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64011"/>
  <mc:AlternateContent xmlns:mc="http://schemas.openxmlformats.org/markup-compatibility/2006">
    <mc:Choice Requires="x15">
      <x15ac:absPath xmlns:x15ac="http://schemas.microsoft.com/office/spreadsheetml/2010/11/ac" url="C:\Users\tony-girniy\Google Диск\Spinels\Submission_Lithos_review\"/>
    </mc:Choice>
  </mc:AlternateContent>
  <bookViews>
    <workbookView xWindow="0" yWindow="0" windowWidth="20490" windowHeight="7650"/>
  </bookViews>
  <sheets>
    <sheet name="Supplementary Table 1" sheetId="6" r:id="rId1"/>
    <sheet name="Supplementary Table 2" sheetId="2" r:id="rId2"/>
    <sheet name="Supplementary Table 3" sheetId="10" r:id="rId3"/>
    <sheet name="Supplementary Table 4" sheetId="3" r:id="rId4"/>
  </sheets>
  <definedNames>
    <definedName name="_xlnm._FilterDatabase" localSheetId="0" hidden="1">'Supplementary Table 1'!$K$1:$CN$181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3" i="6" l="1"/>
  <c r="BE1606" i="2" l="1"/>
  <c r="BE1551" i="2"/>
  <c r="BE1550" i="2"/>
  <c r="BE1548" i="2"/>
  <c r="BE1547" i="2"/>
  <c r="BE1544" i="2"/>
  <c r="BE1542" i="2"/>
  <c r="BE1541" i="2"/>
  <c r="BE1540" i="2"/>
  <c r="BE1537" i="2"/>
  <c r="BE1536" i="2"/>
  <c r="BE1535" i="2"/>
  <c r="BE1534" i="2"/>
  <c r="BE1533" i="2"/>
  <c r="BE1532" i="2"/>
  <c r="BE1531" i="2"/>
  <c r="BE1525" i="2"/>
  <c r="BE1522" i="2"/>
  <c r="BF1364" i="2" l="1"/>
  <c r="K1364" i="2" s="1"/>
  <c r="BF1363" i="2"/>
  <c r="K1363" i="2" s="1"/>
  <c r="BF1362" i="2"/>
  <c r="K1362" i="2" s="1"/>
  <c r="BF1361" i="2"/>
  <c r="K1361" i="2" s="1"/>
  <c r="BF1360" i="2"/>
  <c r="K1360" i="2" s="1"/>
  <c r="BF1359" i="2"/>
  <c r="K1359" i="2" s="1"/>
  <c r="BG1359" i="2" s="1"/>
  <c r="BF1358" i="2"/>
  <c r="K1358" i="2" s="1"/>
  <c r="BF1357" i="2"/>
  <c r="K1357" i="2" s="1"/>
  <c r="BF1356" i="2"/>
  <c r="K1356" i="2" s="1"/>
  <c r="BG1356" i="2" s="1"/>
  <c r="BF1355" i="2"/>
  <c r="K1355" i="2" s="1"/>
  <c r="BH1355" i="2" s="1"/>
  <c r="BF1354" i="2"/>
  <c r="K1354" i="2" s="1"/>
  <c r="BF1353" i="2"/>
  <c r="K1353" i="2" s="1"/>
  <c r="BF1352" i="2"/>
  <c r="K1352" i="2" s="1"/>
  <c r="BH1352" i="2" s="1"/>
  <c r="BF1351" i="2"/>
  <c r="K1351" i="2" s="1"/>
  <c r="BF1350" i="2"/>
  <c r="K1350" i="2" s="1"/>
  <c r="BF1349" i="2"/>
  <c r="K1349" i="2" s="1"/>
  <c r="BH1349" i="2" s="1"/>
  <c r="BF1348" i="2"/>
  <c r="K1348" i="2" s="1"/>
  <c r="BF1347" i="2"/>
  <c r="K1347" i="2" s="1"/>
  <c r="BF1346" i="2"/>
  <c r="K1346" i="2" s="1"/>
  <c r="BF1345" i="2"/>
  <c r="K1345" i="2" s="1"/>
  <c r="BF1344" i="2"/>
  <c r="K1344" i="2" s="1"/>
  <c r="BF1343" i="2"/>
  <c r="K1343" i="2" s="1"/>
  <c r="BG1343" i="2" s="1"/>
  <c r="BF1342" i="2"/>
  <c r="K1342" i="2" s="1"/>
  <c r="BF1341" i="2"/>
  <c r="K1341" i="2" s="1"/>
  <c r="BF1340" i="2"/>
  <c r="K1340" i="2" s="1"/>
  <c r="BG1340" i="2" s="1"/>
  <c r="BF1339" i="2"/>
  <c r="K1339" i="2" s="1"/>
  <c r="BH1339" i="2" s="1"/>
  <c r="BF1338" i="2"/>
  <c r="K1338" i="2" s="1"/>
  <c r="BF1337" i="2"/>
  <c r="K1337" i="2" s="1"/>
  <c r="BF1336" i="2"/>
  <c r="K1336" i="2" s="1"/>
  <c r="BH1336" i="2" s="1"/>
  <c r="BF1335" i="2"/>
  <c r="K1335" i="2" s="1"/>
  <c r="BF1334" i="2"/>
  <c r="K1334" i="2" s="1"/>
  <c r="BF1333" i="2"/>
  <c r="K1333" i="2" s="1"/>
  <c r="BH1333" i="2" s="1"/>
  <c r="BF1332" i="2"/>
  <c r="K1332" i="2" s="1"/>
  <c r="BF1331" i="2"/>
  <c r="K1331" i="2" s="1"/>
  <c r="BF1330" i="2"/>
  <c r="K1330" i="2" s="1"/>
  <c r="BG1330" i="2" s="1"/>
  <c r="BF1329" i="2"/>
  <c r="K1329" i="2" s="1"/>
  <c r="BF1328" i="2"/>
  <c r="K1328" i="2" s="1"/>
  <c r="BF1327" i="2"/>
  <c r="K1327" i="2" s="1"/>
  <c r="BG1327" i="2" s="1"/>
  <c r="BF1326" i="2"/>
  <c r="K1326" i="2" s="1"/>
  <c r="BF1325" i="2"/>
  <c r="K1325" i="2" s="1"/>
  <c r="BF1324" i="2"/>
  <c r="K1324" i="2" s="1"/>
  <c r="BG1324" i="2" s="1"/>
  <c r="BF1323" i="2"/>
  <c r="K1323" i="2" s="1"/>
  <c r="BH1323" i="2" s="1"/>
  <c r="BF1322" i="2"/>
  <c r="K1322" i="2" s="1"/>
  <c r="BF1321" i="2"/>
  <c r="K1321" i="2" s="1"/>
  <c r="BF1320" i="2"/>
  <c r="K1320" i="2" s="1"/>
  <c r="BH1320" i="2" s="1"/>
  <c r="BF1319" i="2"/>
  <c r="K1319" i="2" s="1"/>
  <c r="BF1318" i="2"/>
  <c r="K1318" i="2" s="1"/>
  <c r="BF1317" i="2"/>
  <c r="K1317" i="2" s="1"/>
  <c r="BH1317" i="2" s="1"/>
  <c r="BF1316" i="2"/>
  <c r="K1316" i="2" s="1"/>
  <c r="X1364" i="2"/>
  <c r="V1364" i="2"/>
  <c r="X1363" i="2"/>
  <c r="W1363" i="2" s="1"/>
  <c r="Z1363" i="2" s="1"/>
  <c r="V1363" i="2"/>
  <c r="X1362" i="2"/>
  <c r="W1362" i="2" s="1"/>
  <c r="V1362" i="2"/>
  <c r="X1361" i="2"/>
  <c r="W1361" i="2" s="1"/>
  <c r="AD1361" i="2" s="1"/>
  <c r="V1361" i="2"/>
  <c r="X1360" i="2"/>
  <c r="V1360" i="2"/>
  <c r="X1359" i="2"/>
  <c r="W1359" i="2" s="1"/>
  <c r="V1359" i="2"/>
  <c r="X1358" i="2"/>
  <c r="W1358" i="2" s="1"/>
  <c r="V1358" i="2"/>
  <c r="X1357" i="2"/>
  <c r="W1357" i="2" s="1"/>
  <c r="AI1357" i="2" s="1"/>
  <c r="V1357" i="2"/>
  <c r="X1356" i="2"/>
  <c r="W1356" i="2" s="1"/>
  <c r="AE1356" i="2" s="1"/>
  <c r="V1356" i="2"/>
  <c r="X1355" i="2"/>
  <c r="W1355" i="2" s="1"/>
  <c r="V1355" i="2"/>
  <c r="X1354" i="2"/>
  <c r="W1354" i="2" s="1"/>
  <c r="V1354" i="2"/>
  <c r="X1353" i="2"/>
  <c r="W1353" i="2" s="1"/>
  <c r="V1353" i="2"/>
  <c r="X1352" i="2"/>
  <c r="W1352" i="2" s="1"/>
  <c r="AE1352" i="2" s="1"/>
  <c r="V1352" i="2"/>
  <c r="X1351" i="2"/>
  <c r="W1351" i="2" s="1"/>
  <c r="V1351" i="2"/>
  <c r="X1350" i="2"/>
  <c r="W1350" i="2" s="1"/>
  <c r="V1350" i="2"/>
  <c r="X1349" i="2"/>
  <c r="W1349" i="2"/>
  <c r="AA1349" i="2" s="1"/>
  <c r="V1349" i="2"/>
  <c r="X1348" i="2"/>
  <c r="W1348" i="2" s="1"/>
  <c r="V1348" i="2"/>
  <c r="X1347" i="2"/>
  <c r="W1347" i="2" s="1"/>
  <c r="AI1347" i="2" s="1"/>
  <c r="V1347" i="2"/>
  <c r="X1346" i="2"/>
  <c r="W1346" i="2" s="1"/>
  <c r="AI1346" i="2" s="1"/>
  <c r="V1346" i="2"/>
  <c r="X1345" i="2"/>
  <c r="V1345" i="2"/>
  <c r="X1344" i="2"/>
  <c r="W1344" i="2" s="1"/>
  <c r="AE1344" i="2" s="1"/>
  <c r="V1344" i="2"/>
  <c r="X1343" i="2"/>
  <c r="W1343" i="2" s="1"/>
  <c r="AI1343" i="2" s="1"/>
  <c r="V1343" i="2"/>
  <c r="AI1342" i="2"/>
  <c r="X1342" i="2"/>
  <c r="W1342" i="2" s="1"/>
  <c r="V1342" i="2"/>
  <c r="X1341" i="2"/>
  <c r="W1341" i="2" s="1"/>
  <c r="AD1341" i="2" s="1"/>
  <c r="V1341" i="2"/>
  <c r="X1340" i="2"/>
  <c r="W1340" i="2" s="1"/>
  <c r="Z1340" i="2" s="1"/>
  <c r="V1340" i="2"/>
  <c r="X1339" i="2"/>
  <c r="W1339" i="2" s="1"/>
  <c r="AE1339" i="2" s="1"/>
  <c r="V1339" i="2"/>
  <c r="X1338" i="2"/>
  <c r="W1338" i="2" s="1"/>
  <c r="AD1338" i="2" s="1"/>
  <c r="V1338" i="2"/>
  <c r="X1337" i="2"/>
  <c r="W1337" i="2" s="1"/>
  <c r="AA1337" i="2" s="1"/>
  <c r="V1337" i="2"/>
  <c r="X1336" i="2"/>
  <c r="W1336" i="2" s="1"/>
  <c r="AI1336" i="2" s="1"/>
  <c r="V1336" i="2"/>
  <c r="X1335" i="2"/>
  <c r="W1335" i="2" s="1"/>
  <c r="AE1335" i="2" s="1"/>
  <c r="V1335" i="2"/>
  <c r="X1334" i="2"/>
  <c r="W1334" i="2" s="1"/>
  <c r="AH1334" i="2" s="1"/>
  <c r="V1334" i="2"/>
  <c r="X1333" i="2"/>
  <c r="W1333" i="2" s="1"/>
  <c r="Z1333" i="2" s="1"/>
  <c r="V1333" i="2"/>
  <c r="X1332" i="2"/>
  <c r="W1332" i="2" s="1"/>
  <c r="Z1332" i="2" s="1"/>
  <c r="V1332" i="2"/>
  <c r="X1331" i="2"/>
  <c r="W1331" i="2" s="1"/>
  <c r="V1331" i="2"/>
  <c r="X1330" i="2"/>
  <c r="W1330" i="2" s="1"/>
  <c r="AD1330" i="2" s="1"/>
  <c r="V1330" i="2"/>
  <c r="X1329" i="2"/>
  <c r="W1329" i="2" s="1"/>
  <c r="V1329" i="2"/>
  <c r="X1328" i="2"/>
  <c r="W1328" i="2" s="1"/>
  <c r="AA1328" i="2" s="1"/>
  <c r="V1328" i="2"/>
  <c r="X1327" i="2"/>
  <c r="V1327" i="2"/>
  <c r="X1326" i="2"/>
  <c r="W1326" i="2" s="1"/>
  <c r="AD1326" i="2" s="1"/>
  <c r="V1326" i="2"/>
  <c r="X1325" i="2"/>
  <c r="W1325" i="2"/>
  <c r="AE1325" i="2" s="1"/>
  <c r="V1325" i="2"/>
  <c r="X1324" i="2"/>
  <c r="W1324" i="2" s="1"/>
  <c r="V1324" i="2"/>
  <c r="X1323" i="2"/>
  <c r="W1323" i="2" s="1"/>
  <c r="V1323" i="2"/>
  <c r="X1322" i="2"/>
  <c r="W1322" i="2" s="1"/>
  <c r="V1322" i="2"/>
  <c r="X1321" i="2"/>
  <c r="W1321" i="2" s="1"/>
  <c r="V1321" i="2"/>
  <c r="X1320" i="2"/>
  <c r="W1320" i="2" s="1"/>
  <c r="AF1320" i="2" s="1"/>
  <c r="V1320" i="2"/>
  <c r="X1319" i="2"/>
  <c r="V1319" i="2"/>
  <c r="X1318" i="2"/>
  <c r="W1318" i="2"/>
  <c r="AH1318" i="2" s="1"/>
  <c r="V1318" i="2"/>
  <c r="X1317" i="2"/>
  <c r="V1317" i="2"/>
  <c r="X1316" i="2"/>
  <c r="W1316" i="2" s="1"/>
  <c r="V1316" i="2"/>
  <c r="BH1342" i="2" l="1"/>
  <c r="BG1342" i="2"/>
  <c r="Z1350" i="2"/>
  <c r="AA1350" i="2"/>
  <c r="AD1318" i="2"/>
  <c r="Z1328" i="2"/>
  <c r="AD1349" i="2"/>
  <c r="AA1331" i="2"/>
  <c r="AI1331" i="2"/>
  <c r="AD1331" i="2"/>
  <c r="AE1329" i="2"/>
  <c r="AA1329" i="2"/>
  <c r="AA1322" i="2"/>
  <c r="AF1322" i="2"/>
  <c r="BH1326" i="2"/>
  <c r="BG1326" i="2"/>
  <c r="AI1359" i="2"/>
  <c r="AE1359" i="2"/>
  <c r="BG1346" i="2"/>
  <c r="BH1346" i="2"/>
  <c r="BH1358" i="2"/>
  <c r="BG1358" i="2"/>
  <c r="BG1362" i="2"/>
  <c r="BH1362" i="2"/>
  <c r="AA1325" i="2"/>
  <c r="BG1349" i="2"/>
  <c r="AD1356" i="2"/>
  <c r="W1364" i="2"/>
  <c r="AE1364" i="2" s="1"/>
  <c r="BG1317" i="2"/>
  <c r="BH1330" i="2"/>
  <c r="BH1329" i="2"/>
  <c r="BG1329" i="2"/>
  <c r="AG1316" i="2"/>
  <c r="AA1316" i="2"/>
  <c r="Z1316" i="2"/>
  <c r="AH1316" i="2"/>
  <c r="BH1361" i="2"/>
  <c r="BG1361" i="2"/>
  <c r="AF1324" i="2"/>
  <c r="AA1324" i="2"/>
  <c r="W1360" i="2"/>
  <c r="AE1360" i="2" s="1"/>
  <c r="BH1347" i="2"/>
  <c r="BG1347" i="2"/>
  <c r="BH1360" i="2"/>
  <c r="BG1360" i="2"/>
  <c r="BH1363" i="2"/>
  <c r="BG1363" i="2"/>
  <c r="BH1325" i="2"/>
  <c r="BG1325" i="2"/>
  <c r="BH1345" i="2"/>
  <c r="BG1345" i="2"/>
  <c r="AD1316" i="2"/>
  <c r="AA1335" i="2"/>
  <c r="Z1336" i="2"/>
  <c r="Z1337" i="2"/>
  <c r="AA1339" i="2"/>
  <c r="AA1341" i="2"/>
  <c r="W1345" i="2"/>
  <c r="AD1345" i="2"/>
  <c r="AI1351" i="2"/>
  <c r="AH1351" i="2"/>
  <c r="AE1351" i="2"/>
  <c r="Z1351" i="2"/>
  <c r="AE1354" i="2"/>
  <c r="AI1354" i="2"/>
  <c r="AA1354" i="2"/>
  <c r="Z1354" i="2"/>
  <c r="AI1358" i="2"/>
  <c r="AA1358" i="2"/>
  <c r="AH1358" i="2"/>
  <c r="AH1362" i="2"/>
  <c r="AA1362" i="2"/>
  <c r="Z1362" i="2"/>
  <c r="BH1316" i="2"/>
  <c r="BG1316" i="2"/>
  <c r="BH1319" i="2"/>
  <c r="BG1319" i="2"/>
  <c r="BH1322" i="2"/>
  <c r="BG1322" i="2"/>
  <c r="BH1324" i="2"/>
  <c r="BH1332" i="2"/>
  <c r="BG1332" i="2"/>
  <c r="BH1335" i="2"/>
  <c r="BG1335" i="2"/>
  <c r="BH1338" i="2"/>
  <c r="BG1338" i="2"/>
  <c r="BH1340" i="2"/>
  <c r="BH1348" i="2"/>
  <c r="BG1348" i="2"/>
  <c r="BH1351" i="2"/>
  <c r="BG1351" i="2"/>
  <c r="BH1354" i="2"/>
  <c r="BG1354" i="2"/>
  <c r="BH1356" i="2"/>
  <c r="BH1364" i="2"/>
  <c r="BG1364" i="2"/>
  <c r="BH1337" i="2"/>
  <c r="BG1337" i="2"/>
  <c r="W1319" i="2"/>
  <c r="AD1319" i="2" s="1"/>
  <c r="AH1332" i="2"/>
  <c r="AA1332" i="2"/>
  <c r="AH1333" i="2"/>
  <c r="AE1333" i="2"/>
  <c r="AH1340" i="2"/>
  <c r="AA1340" i="2"/>
  <c r="AI1363" i="2"/>
  <c r="AH1363" i="2"/>
  <c r="AE1363" i="2"/>
  <c r="BH1318" i="2"/>
  <c r="BG1318" i="2"/>
  <c r="BH1328" i="2"/>
  <c r="BG1328" i="2"/>
  <c r="BH1334" i="2"/>
  <c r="BG1334" i="2"/>
  <c r="BH1344" i="2"/>
  <c r="BG1344" i="2"/>
  <c r="BH1350" i="2"/>
  <c r="BG1350" i="2"/>
  <c r="AD1324" i="2"/>
  <c r="AP1324" i="2" s="1"/>
  <c r="AI1332" i="2"/>
  <c r="AA1333" i="2"/>
  <c r="AD1334" i="2"/>
  <c r="AI1335" i="2"/>
  <c r="AI1339" i="2"/>
  <c r="AI1340" i="2"/>
  <c r="AH1343" i="2"/>
  <c r="AA1343" i="2"/>
  <c r="AE1343" i="2"/>
  <c r="AH1347" i="2"/>
  <c r="AE1347" i="2"/>
  <c r="AA1347" i="2"/>
  <c r="AH1354" i="2"/>
  <c r="Z1358" i="2"/>
  <c r="AI1362" i="2"/>
  <c r="BH1341" i="2"/>
  <c r="BG1341" i="2"/>
  <c r="W1317" i="2"/>
  <c r="AI1317" i="2" s="1"/>
  <c r="AH1336" i="2"/>
  <c r="AA1336" i="2"/>
  <c r="AH1337" i="2"/>
  <c r="AE1337" i="2"/>
  <c r="AI1355" i="2"/>
  <c r="AH1355" i="2"/>
  <c r="AE1355" i="2"/>
  <c r="Z1355" i="2"/>
  <c r="BH1331" i="2"/>
  <c r="BG1331" i="2"/>
  <c r="BH1357" i="2"/>
  <c r="BG1357" i="2"/>
  <c r="AA1320" i="2"/>
  <c r="AG1318" i="2"/>
  <c r="Z1318" i="2"/>
  <c r="AI1325" i="2"/>
  <c r="Z1325" i="2"/>
  <c r="AH1325" i="2"/>
  <c r="W1327" i="2"/>
  <c r="AF1327" i="2" s="1"/>
  <c r="AI1328" i="2"/>
  <c r="AH1328" i="2"/>
  <c r="AI1329" i="2"/>
  <c r="Z1329" i="2"/>
  <c r="AH1329" i="2"/>
  <c r="AI1333" i="2"/>
  <c r="AI1337" i="2"/>
  <c r="AH1342" i="2"/>
  <c r="AA1342" i="2"/>
  <c r="Z1342" i="2"/>
  <c r="Z1343" i="2"/>
  <c r="AD1344" i="2"/>
  <c r="AH1346" i="2"/>
  <c r="Z1346" i="2"/>
  <c r="AA1346" i="2"/>
  <c r="Z1347" i="2"/>
  <c r="AD1357" i="2"/>
  <c r="BG1320" i="2"/>
  <c r="BG1323" i="2"/>
  <c r="BH1327" i="2"/>
  <c r="BG1333" i="2"/>
  <c r="BG1336" i="2"/>
  <c r="BG1339" i="2"/>
  <c r="BH1343" i="2"/>
  <c r="BG1352" i="2"/>
  <c r="BG1355" i="2"/>
  <c r="BH1359" i="2"/>
  <c r="BH1321" i="2"/>
  <c r="BG1321" i="2"/>
  <c r="BH1353" i="2"/>
  <c r="BG1353" i="2"/>
  <c r="AH1359" i="2"/>
  <c r="AD1322" i="2"/>
  <c r="AD1320" i="2"/>
  <c r="AN1320" i="2" s="1"/>
  <c r="AO1320" i="2" s="1"/>
  <c r="Z1359" i="2"/>
  <c r="AG1323" i="2"/>
  <c r="AC1323" i="2"/>
  <c r="Y1323" i="2"/>
  <c r="AH1323" i="2"/>
  <c r="AB1323" i="2"/>
  <c r="AF1323" i="2"/>
  <c r="AA1323" i="2"/>
  <c r="Z1323" i="2"/>
  <c r="AI1323" i="2"/>
  <c r="AE1323" i="2"/>
  <c r="AP1322" i="2"/>
  <c r="AG1321" i="2"/>
  <c r="AC1321" i="2"/>
  <c r="Y1321" i="2"/>
  <c r="AH1321" i="2"/>
  <c r="AB1321" i="2"/>
  <c r="AF1321" i="2"/>
  <c r="AA1321" i="2"/>
  <c r="AE1321" i="2"/>
  <c r="AI1321" i="2"/>
  <c r="Z1321" i="2"/>
  <c r="AD1321" i="2"/>
  <c r="AD1323" i="2"/>
  <c r="AG1330" i="2"/>
  <c r="AC1330" i="2"/>
  <c r="Y1330" i="2"/>
  <c r="AF1330" i="2"/>
  <c r="AN1330" i="2" s="1"/>
  <c r="AO1330" i="2" s="1"/>
  <c r="AB1330" i="2"/>
  <c r="AG1338" i="2"/>
  <c r="AC1338" i="2"/>
  <c r="Y1338" i="2"/>
  <c r="AF1338" i="2"/>
  <c r="AN1338" i="2" s="1"/>
  <c r="AO1338" i="2" s="1"/>
  <c r="AB1338" i="2"/>
  <c r="AG1348" i="2"/>
  <c r="AC1348" i="2"/>
  <c r="Y1348" i="2"/>
  <c r="AF1348" i="2"/>
  <c r="AB1348" i="2"/>
  <c r="AI1348" i="2"/>
  <c r="AA1348" i="2"/>
  <c r="AH1348" i="2"/>
  <c r="AL1348" i="2" s="1"/>
  <c r="AM1348" i="2" s="1"/>
  <c r="Z1348" i="2"/>
  <c r="AI1316" i="2"/>
  <c r="AE1318" i="2"/>
  <c r="AG1320" i="2"/>
  <c r="AC1320" i="2"/>
  <c r="Y1320" i="2"/>
  <c r="AH1320" i="2"/>
  <c r="AL1320" i="2" s="1"/>
  <c r="AM1320" i="2" s="1"/>
  <c r="AG1322" i="2"/>
  <c r="AC1322" i="2"/>
  <c r="Y1322" i="2"/>
  <c r="AH1322" i="2"/>
  <c r="AL1322" i="2" s="1"/>
  <c r="AM1322" i="2" s="1"/>
  <c r="AG1324" i="2"/>
  <c r="AC1324" i="2"/>
  <c r="Y1324" i="2"/>
  <c r="AB1324" i="2"/>
  <c r="AE1330" i="2"/>
  <c r="AG1331" i="2"/>
  <c r="AC1331" i="2"/>
  <c r="Y1331" i="2"/>
  <c r="AF1331" i="2"/>
  <c r="AN1331" i="2" s="1"/>
  <c r="AO1331" i="2" s="1"/>
  <c r="AB1331" i="2"/>
  <c r="AD1335" i="2"/>
  <c r="AE1338" i="2"/>
  <c r="AD1339" i="2"/>
  <c r="AG1345" i="2"/>
  <c r="AC1345" i="2"/>
  <c r="Y1345" i="2"/>
  <c r="AF1345" i="2"/>
  <c r="AB1345" i="2"/>
  <c r="AH1345" i="2"/>
  <c r="Z1345" i="2"/>
  <c r="AE1345" i="2"/>
  <c r="AI1345" i="2"/>
  <c r="AG1353" i="2"/>
  <c r="AC1353" i="2"/>
  <c r="Y1353" i="2"/>
  <c r="AF1353" i="2"/>
  <c r="AB1353" i="2"/>
  <c r="AH1353" i="2"/>
  <c r="Z1353" i="2"/>
  <c r="AE1353" i="2"/>
  <c r="AD1353" i="2"/>
  <c r="AA1353" i="2"/>
  <c r="AG1332" i="2"/>
  <c r="AC1332" i="2"/>
  <c r="Y1332" i="2"/>
  <c r="AF1332" i="2"/>
  <c r="AL1332" i="2" s="1"/>
  <c r="AM1332" i="2" s="1"/>
  <c r="AB1332" i="2"/>
  <c r="AD1332" i="2"/>
  <c r="Z1334" i="2"/>
  <c r="AG1336" i="2"/>
  <c r="AC1336" i="2"/>
  <c r="Y1336" i="2"/>
  <c r="AF1336" i="2"/>
  <c r="AB1336" i="2"/>
  <c r="AD1336" i="2"/>
  <c r="Z1338" i="2"/>
  <c r="AH1338" i="2"/>
  <c r="AG1340" i="2"/>
  <c r="AC1340" i="2"/>
  <c r="Y1340" i="2"/>
  <c r="AF1340" i="2"/>
  <c r="AB1340" i="2"/>
  <c r="AD1340" i="2"/>
  <c r="AG1344" i="2"/>
  <c r="AC1344" i="2"/>
  <c r="Y1344" i="2"/>
  <c r="AF1344" i="2"/>
  <c r="AB1344" i="2"/>
  <c r="AI1344" i="2"/>
  <c r="AA1344" i="2"/>
  <c r="AH1344" i="2"/>
  <c r="AL1344" i="2" s="1"/>
  <c r="AM1344" i="2" s="1"/>
  <c r="Z1344" i="2"/>
  <c r="AK1344" i="2" s="1"/>
  <c r="AD1348" i="2"/>
  <c r="AG1326" i="2"/>
  <c r="AC1326" i="2"/>
  <c r="Y1326" i="2"/>
  <c r="AF1326" i="2"/>
  <c r="AN1326" i="2" s="1"/>
  <c r="AO1326" i="2" s="1"/>
  <c r="AB1326" i="2"/>
  <c r="AP1330" i="2"/>
  <c r="AG1334" i="2"/>
  <c r="AC1334" i="2"/>
  <c r="Y1334" i="2"/>
  <c r="AF1334" i="2"/>
  <c r="AN1334" i="2" s="1"/>
  <c r="AO1334" i="2" s="1"/>
  <c r="AB1334" i="2"/>
  <c r="AL1336" i="2"/>
  <c r="AM1336" i="2" s="1"/>
  <c r="AG1352" i="2"/>
  <c r="AC1352" i="2"/>
  <c r="Y1352" i="2"/>
  <c r="AF1352" i="2"/>
  <c r="AB1352" i="2"/>
  <c r="AI1352" i="2"/>
  <c r="AA1352" i="2"/>
  <c r="AH1352" i="2"/>
  <c r="AL1352" i="2" s="1"/>
  <c r="AM1352" i="2" s="1"/>
  <c r="Z1352" i="2"/>
  <c r="AD1352" i="2"/>
  <c r="AG1361" i="2"/>
  <c r="AC1361" i="2"/>
  <c r="Y1361" i="2"/>
  <c r="AF1361" i="2"/>
  <c r="AN1361" i="2" s="1"/>
  <c r="AO1361" i="2" s="1"/>
  <c r="AB1361" i="2"/>
  <c r="AH1361" i="2"/>
  <c r="Z1361" i="2"/>
  <c r="AE1361" i="2"/>
  <c r="AA1361" i="2"/>
  <c r="AE1316" i="2"/>
  <c r="AA1318" i="2"/>
  <c r="AI1318" i="2"/>
  <c r="AE1319" i="2"/>
  <c r="AB1320" i="2"/>
  <c r="AB1322" i="2"/>
  <c r="AH1324" i="2"/>
  <c r="AL1324" i="2" s="1"/>
  <c r="AM1324" i="2" s="1"/>
  <c r="AE1326" i="2"/>
  <c r="AE1334" i="2"/>
  <c r="AG1335" i="2"/>
  <c r="AC1335" i="2"/>
  <c r="Y1335" i="2"/>
  <c r="AF1335" i="2"/>
  <c r="AN1335" i="2" s="1"/>
  <c r="AO1335" i="2" s="1"/>
  <c r="AB1335" i="2"/>
  <c r="AG1339" i="2"/>
  <c r="AC1339" i="2"/>
  <c r="Y1339" i="2"/>
  <c r="AF1339" i="2"/>
  <c r="AB1339" i="2"/>
  <c r="AB1316" i="2"/>
  <c r="AF1316" i="2"/>
  <c r="AN1316" i="2" s="1"/>
  <c r="AO1316" i="2" s="1"/>
  <c r="AF1317" i="2"/>
  <c r="AB1318" i="2"/>
  <c r="AF1318" i="2"/>
  <c r="AN1318" i="2" s="1"/>
  <c r="AO1318" i="2" s="1"/>
  <c r="AI1320" i="2"/>
  <c r="AI1322" i="2"/>
  <c r="AI1324" i="2"/>
  <c r="Z1326" i="2"/>
  <c r="AH1326" i="2"/>
  <c r="AL1326" i="2" s="1"/>
  <c r="AM1326" i="2" s="1"/>
  <c r="AG1328" i="2"/>
  <c r="AC1328" i="2"/>
  <c r="Y1328" i="2"/>
  <c r="AF1328" i="2"/>
  <c r="AB1328" i="2"/>
  <c r="AD1328" i="2"/>
  <c r="Z1330" i="2"/>
  <c r="AH1330" i="2"/>
  <c r="AL1330" i="2" s="1"/>
  <c r="AM1330" i="2" s="1"/>
  <c r="AE1331" i="2"/>
  <c r="Y1316" i="2"/>
  <c r="AC1316" i="2"/>
  <c r="AC1317" i="2"/>
  <c r="Y1318" i="2"/>
  <c r="AC1318" i="2"/>
  <c r="Z1320" i="2"/>
  <c r="AE1320" i="2"/>
  <c r="Z1322" i="2"/>
  <c r="AE1322" i="2"/>
  <c r="Z1324" i="2"/>
  <c r="AE1324" i="2"/>
  <c r="AG1325" i="2"/>
  <c r="AC1325" i="2"/>
  <c r="Y1325" i="2"/>
  <c r="AF1325" i="2"/>
  <c r="AB1325" i="2"/>
  <c r="AD1325" i="2"/>
  <c r="AA1326" i="2"/>
  <c r="AI1326" i="2"/>
  <c r="AH1327" i="2"/>
  <c r="AE1328" i="2"/>
  <c r="AG1329" i="2"/>
  <c r="AC1329" i="2"/>
  <c r="Y1329" i="2"/>
  <c r="AF1329" i="2"/>
  <c r="AB1329" i="2"/>
  <c r="AD1329" i="2"/>
  <c r="AA1330" i="2"/>
  <c r="AI1330" i="2"/>
  <c r="Z1331" i="2"/>
  <c r="AH1331" i="2"/>
  <c r="AL1331" i="2" s="1"/>
  <c r="AM1331" i="2" s="1"/>
  <c r="AE1332" i="2"/>
  <c r="AG1333" i="2"/>
  <c r="AC1333" i="2"/>
  <c r="Y1333" i="2"/>
  <c r="AF1333" i="2"/>
  <c r="AB1333" i="2"/>
  <c r="AD1333" i="2"/>
  <c r="AA1334" i="2"/>
  <c r="AI1334" i="2"/>
  <c r="Z1335" i="2"/>
  <c r="AH1335" i="2"/>
  <c r="AE1336" i="2"/>
  <c r="AG1337" i="2"/>
  <c r="AC1337" i="2"/>
  <c r="Y1337" i="2"/>
  <c r="AF1337" i="2"/>
  <c r="AB1337" i="2"/>
  <c r="AD1337" i="2"/>
  <c r="AA1338" i="2"/>
  <c r="AI1338" i="2"/>
  <c r="Z1339" i="2"/>
  <c r="AH1339" i="2"/>
  <c r="AE1340" i="2"/>
  <c r="AG1341" i="2"/>
  <c r="AC1341" i="2"/>
  <c r="Y1341" i="2"/>
  <c r="AF1341" i="2"/>
  <c r="AN1341" i="2" s="1"/>
  <c r="AO1341" i="2" s="1"/>
  <c r="AB1341" i="2"/>
  <c r="AH1341" i="2"/>
  <c r="Z1341" i="2"/>
  <c r="AE1341" i="2"/>
  <c r="AI1341" i="2"/>
  <c r="AA1345" i="2"/>
  <c r="AE1348" i="2"/>
  <c r="AG1349" i="2"/>
  <c r="AC1349" i="2"/>
  <c r="Y1349" i="2"/>
  <c r="AF1349" i="2"/>
  <c r="AN1349" i="2" s="1"/>
  <c r="AO1349" i="2" s="1"/>
  <c r="AB1349" i="2"/>
  <c r="AH1349" i="2"/>
  <c r="Z1349" i="2"/>
  <c r="AE1349" i="2"/>
  <c r="AI1349" i="2"/>
  <c r="AI1353" i="2"/>
  <c r="AG1357" i="2"/>
  <c r="AC1357" i="2"/>
  <c r="Y1357" i="2"/>
  <c r="AF1357" i="2"/>
  <c r="AN1357" i="2" s="1"/>
  <c r="AO1357" i="2" s="1"/>
  <c r="AB1357" i="2"/>
  <c r="AH1357" i="2"/>
  <c r="Z1357" i="2"/>
  <c r="AE1357" i="2"/>
  <c r="AA1357" i="2"/>
  <c r="AI1361" i="2"/>
  <c r="AG1342" i="2"/>
  <c r="AC1342" i="2"/>
  <c r="Y1342" i="2"/>
  <c r="AF1342" i="2"/>
  <c r="AL1342" i="2" s="1"/>
  <c r="AM1342" i="2" s="1"/>
  <c r="AB1342" i="2"/>
  <c r="AD1342" i="2"/>
  <c r="AG1346" i="2"/>
  <c r="AC1346" i="2"/>
  <c r="Y1346" i="2"/>
  <c r="AF1346" i="2"/>
  <c r="AB1346" i="2"/>
  <c r="AD1346" i="2"/>
  <c r="AF1350" i="2"/>
  <c r="AB1350" i="2"/>
  <c r="AI1350" i="2"/>
  <c r="AD1350" i="2"/>
  <c r="Y1350" i="2"/>
  <c r="AH1350" i="2"/>
  <c r="AC1350" i="2"/>
  <c r="AE1350" i="2"/>
  <c r="AG1356" i="2"/>
  <c r="AC1356" i="2"/>
  <c r="Y1356" i="2"/>
  <c r="AF1356" i="2"/>
  <c r="AN1356" i="2" s="1"/>
  <c r="AO1356" i="2" s="1"/>
  <c r="AB1356" i="2"/>
  <c r="AI1356" i="2"/>
  <c r="AA1356" i="2"/>
  <c r="AH1356" i="2"/>
  <c r="Z1356" i="2"/>
  <c r="AG1360" i="2"/>
  <c r="AC1360" i="2"/>
  <c r="Y1360" i="2"/>
  <c r="AF1360" i="2"/>
  <c r="AB1360" i="2"/>
  <c r="AI1360" i="2"/>
  <c r="AA1360" i="2"/>
  <c r="AH1360" i="2"/>
  <c r="AL1360" i="2" s="1"/>
  <c r="AM1360" i="2" s="1"/>
  <c r="Z1360" i="2"/>
  <c r="Y1364" i="2"/>
  <c r="AA1364" i="2"/>
  <c r="AE1342" i="2"/>
  <c r="AG1343" i="2"/>
  <c r="AC1343" i="2"/>
  <c r="Y1343" i="2"/>
  <c r="AF1343" i="2"/>
  <c r="AL1343" i="2" s="1"/>
  <c r="AM1343" i="2" s="1"/>
  <c r="AB1343" i="2"/>
  <c r="AD1343" i="2"/>
  <c r="AE1346" i="2"/>
  <c r="AG1347" i="2"/>
  <c r="AC1347" i="2"/>
  <c r="Y1347" i="2"/>
  <c r="AF1347" i="2"/>
  <c r="AB1347" i="2"/>
  <c r="AD1347" i="2"/>
  <c r="AG1350" i="2"/>
  <c r="AA1351" i="2"/>
  <c r="AG1354" i="2"/>
  <c r="AC1354" i="2"/>
  <c r="Y1354" i="2"/>
  <c r="AF1354" i="2"/>
  <c r="AB1354" i="2"/>
  <c r="AD1354" i="2"/>
  <c r="AA1355" i="2"/>
  <c r="AG1358" i="2"/>
  <c r="AC1358" i="2"/>
  <c r="Y1358" i="2"/>
  <c r="AF1358" i="2"/>
  <c r="AL1358" i="2" s="1"/>
  <c r="AM1358" i="2" s="1"/>
  <c r="AB1358" i="2"/>
  <c r="AD1358" i="2"/>
  <c r="AA1359" i="2"/>
  <c r="AG1362" i="2"/>
  <c r="AC1362" i="2"/>
  <c r="Y1362" i="2"/>
  <c r="AF1362" i="2"/>
  <c r="AB1362" i="2"/>
  <c r="AD1362" i="2"/>
  <c r="AA1363" i="2"/>
  <c r="AG1351" i="2"/>
  <c r="AC1351" i="2"/>
  <c r="Y1351" i="2"/>
  <c r="AF1351" i="2"/>
  <c r="AB1351" i="2"/>
  <c r="AD1351" i="2"/>
  <c r="AG1355" i="2"/>
  <c r="AC1355" i="2"/>
  <c r="Y1355" i="2"/>
  <c r="AF1355" i="2"/>
  <c r="AB1355" i="2"/>
  <c r="AD1355" i="2"/>
  <c r="AE1358" i="2"/>
  <c r="AG1359" i="2"/>
  <c r="AC1359" i="2"/>
  <c r="Y1359" i="2"/>
  <c r="AF1359" i="2"/>
  <c r="AB1359" i="2"/>
  <c r="AD1359" i="2"/>
  <c r="AE1362" i="2"/>
  <c r="AG1363" i="2"/>
  <c r="AC1363" i="2"/>
  <c r="Y1363" i="2"/>
  <c r="AF1363" i="2"/>
  <c r="AB1363" i="2"/>
  <c r="AD1363" i="2"/>
  <c r="AC1364" i="2" l="1"/>
  <c r="AK1335" i="2"/>
  <c r="AC1319" i="2"/>
  <c r="AN1345" i="2"/>
  <c r="AO1345" i="2" s="1"/>
  <c r="AN1324" i="2"/>
  <c r="AO1324" i="2" s="1"/>
  <c r="AI1364" i="2"/>
  <c r="Z1364" i="2"/>
  <c r="AB1364" i="2"/>
  <c r="AG1364" i="2"/>
  <c r="Y1319" i="2"/>
  <c r="AF1319" i="2"/>
  <c r="AN1319" i="2" s="1"/>
  <c r="AO1319" i="2" s="1"/>
  <c r="AK1321" i="2"/>
  <c r="AK1333" i="2"/>
  <c r="AK1340" i="2"/>
  <c r="AK1332" i="2"/>
  <c r="AD1360" i="2"/>
  <c r="AN1360" i="2" s="1"/>
  <c r="AO1360" i="2" s="1"/>
  <c r="AK1363" i="2"/>
  <c r="AL1355" i="2"/>
  <c r="AM1355" i="2" s="1"/>
  <c r="AH1364" i="2"/>
  <c r="AL1364" i="2" s="1"/>
  <c r="AM1364" i="2" s="1"/>
  <c r="AF1364" i="2"/>
  <c r="AB1319" i="2"/>
  <c r="AJ1356" i="2"/>
  <c r="AK1356" i="2"/>
  <c r="AS1356" i="2"/>
  <c r="AL1350" i="2"/>
  <c r="AM1350" i="2" s="1"/>
  <c r="AN1346" i="2"/>
  <c r="AO1346" i="2" s="1"/>
  <c r="AL1341" i="2"/>
  <c r="AM1341" i="2" s="1"/>
  <c r="AK1339" i="2"/>
  <c r="AN1333" i="2"/>
  <c r="AO1333" i="2" s="1"/>
  <c r="AK1322" i="2"/>
  <c r="AK1330" i="2"/>
  <c r="AK1326" i="2"/>
  <c r="AS1335" i="2"/>
  <c r="AK1361" i="2"/>
  <c r="AK1352" i="2"/>
  <c r="AK1345" i="2"/>
  <c r="AQ1330" i="2"/>
  <c r="AK1359" i="2"/>
  <c r="AK1343" i="2"/>
  <c r="AK1354" i="2"/>
  <c r="AK1351" i="2"/>
  <c r="AK1337" i="2"/>
  <c r="AK1328" i="2"/>
  <c r="AN1363" i="2"/>
  <c r="AO1363" i="2" s="1"/>
  <c r="AN1351" i="2"/>
  <c r="AO1351" i="2" s="1"/>
  <c r="AN1350" i="2"/>
  <c r="AO1350" i="2" s="1"/>
  <c r="AK1357" i="2"/>
  <c r="AK1334" i="2"/>
  <c r="AK1346" i="2"/>
  <c r="AK1342" i="2"/>
  <c r="AK1325" i="2"/>
  <c r="AK1336" i="2"/>
  <c r="AK1316" i="2"/>
  <c r="AK1350" i="2"/>
  <c r="AK1331" i="2"/>
  <c r="AK1324" i="2"/>
  <c r="AK1320" i="2"/>
  <c r="AK1338" i="2"/>
  <c r="AK1348" i="2"/>
  <c r="AK1355" i="2"/>
  <c r="AK1358" i="2"/>
  <c r="AK1362" i="2"/>
  <c r="AK1349" i="2"/>
  <c r="AK1341" i="2"/>
  <c r="AK1353" i="2"/>
  <c r="AK1323" i="2"/>
  <c r="AP1326" i="2"/>
  <c r="AK1347" i="2"/>
  <c r="AK1329" i="2"/>
  <c r="AK1318" i="2"/>
  <c r="AN1344" i="2"/>
  <c r="AO1344" i="2" s="1"/>
  <c r="AP1356" i="2"/>
  <c r="AL1327" i="2"/>
  <c r="AM1327" i="2" s="1"/>
  <c r="AP1331" i="2"/>
  <c r="AQ1326" i="2"/>
  <c r="AL1353" i="2"/>
  <c r="AM1353" i="2" s="1"/>
  <c r="AI1319" i="2"/>
  <c r="AD1364" i="2"/>
  <c r="AP1364" i="2" s="1"/>
  <c r="AS1346" i="2"/>
  <c r="AS1333" i="2"/>
  <c r="AN1352" i="2"/>
  <c r="AO1352" i="2" s="1"/>
  <c r="AL1340" i="2"/>
  <c r="AM1340" i="2" s="1"/>
  <c r="AP1320" i="2"/>
  <c r="AN1322" i="2"/>
  <c r="AO1322" i="2" s="1"/>
  <c r="AP1357" i="2"/>
  <c r="AA1327" i="2"/>
  <c r="AI1327" i="2"/>
  <c r="AS1319" i="2"/>
  <c r="AB1317" i="2"/>
  <c r="AT1317" i="2" s="1"/>
  <c r="AL1346" i="2"/>
  <c r="AM1346" i="2" s="1"/>
  <c r="Y1327" i="2"/>
  <c r="AS1361" i="2"/>
  <c r="AP1338" i="2"/>
  <c r="AJ1321" i="2"/>
  <c r="AN1323" i="2"/>
  <c r="AO1323" i="2" s="1"/>
  <c r="AJ1359" i="2"/>
  <c r="AG1317" i="2"/>
  <c r="AH1317" i="2"/>
  <c r="Z1317" i="2"/>
  <c r="AJ1363" i="2"/>
  <c r="AS1349" i="2"/>
  <c r="AS1325" i="2"/>
  <c r="AJ1322" i="2"/>
  <c r="Y1317" i="2"/>
  <c r="AN1354" i="2"/>
  <c r="AO1354" i="2" s="1"/>
  <c r="AN1347" i="2"/>
  <c r="AO1347" i="2" s="1"/>
  <c r="AL1357" i="2"/>
  <c r="AM1357" i="2" s="1"/>
  <c r="AJ1331" i="2"/>
  <c r="AS1329" i="2"/>
  <c r="AN1325" i="2"/>
  <c r="AO1325" i="2" s="1"/>
  <c r="AN1328" i="2"/>
  <c r="AO1328" i="2" s="1"/>
  <c r="AE1327" i="2"/>
  <c r="AC1327" i="2"/>
  <c r="AJ1318" i="2"/>
  <c r="AL1338" i="2"/>
  <c r="AM1338" i="2" s="1"/>
  <c r="AL1345" i="2"/>
  <c r="AM1345" i="2" s="1"/>
  <c r="AA1317" i="2"/>
  <c r="AD1327" i="2"/>
  <c r="AP1327" i="2" s="1"/>
  <c r="AS1354" i="2"/>
  <c r="AL1356" i="2"/>
  <c r="AM1356" i="2" s="1"/>
  <c r="Z1327" i="2"/>
  <c r="AS1328" i="2"/>
  <c r="AJ1355" i="2"/>
  <c r="AJ1341" i="2"/>
  <c r="AL1339" i="2"/>
  <c r="AM1339" i="2" s="1"/>
  <c r="AJ1335" i="2"/>
  <c r="AN1329" i="2"/>
  <c r="AO1329" i="2" s="1"/>
  <c r="AB1327" i="2"/>
  <c r="AG1327" i="2"/>
  <c r="AE1317" i="2"/>
  <c r="AJ1344" i="2"/>
  <c r="AS1344" i="2"/>
  <c r="AL1333" i="2"/>
  <c r="AM1333" i="2" s="1"/>
  <c r="AL1318" i="2"/>
  <c r="AM1318" i="2" s="1"/>
  <c r="AD1317" i="2"/>
  <c r="AP1317" i="2" s="1"/>
  <c r="AG1319" i="2"/>
  <c r="AA1319" i="2"/>
  <c r="AH1319" i="2"/>
  <c r="Z1319" i="2"/>
  <c r="AP1355" i="2"/>
  <c r="AQ1355" i="2"/>
  <c r="AT1358" i="2"/>
  <c r="AR1358" i="2"/>
  <c r="AJ1351" i="2"/>
  <c r="AT1350" i="2"/>
  <c r="AR1350" i="2"/>
  <c r="AT1357" i="2"/>
  <c r="AR1357" i="2"/>
  <c r="AT1337" i="2"/>
  <c r="AR1337" i="2"/>
  <c r="AQ1357" i="2"/>
  <c r="AJ1347" i="2"/>
  <c r="AT1340" i="2"/>
  <c r="AR1340" i="2"/>
  <c r="AT1336" i="2"/>
  <c r="AR1336" i="2"/>
  <c r="AT1332" i="2"/>
  <c r="AR1332" i="2"/>
  <c r="AT1353" i="2"/>
  <c r="AR1353" i="2"/>
  <c r="AP1339" i="2"/>
  <c r="AQ1339" i="2"/>
  <c r="AT1324" i="2"/>
  <c r="AR1324" i="2"/>
  <c r="AT1320" i="2"/>
  <c r="AR1320" i="2"/>
  <c r="AT1338" i="2"/>
  <c r="AR1338" i="2"/>
  <c r="AT1321" i="2"/>
  <c r="AR1321" i="2"/>
  <c r="AT1359" i="2"/>
  <c r="AR1359" i="2"/>
  <c r="AT1362" i="2"/>
  <c r="AR1362" i="2"/>
  <c r="AP1343" i="2"/>
  <c r="AQ1343" i="2"/>
  <c r="AL1363" i="2"/>
  <c r="AM1363" i="2" s="1"/>
  <c r="AT1360" i="2"/>
  <c r="AR1360" i="2"/>
  <c r="AT1342" i="2"/>
  <c r="AR1342" i="2"/>
  <c r="AS1357" i="2"/>
  <c r="AT1341" i="2"/>
  <c r="AR1341" i="2"/>
  <c r="AS1337" i="2"/>
  <c r="AT1318" i="2"/>
  <c r="AR1318" i="2"/>
  <c r="AT1339" i="2"/>
  <c r="AR1339" i="2"/>
  <c r="AQ1344" i="2"/>
  <c r="AT1334" i="2"/>
  <c r="AR1334" i="2"/>
  <c r="AL1328" i="2"/>
  <c r="AM1328" i="2" s="1"/>
  <c r="AS1340" i="2"/>
  <c r="AS1336" i="2"/>
  <c r="AS1332" i="2"/>
  <c r="AP1353" i="2"/>
  <c r="AQ1353" i="2"/>
  <c r="AT1345" i="2"/>
  <c r="AR1345" i="2"/>
  <c r="AS1331" i="2"/>
  <c r="AJ1348" i="2"/>
  <c r="AQ1319" i="2"/>
  <c r="AS1321" i="2"/>
  <c r="AL1316" i="2"/>
  <c r="AM1316" i="2" s="1"/>
  <c r="AP1318" i="2"/>
  <c r="AS1323" i="2"/>
  <c r="AT1363" i="2"/>
  <c r="AR1363" i="2"/>
  <c r="AP1351" i="2"/>
  <c r="AQ1351" i="2"/>
  <c r="AS1362" i="2"/>
  <c r="AN1358" i="2"/>
  <c r="AO1358" i="2" s="1"/>
  <c r="AJ1362" i="2"/>
  <c r="AP1347" i="2"/>
  <c r="AQ1347" i="2"/>
  <c r="AT1347" i="2"/>
  <c r="AR1347" i="2"/>
  <c r="AS1343" i="2"/>
  <c r="AJ1360" i="2"/>
  <c r="AS1360" i="2"/>
  <c r="AJ1354" i="2"/>
  <c r="AS1342" i="2"/>
  <c r="AL1354" i="2"/>
  <c r="AM1354" i="2" s="1"/>
  <c r="AJ1349" i="2"/>
  <c r="AL1347" i="2"/>
  <c r="AM1347" i="2" s="1"/>
  <c r="AS1341" i="2"/>
  <c r="AN1337" i="2"/>
  <c r="AO1337" i="2" s="1"/>
  <c r="AQ1331" i="2"/>
  <c r="AJ1324" i="2"/>
  <c r="AJ1320" i="2"/>
  <c r="AJ1330" i="2"/>
  <c r="AS1318" i="2"/>
  <c r="AS1316" i="2"/>
  <c r="AS1339" i="2"/>
  <c r="AJ1333" i="2"/>
  <c r="AS1320" i="2"/>
  <c r="AJ1361" i="2"/>
  <c r="AP1352" i="2"/>
  <c r="AQ1352" i="2"/>
  <c r="AT1352" i="2"/>
  <c r="AR1352" i="2"/>
  <c r="AP1344" i="2"/>
  <c r="AS1334" i="2"/>
  <c r="AS1326" i="2"/>
  <c r="AP1349" i="2"/>
  <c r="AQ1341" i="2"/>
  <c r="AN1340" i="2"/>
  <c r="AO1340" i="2" s="1"/>
  <c r="AN1336" i="2"/>
  <c r="AO1336" i="2" s="1"/>
  <c r="AQ1334" i="2"/>
  <c r="AN1332" i="2"/>
  <c r="AO1332" i="2" s="1"/>
  <c r="AQ1360" i="2"/>
  <c r="AN1353" i="2"/>
  <c r="AO1353" i="2" s="1"/>
  <c r="AS1345" i="2"/>
  <c r="AJ1337" i="2"/>
  <c r="AS1324" i="2"/>
  <c r="AN1348" i="2"/>
  <c r="AO1348" i="2" s="1"/>
  <c r="AQ1345" i="2"/>
  <c r="AJ1336" i="2"/>
  <c r="AJ1328" i="2"/>
  <c r="AQ1316" i="2"/>
  <c r="AL1321" i="2"/>
  <c r="AM1321" i="2" s="1"/>
  <c r="AQ1320" i="2"/>
  <c r="AL1317" i="2"/>
  <c r="AM1317" i="2" s="1"/>
  <c r="AQ1361" i="2"/>
  <c r="AP1316" i="2"/>
  <c r="AJ1323" i="2"/>
  <c r="AL1323" i="2"/>
  <c r="AM1323" i="2" s="1"/>
  <c r="AT1355" i="2"/>
  <c r="AR1355" i="2"/>
  <c r="AP1358" i="2"/>
  <c r="AQ1358" i="2"/>
  <c r="AP1337" i="2"/>
  <c r="AQ1337" i="2"/>
  <c r="AJ1329" i="2"/>
  <c r="AL1351" i="2"/>
  <c r="AM1351" i="2" s="1"/>
  <c r="AP1340" i="2"/>
  <c r="AQ1340" i="2"/>
  <c r="AP1336" i="2"/>
  <c r="AQ1336" i="2"/>
  <c r="AP1332" i="2"/>
  <c r="AQ1332" i="2"/>
  <c r="AJ1345" i="2"/>
  <c r="AT1331" i="2"/>
  <c r="AR1331" i="2"/>
  <c r="AT1322" i="2"/>
  <c r="AR1322" i="2"/>
  <c r="AT1348" i="2"/>
  <c r="AR1348" i="2"/>
  <c r="AT1330" i="2"/>
  <c r="AR1330" i="2"/>
  <c r="AP1321" i="2"/>
  <c r="AQ1321" i="2"/>
  <c r="AN1321" i="2"/>
  <c r="AO1321" i="2" s="1"/>
  <c r="AT1323" i="2"/>
  <c r="AR1323" i="2"/>
  <c r="AP1359" i="2"/>
  <c r="AQ1359" i="2"/>
  <c r="AS1355" i="2"/>
  <c r="AP1362" i="2"/>
  <c r="AQ1362" i="2"/>
  <c r="AS1358" i="2"/>
  <c r="AT1343" i="2"/>
  <c r="AR1343" i="2"/>
  <c r="AS1350" i="2"/>
  <c r="AP1342" i="2"/>
  <c r="AQ1342" i="2"/>
  <c r="AJ1339" i="2"/>
  <c r="AT1316" i="2"/>
  <c r="AR1316" i="2"/>
  <c r="AS1322" i="2"/>
  <c r="AT1326" i="2"/>
  <c r="AR1326" i="2"/>
  <c r="AQ1349" i="2"/>
  <c r="AJ1343" i="2"/>
  <c r="AS1353" i="2"/>
  <c r="AJ1325" i="2"/>
  <c r="AS1348" i="2"/>
  <c r="AS1338" i="2"/>
  <c r="AS1330" i="2"/>
  <c r="AQ1324" i="2"/>
  <c r="AP1363" i="2"/>
  <c r="AQ1363" i="2"/>
  <c r="AS1359" i="2"/>
  <c r="AN1355" i="2"/>
  <c r="AO1355" i="2" s="1"/>
  <c r="AT1351" i="2"/>
  <c r="AR1351" i="2"/>
  <c r="AS1363" i="2"/>
  <c r="AN1359" i="2"/>
  <c r="AO1359" i="2" s="1"/>
  <c r="AS1351" i="2"/>
  <c r="AN1362" i="2"/>
  <c r="AO1362" i="2" s="1"/>
  <c r="AP1354" i="2"/>
  <c r="AQ1354" i="2"/>
  <c r="AT1354" i="2"/>
  <c r="AR1354" i="2"/>
  <c r="AJ1358" i="2"/>
  <c r="AS1347" i="2"/>
  <c r="AN1343" i="2"/>
  <c r="AO1343" i="2" s="1"/>
  <c r="AT1364" i="2"/>
  <c r="AL1359" i="2"/>
  <c r="AM1359" i="2" s="1"/>
  <c r="AT1356" i="2"/>
  <c r="AR1356" i="2"/>
  <c r="AP1350" i="2"/>
  <c r="AQ1350" i="2"/>
  <c r="AP1346" i="2"/>
  <c r="AQ1346" i="2"/>
  <c r="AT1346" i="2"/>
  <c r="AR1346" i="2"/>
  <c r="AN1342" i="2"/>
  <c r="AO1342" i="2" s="1"/>
  <c r="AJ1357" i="2"/>
  <c r="AL1349" i="2"/>
  <c r="AM1349" i="2" s="1"/>
  <c r="AT1349" i="2"/>
  <c r="AR1349" i="2"/>
  <c r="AJ1346" i="2"/>
  <c r="AL1335" i="2"/>
  <c r="AM1335" i="2" s="1"/>
  <c r="AP1333" i="2"/>
  <c r="AQ1333" i="2"/>
  <c r="AT1333" i="2"/>
  <c r="AR1333" i="2"/>
  <c r="AP1329" i="2"/>
  <c r="AQ1329" i="2"/>
  <c r="AT1329" i="2"/>
  <c r="AR1329" i="2"/>
  <c r="AP1325" i="2"/>
  <c r="AQ1325" i="2"/>
  <c r="AT1325" i="2"/>
  <c r="AR1325" i="2"/>
  <c r="AT1319" i="2"/>
  <c r="AR1319" i="2"/>
  <c r="AP1328" i="2"/>
  <c r="AQ1328" i="2"/>
  <c r="AT1328" i="2"/>
  <c r="AR1328" i="2"/>
  <c r="AJ1326" i="2"/>
  <c r="AL1362" i="2"/>
  <c r="AM1362" i="2" s="1"/>
  <c r="AJ1350" i="2"/>
  <c r="AN1339" i="2"/>
  <c r="AO1339" i="2" s="1"/>
  <c r="AL1337" i="2"/>
  <c r="AM1337" i="2" s="1"/>
  <c r="AT1335" i="2"/>
  <c r="AR1335" i="2"/>
  <c r="AL1325" i="2"/>
  <c r="AM1325" i="2" s="1"/>
  <c r="AL1361" i="2"/>
  <c r="AM1361" i="2" s="1"/>
  <c r="AT1361" i="2"/>
  <c r="AR1361" i="2"/>
  <c r="AJ1352" i="2"/>
  <c r="AS1352" i="2"/>
  <c r="AJ1340" i="2"/>
  <c r="AJ1332" i="2"/>
  <c r="AQ1318" i="2"/>
  <c r="AP1348" i="2"/>
  <c r="AQ1348" i="2"/>
  <c r="AT1344" i="2"/>
  <c r="AR1344" i="2"/>
  <c r="AP1341" i="2"/>
  <c r="AJ1338" i="2"/>
  <c r="AJ1334" i="2"/>
  <c r="AP1360" i="2"/>
  <c r="AJ1353" i="2"/>
  <c r="AJ1342" i="2"/>
  <c r="AP1335" i="2"/>
  <c r="AQ1335" i="2"/>
  <c r="AL1329" i="2"/>
  <c r="AM1329" i="2" s="1"/>
  <c r="AQ1356" i="2"/>
  <c r="AP1345" i="2"/>
  <c r="AP1334" i="2"/>
  <c r="AP1323" i="2"/>
  <c r="AQ1323" i="2"/>
  <c r="AQ1322" i="2"/>
  <c r="AP1361" i="2"/>
  <c r="AL1334" i="2"/>
  <c r="AM1334" i="2" s="1"/>
  <c r="AJ1316" i="2"/>
  <c r="AQ1338" i="2"/>
  <c r="AR1317" i="2" l="1"/>
  <c r="AL1319" i="2"/>
  <c r="AM1319" i="2" s="1"/>
  <c r="AP1319" i="2"/>
  <c r="AK1360" i="2"/>
  <c r="AJ1319" i="2"/>
  <c r="AK1317" i="2"/>
  <c r="AK1327" i="2"/>
  <c r="AK1364" i="2"/>
  <c r="AK1319" i="2"/>
  <c r="AT1327" i="2"/>
  <c r="AJ1364" i="2"/>
  <c r="AS1364" i="2"/>
  <c r="AQ1364" i="2"/>
  <c r="AN1364" i="2"/>
  <c r="AO1364" i="2" s="1"/>
  <c r="AR1364" i="2"/>
  <c r="AJ1317" i="2"/>
  <c r="AR1327" i="2"/>
  <c r="AJ1327" i="2"/>
  <c r="AN1317" i="2"/>
  <c r="AO1317" i="2" s="1"/>
  <c r="AS1317" i="2"/>
  <c r="AN1327" i="2"/>
  <c r="AO1327" i="2" s="1"/>
  <c r="AS1327" i="2"/>
  <c r="AQ1317" i="2"/>
  <c r="AQ1327" i="2"/>
  <c r="V1233" i="2" l="1"/>
  <c r="X1233" i="2"/>
  <c r="V1234" i="2"/>
  <c r="X1234" i="2"/>
  <c r="V1235" i="2"/>
  <c r="X1235" i="2"/>
  <c r="W1235" i="2" s="1"/>
  <c r="Y1235" i="2" s="1"/>
  <c r="V1236" i="2"/>
  <c r="X1236" i="2"/>
  <c r="W1236" i="2" s="1"/>
  <c r="Y1236" i="2" s="1"/>
  <c r="V1237" i="2"/>
  <c r="X1237" i="2"/>
  <c r="W1237" i="2" s="1"/>
  <c r="Y1237" i="2" s="1"/>
  <c r="V1238" i="2"/>
  <c r="X1238" i="2"/>
  <c r="V1239" i="2"/>
  <c r="X1239" i="2"/>
  <c r="W1239" i="2" s="1"/>
  <c r="Y1239" i="2" s="1"/>
  <c r="V1240" i="2"/>
  <c r="X1240" i="2"/>
  <c r="W1240" i="2" s="1"/>
  <c r="Y1240" i="2" s="1"/>
  <c r="V1241" i="2"/>
  <c r="X1241" i="2"/>
  <c r="W1241" i="2" s="1"/>
  <c r="Y1241" i="2" s="1"/>
  <c r="V1242" i="2"/>
  <c r="X1242" i="2"/>
  <c r="W1242" i="2" s="1"/>
  <c r="AH1242" i="2" s="1"/>
  <c r="V1243" i="2"/>
  <c r="X1243" i="2"/>
  <c r="W1243" i="2" s="1"/>
  <c r="Y1243" i="2" s="1"/>
  <c r="V1244" i="2"/>
  <c r="X1244" i="2"/>
  <c r="W1244" i="2" s="1"/>
  <c r="AC1244" i="2" s="1"/>
  <c r="V1245" i="2"/>
  <c r="X1245" i="2"/>
  <c r="W1245" i="2" s="1"/>
  <c r="Y1245" i="2" s="1"/>
  <c r="V1246" i="2"/>
  <c r="X1246" i="2"/>
  <c r="V1247" i="2"/>
  <c r="X1247" i="2"/>
  <c r="V1248" i="2"/>
  <c r="X1248" i="2"/>
  <c r="V1249" i="2"/>
  <c r="X1249" i="2"/>
  <c r="V1250" i="2"/>
  <c r="X1250" i="2"/>
  <c r="V1251" i="2"/>
  <c r="X1251" i="2"/>
  <c r="V1252" i="2"/>
  <c r="X1252" i="2"/>
  <c r="V1253" i="2"/>
  <c r="X1253" i="2"/>
  <c r="W1253" i="2" s="1"/>
  <c r="AH1253" i="2" s="1"/>
  <c r="V1254" i="2"/>
  <c r="X1254" i="2"/>
  <c r="V1255" i="2"/>
  <c r="X1255" i="2"/>
  <c r="V1256" i="2"/>
  <c r="X1256" i="2"/>
  <c r="V1257" i="2"/>
  <c r="X1257" i="2"/>
  <c r="V1258" i="2"/>
  <c r="X1258" i="2"/>
  <c r="V1259" i="2"/>
  <c r="X1259" i="2"/>
  <c r="V1260" i="2"/>
  <c r="X1260" i="2"/>
  <c r="V1261" i="2"/>
  <c r="X1261" i="2"/>
  <c r="V1262" i="2"/>
  <c r="X1262" i="2"/>
  <c r="W1262" i="2" s="1"/>
  <c r="AF1262" i="2" s="1"/>
  <c r="V1263" i="2"/>
  <c r="X1263" i="2"/>
  <c r="W1263" i="2" s="1"/>
  <c r="AI1263" i="2" s="1"/>
  <c r="V1264" i="2"/>
  <c r="X1264" i="2"/>
  <c r="V1265" i="2"/>
  <c r="X1265" i="2"/>
  <c r="W1265" i="2" s="1"/>
  <c r="AA1265" i="2" s="1"/>
  <c r="V1266" i="2"/>
  <c r="X1266" i="2"/>
  <c r="W1266" i="2" s="1"/>
  <c r="AI1266" i="2" s="1"/>
  <c r="V1267" i="2"/>
  <c r="X1267" i="2"/>
  <c r="W1267" i="2" s="1"/>
  <c r="AA1267" i="2" s="1"/>
  <c r="V1268" i="2"/>
  <c r="X1268" i="2"/>
  <c r="V1269" i="2"/>
  <c r="X1269" i="2"/>
  <c r="W1269" i="2" s="1"/>
  <c r="AH1269" i="2" s="1"/>
  <c r="V1270" i="2"/>
  <c r="X1270" i="2"/>
  <c r="W1270" i="2" s="1"/>
  <c r="AH1270" i="2" s="1"/>
  <c r="V1271" i="2"/>
  <c r="X1271" i="2"/>
  <c r="V1272" i="2"/>
  <c r="X1272" i="2"/>
  <c r="V1273" i="2"/>
  <c r="X1273" i="2"/>
  <c r="V1274" i="2"/>
  <c r="X1274" i="2"/>
  <c r="V1275" i="2"/>
  <c r="X1275" i="2"/>
  <c r="V1276" i="2"/>
  <c r="X1276" i="2"/>
  <c r="V1277" i="2"/>
  <c r="X1277" i="2"/>
  <c r="V1278" i="2"/>
  <c r="X1278" i="2"/>
  <c r="V1279" i="2"/>
  <c r="X1279" i="2"/>
  <c r="V1280" i="2"/>
  <c r="X1280" i="2"/>
  <c r="V1281" i="2"/>
  <c r="X1281" i="2"/>
  <c r="W1281" i="2" s="1"/>
  <c r="Z1281" i="2" s="1"/>
  <c r="V1282" i="2"/>
  <c r="X1282" i="2"/>
  <c r="V1283" i="2"/>
  <c r="X1283" i="2"/>
  <c r="W1283" i="2" s="1"/>
  <c r="AC1283" i="2" s="1"/>
  <c r="V1284" i="2"/>
  <c r="X1284" i="2"/>
  <c r="V1285" i="2"/>
  <c r="X1285" i="2"/>
  <c r="W1285" i="2" s="1"/>
  <c r="AA1285" i="2" s="1"/>
  <c r="V1286" i="2"/>
  <c r="X1286" i="2"/>
  <c r="W1286" i="2" s="1"/>
  <c r="Y1286" i="2" s="1"/>
  <c r="V1287" i="2"/>
  <c r="X1287" i="2"/>
  <c r="W1287" i="2" s="1"/>
  <c r="Y1287" i="2" s="1"/>
  <c r="V1288" i="2"/>
  <c r="X1288" i="2"/>
  <c r="W1288" i="2" s="1"/>
  <c r="AG1288" i="2" s="1"/>
  <c r="V1289" i="2"/>
  <c r="X1289" i="2"/>
  <c r="W1289" i="2" s="1"/>
  <c r="AC1289" i="2" s="1"/>
  <c r="V1290" i="2"/>
  <c r="X1290" i="2"/>
  <c r="W1290" i="2" s="1"/>
  <c r="Z1290" i="2" s="1"/>
  <c r="V1291" i="2"/>
  <c r="X1291" i="2"/>
  <c r="W1291" i="2" s="1"/>
  <c r="Y1291" i="2" s="1"/>
  <c r="V1292" i="2"/>
  <c r="X1292" i="2"/>
  <c r="W1292" i="2" s="1"/>
  <c r="V1293" i="2"/>
  <c r="X1293" i="2"/>
  <c r="W1293" i="2" s="1"/>
  <c r="Y1293" i="2" s="1"/>
  <c r="V1294" i="2"/>
  <c r="X1294" i="2"/>
  <c r="W1294" i="2" s="1"/>
  <c r="AF1294" i="2" s="1"/>
  <c r="V1295" i="2"/>
  <c r="X1295" i="2"/>
  <c r="V1296" i="2"/>
  <c r="X1296" i="2"/>
  <c r="W1296" i="2" s="1"/>
  <c r="V1297" i="2"/>
  <c r="X1297" i="2"/>
  <c r="V1298" i="2"/>
  <c r="X1298" i="2"/>
  <c r="W1298" i="2" s="1"/>
  <c r="Z1298" i="2" s="1"/>
  <c r="V1232" i="2"/>
  <c r="BF1234" i="2"/>
  <c r="K1234" i="2" s="1"/>
  <c r="BF1235" i="2"/>
  <c r="K1235" i="2" s="1"/>
  <c r="BF1236" i="2"/>
  <c r="K1236" i="2" s="1"/>
  <c r="BG1236" i="2" s="1"/>
  <c r="BF1237" i="2"/>
  <c r="K1237" i="2" s="1"/>
  <c r="BF1238" i="2"/>
  <c r="K1238" i="2" s="1"/>
  <c r="BH1238" i="2" s="1"/>
  <c r="BF1239" i="2"/>
  <c r="K1239" i="2" s="1"/>
  <c r="BG1239" i="2" s="1"/>
  <c r="BF1240" i="2"/>
  <c r="K1240" i="2" s="1"/>
  <c r="BG1240" i="2" s="1"/>
  <c r="BF1241" i="2"/>
  <c r="K1241" i="2" s="1"/>
  <c r="BG1241" i="2" s="1"/>
  <c r="BF1242" i="2"/>
  <c r="K1242" i="2" s="1"/>
  <c r="BF1243" i="2"/>
  <c r="K1243" i="2" s="1"/>
  <c r="BF1244" i="2"/>
  <c r="K1244" i="2" s="1"/>
  <c r="BG1244" i="2" s="1"/>
  <c r="BF1245" i="2"/>
  <c r="K1245" i="2" s="1"/>
  <c r="BF1246" i="2"/>
  <c r="K1246" i="2" s="1"/>
  <c r="BH1246" i="2" s="1"/>
  <c r="BF1247" i="2"/>
  <c r="K1247" i="2" s="1"/>
  <c r="BG1247" i="2" s="1"/>
  <c r="BF1248" i="2"/>
  <c r="K1248" i="2" s="1"/>
  <c r="BG1248" i="2" s="1"/>
  <c r="BF1249" i="2"/>
  <c r="K1249" i="2" s="1"/>
  <c r="BG1249" i="2" s="1"/>
  <c r="BF1250" i="2"/>
  <c r="K1250" i="2" s="1"/>
  <c r="BF1251" i="2"/>
  <c r="K1251" i="2" s="1"/>
  <c r="BF1252" i="2"/>
  <c r="K1252" i="2" s="1"/>
  <c r="BG1252" i="2" s="1"/>
  <c r="BF1253" i="2"/>
  <c r="K1253" i="2" s="1"/>
  <c r="BF1254" i="2"/>
  <c r="K1254" i="2" s="1"/>
  <c r="BH1254" i="2" s="1"/>
  <c r="BF1255" i="2"/>
  <c r="K1255" i="2" s="1"/>
  <c r="BG1255" i="2" s="1"/>
  <c r="BF1256" i="2"/>
  <c r="K1256" i="2" s="1"/>
  <c r="BG1256" i="2" s="1"/>
  <c r="BF1257" i="2"/>
  <c r="K1257" i="2" s="1"/>
  <c r="BG1257" i="2" s="1"/>
  <c r="BF1258" i="2"/>
  <c r="K1258" i="2" s="1"/>
  <c r="BF1259" i="2"/>
  <c r="K1259" i="2" s="1"/>
  <c r="BF1260" i="2"/>
  <c r="K1260" i="2" s="1"/>
  <c r="BG1260" i="2" s="1"/>
  <c r="BF1261" i="2"/>
  <c r="K1261" i="2" s="1"/>
  <c r="BF1262" i="2"/>
  <c r="K1262" i="2" s="1"/>
  <c r="BH1262" i="2" s="1"/>
  <c r="BF1263" i="2"/>
  <c r="K1263" i="2" s="1"/>
  <c r="BG1263" i="2" s="1"/>
  <c r="BF1264" i="2"/>
  <c r="K1264" i="2" s="1"/>
  <c r="BG1264" i="2" s="1"/>
  <c r="BF1265" i="2"/>
  <c r="K1265" i="2" s="1"/>
  <c r="BG1265" i="2" s="1"/>
  <c r="BF1266" i="2"/>
  <c r="K1266" i="2" s="1"/>
  <c r="BF1267" i="2"/>
  <c r="K1267" i="2" s="1"/>
  <c r="BF1268" i="2"/>
  <c r="K1268" i="2" s="1"/>
  <c r="BG1268" i="2" s="1"/>
  <c r="BF1269" i="2"/>
  <c r="K1269" i="2" s="1"/>
  <c r="BF1270" i="2"/>
  <c r="K1270" i="2" s="1"/>
  <c r="BH1270" i="2" s="1"/>
  <c r="BF1271" i="2"/>
  <c r="K1271" i="2" s="1"/>
  <c r="BG1271" i="2" s="1"/>
  <c r="BF1272" i="2"/>
  <c r="K1272" i="2" s="1"/>
  <c r="BG1272" i="2" s="1"/>
  <c r="BF1273" i="2"/>
  <c r="K1273" i="2" s="1"/>
  <c r="BF1274" i="2"/>
  <c r="K1274" i="2" s="1"/>
  <c r="BF1275" i="2"/>
  <c r="K1275" i="2" s="1"/>
  <c r="BH1275" i="2" s="1"/>
  <c r="BF1276" i="2"/>
  <c r="K1276" i="2" s="1"/>
  <c r="BG1276" i="2" s="1"/>
  <c r="BF1277" i="2"/>
  <c r="K1277" i="2" s="1"/>
  <c r="BH1277" i="2" s="1"/>
  <c r="BF1278" i="2"/>
  <c r="K1278" i="2" s="1"/>
  <c r="BG1278" i="2" s="1"/>
  <c r="BF1279" i="2"/>
  <c r="K1279" i="2" s="1"/>
  <c r="BF1280" i="2"/>
  <c r="K1280" i="2" s="1"/>
  <c r="BG1280" i="2" s="1"/>
  <c r="BF1281" i="2"/>
  <c r="K1281" i="2" s="1"/>
  <c r="BF1282" i="2"/>
  <c r="K1282" i="2" s="1"/>
  <c r="BF1283" i="2"/>
  <c r="K1283" i="2" s="1"/>
  <c r="BH1283" i="2" s="1"/>
  <c r="BF1284" i="2"/>
  <c r="K1284" i="2" s="1"/>
  <c r="BG1284" i="2" s="1"/>
  <c r="BF1285" i="2"/>
  <c r="K1285" i="2" s="1"/>
  <c r="BH1285" i="2" s="1"/>
  <c r="BF1286" i="2"/>
  <c r="K1286" i="2" s="1"/>
  <c r="BG1286" i="2" s="1"/>
  <c r="BF1287" i="2"/>
  <c r="K1287" i="2" s="1"/>
  <c r="BF1288" i="2"/>
  <c r="K1288" i="2" s="1"/>
  <c r="BG1288" i="2" s="1"/>
  <c r="BF1289" i="2"/>
  <c r="K1289" i="2" s="1"/>
  <c r="BF1290" i="2"/>
  <c r="K1290" i="2" s="1"/>
  <c r="BF1291" i="2"/>
  <c r="K1291" i="2" s="1"/>
  <c r="BH1291" i="2" s="1"/>
  <c r="BF1292" i="2"/>
  <c r="K1292" i="2" s="1"/>
  <c r="BG1292" i="2" s="1"/>
  <c r="BF1293" i="2"/>
  <c r="K1293" i="2" s="1"/>
  <c r="BH1293" i="2" s="1"/>
  <c r="BF1294" i="2"/>
  <c r="K1294" i="2" s="1"/>
  <c r="BG1294" i="2" s="1"/>
  <c r="BF1295" i="2"/>
  <c r="K1295" i="2" s="1"/>
  <c r="BF1296" i="2"/>
  <c r="K1296" i="2" s="1"/>
  <c r="BG1296" i="2" s="1"/>
  <c r="BF1297" i="2"/>
  <c r="K1297" i="2" s="1"/>
  <c r="BF1298" i="2"/>
  <c r="K1298" i="2" s="1"/>
  <c r="BF1233" i="2"/>
  <c r="K1233" i="2" s="1"/>
  <c r="BH1233" i="2" s="1"/>
  <c r="V298" i="2"/>
  <c r="X298" i="2"/>
  <c r="W298" i="2" s="1"/>
  <c r="Y298" i="2" s="1"/>
  <c r="V299" i="2"/>
  <c r="X299" i="2"/>
  <c r="V300" i="2"/>
  <c r="X300" i="2"/>
  <c r="V301" i="2"/>
  <c r="X301" i="2"/>
  <c r="V302" i="2"/>
  <c r="X302" i="2"/>
  <c r="V303" i="2"/>
  <c r="X303" i="2"/>
  <c r="V304" i="2"/>
  <c r="X304" i="2"/>
  <c r="V305" i="2"/>
  <c r="X305" i="2"/>
  <c r="V306" i="2"/>
  <c r="X306" i="2"/>
  <c r="V307" i="2"/>
  <c r="X307" i="2"/>
  <c r="V308" i="2"/>
  <c r="X308" i="2"/>
  <c r="V309" i="2"/>
  <c r="X309" i="2"/>
  <c r="V310" i="2"/>
  <c r="X310" i="2"/>
  <c r="V311" i="2"/>
  <c r="X311" i="2"/>
  <c r="V312" i="2"/>
  <c r="X312" i="2"/>
  <c r="V313" i="2"/>
  <c r="X313" i="2"/>
  <c r="V314" i="2"/>
  <c r="X314" i="2"/>
  <c r="W314" i="2" s="1"/>
  <c r="AA314" i="2" s="1"/>
  <c r="V315" i="2"/>
  <c r="X315" i="2"/>
  <c r="W315" i="2" s="1"/>
  <c r="V316" i="2"/>
  <c r="X316" i="2"/>
  <c r="W316" i="2" s="1"/>
  <c r="V317" i="2"/>
  <c r="X317" i="2"/>
  <c r="W317" i="2" s="1"/>
  <c r="AA317" i="2" s="1"/>
  <c r="V318" i="2"/>
  <c r="X318" i="2"/>
  <c r="W318" i="2" s="1"/>
  <c r="V319" i="2"/>
  <c r="X319" i="2"/>
  <c r="W319" i="2" s="1"/>
  <c r="V320" i="2"/>
  <c r="X320" i="2"/>
  <c r="W320" i="2" s="1"/>
  <c r="V321" i="2"/>
  <c r="X321" i="2"/>
  <c r="W321" i="2" s="1"/>
  <c r="V322" i="2"/>
  <c r="X322" i="2"/>
  <c r="W322" i="2" s="1"/>
  <c r="AA322" i="2" s="1"/>
  <c r="V323" i="2"/>
  <c r="X323" i="2"/>
  <c r="W323" i="2" s="1"/>
  <c r="AI323" i="2" s="1"/>
  <c r="V324" i="2"/>
  <c r="X324" i="2"/>
  <c r="W324" i="2" s="1"/>
  <c r="AD324" i="2" s="1"/>
  <c r="V325" i="2"/>
  <c r="X325" i="2"/>
  <c r="W325" i="2" s="1"/>
  <c r="V326" i="2"/>
  <c r="X326" i="2"/>
  <c r="W326" i="2" s="1"/>
  <c r="V327" i="2"/>
  <c r="X327" i="2"/>
  <c r="W327" i="2" s="1"/>
  <c r="AA327" i="2" s="1"/>
  <c r="V328" i="2"/>
  <c r="X328" i="2"/>
  <c r="V329" i="2"/>
  <c r="X329" i="2"/>
  <c r="V330" i="2"/>
  <c r="X330" i="2"/>
  <c r="W330" i="2" s="1"/>
  <c r="V331" i="2"/>
  <c r="X331" i="2"/>
  <c r="V332" i="2"/>
  <c r="X332" i="2"/>
  <c r="V333" i="2"/>
  <c r="X333" i="2"/>
  <c r="V334" i="2"/>
  <c r="X334" i="2"/>
  <c r="W334" i="2" s="1"/>
  <c r="AI334" i="2" s="1"/>
  <c r="V335" i="2"/>
  <c r="X335" i="2"/>
  <c r="V336" i="2"/>
  <c r="X336" i="2"/>
  <c r="W336" i="2" s="1"/>
  <c r="AC336" i="2" s="1"/>
  <c r="V337" i="2"/>
  <c r="X337" i="2"/>
  <c r="W337" i="2" s="1"/>
  <c r="BF298" i="2"/>
  <c r="K298" i="2" s="1"/>
  <c r="BG298" i="2" s="1"/>
  <c r="BF299" i="2"/>
  <c r="K299" i="2" s="1"/>
  <c r="BF300" i="2"/>
  <c r="K300" i="2" s="1"/>
  <c r="BH300" i="2" s="1"/>
  <c r="BF301" i="2"/>
  <c r="K301" i="2" s="1"/>
  <c r="BG301" i="2" s="1"/>
  <c r="BF302" i="2"/>
  <c r="K302" i="2" s="1"/>
  <c r="BF303" i="2"/>
  <c r="K303" i="2" s="1"/>
  <c r="BH303" i="2" s="1"/>
  <c r="BF304" i="2"/>
  <c r="K304" i="2" s="1"/>
  <c r="BG304" i="2" s="1"/>
  <c r="BF305" i="2"/>
  <c r="K305" i="2" s="1"/>
  <c r="BF306" i="2"/>
  <c r="K306" i="2" s="1"/>
  <c r="BF307" i="2"/>
  <c r="K307" i="2" s="1"/>
  <c r="BF308" i="2"/>
  <c r="K308" i="2" s="1"/>
  <c r="BF309" i="2"/>
  <c r="K309" i="2" s="1"/>
  <c r="BF310" i="2"/>
  <c r="K310" i="2" s="1"/>
  <c r="BH310" i="2" s="1"/>
  <c r="BF311" i="2"/>
  <c r="K311" i="2" s="1"/>
  <c r="BF312" i="2"/>
  <c r="K312" i="2" s="1"/>
  <c r="BF313" i="2"/>
  <c r="K313" i="2" s="1"/>
  <c r="BH313" i="2" s="1"/>
  <c r="BF314" i="2"/>
  <c r="K314" i="2" s="1"/>
  <c r="BF315" i="2"/>
  <c r="K315" i="2" s="1"/>
  <c r="BF316" i="2"/>
  <c r="K316" i="2" s="1"/>
  <c r="BH316" i="2" s="1"/>
  <c r="BF317" i="2"/>
  <c r="K317" i="2" s="1"/>
  <c r="BG317" i="2" s="1"/>
  <c r="BF318" i="2"/>
  <c r="K318" i="2" s="1"/>
  <c r="BF319" i="2"/>
  <c r="K319" i="2" s="1"/>
  <c r="BH319" i="2" s="1"/>
  <c r="BF320" i="2"/>
  <c r="K320" i="2" s="1"/>
  <c r="BG320" i="2" s="1"/>
  <c r="BF321" i="2"/>
  <c r="K321" i="2" s="1"/>
  <c r="BF322" i="2"/>
  <c r="K322" i="2" s="1"/>
  <c r="BF323" i="2"/>
  <c r="K323" i="2" s="1"/>
  <c r="BF324" i="2"/>
  <c r="K324" i="2" s="1"/>
  <c r="BF325" i="2"/>
  <c r="K325" i="2" s="1"/>
  <c r="BF326" i="2"/>
  <c r="K326" i="2" s="1"/>
  <c r="BH326" i="2" s="1"/>
  <c r="BF327" i="2"/>
  <c r="K327" i="2" s="1"/>
  <c r="BF328" i="2"/>
  <c r="K328" i="2" s="1"/>
  <c r="BF329" i="2"/>
  <c r="K329" i="2" s="1"/>
  <c r="BH329" i="2" s="1"/>
  <c r="BF330" i="2"/>
  <c r="K330" i="2" s="1"/>
  <c r="BG330" i="2" s="1"/>
  <c r="BF331" i="2"/>
  <c r="K331" i="2" s="1"/>
  <c r="BF332" i="2"/>
  <c r="K332" i="2" s="1"/>
  <c r="BF333" i="2"/>
  <c r="K333" i="2" s="1"/>
  <c r="BH333" i="2" s="1"/>
  <c r="BF334" i="2"/>
  <c r="K334" i="2" s="1"/>
  <c r="BG334" i="2" s="1"/>
  <c r="BF335" i="2"/>
  <c r="K335" i="2" s="1"/>
  <c r="BF336" i="2"/>
  <c r="K336" i="2" s="1"/>
  <c r="BF337" i="2"/>
  <c r="K337" i="2" s="1"/>
  <c r="BH337" i="2" s="1"/>
  <c r="AH1244" i="2" l="1"/>
  <c r="AH1241" i="2"/>
  <c r="Y1283" i="2"/>
  <c r="BH1294" i="2"/>
  <c r="BH1271" i="2"/>
  <c r="Y1288" i="2"/>
  <c r="Z1245" i="2"/>
  <c r="BG1246" i="2"/>
  <c r="BH1239" i="2"/>
  <c r="AH1298" i="2"/>
  <c r="AH1283" i="2"/>
  <c r="AA1266" i="2"/>
  <c r="AH1240" i="2"/>
  <c r="BG1277" i="2"/>
  <c r="BH1263" i="2"/>
  <c r="AC1237" i="2"/>
  <c r="AG1245" i="2"/>
  <c r="Y1244" i="2"/>
  <c r="AB1241" i="2"/>
  <c r="BH1286" i="2"/>
  <c r="BG1283" i="2"/>
  <c r="BH1257" i="2"/>
  <c r="BG1254" i="2"/>
  <c r="AF1283" i="2"/>
  <c r="AL1283" i="2" s="1"/>
  <c r="AM1283" i="2" s="1"/>
  <c r="AA1263" i="2"/>
  <c r="Y1242" i="2"/>
  <c r="AG1241" i="2"/>
  <c r="AH1237" i="2"/>
  <c r="BG1233" i="2"/>
  <c r="BG1275" i="2"/>
  <c r="BH1265" i="2"/>
  <c r="Y1290" i="2"/>
  <c r="AH1285" i="2"/>
  <c r="AF1269" i="2"/>
  <c r="AL1269" i="2" s="1"/>
  <c r="AM1269" i="2" s="1"/>
  <c r="AF1245" i="2"/>
  <c r="Z1241" i="2"/>
  <c r="BG1261" i="2"/>
  <c r="BH1261" i="2"/>
  <c r="BG1289" i="2"/>
  <c r="BH1289" i="2"/>
  <c r="BG1242" i="2"/>
  <c r="BH1242" i="2"/>
  <c r="BG1237" i="2"/>
  <c r="BH1237" i="2"/>
  <c r="Z1292" i="2"/>
  <c r="AH1292" i="2"/>
  <c r="BG1297" i="2"/>
  <c r="BH1297" i="2"/>
  <c r="BG1291" i="2"/>
  <c r="BG1285" i="2"/>
  <c r="BG1279" i="2"/>
  <c r="BH1279" i="2"/>
  <c r="BG1274" i="2"/>
  <c r="BH1274" i="2"/>
  <c r="BG1262" i="2"/>
  <c r="BG1259" i="2"/>
  <c r="BH1259" i="2"/>
  <c r="BG1250" i="2"/>
  <c r="BH1250" i="2"/>
  <c r="BH1247" i="2"/>
  <c r="BG1245" i="2"/>
  <c r="BH1245" i="2"/>
  <c r="BH1241" i="2"/>
  <c r="W1297" i="2"/>
  <c r="AI1297" i="2" s="1"/>
  <c r="BG1295" i="2"/>
  <c r="BH1295" i="2"/>
  <c r="BG1290" i="2"/>
  <c r="BH1290" i="2"/>
  <c r="BG1281" i="2"/>
  <c r="BH1281" i="2"/>
  <c r="BG1266" i="2"/>
  <c r="BH1266" i="2"/>
  <c r="BG1243" i="2"/>
  <c r="BH1243" i="2"/>
  <c r="BG1234" i="2"/>
  <c r="BH1234" i="2"/>
  <c r="BG1298" i="2"/>
  <c r="BH1298" i="2"/>
  <c r="BG1269" i="2"/>
  <c r="BH1269" i="2"/>
  <c r="BG1251" i="2"/>
  <c r="BH1251" i="2"/>
  <c r="BG1293" i="2"/>
  <c r="BG1287" i="2"/>
  <c r="BH1287" i="2"/>
  <c r="BG1282" i="2"/>
  <c r="BH1282" i="2"/>
  <c r="BH1278" i="2"/>
  <c r="BH1273" i="2"/>
  <c r="BG1273" i="2"/>
  <c r="BG1270" i="2"/>
  <c r="BG1267" i="2"/>
  <c r="BH1267" i="2"/>
  <c r="BG1258" i="2"/>
  <c r="BH1258" i="2"/>
  <c r="BH1255" i="2"/>
  <c r="BG1253" i="2"/>
  <c r="BH1253" i="2"/>
  <c r="BH1249" i="2"/>
  <c r="BG1238" i="2"/>
  <c r="BG1235" i="2"/>
  <c r="BH1235" i="2"/>
  <c r="W1295" i="2"/>
  <c r="AA1295" i="2" s="1"/>
  <c r="AD1291" i="2"/>
  <c r="AG1285" i="2"/>
  <c r="AB1285" i="2"/>
  <c r="AF1281" i="2"/>
  <c r="AF1265" i="2"/>
  <c r="AD1239" i="2"/>
  <c r="AF1291" i="2"/>
  <c r="AC1285" i="2"/>
  <c r="AI1265" i="2"/>
  <c r="AH1294" i="2"/>
  <c r="AL1294" i="2" s="1"/>
  <c r="AM1294" i="2" s="1"/>
  <c r="Z1291" i="2"/>
  <c r="AF1290" i="2"/>
  <c r="AF1285" i="2"/>
  <c r="Z1285" i="2"/>
  <c r="AD1283" i="2"/>
  <c r="AD1281" i="2"/>
  <c r="Z1270" i="2"/>
  <c r="Z1269" i="2"/>
  <c r="AD1265" i="2"/>
  <c r="AF1253" i="2"/>
  <c r="AL1253" i="2" s="1"/>
  <c r="AM1253" i="2" s="1"/>
  <c r="AD1244" i="2"/>
  <c r="AB1239" i="2"/>
  <c r="AH1235" i="2"/>
  <c r="AF1239" i="2"/>
  <c r="AH1291" i="2"/>
  <c r="AD1290" i="2"/>
  <c r="AD1285" i="2"/>
  <c r="Y1285" i="2"/>
  <c r="Z1283" i="2"/>
  <c r="Y1281" i="2"/>
  <c r="AA1262" i="2"/>
  <c r="AB1253" i="2"/>
  <c r="AF1243" i="2"/>
  <c r="AF1241" i="2"/>
  <c r="AL1241" i="2" s="1"/>
  <c r="AM1241" i="2" s="1"/>
  <c r="AG1239" i="2"/>
  <c r="Z1239" i="2"/>
  <c r="AC1235" i="2"/>
  <c r="BH1296" i="2"/>
  <c r="BH1292" i="2"/>
  <c r="BH1288" i="2"/>
  <c r="BH1264" i="2"/>
  <c r="BH1252" i="2"/>
  <c r="BH1248" i="2"/>
  <c r="BH1244" i="2"/>
  <c r="BH1236" i="2"/>
  <c r="BH1284" i="2"/>
  <c r="BH1280" i="2"/>
  <c r="BH1276" i="2"/>
  <c r="BH1272" i="2"/>
  <c r="BH1268" i="2"/>
  <c r="BH1260" i="2"/>
  <c r="BH1256" i="2"/>
  <c r="BH1240" i="2"/>
  <c r="AG1287" i="2"/>
  <c r="AD1286" i="2"/>
  <c r="AF1293" i="2"/>
  <c r="AC1245" i="2"/>
  <c r="AH1243" i="2"/>
  <c r="AB1243" i="2"/>
  <c r="AC1240" i="2"/>
  <c r="AF1237" i="2"/>
  <c r="Z1237" i="2"/>
  <c r="AH1236" i="2"/>
  <c r="AF1235" i="2"/>
  <c r="Z1235" i="2"/>
  <c r="AD1293" i="2"/>
  <c r="AD1287" i="2"/>
  <c r="AC1286" i="2"/>
  <c r="AC1243" i="2"/>
  <c r="AD1240" i="2"/>
  <c r="AG1237" i="2"/>
  <c r="AB1237" i="2"/>
  <c r="AG1235" i="2"/>
  <c r="AB1235" i="2"/>
  <c r="Z1293" i="2"/>
  <c r="AH1290" i="2"/>
  <c r="AC1290" i="2"/>
  <c r="Z1287" i="2"/>
  <c r="AH1286" i="2"/>
  <c r="Z1286" i="2"/>
  <c r="AC1281" i="2"/>
  <c r="AI1267" i="2"/>
  <c r="AG1290" i="2"/>
  <c r="AD1289" i="2"/>
  <c r="AD1288" i="2"/>
  <c r="AH1287" i="2"/>
  <c r="AG1286" i="2"/>
  <c r="AH1281" i="2"/>
  <c r="AD1266" i="2"/>
  <c r="AH1245" i="2"/>
  <c r="AB1245" i="2"/>
  <c r="AG1243" i="2"/>
  <c r="Z1243" i="2"/>
  <c r="AD1242" i="2"/>
  <c r="AC1241" i="2"/>
  <c r="AH1239" i="2"/>
  <c r="AC1239" i="2"/>
  <c r="AD1237" i="2"/>
  <c r="AC1236" i="2"/>
  <c r="AD1235" i="2"/>
  <c r="AA1296" i="2"/>
  <c r="AE1296" i="2"/>
  <c r="AI1296" i="2"/>
  <c r="AC1294" i="2"/>
  <c r="W1264" i="2"/>
  <c r="AD1264" i="2" s="1"/>
  <c r="AG1298" i="2"/>
  <c r="AA1288" i="2"/>
  <c r="AE1288" i="2"/>
  <c r="AI1288" i="2"/>
  <c r="AF1288" i="2"/>
  <c r="AB1288" i="2"/>
  <c r="W1278" i="2"/>
  <c r="W1274" i="2"/>
  <c r="AD1274" i="2" s="1"/>
  <c r="Y1270" i="2"/>
  <c r="AC1270" i="2"/>
  <c r="AG1270" i="2"/>
  <c r="AA1270" i="2"/>
  <c r="AE1270" i="2"/>
  <c r="AI1270" i="2"/>
  <c r="AB1270" i="2"/>
  <c r="AC1298" i="2"/>
  <c r="AC1296" i="2"/>
  <c r="AC1292" i="2"/>
  <c r="AA1289" i="2"/>
  <c r="AE1289" i="2"/>
  <c r="AI1289" i="2"/>
  <c r="AB1289" i="2"/>
  <c r="AF1289" i="2"/>
  <c r="W1284" i="2"/>
  <c r="AB1296" i="2"/>
  <c r="AG1292" i="2"/>
  <c r="AF1296" i="2"/>
  <c r="AA1293" i="2"/>
  <c r="AE1293" i="2"/>
  <c r="AI1293" i="2"/>
  <c r="AA1291" i="2"/>
  <c r="AE1291" i="2"/>
  <c r="AI1291" i="2"/>
  <c r="AH1289" i="2"/>
  <c r="AC1288" i="2"/>
  <c r="AA1287" i="2"/>
  <c r="AE1287" i="2"/>
  <c r="AI1287" i="2"/>
  <c r="AB1287" i="2"/>
  <c r="AF1287" i="2"/>
  <c r="W1282" i="2"/>
  <c r="AD1282" i="2" s="1"/>
  <c r="W1279" i="2"/>
  <c r="W1247" i="2"/>
  <c r="AD1247" i="2" s="1"/>
  <c r="AA1298" i="2"/>
  <c r="AE1298" i="2"/>
  <c r="AI1298" i="2"/>
  <c r="AH1296" i="2"/>
  <c r="AA1294" i="2"/>
  <c r="AE1294" i="2"/>
  <c r="AI1294" i="2"/>
  <c r="AA1292" i="2"/>
  <c r="AE1292" i="2"/>
  <c r="AI1292" i="2"/>
  <c r="W1277" i="2"/>
  <c r="AD1277" i="2" s="1"/>
  <c r="W1273" i="2"/>
  <c r="W1261" i="2"/>
  <c r="AD1261" i="2" s="1"/>
  <c r="AB1298" i="2"/>
  <c r="AG1296" i="2"/>
  <c r="AG1294" i="2"/>
  <c r="AB1294" i="2"/>
  <c r="AB1292" i="2"/>
  <c r="AF1298" i="2"/>
  <c r="Z1296" i="2"/>
  <c r="Z1294" i="2"/>
  <c r="AH1293" i="2"/>
  <c r="AC1293" i="2"/>
  <c r="AF1292" i="2"/>
  <c r="AC1291" i="2"/>
  <c r="Z1289" i="2"/>
  <c r="W1275" i="2"/>
  <c r="AD1275" i="2" s="1"/>
  <c r="W1271" i="2"/>
  <c r="AD1298" i="2"/>
  <c r="Y1298" i="2"/>
  <c r="AD1296" i="2"/>
  <c r="Y1296" i="2"/>
  <c r="AD1294" i="2"/>
  <c r="AN1294" i="2" s="1"/>
  <c r="AO1294" i="2" s="1"/>
  <c r="Y1294" i="2"/>
  <c r="AG1293" i="2"/>
  <c r="AB1293" i="2"/>
  <c r="AD1292" i="2"/>
  <c r="Y1292" i="2"/>
  <c r="AG1291" i="2"/>
  <c r="AB1291" i="2"/>
  <c r="AA1290" i="2"/>
  <c r="AE1290" i="2"/>
  <c r="AI1290" i="2"/>
  <c r="AB1290" i="2"/>
  <c r="AG1289" i="2"/>
  <c r="Y1289" i="2"/>
  <c r="AH1288" i="2"/>
  <c r="Z1288" i="2"/>
  <c r="AC1287" i="2"/>
  <c r="AA1286" i="2"/>
  <c r="AE1286" i="2"/>
  <c r="AI1286" i="2"/>
  <c r="AB1286" i="2"/>
  <c r="AF1286" i="2"/>
  <c r="W1280" i="2"/>
  <c r="AD1280" i="2" s="1"/>
  <c r="W1276" i="2"/>
  <c r="W1272" i="2"/>
  <c r="AD1272" i="2" s="1"/>
  <c r="AF1270" i="2"/>
  <c r="W1268" i="2"/>
  <c r="AD1268" i="2" s="1"/>
  <c r="Y1269" i="2"/>
  <c r="AC1269" i="2"/>
  <c r="AG1269" i="2"/>
  <c r="AA1269" i="2"/>
  <c r="AE1269" i="2"/>
  <c r="AI1269" i="2"/>
  <c r="Y1267" i="2"/>
  <c r="AC1267" i="2"/>
  <c r="AG1267" i="2"/>
  <c r="Z1267" i="2"/>
  <c r="AE1267" i="2"/>
  <c r="AB1267" i="2"/>
  <c r="AH1267" i="2"/>
  <c r="Y1263" i="2"/>
  <c r="AC1263" i="2"/>
  <c r="AG1263" i="2"/>
  <c r="Z1263" i="2"/>
  <c r="AE1263" i="2"/>
  <c r="AB1263" i="2"/>
  <c r="AH1263" i="2"/>
  <c r="W1260" i="2"/>
  <c r="AD1260" i="2" s="1"/>
  <c r="W1259" i="2"/>
  <c r="AD1259" i="2" s="1"/>
  <c r="W1258" i="2"/>
  <c r="AD1258" i="2" s="1"/>
  <c r="W1257" i="2"/>
  <c r="AD1257" i="2" s="1"/>
  <c r="W1256" i="2"/>
  <c r="AD1256" i="2" s="1"/>
  <c r="W1255" i="2"/>
  <c r="AD1255" i="2" s="1"/>
  <c r="W1254" i="2"/>
  <c r="AD1254" i="2" s="1"/>
  <c r="AA1283" i="2"/>
  <c r="AE1283" i="2"/>
  <c r="AI1283" i="2"/>
  <c r="AA1281" i="2"/>
  <c r="AE1281" i="2"/>
  <c r="AI1281" i="2"/>
  <c r="AD1270" i="2"/>
  <c r="AD1269" i="2"/>
  <c r="AF1267" i="2"/>
  <c r="Y1266" i="2"/>
  <c r="AC1266" i="2"/>
  <c r="AG1266" i="2"/>
  <c r="AB1266" i="2"/>
  <c r="AH1266" i="2"/>
  <c r="Z1266" i="2"/>
  <c r="AE1266" i="2"/>
  <c r="AF1263" i="2"/>
  <c r="AI1285" i="2"/>
  <c r="AE1285" i="2"/>
  <c r="AG1283" i="2"/>
  <c r="AB1283" i="2"/>
  <c r="AR1283" i="2" s="1"/>
  <c r="AG1281" i="2"/>
  <c r="AB1281" i="2"/>
  <c r="AB1269" i="2"/>
  <c r="AD1267" i="2"/>
  <c r="AF1266" i="2"/>
  <c r="Y1265" i="2"/>
  <c r="AC1265" i="2"/>
  <c r="AG1265" i="2"/>
  <c r="Z1265" i="2"/>
  <c r="AE1265" i="2"/>
  <c r="AB1265" i="2"/>
  <c r="AH1265" i="2"/>
  <c r="AD1263" i="2"/>
  <c r="Y1262" i="2"/>
  <c r="AC1262" i="2"/>
  <c r="AG1262" i="2"/>
  <c r="AB1262" i="2"/>
  <c r="AH1262" i="2"/>
  <c r="AL1262" i="2" s="1"/>
  <c r="AM1262" i="2" s="1"/>
  <c r="AD1262" i="2"/>
  <c r="AN1262" i="2" s="1"/>
  <c r="AO1262" i="2" s="1"/>
  <c r="AI1262" i="2"/>
  <c r="Z1262" i="2"/>
  <c r="AE1262" i="2"/>
  <c r="AD1253" i="2"/>
  <c r="W1249" i="2"/>
  <c r="W1251" i="2"/>
  <c r="W1238" i="2"/>
  <c r="AD1238" i="2" s="1"/>
  <c r="Z1253" i="2"/>
  <c r="AA1253" i="2"/>
  <c r="AC1253" i="2"/>
  <c r="AG1253" i="2"/>
  <c r="Y1253" i="2"/>
  <c r="AE1253" i="2"/>
  <c r="AI1253" i="2"/>
  <c r="W1250" i="2"/>
  <c r="W1246" i="2"/>
  <c r="AA1242" i="2"/>
  <c r="AE1242" i="2"/>
  <c r="AI1242" i="2"/>
  <c r="Z1242" i="2"/>
  <c r="AF1242" i="2"/>
  <c r="AL1242" i="2" s="1"/>
  <c r="AM1242" i="2" s="1"/>
  <c r="AB1242" i="2"/>
  <c r="AG1242" i="2"/>
  <c r="AA1236" i="2"/>
  <c r="AE1236" i="2"/>
  <c r="AI1236" i="2"/>
  <c r="Z1236" i="2"/>
  <c r="AF1236" i="2"/>
  <c r="AB1236" i="2"/>
  <c r="AG1236" i="2"/>
  <c r="W1233" i="2"/>
  <c r="W1252" i="2"/>
  <c r="AD1252" i="2" s="1"/>
  <c r="W1248" i="2"/>
  <c r="AA1244" i="2"/>
  <c r="AE1244" i="2"/>
  <c r="AI1244" i="2"/>
  <c r="Z1244" i="2"/>
  <c r="AF1244" i="2"/>
  <c r="AB1244" i="2"/>
  <c r="AG1244" i="2"/>
  <c r="AC1242" i="2"/>
  <c r="AA1240" i="2"/>
  <c r="AE1240" i="2"/>
  <c r="AI1240" i="2"/>
  <c r="Z1240" i="2"/>
  <c r="AF1240" i="2"/>
  <c r="AB1240" i="2"/>
  <c r="AG1240" i="2"/>
  <c r="AD1236" i="2"/>
  <c r="W1234" i="2"/>
  <c r="AD1234" i="2" s="1"/>
  <c r="AD1245" i="2"/>
  <c r="AD1243" i="2"/>
  <c r="AD1241" i="2"/>
  <c r="AA1245" i="2"/>
  <c r="AE1245" i="2"/>
  <c r="AI1245" i="2"/>
  <c r="AA1243" i="2"/>
  <c r="AE1243" i="2"/>
  <c r="AI1243" i="2"/>
  <c r="AA1241" i="2"/>
  <c r="AE1241" i="2"/>
  <c r="AI1241" i="2"/>
  <c r="AA1239" i="2"/>
  <c r="AE1239" i="2"/>
  <c r="AI1239" i="2"/>
  <c r="AA1237" i="2"/>
  <c r="AE1237" i="2"/>
  <c r="AI1237" i="2"/>
  <c r="AA1235" i="2"/>
  <c r="AE1235" i="2"/>
  <c r="AI1235" i="2"/>
  <c r="BG313" i="2"/>
  <c r="BG310" i="2"/>
  <c r="BG303" i="2"/>
  <c r="BG319" i="2"/>
  <c r="AC298" i="2"/>
  <c r="BG307" i="2"/>
  <c r="BH307" i="2"/>
  <c r="BG323" i="2"/>
  <c r="BH323" i="2"/>
  <c r="BG337" i="2"/>
  <c r="BH334" i="2"/>
  <c r="BG329" i="2"/>
  <c r="BG326" i="2"/>
  <c r="BH301" i="2"/>
  <c r="AI327" i="2"/>
  <c r="AA323" i="2"/>
  <c r="AI314" i="2"/>
  <c r="BH320" i="2"/>
  <c r="BG333" i="2"/>
  <c r="BH330" i="2"/>
  <c r="BH317" i="2"/>
  <c r="AD327" i="2"/>
  <c r="BG312" i="2"/>
  <c r="BH312" i="2"/>
  <c r="BG332" i="2"/>
  <c r="BH332" i="2"/>
  <c r="BG336" i="2"/>
  <c r="BH336" i="2"/>
  <c r="BG328" i="2"/>
  <c r="BH328" i="2"/>
  <c r="BG315" i="2"/>
  <c r="BH315" i="2"/>
  <c r="BG309" i="2"/>
  <c r="BH309" i="2"/>
  <c r="Y325" i="2"/>
  <c r="AB325" i="2"/>
  <c r="AG325" i="2"/>
  <c r="AC325" i="2"/>
  <c r="AI325" i="2"/>
  <c r="AE325" i="2"/>
  <c r="BH322" i="2"/>
  <c r="BG322" i="2"/>
  <c r="BH314" i="2"/>
  <c r="BG314" i="2"/>
  <c r="BG311" i="2"/>
  <c r="BH311" i="2"/>
  <c r="AE336" i="2"/>
  <c r="AI336" i="2"/>
  <c r="AA336" i="2"/>
  <c r="AA318" i="2"/>
  <c r="AI318" i="2"/>
  <c r="BG321" i="2"/>
  <c r="BH321" i="2"/>
  <c r="BG300" i="2"/>
  <c r="BG308" i="2"/>
  <c r="BH308" i="2"/>
  <c r="W333" i="2"/>
  <c r="AE333" i="2" s="1"/>
  <c r="AF325" i="2"/>
  <c r="AA316" i="2"/>
  <c r="AI316" i="2"/>
  <c r="BG325" i="2"/>
  <c r="BH325" i="2"/>
  <c r="BG299" i="2"/>
  <c r="BH299" i="2"/>
  <c r="AA334" i="2"/>
  <c r="AG334" i="2"/>
  <c r="AA326" i="2"/>
  <c r="AI326" i="2"/>
  <c r="AI315" i="2"/>
  <c r="AA315" i="2"/>
  <c r="BG335" i="2"/>
  <c r="BH335" i="2"/>
  <c r="BG327" i="2"/>
  <c r="BH327" i="2"/>
  <c r="BH306" i="2"/>
  <c r="BG306" i="2"/>
  <c r="BG324" i="2"/>
  <c r="BH324" i="2"/>
  <c r="W329" i="2"/>
  <c r="AD329" i="2" s="1"/>
  <c r="AA320" i="2"/>
  <c r="AI320" i="2"/>
  <c r="BG316" i="2"/>
  <c r="BG305" i="2"/>
  <c r="BH305" i="2"/>
  <c r="Y337" i="2"/>
  <c r="AB337" i="2"/>
  <c r="AG337" i="2"/>
  <c r="BG331" i="2"/>
  <c r="BH331" i="2"/>
  <c r="BH318" i="2"/>
  <c r="BG318" i="2"/>
  <c r="BH304" i="2"/>
  <c r="BH302" i="2"/>
  <c r="BG302" i="2"/>
  <c r="AA330" i="2"/>
  <c r="AI330" i="2"/>
  <c r="AA325" i="2"/>
  <c r="AI322" i="2"/>
  <c r="AA321" i="2"/>
  <c r="AI321" i="2"/>
  <c r="AI319" i="2"/>
  <c r="AA319" i="2"/>
  <c r="AI317" i="2"/>
  <c r="AE314" i="2"/>
  <c r="W335" i="2"/>
  <c r="AH335" i="2" s="1"/>
  <c r="W332" i="2"/>
  <c r="AD332" i="2" s="1"/>
  <c r="W328" i="2"/>
  <c r="Y328" i="2" s="1"/>
  <c r="AD334" i="2"/>
  <c r="W331" i="2"/>
  <c r="AD331" i="2" s="1"/>
  <c r="AD330" i="2"/>
  <c r="AD326" i="2"/>
  <c r="AA337" i="2"/>
  <c r="Y336" i="2"/>
  <c r="AB334" i="2"/>
  <c r="AF334" i="2"/>
  <c r="Y334" i="2"/>
  <c r="AC334" i="2"/>
  <c r="Z334" i="2"/>
  <c r="AH334" i="2"/>
  <c r="AB330" i="2"/>
  <c r="AF330" i="2"/>
  <c r="Y330" i="2"/>
  <c r="AC330" i="2"/>
  <c r="AG330" i="2"/>
  <c r="Z330" i="2"/>
  <c r="AH330" i="2"/>
  <c r="AB327" i="2"/>
  <c r="AF327" i="2"/>
  <c r="Y327" i="2"/>
  <c r="AC327" i="2"/>
  <c r="AG327" i="2"/>
  <c r="Z327" i="2"/>
  <c r="AH327" i="2"/>
  <c r="AB326" i="2"/>
  <c r="AF326" i="2"/>
  <c r="Y326" i="2"/>
  <c r="AC326" i="2"/>
  <c r="AG326" i="2"/>
  <c r="Z326" i="2"/>
  <c r="AH326" i="2"/>
  <c r="AF337" i="2"/>
  <c r="AG336" i="2"/>
  <c r="AE337" i="2"/>
  <c r="AD336" i="2"/>
  <c r="AE334" i="2"/>
  <c r="AE330" i="2"/>
  <c r="AE327" i="2"/>
  <c r="AE326" i="2"/>
  <c r="Z337" i="2"/>
  <c r="AH337" i="2"/>
  <c r="AI337" i="2"/>
  <c r="AC337" i="2"/>
  <c r="AD337" i="2"/>
  <c r="AB336" i="2"/>
  <c r="AT336" i="2" s="1"/>
  <c r="AF336" i="2"/>
  <c r="Z336" i="2"/>
  <c r="AH336" i="2"/>
  <c r="AB324" i="2"/>
  <c r="AF324" i="2"/>
  <c r="AN324" i="2" s="1"/>
  <c r="AO324" i="2" s="1"/>
  <c r="Y324" i="2"/>
  <c r="AC324" i="2"/>
  <c r="AG324" i="2"/>
  <c r="AE324" i="2"/>
  <c r="Z324" i="2"/>
  <c r="AH324" i="2"/>
  <c r="AA324" i="2"/>
  <c r="AI324" i="2"/>
  <c r="AH325" i="2"/>
  <c r="AD325" i="2"/>
  <c r="Z325" i="2"/>
  <c r="AB323" i="2"/>
  <c r="AF323" i="2"/>
  <c r="Y323" i="2"/>
  <c r="AC323" i="2"/>
  <c r="AG323" i="2"/>
  <c r="Z323" i="2"/>
  <c r="AD323" i="2"/>
  <c r="AH323" i="2"/>
  <c r="AB322" i="2"/>
  <c r="AF322" i="2"/>
  <c r="Y322" i="2"/>
  <c r="AC322" i="2"/>
  <c r="AG322" i="2"/>
  <c r="Z322" i="2"/>
  <c r="AD322" i="2"/>
  <c r="AH322" i="2"/>
  <c r="AB321" i="2"/>
  <c r="AF321" i="2"/>
  <c r="Y321" i="2"/>
  <c r="AC321" i="2"/>
  <c r="AG321" i="2"/>
  <c r="Z321" i="2"/>
  <c r="AD321" i="2"/>
  <c r="AH321" i="2"/>
  <c r="AB320" i="2"/>
  <c r="AF320" i="2"/>
  <c r="Y320" i="2"/>
  <c r="AC320" i="2"/>
  <c r="AG320" i="2"/>
  <c r="Z320" i="2"/>
  <c r="AD320" i="2"/>
  <c r="AH320" i="2"/>
  <c r="AB319" i="2"/>
  <c r="AF319" i="2"/>
  <c r="Y319" i="2"/>
  <c r="AC319" i="2"/>
  <c r="AG319" i="2"/>
  <c r="Z319" i="2"/>
  <c r="AD319" i="2"/>
  <c r="AH319" i="2"/>
  <c r="AB318" i="2"/>
  <c r="AF318" i="2"/>
  <c r="Y318" i="2"/>
  <c r="AC318" i="2"/>
  <c r="AG318" i="2"/>
  <c r="Z318" i="2"/>
  <c r="AD318" i="2"/>
  <c r="AH318" i="2"/>
  <c r="AB317" i="2"/>
  <c r="AF317" i="2"/>
  <c r="Y317" i="2"/>
  <c r="AC317" i="2"/>
  <c r="AG317" i="2"/>
  <c r="Z317" i="2"/>
  <c r="AD317" i="2"/>
  <c r="AH317" i="2"/>
  <c r="AB316" i="2"/>
  <c r="AF316" i="2"/>
  <c r="Y316" i="2"/>
  <c r="AC316" i="2"/>
  <c r="AG316" i="2"/>
  <c r="Z316" i="2"/>
  <c r="AD316" i="2"/>
  <c r="AH316" i="2"/>
  <c r="AB315" i="2"/>
  <c r="AF315" i="2"/>
  <c r="Y315" i="2"/>
  <c r="AC315" i="2"/>
  <c r="AG315" i="2"/>
  <c r="Z315" i="2"/>
  <c r="AD315" i="2"/>
  <c r="AH315" i="2"/>
  <c r="AB314" i="2"/>
  <c r="AF314" i="2"/>
  <c r="Y314" i="2"/>
  <c r="AC314" i="2"/>
  <c r="AG314" i="2"/>
  <c r="Z314" i="2"/>
  <c r="AD314" i="2"/>
  <c r="AH314" i="2"/>
  <c r="AE323" i="2"/>
  <c r="AE322" i="2"/>
  <c r="AE321" i="2"/>
  <c r="AE320" i="2"/>
  <c r="AE319" i="2"/>
  <c r="AE318" i="2"/>
  <c r="AE317" i="2"/>
  <c r="AE316" i="2"/>
  <c r="AE315" i="2"/>
  <c r="W312" i="2"/>
  <c r="AD312" i="2" s="1"/>
  <c r="W311" i="2"/>
  <c r="AD311" i="2" s="1"/>
  <c r="W313" i="2"/>
  <c r="Z298" i="2"/>
  <c r="AD298" i="2"/>
  <c r="AH298" i="2"/>
  <c r="AA298" i="2"/>
  <c r="AE298" i="2"/>
  <c r="AI298" i="2"/>
  <c r="AB298" i="2"/>
  <c r="AT298" i="2" s="1"/>
  <c r="AF298" i="2"/>
  <c r="AG298" i="2"/>
  <c r="W310" i="2"/>
  <c r="W309" i="2"/>
  <c r="AD309" i="2" s="1"/>
  <c r="W308" i="2"/>
  <c r="W307" i="2"/>
  <c r="AD307" i="2" s="1"/>
  <c r="W306" i="2"/>
  <c r="W305" i="2"/>
  <c r="AD305" i="2" s="1"/>
  <c r="W304" i="2"/>
  <c r="W303" i="2"/>
  <c r="AD303" i="2" s="1"/>
  <c r="W302" i="2"/>
  <c r="W301" i="2"/>
  <c r="AD301" i="2" s="1"/>
  <c r="W300" i="2"/>
  <c r="W299" i="2"/>
  <c r="AD299" i="2" s="1"/>
  <c r="BH298" i="2"/>
  <c r="AK1298" i="2" l="1"/>
  <c r="AK1281" i="2"/>
  <c r="AG1297" i="2"/>
  <c r="AK314" i="2"/>
  <c r="AK315" i="2"/>
  <c r="AK316" i="2"/>
  <c r="AK317" i="2"/>
  <c r="AK319" i="2"/>
  <c r="AK320" i="2"/>
  <c r="AK321" i="2"/>
  <c r="AK323" i="2"/>
  <c r="AK324" i="2"/>
  <c r="AK336" i="2"/>
  <c r="AK327" i="2"/>
  <c r="AK1236" i="2"/>
  <c r="AK1266" i="2"/>
  <c r="AK1267" i="2"/>
  <c r="AK1290" i="2"/>
  <c r="AK322" i="2"/>
  <c r="AK1287" i="2"/>
  <c r="AK1269" i="2"/>
  <c r="AK1292" i="2"/>
  <c r="AK326" i="2"/>
  <c r="AL1244" i="2"/>
  <c r="AM1244" i="2" s="1"/>
  <c r="AK1262" i="2"/>
  <c r="AK1265" i="2"/>
  <c r="AK1263" i="2"/>
  <c r="AK1288" i="2"/>
  <c r="AK1294" i="2"/>
  <c r="AK1243" i="2"/>
  <c r="AK1235" i="2"/>
  <c r="AK1283" i="2"/>
  <c r="AK1270" i="2"/>
  <c r="AK1241" i="2"/>
  <c r="AK318" i="2"/>
  <c r="AK1289" i="2"/>
  <c r="AK1237" i="2"/>
  <c r="AK298" i="2"/>
  <c r="AK325" i="2"/>
  <c r="AK334" i="2"/>
  <c r="AK1240" i="2"/>
  <c r="AK1244" i="2"/>
  <c r="AK1296" i="2"/>
  <c r="AK1286" i="2"/>
  <c r="AK1239" i="2"/>
  <c r="AK1245" i="2"/>
  <c r="AK1285" i="2"/>
  <c r="AK337" i="2"/>
  <c r="AK330" i="2"/>
  <c r="AK1242" i="2"/>
  <c r="AK1253" i="2"/>
  <c r="AK1293" i="2"/>
  <c r="AK1291" i="2"/>
  <c r="AP1281" i="2"/>
  <c r="AN1281" i="2"/>
  <c r="AO1281" i="2" s="1"/>
  <c r="AS1289" i="2"/>
  <c r="AG1295" i="2"/>
  <c r="AP1290" i="2"/>
  <c r="AL1239" i="2"/>
  <c r="AM1239" i="2" s="1"/>
  <c r="AL1281" i="2"/>
  <c r="AM1281" i="2" s="1"/>
  <c r="AL1290" i="2"/>
  <c r="AM1290" i="2" s="1"/>
  <c r="AE1295" i="2"/>
  <c r="AL1265" i="2"/>
  <c r="AM1265" i="2" s="1"/>
  <c r="AS1269" i="2"/>
  <c r="AS1244" i="2"/>
  <c r="AN1291" i="2"/>
  <c r="AO1291" i="2" s="1"/>
  <c r="AT1241" i="2"/>
  <c r="AL1245" i="2"/>
  <c r="AM1245" i="2" s="1"/>
  <c r="AL1298" i="2"/>
  <c r="AM1298" i="2" s="1"/>
  <c r="AS1265" i="2"/>
  <c r="AS1239" i="2"/>
  <c r="AL1235" i="2"/>
  <c r="AM1235" i="2" s="1"/>
  <c r="AL1291" i="2"/>
  <c r="AM1291" i="2" s="1"/>
  <c r="AN1241" i="2"/>
  <c r="AO1241" i="2" s="1"/>
  <c r="AP1265" i="2"/>
  <c r="AP1291" i="2"/>
  <c r="AN1283" i="2"/>
  <c r="AO1283" i="2" s="1"/>
  <c r="AP1283" i="2"/>
  <c r="AN1240" i="2"/>
  <c r="AO1240" i="2" s="1"/>
  <c r="AN1289" i="2"/>
  <c r="AO1289" i="2" s="1"/>
  <c r="AR1239" i="2"/>
  <c r="AS1266" i="2"/>
  <c r="AN1263" i="2"/>
  <c r="AO1263" i="2" s="1"/>
  <c r="AR1237" i="2"/>
  <c r="AN1237" i="2"/>
  <c r="AO1237" i="2" s="1"/>
  <c r="AR1245" i="2"/>
  <c r="AR1235" i="2"/>
  <c r="AN1239" i="2"/>
  <c r="AO1239" i="2" s="1"/>
  <c r="AQ1285" i="2"/>
  <c r="AS1263" i="2"/>
  <c r="AT1240" i="2"/>
  <c r="AN1293" i="2"/>
  <c r="AO1293" i="2" s="1"/>
  <c r="AN1285" i="2"/>
  <c r="AO1285" i="2" s="1"/>
  <c r="AT1239" i="2"/>
  <c r="AQ1235" i="2"/>
  <c r="Y1295" i="2"/>
  <c r="Z1295" i="2"/>
  <c r="AF1295" i="2"/>
  <c r="AC1297" i="2"/>
  <c r="Y1297" i="2"/>
  <c r="Z1297" i="2"/>
  <c r="AF1297" i="2"/>
  <c r="AN1243" i="2"/>
  <c r="AO1243" i="2" s="1"/>
  <c r="AP1239" i="2"/>
  <c r="AQ1239" i="2"/>
  <c r="AN1236" i="2"/>
  <c r="AO1236" i="2" s="1"/>
  <c r="AJ1242" i="2"/>
  <c r="AJ1285" i="2"/>
  <c r="AR1290" i="2"/>
  <c r="AS1285" i="2"/>
  <c r="AC1295" i="2"/>
  <c r="AE1297" i="2"/>
  <c r="AT1285" i="2"/>
  <c r="AJ1287" i="2"/>
  <c r="AQ1240" i="2"/>
  <c r="AN1290" i="2"/>
  <c r="AO1290" i="2" s="1"/>
  <c r="AN1265" i="2"/>
  <c r="AO1265" i="2" s="1"/>
  <c r="AT1244" i="2"/>
  <c r="AP1235" i="2"/>
  <c r="AL1237" i="2"/>
  <c r="AM1237" i="2" s="1"/>
  <c r="AN1266" i="2"/>
  <c r="AO1266" i="2" s="1"/>
  <c r="AB1295" i="2"/>
  <c r="AB1297" i="2"/>
  <c r="AR1285" i="2"/>
  <c r="AH1295" i="2"/>
  <c r="AA1297" i="2"/>
  <c r="AI1295" i="2"/>
  <c r="AH1297" i="2"/>
  <c r="AQ1237" i="2"/>
  <c r="AL1285" i="2"/>
  <c r="AM1285" i="2" s="1"/>
  <c r="AP1285" i="2"/>
  <c r="AL1243" i="2"/>
  <c r="AM1243" i="2" s="1"/>
  <c r="AD1295" i="2"/>
  <c r="AD1297" i="2"/>
  <c r="AP1297" i="2" s="1"/>
  <c r="AN1267" i="2"/>
  <c r="AO1267" i="2" s="1"/>
  <c r="AJ1283" i="2"/>
  <c r="AJ1291" i="2"/>
  <c r="AP1289" i="2"/>
  <c r="AQ1244" i="2"/>
  <c r="AP1237" i="2"/>
  <c r="AS1292" i="2"/>
  <c r="AJ1298" i="2"/>
  <c r="AT1245" i="2"/>
  <c r="AT1235" i="2"/>
  <c r="AS1235" i="2"/>
  <c r="AJ1243" i="2"/>
  <c r="AJ1245" i="2"/>
  <c r="AS1242" i="2"/>
  <c r="AR1281" i="2"/>
  <c r="AJ1286" i="2"/>
  <c r="AS1294" i="2"/>
  <c r="AJ1292" i="2"/>
  <c r="AR1289" i="2"/>
  <c r="AP1293" i="2"/>
  <c r="AT1243" i="2"/>
  <c r="AN1235" i="2"/>
  <c r="AO1235" i="2" s="1"/>
  <c r="AR1244" i="2"/>
  <c r="AJ1281" i="2"/>
  <c r="AS1267" i="2"/>
  <c r="AJ1269" i="2"/>
  <c r="AN1292" i="2"/>
  <c r="AO1292" i="2" s="1"/>
  <c r="AS1298" i="2"/>
  <c r="AL1289" i="2"/>
  <c r="AM1289" i="2" s="1"/>
  <c r="AJ1235" i="2"/>
  <c r="AJ1237" i="2"/>
  <c r="AJ1239" i="2"/>
  <c r="AJ1241" i="2"/>
  <c r="AR1243" i="2"/>
  <c r="AS1240" i="2"/>
  <c r="AJ1244" i="2"/>
  <c r="AS1236" i="2"/>
  <c r="AQ1242" i="2"/>
  <c r="AN1270" i="2"/>
  <c r="AO1270" i="2" s="1"/>
  <c r="AJ1290" i="2"/>
  <c r="AQ1289" i="2"/>
  <c r="AL1293" i="2"/>
  <c r="AM1293" i="2" s="1"/>
  <c r="AL1287" i="2"/>
  <c r="AM1287" i="2" s="1"/>
  <c r="AJ1293" i="2"/>
  <c r="AN1296" i="2"/>
  <c r="AO1296" i="2" s="1"/>
  <c r="AJ1270" i="2"/>
  <c r="AT1237" i="2"/>
  <c r="AS1237" i="2"/>
  <c r="AR1236" i="2"/>
  <c r="AL1267" i="2"/>
  <c r="AM1267" i="2" s="1"/>
  <c r="Y1256" i="2"/>
  <c r="AC1256" i="2"/>
  <c r="AG1256" i="2"/>
  <c r="AA1256" i="2"/>
  <c r="AE1256" i="2"/>
  <c r="AI1256" i="2"/>
  <c r="Z1256" i="2"/>
  <c r="AH1256" i="2"/>
  <c r="AB1256" i="2"/>
  <c r="AF1256" i="2"/>
  <c r="AN1256" i="2" s="1"/>
  <c r="AO1256" i="2" s="1"/>
  <c r="AS1286" i="2"/>
  <c r="AQ1286" i="2"/>
  <c r="AR1287" i="2"/>
  <c r="AT1287" i="2"/>
  <c r="AJ1289" i="2"/>
  <c r="AR1293" i="2"/>
  <c r="AT1293" i="2"/>
  <c r="AS1287" i="2"/>
  <c r="AQ1287" i="2"/>
  <c r="AR1288" i="2"/>
  <c r="AT1288" i="2"/>
  <c r="AP1266" i="2"/>
  <c r="AR1286" i="2"/>
  <c r="AR1298" i="2"/>
  <c r="AT1298" i="2"/>
  <c r="AR1294" i="2"/>
  <c r="AT1294" i="2"/>
  <c r="Z1252" i="2"/>
  <c r="AH1252" i="2"/>
  <c r="AA1252" i="2"/>
  <c r="AE1252" i="2"/>
  <c r="AI1252" i="2"/>
  <c r="AF1252" i="2"/>
  <c r="AN1252" i="2" s="1"/>
  <c r="AO1252" i="2" s="1"/>
  <c r="AB1252" i="2"/>
  <c r="Y1252" i="2"/>
  <c r="AC1252" i="2"/>
  <c r="AG1252" i="2"/>
  <c r="Z1246" i="2"/>
  <c r="AH1246" i="2"/>
  <c r="AA1246" i="2"/>
  <c r="AE1246" i="2"/>
  <c r="AI1246" i="2"/>
  <c r="AB1246" i="2"/>
  <c r="AF1246" i="2"/>
  <c r="Y1246" i="2"/>
  <c r="AC1246" i="2"/>
  <c r="AG1246" i="2"/>
  <c r="AP1253" i="2"/>
  <c r="AQ1253" i="2"/>
  <c r="AT1262" i="2"/>
  <c r="AR1262" i="2"/>
  <c r="AT1265" i="2"/>
  <c r="AR1265" i="2"/>
  <c r="AN1286" i="2"/>
  <c r="AO1286" i="2" s="1"/>
  <c r="AL1286" i="2"/>
  <c r="AM1286" i="2" s="1"/>
  <c r="AP1286" i="2"/>
  <c r="Y1271" i="2"/>
  <c r="AC1271" i="2"/>
  <c r="AG1271" i="2"/>
  <c r="AA1271" i="2"/>
  <c r="AE1271" i="2"/>
  <c r="AI1271" i="2"/>
  <c r="AB1271" i="2"/>
  <c r="AH1271" i="2"/>
  <c r="AF1271" i="2"/>
  <c r="Z1271" i="2"/>
  <c r="Y1279" i="2"/>
  <c r="AC1279" i="2"/>
  <c r="AG1279" i="2"/>
  <c r="AA1279" i="2"/>
  <c r="AE1279" i="2"/>
  <c r="AI1279" i="2"/>
  <c r="AB1279" i="2"/>
  <c r="AH1279" i="2"/>
  <c r="AF1279" i="2"/>
  <c r="Z1279" i="2"/>
  <c r="Y1278" i="2"/>
  <c r="AC1278" i="2"/>
  <c r="AG1278" i="2"/>
  <c r="AA1278" i="2"/>
  <c r="AE1278" i="2"/>
  <c r="AI1278" i="2"/>
  <c r="AB1278" i="2"/>
  <c r="AF1278" i="2"/>
  <c r="AH1278" i="2"/>
  <c r="Z1278" i="2"/>
  <c r="AJ1240" i="2"/>
  <c r="Z1250" i="2"/>
  <c r="AH1250" i="2"/>
  <c r="AA1250" i="2"/>
  <c r="AE1250" i="2"/>
  <c r="AI1250" i="2"/>
  <c r="AB1250" i="2"/>
  <c r="AF1250" i="2"/>
  <c r="AG1250" i="2"/>
  <c r="Y1250" i="2"/>
  <c r="AC1250" i="2"/>
  <c r="AT1253" i="2"/>
  <c r="AR1253" i="2"/>
  <c r="AS1253" i="2"/>
  <c r="AP1269" i="2"/>
  <c r="AQ1269" i="2"/>
  <c r="AT1267" i="2"/>
  <c r="AR1267" i="2"/>
  <c r="AP1245" i="2"/>
  <c r="AS1245" i="2"/>
  <c r="AQ1245" i="2"/>
  <c r="AQ1236" i="2"/>
  <c r="AP1236" i="2"/>
  <c r="Z1248" i="2"/>
  <c r="AH1248" i="2"/>
  <c r="AA1248" i="2"/>
  <c r="AE1248" i="2"/>
  <c r="AI1248" i="2"/>
  <c r="AF1248" i="2"/>
  <c r="AB1248" i="2"/>
  <c r="AC1248" i="2"/>
  <c r="AG1248" i="2"/>
  <c r="Y1248" i="2"/>
  <c r="Z1233" i="2"/>
  <c r="AH1233" i="2"/>
  <c r="AA1233" i="2"/>
  <c r="AE1233" i="2"/>
  <c r="AI1233" i="2"/>
  <c r="AB1233" i="2"/>
  <c r="AC1233" i="2"/>
  <c r="AG1233" i="2"/>
  <c r="Y1233" i="2"/>
  <c r="AF1233" i="2"/>
  <c r="AJ1236" i="2"/>
  <c r="AL1236" i="2"/>
  <c r="AM1236" i="2" s="1"/>
  <c r="AN1245" i="2"/>
  <c r="AO1245" i="2" s="1"/>
  <c r="AD1250" i="2"/>
  <c r="AP1240" i="2"/>
  <c r="AA1238" i="2"/>
  <c r="AE1238" i="2"/>
  <c r="AI1238" i="2"/>
  <c r="Z1238" i="2"/>
  <c r="AF1238" i="2"/>
  <c r="AN1238" i="2" s="1"/>
  <c r="AO1238" i="2" s="1"/>
  <c r="AB1238" i="2"/>
  <c r="AG1238" i="2"/>
  <c r="Y1238" i="2"/>
  <c r="AC1238" i="2"/>
  <c r="AH1238" i="2"/>
  <c r="Z1251" i="2"/>
  <c r="AH1251" i="2"/>
  <c r="AA1251" i="2"/>
  <c r="AE1251" i="2"/>
  <c r="AI1251" i="2"/>
  <c r="Y1251" i="2"/>
  <c r="AG1251" i="2"/>
  <c r="AC1251" i="2"/>
  <c r="AB1251" i="2"/>
  <c r="AF1251" i="2"/>
  <c r="Z1249" i="2"/>
  <c r="AH1249" i="2"/>
  <c r="AA1249" i="2"/>
  <c r="AE1249" i="2"/>
  <c r="AI1249" i="2"/>
  <c r="AC1249" i="2"/>
  <c r="Y1249" i="2"/>
  <c r="AG1249" i="2"/>
  <c r="AF1249" i="2"/>
  <c r="AB1249" i="2"/>
  <c r="AJ1262" i="2"/>
  <c r="AS1262" i="2"/>
  <c r="AP1263" i="2"/>
  <c r="AQ1263" i="2"/>
  <c r="AJ1265" i="2"/>
  <c r="AJ1266" i="2"/>
  <c r="AT1266" i="2"/>
  <c r="AR1266" i="2"/>
  <c r="AP1270" i="2"/>
  <c r="AQ1270" i="2"/>
  <c r="AJ1263" i="2"/>
  <c r="AQ1265" i="2"/>
  <c r="Y1272" i="2"/>
  <c r="AC1272" i="2"/>
  <c r="AG1272" i="2"/>
  <c r="AA1272" i="2"/>
  <c r="AE1272" i="2"/>
  <c r="AI1272" i="2"/>
  <c r="AB1272" i="2"/>
  <c r="Z1272" i="2"/>
  <c r="AF1272" i="2"/>
  <c r="AN1272" i="2" s="1"/>
  <c r="AO1272" i="2" s="1"/>
  <c r="AH1272" i="2"/>
  <c r="Y1280" i="2"/>
  <c r="AC1280" i="2"/>
  <c r="AG1280" i="2"/>
  <c r="AA1280" i="2"/>
  <c r="AE1280" i="2"/>
  <c r="AI1280" i="2"/>
  <c r="AB1280" i="2"/>
  <c r="Z1280" i="2"/>
  <c r="AH1280" i="2"/>
  <c r="AF1280" i="2"/>
  <c r="AN1280" i="2" s="1"/>
  <c r="AO1280" i="2" s="1"/>
  <c r="AJ1288" i="2"/>
  <c r="AQ1290" i="2"/>
  <c r="AT1290" i="2"/>
  <c r="AS1290" i="2"/>
  <c r="AP1292" i="2"/>
  <c r="AQ1292" i="2"/>
  <c r="AP1294" i="2"/>
  <c r="AQ1294" i="2"/>
  <c r="AP1296" i="2"/>
  <c r="AQ1296" i="2"/>
  <c r="AP1298" i="2"/>
  <c r="AQ1298" i="2"/>
  <c r="Y1275" i="2"/>
  <c r="AC1275" i="2"/>
  <c r="AG1275" i="2"/>
  <c r="AA1275" i="2"/>
  <c r="AE1275" i="2"/>
  <c r="AI1275" i="2"/>
  <c r="AB1275" i="2"/>
  <c r="AH1275" i="2"/>
  <c r="AF1275" i="2"/>
  <c r="AN1275" i="2" s="1"/>
  <c r="AO1275" i="2" s="1"/>
  <c r="Z1275" i="2"/>
  <c r="AJ1296" i="2"/>
  <c r="AN1298" i="2"/>
  <c r="AO1298" i="2" s="1"/>
  <c r="Y1261" i="2"/>
  <c r="AC1261" i="2"/>
  <c r="AG1261" i="2"/>
  <c r="Z1261" i="2"/>
  <c r="AE1261" i="2"/>
  <c r="AA1261" i="2"/>
  <c r="AF1261" i="2"/>
  <c r="AN1261" i="2" s="1"/>
  <c r="AO1261" i="2" s="1"/>
  <c r="AB1261" i="2"/>
  <c r="AH1261" i="2"/>
  <c r="AI1261" i="2"/>
  <c r="Y1277" i="2"/>
  <c r="AC1277" i="2"/>
  <c r="AG1277" i="2"/>
  <c r="AA1277" i="2"/>
  <c r="AE1277" i="2"/>
  <c r="AI1277" i="2"/>
  <c r="AB1277" i="2"/>
  <c r="Z1277" i="2"/>
  <c r="AF1277" i="2"/>
  <c r="AN1277" i="2" s="1"/>
  <c r="AO1277" i="2" s="1"/>
  <c r="AH1277" i="2"/>
  <c r="AL1270" i="2"/>
  <c r="AM1270" i="2" s="1"/>
  <c r="AA1282" i="2"/>
  <c r="AE1282" i="2"/>
  <c r="AI1282" i="2"/>
  <c r="Y1282" i="2"/>
  <c r="Z1282" i="2"/>
  <c r="AF1282" i="2"/>
  <c r="AN1282" i="2" s="1"/>
  <c r="AO1282" i="2" s="1"/>
  <c r="AG1282" i="2"/>
  <c r="AH1282" i="2"/>
  <c r="AC1282" i="2"/>
  <c r="AB1282" i="2"/>
  <c r="AS1270" i="2"/>
  <c r="Y1274" i="2"/>
  <c r="AC1274" i="2"/>
  <c r="AG1274" i="2"/>
  <c r="AA1274" i="2"/>
  <c r="AE1274" i="2"/>
  <c r="AI1274" i="2"/>
  <c r="AB1274" i="2"/>
  <c r="AF1274" i="2"/>
  <c r="AN1274" i="2" s="1"/>
  <c r="AO1274" i="2" s="1"/>
  <c r="Z1274" i="2"/>
  <c r="AH1274" i="2"/>
  <c r="Y1264" i="2"/>
  <c r="AC1264" i="2"/>
  <c r="AG1264" i="2"/>
  <c r="AB1264" i="2"/>
  <c r="AH1264" i="2"/>
  <c r="Z1264" i="2"/>
  <c r="AE1264" i="2"/>
  <c r="AA1264" i="2"/>
  <c r="AF1264" i="2"/>
  <c r="AN1264" i="2" s="1"/>
  <c r="AO1264" i="2" s="1"/>
  <c r="AI1264" i="2"/>
  <c r="AL1292" i="2"/>
  <c r="AM1292" i="2" s="1"/>
  <c r="AP1241" i="2"/>
  <c r="AS1241" i="2"/>
  <c r="AQ1241" i="2"/>
  <c r="AP1262" i="2"/>
  <c r="AQ1262" i="2"/>
  <c r="AT1263" i="2"/>
  <c r="AR1263" i="2"/>
  <c r="Y1276" i="2"/>
  <c r="AC1276" i="2"/>
  <c r="AG1276" i="2"/>
  <c r="AA1276" i="2"/>
  <c r="AE1276" i="2"/>
  <c r="AI1276" i="2"/>
  <c r="AB1276" i="2"/>
  <c r="Z1276" i="2"/>
  <c r="AH1276" i="2"/>
  <c r="AF1276" i="2"/>
  <c r="Y1273" i="2"/>
  <c r="AC1273" i="2"/>
  <c r="AG1273" i="2"/>
  <c r="AA1273" i="2"/>
  <c r="AE1273" i="2"/>
  <c r="AI1273" i="2"/>
  <c r="AB1273" i="2"/>
  <c r="Z1273" i="2"/>
  <c r="AF1273" i="2"/>
  <c r="AH1273" i="2"/>
  <c r="AN1287" i="2"/>
  <c r="AO1287" i="2" s="1"/>
  <c r="AP1287" i="2"/>
  <c r="AQ1266" i="2"/>
  <c r="AA1284" i="2"/>
  <c r="AE1284" i="2"/>
  <c r="AI1284" i="2"/>
  <c r="Y1284" i="2"/>
  <c r="Z1284" i="2"/>
  <c r="AF1284" i="2"/>
  <c r="AB1284" i="2"/>
  <c r="AH1284" i="2"/>
  <c r="AC1284" i="2"/>
  <c r="AG1284" i="2"/>
  <c r="AR1296" i="2"/>
  <c r="AT1296" i="2"/>
  <c r="AN1288" i="2"/>
  <c r="AO1288" i="2" s="1"/>
  <c r="AP1288" i="2"/>
  <c r="AR1241" i="2"/>
  <c r="AP1243" i="2"/>
  <c r="AS1243" i="2"/>
  <c r="AQ1243" i="2"/>
  <c r="AL1240" i="2"/>
  <c r="AM1240" i="2" s="1"/>
  <c r="AS1281" i="2"/>
  <c r="AT1281" i="2"/>
  <c r="AQ1281" i="2"/>
  <c r="Y1254" i="2"/>
  <c r="AC1254" i="2"/>
  <c r="AG1254" i="2"/>
  <c r="AA1254" i="2"/>
  <c r="AE1254" i="2"/>
  <c r="AI1254" i="2"/>
  <c r="Z1254" i="2"/>
  <c r="AH1254" i="2"/>
  <c r="AB1254" i="2"/>
  <c r="AF1254" i="2"/>
  <c r="AN1254" i="2" s="1"/>
  <c r="AO1254" i="2" s="1"/>
  <c r="Y1258" i="2"/>
  <c r="AC1258" i="2"/>
  <c r="AG1258" i="2"/>
  <c r="AA1258" i="2"/>
  <c r="AE1258" i="2"/>
  <c r="AI1258" i="2"/>
  <c r="Z1258" i="2"/>
  <c r="AH1258" i="2"/>
  <c r="AB1258" i="2"/>
  <c r="AF1258" i="2"/>
  <c r="AN1258" i="2" s="1"/>
  <c r="AO1258" i="2" s="1"/>
  <c r="Y1260" i="2"/>
  <c r="AC1260" i="2"/>
  <c r="AG1260" i="2"/>
  <c r="AA1260" i="2"/>
  <c r="AE1260" i="2"/>
  <c r="Z1260" i="2"/>
  <c r="AH1260" i="2"/>
  <c r="AB1260" i="2"/>
  <c r="AI1260" i="2"/>
  <c r="AF1260" i="2"/>
  <c r="AN1260" i="2" s="1"/>
  <c r="AO1260" i="2" s="1"/>
  <c r="AN1269" i="2"/>
  <c r="AO1269" i="2" s="1"/>
  <c r="Z1234" i="2"/>
  <c r="AH1234" i="2"/>
  <c r="AA1234" i="2"/>
  <c r="AE1234" i="2"/>
  <c r="AI1234" i="2"/>
  <c r="Y1234" i="2"/>
  <c r="AG1234" i="2"/>
  <c r="AB1234" i="2"/>
  <c r="AC1234" i="2"/>
  <c r="AF1234" i="2"/>
  <c r="AN1234" i="2" s="1"/>
  <c r="AO1234" i="2" s="1"/>
  <c r="AR1242" i="2"/>
  <c r="AT1242" i="2"/>
  <c r="AN1244" i="2"/>
  <c r="AO1244" i="2" s="1"/>
  <c r="AP1244" i="2"/>
  <c r="AD1248" i="2"/>
  <c r="AD1233" i="2"/>
  <c r="AR1240" i="2"/>
  <c r="AN1242" i="2"/>
  <c r="AO1242" i="2" s="1"/>
  <c r="AP1242" i="2"/>
  <c r="AD1246" i="2"/>
  <c r="AT1236" i="2"/>
  <c r="AJ1253" i="2"/>
  <c r="AD1251" i="2"/>
  <c r="AD1249" i="2"/>
  <c r="AP1267" i="2"/>
  <c r="AQ1267" i="2"/>
  <c r="AS1283" i="2"/>
  <c r="AT1283" i="2"/>
  <c r="AL1266" i="2"/>
  <c r="AM1266" i="2" s="1"/>
  <c r="AN1253" i="2"/>
  <c r="AO1253" i="2" s="1"/>
  <c r="Y1255" i="2"/>
  <c r="AC1255" i="2"/>
  <c r="AG1255" i="2"/>
  <c r="AA1255" i="2"/>
  <c r="AE1255" i="2"/>
  <c r="AI1255" i="2"/>
  <c r="Z1255" i="2"/>
  <c r="AH1255" i="2"/>
  <c r="AB1255" i="2"/>
  <c r="AF1255" i="2"/>
  <c r="AN1255" i="2" s="1"/>
  <c r="AO1255" i="2" s="1"/>
  <c r="Y1257" i="2"/>
  <c r="AC1257" i="2"/>
  <c r="AG1257" i="2"/>
  <c r="AA1257" i="2"/>
  <c r="AE1257" i="2"/>
  <c r="AI1257" i="2"/>
  <c r="Z1257" i="2"/>
  <c r="AH1257" i="2"/>
  <c r="AB1257" i="2"/>
  <c r="AF1257" i="2"/>
  <c r="AN1257" i="2" s="1"/>
  <c r="AO1257" i="2" s="1"/>
  <c r="Y1259" i="2"/>
  <c r="AC1259" i="2"/>
  <c r="AG1259" i="2"/>
  <c r="AA1259" i="2"/>
  <c r="AE1259" i="2"/>
  <c r="AI1259" i="2"/>
  <c r="Z1259" i="2"/>
  <c r="AH1259" i="2"/>
  <c r="AB1259" i="2"/>
  <c r="AF1259" i="2"/>
  <c r="AN1259" i="2" s="1"/>
  <c r="AO1259" i="2" s="1"/>
  <c r="AL1263" i="2"/>
  <c r="AM1263" i="2" s="1"/>
  <c r="AJ1267" i="2"/>
  <c r="AT1269" i="2"/>
  <c r="AR1269" i="2"/>
  <c r="Y1268" i="2"/>
  <c r="AC1268" i="2"/>
  <c r="AB1268" i="2"/>
  <c r="AG1268" i="2"/>
  <c r="Z1268" i="2"/>
  <c r="AE1268" i="2"/>
  <c r="AI1268" i="2"/>
  <c r="AA1268" i="2"/>
  <c r="AF1268" i="2"/>
  <c r="AN1268" i="2" s="1"/>
  <c r="AO1268" i="2" s="1"/>
  <c r="AH1268" i="2"/>
  <c r="AD1276" i="2"/>
  <c r="AL1288" i="2"/>
  <c r="AM1288" i="2" s="1"/>
  <c r="AS1291" i="2"/>
  <c r="AQ1291" i="2"/>
  <c r="AS1293" i="2"/>
  <c r="AQ1293" i="2"/>
  <c r="AD1271" i="2"/>
  <c r="AR1291" i="2"/>
  <c r="AT1291" i="2"/>
  <c r="AJ1294" i="2"/>
  <c r="AD1273" i="2"/>
  <c r="AT1286" i="2"/>
  <c r="AL1296" i="2"/>
  <c r="AM1296" i="2" s="1"/>
  <c r="Z1247" i="2"/>
  <c r="AH1247" i="2"/>
  <c r="AA1247" i="2"/>
  <c r="AE1247" i="2"/>
  <c r="AI1247" i="2"/>
  <c r="Y1247" i="2"/>
  <c r="AG1247" i="2"/>
  <c r="AC1247" i="2"/>
  <c r="AB1247" i="2"/>
  <c r="AF1247" i="2"/>
  <c r="AN1247" i="2" s="1"/>
  <c r="AO1247" i="2" s="1"/>
  <c r="AD1279" i="2"/>
  <c r="AQ1283" i="2"/>
  <c r="AS1296" i="2"/>
  <c r="AD1284" i="2"/>
  <c r="AR1292" i="2"/>
  <c r="AT1292" i="2"/>
  <c r="AT1270" i="2"/>
  <c r="AR1270" i="2"/>
  <c r="AD1278" i="2"/>
  <c r="AS1288" i="2"/>
  <c r="AQ1288" i="2"/>
  <c r="AT1289" i="2"/>
  <c r="AL334" i="2"/>
  <c r="AM334" i="2" s="1"/>
  <c r="AE331" i="2"/>
  <c r="AC331" i="2"/>
  <c r="Z331" i="2"/>
  <c r="Y331" i="2"/>
  <c r="Y332" i="2"/>
  <c r="AS330" i="2"/>
  <c r="AH331" i="2"/>
  <c r="AF331" i="2"/>
  <c r="AP331" i="2" s="1"/>
  <c r="AG331" i="2"/>
  <c r="AB331" i="2"/>
  <c r="AL325" i="2"/>
  <c r="AM325" i="2" s="1"/>
  <c r="AE332" i="2"/>
  <c r="AH332" i="2"/>
  <c r="AC332" i="2"/>
  <c r="Z332" i="2"/>
  <c r="AF332" i="2"/>
  <c r="AP332" i="2" s="1"/>
  <c r="AP326" i="2"/>
  <c r="AS326" i="2"/>
  <c r="AH328" i="2"/>
  <c r="AG332" i="2"/>
  <c r="AB332" i="2"/>
  <c r="AN327" i="2"/>
  <c r="AO327" i="2" s="1"/>
  <c r="AN330" i="2"/>
  <c r="AO330" i="2" s="1"/>
  <c r="Y329" i="2"/>
  <c r="AE329" i="2"/>
  <c r="AC328" i="2"/>
  <c r="AF329" i="2"/>
  <c r="AN329" i="2" s="1"/>
  <c r="AO329" i="2" s="1"/>
  <c r="AH329" i="2"/>
  <c r="Z329" i="2"/>
  <c r="AC333" i="2"/>
  <c r="AN314" i="2"/>
  <c r="AO314" i="2" s="1"/>
  <c r="AN315" i="2"/>
  <c r="AO315" i="2" s="1"/>
  <c r="AN316" i="2"/>
  <c r="AO316" i="2" s="1"/>
  <c r="AN317" i="2"/>
  <c r="AO317" i="2" s="1"/>
  <c r="AN318" i="2"/>
  <c r="AO318" i="2" s="1"/>
  <c r="AN319" i="2"/>
  <c r="AO319" i="2" s="1"/>
  <c r="AN326" i="2"/>
  <c r="AO326" i="2" s="1"/>
  <c r="AT325" i="2"/>
  <c r="AC335" i="2"/>
  <c r="AE335" i="2"/>
  <c r="AG335" i="2"/>
  <c r="Y335" i="2"/>
  <c r="AA333" i="2"/>
  <c r="AI333" i="2"/>
  <c r="AH333" i="2"/>
  <c r="Z335" i="2"/>
  <c r="AN334" i="2"/>
  <c r="AO334" i="2" s="1"/>
  <c r="AI328" i="2"/>
  <c r="AA328" i="2"/>
  <c r="AD335" i="2"/>
  <c r="AD333" i="2"/>
  <c r="AA335" i="2"/>
  <c r="Z333" i="2"/>
  <c r="AF333" i="2"/>
  <c r="AF335" i="2"/>
  <c r="Z328" i="2"/>
  <c r="AF328" i="2"/>
  <c r="AG329" i="2"/>
  <c r="AB329" i="2"/>
  <c r="AN336" i="2"/>
  <c r="AO336" i="2" s="1"/>
  <c r="Y333" i="2"/>
  <c r="AA329" i="2"/>
  <c r="AI329" i="2"/>
  <c r="AE328" i="2"/>
  <c r="AI335" i="2"/>
  <c r="AG333" i="2"/>
  <c r="AB333" i="2"/>
  <c r="AB335" i="2"/>
  <c r="AL326" i="2"/>
  <c r="AM326" i="2" s="1"/>
  <c r="AG328" i="2"/>
  <c r="AB328" i="2"/>
  <c r="AC329" i="2"/>
  <c r="AL330" i="2"/>
  <c r="AM330" i="2" s="1"/>
  <c r="AA331" i="2"/>
  <c r="AI331" i="2"/>
  <c r="AI332" i="2"/>
  <c r="AA332" i="2"/>
  <c r="AD328" i="2"/>
  <c r="AN298" i="2"/>
  <c r="AO298" i="2" s="1"/>
  <c r="AL337" i="2"/>
  <c r="AM337" i="2" s="1"/>
  <c r="AN320" i="2"/>
  <c r="AO320" i="2" s="1"/>
  <c r="AN321" i="2"/>
  <c r="AO321" i="2" s="1"/>
  <c r="AN322" i="2"/>
  <c r="AO322" i="2" s="1"/>
  <c r="AN323" i="2"/>
  <c r="AO323" i="2" s="1"/>
  <c r="AL336" i="2"/>
  <c r="AM336" i="2" s="1"/>
  <c r="AJ336" i="2"/>
  <c r="AQ327" i="2"/>
  <c r="AL314" i="2"/>
  <c r="AM314" i="2" s="1"/>
  <c r="AL315" i="2"/>
  <c r="AM315" i="2" s="1"/>
  <c r="AL316" i="2"/>
  <c r="AM316" i="2" s="1"/>
  <c r="AL317" i="2"/>
  <c r="AM317" i="2" s="1"/>
  <c r="AL318" i="2"/>
  <c r="AM318" i="2" s="1"/>
  <c r="AL319" i="2"/>
  <c r="AM319" i="2" s="1"/>
  <c r="AL320" i="2"/>
  <c r="AM320" i="2" s="1"/>
  <c r="AL321" i="2"/>
  <c r="AM321" i="2" s="1"/>
  <c r="AL322" i="2"/>
  <c r="AM322" i="2" s="1"/>
  <c r="AL323" i="2"/>
  <c r="AM323" i="2" s="1"/>
  <c r="AJ325" i="2"/>
  <c r="AN337" i="2"/>
  <c r="AO337" i="2" s="1"/>
  <c r="Z300" i="2"/>
  <c r="AH300" i="2"/>
  <c r="AA300" i="2"/>
  <c r="AE300" i="2"/>
  <c r="AI300" i="2"/>
  <c r="AB300" i="2"/>
  <c r="AF300" i="2"/>
  <c r="AG300" i="2"/>
  <c r="Y300" i="2"/>
  <c r="AC300" i="2"/>
  <c r="Z304" i="2"/>
  <c r="AH304" i="2"/>
  <c r="AA304" i="2"/>
  <c r="AE304" i="2"/>
  <c r="AI304" i="2"/>
  <c r="AB304" i="2"/>
  <c r="AF304" i="2"/>
  <c r="AG304" i="2"/>
  <c r="Y304" i="2"/>
  <c r="AC304" i="2"/>
  <c r="Z308" i="2"/>
  <c r="AH308" i="2"/>
  <c r="AA308" i="2"/>
  <c r="AE308" i="2"/>
  <c r="AI308" i="2"/>
  <c r="AB308" i="2"/>
  <c r="AF308" i="2"/>
  <c r="AG308" i="2"/>
  <c r="Y308" i="2"/>
  <c r="AC308" i="2"/>
  <c r="Z313" i="2"/>
  <c r="AA313" i="2"/>
  <c r="AF313" i="2"/>
  <c r="AB313" i="2"/>
  <c r="AG313" i="2"/>
  <c r="AC313" i="2"/>
  <c r="AH313" i="2"/>
  <c r="AE313" i="2"/>
  <c r="AI313" i="2"/>
  <c r="Y313" i="2"/>
  <c r="AT314" i="2"/>
  <c r="AR314" i="2"/>
  <c r="AT319" i="2"/>
  <c r="AR319" i="2"/>
  <c r="AT320" i="2"/>
  <c r="AR320" i="2"/>
  <c r="AT323" i="2"/>
  <c r="AR323" i="2"/>
  <c r="Z301" i="2"/>
  <c r="AH301" i="2"/>
  <c r="AA301" i="2"/>
  <c r="AE301" i="2"/>
  <c r="AI301" i="2"/>
  <c r="AB301" i="2"/>
  <c r="AF301" i="2"/>
  <c r="AN301" i="2" s="1"/>
  <c r="AO301" i="2" s="1"/>
  <c r="AG301" i="2"/>
  <c r="Y301" i="2"/>
  <c r="AC301" i="2"/>
  <c r="Z305" i="2"/>
  <c r="AH305" i="2"/>
  <c r="AA305" i="2"/>
  <c r="AE305" i="2"/>
  <c r="AI305" i="2"/>
  <c r="AB305" i="2"/>
  <c r="AF305" i="2"/>
  <c r="AN305" i="2" s="1"/>
  <c r="AO305" i="2" s="1"/>
  <c r="AG305" i="2"/>
  <c r="Y305" i="2"/>
  <c r="AC305" i="2"/>
  <c r="Z309" i="2"/>
  <c r="AH309" i="2"/>
  <c r="AA309" i="2"/>
  <c r="AE309" i="2"/>
  <c r="AI309" i="2"/>
  <c r="AB309" i="2"/>
  <c r="AF309" i="2"/>
  <c r="AN309" i="2" s="1"/>
  <c r="AO309" i="2" s="1"/>
  <c r="AG309" i="2"/>
  <c r="Y309" i="2"/>
  <c r="AC309" i="2"/>
  <c r="AS298" i="2"/>
  <c r="AL298" i="2"/>
  <c r="AM298" i="2" s="1"/>
  <c r="AD300" i="2"/>
  <c r="AD304" i="2"/>
  <c r="AD308" i="2"/>
  <c r="Z311" i="2"/>
  <c r="AH311" i="2"/>
  <c r="AA311" i="2"/>
  <c r="AE311" i="2"/>
  <c r="AI311" i="2"/>
  <c r="AB311" i="2"/>
  <c r="AC311" i="2"/>
  <c r="AF311" i="2"/>
  <c r="AN311" i="2" s="1"/>
  <c r="AO311" i="2" s="1"/>
  <c r="Y311" i="2"/>
  <c r="AG311" i="2"/>
  <c r="Z312" i="2"/>
  <c r="AH312" i="2"/>
  <c r="Y312" i="2"/>
  <c r="AE312" i="2"/>
  <c r="AA312" i="2"/>
  <c r="AF312" i="2"/>
  <c r="AN312" i="2" s="1"/>
  <c r="AO312" i="2" s="1"/>
  <c r="AB312" i="2"/>
  <c r="AG312" i="2"/>
  <c r="AC312" i="2"/>
  <c r="AI312" i="2"/>
  <c r="AP314" i="2"/>
  <c r="AQ314" i="2"/>
  <c r="AP315" i="2"/>
  <c r="AQ315" i="2"/>
  <c r="AP316" i="2"/>
  <c r="AQ316" i="2"/>
  <c r="AP317" i="2"/>
  <c r="AQ317" i="2"/>
  <c r="AP318" i="2"/>
  <c r="AQ318" i="2"/>
  <c r="AP319" i="2"/>
  <c r="AQ319" i="2"/>
  <c r="AP320" i="2"/>
  <c r="AQ320" i="2"/>
  <c r="AP321" i="2"/>
  <c r="AQ321" i="2"/>
  <c r="AP322" i="2"/>
  <c r="AQ322" i="2"/>
  <c r="AP323" i="2"/>
  <c r="AQ323" i="2"/>
  <c r="AP325" i="2"/>
  <c r="AQ325" i="2"/>
  <c r="AR325" i="2"/>
  <c r="AN325" i="2"/>
  <c r="AO325" i="2" s="1"/>
  <c r="AS324" i="2"/>
  <c r="AJ337" i="2"/>
  <c r="AQ326" i="2"/>
  <c r="AT326" i="2"/>
  <c r="AR326" i="2"/>
  <c r="AL327" i="2"/>
  <c r="AM327" i="2" s="1"/>
  <c r="AT330" i="2"/>
  <c r="AR330" i="2"/>
  <c r="AJ334" i="2"/>
  <c r="AS334" i="2"/>
  <c r="AQ330" i="2"/>
  <c r="AT315" i="2"/>
  <c r="AR315" i="2"/>
  <c r="AT318" i="2"/>
  <c r="AR318" i="2"/>
  <c r="AT321" i="2"/>
  <c r="AR321" i="2"/>
  <c r="Z302" i="2"/>
  <c r="AH302" i="2"/>
  <c r="AA302" i="2"/>
  <c r="AE302" i="2"/>
  <c r="AI302" i="2"/>
  <c r="AB302" i="2"/>
  <c r="AF302" i="2"/>
  <c r="AG302" i="2"/>
  <c r="Y302" i="2"/>
  <c r="AC302" i="2"/>
  <c r="Z306" i="2"/>
  <c r="AH306" i="2"/>
  <c r="AA306" i="2"/>
  <c r="AE306" i="2"/>
  <c r="AI306" i="2"/>
  <c r="AB306" i="2"/>
  <c r="AF306" i="2"/>
  <c r="AG306" i="2"/>
  <c r="Y306" i="2"/>
  <c r="AC306" i="2"/>
  <c r="Z310" i="2"/>
  <c r="AH310" i="2"/>
  <c r="AA310" i="2"/>
  <c r="AE310" i="2"/>
  <c r="AI310" i="2"/>
  <c r="AC310" i="2"/>
  <c r="AF310" i="2"/>
  <c r="Y310" i="2"/>
  <c r="AG310" i="2"/>
  <c r="AB310" i="2"/>
  <c r="AQ298" i="2"/>
  <c r="AP298" i="2"/>
  <c r="AJ314" i="2"/>
  <c r="AJ315" i="2"/>
  <c r="AJ316" i="2"/>
  <c r="AJ317" i="2"/>
  <c r="AJ318" i="2"/>
  <c r="AJ319" i="2"/>
  <c r="AJ320" i="2"/>
  <c r="AJ321" i="2"/>
  <c r="AJ322" i="2"/>
  <c r="AJ323" i="2"/>
  <c r="AL324" i="2"/>
  <c r="AM324" i="2" s="1"/>
  <c r="AT324" i="2"/>
  <c r="AR324" i="2"/>
  <c r="AS336" i="2"/>
  <c r="AR336" i="2"/>
  <c r="AS325" i="2"/>
  <c r="AQ336" i="2"/>
  <c r="AP336" i="2"/>
  <c r="AP334" i="2"/>
  <c r="AJ327" i="2"/>
  <c r="AT334" i="2"/>
  <c r="AR334" i="2"/>
  <c r="AP327" i="2"/>
  <c r="AP330" i="2"/>
  <c r="AQ324" i="2"/>
  <c r="AT316" i="2"/>
  <c r="AR316" i="2"/>
  <c r="AT317" i="2"/>
  <c r="AR317" i="2"/>
  <c r="AT322" i="2"/>
  <c r="AR322" i="2"/>
  <c r="AT337" i="2"/>
  <c r="AR337" i="2"/>
  <c r="AS337" i="2"/>
  <c r="AT327" i="2"/>
  <c r="AR327" i="2"/>
  <c r="Z299" i="2"/>
  <c r="AH299" i="2"/>
  <c r="AA299" i="2"/>
  <c r="AE299" i="2"/>
  <c r="AI299" i="2"/>
  <c r="AB299" i="2"/>
  <c r="AF299" i="2"/>
  <c r="AN299" i="2" s="1"/>
  <c r="AO299" i="2" s="1"/>
  <c r="AG299" i="2"/>
  <c r="Y299" i="2"/>
  <c r="AC299" i="2"/>
  <c r="Z303" i="2"/>
  <c r="AH303" i="2"/>
  <c r="AA303" i="2"/>
  <c r="AE303" i="2"/>
  <c r="AI303" i="2"/>
  <c r="AB303" i="2"/>
  <c r="AF303" i="2"/>
  <c r="AN303" i="2" s="1"/>
  <c r="AO303" i="2" s="1"/>
  <c r="AG303" i="2"/>
  <c r="Y303" i="2"/>
  <c r="AC303" i="2"/>
  <c r="Z307" i="2"/>
  <c r="AH307" i="2"/>
  <c r="AA307" i="2"/>
  <c r="AE307" i="2"/>
  <c r="AI307" i="2"/>
  <c r="AB307" i="2"/>
  <c r="AF307" i="2"/>
  <c r="AN307" i="2" s="1"/>
  <c r="AO307" i="2" s="1"/>
  <c r="AG307" i="2"/>
  <c r="Y307" i="2"/>
  <c r="AC307" i="2"/>
  <c r="AJ298" i="2"/>
  <c r="AD302" i="2"/>
  <c r="AD306" i="2"/>
  <c r="AD310" i="2"/>
  <c r="AD313" i="2"/>
  <c r="AS314" i="2"/>
  <c r="AS315" i="2"/>
  <c r="AS316" i="2"/>
  <c r="AS317" i="2"/>
  <c r="AS318" i="2"/>
  <c r="AS319" i="2"/>
  <c r="AS320" i="2"/>
  <c r="AS321" i="2"/>
  <c r="AS322" i="2"/>
  <c r="AS323" i="2"/>
  <c r="AR298" i="2"/>
  <c r="AJ324" i="2"/>
  <c r="AQ337" i="2"/>
  <c r="AP337" i="2"/>
  <c r="AJ326" i="2"/>
  <c r="AS327" i="2"/>
  <c r="AJ330" i="2"/>
  <c r="AQ334" i="2"/>
  <c r="AP324" i="2"/>
  <c r="AK299" i="2" l="1"/>
  <c r="AK302" i="2"/>
  <c r="AK309" i="2"/>
  <c r="AK301" i="2"/>
  <c r="AK308" i="2"/>
  <c r="AK1258" i="2"/>
  <c r="AK1273" i="2"/>
  <c r="AK1277" i="2"/>
  <c r="AK1275" i="2"/>
  <c r="AK1280" i="2"/>
  <c r="AK1238" i="2"/>
  <c r="AK1248" i="2"/>
  <c r="AK1271" i="2"/>
  <c r="AK307" i="2"/>
  <c r="AK310" i="2"/>
  <c r="AK1282" i="2"/>
  <c r="AK328" i="2"/>
  <c r="AK311" i="2"/>
  <c r="AK332" i="2"/>
  <c r="AK331" i="2"/>
  <c r="AK1268" i="2"/>
  <c r="AK1259" i="2"/>
  <c r="AK1255" i="2"/>
  <c r="AK1234" i="2"/>
  <c r="AK1274" i="2"/>
  <c r="AK1251" i="2"/>
  <c r="AK1297" i="2"/>
  <c r="AK1295" i="2"/>
  <c r="AK300" i="2"/>
  <c r="AK1278" i="2"/>
  <c r="AK1246" i="2"/>
  <c r="AK303" i="2"/>
  <c r="AK306" i="2"/>
  <c r="AK305" i="2"/>
  <c r="AK313" i="2"/>
  <c r="AK304" i="2"/>
  <c r="AK335" i="2"/>
  <c r="AK1247" i="2"/>
  <c r="AK1254" i="2"/>
  <c r="AK1284" i="2"/>
  <c r="AK1276" i="2"/>
  <c r="AK1264" i="2"/>
  <c r="AK1261" i="2"/>
  <c r="AK1272" i="2"/>
  <c r="AK1233" i="2"/>
  <c r="AK1250" i="2"/>
  <c r="AK1279" i="2"/>
  <c r="AK1252" i="2"/>
  <c r="AK312" i="2"/>
  <c r="AK333" i="2"/>
  <c r="AK329" i="2"/>
  <c r="AK1257" i="2"/>
  <c r="AK1260" i="2"/>
  <c r="AK1249" i="2"/>
  <c r="AK1256" i="2"/>
  <c r="AL313" i="2"/>
  <c r="AM313" i="2" s="1"/>
  <c r="AT1295" i="2"/>
  <c r="AS1297" i="2"/>
  <c r="AQ1275" i="2"/>
  <c r="AQ1272" i="2"/>
  <c r="AT1297" i="2"/>
  <c r="AP1295" i="2"/>
  <c r="AL1295" i="2"/>
  <c r="AM1295" i="2" s="1"/>
  <c r="AQ1297" i="2"/>
  <c r="AP1238" i="2"/>
  <c r="AS1261" i="2"/>
  <c r="AL1297" i="2"/>
  <c r="AM1297" i="2" s="1"/>
  <c r="AQ1280" i="2"/>
  <c r="AS1260" i="2"/>
  <c r="AQ1256" i="2"/>
  <c r="AS1257" i="2"/>
  <c r="AS1254" i="2"/>
  <c r="AL1277" i="2"/>
  <c r="AM1277" i="2" s="1"/>
  <c r="AL1238" i="2"/>
  <c r="AM1238" i="2" s="1"/>
  <c r="AL1254" i="2"/>
  <c r="AM1254" i="2" s="1"/>
  <c r="AQ1268" i="2"/>
  <c r="AQ1259" i="2"/>
  <c r="AL1279" i="2"/>
  <c r="AM1279" i="2" s="1"/>
  <c r="AJ1297" i="2"/>
  <c r="AJ1295" i="2"/>
  <c r="AL1249" i="2"/>
  <c r="AM1249" i="2" s="1"/>
  <c r="AS1238" i="2"/>
  <c r="AQ1255" i="2"/>
  <c r="AR1295" i="2"/>
  <c r="AS1249" i="2"/>
  <c r="AS1248" i="2"/>
  <c r="AS1256" i="2"/>
  <c r="AQ1295" i="2"/>
  <c r="AL1273" i="2"/>
  <c r="AM1273" i="2" s="1"/>
  <c r="AP1256" i="2"/>
  <c r="AL1256" i="2"/>
  <c r="AM1256" i="2" s="1"/>
  <c r="AR1297" i="2"/>
  <c r="AS1295" i="2"/>
  <c r="AJ1259" i="2"/>
  <c r="AJ1255" i="2"/>
  <c r="AQ1234" i="2"/>
  <c r="AL1284" i="2"/>
  <c r="AM1284" i="2" s="1"/>
  <c r="AQ1277" i="2"/>
  <c r="AP1261" i="2"/>
  <c r="AP1254" i="2"/>
  <c r="AN1297" i="2"/>
  <c r="AO1297" i="2" s="1"/>
  <c r="AN1295" i="2"/>
  <c r="AO1295" i="2" s="1"/>
  <c r="AL1257" i="2"/>
  <c r="AM1257" i="2" s="1"/>
  <c r="AL1260" i="2"/>
  <c r="AM1260" i="2" s="1"/>
  <c r="AS1258" i="2"/>
  <c r="AJ1264" i="2"/>
  <c r="AL1275" i="2"/>
  <c r="AM1275" i="2" s="1"/>
  <c r="AJ1272" i="2"/>
  <c r="AL1271" i="2"/>
  <c r="AM1271" i="2" s="1"/>
  <c r="AS1252" i="2"/>
  <c r="AJ1268" i="2"/>
  <c r="AS1268" i="2"/>
  <c r="AS1259" i="2"/>
  <c r="AS1255" i="2"/>
  <c r="AN1276" i="2"/>
  <c r="AO1276" i="2" s="1"/>
  <c r="AQ1258" i="2"/>
  <c r="AP1264" i="2"/>
  <c r="AJ1258" i="2"/>
  <c r="AL1272" i="2"/>
  <c r="AM1272" i="2" s="1"/>
  <c r="AN1250" i="2"/>
  <c r="AO1250" i="2" s="1"/>
  <c r="AJ1278" i="2"/>
  <c r="AP1282" i="2"/>
  <c r="AP1284" i="2"/>
  <c r="AQ1284" i="2"/>
  <c r="AL1247" i="2"/>
  <c r="AM1247" i="2" s="1"/>
  <c r="AP1271" i="2"/>
  <c r="AQ1271" i="2"/>
  <c r="AJ1284" i="2"/>
  <c r="AT1273" i="2"/>
  <c r="AR1273" i="2"/>
  <c r="AT1276" i="2"/>
  <c r="AR1276" i="2"/>
  <c r="AT1277" i="2"/>
  <c r="AR1277" i="2"/>
  <c r="AJ1261" i="2"/>
  <c r="AR1280" i="2"/>
  <c r="AT1280" i="2"/>
  <c r="AR1249" i="2"/>
  <c r="AT1249" i="2"/>
  <c r="AJ1233" i="2"/>
  <c r="AT1278" i="2"/>
  <c r="AR1278" i="2"/>
  <c r="AP1247" i="2"/>
  <c r="AR1246" i="2"/>
  <c r="AT1246" i="2"/>
  <c r="AJ1246" i="2"/>
  <c r="AS1247" i="2"/>
  <c r="AJ1247" i="2"/>
  <c r="AT1259" i="2"/>
  <c r="AR1259" i="2"/>
  <c r="AT1255" i="2"/>
  <c r="AR1255" i="2"/>
  <c r="AQ1249" i="2"/>
  <c r="AP1249" i="2"/>
  <c r="AQ1246" i="2"/>
  <c r="AP1246" i="2"/>
  <c r="AQ1233" i="2"/>
  <c r="AP1233" i="2"/>
  <c r="AS1234" i="2"/>
  <c r="AP1280" i="2"/>
  <c r="AT1258" i="2"/>
  <c r="AR1258" i="2"/>
  <c r="AQ1238" i="2"/>
  <c r="AN1273" i="2"/>
  <c r="AO1273" i="2" s="1"/>
  <c r="AL1276" i="2"/>
  <c r="AM1276" i="2" s="1"/>
  <c r="AP1258" i="2"/>
  <c r="AL1264" i="2"/>
  <c r="AM1264" i="2" s="1"/>
  <c r="AS1274" i="2"/>
  <c r="AS1282" i="2"/>
  <c r="AS1275" i="2"/>
  <c r="AL1280" i="2"/>
  <c r="AM1280" i="2" s="1"/>
  <c r="AS1272" i="2"/>
  <c r="AP1268" i="2"/>
  <c r="AP1259" i="2"/>
  <c r="AP1255" i="2"/>
  <c r="AN1249" i="2"/>
  <c r="AO1249" i="2" s="1"/>
  <c r="AJ1249" i="2"/>
  <c r="AR1238" i="2"/>
  <c r="AT1238" i="2"/>
  <c r="AN1248" i="2"/>
  <c r="AO1248" i="2" s="1"/>
  <c r="AL1248" i="2"/>
  <c r="AM1248" i="2" s="1"/>
  <c r="AP1272" i="2"/>
  <c r="AR1250" i="2"/>
  <c r="AT1250" i="2"/>
  <c r="AS1250" i="2"/>
  <c r="AL1250" i="2"/>
  <c r="AM1250" i="2" s="1"/>
  <c r="AL1278" i="2"/>
  <c r="AM1278" i="2" s="1"/>
  <c r="AS1279" i="2"/>
  <c r="AQ1247" i="2"/>
  <c r="AS1271" i="2"/>
  <c r="AL1252" i="2"/>
  <c r="AM1252" i="2" s="1"/>
  <c r="AQ1274" i="2"/>
  <c r="AP1275" i="2"/>
  <c r="AJ1256" i="2"/>
  <c r="AQ1260" i="2"/>
  <c r="AR1251" i="2"/>
  <c r="AT1251" i="2"/>
  <c r="AP1276" i="2"/>
  <c r="AQ1276" i="2"/>
  <c r="AQ1248" i="2"/>
  <c r="AP1248" i="2"/>
  <c r="AS1264" i="2"/>
  <c r="AT1274" i="2"/>
  <c r="AR1274" i="2"/>
  <c r="AR1282" i="2"/>
  <c r="AT1282" i="2"/>
  <c r="AJ1282" i="2"/>
  <c r="AJ1277" i="2"/>
  <c r="AT1261" i="2"/>
  <c r="AR1261" i="2"/>
  <c r="AJ1275" i="2"/>
  <c r="AT1275" i="2"/>
  <c r="AR1275" i="2"/>
  <c r="AJ1280" i="2"/>
  <c r="AT1272" i="2"/>
  <c r="AR1272" i="2"/>
  <c r="AQ1257" i="2"/>
  <c r="AN1251" i="2"/>
  <c r="AO1251" i="2" s="1"/>
  <c r="AL1251" i="2"/>
  <c r="AM1251" i="2" s="1"/>
  <c r="AJ1238" i="2"/>
  <c r="AR1233" i="2"/>
  <c r="AT1233" i="2"/>
  <c r="AJ1248" i="2"/>
  <c r="AJ1250" i="2"/>
  <c r="AN1278" i="2"/>
  <c r="AO1278" i="2" s="1"/>
  <c r="AJ1279" i="2"/>
  <c r="AT1279" i="2"/>
  <c r="AR1279" i="2"/>
  <c r="AJ1271" i="2"/>
  <c r="AT1271" i="2"/>
  <c r="AR1271" i="2"/>
  <c r="AN1246" i="2"/>
  <c r="AO1246" i="2" s="1"/>
  <c r="AR1252" i="2"/>
  <c r="AT1252" i="2"/>
  <c r="AJ1252" i="2"/>
  <c r="AP1274" i="2"/>
  <c r="AP1277" i="2"/>
  <c r="AT1256" i="2"/>
  <c r="AR1256" i="2"/>
  <c r="AP1260" i="2"/>
  <c r="AP1252" i="2"/>
  <c r="AP1273" i="2"/>
  <c r="AQ1273" i="2"/>
  <c r="AR1234" i="2"/>
  <c r="AT1234" i="2"/>
  <c r="AJ1234" i="2"/>
  <c r="AR1284" i="2"/>
  <c r="AT1284" i="2"/>
  <c r="AT1264" i="2"/>
  <c r="AR1264" i="2"/>
  <c r="AR1247" i="2"/>
  <c r="AT1247" i="2"/>
  <c r="AJ1257" i="2"/>
  <c r="AQ1251" i="2"/>
  <c r="AP1251" i="2"/>
  <c r="AJ1254" i="2"/>
  <c r="AS1284" i="2"/>
  <c r="AJ1273" i="2"/>
  <c r="AJ1276" i="2"/>
  <c r="AL1274" i="2"/>
  <c r="AM1274" i="2" s="1"/>
  <c r="AP1278" i="2"/>
  <c r="AQ1278" i="2"/>
  <c r="AP1279" i="2"/>
  <c r="AQ1279" i="2"/>
  <c r="AL1268" i="2"/>
  <c r="AM1268" i="2" s="1"/>
  <c r="AT1268" i="2"/>
  <c r="AR1268" i="2"/>
  <c r="AL1259" i="2"/>
  <c r="AM1259" i="2" s="1"/>
  <c r="AT1257" i="2"/>
  <c r="AR1257" i="2"/>
  <c r="AL1255" i="2"/>
  <c r="AM1255" i="2" s="1"/>
  <c r="AL1234" i="2"/>
  <c r="AM1234" i="2" s="1"/>
  <c r="AJ1260" i="2"/>
  <c r="AT1260" i="2"/>
  <c r="AR1260" i="2"/>
  <c r="AL1258" i="2"/>
  <c r="AM1258" i="2" s="1"/>
  <c r="AT1254" i="2"/>
  <c r="AR1254" i="2"/>
  <c r="AN1284" i="2"/>
  <c r="AO1284" i="2" s="1"/>
  <c r="AS1273" i="2"/>
  <c r="AS1276" i="2"/>
  <c r="AJ1274" i="2"/>
  <c r="AL1282" i="2"/>
  <c r="AM1282" i="2" s="1"/>
  <c r="AS1277" i="2"/>
  <c r="AL1261" i="2"/>
  <c r="AM1261" i="2" s="1"/>
  <c r="AS1280" i="2"/>
  <c r="AP1257" i="2"/>
  <c r="AS1251" i="2"/>
  <c r="AJ1251" i="2"/>
  <c r="AQ1250" i="2"/>
  <c r="AP1250" i="2"/>
  <c r="AN1233" i="2"/>
  <c r="AO1233" i="2" s="1"/>
  <c r="AS1233" i="2"/>
  <c r="AL1233" i="2"/>
  <c r="AM1233" i="2" s="1"/>
  <c r="AR1248" i="2"/>
  <c r="AT1248" i="2"/>
  <c r="AS1278" i="2"/>
  <c r="AN1279" i="2"/>
  <c r="AO1279" i="2" s="1"/>
  <c r="AN1271" i="2"/>
  <c r="AO1271" i="2" s="1"/>
  <c r="AS1246" i="2"/>
  <c r="AL1246" i="2"/>
  <c r="AM1246" i="2" s="1"/>
  <c r="AP1234" i="2"/>
  <c r="AQ1264" i="2"/>
  <c r="AQ1282" i="2"/>
  <c r="AQ1261" i="2"/>
  <c r="AQ1254" i="2"/>
  <c r="AQ1252" i="2"/>
  <c r="AS331" i="2"/>
  <c r="AL328" i="2"/>
  <c r="AM328" i="2" s="1"/>
  <c r="AR331" i="2"/>
  <c r="AQ331" i="2"/>
  <c r="AT331" i="2"/>
  <c r="AT328" i="2"/>
  <c r="AL331" i="2"/>
  <c r="AM331" i="2" s="1"/>
  <c r="AN331" i="2"/>
  <c r="AO331" i="2" s="1"/>
  <c r="AN333" i="2"/>
  <c r="AO333" i="2" s="1"/>
  <c r="AT332" i="2"/>
  <c r="AP328" i="2"/>
  <c r="AT333" i="2"/>
  <c r="AL332" i="2"/>
  <c r="AM332" i="2" s="1"/>
  <c r="AN332" i="2"/>
  <c r="AO332" i="2" s="1"/>
  <c r="AP312" i="2"/>
  <c r="AL329" i="2"/>
  <c r="AM329" i="2" s="1"/>
  <c r="AS332" i="2"/>
  <c r="AR332" i="2"/>
  <c r="AT329" i="2"/>
  <c r="AQ332" i="2"/>
  <c r="AP311" i="2"/>
  <c r="AP309" i="2"/>
  <c r="AJ333" i="2"/>
  <c r="AP301" i="2"/>
  <c r="AP329" i="2"/>
  <c r="AQ335" i="2"/>
  <c r="AT335" i="2"/>
  <c r="AQ328" i="2"/>
  <c r="AR328" i="2"/>
  <c r="AQ333" i="2"/>
  <c r="AJ329" i="2"/>
  <c r="AR329" i="2"/>
  <c r="AN335" i="2"/>
  <c r="AO335" i="2" s="1"/>
  <c r="AL333" i="2"/>
  <c r="AM333" i="2" s="1"/>
  <c r="AJ331" i="2"/>
  <c r="AS335" i="2"/>
  <c r="AP333" i="2"/>
  <c r="AP335" i="2"/>
  <c r="AR333" i="2"/>
  <c r="AR335" i="2"/>
  <c r="AS333" i="2"/>
  <c r="AL335" i="2"/>
  <c r="AM335" i="2" s="1"/>
  <c r="AJ332" i="2"/>
  <c r="AJ328" i="2"/>
  <c r="AJ335" i="2"/>
  <c r="AP305" i="2"/>
  <c r="AS329" i="2"/>
  <c r="AQ329" i="2"/>
  <c r="AS328" i="2"/>
  <c r="AN328" i="2"/>
  <c r="AO328" i="2" s="1"/>
  <c r="AQ305" i="2"/>
  <c r="AL304" i="2"/>
  <c r="AM304" i="2" s="1"/>
  <c r="AL307" i="2"/>
  <c r="AM307" i="2" s="1"/>
  <c r="AL299" i="2"/>
  <c r="AM299" i="2" s="1"/>
  <c r="AQ312" i="2"/>
  <c r="AL309" i="2"/>
  <c r="AM309" i="2" s="1"/>
  <c r="AL301" i="2"/>
  <c r="AM301" i="2" s="1"/>
  <c r="AS313" i="2"/>
  <c r="AP299" i="2"/>
  <c r="AL303" i="2"/>
  <c r="AM303" i="2" s="1"/>
  <c r="AL308" i="2"/>
  <c r="AM308" i="2" s="1"/>
  <c r="AL300" i="2"/>
  <c r="AM300" i="2" s="1"/>
  <c r="AN306" i="2"/>
  <c r="AO306" i="2" s="1"/>
  <c r="AJ302" i="2"/>
  <c r="AL305" i="2"/>
  <c r="AM305" i="2" s="1"/>
  <c r="AS307" i="2"/>
  <c r="AS299" i="2"/>
  <c r="AS309" i="2"/>
  <c r="AS301" i="2"/>
  <c r="AS304" i="2"/>
  <c r="AQ306" i="2"/>
  <c r="AP306" i="2"/>
  <c r="AJ307" i="2"/>
  <c r="AJ299" i="2"/>
  <c r="AQ301" i="2"/>
  <c r="AR306" i="2"/>
  <c r="AT306" i="2"/>
  <c r="AS306" i="2"/>
  <c r="AL306" i="2"/>
  <c r="AM306" i="2" s="1"/>
  <c r="AS311" i="2"/>
  <c r="AL311" i="2"/>
  <c r="AM311" i="2" s="1"/>
  <c r="AQ300" i="2"/>
  <c r="AP300" i="2"/>
  <c r="AJ309" i="2"/>
  <c r="AJ301" i="2"/>
  <c r="AN313" i="2"/>
  <c r="AO313" i="2" s="1"/>
  <c r="AQ299" i="2"/>
  <c r="AN308" i="2"/>
  <c r="AO308" i="2" s="1"/>
  <c r="AJ304" i="2"/>
  <c r="AN300" i="2"/>
  <c r="AO300" i="2" s="1"/>
  <c r="AQ310" i="2"/>
  <c r="AP310" i="2"/>
  <c r="AR299" i="2"/>
  <c r="AT299" i="2"/>
  <c r="AQ307" i="2"/>
  <c r="AR312" i="2"/>
  <c r="AT312" i="2"/>
  <c r="AR311" i="2"/>
  <c r="AT311" i="2"/>
  <c r="AR309" i="2"/>
  <c r="AT309" i="2"/>
  <c r="AR301" i="2"/>
  <c r="AT301" i="2"/>
  <c r="AQ302" i="2"/>
  <c r="AP302" i="2"/>
  <c r="AR303" i="2"/>
  <c r="AT303" i="2"/>
  <c r="AS303" i="2"/>
  <c r="AP303" i="2"/>
  <c r="AQ309" i="2"/>
  <c r="AN310" i="2"/>
  <c r="AO310" i="2" s="1"/>
  <c r="AJ306" i="2"/>
  <c r="AN302" i="2"/>
  <c r="AO302" i="2" s="1"/>
  <c r="AS312" i="2"/>
  <c r="AJ311" i="2"/>
  <c r="AR305" i="2"/>
  <c r="AT305" i="2"/>
  <c r="AS305" i="2"/>
  <c r="AT313" i="2"/>
  <c r="AR313" i="2"/>
  <c r="AR308" i="2"/>
  <c r="AT308" i="2"/>
  <c r="AS308" i="2"/>
  <c r="AR300" i="2"/>
  <c r="AT300" i="2"/>
  <c r="AS300" i="2"/>
  <c r="AR307" i="2"/>
  <c r="AT307" i="2"/>
  <c r="AJ310" i="2"/>
  <c r="AJ312" i="2"/>
  <c r="AQ304" i="2"/>
  <c r="AP304" i="2"/>
  <c r="AR304" i="2"/>
  <c r="AT304" i="2"/>
  <c r="AP313" i="2"/>
  <c r="AQ313" i="2"/>
  <c r="AJ303" i="2"/>
  <c r="AQ311" i="2"/>
  <c r="AQ303" i="2"/>
  <c r="AS310" i="2"/>
  <c r="AR310" i="2"/>
  <c r="AT310" i="2"/>
  <c r="AL310" i="2"/>
  <c r="AM310" i="2" s="1"/>
  <c r="AR302" i="2"/>
  <c r="AT302" i="2"/>
  <c r="AS302" i="2"/>
  <c r="AL302" i="2"/>
  <c r="AM302" i="2" s="1"/>
  <c r="AP307" i="2"/>
  <c r="AL312" i="2"/>
  <c r="AM312" i="2" s="1"/>
  <c r="AQ308" i="2"/>
  <c r="AP308" i="2"/>
  <c r="AJ305" i="2"/>
  <c r="AJ313" i="2"/>
  <c r="AJ308" i="2"/>
  <c r="AN304" i="2"/>
  <c r="AO304" i="2" s="1"/>
  <c r="AJ300" i="2"/>
  <c r="X1299" i="2" l="1"/>
  <c r="X1300" i="2"/>
  <c r="X1301" i="2"/>
  <c r="X1302" i="2"/>
  <c r="X1303" i="2"/>
  <c r="W1303" i="2" s="1"/>
  <c r="X1304" i="2"/>
  <c r="X1305" i="2"/>
  <c r="X1306" i="2"/>
  <c r="W1306" i="2" s="1"/>
  <c r="Y1306" i="2" s="1"/>
  <c r="X1307" i="2"/>
  <c r="W1307" i="2" s="1"/>
  <c r="X1308" i="2"/>
  <c r="X1309" i="2"/>
  <c r="X1310" i="2"/>
  <c r="W1310" i="2" s="1"/>
  <c r="Y1310" i="2" s="1"/>
  <c r="X1311" i="2"/>
  <c r="X1312" i="2"/>
  <c r="X1313" i="2"/>
  <c r="W1313" i="2" s="1"/>
  <c r="AE1313" i="2" s="1"/>
  <c r="X1314" i="2"/>
  <c r="X1315" i="2"/>
  <c r="W1315" i="2" s="1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BF1299" i="2"/>
  <c r="K1299" i="2" s="1"/>
  <c r="BF1300" i="2"/>
  <c r="K1300" i="2" s="1"/>
  <c r="BF1301" i="2"/>
  <c r="K1301" i="2" s="1"/>
  <c r="BF1302" i="2"/>
  <c r="K1302" i="2" s="1"/>
  <c r="BF1303" i="2"/>
  <c r="K1303" i="2" s="1"/>
  <c r="BF1304" i="2"/>
  <c r="K1304" i="2" s="1"/>
  <c r="BF1305" i="2"/>
  <c r="K1305" i="2" s="1"/>
  <c r="BG1305" i="2" s="1"/>
  <c r="BF1306" i="2"/>
  <c r="K1306" i="2" s="1"/>
  <c r="BF1307" i="2"/>
  <c r="K1307" i="2" s="1"/>
  <c r="BF1308" i="2"/>
  <c r="K1308" i="2" s="1"/>
  <c r="BH1308" i="2" s="1"/>
  <c r="BF1309" i="2"/>
  <c r="K1309" i="2" s="1"/>
  <c r="BF1310" i="2"/>
  <c r="K1310" i="2" s="1"/>
  <c r="BF1311" i="2"/>
  <c r="K1311" i="2" s="1"/>
  <c r="BF1312" i="2"/>
  <c r="K1312" i="2" s="1"/>
  <c r="BG1312" i="2" s="1"/>
  <c r="BF1313" i="2"/>
  <c r="K1313" i="2" s="1"/>
  <c r="BF1314" i="2"/>
  <c r="K1314" i="2" s="1"/>
  <c r="BF1315" i="2"/>
  <c r="K1315" i="2" s="1"/>
  <c r="V297" i="2"/>
  <c r="X338" i="2"/>
  <c r="W338" i="2" s="1"/>
  <c r="BE338" i="2"/>
  <c r="BF338" i="2"/>
  <c r="BG338" i="2"/>
  <c r="BH338" i="2"/>
  <c r="X339" i="2"/>
  <c r="BE339" i="2"/>
  <c r="BF339" i="2"/>
  <c r="BG339" i="2"/>
  <c r="BH339" i="2"/>
  <c r="X340" i="2"/>
  <c r="BE340" i="2"/>
  <c r="BF340" i="2"/>
  <c r="BG340" i="2"/>
  <c r="BH340" i="2"/>
  <c r="X341" i="2"/>
  <c r="W341" i="2" s="1"/>
  <c r="BE341" i="2"/>
  <c r="BF341" i="2"/>
  <c r="BG341" i="2"/>
  <c r="BH341" i="2"/>
  <c r="X342" i="2"/>
  <c r="W342" i="2" s="1"/>
  <c r="BE342" i="2"/>
  <c r="BF342" i="2"/>
  <c r="BG342" i="2"/>
  <c r="BH342" i="2"/>
  <c r="X343" i="2"/>
  <c r="BE343" i="2"/>
  <c r="BF343" i="2"/>
  <c r="BG343" i="2"/>
  <c r="BH343" i="2"/>
  <c r="X344" i="2"/>
  <c r="BE344" i="2"/>
  <c r="BF344" i="2"/>
  <c r="BG344" i="2"/>
  <c r="BH344" i="2"/>
  <c r="X345" i="2"/>
  <c r="W345" i="2" s="1"/>
  <c r="BE345" i="2"/>
  <c r="BF345" i="2"/>
  <c r="BG345" i="2"/>
  <c r="BH345" i="2"/>
  <c r="X346" i="2"/>
  <c r="W346" i="2" s="1"/>
  <c r="BE346" i="2"/>
  <c r="BF346" i="2"/>
  <c r="BG346" i="2"/>
  <c r="BH346" i="2"/>
  <c r="X347" i="2"/>
  <c r="BE347" i="2"/>
  <c r="BF347" i="2"/>
  <c r="BG347" i="2"/>
  <c r="BH347" i="2"/>
  <c r="X348" i="2"/>
  <c r="BE348" i="2"/>
  <c r="BF348" i="2"/>
  <c r="BG348" i="2"/>
  <c r="BH348" i="2"/>
  <c r="X349" i="2"/>
  <c r="W349" i="2" s="1"/>
  <c r="BE349" i="2"/>
  <c r="BF349" i="2"/>
  <c r="BG349" i="2"/>
  <c r="BH349" i="2"/>
  <c r="X350" i="2"/>
  <c r="W350" i="2" s="1"/>
  <c r="AI350" i="2" s="1"/>
  <c r="BE350" i="2"/>
  <c r="BF350" i="2"/>
  <c r="BG350" i="2"/>
  <c r="BH350" i="2"/>
  <c r="X351" i="2"/>
  <c r="BE351" i="2"/>
  <c r="BF351" i="2"/>
  <c r="BG351" i="2"/>
  <c r="BH351" i="2"/>
  <c r="X352" i="2"/>
  <c r="BE352" i="2"/>
  <c r="BF352" i="2"/>
  <c r="BG352" i="2"/>
  <c r="BH352" i="2"/>
  <c r="X353" i="2"/>
  <c r="W353" i="2" s="1"/>
  <c r="Z353" i="2" s="1"/>
  <c r="BE353" i="2"/>
  <c r="BF353" i="2"/>
  <c r="BG353" i="2"/>
  <c r="BH353" i="2"/>
  <c r="X354" i="2"/>
  <c r="W354" i="2" s="1"/>
  <c r="BE354" i="2"/>
  <c r="BF354" i="2"/>
  <c r="BG354" i="2"/>
  <c r="BH354" i="2"/>
  <c r="X355" i="2"/>
  <c r="W355" i="2" s="1"/>
  <c r="BE355" i="2"/>
  <c r="BF355" i="2"/>
  <c r="BG355" i="2"/>
  <c r="BH355" i="2"/>
  <c r="X356" i="2"/>
  <c r="BE356" i="2"/>
  <c r="BF356" i="2"/>
  <c r="BG356" i="2"/>
  <c r="BH356" i="2"/>
  <c r="X357" i="2"/>
  <c r="W357" i="2" s="1"/>
  <c r="BE357" i="2"/>
  <c r="BF357" i="2"/>
  <c r="BG357" i="2"/>
  <c r="BH357" i="2"/>
  <c r="X358" i="2"/>
  <c r="W358" i="2" s="1"/>
  <c r="BE358" i="2"/>
  <c r="BF358" i="2"/>
  <c r="BG358" i="2"/>
  <c r="BH358" i="2"/>
  <c r="X359" i="2"/>
  <c r="W359" i="2" s="1"/>
  <c r="AH359" i="2" s="1"/>
  <c r="BE359" i="2"/>
  <c r="BF359" i="2"/>
  <c r="BG359" i="2"/>
  <c r="BH359" i="2"/>
  <c r="X360" i="2"/>
  <c r="BE360" i="2"/>
  <c r="BF360" i="2"/>
  <c r="BG360" i="2"/>
  <c r="BH360" i="2"/>
  <c r="X361" i="2"/>
  <c r="W361" i="2" s="1"/>
  <c r="BE361" i="2"/>
  <c r="BF361" i="2"/>
  <c r="BG361" i="2"/>
  <c r="BH361" i="2"/>
  <c r="X362" i="2"/>
  <c r="W362" i="2" s="1"/>
  <c r="BE362" i="2"/>
  <c r="BF362" i="2"/>
  <c r="BG362" i="2"/>
  <c r="BH362" i="2"/>
  <c r="X363" i="2"/>
  <c r="W363" i="2" s="1"/>
  <c r="AE363" i="2" s="1"/>
  <c r="BE363" i="2"/>
  <c r="BF363" i="2"/>
  <c r="BG363" i="2"/>
  <c r="BH363" i="2"/>
  <c r="X364" i="2"/>
  <c r="BE364" i="2"/>
  <c r="BF364" i="2"/>
  <c r="BG364" i="2"/>
  <c r="BH364" i="2"/>
  <c r="X365" i="2"/>
  <c r="W365" i="2" s="1"/>
  <c r="BE365" i="2"/>
  <c r="BF365" i="2"/>
  <c r="BG365" i="2"/>
  <c r="BH365" i="2"/>
  <c r="X366" i="2"/>
  <c r="W366" i="2" s="1"/>
  <c r="AH366" i="2" s="1"/>
  <c r="BE366" i="2"/>
  <c r="BF366" i="2"/>
  <c r="BG366" i="2"/>
  <c r="BH366" i="2"/>
  <c r="X367" i="2"/>
  <c r="W367" i="2" s="1"/>
  <c r="BE367" i="2"/>
  <c r="BF367" i="2"/>
  <c r="BG367" i="2"/>
  <c r="BH367" i="2"/>
  <c r="X368" i="2"/>
  <c r="W368" i="2" s="1"/>
  <c r="BE368" i="2"/>
  <c r="BF368" i="2"/>
  <c r="BG368" i="2"/>
  <c r="BH368" i="2"/>
  <c r="X369" i="2"/>
  <c r="BE369" i="2"/>
  <c r="BF369" i="2"/>
  <c r="BG369" i="2"/>
  <c r="BH369" i="2"/>
  <c r="X370" i="2"/>
  <c r="BE370" i="2"/>
  <c r="BF370" i="2"/>
  <c r="BG370" i="2"/>
  <c r="BH370" i="2"/>
  <c r="X371" i="2"/>
  <c r="W371" i="2" s="1"/>
  <c r="BE371" i="2"/>
  <c r="BF371" i="2"/>
  <c r="BG371" i="2"/>
  <c r="BH371" i="2"/>
  <c r="X372" i="2"/>
  <c r="BE372" i="2"/>
  <c r="BF372" i="2"/>
  <c r="BG372" i="2"/>
  <c r="BH372" i="2"/>
  <c r="X373" i="2"/>
  <c r="BE373" i="2"/>
  <c r="BF373" i="2"/>
  <c r="BG373" i="2"/>
  <c r="BH373" i="2"/>
  <c r="X374" i="2"/>
  <c r="BE374" i="2"/>
  <c r="BF374" i="2"/>
  <c r="BG374" i="2"/>
  <c r="BH374" i="2"/>
  <c r="X375" i="2"/>
  <c r="W375" i="2" s="1"/>
  <c r="BE375" i="2"/>
  <c r="BF375" i="2"/>
  <c r="BG375" i="2"/>
  <c r="BH375" i="2"/>
  <c r="X376" i="2"/>
  <c r="BE376" i="2"/>
  <c r="BF376" i="2"/>
  <c r="BG376" i="2"/>
  <c r="BH376" i="2"/>
  <c r="X377" i="2"/>
  <c r="BE377" i="2"/>
  <c r="BF377" i="2"/>
  <c r="BG377" i="2"/>
  <c r="BH377" i="2"/>
  <c r="X378" i="2"/>
  <c r="BE378" i="2"/>
  <c r="BF378" i="2"/>
  <c r="BG378" i="2"/>
  <c r="BH378" i="2"/>
  <c r="X379" i="2"/>
  <c r="W379" i="2" s="1"/>
  <c r="BE379" i="2"/>
  <c r="BF379" i="2"/>
  <c r="BG379" i="2"/>
  <c r="BH379" i="2"/>
  <c r="X380" i="2"/>
  <c r="W380" i="2" s="1"/>
  <c r="AA380" i="2" s="1"/>
  <c r="BE380" i="2"/>
  <c r="BF380" i="2"/>
  <c r="BG380" i="2"/>
  <c r="BH380" i="2"/>
  <c r="X381" i="2"/>
  <c r="W381" i="2" s="1"/>
  <c r="BE381" i="2"/>
  <c r="BF381" i="2"/>
  <c r="BG381" i="2"/>
  <c r="BH381" i="2"/>
  <c r="X382" i="2"/>
  <c r="BE382" i="2"/>
  <c r="BF382" i="2"/>
  <c r="BG382" i="2"/>
  <c r="BH382" i="2"/>
  <c r="X383" i="2"/>
  <c r="W383" i="2" s="1"/>
  <c r="BE383" i="2"/>
  <c r="BF383" i="2"/>
  <c r="BG383" i="2"/>
  <c r="BH383" i="2"/>
  <c r="X384" i="2"/>
  <c r="W384" i="2" s="1"/>
  <c r="BE384" i="2"/>
  <c r="BF384" i="2"/>
  <c r="BG384" i="2"/>
  <c r="BH384" i="2"/>
  <c r="X385" i="2"/>
  <c r="W385" i="2" s="1"/>
  <c r="BE385" i="2"/>
  <c r="BF385" i="2"/>
  <c r="BG385" i="2"/>
  <c r="BH385" i="2"/>
  <c r="X386" i="2"/>
  <c r="BE386" i="2"/>
  <c r="BF386" i="2"/>
  <c r="BG386" i="2"/>
  <c r="BH386" i="2"/>
  <c r="X387" i="2"/>
  <c r="W387" i="2" s="1"/>
  <c r="BE387" i="2"/>
  <c r="BF387" i="2"/>
  <c r="BG387" i="2"/>
  <c r="BH387" i="2"/>
  <c r="X388" i="2"/>
  <c r="W388" i="2" s="1"/>
  <c r="BE388" i="2"/>
  <c r="BF388" i="2"/>
  <c r="BG388" i="2"/>
  <c r="BH388" i="2"/>
  <c r="X389" i="2"/>
  <c r="W389" i="2" s="1"/>
  <c r="BE389" i="2"/>
  <c r="BF389" i="2"/>
  <c r="BG389" i="2"/>
  <c r="BH389" i="2"/>
  <c r="X390" i="2"/>
  <c r="BE390" i="2"/>
  <c r="BF390" i="2"/>
  <c r="BG390" i="2"/>
  <c r="BH390" i="2"/>
  <c r="X391" i="2"/>
  <c r="W391" i="2" s="1"/>
  <c r="BE391" i="2"/>
  <c r="BF391" i="2"/>
  <c r="BG391" i="2"/>
  <c r="BH391" i="2"/>
  <c r="X392" i="2"/>
  <c r="W392" i="2" s="1"/>
  <c r="AA392" i="2" s="1"/>
  <c r="BE392" i="2"/>
  <c r="BF392" i="2"/>
  <c r="BG392" i="2"/>
  <c r="BH392" i="2"/>
  <c r="X393" i="2"/>
  <c r="W393" i="2" s="1"/>
  <c r="BE393" i="2"/>
  <c r="BF393" i="2"/>
  <c r="BG393" i="2"/>
  <c r="BH393" i="2"/>
  <c r="X394" i="2"/>
  <c r="BE394" i="2"/>
  <c r="BF394" i="2"/>
  <c r="BG394" i="2"/>
  <c r="BH394" i="2"/>
  <c r="X395" i="2"/>
  <c r="W395" i="2" s="1"/>
  <c r="BE395" i="2"/>
  <c r="BF395" i="2"/>
  <c r="BG395" i="2"/>
  <c r="BH395" i="2"/>
  <c r="X396" i="2"/>
  <c r="W396" i="2" s="1"/>
  <c r="BE396" i="2"/>
  <c r="BF396" i="2"/>
  <c r="BG396" i="2"/>
  <c r="BH396" i="2"/>
  <c r="X397" i="2"/>
  <c r="W397" i="2" s="1"/>
  <c r="BE397" i="2"/>
  <c r="BF397" i="2"/>
  <c r="BG397" i="2"/>
  <c r="BH397" i="2"/>
  <c r="X398" i="2"/>
  <c r="BE398" i="2"/>
  <c r="BF398" i="2"/>
  <c r="BG398" i="2"/>
  <c r="BH398" i="2"/>
  <c r="X399" i="2"/>
  <c r="W399" i="2" s="1"/>
  <c r="Y399" i="2" s="1"/>
  <c r="BE399" i="2"/>
  <c r="BF399" i="2"/>
  <c r="BG399" i="2"/>
  <c r="BH399" i="2"/>
  <c r="X400" i="2"/>
  <c r="BE400" i="2"/>
  <c r="BF400" i="2"/>
  <c r="BG400" i="2"/>
  <c r="BH400" i="2"/>
  <c r="X401" i="2"/>
  <c r="W401" i="2" s="1"/>
  <c r="BE401" i="2"/>
  <c r="BF401" i="2"/>
  <c r="BG401" i="2"/>
  <c r="BH401" i="2"/>
  <c r="X402" i="2"/>
  <c r="BE402" i="2"/>
  <c r="BF402" i="2"/>
  <c r="BG402" i="2"/>
  <c r="BH402" i="2"/>
  <c r="X403" i="2"/>
  <c r="W403" i="2" s="1"/>
  <c r="BE403" i="2"/>
  <c r="BF403" i="2"/>
  <c r="BG403" i="2"/>
  <c r="BH403" i="2"/>
  <c r="X404" i="2"/>
  <c r="W404" i="2" s="1"/>
  <c r="AE404" i="2" s="1"/>
  <c r="BE404" i="2"/>
  <c r="BF404" i="2"/>
  <c r="BG404" i="2"/>
  <c r="BH404" i="2"/>
  <c r="X405" i="2"/>
  <c r="W405" i="2" s="1"/>
  <c r="BE405" i="2"/>
  <c r="BF405" i="2"/>
  <c r="BG405" i="2"/>
  <c r="BH405" i="2"/>
  <c r="X406" i="2"/>
  <c r="BE406" i="2"/>
  <c r="BF406" i="2"/>
  <c r="BG406" i="2"/>
  <c r="BH406" i="2"/>
  <c r="X407" i="2"/>
  <c r="W407" i="2" s="1"/>
  <c r="BE407" i="2"/>
  <c r="BF407" i="2"/>
  <c r="BG407" i="2"/>
  <c r="BH407" i="2"/>
  <c r="X408" i="2"/>
  <c r="W408" i="2" s="1"/>
  <c r="BE408" i="2"/>
  <c r="BF408" i="2"/>
  <c r="BG408" i="2"/>
  <c r="BH408" i="2"/>
  <c r="X409" i="2"/>
  <c r="W409" i="2" s="1"/>
  <c r="BE409" i="2"/>
  <c r="BF409" i="2"/>
  <c r="BG409" i="2"/>
  <c r="BH409" i="2"/>
  <c r="X410" i="2"/>
  <c r="BE410" i="2"/>
  <c r="BF410" i="2"/>
  <c r="BG410" i="2"/>
  <c r="BH410" i="2"/>
  <c r="X411" i="2"/>
  <c r="W411" i="2" s="1"/>
  <c r="BE411" i="2"/>
  <c r="BF411" i="2"/>
  <c r="BG411" i="2"/>
  <c r="BH411" i="2"/>
  <c r="X412" i="2"/>
  <c r="W412" i="2" s="1"/>
  <c r="AE412" i="2" s="1"/>
  <c r="BE412" i="2"/>
  <c r="BF412" i="2"/>
  <c r="BG412" i="2"/>
  <c r="BH412" i="2"/>
  <c r="X413" i="2"/>
  <c r="W413" i="2" s="1"/>
  <c r="BE413" i="2"/>
  <c r="BF413" i="2"/>
  <c r="BG413" i="2"/>
  <c r="BH413" i="2"/>
  <c r="X414" i="2"/>
  <c r="BE414" i="2"/>
  <c r="BF414" i="2"/>
  <c r="BG414" i="2"/>
  <c r="BH414" i="2"/>
  <c r="X415" i="2"/>
  <c r="W415" i="2" s="1"/>
  <c r="BE415" i="2"/>
  <c r="BF415" i="2"/>
  <c r="BG415" i="2"/>
  <c r="BH415" i="2"/>
  <c r="X416" i="2"/>
  <c r="W416" i="2" s="1"/>
  <c r="AE416" i="2" s="1"/>
  <c r="BE416" i="2"/>
  <c r="BF416" i="2"/>
  <c r="BG416" i="2"/>
  <c r="BH416" i="2"/>
  <c r="X417" i="2"/>
  <c r="W417" i="2" s="1"/>
  <c r="AF417" i="2" s="1"/>
  <c r="BE417" i="2"/>
  <c r="BF417" i="2"/>
  <c r="BG417" i="2"/>
  <c r="BH417" i="2"/>
  <c r="X418" i="2"/>
  <c r="BE418" i="2"/>
  <c r="BF418" i="2"/>
  <c r="BG418" i="2"/>
  <c r="BH418" i="2"/>
  <c r="X419" i="2"/>
  <c r="W419" i="2" s="1"/>
  <c r="Z419" i="2" s="1"/>
  <c r="BE419" i="2"/>
  <c r="BF419" i="2"/>
  <c r="BG419" i="2"/>
  <c r="BH419" i="2"/>
  <c r="X420" i="2"/>
  <c r="W420" i="2" s="1"/>
  <c r="BE420" i="2"/>
  <c r="BF420" i="2"/>
  <c r="BG420" i="2"/>
  <c r="BH420" i="2"/>
  <c r="X421" i="2"/>
  <c r="BE421" i="2"/>
  <c r="BF421" i="2"/>
  <c r="BG421" i="2"/>
  <c r="BH421" i="2"/>
  <c r="X422" i="2"/>
  <c r="BE422" i="2"/>
  <c r="BF422" i="2"/>
  <c r="BG422" i="2"/>
  <c r="BH422" i="2"/>
  <c r="X423" i="2"/>
  <c r="W423" i="2" s="1"/>
  <c r="AC423" i="2" s="1"/>
  <c r="BE423" i="2"/>
  <c r="BF423" i="2"/>
  <c r="BG423" i="2"/>
  <c r="BH423" i="2"/>
  <c r="X424" i="2"/>
  <c r="W424" i="2" s="1"/>
  <c r="AI424" i="2" s="1"/>
  <c r="BE424" i="2"/>
  <c r="BF424" i="2"/>
  <c r="BG424" i="2"/>
  <c r="BH424" i="2"/>
  <c r="X425" i="2"/>
  <c r="BE425" i="2"/>
  <c r="BF425" i="2"/>
  <c r="BG425" i="2"/>
  <c r="BH425" i="2"/>
  <c r="X426" i="2"/>
  <c r="BE426" i="2"/>
  <c r="BF426" i="2"/>
  <c r="BG426" i="2"/>
  <c r="BH426" i="2"/>
  <c r="X427" i="2"/>
  <c r="W427" i="2" s="1"/>
  <c r="Z427" i="2" s="1"/>
  <c r="BE427" i="2"/>
  <c r="BF427" i="2"/>
  <c r="BG427" i="2"/>
  <c r="BH427" i="2"/>
  <c r="X428" i="2"/>
  <c r="W428" i="2" s="1"/>
  <c r="BE428" i="2"/>
  <c r="BF428" i="2"/>
  <c r="BG428" i="2"/>
  <c r="BH428" i="2"/>
  <c r="X429" i="2"/>
  <c r="BE429" i="2"/>
  <c r="BF429" i="2"/>
  <c r="BG429" i="2"/>
  <c r="BH429" i="2"/>
  <c r="X430" i="2"/>
  <c r="W430" i="2" s="1"/>
  <c r="BE430" i="2"/>
  <c r="BF430" i="2"/>
  <c r="BG430" i="2"/>
  <c r="BH430" i="2"/>
  <c r="X431" i="2"/>
  <c r="W431" i="2" s="1"/>
  <c r="AG431" i="2" s="1"/>
  <c r="BE431" i="2"/>
  <c r="BF431" i="2"/>
  <c r="BG431" i="2"/>
  <c r="BH431" i="2"/>
  <c r="X432" i="2"/>
  <c r="W432" i="2" s="1"/>
  <c r="BE432" i="2"/>
  <c r="BF432" i="2"/>
  <c r="BG432" i="2"/>
  <c r="BH432" i="2"/>
  <c r="X433" i="2"/>
  <c r="W433" i="2" s="1"/>
  <c r="AC433" i="2" s="1"/>
  <c r="BE433" i="2"/>
  <c r="BF433" i="2"/>
  <c r="BG433" i="2"/>
  <c r="BH433" i="2"/>
  <c r="X434" i="2"/>
  <c r="W434" i="2" s="1"/>
  <c r="BE434" i="2"/>
  <c r="BF434" i="2"/>
  <c r="BG434" i="2"/>
  <c r="BH434" i="2"/>
  <c r="X435" i="2"/>
  <c r="BE435" i="2"/>
  <c r="BF435" i="2"/>
  <c r="BG435" i="2"/>
  <c r="BH435" i="2"/>
  <c r="X436" i="2"/>
  <c r="W436" i="2" s="1"/>
  <c r="BE436" i="2"/>
  <c r="BF436" i="2"/>
  <c r="BG436" i="2"/>
  <c r="BH436" i="2"/>
  <c r="X437" i="2"/>
  <c r="BE437" i="2"/>
  <c r="BF437" i="2"/>
  <c r="BG437" i="2"/>
  <c r="BH437" i="2"/>
  <c r="X438" i="2"/>
  <c r="W438" i="2" s="1"/>
  <c r="BE438" i="2"/>
  <c r="BF438" i="2"/>
  <c r="BG438" i="2"/>
  <c r="BH438" i="2"/>
  <c r="X439" i="2"/>
  <c r="W439" i="2" s="1"/>
  <c r="Z439" i="2" s="1"/>
  <c r="BE439" i="2"/>
  <c r="BF439" i="2"/>
  <c r="BG439" i="2"/>
  <c r="BH439" i="2"/>
  <c r="X440" i="2"/>
  <c r="W440" i="2" s="1"/>
  <c r="BE440" i="2"/>
  <c r="BF440" i="2"/>
  <c r="BG440" i="2"/>
  <c r="BH440" i="2"/>
  <c r="X441" i="2"/>
  <c r="BE441" i="2"/>
  <c r="BF441" i="2"/>
  <c r="BG441" i="2"/>
  <c r="BH441" i="2"/>
  <c r="X442" i="2"/>
  <c r="W442" i="2" s="1"/>
  <c r="BE442" i="2"/>
  <c r="BF442" i="2"/>
  <c r="BG442" i="2"/>
  <c r="BH442" i="2"/>
  <c r="X443" i="2"/>
  <c r="BE443" i="2"/>
  <c r="BF443" i="2"/>
  <c r="BG443" i="2"/>
  <c r="BH443" i="2"/>
  <c r="X444" i="2"/>
  <c r="W444" i="2" s="1"/>
  <c r="BE444" i="2"/>
  <c r="BF444" i="2"/>
  <c r="BG444" i="2"/>
  <c r="BH444" i="2"/>
  <c r="X445" i="2"/>
  <c r="BE445" i="2"/>
  <c r="BF445" i="2"/>
  <c r="BG445" i="2"/>
  <c r="BH445" i="2"/>
  <c r="X446" i="2"/>
  <c r="W446" i="2" s="1"/>
  <c r="BE446" i="2"/>
  <c r="BF446" i="2"/>
  <c r="BG446" i="2"/>
  <c r="BH446" i="2"/>
  <c r="X447" i="2"/>
  <c r="W447" i="2" s="1"/>
  <c r="BE447" i="2"/>
  <c r="BF447" i="2"/>
  <c r="BG447" i="2"/>
  <c r="BH447" i="2"/>
  <c r="X448" i="2"/>
  <c r="BE448" i="2"/>
  <c r="BF448" i="2"/>
  <c r="BG448" i="2"/>
  <c r="BH448" i="2"/>
  <c r="X449" i="2"/>
  <c r="BE449" i="2"/>
  <c r="BF449" i="2"/>
  <c r="BG449" i="2"/>
  <c r="BH449" i="2"/>
  <c r="X450" i="2"/>
  <c r="W450" i="2" s="1"/>
  <c r="AB450" i="2" s="1"/>
  <c r="BE450" i="2"/>
  <c r="BF450" i="2"/>
  <c r="BG450" i="2"/>
  <c r="BH450" i="2"/>
  <c r="X451" i="2"/>
  <c r="W451" i="2" s="1"/>
  <c r="AE451" i="2" s="1"/>
  <c r="BE451" i="2"/>
  <c r="BF451" i="2"/>
  <c r="BG451" i="2"/>
  <c r="BH451" i="2"/>
  <c r="X452" i="2"/>
  <c r="W452" i="2" s="1"/>
  <c r="BF452" i="2"/>
  <c r="BG452" i="2"/>
  <c r="BH452" i="2"/>
  <c r="X453" i="2"/>
  <c r="W453" i="2" s="1"/>
  <c r="Z453" i="2" s="1"/>
  <c r="BE453" i="2"/>
  <c r="BF453" i="2"/>
  <c r="BG453" i="2"/>
  <c r="BH453" i="2"/>
  <c r="X454" i="2"/>
  <c r="W454" i="2" s="1"/>
  <c r="BE454" i="2"/>
  <c r="BF454" i="2"/>
  <c r="BG454" i="2"/>
  <c r="BH454" i="2"/>
  <c r="X455" i="2"/>
  <c r="BE455" i="2"/>
  <c r="BF455" i="2"/>
  <c r="BG455" i="2"/>
  <c r="BH455" i="2"/>
  <c r="X456" i="2"/>
  <c r="W456" i="2" s="1"/>
  <c r="BE456" i="2"/>
  <c r="BF456" i="2"/>
  <c r="BG456" i="2"/>
  <c r="BH456" i="2"/>
  <c r="X457" i="2"/>
  <c r="BE457" i="2"/>
  <c r="BF457" i="2"/>
  <c r="BG457" i="2"/>
  <c r="BH457" i="2"/>
  <c r="X458" i="2"/>
  <c r="BE458" i="2"/>
  <c r="BF458" i="2"/>
  <c r="BG458" i="2"/>
  <c r="BH458" i="2"/>
  <c r="X459" i="2"/>
  <c r="BE459" i="2"/>
  <c r="BF459" i="2"/>
  <c r="BG459" i="2"/>
  <c r="BH459" i="2"/>
  <c r="X460" i="2"/>
  <c r="W460" i="2" s="1"/>
  <c r="AA460" i="2" s="1"/>
  <c r="BE460" i="2"/>
  <c r="BF460" i="2"/>
  <c r="BG460" i="2"/>
  <c r="BH460" i="2"/>
  <c r="X461" i="2"/>
  <c r="BE461" i="2"/>
  <c r="BF461" i="2"/>
  <c r="BG461" i="2"/>
  <c r="BH461" i="2"/>
  <c r="X462" i="2"/>
  <c r="BE462" i="2"/>
  <c r="BF462" i="2"/>
  <c r="BG462" i="2"/>
  <c r="BH462" i="2"/>
  <c r="X463" i="2"/>
  <c r="W463" i="2" s="1"/>
  <c r="Z463" i="2" s="1"/>
  <c r="BE463" i="2"/>
  <c r="BF463" i="2"/>
  <c r="BG463" i="2"/>
  <c r="BH463" i="2"/>
  <c r="X464" i="2"/>
  <c r="BE464" i="2"/>
  <c r="BF464" i="2"/>
  <c r="BG464" i="2"/>
  <c r="BH464" i="2"/>
  <c r="X465" i="2"/>
  <c r="BE465" i="2"/>
  <c r="BF465" i="2"/>
  <c r="BG465" i="2"/>
  <c r="BH465" i="2"/>
  <c r="X466" i="2"/>
  <c r="BE466" i="2"/>
  <c r="BF466" i="2"/>
  <c r="BG466" i="2"/>
  <c r="BH466" i="2"/>
  <c r="X467" i="2"/>
  <c r="BE467" i="2"/>
  <c r="BF467" i="2"/>
  <c r="BG467" i="2"/>
  <c r="BH467" i="2"/>
  <c r="X468" i="2"/>
  <c r="W468" i="2" s="1"/>
  <c r="AH468" i="2" s="1"/>
  <c r="BE468" i="2"/>
  <c r="BF468" i="2"/>
  <c r="BG468" i="2"/>
  <c r="BH468" i="2"/>
  <c r="X469" i="2"/>
  <c r="BE469" i="2"/>
  <c r="BF469" i="2"/>
  <c r="BG469" i="2"/>
  <c r="BH469" i="2"/>
  <c r="X470" i="2"/>
  <c r="BE470" i="2"/>
  <c r="BF470" i="2"/>
  <c r="BG470" i="2"/>
  <c r="BH470" i="2"/>
  <c r="X471" i="2"/>
  <c r="W471" i="2" s="1"/>
  <c r="BE471" i="2"/>
  <c r="BF471" i="2"/>
  <c r="BG471" i="2"/>
  <c r="BH471" i="2"/>
  <c r="X472" i="2"/>
  <c r="W472" i="2" s="1"/>
  <c r="AE472" i="2" s="1"/>
  <c r="BE472" i="2"/>
  <c r="BF472" i="2"/>
  <c r="BG472" i="2"/>
  <c r="BH472" i="2"/>
  <c r="X473" i="2"/>
  <c r="BE473" i="2"/>
  <c r="BF473" i="2"/>
  <c r="BG473" i="2"/>
  <c r="BH473" i="2"/>
  <c r="X474" i="2"/>
  <c r="BE474" i="2"/>
  <c r="BF474" i="2"/>
  <c r="BG474" i="2"/>
  <c r="BH474" i="2"/>
  <c r="X475" i="2"/>
  <c r="W475" i="2" s="1"/>
  <c r="BE475" i="2"/>
  <c r="BF475" i="2"/>
  <c r="BG475" i="2"/>
  <c r="BH475" i="2"/>
  <c r="X476" i="2"/>
  <c r="W476" i="2" s="1"/>
  <c r="BE476" i="2"/>
  <c r="BF476" i="2"/>
  <c r="BG476" i="2"/>
  <c r="BH476" i="2"/>
  <c r="X477" i="2"/>
  <c r="BE477" i="2"/>
  <c r="BF477" i="2"/>
  <c r="BG477" i="2"/>
  <c r="BH477" i="2"/>
  <c r="X478" i="2"/>
  <c r="BE478" i="2"/>
  <c r="BF478" i="2"/>
  <c r="BG478" i="2"/>
  <c r="BH478" i="2"/>
  <c r="X479" i="2"/>
  <c r="W479" i="2" s="1"/>
  <c r="BE479" i="2"/>
  <c r="BF479" i="2"/>
  <c r="BG479" i="2"/>
  <c r="BH479" i="2"/>
  <c r="X480" i="2"/>
  <c r="W480" i="2" s="1"/>
  <c r="AI480" i="2" s="1"/>
  <c r="BE480" i="2"/>
  <c r="BF480" i="2"/>
  <c r="BG480" i="2"/>
  <c r="BH480" i="2"/>
  <c r="X481" i="2"/>
  <c r="BE481" i="2"/>
  <c r="BF481" i="2"/>
  <c r="BG481" i="2"/>
  <c r="BH481" i="2"/>
  <c r="X482" i="2"/>
  <c r="BE482" i="2"/>
  <c r="BF482" i="2"/>
  <c r="BG482" i="2"/>
  <c r="BH482" i="2"/>
  <c r="X483" i="2"/>
  <c r="W483" i="2" s="1"/>
  <c r="AG483" i="2" s="1"/>
  <c r="BE483" i="2"/>
  <c r="BF483" i="2"/>
  <c r="BG483" i="2"/>
  <c r="BH483" i="2"/>
  <c r="X484" i="2"/>
  <c r="W484" i="2" s="1"/>
  <c r="AD484" i="2" s="1"/>
  <c r="BE484" i="2"/>
  <c r="BF484" i="2"/>
  <c r="BG484" i="2"/>
  <c r="BH484" i="2"/>
  <c r="X485" i="2"/>
  <c r="W485" i="2" s="1"/>
  <c r="BE485" i="2"/>
  <c r="BF485" i="2"/>
  <c r="BG485" i="2"/>
  <c r="BH485" i="2"/>
  <c r="X486" i="2"/>
  <c r="W486" i="2" s="1"/>
  <c r="BE486" i="2"/>
  <c r="BF486" i="2"/>
  <c r="BG486" i="2"/>
  <c r="BH486" i="2"/>
  <c r="X487" i="2"/>
  <c r="BE487" i="2"/>
  <c r="BF487" i="2"/>
  <c r="BG487" i="2"/>
  <c r="BH487" i="2"/>
  <c r="X488" i="2"/>
  <c r="W488" i="2" s="1"/>
  <c r="BE488" i="2"/>
  <c r="BF488" i="2"/>
  <c r="BG488" i="2"/>
  <c r="BH488" i="2"/>
  <c r="X489" i="2"/>
  <c r="BE489" i="2"/>
  <c r="BF489" i="2"/>
  <c r="BG489" i="2"/>
  <c r="BH489" i="2"/>
  <c r="X490" i="2"/>
  <c r="BE490" i="2"/>
  <c r="BF490" i="2"/>
  <c r="BG490" i="2"/>
  <c r="BH490" i="2"/>
  <c r="X491" i="2"/>
  <c r="BE491" i="2"/>
  <c r="BF491" i="2"/>
  <c r="BG491" i="2"/>
  <c r="BH491" i="2"/>
  <c r="X492" i="2"/>
  <c r="W492" i="2" s="1"/>
  <c r="BE492" i="2"/>
  <c r="BF492" i="2"/>
  <c r="BG492" i="2"/>
  <c r="BH492" i="2"/>
  <c r="X493" i="2"/>
  <c r="W493" i="2" s="1"/>
  <c r="BE493" i="2"/>
  <c r="BF493" i="2"/>
  <c r="BG493" i="2"/>
  <c r="BH493" i="2"/>
  <c r="X494" i="2"/>
  <c r="BE494" i="2"/>
  <c r="BF494" i="2"/>
  <c r="BG494" i="2"/>
  <c r="BH494" i="2"/>
  <c r="X495" i="2"/>
  <c r="BE495" i="2"/>
  <c r="BF495" i="2"/>
  <c r="BG495" i="2"/>
  <c r="BH495" i="2"/>
  <c r="X496" i="2"/>
  <c r="W496" i="2" s="1"/>
  <c r="BE496" i="2"/>
  <c r="BF496" i="2"/>
  <c r="BG496" i="2"/>
  <c r="BH496" i="2"/>
  <c r="X497" i="2"/>
  <c r="BE497" i="2"/>
  <c r="BF497" i="2"/>
  <c r="BG497" i="2"/>
  <c r="BH497" i="2"/>
  <c r="X498" i="2"/>
  <c r="BE498" i="2"/>
  <c r="BF498" i="2"/>
  <c r="BG498" i="2"/>
  <c r="BH498" i="2"/>
  <c r="X499" i="2"/>
  <c r="BE499" i="2"/>
  <c r="BF499" i="2"/>
  <c r="BG499" i="2"/>
  <c r="BH499" i="2"/>
  <c r="X500" i="2"/>
  <c r="W500" i="2" s="1"/>
  <c r="BE500" i="2"/>
  <c r="BF500" i="2"/>
  <c r="BG500" i="2"/>
  <c r="BH500" i="2"/>
  <c r="X501" i="2"/>
  <c r="W501" i="2" s="1"/>
  <c r="BE501" i="2"/>
  <c r="BF501" i="2"/>
  <c r="BG501" i="2"/>
  <c r="BH501" i="2"/>
  <c r="X502" i="2"/>
  <c r="BE502" i="2"/>
  <c r="BF502" i="2"/>
  <c r="BG502" i="2"/>
  <c r="BH502" i="2"/>
  <c r="X503" i="2"/>
  <c r="BE503" i="2"/>
  <c r="BF503" i="2"/>
  <c r="BG503" i="2"/>
  <c r="BH503" i="2"/>
  <c r="X504" i="2"/>
  <c r="W504" i="2" s="1"/>
  <c r="BE504" i="2"/>
  <c r="BF504" i="2"/>
  <c r="BG504" i="2"/>
  <c r="BH504" i="2"/>
  <c r="X505" i="2"/>
  <c r="W505" i="2" s="1"/>
  <c r="BE505" i="2"/>
  <c r="BF505" i="2"/>
  <c r="BG505" i="2"/>
  <c r="BH505" i="2"/>
  <c r="X506" i="2"/>
  <c r="W506" i="2" s="1"/>
  <c r="BE506" i="2"/>
  <c r="BF506" i="2"/>
  <c r="BG506" i="2"/>
  <c r="BH506" i="2"/>
  <c r="X507" i="2"/>
  <c r="BE507" i="2"/>
  <c r="BF507" i="2"/>
  <c r="BG507" i="2"/>
  <c r="BH507" i="2"/>
  <c r="X508" i="2"/>
  <c r="W508" i="2" s="1"/>
  <c r="BE508" i="2"/>
  <c r="BF508" i="2"/>
  <c r="BG508" i="2"/>
  <c r="BH508" i="2"/>
  <c r="X509" i="2"/>
  <c r="W509" i="2" s="1"/>
  <c r="BE509" i="2"/>
  <c r="BF509" i="2"/>
  <c r="BG509" i="2"/>
  <c r="BH509" i="2"/>
  <c r="X510" i="2"/>
  <c r="BE510" i="2"/>
  <c r="BF510" i="2"/>
  <c r="BG510" i="2"/>
  <c r="BH510" i="2"/>
  <c r="X511" i="2"/>
  <c r="BE511" i="2"/>
  <c r="BF511" i="2"/>
  <c r="BG511" i="2"/>
  <c r="BH511" i="2"/>
  <c r="X512" i="2"/>
  <c r="W512" i="2" s="1"/>
  <c r="BE512" i="2"/>
  <c r="BF512" i="2"/>
  <c r="BG512" i="2"/>
  <c r="BH512" i="2"/>
  <c r="X513" i="2"/>
  <c r="W513" i="2" s="1"/>
  <c r="AB513" i="2" s="1"/>
  <c r="BE513" i="2"/>
  <c r="BF513" i="2"/>
  <c r="BG513" i="2"/>
  <c r="BH513" i="2"/>
  <c r="X514" i="2"/>
  <c r="W514" i="2" s="1"/>
  <c r="BE514" i="2"/>
  <c r="BF514" i="2"/>
  <c r="BG514" i="2"/>
  <c r="BH514" i="2"/>
  <c r="BG1308" i="2" l="1"/>
  <c r="BH1305" i="2"/>
  <c r="Z1306" i="2"/>
  <c r="BH1312" i="2"/>
  <c r="BG1302" i="2"/>
  <c r="BH1302" i="2"/>
  <c r="BG1315" i="2"/>
  <c r="BH1315" i="2"/>
  <c r="BG1303" i="2"/>
  <c r="BH1303" i="2"/>
  <c r="BH1310" i="2"/>
  <c r="BG1310" i="2"/>
  <c r="BH1314" i="2"/>
  <c r="BG1314" i="2"/>
  <c r="BH1307" i="2"/>
  <c r="BG1307" i="2"/>
  <c r="BG1309" i="2"/>
  <c r="BH1309" i="2"/>
  <c r="W1299" i="2"/>
  <c r="AB1299" i="2" s="1"/>
  <c r="BG1306" i="2"/>
  <c r="BH1306" i="2"/>
  <c r="BH1311" i="2"/>
  <c r="BG1311" i="2"/>
  <c r="BG1301" i="2"/>
  <c r="BH1301" i="2"/>
  <c r="BG1299" i="2"/>
  <c r="BH1299" i="2"/>
  <c r="AA1307" i="2"/>
  <c r="AH1307" i="2"/>
  <c r="BH1304" i="2"/>
  <c r="BG1304" i="2"/>
  <c r="W1302" i="2"/>
  <c r="AI1302" i="2" s="1"/>
  <c r="BG1313" i="2"/>
  <c r="BH1313" i="2"/>
  <c r="BH1300" i="2"/>
  <c r="BG1300" i="2"/>
  <c r="AD1306" i="2"/>
  <c r="AH1306" i="2"/>
  <c r="AC1306" i="2"/>
  <c r="Z1307" i="2"/>
  <c r="AG1306" i="2"/>
  <c r="AD1307" i="2"/>
  <c r="AF1315" i="2"/>
  <c r="AE1315" i="2"/>
  <c r="AA1303" i="2"/>
  <c r="AI1303" i="2"/>
  <c r="AE1303" i="2"/>
  <c r="Z1303" i="2"/>
  <c r="AH1303" i="2"/>
  <c r="AC1310" i="2"/>
  <c r="AE1307" i="2"/>
  <c r="AH1310" i="2"/>
  <c r="Z1310" i="2"/>
  <c r="AD1310" i="2"/>
  <c r="AG1310" i="2"/>
  <c r="AI1307" i="2"/>
  <c r="AD1303" i="2"/>
  <c r="Y1313" i="2"/>
  <c r="AC1313" i="2"/>
  <c r="AG1313" i="2"/>
  <c r="Z1313" i="2"/>
  <c r="AH1313" i="2"/>
  <c r="AB1313" i="2"/>
  <c r="AI1313" i="2"/>
  <c r="AA1313" i="2"/>
  <c r="Y1315" i="2"/>
  <c r="AC1315" i="2"/>
  <c r="AG1315" i="2"/>
  <c r="Z1315" i="2"/>
  <c r="AH1315" i="2"/>
  <c r="AB1315" i="2"/>
  <c r="AI1315" i="2"/>
  <c r="AA1315" i="2"/>
  <c r="AF1313" i="2"/>
  <c r="AD1315" i="2"/>
  <c r="W1314" i="2"/>
  <c r="AD1314" i="2" s="1"/>
  <c r="AD1313" i="2"/>
  <c r="W1312" i="2"/>
  <c r="W1311" i="2"/>
  <c r="AA1310" i="2"/>
  <c r="AE1310" i="2"/>
  <c r="AI1310" i="2"/>
  <c r="AB1310" i="2"/>
  <c r="AF1310" i="2"/>
  <c r="W1309" i="2"/>
  <c r="W1308" i="2"/>
  <c r="AD1308" i="2" s="1"/>
  <c r="AB1307" i="2"/>
  <c r="AF1307" i="2"/>
  <c r="Y1307" i="2"/>
  <c r="AC1307" i="2"/>
  <c r="AG1307" i="2"/>
  <c r="AA1306" i="2"/>
  <c r="AE1306" i="2"/>
  <c r="AI1306" i="2"/>
  <c r="AB1306" i="2"/>
  <c r="AF1306" i="2"/>
  <c r="W1305" i="2"/>
  <c r="W1304" i="2"/>
  <c r="AB1303" i="2"/>
  <c r="AF1303" i="2"/>
  <c r="Y1303" i="2"/>
  <c r="AC1303" i="2"/>
  <c r="AG1303" i="2"/>
  <c r="W1301" i="2"/>
  <c r="W1300" i="2"/>
  <c r="AD1300" i="2" s="1"/>
  <c r="AF353" i="2"/>
  <c r="AI353" i="2"/>
  <c r="AC353" i="2"/>
  <c r="AG353" i="2"/>
  <c r="AH353" i="2"/>
  <c r="Y353" i="2"/>
  <c r="AD353" i="2"/>
  <c r="AA424" i="2"/>
  <c r="Y453" i="2"/>
  <c r="Z423" i="2"/>
  <c r="W459" i="2"/>
  <c r="AB459" i="2" s="1"/>
  <c r="AH423" i="2"/>
  <c r="AC453" i="2"/>
  <c r="AH450" i="2"/>
  <c r="AD423" i="2"/>
  <c r="AB505" i="2"/>
  <c r="AH505" i="2"/>
  <c r="AD505" i="2"/>
  <c r="AI513" i="2"/>
  <c r="AD468" i="2"/>
  <c r="W467" i="2"/>
  <c r="AB467" i="2" s="1"/>
  <c r="AC450" i="2"/>
  <c r="AT450" i="2" s="1"/>
  <c r="AG419" i="2"/>
  <c r="W376" i="2"/>
  <c r="AD376" i="2" s="1"/>
  <c r="AF453" i="2"/>
  <c r="Z450" i="2"/>
  <c r="AD419" i="2"/>
  <c r="AD355" i="2"/>
  <c r="Y506" i="2"/>
  <c r="AE506" i="2"/>
  <c r="AI506" i="2"/>
  <c r="AA506" i="2"/>
  <c r="AH384" i="2"/>
  <c r="AC384" i="2"/>
  <c r="AA428" i="2"/>
  <c r="AD428" i="2"/>
  <c r="Z428" i="2"/>
  <c r="AH428" i="2"/>
  <c r="AI476" i="2"/>
  <c r="AA476" i="2"/>
  <c r="AB447" i="2"/>
  <c r="AA447" i="2"/>
  <c r="AI447" i="2"/>
  <c r="AG447" i="2"/>
  <c r="Y447" i="2"/>
  <c r="AA486" i="2"/>
  <c r="AH486" i="2"/>
  <c r="Y444" i="2"/>
  <c r="AD444" i="2"/>
  <c r="AF444" i="2"/>
  <c r="AI444" i="2"/>
  <c r="AA444" i="2"/>
  <c r="AA513" i="2"/>
  <c r="Z505" i="2"/>
  <c r="W497" i="2"/>
  <c r="AB497" i="2" s="1"/>
  <c r="W489" i="2"/>
  <c r="AB489" i="2" s="1"/>
  <c r="W464" i="2"/>
  <c r="AD464" i="2" s="1"/>
  <c r="AD427" i="2"/>
  <c r="AC419" i="2"/>
  <c r="AD399" i="2"/>
  <c r="AG427" i="2"/>
  <c r="AD483" i="2"/>
  <c r="AE463" i="2"/>
  <c r="AH460" i="2"/>
  <c r="AD453" i="2"/>
  <c r="AF450" i="2"/>
  <c r="AD447" i="2"/>
  <c r="AC427" i="2"/>
  <c r="AH419" i="2"/>
  <c r="Y419" i="2"/>
  <c r="AI392" i="2"/>
  <c r="AH427" i="2"/>
  <c r="Y427" i="2"/>
  <c r="AB509" i="2"/>
  <c r="Z509" i="2"/>
  <c r="AH509" i="2"/>
  <c r="AI509" i="2"/>
  <c r="AE509" i="2"/>
  <c r="AA509" i="2"/>
  <c r="AB501" i="2"/>
  <c r="Z501" i="2"/>
  <c r="AH501" i="2"/>
  <c r="AI501" i="2"/>
  <c r="AE501" i="2"/>
  <c r="AA501" i="2"/>
  <c r="AB493" i="2"/>
  <c r="AE493" i="2"/>
  <c r="AI493" i="2"/>
  <c r="Z493" i="2"/>
  <c r="AH493" i="2"/>
  <c r="AA493" i="2"/>
  <c r="AE420" i="2"/>
  <c r="Z420" i="2"/>
  <c r="AH420" i="2"/>
  <c r="AA420" i="2"/>
  <c r="AI420" i="2"/>
  <c r="Z396" i="2"/>
  <c r="AH396" i="2"/>
  <c r="AA396" i="2"/>
  <c r="AI396" i="2"/>
  <c r="AD396" i="2"/>
  <c r="AD509" i="2"/>
  <c r="AF506" i="2"/>
  <c r="AD506" i="2"/>
  <c r="AE505" i="2"/>
  <c r="AD501" i="2"/>
  <c r="AE486" i="2"/>
  <c r="AB472" i="2"/>
  <c r="AA472" i="2"/>
  <c r="AH472" i="2"/>
  <c r="AB439" i="2"/>
  <c r="AA439" i="2"/>
  <c r="AG439" i="2"/>
  <c r="AC439" i="2"/>
  <c r="AH439" i="2"/>
  <c r="Y439" i="2"/>
  <c r="AI439" i="2"/>
  <c r="AI433" i="2"/>
  <c r="AB431" i="2"/>
  <c r="AC431" i="2"/>
  <c r="AH431" i="2"/>
  <c r="Y431" i="2"/>
  <c r="AD431" i="2"/>
  <c r="AI431" i="2"/>
  <c r="Z431" i="2"/>
  <c r="AE431" i="2"/>
  <c r="Z404" i="2"/>
  <c r="AI404" i="2"/>
  <c r="AA404" i="2"/>
  <c r="W400" i="2"/>
  <c r="AG400" i="2" s="1"/>
  <c r="AB380" i="2"/>
  <c r="AE380" i="2"/>
  <c r="Z380" i="2"/>
  <c r="AH380" i="2"/>
  <c r="Y363" i="2"/>
  <c r="AH363" i="2"/>
  <c r="AI363" i="2"/>
  <c r="AA363" i="2"/>
  <c r="Y355" i="2"/>
  <c r="AE355" i="2"/>
  <c r="AG355" i="2"/>
  <c r="AA355" i="2"/>
  <c r="AH355" i="2"/>
  <c r="AB480" i="2"/>
  <c r="AE480" i="2"/>
  <c r="Z408" i="2"/>
  <c r="AI408" i="2"/>
  <c r="AA408" i="2"/>
  <c r="AB388" i="2"/>
  <c r="AI388" i="2"/>
  <c r="AE388" i="2"/>
  <c r="Z388" i="2"/>
  <c r="AG388" i="2"/>
  <c r="AB350" i="2"/>
  <c r="AE350" i="2"/>
  <c r="Z350" i="2"/>
  <c r="AG350" i="2"/>
  <c r="AA350" i="2"/>
  <c r="AH350" i="2"/>
  <c r="AA480" i="2"/>
  <c r="AB463" i="2"/>
  <c r="AA463" i="2"/>
  <c r="AG463" i="2"/>
  <c r="AC463" i="2"/>
  <c r="AH463" i="2"/>
  <c r="Y463" i="2"/>
  <c r="AI463" i="2"/>
  <c r="AD420" i="2"/>
  <c r="Z416" i="2"/>
  <c r="AI416" i="2"/>
  <c r="AA416" i="2"/>
  <c r="AE396" i="2"/>
  <c r="AB392" i="2"/>
  <c r="AE392" i="2"/>
  <c r="Z392" i="2"/>
  <c r="AH392" i="2"/>
  <c r="AH388" i="2"/>
  <c r="W372" i="2"/>
  <c r="AD372" i="2" s="1"/>
  <c r="AD350" i="2"/>
  <c r="Y486" i="2"/>
  <c r="AB486" i="2"/>
  <c r="AI486" i="2"/>
  <c r="AF486" i="2"/>
  <c r="AC454" i="2"/>
  <c r="Z454" i="2"/>
  <c r="AH454" i="2"/>
  <c r="AA454" i="2"/>
  <c r="AE454" i="2"/>
  <c r="Z433" i="2"/>
  <c r="AE433" i="2"/>
  <c r="AA433" i="2"/>
  <c r="AF433" i="2"/>
  <c r="AB433" i="2"/>
  <c r="AT433" i="2" s="1"/>
  <c r="AG433" i="2"/>
  <c r="Y401" i="2"/>
  <c r="AB401" i="2"/>
  <c r="AF401" i="2"/>
  <c r="AE513" i="2"/>
  <c r="AB506" i="2"/>
  <c r="AI505" i="2"/>
  <c r="AA505" i="2"/>
  <c r="AD493" i="2"/>
  <c r="AB476" i="2"/>
  <c r="AE476" i="2"/>
  <c r="AI472" i="2"/>
  <c r="AB468" i="2"/>
  <c r="AE468" i="2"/>
  <c r="AA468" i="2"/>
  <c r="AI468" i="2"/>
  <c r="AB460" i="2"/>
  <c r="AI460" i="2"/>
  <c r="AE460" i="2"/>
  <c r="Z460" i="2"/>
  <c r="AF460" i="2"/>
  <c r="AG454" i="2"/>
  <c r="AC451" i="2"/>
  <c r="AG451" i="2"/>
  <c r="AI451" i="2"/>
  <c r="AA451" i="2"/>
  <c r="W443" i="2"/>
  <c r="AD443" i="2" s="1"/>
  <c r="AE439" i="2"/>
  <c r="W435" i="2"/>
  <c r="AF435" i="2" s="1"/>
  <c r="AA431" i="2"/>
  <c r="AE424" i="2"/>
  <c r="Z424" i="2"/>
  <c r="AH424" i="2"/>
  <c r="Z412" i="2"/>
  <c r="AI412" i="2"/>
  <c r="AA412" i="2"/>
  <c r="AE408" i="2"/>
  <c r="AA388" i="2"/>
  <c r="AB384" i="2"/>
  <c r="AD384" i="2"/>
  <c r="AI384" i="2"/>
  <c r="Z384" i="2"/>
  <c r="AE384" i="2"/>
  <c r="AA384" i="2"/>
  <c r="AG384" i="2"/>
  <c r="AI380" i="2"/>
  <c r="AE367" i="2"/>
  <c r="AH367" i="2"/>
  <c r="Y359" i="2"/>
  <c r="AI359" i="2"/>
  <c r="AA359" i="2"/>
  <c r="AE359" i="2"/>
  <c r="AI355" i="2"/>
  <c r="AD486" i="2"/>
  <c r="AD463" i="2"/>
  <c r="AD450" i="2"/>
  <c r="Y450" i="2"/>
  <c r="AH447" i="2"/>
  <c r="AC447" i="2"/>
  <c r="AE444" i="2"/>
  <c r="AD439" i="2"/>
  <c r="AE428" i="2"/>
  <c r="AG423" i="2"/>
  <c r="Y423" i="2"/>
  <c r="AD460" i="2"/>
  <c r="AH453" i="2"/>
  <c r="AG450" i="2"/>
  <c r="W448" i="2"/>
  <c r="AD448" i="2" s="1"/>
  <c r="AE447" i="2"/>
  <c r="Z447" i="2"/>
  <c r="AH444" i="2"/>
  <c r="AB444" i="2"/>
  <c r="AD433" i="2"/>
  <c r="AI428" i="2"/>
  <c r="AD424" i="2"/>
  <c r="AD392" i="2"/>
  <c r="AD388" i="2"/>
  <c r="AD380" i="2"/>
  <c r="Z508" i="2"/>
  <c r="AD508" i="2"/>
  <c r="AH508" i="2"/>
  <c r="AA508" i="2"/>
  <c r="AE508" i="2"/>
  <c r="AI508" i="2"/>
  <c r="AB508" i="2"/>
  <c r="AF508" i="2"/>
  <c r="Y508" i="2"/>
  <c r="AC508" i="2"/>
  <c r="AG508" i="2"/>
  <c r="Z500" i="2"/>
  <c r="AD500" i="2"/>
  <c r="AH500" i="2"/>
  <c r="AA500" i="2"/>
  <c r="AE500" i="2"/>
  <c r="AI500" i="2"/>
  <c r="AB500" i="2"/>
  <c r="AF500" i="2"/>
  <c r="Y500" i="2"/>
  <c r="AC500" i="2"/>
  <c r="AG500" i="2"/>
  <c r="AA485" i="2"/>
  <c r="AE485" i="2"/>
  <c r="AI485" i="2"/>
  <c r="AB485" i="2"/>
  <c r="AF485" i="2"/>
  <c r="Y485" i="2"/>
  <c r="AC485" i="2"/>
  <c r="AG485" i="2"/>
  <c r="Z485" i="2"/>
  <c r="AD485" i="2"/>
  <c r="AH485" i="2"/>
  <c r="Z512" i="2"/>
  <c r="AD512" i="2"/>
  <c r="AH512" i="2"/>
  <c r="AA512" i="2"/>
  <c r="AE512" i="2"/>
  <c r="AI512" i="2"/>
  <c r="Y512" i="2"/>
  <c r="AB512" i="2"/>
  <c r="AF512" i="2"/>
  <c r="AC512" i="2"/>
  <c r="AG512" i="2"/>
  <c r="Z504" i="2"/>
  <c r="AD504" i="2"/>
  <c r="AH504" i="2"/>
  <c r="AA504" i="2"/>
  <c r="AE504" i="2"/>
  <c r="AI504" i="2"/>
  <c r="AB504" i="2"/>
  <c r="AF504" i="2"/>
  <c r="Y504" i="2"/>
  <c r="AC504" i="2"/>
  <c r="AG504" i="2"/>
  <c r="Y514" i="2"/>
  <c r="AC514" i="2"/>
  <c r="AG514" i="2"/>
  <c r="AH514" i="2"/>
  <c r="AI514" i="2"/>
  <c r="Z514" i="2"/>
  <c r="AE514" i="2"/>
  <c r="AB514" i="2"/>
  <c r="AA514" i="2"/>
  <c r="AF514" i="2"/>
  <c r="Z492" i="2"/>
  <c r="AD492" i="2"/>
  <c r="AH492" i="2"/>
  <c r="AA492" i="2"/>
  <c r="AE492" i="2"/>
  <c r="AI492" i="2"/>
  <c r="AB492" i="2"/>
  <c r="AF492" i="2"/>
  <c r="Y492" i="2"/>
  <c r="AC492" i="2"/>
  <c r="AG492" i="2"/>
  <c r="Z488" i="2"/>
  <c r="AD488" i="2"/>
  <c r="AH488" i="2"/>
  <c r="AA488" i="2"/>
  <c r="AE488" i="2"/>
  <c r="AI488" i="2"/>
  <c r="AB488" i="2"/>
  <c r="AF488" i="2"/>
  <c r="Y488" i="2"/>
  <c r="AC488" i="2"/>
  <c r="AG488" i="2"/>
  <c r="Z496" i="2"/>
  <c r="AD496" i="2"/>
  <c r="AH496" i="2"/>
  <c r="AA496" i="2"/>
  <c r="AE496" i="2"/>
  <c r="AI496" i="2"/>
  <c r="AB496" i="2"/>
  <c r="AF496" i="2"/>
  <c r="Y496" i="2"/>
  <c r="AC496" i="2"/>
  <c r="AG496" i="2"/>
  <c r="Z513" i="2"/>
  <c r="W510" i="2"/>
  <c r="W502" i="2"/>
  <c r="W498" i="2"/>
  <c r="W494" i="2"/>
  <c r="AD494" i="2" s="1"/>
  <c r="W490" i="2"/>
  <c r="AD490" i="2" s="1"/>
  <c r="AB484" i="2"/>
  <c r="AF484" i="2"/>
  <c r="AN484" i="2" s="1"/>
  <c r="AO484" i="2" s="1"/>
  <c r="Y484" i="2"/>
  <c r="AC484" i="2"/>
  <c r="AG484" i="2"/>
  <c r="AA483" i="2"/>
  <c r="AE483" i="2"/>
  <c r="AI483" i="2"/>
  <c r="AB483" i="2"/>
  <c r="AF483" i="2"/>
  <c r="AH513" i="2"/>
  <c r="AD514" i="2"/>
  <c r="AG513" i="2"/>
  <c r="AC513" i="2"/>
  <c r="Y513" i="2"/>
  <c r="W511" i="2"/>
  <c r="AD511" i="2" s="1"/>
  <c r="AG509" i="2"/>
  <c r="AC509" i="2"/>
  <c r="Y509" i="2"/>
  <c r="W507" i="2"/>
  <c r="AH506" i="2"/>
  <c r="Z506" i="2"/>
  <c r="AG505" i="2"/>
  <c r="AC505" i="2"/>
  <c r="Y505" i="2"/>
  <c r="W503" i="2"/>
  <c r="AG501" i="2"/>
  <c r="AC501" i="2"/>
  <c r="Y501" i="2"/>
  <c r="W499" i="2"/>
  <c r="W495" i="2"/>
  <c r="AG493" i="2"/>
  <c r="AC493" i="2"/>
  <c r="Y493" i="2"/>
  <c r="W491" i="2"/>
  <c r="W487" i="2"/>
  <c r="AD487" i="2" s="1"/>
  <c r="Z486" i="2"/>
  <c r="AI484" i="2"/>
  <c r="AA484" i="2"/>
  <c r="AC483" i="2"/>
  <c r="AD513" i="2"/>
  <c r="AF513" i="2"/>
  <c r="AF509" i="2"/>
  <c r="AG506" i="2"/>
  <c r="AC506" i="2"/>
  <c r="AF505" i="2"/>
  <c r="AF501" i="2"/>
  <c r="AF493" i="2"/>
  <c r="AG486" i="2"/>
  <c r="AC486" i="2"/>
  <c r="AH484" i="2"/>
  <c r="Z484" i="2"/>
  <c r="AH483" i="2"/>
  <c r="Z483" i="2"/>
  <c r="Z479" i="2"/>
  <c r="AD479" i="2"/>
  <c r="AH479" i="2"/>
  <c r="AA479" i="2"/>
  <c r="AE479" i="2"/>
  <c r="AI479" i="2"/>
  <c r="AB479" i="2"/>
  <c r="AF479" i="2"/>
  <c r="Y479" i="2"/>
  <c r="AC479" i="2"/>
  <c r="AG479" i="2"/>
  <c r="Z475" i="2"/>
  <c r="AD475" i="2"/>
  <c r="AH475" i="2"/>
  <c r="AA475" i="2"/>
  <c r="AE475" i="2"/>
  <c r="AI475" i="2"/>
  <c r="AB475" i="2"/>
  <c r="AF475" i="2"/>
  <c r="Y475" i="2"/>
  <c r="AC475" i="2"/>
  <c r="AG475" i="2"/>
  <c r="AA456" i="2"/>
  <c r="AE456" i="2"/>
  <c r="AI456" i="2"/>
  <c r="AB456" i="2"/>
  <c r="AF456" i="2"/>
  <c r="Y456" i="2"/>
  <c r="AC456" i="2"/>
  <c r="AG456" i="2"/>
  <c r="Z456" i="2"/>
  <c r="AD456" i="2"/>
  <c r="AH456" i="2"/>
  <c r="Y452" i="2"/>
  <c r="AC452" i="2"/>
  <c r="AG452" i="2"/>
  <c r="AD452" i="2"/>
  <c r="AI452" i="2"/>
  <c r="Z452" i="2"/>
  <c r="AE452" i="2"/>
  <c r="AA452" i="2"/>
  <c r="AF452" i="2"/>
  <c r="AB452" i="2"/>
  <c r="AH452" i="2"/>
  <c r="AE484" i="2"/>
  <c r="Y483" i="2"/>
  <c r="Z471" i="2"/>
  <c r="AD471" i="2"/>
  <c r="AH471" i="2"/>
  <c r="AA471" i="2"/>
  <c r="AE471" i="2"/>
  <c r="AI471" i="2"/>
  <c r="AB471" i="2"/>
  <c r="AF471" i="2"/>
  <c r="Y471" i="2"/>
  <c r="AC471" i="2"/>
  <c r="AG471" i="2"/>
  <c r="W481" i="2"/>
  <c r="AH480" i="2"/>
  <c r="AD480" i="2"/>
  <c r="Z480" i="2"/>
  <c r="W477" i="2"/>
  <c r="AD477" i="2" s="1"/>
  <c r="AH476" i="2"/>
  <c r="AD476" i="2"/>
  <c r="Z476" i="2"/>
  <c r="W473" i="2"/>
  <c r="AD473" i="2" s="1"/>
  <c r="AD472" i="2"/>
  <c r="Z472" i="2"/>
  <c r="W469" i="2"/>
  <c r="Z468" i="2"/>
  <c r="W465" i="2"/>
  <c r="W461" i="2"/>
  <c r="W457" i="2"/>
  <c r="AA453" i="2"/>
  <c r="AK453" i="2" s="1"/>
  <c r="AE453" i="2"/>
  <c r="AI453" i="2"/>
  <c r="AD451" i="2"/>
  <c r="Y451" i="2"/>
  <c r="AA446" i="2"/>
  <c r="AE446" i="2"/>
  <c r="AI446" i="2"/>
  <c r="AB446" i="2"/>
  <c r="AF446" i="2"/>
  <c r="Y446" i="2"/>
  <c r="AC446" i="2"/>
  <c r="AG446" i="2"/>
  <c r="Z446" i="2"/>
  <c r="AH446" i="2"/>
  <c r="W482" i="2"/>
  <c r="AG480" i="2"/>
  <c r="AC480" i="2"/>
  <c r="Y480" i="2"/>
  <c r="W478" i="2"/>
  <c r="AG476" i="2"/>
  <c r="AC476" i="2"/>
  <c r="Y476" i="2"/>
  <c r="W474" i="2"/>
  <c r="AG472" i="2"/>
  <c r="AC472" i="2"/>
  <c r="Y472" i="2"/>
  <c r="W470" i="2"/>
  <c r="AG468" i="2"/>
  <c r="AC468" i="2"/>
  <c r="Y468" i="2"/>
  <c r="W466" i="2"/>
  <c r="AF463" i="2"/>
  <c r="W462" i="2"/>
  <c r="AD462" i="2" s="1"/>
  <c r="AG460" i="2"/>
  <c r="AC460" i="2"/>
  <c r="Y460" i="2"/>
  <c r="W458" i="2"/>
  <c r="W455" i="2"/>
  <c r="AI454" i="2"/>
  <c r="AD454" i="2"/>
  <c r="Y454" i="2"/>
  <c r="AG453" i="2"/>
  <c r="AB453" i="2"/>
  <c r="AH451" i="2"/>
  <c r="Y440" i="2"/>
  <c r="AC440" i="2"/>
  <c r="AG440" i="2"/>
  <c r="Z440" i="2"/>
  <c r="AD440" i="2"/>
  <c r="AH440" i="2"/>
  <c r="AA440" i="2"/>
  <c r="AE440" i="2"/>
  <c r="AI440" i="2"/>
  <c r="AB440" i="2"/>
  <c r="AF440" i="2"/>
  <c r="AA438" i="2"/>
  <c r="AE438" i="2"/>
  <c r="AI438" i="2"/>
  <c r="AB438" i="2"/>
  <c r="AF438" i="2"/>
  <c r="Y438" i="2"/>
  <c r="AC438" i="2"/>
  <c r="AG438" i="2"/>
  <c r="Z438" i="2"/>
  <c r="AH438" i="2"/>
  <c r="AF480" i="2"/>
  <c r="AF476" i="2"/>
  <c r="AF472" i="2"/>
  <c r="AF468" i="2"/>
  <c r="AB451" i="2"/>
  <c r="AF451" i="2"/>
  <c r="Y432" i="2"/>
  <c r="AC432" i="2"/>
  <c r="AG432" i="2"/>
  <c r="Z432" i="2"/>
  <c r="AD432" i="2"/>
  <c r="AH432" i="2"/>
  <c r="AA432" i="2"/>
  <c r="AE432" i="2"/>
  <c r="AI432" i="2"/>
  <c r="AB432" i="2"/>
  <c r="AF432" i="2"/>
  <c r="AA430" i="2"/>
  <c r="AE430" i="2"/>
  <c r="AI430" i="2"/>
  <c r="AB430" i="2"/>
  <c r="AF430" i="2"/>
  <c r="Y430" i="2"/>
  <c r="AC430" i="2"/>
  <c r="AG430" i="2"/>
  <c r="Z430" i="2"/>
  <c r="AH430" i="2"/>
  <c r="AB454" i="2"/>
  <c r="AF454" i="2"/>
  <c r="Z451" i="2"/>
  <c r="AA450" i="2"/>
  <c r="AE450" i="2"/>
  <c r="AI450" i="2"/>
  <c r="AA442" i="2"/>
  <c r="AE442" i="2"/>
  <c r="AI442" i="2"/>
  <c r="AB442" i="2"/>
  <c r="AF442" i="2"/>
  <c r="Y442" i="2"/>
  <c r="AC442" i="2"/>
  <c r="AG442" i="2"/>
  <c r="Z442" i="2"/>
  <c r="AH442" i="2"/>
  <c r="Y436" i="2"/>
  <c r="AC436" i="2"/>
  <c r="AG436" i="2"/>
  <c r="Z436" i="2"/>
  <c r="AD436" i="2"/>
  <c r="AH436" i="2"/>
  <c r="AA436" i="2"/>
  <c r="AE436" i="2"/>
  <c r="AI436" i="2"/>
  <c r="AB436" i="2"/>
  <c r="AF436" i="2"/>
  <c r="AA434" i="2"/>
  <c r="AE434" i="2"/>
  <c r="AI434" i="2"/>
  <c r="AB434" i="2"/>
  <c r="AF434" i="2"/>
  <c r="Y434" i="2"/>
  <c r="AC434" i="2"/>
  <c r="AG434" i="2"/>
  <c r="Z434" i="2"/>
  <c r="AH434" i="2"/>
  <c r="AD446" i="2"/>
  <c r="AD442" i="2"/>
  <c r="AD438" i="2"/>
  <c r="AD434" i="2"/>
  <c r="Y433" i="2"/>
  <c r="AD430" i="2"/>
  <c r="Y415" i="2"/>
  <c r="AC415" i="2"/>
  <c r="AG415" i="2"/>
  <c r="Z415" i="2"/>
  <c r="AD415" i="2"/>
  <c r="AH415" i="2"/>
  <c r="AA415" i="2"/>
  <c r="AE415" i="2"/>
  <c r="AI415" i="2"/>
  <c r="AB415" i="2"/>
  <c r="AF415" i="2"/>
  <c r="Y411" i="2"/>
  <c r="AC411" i="2"/>
  <c r="AG411" i="2"/>
  <c r="Z411" i="2"/>
  <c r="AD411" i="2"/>
  <c r="AH411" i="2"/>
  <c r="AA411" i="2"/>
  <c r="AE411" i="2"/>
  <c r="AI411" i="2"/>
  <c r="AB411" i="2"/>
  <c r="AF411" i="2"/>
  <c r="Y407" i="2"/>
  <c r="AC407" i="2"/>
  <c r="AG407" i="2"/>
  <c r="Z407" i="2"/>
  <c r="AD407" i="2"/>
  <c r="AH407" i="2"/>
  <c r="AA407" i="2"/>
  <c r="AE407" i="2"/>
  <c r="AI407" i="2"/>
  <c r="AB407" i="2"/>
  <c r="AF407" i="2"/>
  <c r="Y403" i="2"/>
  <c r="AC403" i="2"/>
  <c r="AG403" i="2"/>
  <c r="Z403" i="2"/>
  <c r="AD403" i="2"/>
  <c r="AH403" i="2"/>
  <c r="AA403" i="2"/>
  <c r="AE403" i="2"/>
  <c r="AI403" i="2"/>
  <c r="AB403" i="2"/>
  <c r="AF403" i="2"/>
  <c r="W449" i="2"/>
  <c r="AD449" i="2" s="1"/>
  <c r="W445" i="2"/>
  <c r="Z444" i="2"/>
  <c r="W441" i="2"/>
  <c r="AD441" i="2" s="1"/>
  <c r="W437" i="2"/>
  <c r="AD437" i="2" s="1"/>
  <c r="AF447" i="2"/>
  <c r="AG444" i="2"/>
  <c r="AC444" i="2"/>
  <c r="AF439" i="2"/>
  <c r="AH433" i="2"/>
  <c r="AF431" i="2"/>
  <c r="W429" i="2"/>
  <c r="AD429" i="2" s="1"/>
  <c r="AB428" i="2"/>
  <c r="AF428" i="2"/>
  <c r="Y428" i="2"/>
  <c r="AC428" i="2"/>
  <c r="AG428" i="2"/>
  <c r="AA427" i="2"/>
  <c r="AE427" i="2"/>
  <c r="AI427" i="2"/>
  <c r="AB427" i="2"/>
  <c r="AF427" i="2"/>
  <c r="W426" i="2"/>
  <c r="AD426" i="2" s="1"/>
  <c r="W425" i="2"/>
  <c r="AB424" i="2"/>
  <c r="AF424" i="2"/>
  <c r="Y424" i="2"/>
  <c r="AC424" i="2"/>
  <c r="AG424" i="2"/>
  <c r="AA423" i="2"/>
  <c r="AE423" i="2"/>
  <c r="AI423" i="2"/>
  <c r="AB423" i="2"/>
  <c r="AF423" i="2"/>
  <c r="W422" i="2"/>
  <c r="AD422" i="2" s="1"/>
  <c r="W421" i="2"/>
  <c r="AB420" i="2"/>
  <c r="AF420" i="2"/>
  <c r="Y420" i="2"/>
  <c r="AC420" i="2"/>
  <c r="AG420" i="2"/>
  <c r="AA419" i="2"/>
  <c r="AE419" i="2"/>
  <c r="AI419" i="2"/>
  <c r="AB419" i="2"/>
  <c r="AF419" i="2"/>
  <c r="AA417" i="2"/>
  <c r="AE417" i="2"/>
  <c r="AI417" i="2"/>
  <c r="AB417" i="2"/>
  <c r="Y417" i="2"/>
  <c r="AC417" i="2"/>
  <c r="AG417" i="2"/>
  <c r="Z417" i="2"/>
  <c r="AH417" i="2"/>
  <c r="AL417" i="2" s="1"/>
  <c r="AM417" i="2" s="1"/>
  <c r="AA413" i="2"/>
  <c r="AE413" i="2"/>
  <c r="AI413" i="2"/>
  <c r="AB413" i="2"/>
  <c r="AF413" i="2"/>
  <c r="Y413" i="2"/>
  <c r="AC413" i="2"/>
  <c r="AG413" i="2"/>
  <c r="Z413" i="2"/>
  <c r="AH413" i="2"/>
  <c r="AA409" i="2"/>
  <c r="AE409" i="2"/>
  <c r="AI409" i="2"/>
  <c r="AB409" i="2"/>
  <c r="AF409" i="2"/>
  <c r="Y409" i="2"/>
  <c r="AC409" i="2"/>
  <c r="AG409" i="2"/>
  <c r="Z409" i="2"/>
  <c r="AH409" i="2"/>
  <c r="AA405" i="2"/>
  <c r="AE405" i="2"/>
  <c r="AI405" i="2"/>
  <c r="AB405" i="2"/>
  <c r="AF405" i="2"/>
  <c r="Y405" i="2"/>
  <c r="AC405" i="2"/>
  <c r="AG405" i="2"/>
  <c r="Z405" i="2"/>
  <c r="AH405" i="2"/>
  <c r="W418" i="2"/>
  <c r="AD417" i="2"/>
  <c r="AG416" i="2"/>
  <c r="AC416" i="2"/>
  <c r="Y416" i="2"/>
  <c r="W414" i="2"/>
  <c r="AD413" i="2"/>
  <c r="AG412" i="2"/>
  <c r="AC412" i="2"/>
  <c r="Y412" i="2"/>
  <c r="W410" i="2"/>
  <c r="AD409" i="2"/>
  <c r="AG408" i="2"/>
  <c r="AC408" i="2"/>
  <c r="Y408" i="2"/>
  <c r="W406" i="2"/>
  <c r="AD405" i="2"/>
  <c r="AG404" i="2"/>
  <c r="AC404" i="2"/>
  <c r="Y404" i="2"/>
  <c r="W402" i="2"/>
  <c r="AH401" i="2"/>
  <c r="AD401" i="2"/>
  <c r="Z401" i="2"/>
  <c r="AH399" i="2"/>
  <c r="Z399" i="2"/>
  <c r="AA393" i="2"/>
  <c r="AE393" i="2"/>
  <c r="AI393" i="2"/>
  <c r="AB393" i="2"/>
  <c r="AF393" i="2"/>
  <c r="Y393" i="2"/>
  <c r="AC393" i="2"/>
  <c r="AG393" i="2"/>
  <c r="Z393" i="2"/>
  <c r="AH393" i="2"/>
  <c r="Y381" i="2"/>
  <c r="AC381" i="2"/>
  <c r="AG381" i="2"/>
  <c r="Z381" i="2"/>
  <c r="AH381" i="2"/>
  <c r="AF381" i="2"/>
  <c r="AA381" i="2"/>
  <c r="AI381" i="2"/>
  <c r="AB381" i="2"/>
  <c r="AE381" i="2"/>
  <c r="AF416" i="2"/>
  <c r="AB416" i="2"/>
  <c r="AF412" i="2"/>
  <c r="AB412" i="2"/>
  <c r="AF408" i="2"/>
  <c r="AB408" i="2"/>
  <c r="AF404" i="2"/>
  <c r="AB404" i="2"/>
  <c r="AG401" i="2"/>
  <c r="AC401" i="2"/>
  <c r="AG399" i="2"/>
  <c r="Y391" i="2"/>
  <c r="AC391" i="2"/>
  <c r="AG391" i="2"/>
  <c r="Z391" i="2"/>
  <c r="AD391" i="2"/>
  <c r="AH391" i="2"/>
  <c r="AA391" i="2"/>
  <c r="AE391" i="2"/>
  <c r="AI391" i="2"/>
  <c r="AB391" i="2"/>
  <c r="AF391" i="2"/>
  <c r="Y387" i="2"/>
  <c r="AC387" i="2"/>
  <c r="AG387" i="2"/>
  <c r="Z387" i="2"/>
  <c r="AD387" i="2"/>
  <c r="AH387" i="2"/>
  <c r="AA387" i="2"/>
  <c r="AE387" i="2"/>
  <c r="AI387" i="2"/>
  <c r="AB387" i="2"/>
  <c r="AF387" i="2"/>
  <c r="AA399" i="2"/>
  <c r="AE399" i="2"/>
  <c r="AI399" i="2"/>
  <c r="AB399" i="2"/>
  <c r="AF399" i="2"/>
  <c r="AA397" i="2"/>
  <c r="AE397" i="2"/>
  <c r="AI397" i="2"/>
  <c r="AB397" i="2"/>
  <c r="AF397" i="2"/>
  <c r="Y397" i="2"/>
  <c r="AC397" i="2"/>
  <c r="AG397" i="2"/>
  <c r="Z397" i="2"/>
  <c r="AH397" i="2"/>
  <c r="Y395" i="2"/>
  <c r="AC395" i="2"/>
  <c r="AG395" i="2"/>
  <c r="Z395" i="2"/>
  <c r="AD395" i="2"/>
  <c r="AH395" i="2"/>
  <c r="AA395" i="2"/>
  <c r="AE395" i="2"/>
  <c r="AI395" i="2"/>
  <c r="AB395" i="2"/>
  <c r="AF395" i="2"/>
  <c r="Y383" i="2"/>
  <c r="AC383" i="2"/>
  <c r="AG383" i="2"/>
  <c r="Z383" i="2"/>
  <c r="AD383" i="2"/>
  <c r="AH383" i="2"/>
  <c r="AA383" i="2"/>
  <c r="AE383" i="2"/>
  <c r="AI383" i="2"/>
  <c r="AB383" i="2"/>
  <c r="AF383" i="2"/>
  <c r="AH416" i="2"/>
  <c r="AD416" i="2"/>
  <c r="AH412" i="2"/>
  <c r="AD412" i="2"/>
  <c r="AH408" i="2"/>
  <c r="AD408" i="2"/>
  <c r="AH404" i="2"/>
  <c r="AD404" i="2"/>
  <c r="AI401" i="2"/>
  <c r="AE401" i="2"/>
  <c r="AA401" i="2"/>
  <c r="AC399" i="2"/>
  <c r="AA389" i="2"/>
  <c r="AE389" i="2"/>
  <c r="AI389" i="2"/>
  <c r="AB389" i="2"/>
  <c r="AF389" i="2"/>
  <c r="Y389" i="2"/>
  <c r="AC389" i="2"/>
  <c r="AG389" i="2"/>
  <c r="Z389" i="2"/>
  <c r="AH389" i="2"/>
  <c r="AA385" i="2"/>
  <c r="AE385" i="2"/>
  <c r="AI385" i="2"/>
  <c r="AB385" i="2"/>
  <c r="AF385" i="2"/>
  <c r="Y385" i="2"/>
  <c r="AC385" i="2"/>
  <c r="AG385" i="2"/>
  <c r="Z385" i="2"/>
  <c r="AH385" i="2"/>
  <c r="W398" i="2"/>
  <c r="AD397" i="2"/>
  <c r="AG396" i="2"/>
  <c r="AC396" i="2"/>
  <c r="Y396" i="2"/>
  <c r="W394" i="2"/>
  <c r="AD393" i="2"/>
  <c r="AG392" i="2"/>
  <c r="AC392" i="2"/>
  <c r="Y392" i="2"/>
  <c r="W390" i="2"/>
  <c r="AD389" i="2"/>
  <c r="AC388" i="2"/>
  <c r="Y388" i="2"/>
  <c r="W386" i="2"/>
  <c r="AD386" i="2" s="1"/>
  <c r="AD385" i="2"/>
  <c r="Y384" i="2"/>
  <c r="W382" i="2"/>
  <c r="AD382" i="2" s="1"/>
  <c r="Z375" i="2"/>
  <c r="AD375" i="2"/>
  <c r="AH375" i="2"/>
  <c r="AA375" i="2"/>
  <c r="AE375" i="2"/>
  <c r="AI375" i="2"/>
  <c r="AB375" i="2"/>
  <c r="AF375" i="2"/>
  <c r="Y375" i="2"/>
  <c r="AC375" i="2"/>
  <c r="AG375" i="2"/>
  <c r="AF396" i="2"/>
  <c r="AB396" i="2"/>
  <c r="AF392" i="2"/>
  <c r="AF388" i="2"/>
  <c r="AF384" i="2"/>
  <c r="Z379" i="2"/>
  <c r="AD379" i="2"/>
  <c r="AH379" i="2"/>
  <c r="AA379" i="2"/>
  <c r="AE379" i="2"/>
  <c r="AI379" i="2"/>
  <c r="AB379" i="2"/>
  <c r="AF379" i="2"/>
  <c r="Y379" i="2"/>
  <c r="AC379" i="2"/>
  <c r="AG379" i="2"/>
  <c r="Z368" i="2"/>
  <c r="Y368" i="2"/>
  <c r="AA368" i="2"/>
  <c r="AE368" i="2"/>
  <c r="AI368" i="2"/>
  <c r="AB368" i="2"/>
  <c r="AF368" i="2"/>
  <c r="AC368" i="2"/>
  <c r="AG368" i="2"/>
  <c r="AD368" i="2"/>
  <c r="AH368" i="2"/>
  <c r="AD381" i="2"/>
  <c r="Z371" i="2"/>
  <c r="AD371" i="2"/>
  <c r="AH371" i="2"/>
  <c r="AA371" i="2"/>
  <c r="AE371" i="2"/>
  <c r="AI371" i="2"/>
  <c r="AB371" i="2"/>
  <c r="AF371" i="2"/>
  <c r="Y371" i="2"/>
  <c r="AC371" i="2"/>
  <c r="AG371" i="2"/>
  <c r="W377" i="2"/>
  <c r="W373" i="2"/>
  <c r="W369" i="2"/>
  <c r="AD369" i="2" s="1"/>
  <c r="Y367" i="2"/>
  <c r="AC367" i="2"/>
  <c r="AG367" i="2"/>
  <c r="Z367" i="2"/>
  <c r="AB367" i="2"/>
  <c r="AF367" i="2"/>
  <c r="AB366" i="2"/>
  <c r="AF366" i="2"/>
  <c r="AL366" i="2" s="1"/>
  <c r="AM366" i="2" s="1"/>
  <c r="Y366" i="2"/>
  <c r="AC366" i="2"/>
  <c r="AG366" i="2"/>
  <c r="Z366" i="2"/>
  <c r="AD366" i="2"/>
  <c r="AA366" i="2"/>
  <c r="AE366" i="2"/>
  <c r="AI366" i="2"/>
  <c r="AG380" i="2"/>
  <c r="AC380" i="2"/>
  <c r="Y380" i="2"/>
  <c r="W378" i="2"/>
  <c r="W374" i="2"/>
  <c r="W370" i="2"/>
  <c r="AD367" i="2"/>
  <c r="AA365" i="2"/>
  <c r="AE365" i="2"/>
  <c r="AI365" i="2"/>
  <c r="AB365" i="2"/>
  <c r="AF365" i="2"/>
  <c r="Y365" i="2"/>
  <c r="AC365" i="2"/>
  <c r="AG365" i="2"/>
  <c r="Z365" i="2"/>
  <c r="AH365" i="2"/>
  <c r="AB362" i="2"/>
  <c r="AF362" i="2"/>
  <c r="Y362" i="2"/>
  <c r="AC362" i="2"/>
  <c r="AG362" i="2"/>
  <c r="Z362" i="2"/>
  <c r="AD362" i="2"/>
  <c r="AH362" i="2"/>
  <c r="AA362" i="2"/>
  <c r="AE362" i="2"/>
  <c r="AI362" i="2"/>
  <c r="AB354" i="2"/>
  <c r="AF354" i="2"/>
  <c r="Y354" i="2"/>
  <c r="AC354" i="2"/>
  <c r="AG354" i="2"/>
  <c r="Z354" i="2"/>
  <c r="AD354" i="2"/>
  <c r="AH354" i="2"/>
  <c r="AA354" i="2"/>
  <c r="AE354" i="2"/>
  <c r="AI354" i="2"/>
  <c r="AF380" i="2"/>
  <c r="AI367" i="2"/>
  <c r="AA367" i="2"/>
  <c r="AA361" i="2"/>
  <c r="AE361" i="2"/>
  <c r="AI361" i="2"/>
  <c r="AB361" i="2"/>
  <c r="AF361" i="2"/>
  <c r="Y361" i="2"/>
  <c r="AC361" i="2"/>
  <c r="AG361" i="2"/>
  <c r="Z361" i="2"/>
  <c r="AH361" i="2"/>
  <c r="AB358" i="2"/>
  <c r="AF358" i="2"/>
  <c r="Y358" i="2"/>
  <c r="AC358" i="2"/>
  <c r="AG358" i="2"/>
  <c r="Z358" i="2"/>
  <c r="AD358" i="2"/>
  <c r="AH358" i="2"/>
  <c r="AA358" i="2"/>
  <c r="AE358" i="2"/>
  <c r="AI358" i="2"/>
  <c r="AA357" i="2"/>
  <c r="AE357" i="2"/>
  <c r="AI357" i="2"/>
  <c r="AB357" i="2"/>
  <c r="AF357" i="2"/>
  <c r="Y357" i="2"/>
  <c r="AC357" i="2"/>
  <c r="AG357" i="2"/>
  <c r="Z357" i="2"/>
  <c r="AH357" i="2"/>
  <c r="AD365" i="2"/>
  <c r="AF363" i="2"/>
  <c r="AB363" i="2"/>
  <c r="AD361" i="2"/>
  <c r="AF359" i="2"/>
  <c r="AB359" i="2"/>
  <c r="AD357" i="2"/>
  <c r="AF355" i="2"/>
  <c r="AB355" i="2"/>
  <c r="Z349" i="2"/>
  <c r="AD349" i="2"/>
  <c r="AH349" i="2"/>
  <c r="AA349" i="2"/>
  <c r="AE349" i="2"/>
  <c r="AI349" i="2"/>
  <c r="AB349" i="2"/>
  <c r="AF349" i="2"/>
  <c r="Y349" i="2"/>
  <c r="AC349" i="2"/>
  <c r="AG349" i="2"/>
  <c r="Z345" i="2"/>
  <c r="AD345" i="2"/>
  <c r="AH345" i="2"/>
  <c r="AA345" i="2"/>
  <c r="AE345" i="2"/>
  <c r="AI345" i="2"/>
  <c r="AB345" i="2"/>
  <c r="AF345" i="2"/>
  <c r="Y345" i="2"/>
  <c r="AC345" i="2"/>
  <c r="AG345" i="2"/>
  <c r="Z341" i="2"/>
  <c r="AD341" i="2"/>
  <c r="AH341" i="2"/>
  <c r="AA341" i="2"/>
  <c r="AE341" i="2"/>
  <c r="AI341" i="2"/>
  <c r="AB341" i="2"/>
  <c r="AF341" i="2"/>
  <c r="Y341" i="2"/>
  <c r="AC341" i="2"/>
  <c r="AG341" i="2"/>
  <c r="W364" i="2"/>
  <c r="AD363" i="2"/>
  <c r="Z363" i="2"/>
  <c r="W360" i="2"/>
  <c r="AD360" i="2" s="1"/>
  <c r="AD359" i="2"/>
  <c r="Z359" i="2"/>
  <c r="W356" i="2"/>
  <c r="AD356" i="2" s="1"/>
  <c r="Z355" i="2"/>
  <c r="AG363" i="2"/>
  <c r="AC363" i="2"/>
  <c r="AG359" i="2"/>
  <c r="AC359" i="2"/>
  <c r="AC355" i="2"/>
  <c r="AA353" i="2"/>
  <c r="AK353" i="2" s="1"/>
  <c r="AE353" i="2"/>
  <c r="AB353" i="2"/>
  <c r="AA346" i="2"/>
  <c r="AE346" i="2"/>
  <c r="AI346" i="2"/>
  <c r="AB346" i="2"/>
  <c r="AF346" i="2"/>
  <c r="Y346" i="2"/>
  <c r="AC346" i="2"/>
  <c r="AG346" i="2"/>
  <c r="Z346" i="2"/>
  <c r="AD346" i="2"/>
  <c r="AH346" i="2"/>
  <c r="AA342" i="2"/>
  <c r="AE342" i="2"/>
  <c r="AI342" i="2"/>
  <c r="AB342" i="2"/>
  <c r="AF342" i="2"/>
  <c r="Y342" i="2"/>
  <c r="AC342" i="2"/>
  <c r="AG342" i="2"/>
  <c r="Z342" i="2"/>
  <c r="AD342" i="2"/>
  <c r="AH342" i="2"/>
  <c r="AA338" i="2"/>
  <c r="AE338" i="2"/>
  <c r="AI338" i="2"/>
  <c r="AB338" i="2"/>
  <c r="AF338" i="2"/>
  <c r="Y338" i="2"/>
  <c r="AC338" i="2"/>
  <c r="AG338" i="2"/>
  <c r="Z338" i="2"/>
  <c r="AH338" i="2"/>
  <c r="W351" i="2"/>
  <c r="AD351" i="2" s="1"/>
  <c r="W347" i="2"/>
  <c r="W343" i="2"/>
  <c r="AD343" i="2" s="1"/>
  <c r="W339" i="2"/>
  <c r="AD339" i="2" s="1"/>
  <c r="AD338" i="2"/>
  <c r="W352" i="2"/>
  <c r="AC350" i="2"/>
  <c r="Y350" i="2"/>
  <c r="W348" i="2"/>
  <c r="AD348" i="2" s="1"/>
  <c r="W344" i="2"/>
  <c r="W340" i="2"/>
  <c r="AD340" i="2" s="1"/>
  <c r="AF350" i="2"/>
  <c r="AK346" i="2" l="1"/>
  <c r="AK365" i="2"/>
  <c r="AK367" i="2"/>
  <c r="AK375" i="2"/>
  <c r="AK385" i="2"/>
  <c r="AK405" i="2"/>
  <c r="AK451" i="2"/>
  <c r="AK480" i="2"/>
  <c r="AK485" i="2"/>
  <c r="AK463" i="2"/>
  <c r="AK472" i="2"/>
  <c r="AK419" i="2"/>
  <c r="AK427" i="2"/>
  <c r="AK439" i="2"/>
  <c r="AK357" i="2"/>
  <c r="AK379" i="2"/>
  <c r="AK342" i="2"/>
  <c r="AK349" i="2"/>
  <c r="AK361" i="2"/>
  <c r="AK362" i="2"/>
  <c r="AK371" i="2"/>
  <c r="AK368" i="2"/>
  <c r="AK395" i="2"/>
  <c r="AK399" i="2"/>
  <c r="AK444" i="2"/>
  <c r="AK411" i="2"/>
  <c r="AK475" i="2"/>
  <c r="AK483" i="2"/>
  <c r="AK506" i="2"/>
  <c r="AK492" i="2"/>
  <c r="AK512" i="2"/>
  <c r="AK424" i="2"/>
  <c r="AK460" i="2"/>
  <c r="AK433" i="2"/>
  <c r="AK454" i="2"/>
  <c r="AK416" i="2"/>
  <c r="AK380" i="2"/>
  <c r="AK431" i="2"/>
  <c r="AK396" i="2"/>
  <c r="AK420" i="2"/>
  <c r="AK493" i="2"/>
  <c r="AK501" i="2"/>
  <c r="AK428" i="2"/>
  <c r="AK366" i="2"/>
  <c r="AK413" i="2"/>
  <c r="AK338" i="2"/>
  <c r="AK363" i="2"/>
  <c r="AK345" i="2"/>
  <c r="AK358" i="2"/>
  <c r="AK354" i="2"/>
  <c r="AK389" i="2"/>
  <c r="AK383" i="2"/>
  <c r="AK397" i="2"/>
  <c r="AK391" i="2"/>
  <c r="AK409" i="2"/>
  <c r="AK417" i="2"/>
  <c r="AK407" i="2"/>
  <c r="AK446" i="2"/>
  <c r="AK471" i="2"/>
  <c r="AK452" i="2"/>
  <c r="AK456" i="2"/>
  <c r="AK486" i="2"/>
  <c r="AK488" i="2"/>
  <c r="AK514" i="2"/>
  <c r="AK504" i="2"/>
  <c r="AK508" i="2"/>
  <c r="AK350" i="2"/>
  <c r="AK388" i="2"/>
  <c r="AK1315" i="2"/>
  <c r="AK1313" i="2"/>
  <c r="AK1310" i="2"/>
  <c r="AK393" i="2"/>
  <c r="AK355" i="2"/>
  <c r="AK359" i="2"/>
  <c r="AK341" i="2"/>
  <c r="AK387" i="2"/>
  <c r="AK381" i="2"/>
  <c r="AK401" i="2"/>
  <c r="AK403" i="2"/>
  <c r="AK434" i="2"/>
  <c r="AK436" i="2"/>
  <c r="AK438" i="2"/>
  <c r="AK440" i="2"/>
  <c r="AK468" i="2"/>
  <c r="AK484" i="2"/>
  <c r="AK496" i="2"/>
  <c r="AK500" i="2"/>
  <c r="AK447" i="2"/>
  <c r="AK384" i="2"/>
  <c r="AK412" i="2"/>
  <c r="AK392" i="2"/>
  <c r="AK404" i="2"/>
  <c r="AK509" i="2"/>
  <c r="AK1303" i="2"/>
  <c r="AK1307" i="2"/>
  <c r="AK415" i="2"/>
  <c r="AK442" i="2"/>
  <c r="AK430" i="2"/>
  <c r="AK432" i="2"/>
  <c r="AK476" i="2"/>
  <c r="AK479" i="2"/>
  <c r="AK513" i="2"/>
  <c r="AK408" i="2"/>
  <c r="AK505" i="2"/>
  <c r="AK450" i="2"/>
  <c r="AK423" i="2"/>
  <c r="AK1306" i="2"/>
  <c r="AL353" i="2"/>
  <c r="AM353" i="2" s="1"/>
  <c r="AT1306" i="2"/>
  <c r="AB1302" i="2"/>
  <c r="AE1299" i="2"/>
  <c r="AL1315" i="2"/>
  <c r="AM1315" i="2" s="1"/>
  <c r="AC1299" i="2"/>
  <c r="AT1299" i="2" s="1"/>
  <c r="AN1315" i="2"/>
  <c r="AO1315" i="2" s="1"/>
  <c r="AI1299" i="2"/>
  <c r="Z1299" i="2"/>
  <c r="AD1302" i="2"/>
  <c r="AH1299" i="2"/>
  <c r="AD1299" i="2"/>
  <c r="AR1310" i="2"/>
  <c r="AF1299" i="2"/>
  <c r="AA1299" i="2"/>
  <c r="AN1303" i="2"/>
  <c r="AO1303" i="2" s="1"/>
  <c r="AC1302" i="2"/>
  <c r="Z1302" i="2"/>
  <c r="AH1302" i="2"/>
  <c r="AE1302" i="2"/>
  <c r="Y1302" i="2"/>
  <c r="AF1302" i="2"/>
  <c r="AA1302" i="2"/>
  <c r="AN1307" i="2"/>
  <c r="AO1307" i="2" s="1"/>
  <c r="AG1302" i="2"/>
  <c r="Y1299" i="2"/>
  <c r="AG1299" i="2"/>
  <c r="AJ1310" i="2"/>
  <c r="AL1310" i="2"/>
  <c r="AM1310" i="2" s="1"/>
  <c r="AP1303" i="2"/>
  <c r="AS1315" i="2"/>
  <c r="AJ1303" i="2"/>
  <c r="AJ1306" i="2"/>
  <c r="AJ1307" i="2"/>
  <c r="Z1301" i="2"/>
  <c r="AH1301" i="2"/>
  <c r="AA1301" i="2"/>
  <c r="AE1301" i="2"/>
  <c r="AI1301" i="2"/>
  <c r="AF1301" i="2"/>
  <c r="Y1301" i="2"/>
  <c r="AG1301" i="2"/>
  <c r="AC1301" i="2"/>
  <c r="AB1301" i="2"/>
  <c r="AT1303" i="2"/>
  <c r="AR1303" i="2"/>
  <c r="Z1309" i="2"/>
  <c r="AH1309" i="2"/>
  <c r="AA1309" i="2"/>
  <c r="AE1309" i="2"/>
  <c r="AI1309" i="2"/>
  <c r="AF1309" i="2"/>
  <c r="Y1309" i="2"/>
  <c r="AG1309" i="2"/>
  <c r="AC1309" i="2"/>
  <c r="AB1309" i="2"/>
  <c r="AJ1313" i="2"/>
  <c r="Y1304" i="2"/>
  <c r="AC1304" i="2"/>
  <c r="AG1304" i="2"/>
  <c r="Z1304" i="2"/>
  <c r="AH1304" i="2"/>
  <c r="AE1304" i="2"/>
  <c r="AF1304" i="2"/>
  <c r="AI1304" i="2"/>
  <c r="AA1304" i="2"/>
  <c r="AB1304" i="2"/>
  <c r="Y1311" i="2"/>
  <c r="AC1311" i="2"/>
  <c r="AG1311" i="2"/>
  <c r="Z1311" i="2"/>
  <c r="AH1311" i="2"/>
  <c r="AE1311" i="2"/>
  <c r="AF1311" i="2"/>
  <c r="AI1311" i="2"/>
  <c r="AB1311" i="2"/>
  <c r="AA1311" i="2"/>
  <c r="Z1305" i="2"/>
  <c r="AH1305" i="2"/>
  <c r="AA1305" i="2"/>
  <c r="AE1305" i="2"/>
  <c r="AI1305" i="2"/>
  <c r="AF1305" i="2"/>
  <c r="Y1305" i="2"/>
  <c r="AG1305" i="2"/>
  <c r="AC1305" i="2"/>
  <c r="AB1305" i="2"/>
  <c r="AT1307" i="2"/>
  <c r="AR1307" i="2"/>
  <c r="AP1307" i="2"/>
  <c r="AN1310" i="2"/>
  <c r="AO1310" i="2" s="1"/>
  <c r="AP1310" i="2"/>
  <c r="Z1312" i="2"/>
  <c r="AA1312" i="2"/>
  <c r="AE1312" i="2"/>
  <c r="AF1312" i="2"/>
  <c r="Y1312" i="2"/>
  <c r="AG1312" i="2"/>
  <c r="AI1312" i="2"/>
  <c r="AB1312" i="2"/>
  <c r="AC1312" i="2"/>
  <c r="AH1312" i="2"/>
  <c r="AJ1315" i="2"/>
  <c r="AS1313" i="2"/>
  <c r="AT1313" i="2"/>
  <c r="AR1313" i="2"/>
  <c r="AN1306" i="2"/>
  <c r="AO1306" i="2" s="1"/>
  <c r="AP1306" i="2"/>
  <c r="AL1306" i="2"/>
  <c r="AM1306" i="2" s="1"/>
  <c r="AP1313" i="2"/>
  <c r="AQ1313" i="2"/>
  <c r="AT1315" i="2"/>
  <c r="AR1315" i="2"/>
  <c r="AD1301" i="2"/>
  <c r="AS1306" i="2"/>
  <c r="AQ1306" i="2"/>
  <c r="AS1307" i="2"/>
  <c r="AQ1307" i="2"/>
  <c r="AD1309" i="2"/>
  <c r="AD1304" i="2"/>
  <c r="Z1314" i="2"/>
  <c r="AH1314" i="2"/>
  <c r="AA1314" i="2"/>
  <c r="AE1314" i="2"/>
  <c r="AI1314" i="2"/>
  <c r="AC1314" i="2"/>
  <c r="AG1314" i="2"/>
  <c r="Y1314" i="2"/>
  <c r="AB1314" i="2"/>
  <c r="AF1314" i="2"/>
  <c r="AN1314" i="2" s="1"/>
  <c r="AO1314" i="2" s="1"/>
  <c r="AN1313" i="2"/>
  <c r="AO1313" i="2" s="1"/>
  <c r="AR1306" i="2"/>
  <c r="Y1300" i="2"/>
  <c r="AC1300" i="2"/>
  <c r="AG1300" i="2"/>
  <c r="Z1300" i="2"/>
  <c r="AH1300" i="2"/>
  <c r="AE1300" i="2"/>
  <c r="AF1300" i="2"/>
  <c r="AN1300" i="2" s="1"/>
  <c r="AO1300" i="2" s="1"/>
  <c r="AA1300" i="2"/>
  <c r="AB1300" i="2"/>
  <c r="AI1300" i="2"/>
  <c r="AS1303" i="2"/>
  <c r="AQ1303" i="2"/>
  <c r="AD1305" i="2"/>
  <c r="Y1308" i="2"/>
  <c r="AC1308" i="2"/>
  <c r="AG1308" i="2"/>
  <c r="Z1308" i="2"/>
  <c r="AH1308" i="2"/>
  <c r="AE1308" i="2"/>
  <c r="AF1308" i="2"/>
  <c r="AN1308" i="2" s="1"/>
  <c r="AO1308" i="2" s="1"/>
  <c r="AA1308" i="2"/>
  <c r="AI1308" i="2"/>
  <c r="AB1308" i="2"/>
  <c r="AS1308" i="2" s="1"/>
  <c r="AS1310" i="2"/>
  <c r="AT1310" i="2"/>
  <c r="AQ1310" i="2"/>
  <c r="AD1312" i="2"/>
  <c r="AD1311" i="2"/>
  <c r="AL1303" i="2"/>
  <c r="AM1303" i="2" s="1"/>
  <c r="AP1315" i="2"/>
  <c r="AQ1315" i="2"/>
  <c r="AL1307" i="2"/>
  <c r="AM1307" i="2" s="1"/>
  <c r="AL1313" i="2"/>
  <c r="AM1313" i="2" s="1"/>
  <c r="AL444" i="2"/>
  <c r="AM444" i="2" s="1"/>
  <c r="AL368" i="2"/>
  <c r="AM368" i="2" s="1"/>
  <c r="AC459" i="2"/>
  <c r="AN353" i="2"/>
  <c r="AO353" i="2" s="1"/>
  <c r="AL363" i="2"/>
  <c r="AM363" i="2" s="1"/>
  <c r="AL433" i="2"/>
  <c r="AM433" i="2" s="1"/>
  <c r="AE459" i="2"/>
  <c r="AH459" i="2"/>
  <c r="Y459" i="2"/>
  <c r="AN493" i="2"/>
  <c r="AO493" i="2" s="1"/>
  <c r="AN433" i="2"/>
  <c r="AO433" i="2" s="1"/>
  <c r="AP353" i="2"/>
  <c r="AI459" i="2"/>
  <c r="AF459" i="2"/>
  <c r="Z459" i="2"/>
  <c r="AN501" i="2"/>
  <c r="AO501" i="2" s="1"/>
  <c r="AN509" i="2"/>
  <c r="AO509" i="2" s="1"/>
  <c r="AP460" i="2"/>
  <c r="AS493" i="2"/>
  <c r="Y376" i="2"/>
  <c r="Z376" i="2"/>
  <c r="Z489" i="2"/>
  <c r="AN486" i="2"/>
  <c r="AO486" i="2" s="1"/>
  <c r="AN396" i="2"/>
  <c r="AO396" i="2" s="1"/>
  <c r="AN480" i="2"/>
  <c r="AO480" i="2" s="1"/>
  <c r="AC376" i="2"/>
  <c r="AF497" i="2"/>
  <c r="AE376" i="2"/>
  <c r="AG376" i="2"/>
  <c r="Y497" i="2"/>
  <c r="AN450" i="2"/>
  <c r="AO450" i="2" s="1"/>
  <c r="AG459" i="2"/>
  <c r="AA459" i="2"/>
  <c r="AF464" i="2"/>
  <c r="AN464" i="2" s="1"/>
  <c r="AO464" i="2" s="1"/>
  <c r="AA464" i="2"/>
  <c r="AA489" i="2"/>
  <c r="AF376" i="2"/>
  <c r="AP376" i="2" s="1"/>
  <c r="AN468" i="2"/>
  <c r="AO468" i="2" s="1"/>
  <c r="Y489" i="2"/>
  <c r="AA376" i="2"/>
  <c r="AN380" i="2"/>
  <c r="AO380" i="2" s="1"/>
  <c r="AI376" i="2"/>
  <c r="AD459" i="2"/>
  <c r="AN428" i="2"/>
  <c r="AO428" i="2" s="1"/>
  <c r="AF489" i="2"/>
  <c r="AC489" i="2"/>
  <c r="AT489" i="2" s="1"/>
  <c r="AH467" i="2"/>
  <c r="AI489" i="2"/>
  <c r="AE489" i="2"/>
  <c r="Y400" i="2"/>
  <c r="AN447" i="2"/>
  <c r="AO447" i="2" s="1"/>
  <c r="Z497" i="2"/>
  <c r="AI467" i="2"/>
  <c r="AL460" i="2"/>
  <c r="AM460" i="2" s="1"/>
  <c r="AH497" i="2"/>
  <c r="AI497" i="2"/>
  <c r="AG467" i="2"/>
  <c r="AL450" i="2"/>
  <c r="AM450" i="2" s="1"/>
  <c r="AS431" i="2"/>
  <c r="AP433" i="2"/>
  <c r="AN512" i="2"/>
  <c r="AO512" i="2" s="1"/>
  <c r="AS384" i="2"/>
  <c r="AB464" i="2"/>
  <c r="AL367" i="2"/>
  <c r="AM367" i="2" s="1"/>
  <c r="AN388" i="2"/>
  <c r="AO388" i="2" s="1"/>
  <c r="AS505" i="2"/>
  <c r="Y372" i="2"/>
  <c r="AA400" i="2"/>
  <c r="AF400" i="2"/>
  <c r="AL439" i="2"/>
  <c r="AM439" i="2" s="1"/>
  <c r="Y464" i="2"/>
  <c r="AS450" i="2"/>
  <c r="AL453" i="2"/>
  <c r="AM453" i="2" s="1"/>
  <c r="AR447" i="2"/>
  <c r="AH464" i="2"/>
  <c r="AT463" i="2"/>
  <c r="AD400" i="2"/>
  <c r="AL384" i="2"/>
  <c r="AM384" i="2" s="1"/>
  <c r="AH400" i="2"/>
  <c r="AB400" i="2"/>
  <c r="Z400" i="2"/>
  <c r="AL401" i="2"/>
  <c r="AM401" i="2" s="1"/>
  <c r="AC464" i="2"/>
  <c r="AN483" i="2"/>
  <c r="AO483" i="2" s="1"/>
  <c r="Z464" i="2"/>
  <c r="AC400" i="2"/>
  <c r="AG464" i="2"/>
  <c r="AN505" i="2"/>
  <c r="AO505" i="2" s="1"/>
  <c r="AL506" i="2"/>
  <c r="AM506" i="2" s="1"/>
  <c r="AQ483" i="2"/>
  <c r="AI464" i="2"/>
  <c r="AE464" i="2"/>
  <c r="AT431" i="2"/>
  <c r="AN453" i="2"/>
  <c r="AO453" i="2" s="1"/>
  <c r="AS380" i="2"/>
  <c r="AR450" i="2"/>
  <c r="AR431" i="2"/>
  <c r="AQ433" i="2"/>
  <c r="AQ486" i="2"/>
  <c r="AP444" i="2"/>
  <c r="AC372" i="2"/>
  <c r="AG372" i="2"/>
  <c r="AN472" i="2"/>
  <c r="AO472" i="2" s="1"/>
  <c r="AQ431" i="2"/>
  <c r="AS433" i="2"/>
  <c r="AL475" i="2"/>
  <c r="AM475" i="2" s="1"/>
  <c r="AD467" i="2"/>
  <c r="AF372" i="2"/>
  <c r="AP372" i="2" s="1"/>
  <c r="AN385" i="2"/>
  <c r="AO385" i="2" s="1"/>
  <c r="AR433" i="2"/>
  <c r="AQ484" i="2"/>
  <c r="AN399" i="2"/>
  <c r="AO399" i="2" s="1"/>
  <c r="AL381" i="2"/>
  <c r="AM381" i="2" s="1"/>
  <c r="AS454" i="2"/>
  <c r="AC497" i="2"/>
  <c r="AN492" i="2"/>
  <c r="AO492" i="2" s="1"/>
  <c r="AL485" i="2"/>
  <c r="AM485" i="2" s="1"/>
  <c r="AP424" i="2"/>
  <c r="AD497" i="2"/>
  <c r="AB376" i="2"/>
  <c r="AH376" i="2"/>
  <c r="AS338" i="2"/>
  <c r="AL342" i="2"/>
  <c r="AM342" i="2" s="1"/>
  <c r="AQ392" i="2"/>
  <c r="AR384" i="2"/>
  <c r="AQ447" i="2"/>
  <c r="AF467" i="2"/>
  <c r="AN467" i="2" s="1"/>
  <c r="AO467" i="2" s="1"/>
  <c r="AG497" i="2"/>
  <c r="AN496" i="2"/>
  <c r="AO496" i="2" s="1"/>
  <c r="AS492" i="2"/>
  <c r="Z467" i="2"/>
  <c r="AA467" i="2"/>
  <c r="AS447" i="2"/>
  <c r="AN392" i="2"/>
  <c r="AO392" i="2" s="1"/>
  <c r="AF443" i="2"/>
  <c r="AP443" i="2" s="1"/>
  <c r="Z448" i="2"/>
  <c r="AL434" i="2"/>
  <c r="AM434" i="2" s="1"/>
  <c r="AN451" i="2"/>
  <c r="AO451" i="2" s="1"/>
  <c r="AE467" i="2"/>
  <c r="AC467" i="2"/>
  <c r="AE497" i="2"/>
  <c r="AL486" i="2"/>
  <c r="AM486" i="2" s="1"/>
  <c r="AR439" i="2"/>
  <c r="AA497" i="2"/>
  <c r="AN506" i="2"/>
  <c r="AO506" i="2" s="1"/>
  <c r="Y467" i="2"/>
  <c r="AP453" i="2"/>
  <c r="AQ384" i="2"/>
  <c r="AT447" i="2"/>
  <c r="AN440" i="2"/>
  <c r="AO440" i="2" s="1"/>
  <c r="AS472" i="2"/>
  <c r="AQ439" i="2"/>
  <c r="AP486" i="2"/>
  <c r="AL492" i="2"/>
  <c r="AM492" i="2" s="1"/>
  <c r="AG489" i="2"/>
  <c r="AH489" i="2"/>
  <c r="AN350" i="2"/>
  <c r="AO350" i="2" s="1"/>
  <c r="AN371" i="2"/>
  <c r="AO371" i="2" s="1"/>
  <c r="AS388" i="2"/>
  <c r="AL404" i="2"/>
  <c r="AM404" i="2" s="1"/>
  <c r="AL412" i="2"/>
  <c r="AM412" i="2" s="1"/>
  <c r="AS383" i="2"/>
  <c r="AL383" i="2"/>
  <c r="AM383" i="2" s="1"/>
  <c r="AT384" i="2"/>
  <c r="AS391" i="2"/>
  <c r="AL391" i="2"/>
  <c r="AM391" i="2" s="1"/>
  <c r="AJ409" i="2"/>
  <c r="AN409" i="2"/>
  <c r="AO409" i="2" s="1"/>
  <c r="AN420" i="2"/>
  <c r="AO420" i="2" s="1"/>
  <c r="AS407" i="2"/>
  <c r="AL430" i="2"/>
  <c r="AM430" i="2" s="1"/>
  <c r="AS440" i="2"/>
  <c r="AR453" i="2"/>
  <c r="AJ463" i="2"/>
  <c r="AT459" i="2"/>
  <c r="AS452" i="2"/>
  <c r="AJ483" i="2"/>
  <c r="AL484" i="2"/>
  <c r="AM484" i="2" s="1"/>
  <c r="AN500" i="2"/>
  <c r="AO500" i="2" s="1"/>
  <c r="AQ463" i="2"/>
  <c r="AQ350" i="2"/>
  <c r="AN424" i="2"/>
  <c r="AO424" i="2" s="1"/>
  <c r="AP506" i="2"/>
  <c r="AN444" i="2"/>
  <c r="AO444" i="2" s="1"/>
  <c r="AD489" i="2"/>
  <c r="AJ419" i="2"/>
  <c r="AB435" i="2"/>
  <c r="Y435" i="2"/>
  <c r="AI435" i="2"/>
  <c r="Z435" i="2"/>
  <c r="AE435" i="2"/>
  <c r="AA435" i="2"/>
  <c r="AG435" i="2"/>
  <c r="AC435" i="2"/>
  <c r="AH435" i="2"/>
  <c r="AL435" i="2" s="1"/>
  <c r="AM435" i="2" s="1"/>
  <c r="AL385" i="2"/>
  <c r="AM385" i="2" s="1"/>
  <c r="AS389" i="2"/>
  <c r="AS387" i="2"/>
  <c r="AL387" i="2"/>
  <c r="AM387" i="2" s="1"/>
  <c r="AJ412" i="2"/>
  <c r="AL405" i="2"/>
  <c r="AM405" i="2" s="1"/>
  <c r="AS409" i="2"/>
  <c r="AL413" i="2"/>
  <c r="AM413" i="2" s="1"/>
  <c r="AJ423" i="2"/>
  <c r="AN407" i="2"/>
  <c r="AO407" i="2" s="1"/>
  <c r="AS411" i="2"/>
  <c r="AL411" i="2"/>
  <c r="AM411" i="2" s="1"/>
  <c r="AJ451" i="2"/>
  <c r="AL438" i="2"/>
  <c r="AM438" i="2" s="1"/>
  <c r="AT439" i="2"/>
  <c r="AN452" i="2"/>
  <c r="AO452" i="2" s="1"/>
  <c r="AL483" i="2"/>
  <c r="AM483" i="2" s="1"/>
  <c r="AQ506" i="2"/>
  <c r="AJ509" i="2"/>
  <c r="AS484" i="2"/>
  <c r="AS512" i="2"/>
  <c r="AQ450" i="2"/>
  <c r="AP450" i="2"/>
  <c r="AD435" i="2"/>
  <c r="AN435" i="2" s="1"/>
  <c r="AO435" i="2" s="1"/>
  <c r="AB372" i="2"/>
  <c r="Z372" i="2"/>
  <c r="AH372" i="2"/>
  <c r="AA372" i="2"/>
  <c r="AI372" i="2"/>
  <c r="AE372" i="2"/>
  <c r="Y448" i="2"/>
  <c r="AE448" i="2"/>
  <c r="AF448" i="2"/>
  <c r="AN448" i="2" s="1"/>
  <c r="AO448" i="2" s="1"/>
  <c r="AA448" i="2"/>
  <c r="AH448" i="2"/>
  <c r="AI448" i="2"/>
  <c r="AB448" i="2"/>
  <c r="AL408" i="2"/>
  <c r="AM408" i="2" s="1"/>
  <c r="AL416" i="2"/>
  <c r="AM416" i="2" s="1"/>
  <c r="AJ424" i="2"/>
  <c r="AJ431" i="2"/>
  <c r="AC448" i="2"/>
  <c r="AN403" i="2"/>
  <c r="AO403" i="2" s="1"/>
  <c r="AN442" i="2"/>
  <c r="AO442" i="2" s="1"/>
  <c r="AS451" i="2"/>
  <c r="AS439" i="2"/>
  <c r="AR463" i="2"/>
  <c r="AL456" i="2"/>
  <c r="AM456" i="2" s="1"/>
  <c r="AS463" i="2"/>
  <c r="AN488" i="2"/>
  <c r="AO488" i="2" s="1"/>
  <c r="AN504" i="2"/>
  <c r="AO504" i="2" s="1"/>
  <c r="AN508" i="2"/>
  <c r="AO508" i="2" s="1"/>
  <c r="AN460" i="2"/>
  <c r="AO460" i="2" s="1"/>
  <c r="AL379" i="2"/>
  <c r="AM379" i="2" s="1"/>
  <c r="AL389" i="2"/>
  <c r="AM389" i="2" s="1"/>
  <c r="AS395" i="2"/>
  <c r="AL395" i="2"/>
  <c r="AM395" i="2" s="1"/>
  <c r="AJ427" i="2"/>
  <c r="AG448" i="2"/>
  <c r="AS403" i="2"/>
  <c r="AS436" i="2"/>
  <c r="AL436" i="2"/>
  <c r="AM436" i="2" s="1"/>
  <c r="AS442" i="2"/>
  <c r="AS432" i="2"/>
  <c r="AL432" i="2"/>
  <c r="AM432" i="2" s="1"/>
  <c r="AN476" i="2"/>
  <c r="AO476" i="2" s="1"/>
  <c r="AQ468" i="2"/>
  <c r="AS476" i="2"/>
  <c r="AS480" i="2"/>
  <c r="AL446" i="2"/>
  <c r="AM446" i="2" s="1"/>
  <c r="AJ501" i="2"/>
  <c r="AS488" i="2"/>
  <c r="AL488" i="2"/>
  <c r="AM488" i="2" s="1"/>
  <c r="AS504" i="2"/>
  <c r="AL504" i="2"/>
  <c r="AM504" i="2" s="1"/>
  <c r="AS508" i="2"/>
  <c r="AL508" i="2"/>
  <c r="AM508" i="2" s="1"/>
  <c r="AB443" i="2"/>
  <c r="Y443" i="2"/>
  <c r="AI443" i="2"/>
  <c r="Z443" i="2"/>
  <c r="AE443" i="2"/>
  <c r="AA443" i="2"/>
  <c r="AG443" i="2"/>
  <c r="AC443" i="2"/>
  <c r="AH443" i="2"/>
  <c r="AE400" i="2"/>
  <c r="AI400" i="2"/>
  <c r="AN338" i="2"/>
  <c r="AO338" i="2" s="1"/>
  <c r="AL346" i="2"/>
  <c r="AM346" i="2" s="1"/>
  <c r="AJ361" i="2"/>
  <c r="AN361" i="2"/>
  <c r="AO361" i="2" s="1"/>
  <c r="AS354" i="2"/>
  <c r="AN362" i="2"/>
  <c r="AO362" i="2" s="1"/>
  <c r="AN345" i="2"/>
  <c r="AO345" i="2" s="1"/>
  <c r="AN354" i="2"/>
  <c r="AO354" i="2" s="1"/>
  <c r="AJ353" i="2"/>
  <c r="AS357" i="2"/>
  <c r="AS361" i="2"/>
  <c r="AP350" i="2"/>
  <c r="AJ359" i="2"/>
  <c r="AN349" i="2"/>
  <c r="AO349" i="2" s="1"/>
  <c r="AJ338" i="2"/>
  <c r="AS342" i="2"/>
  <c r="AS349" i="2"/>
  <c r="AL357" i="2"/>
  <c r="AM357" i="2" s="1"/>
  <c r="AS362" i="2"/>
  <c r="Y344" i="2"/>
  <c r="AC344" i="2"/>
  <c r="AG344" i="2"/>
  <c r="Z344" i="2"/>
  <c r="AH344" i="2"/>
  <c r="AA344" i="2"/>
  <c r="AE344" i="2"/>
  <c r="AI344" i="2"/>
  <c r="AB344" i="2"/>
  <c r="AF344" i="2"/>
  <c r="Y352" i="2"/>
  <c r="AC352" i="2"/>
  <c r="Z352" i="2"/>
  <c r="AH352" i="2"/>
  <c r="AA352" i="2"/>
  <c r="AE352" i="2"/>
  <c r="AI352" i="2"/>
  <c r="AF352" i="2"/>
  <c r="AG352" i="2"/>
  <c r="AB352" i="2"/>
  <c r="AB347" i="2"/>
  <c r="AF347" i="2"/>
  <c r="Y347" i="2"/>
  <c r="AC347" i="2"/>
  <c r="AG347" i="2"/>
  <c r="Z347" i="2"/>
  <c r="AH347" i="2"/>
  <c r="AA347" i="2"/>
  <c r="AE347" i="2"/>
  <c r="AI347" i="2"/>
  <c r="AR342" i="2"/>
  <c r="AT342" i="2"/>
  <c r="AP346" i="2"/>
  <c r="AQ346" i="2"/>
  <c r="AT355" i="2"/>
  <c r="AR355" i="2"/>
  <c r="AP359" i="2"/>
  <c r="AQ359" i="2"/>
  <c r="Z364" i="2"/>
  <c r="AH364" i="2"/>
  <c r="AA364" i="2"/>
  <c r="AE364" i="2"/>
  <c r="AI364" i="2"/>
  <c r="AB364" i="2"/>
  <c r="AF364" i="2"/>
  <c r="Y364" i="2"/>
  <c r="AC364" i="2"/>
  <c r="AG364" i="2"/>
  <c r="AJ350" i="2"/>
  <c r="AJ341" i="2"/>
  <c r="AL349" i="2"/>
  <c r="AM349" i="2" s="1"/>
  <c r="AQ355" i="2"/>
  <c r="AS355" i="2"/>
  <c r="AN359" i="2"/>
  <c r="AO359" i="2" s="1"/>
  <c r="AP365" i="2"/>
  <c r="AQ365" i="2"/>
  <c r="AR357" i="2"/>
  <c r="AT357" i="2"/>
  <c r="AJ358" i="2"/>
  <c r="AN358" i="2"/>
  <c r="AO358" i="2" s="1"/>
  <c r="AD364" i="2"/>
  <c r="AR365" i="2"/>
  <c r="AT365" i="2"/>
  <c r="Y370" i="2"/>
  <c r="AC370" i="2"/>
  <c r="AG370" i="2"/>
  <c r="Z370" i="2"/>
  <c r="AH370" i="2"/>
  <c r="AA370" i="2"/>
  <c r="AE370" i="2"/>
  <c r="AI370" i="2"/>
  <c r="AB370" i="2"/>
  <c r="AF370" i="2"/>
  <c r="Y374" i="2"/>
  <c r="AC374" i="2"/>
  <c r="AG374" i="2"/>
  <c r="Z374" i="2"/>
  <c r="AH374" i="2"/>
  <c r="AA374" i="2"/>
  <c r="AE374" i="2"/>
  <c r="AI374" i="2"/>
  <c r="AB374" i="2"/>
  <c r="AF374" i="2"/>
  <c r="Y378" i="2"/>
  <c r="AC378" i="2"/>
  <c r="AG378" i="2"/>
  <c r="Z378" i="2"/>
  <c r="AH378" i="2"/>
  <c r="AA378" i="2"/>
  <c r="AE378" i="2"/>
  <c r="AI378" i="2"/>
  <c r="AB378" i="2"/>
  <c r="AF378" i="2"/>
  <c r="AT366" i="2"/>
  <c r="AR366" i="2"/>
  <c r="AN367" i="2"/>
  <c r="AO367" i="2" s="1"/>
  <c r="AT367" i="2"/>
  <c r="AR367" i="2"/>
  <c r="AB377" i="2"/>
  <c r="AF377" i="2"/>
  <c r="Y377" i="2"/>
  <c r="AC377" i="2"/>
  <c r="AG377" i="2"/>
  <c r="Z377" i="2"/>
  <c r="AH377" i="2"/>
  <c r="AA377" i="2"/>
  <c r="AE377" i="2"/>
  <c r="AI377" i="2"/>
  <c r="AP381" i="2"/>
  <c r="AQ381" i="2"/>
  <c r="AR368" i="2"/>
  <c r="AT368" i="2"/>
  <c r="AD378" i="2"/>
  <c r="AD374" i="2"/>
  <c r="AR379" i="2"/>
  <c r="AT379" i="2"/>
  <c r="AQ379" i="2"/>
  <c r="AP379" i="2"/>
  <c r="AJ375" i="2"/>
  <c r="AB394" i="2"/>
  <c r="AF394" i="2"/>
  <c r="Y394" i="2"/>
  <c r="AC394" i="2"/>
  <c r="AG394" i="2"/>
  <c r="Z394" i="2"/>
  <c r="AH394" i="2"/>
  <c r="AA394" i="2"/>
  <c r="AE394" i="2"/>
  <c r="AI394" i="2"/>
  <c r="AP397" i="2"/>
  <c r="AQ397" i="2"/>
  <c r="AJ385" i="2"/>
  <c r="AR389" i="2"/>
  <c r="AT389" i="2"/>
  <c r="AR399" i="2"/>
  <c r="AT399" i="2"/>
  <c r="AQ408" i="2"/>
  <c r="AP408" i="2"/>
  <c r="AQ416" i="2"/>
  <c r="AP416" i="2"/>
  <c r="AP383" i="2"/>
  <c r="AQ383" i="2"/>
  <c r="AJ392" i="2"/>
  <c r="AP395" i="2"/>
  <c r="AQ395" i="2"/>
  <c r="AS397" i="2"/>
  <c r="AP387" i="2"/>
  <c r="AQ387" i="2"/>
  <c r="AP391" i="2"/>
  <c r="AQ391" i="2"/>
  <c r="AR401" i="2"/>
  <c r="AS401" i="2"/>
  <c r="AT401" i="2"/>
  <c r="AS408" i="2"/>
  <c r="AS416" i="2"/>
  <c r="AJ381" i="2"/>
  <c r="AS393" i="2"/>
  <c r="AL396" i="2"/>
  <c r="AM396" i="2" s="1"/>
  <c r="AR408" i="2"/>
  <c r="AT408" i="2"/>
  <c r="AB414" i="2"/>
  <c r="AF414" i="2"/>
  <c r="Y414" i="2"/>
  <c r="AC414" i="2"/>
  <c r="AG414" i="2"/>
  <c r="Z414" i="2"/>
  <c r="AH414" i="2"/>
  <c r="AA414" i="2"/>
  <c r="AE414" i="2"/>
  <c r="AI414" i="2"/>
  <c r="AP417" i="2"/>
  <c r="AQ417" i="2"/>
  <c r="AS419" i="2"/>
  <c r="AQ419" i="2"/>
  <c r="AT419" i="2"/>
  <c r="AS420" i="2"/>
  <c r="AQ420" i="2"/>
  <c r="Y425" i="2"/>
  <c r="AC425" i="2"/>
  <c r="AG425" i="2"/>
  <c r="Z425" i="2"/>
  <c r="AH425" i="2"/>
  <c r="AE425" i="2"/>
  <c r="AF425" i="2"/>
  <c r="AA425" i="2"/>
  <c r="AI425" i="2"/>
  <c r="AB425" i="2"/>
  <c r="AS427" i="2"/>
  <c r="AQ427" i="2"/>
  <c r="AT427" i="2"/>
  <c r="AS428" i="2"/>
  <c r="AQ428" i="2"/>
  <c r="AT444" i="2"/>
  <c r="AQ444" i="2"/>
  <c r="AR444" i="2"/>
  <c r="AS444" i="2"/>
  <c r="AD414" i="2"/>
  <c r="AD425" i="2"/>
  <c r="AJ444" i="2"/>
  <c r="AL407" i="2"/>
  <c r="AM407" i="2" s="1"/>
  <c r="AT407" i="2"/>
  <c r="AR407" i="2"/>
  <c r="AP411" i="2"/>
  <c r="AQ411" i="2"/>
  <c r="AJ415" i="2"/>
  <c r="AL428" i="2"/>
  <c r="AM428" i="2" s="1"/>
  <c r="AR427" i="2"/>
  <c r="AP438" i="2"/>
  <c r="AQ438" i="2"/>
  <c r="AJ434" i="2"/>
  <c r="AN434" i="2"/>
  <c r="AO434" i="2" s="1"/>
  <c r="AP436" i="2"/>
  <c r="AQ436" i="2"/>
  <c r="AJ430" i="2"/>
  <c r="AN430" i="2"/>
  <c r="AO430" i="2" s="1"/>
  <c r="AP432" i="2"/>
  <c r="AQ432" i="2"/>
  <c r="AL440" i="2"/>
  <c r="AM440" i="2" s="1"/>
  <c r="AT440" i="2"/>
  <c r="AR440" i="2"/>
  <c r="AP447" i="2"/>
  <c r="Y455" i="2"/>
  <c r="Z455" i="2"/>
  <c r="AH455" i="2"/>
  <c r="AA455" i="2"/>
  <c r="AE455" i="2"/>
  <c r="AI455" i="2"/>
  <c r="AB455" i="2"/>
  <c r="AF455" i="2"/>
  <c r="AC455" i="2"/>
  <c r="AG455" i="2"/>
  <c r="AR460" i="2"/>
  <c r="AT460" i="2"/>
  <c r="Y470" i="2"/>
  <c r="AC470" i="2"/>
  <c r="AG470" i="2"/>
  <c r="Z470" i="2"/>
  <c r="AH470" i="2"/>
  <c r="AA470" i="2"/>
  <c r="AE470" i="2"/>
  <c r="AI470" i="2"/>
  <c r="AB470" i="2"/>
  <c r="AF470" i="2"/>
  <c r="Y474" i="2"/>
  <c r="AC474" i="2"/>
  <c r="AG474" i="2"/>
  <c r="Z474" i="2"/>
  <c r="AH474" i="2"/>
  <c r="AA474" i="2"/>
  <c r="AE474" i="2"/>
  <c r="AI474" i="2"/>
  <c r="AB474" i="2"/>
  <c r="AF474" i="2"/>
  <c r="Y478" i="2"/>
  <c r="AC478" i="2"/>
  <c r="AG478" i="2"/>
  <c r="Z478" i="2"/>
  <c r="AH478" i="2"/>
  <c r="AA478" i="2"/>
  <c r="AE478" i="2"/>
  <c r="AI478" i="2"/>
  <c r="AB478" i="2"/>
  <c r="AF478" i="2"/>
  <c r="Z482" i="2"/>
  <c r="AH482" i="2"/>
  <c r="AA482" i="2"/>
  <c r="AE482" i="2"/>
  <c r="AI482" i="2"/>
  <c r="AB482" i="2"/>
  <c r="AG482" i="2"/>
  <c r="Y482" i="2"/>
  <c r="AC482" i="2"/>
  <c r="AF482" i="2"/>
  <c r="AJ446" i="2"/>
  <c r="AN446" i="2"/>
  <c r="AO446" i="2" s="1"/>
  <c r="AJ453" i="2"/>
  <c r="AB461" i="2"/>
  <c r="AF461" i="2"/>
  <c r="Y461" i="2"/>
  <c r="AC461" i="2"/>
  <c r="AG461" i="2"/>
  <c r="Z461" i="2"/>
  <c r="AH461" i="2"/>
  <c r="AA461" i="2"/>
  <c r="AE461" i="2"/>
  <c r="AI461" i="2"/>
  <c r="AJ472" i="2"/>
  <c r="AP476" i="2"/>
  <c r="AQ476" i="2"/>
  <c r="AP480" i="2"/>
  <c r="AQ480" i="2"/>
  <c r="AJ471" i="2"/>
  <c r="AP456" i="2"/>
  <c r="AQ456" i="2"/>
  <c r="AR475" i="2"/>
  <c r="AT475" i="2"/>
  <c r="AQ475" i="2"/>
  <c r="AP475" i="2"/>
  <c r="AJ479" i="2"/>
  <c r="AJ484" i="2"/>
  <c r="AL513" i="2"/>
  <c r="AM513" i="2" s="1"/>
  <c r="AS483" i="2"/>
  <c r="AB498" i="2"/>
  <c r="AF498" i="2"/>
  <c r="Y498" i="2"/>
  <c r="AC498" i="2"/>
  <c r="AG498" i="2"/>
  <c r="Z498" i="2"/>
  <c r="AH498" i="2"/>
  <c r="AA498" i="2"/>
  <c r="AE498" i="2"/>
  <c r="AI498" i="2"/>
  <c r="AL493" i="2"/>
  <c r="AM493" i="2" s="1"/>
  <c r="AQ501" i="2"/>
  <c r="AS509" i="2"/>
  <c r="AJ505" i="2"/>
  <c r="AJ512" i="2"/>
  <c r="AS485" i="2"/>
  <c r="AS500" i="2"/>
  <c r="AL500" i="2"/>
  <c r="AM500" i="2" s="1"/>
  <c r="AJ508" i="2"/>
  <c r="Y348" i="2"/>
  <c r="AC348" i="2"/>
  <c r="AG348" i="2"/>
  <c r="Z348" i="2"/>
  <c r="AH348" i="2"/>
  <c r="AA348" i="2"/>
  <c r="AE348" i="2"/>
  <c r="AI348" i="2"/>
  <c r="AB348" i="2"/>
  <c r="AF348" i="2"/>
  <c r="AN348" i="2" s="1"/>
  <c r="AO348" i="2" s="1"/>
  <c r="AP338" i="2"/>
  <c r="AQ338" i="2"/>
  <c r="AB351" i="2"/>
  <c r="AF351" i="2"/>
  <c r="AN351" i="2" s="1"/>
  <c r="AO351" i="2" s="1"/>
  <c r="Y351" i="2"/>
  <c r="AC351" i="2"/>
  <c r="AG351" i="2"/>
  <c r="Z351" i="2"/>
  <c r="AH351" i="2"/>
  <c r="AA351" i="2"/>
  <c r="AE351" i="2"/>
  <c r="AI351" i="2"/>
  <c r="AR338" i="2"/>
  <c r="AT338" i="2"/>
  <c r="AP342" i="2"/>
  <c r="AQ342" i="2"/>
  <c r="AJ346" i="2"/>
  <c r="AN346" i="2"/>
  <c r="AO346" i="2" s="1"/>
  <c r="AR353" i="2"/>
  <c r="AS353" i="2"/>
  <c r="AT353" i="2"/>
  <c r="AQ353" i="2"/>
  <c r="AT359" i="2"/>
  <c r="AR359" i="2"/>
  <c r="AJ355" i="2"/>
  <c r="Z360" i="2"/>
  <c r="AH360" i="2"/>
  <c r="AA360" i="2"/>
  <c r="AE360" i="2"/>
  <c r="AI360" i="2"/>
  <c r="AB360" i="2"/>
  <c r="AF360" i="2"/>
  <c r="AN360" i="2" s="1"/>
  <c r="AO360" i="2" s="1"/>
  <c r="Y360" i="2"/>
  <c r="AC360" i="2"/>
  <c r="AG360" i="2"/>
  <c r="AD352" i="2"/>
  <c r="AN341" i="2"/>
  <c r="AO341" i="2" s="1"/>
  <c r="AS345" i="2"/>
  <c r="AL345" i="2"/>
  <c r="AM345" i="2" s="1"/>
  <c r="AR349" i="2"/>
  <c r="AT349" i="2"/>
  <c r="AQ349" i="2"/>
  <c r="AP349" i="2"/>
  <c r="AP355" i="2"/>
  <c r="AN355" i="2"/>
  <c r="AO355" i="2" s="1"/>
  <c r="AP361" i="2"/>
  <c r="AQ361" i="2"/>
  <c r="AS358" i="2"/>
  <c r="AR361" i="2"/>
  <c r="AT361" i="2"/>
  <c r="AL354" i="2"/>
  <c r="AM354" i="2" s="1"/>
  <c r="AT354" i="2"/>
  <c r="AR354" i="2"/>
  <c r="AL359" i="2"/>
  <c r="AM359" i="2" s="1"/>
  <c r="AL362" i="2"/>
  <c r="AM362" i="2" s="1"/>
  <c r="AT362" i="2"/>
  <c r="AR362" i="2"/>
  <c r="AL365" i="2"/>
  <c r="AM365" i="2" s="1"/>
  <c r="AP366" i="2"/>
  <c r="AQ366" i="2"/>
  <c r="AS367" i="2"/>
  <c r="AS371" i="2"/>
  <c r="AL371" i="2"/>
  <c r="AM371" i="2" s="1"/>
  <c r="AN368" i="2"/>
  <c r="AO368" i="2" s="1"/>
  <c r="AJ380" i="2"/>
  <c r="AJ379" i="2"/>
  <c r="AQ396" i="2"/>
  <c r="AS396" i="2"/>
  <c r="AN375" i="2"/>
  <c r="AO375" i="2" s="1"/>
  <c r="AR388" i="2"/>
  <c r="AT388" i="2"/>
  <c r="AR392" i="2"/>
  <c r="AT392" i="2"/>
  <c r="AB398" i="2"/>
  <c r="AF398" i="2"/>
  <c r="Y398" i="2"/>
  <c r="AC398" i="2"/>
  <c r="AG398" i="2"/>
  <c r="Z398" i="2"/>
  <c r="AH398" i="2"/>
  <c r="AA398" i="2"/>
  <c r="AE398" i="2"/>
  <c r="AI398" i="2"/>
  <c r="AS385" i="2"/>
  <c r="AJ383" i="2"/>
  <c r="AL392" i="2"/>
  <c r="AM392" i="2" s="1"/>
  <c r="AJ395" i="2"/>
  <c r="AP396" i="2"/>
  <c r="AR397" i="2"/>
  <c r="AT397" i="2"/>
  <c r="AS399" i="2"/>
  <c r="AJ387" i="2"/>
  <c r="AL388" i="2"/>
  <c r="AM388" i="2" s="1"/>
  <c r="AJ391" i="2"/>
  <c r="AJ396" i="2"/>
  <c r="AN408" i="2"/>
  <c r="AO408" i="2" s="1"/>
  <c r="AN416" i="2"/>
  <c r="AO416" i="2" s="1"/>
  <c r="AQ388" i="2"/>
  <c r="AP392" i="2"/>
  <c r="AR393" i="2"/>
  <c r="AT393" i="2"/>
  <c r="AJ399" i="2"/>
  <c r="AB402" i="2"/>
  <c r="AF402" i="2"/>
  <c r="Y402" i="2"/>
  <c r="AC402" i="2"/>
  <c r="AG402" i="2"/>
  <c r="Z402" i="2"/>
  <c r="AH402" i="2"/>
  <c r="AA402" i="2"/>
  <c r="AE402" i="2"/>
  <c r="AI402" i="2"/>
  <c r="AP405" i="2"/>
  <c r="AQ405" i="2"/>
  <c r="AR412" i="2"/>
  <c r="AT412" i="2"/>
  <c r="AB418" i="2"/>
  <c r="AF418" i="2"/>
  <c r="Z418" i="2"/>
  <c r="AH418" i="2"/>
  <c r="AA418" i="2"/>
  <c r="AE418" i="2"/>
  <c r="AI418" i="2"/>
  <c r="AG418" i="2"/>
  <c r="Y418" i="2"/>
  <c r="AC418" i="2"/>
  <c r="AJ405" i="2"/>
  <c r="AN405" i="2"/>
  <c r="AO405" i="2" s="1"/>
  <c r="AR409" i="2"/>
  <c r="AT409" i="2"/>
  <c r="AJ413" i="2"/>
  <c r="AN413" i="2"/>
  <c r="AO413" i="2" s="1"/>
  <c r="AR417" i="2"/>
  <c r="AT417" i="2"/>
  <c r="AT420" i="2"/>
  <c r="AR420" i="2"/>
  <c r="AP420" i="2"/>
  <c r="AN423" i="2"/>
  <c r="AO423" i="2" s="1"/>
  <c r="AP423" i="2"/>
  <c r="AL423" i="2"/>
  <c r="AM423" i="2" s="1"/>
  <c r="Z426" i="2"/>
  <c r="AH426" i="2"/>
  <c r="AA426" i="2"/>
  <c r="AE426" i="2"/>
  <c r="AI426" i="2"/>
  <c r="AF426" i="2"/>
  <c r="AN426" i="2" s="1"/>
  <c r="AO426" i="2" s="1"/>
  <c r="Y426" i="2"/>
  <c r="AG426" i="2"/>
  <c r="AB426" i="2"/>
  <c r="AC426" i="2"/>
  <c r="AT428" i="2"/>
  <c r="AR428" i="2"/>
  <c r="AP428" i="2"/>
  <c r="AD402" i="2"/>
  <c r="AN417" i="2"/>
  <c r="AO417" i="2" s="1"/>
  <c r="Z445" i="2"/>
  <c r="AH445" i="2"/>
  <c r="AA445" i="2"/>
  <c r="AE445" i="2"/>
  <c r="AI445" i="2"/>
  <c r="AB445" i="2"/>
  <c r="AF445" i="2"/>
  <c r="Y445" i="2"/>
  <c r="AC445" i="2"/>
  <c r="AG445" i="2"/>
  <c r="AL403" i="2"/>
  <c r="AM403" i="2" s="1"/>
  <c r="AT403" i="2"/>
  <c r="AR403" i="2"/>
  <c r="AP407" i="2"/>
  <c r="AQ407" i="2"/>
  <c r="AJ411" i="2"/>
  <c r="AN415" i="2"/>
  <c r="AO415" i="2" s="1"/>
  <c r="AJ420" i="2"/>
  <c r="AL424" i="2"/>
  <c r="AM424" i="2" s="1"/>
  <c r="AJ416" i="2"/>
  <c r="AP430" i="2"/>
  <c r="AQ430" i="2"/>
  <c r="AP442" i="2"/>
  <c r="AQ442" i="2"/>
  <c r="AS434" i="2"/>
  <c r="AJ436" i="2"/>
  <c r="AR442" i="2"/>
  <c r="AT442" i="2"/>
  <c r="AN454" i="2"/>
  <c r="AO454" i="2" s="1"/>
  <c r="AL454" i="2"/>
  <c r="AM454" i="2" s="1"/>
  <c r="AS430" i="2"/>
  <c r="AJ432" i="2"/>
  <c r="AJ438" i="2"/>
  <c r="AN438" i="2"/>
  <c r="AO438" i="2" s="1"/>
  <c r="AP440" i="2"/>
  <c r="AQ440" i="2"/>
  <c r="Y458" i="2"/>
  <c r="AC458" i="2"/>
  <c r="AG458" i="2"/>
  <c r="Z458" i="2"/>
  <c r="AH458" i="2"/>
  <c r="AA458" i="2"/>
  <c r="AE458" i="2"/>
  <c r="AI458" i="2"/>
  <c r="AB458" i="2"/>
  <c r="AF458" i="2"/>
  <c r="AS446" i="2"/>
  <c r="AJ447" i="2"/>
  <c r="AQ451" i="2"/>
  <c r="AP451" i="2"/>
  <c r="AB465" i="2"/>
  <c r="AF465" i="2"/>
  <c r="Y465" i="2"/>
  <c r="AC465" i="2"/>
  <c r="AG465" i="2"/>
  <c r="Z465" i="2"/>
  <c r="AH465" i="2"/>
  <c r="AA465" i="2"/>
  <c r="AE465" i="2"/>
  <c r="AI465" i="2"/>
  <c r="AP472" i="2"/>
  <c r="AQ472" i="2"/>
  <c r="AL476" i="2"/>
  <c r="AM476" i="2" s="1"/>
  <c r="AL480" i="2"/>
  <c r="AM480" i="2" s="1"/>
  <c r="AL468" i="2"/>
  <c r="AM468" i="2" s="1"/>
  <c r="AN471" i="2"/>
  <c r="AO471" i="2" s="1"/>
  <c r="AD474" i="2"/>
  <c r="AP452" i="2"/>
  <c r="AQ452" i="2"/>
  <c r="AT454" i="2"/>
  <c r="AJ456" i="2"/>
  <c r="AN456" i="2"/>
  <c r="AO456" i="2" s="1"/>
  <c r="AJ475" i="2"/>
  <c r="AN479" i="2"/>
  <c r="AO479" i="2" s="1"/>
  <c r="AN513" i="2"/>
  <c r="AO513" i="2" s="1"/>
  <c r="AD465" i="2"/>
  <c r="AJ486" i="2"/>
  <c r="Y491" i="2"/>
  <c r="AC491" i="2"/>
  <c r="AG491" i="2"/>
  <c r="Z491" i="2"/>
  <c r="AH491" i="2"/>
  <c r="AA491" i="2"/>
  <c r="AE491" i="2"/>
  <c r="AI491" i="2"/>
  <c r="AB491" i="2"/>
  <c r="AF491" i="2"/>
  <c r="Y495" i="2"/>
  <c r="AC495" i="2"/>
  <c r="AG495" i="2"/>
  <c r="Z495" i="2"/>
  <c r="AH495" i="2"/>
  <c r="AA495" i="2"/>
  <c r="AE495" i="2"/>
  <c r="AI495" i="2"/>
  <c r="AB495" i="2"/>
  <c r="AF495" i="2"/>
  <c r="Y499" i="2"/>
  <c r="AC499" i="2"/>
  <c r="AG499" i="2"/>
  <c r="Z499" i="2"/>
  <c r="AH499" i="2"/>
  <c r="AA499" i="2"/>
  <c r="AE499" i="2"/>
  <c r="AI499" i="2"/>
  <c r="AB499" i="2"/>
  <c r="AF499" i="2"/>
  <c r="Y503" i="2"/>
  <c r="AC503" i="2"/>
  <c r="AG503" i="2"/>
  <c r="Z503" i="2"/>
  <c r="AH503" i="2"/>
  <c r="AA503" i="2"/>
  <c r="AE503" i="2"/>
  <c r="AI503" i="2"/>
  <c r="AB503" i="2"/>
  <c r="AF503" i="2"/>
  <c r="AJ506" i="2"/>
  <c r="AR509" i="2"/>
  <c r="AT509" i="2"/>
  <c r="AT513" i="2"/>
  <c r="AR513" i="2"/>
  <c r="AT451" i="2"/>
  <c r="AQ460" i="2"/>
  <c r="AR484" i="2"/>
  <c r="AT484" i="2"/>
  <c r="AP484" i="2"/>
  <c r="AB502" i="2"/>
  <c r="AF502" i="2"/>
  <c r="Y502" i="2"/>
  <c r="AC502" i="2"/>
  <c r="AG502" i="2"/>
  <c r="Z502" i="2"/>
  <c r="AH502" i="2"/>
  <c r="AA502" i="2"/>
  <c r="AE502" i="2"/>
  <c r="AI502" i="2"/>
  <c r="AS496" i="2"/>
  <c r="AL496" i="2"/>
  <c r="AM496" i="2" s="1"/>
  <c r="AS501" i="2"/>
  <c r="AR488" i="2"/>
  <c r="AT488" i="2"/>
  <c r="AQ488" i="2"/>
  <c r="AP488" i="2"/>
  <c r="AR492" i="2"/>
  <c r="AT492" i="2"/>
  <c r="AQ492" i="2"/>
  <c r="AP492" i="2"/>
  <c r="AL505" i="2"/>
  <c r="AM505" i="2" s="1"/>
  <c r="AS514" i="2"/>
  <c r="AL514" i="2"/>
  <c r="AM514" i="2" s="1"/>
  <c r="AP483" i="2"/>
  <c r="AQ493" i="2"/>
  <c r="AD499" i="2"/>
  <c r="AR504" i="2"/>
  <c r="AT504" i="2"/>
  <c r="AQ504" i="2"/>
  <c r="AP504" i="2"/>
  <c r="AL509" i="2"/>
  <c r="AM509" i="2" s="1"/>
  <c r="AR485" i="2"/>
  <c r="AT485" i="2"/>
  <c r="AD495" i="2"/>
  <c r="AR500" i="2"/>
  <c r="AT500" i="2"/>
  <c r="AQ500" i="2"/>
  <c r="AP500" i="2"/>
  <c r="AP505" i="2"/>
  <c r="AS513" i="2"/>
  <c r="AB339" i="2"/>
  <c r="AF339" i="2"/>
  <c r="AN339" i="2" s="1"/>
  <c r="AO339" i="2" s="1"/>
  <c r="Y339" i="2"/>
  <c r="AC339" i="2"/>
  <c r="AG339" i="2"/>
  <c r="Z339" i="2"/>
  <c r="AH339" i="2"/>
  <c r="AA339" i="2"/>
  <c r="AE339" i="2"/>
  <c r="AI339" i="2"/>
  <c r="AL338" i="2"/>
  <c r="AM338" i="2" s="1"/>
  <c r="AJ342" i="2"/>
  <c r="AN342" i="2"/>
  <c r="AO342" i="2" s="1"/>
  <c r="AS346" i="2"/>
  <c r="Z356" i="2"/>
  <c r="AH356" i="2"/>
  <c r="AA356" i="2"/>
  <c r="AE356" i="2"/>
  <c r="AI356" i="2"/>
  <c r="AB356" i="2"/>
  <c r="AF356" i="2"/>
  <c r="AN356" i="2" s="1"/>
  <c r="AO356" i="2" s="1"/>
  <c r="Y356" i="2"/>
  <c r="AC356" i="2"/>
  <c r="AG356" i="2"/>
  <c r="AJ363" i="2"/>
  <c r="AD344" i="2"/>
  <c r="AS341" i="2"/>
  <c r="AL341" i="2"/>
  <c r="AM341" i="2" s="1"/>
  <c r="AR345" i="2"/>
  <c r="AT345" i="2"/>
  <c r="AQ345" i="2"/>
  <c r="AP345" i="2"/>
  <c r="AJ349" i="2"/>
  <c r="AP357" i="2"/>
  <c r="AQ357" i="2"/>
  <c r="AS363" i="2"/>
  <c r="AJ357" i="2"/>
  <c r="AN357" i="2"/>
  <c r="AO357" i="2" s="1"/>
  <c r="AL355" i="2"/>
  <c r="AM355" i="2" s="1"/>
  <c r="AL358" i="2"/>
  <c r="AM358" i="2" s="1"/>
  <c r="AT358" i="2"/>
  <c r="AR358" i="2"/>
  <c r="AL361" i="2"/>
  <c r="AM361" i="2" s="1"/>
  <c r="AP354" i="2"/>
  <c r="AQ354" i="2"/>
  <c r="AP362" i="2"/>
  <c r="AQ362" i="2"/>
  <c r="AJ365" i="2"/>
  <c r="AN365" i="2"/>
  <c r="AO365" i="2" s="1"/>
  <c r="AT380" i="2"/>
  <c r="AQ380" i="2"/>
  <c r="AR380" i="2"/>
  <c r="AJ366" i="2"/>
  <c r="AN366" i="2"/>
  <c r="AO366" i="2" s="1"/>
  <c r="AJ367" i="2"/>
  <c r="AB369" i="2"/>
  <c r="AF369" i="2"/>
  <c r="AN369" i="2" s="1"/>
  <c r="AO369" i="2" s="1"/>
  <c r="Y369" i="2"/>
  <c r="AC369" i="2"/>
  <c r="AG369" i="2"/>
  <c r="Z369" i="2"/>
  <c r="AH369" i="2"/>
  <c r="AA369" i="2"/>
  <c r="AE369" i="2"/>
  <c r="AI369" i="2"/>
  <c r="AR371" i="2"/>
  <c r="AT371" i="2"/>
  <c r="AQ371" i="2"/>
  <c r="AP371" i="2"/>
  <c r="AP368" i="2"/>
  <c r="AQ368" i="2"/>
  <c r="AS368" i="2"/>
  <c r="AL380" i="2"/>
  <c r="AM380" i="2" s="1"/>
  <c r="AN379" i="2"/>
  <c r="AO379" i="2" s="1"/>
  <c r="AN384" i="2"/>
  <c r="AO384" i="2" s="1"/>
  <c r="AP384" i="2"/>
  <c r="AS375" i="2"/>
  <c r="AL375" i="2"/>
  <c r="AM375" i="2" s="1"/>
  <c r="AP380" i="2"/>
  <c r="AP385" i="2"/>
  <c r="AQ385" i="2"/>
  <c r="AP389" i="2"/>
  <c r="AQ389" i="2"/>
  <c r="AR396" i="2"/>
  <c r="AT396" i="2"/>
  <c r="AJ384" i="2"/>
  <c r="AR385" i="2"/>
  <c r="AT385" i="2"/>
  <c r="AJ389" i="2"/>
  <c r="AN389" i="2"/>
  <c r="AO389" i="2" s="1"/>
  <c r="AQ404" i="2"/>
  <c r="AP404" i="2"/>
  <c r="AQ412" i="2"/>
  <c r="AP412" i="2"/>
  <c r="AN383" i="2"/>
  <c r="AO383" i="2" s="1"/>
  <c r="AJ388" i="2"/>
  <c r="AN395" i="2"/>
  <c r="AO395" i="2" s="1"/>
  <c r="AL397" i="2"/>
  <c r="AM397" i="2" s="1"/>
  <c r="AN387" i="2"/>
  <c r="AO387" i="2" s="1"/>
  <c r="AN391" i="2"/>
  <c r="AO391" i="2" s="1"/>
  <c r="AD398" i="2"/>
  <c r="AS404" i="2"/>
  <c r="AS412" i="2"/>
  <c r="AN381" i="2"/>
  <c r="AO381" i="2" s="1"/>
  <c r="AT381" i="2"/>
  <c r="AR381" i="2"/>
  <c r="AP388" i="2"/>
  <c r="AL393" i="2"/>
  <c r="AM393" i="2" s="1"/>
  <c r="AL399" i="2"/>
  <c r="AM399" i="2" s="1"/>
  <c r="AJ401" i="2"/>
  <c r="AB406" i="2"/>
  <c r="AF406" i="2"/>
  <c r="Y406" i="2"/>
  <c r="AC406" i="2"/>
  <c r="AG406" i="2"/>
  <c r="Z406" i="2"/>
  <c r="AH406" i="2"/>
  <c r="AA406" i="2"/>
  <c r="AE406" i="2"/>
  <c r="AI406" i="2"/>
  <c r="AP409" i="2"/>
  <c r="AQ409" i="2"/>
  <c r="AR416" i="2"/>
  <c r="AT416" i="2"/>
  <c r="AP399" i="2"/>
  <c r="AS405" i="2"/>
  <c r="AL409" i="2"/>
  <c r="AM409" i="2" s="1"/>
  <c r="AS413" i="2"/>
  <c r="Y421" i="2"/>
  <c r="AC421" i="2"/>
  <c r="AG421" i="2"/>
  <c r="Z421" i="2"/>
  <c r="AH421" i="2"/>
  <c r="AE421" i="2"/>
  <c r="AF421" i="2"/>
  <c r="AA421" i="2"/>
  <c r="AI421" i="2"/>
  <c r="AB421" i="2"/>
  <c r="AS423" i="2"/>
  <c r="AQ423" i="2"/>
  <c r="AT423" i="2"/>
  <c r="AS424" i="2"/>
  <c r="AQ424" i="2"/>
  <c r="Y429" i="2"/>
  <c r="AC429" i="2"/>
  <c r="AG429" i="2"/>
  <c r="Z429" i="2"/>
  <c r="AE429" i="2"/>
  <c r="AF429" i="2"/>
  <c r="AN429" i="2" s="1"/>
  <c r="AO429" i="2" s="1"/>
  <c r="AA429" i="2"/>
  <c r="AH429" i="2"/>
  <c r="AB429" i="2"/>
  <c r="AI429" i="2"/>
  <c r="AP439" i="2"/>
  <c r="AN439" i="2"/>
  <c r="AO439" i="2" s="1"/>
  <c r="AD406" i="2"/>
  <c r="AD418" i="2"/>
  <c r="Z437" i="2"/>
  <c r="AH437" i="2"/>
  <c r="AA437" i="2"/>
  <c r="AE437" i="2"/>
  <c r="AI437" i="2"/>
  <c r="AB437" i="2"/>
  <c r="AF437" i="2"/>
  <c r="AN437" i="2" s="1"/>
  <c r="AO437" i="2" s="1"/>
  <c r="Y437" i="2"/>
  <c r="AC437" i="2"/>
  <c r="AG437" i="2"/>
  <c r="AP403" i="2"/>
  <c r="AQ403" i="2"/>
  <c r="AJ407" i="2"/>
  <c r="AN411" i="2"/>
  <c r="AO411" i="2" s="1"/>
  <c r="AS415" i="2"/>
  <c r="AL415" i="2"/>
  <c r="AM415" i="2" s="1"/>
  <c r="AT415" i="2"/>
  <c r="AR415" i="2"/>
  <c r="AL420" i="2"/>
  <c r="AM420" i="2" s="1"/>
  <c r="AJ404" i="2"/>
  <c r="AR419" i="2"/>
  <c r="AP446" i="2"/>
  <c r="AQ446" i="2"/>
  <c r="AR434" i="2"/>
  <c r="AT434" i="2"/>
  <c r="AN436" i="2"/>
  <c r="AO436" i="2" s="1"/>
  <c r="AL442" i="2"/>
  <c r="AM442" i="2" s="1"/>
  <c r="AJ450" i="2"/>
  <c r="AR430" i="2"/>
  <c r="AT430" i="2"/>
  <c r="AN432" i="2"/>
  <c r="AO432" i="2" s="1"/>
  <c r="AL447" i="2"/>
  <c r="AM447" i="2" s="1"/>
  <c r="AS438" i="2"/>
  <c r="AJ439" i="2"/>
  <c r="AJ440" i="2"/>
  <c r="AL451" i="2"/>
  <c r="AM451" i="2" s="1"/>
  <c r="AP454" i="2"/>
  <c r="AQ454" i="2"/>
  <c r="Y462" i="2"/>
  <c r="AC462" i="2"/>
  <c r="AG462" i="2"/>
  <c r="Z462" i="2"/>
  <c r="AH462" i="2"/>
  <c r="AA462" i="2"/>
  <c r="AE462" i="2"/>
  <c r="AI462" i="2"/>
  <c r="AB462" i="2"/>
  <c r="AF462" i="2"/>
  <c r="AN462" i="2" s="1"/>
  <c r="AO462" i="2" s="1"/>
  <c r="AR468" i="2"/>
  <c r="AT468" i="2"/>
  <c r="AR472" i="2"/>
  <c r="AT472" i="2"/>
  <c r="AR476" i="2"/>
  <c r="AT476" i="2"/>
  <c r="AR480" i="2"/>
  <c r="AT480" i="2"/>
  <c r="AR446" i="2"/>
  <c r="AT446" i="2"/>
  <c r="AJ454" i="2"/>
  <c r="AJ468" i="2"/>
  <c r="AB473" i="2"/>
  <c r="AF473" i="2"/>
  <c r="AN473" i="2" s="1"/>
  <c r="AO473" i="2" s="1"/>
  <c r="Y473" i="2"/>
  <c r="AC473" i="2"/>
  <c r="AG473" i="2"/>
  <c r="Z473" i="2"/>
  <c r="AH473" i="2"/>
  <c r="AA473" i="2"/>
  <c r="AE473" i="2"/>
  <c r="AI473" i="2"/>
  <c r="AB477" i="2"/>
  <c r="AF477" i="2"/>
  <c r="AN477" i="2" s="1"/>
  <c r="AO477" i="2" s="1"/>
  <c r="Y477" i="2"/>
  <c r="AC477" i="2"/>
  <c r="AG477" i="2"/>
  <c r="Z477" i="2"/>
  <c r="AH477" i="2"/>
  <c r="AA477" i="2"/>
  <c r="AE477" i="2"/>
  <c r="AI477" i="2"/>
  <c r="AB481" i="2"/>
  <c r="Y481" i="2"/>
  <c r="AC481" i="2"/>
  <c r="AG481" i="2"/>
  <c r="Z481" i="2"/>
  <c r="AH481" i="2"/>
  <c r="AA481" i="2"/>
  <c r="AE481" i="2"/>
  <c r="AI481" i="2"/>
  <c r="AF481" i="2"/>
  <c r="AS471" i="2"/>
  <c r="AL471" i="2"/>
  <c r="AM471" i="2" s="1"/>
  <c r="AD478" i="2"/>
  <c r="AL452" i="2"/>
  <c r="AM452" i="2" s="1"/>
  <c r="AR454" i="2"/>
  <c r="AS456" i="2"/>
  <c r="AD461" i="2"/>
  <c r="AL472" i="2"/>
  <c r="AM472" i="2" s="1"/>
  <c r="AN475" i="2"/>
  <c r="AO475" i="2" s="1"/>
  <c r="AS479" i="2"/>
  <c r="AL479" i="2"/>
  <c r="AM479" i="2" s="1"/>
  <c r="AS506" i="2"/>
  <c r="AT506" i="2"/>
  <c r="AR506" i="2"/>
  <c r="AQ513" i="2"/>
  <c r="AP513" i="2"/>
  <c r="AP468" i="2"/>
  <c r="AR483" i="2"/>
  <c r="AT483" i="2"/>
  <c r="Y487" i="2"/>
  <c r="AC487" i="2"/>
  <c r="AG487" i="2"/>
  <c r="Z487" i="2"/>
  <c r="AH487" i="2"/>
  <c r="AA487" i="2"/>
  <c r="AE487" i="2"/>
  <c r="AI487" i="2"/>
  <c r="AB487" i="2"/>
  <c r="AF487" i="2"/>
  <c r="AN487" i="2" s="1"/>
  <c r="AO487" i="2" s="1"/>
  <c r="AR451" i="2"/>
  <c r="AS460" i="2"/>
  <c r="AS468" i="2"/>
  <c r="AD481" i="2"/>
  <c r="AB490" i="2"/>
  <c r="AF490" i="2"/>
  <c r="AN490" i="2" s="1"/>
  <c r="AO490" i="2" s="1"/>
  <c r="Y490" i="2"/>
  <c r="AC490" i="2"/>
  <c r="AG490" i="2"/>
  <c r="Z490" i="2"/>
  <c r="AH490" i="2"/>
  <c r="AA490" i="2"/>
  <c r="AE490" i="2"/>
  <c r="AI490" i="2"/>
  <c r="AB510" i="2"/>
  <c r="AF510" i="2"/>
  <c r="Y510" i="2"/>
  <c r="AC510" i="2"/>
  <c r="AG510" i="2"/>
  <c r="Z510" i="2"/>
  <c r="AH510" i="2"/>
  <c r="AA510" i="2"/>
  <c r="AE510" i="2"/>
  <c r="AI510" i="2"/>
  <c r="AD491" i="2"/>
  <c r="AR496" i="2"/>
  <c r="AT496" i="2"/>
  <c r="AQ496" i="2"/>
  <c r="AP496" i="2"/>
  <c r="AP501" i="2"/>
  <c r="AJ488" i="2"/>
  <c r="AJ492" i="2"/>
  <c r="AD498" i="2"/>
  <c r="AJ504" i="2"/>
  <c r="AL512" i="2"/>
  <c r="AM512" i="2" s="1"/>
  <c r="AP485" i="2"/>
  <c r="AQ485" i="2"/>
  <c r="AJ500" i="2"/>
  <c r="AP509" i="2"/>
  <c r="Y340" i="2"/>
  <c r="AC340" i="2"/>
  <c r="AG340" i="2"/>
  <c r="Z340" i="2"/>
  <c r="AH340" i="2"/>
  <c r="AA340" i="2"/>
  <c r="AE340" i="2"/>
  <c r="AI340" i="2"/>
  <c r="AB340" i="2"/>
  <c r="AF340" i="2"/>
  <c r="AN340" i="2" s="1"/>
  <c r="AO340" i="2" s="1"/>
  <c r="AR350" i="2"/>
  <c r="AT350" i="2"/>
  <c r="AB343" i="2"/>
  <c r="AF343" i="2"/>
  <c r="AN343" i="2" s="1"/>
  <c r="AO343" i="2" s="1"/>
  <c r="Y343" i="2"/>
  <c r="AC343" i="2"/>
  <c r="AG343" i="2"/>
  <c r="Z343" i="2"/>
  <c r="AH343" i="2"/>
  <c r="AA343" i="2"/>
  <c r="AE343" i="2"/>
  <c r="AI343" i="2"/>
  <c r="AR346" i="2"/>
  <c r="AT346" i="2"/>
  <c r="AS350" i="2"/>
  <c r="AT363" i="2"/>
  <c r="AR363" i="2"/>
  <c r="AD347" i="2"/>
  <c r="AP363" i="2"/>
  <c r="AQ363" i="2"/>
  <c r="AR341" i="2"/>
  <c r="AT341" i="2"/>
  <c r="AQ341" i="2"/>
  <c r="AP341" i="2"/>
  <c r="AJ345" i="2"/>
  <c r="AL350" i="2"/>
  <c r="AM350" i="2" s="1"/>
  <c r="AS359" i="2"/>
  <c r="AN363" i="2"/>
  <c r="AO363" i="2" s="1"/>
  <c r="AP358" i="2"/>
  <c r="AQ358" i="2"/>
  <c r="AJ354" i="2"/>
  <c r="AJ362" i="2"/>
  <c r="AS365" i="2"/>
  <c r="AP367" i="2"/>
  <c r="AQ367" i="2"/>
  <c r="AS366" i="2"/>
  <c r="AB373" i="2"/>
  <c r="AF373" i="2"/>
  <c r="Y373" i="2"/>
  <c r="AC373" i="2"/>
  <c r="AG373" i="2"/>
  <c r="Z373" i="2"/>
  <c r="AH373" i="2"/>
  <c r="AA373" i="2"/>
  <c r="AE373" i="2"/>
  <c r="AI373" i="2"/>
  <c r="AJ371" i="2"/>
  <c r="AD377" i="2"/>
  <c r="AJ368" i="2"/>
  <c r="AD373" i="2"/>
  <c r="AS379" i="2"/>
  <c r="AD370" i="2"/>
  <c r="AR375" i="2"/>
  <c r="AT375" i="2"/>
  <c r="AQ375" i="2"/>
  <c r="AP375" i="2"/>
  <c r="Z382" i="2"/>
  <c r="AH382" i="2"/>
  <c r="AA382" i="2"/>
  <c r="AE382" i="2"/>
  <c r="Y382" i="2"/>
  <c r="AG382" i="2"/>
  <c r="AB382" i="2"/>
  <c r="AI382" i="2"/>
  <c r="AC382" i="2"/>
  <c r="AF382" i="2"/>
  <c r="AN382" i="2" s="1"/>
  <c r="AO382" i="2" s="1"/>
  <c r="AB386" i="2"/>
  <c r="AF386" i="2"/>
  <c r="AN386" i="2" s="1"/>
  <c r="AO386" i="2" s="1"/>
  <c r="Y386" i="2"/>
  <c r="AC386" i="2"/>
  <c r="AG386" i="2"/>
  <c r="Z386" i="2"/>
  <c r="AH386" i="2"/>
  <c r="AA386" i="2"/>
  <c r="AE386" i="2"/>
  <c r="AI386" i="2"/>
  <c r="AB390" i="2"/>
  <c r="AF390" i="2"/>
  <c r="Y390" i="2"/>
  <c r="AC390" i="2"/>
  <c r="AG390" i="2"/>
  <c r="Z390" i="2"/>
  <c r="AH390" i="2"/>
  <c r="AA390" i="2"/>
  <c r="AE390" i="2"/>
  <c r="AI390" i="2"/>
  <c r="AP393" i="2"/>
  <c r="AQ393" i="2"/>
  <c r="AD394" i="2"/>
  <c r="AT383" i="2"/>
  <c r="AR383" i="2"/>
  <c r="AD390" i="2"/>
  <c r="AT395" i="2"/>
  <c r="AR395" i="2"/>
  <c r="AJ397" i="2"/>
  <c r="AN397" i="2"/>
  <c r="AO397" i="2" s="1"/>
  <c r="AT387" i="2"/>
  <c r="AR387" i="2"/>
  <c r="AT391" i="2"/>
  <c r="AR391" i="2"/>
  <c r="AN404" i="2"/>
  <c r="AO404" i="2" s="1"/>
  <c r="AN412" i="2"/>
  <c r="AO412" i="2" s="1"/>
  <c r="AS381" i="2"/>
  <c r="AS392" i="2"/>
  <c r="AJ393" i="2"/>
  <c r="AN393" i="2"/>
  <c r="AO393" i="2" s="1"/>
  <c r="AQ399" i="2"/>
  <c r="AP401" i="2"/>
  <c r="AQ401" i="2"/>
  <c r="AR404" i="2"/>
  <c r="AT404" i="2"/>
  <c r="AB410" i="2"/>
  <c r="AF410" i="2"/>
  <c r="Y410" i="2"/>
  <c r="AC410" i="2"/>
  <c r="AG410" i="2"/>
  <c r="Z410" i="2"/>
  <c r="AH410" i="2"/>
  <c r="AA410" i="2"/>
  <c r="AE410" i="2"/>
  <c r="AI410" i="2"/>
  <c r="AP413" i="2"/>
  <c r="AQ413" i="2"/>
  <c r="AN401" i="2"/>
  <c r="AO401" i="2" s="1"/>
  <c r="AR405" i="2"/>
  <c r="AT405" i="2"/>
  <c r="AR413" i="2"/>
  <c r="AT413" i="2"/>
  <c r="AJ417" i="2"/>
  <c r="AS417" i="2"/>
  <c r="AN419" i="2"/>
  <c r="AO419" i="2" s="1"/>
  <c r="AP419" i="2"/>
  <c r="AL419" i="2"/>
  <c r="AM419" i="2" s="1"/>
  <c r="Z422" i="2"/>
  <c r="AH422" i="2"/>
  <c r="AA422" i="2"/>
  <c r="AE422" i="2"/>
  <c r="AI422" i="2"/>
  <c r="AF422" i="2"/>
  <c r="AN422" i="2" s="1"/>
  <c r="AO422" i="2" s="1"/>
  <c r="Y422" i="2"/>
  <c r="AG422" i="2"/>
  <c r="AB422" i="2"/>
  <c r="AC422" i="2"/>
  <c r="AT424" i="2"/>
  <c r="AR424" i="2"/>
  <c r="AN427" i="2"/>
  <c r="AO427" i="2" s="1"/>
  <c r="AP427" i="2"/>
  <c r="AL427" i="2"/>
  <c r="AM427" i="2" s="1"/>
  <c r="AL431" i="2"/>
  <c r="AM431" i="2" s="1"/>
  <c r="AP431" i="2"/>
  <c r="AN431" i="2"/>
  <c r="AO431" i="2" s="1"/>
  <c r="AD410" i="2"/>
  <c r="AD421" i="2"/>
  <c r="Z441" i="2"/>
  <c r="AH441" i="2"/>
  <c r="AA441" i="2"/>
  <c r="AE441" i="2"/>
  <c r="AI441" i="2"/>
  <c r="AB441" i="2"/>
  <c r="AF441" i="2"/>
  <c r="AN441" i="2" s="1"/>
  <c r="AO441" i="2" s="1"/>
  <c r="Y441" i="2"/>
  <c r="AC441" i="2"/>
  <c r="AG441" i="2"/>
  <c r="Z449" i="2"/>
  <c r="AH449" i="2"/>
  <c r="AA449" i="2"/>
  <c r="AE449" i="2"/>
  <c r="AI449" i="2"/>
  <c r="Y449" i="2"/>
  <c r="AC449" i="2"/>
  <c r="AG449" i="2"/>
  <c r="AB449" i="2"/>
  <c r="AF449" i="2"/>
  <c r="AN449" i="2" s="1"/>
  <c r="AO449" i="2" s="1"/>
  <c r="AJ403" i="2"/>
  <c r="AT411" i="2"/>
  <c r="AR411" i="2"/>
  <c r="AP415" i="2"/>
  <c r="AQ415" i="2"/>
  <c r="AJ428" i="2"/>
  <c r="AJ408" i="2"/>
  <c r="AR423" i="2"/>
  <c r="AP434" i="2"/>
  <c r="AQ434" i="2"/>
  <c r="AT436" i="2"/>
  <c r="AR436" i="2"/>
  <c r="AJ442" i="2"/>
  <c r="AT432" i="2"/>
  <c r="AR432" i="2"/>
  <c r="AJ433" i="2"/>
  <c r="AR438" i="2"/>
  <c r="AT438" i="2"/>
  <c r="AD445" i="2"/>
  <c r="AQ453" i="2"/>
  <c r="AS453" i="2"/>
  <c r="AT453" i="2"/>
  <c r="AN463" i="2"/>
  <c r="AO463" i="2" s="1"/>
  <c r="AL463" i="2"/>
  <c r="AM463" i="2" s="1"/>
  <c r="AP463" i="2"/>
  <c r="Y466" i="2"/>
  <c r="AC466" i="2"/>
  <c r="AG466" i="2"/>
  <c r="Z466" i="2"/>
  <c r="AH466" i="2"/>
  <c r="AA466" i="2"/>
  <c r="AE466" i="2"/>
  <c r="AI466" i="2"/>
  <c r="AB466" i="2"/>
  <c r="AF466" i="2"/>
  <c r="AB457" i="2"/>
  <c r="AF457" i="2"/>
  <c r="Y457" i="2"/>
  <c r="AC457" i="2"/>
  <c r="AG457" i="2"/>
  <c r="Z457" i="2"/>
  <c r="AH457" i="2"/>
  <c r="AA457" i="2"/>
  <c r="AE457" i="2"/>
  <c r="AI457" i="2"/>
  <c r="AB469" i="2"/>
  <c r="AF469" i="2"/>
  <c r="Y469" i="2"/>
  <c r="AC469" i="2"/>
  <c r="AG469" i="2"/>
  <c r="Z469" i="2"/>
  <c r="AH469" i="2"/>
  <c r="AA469" i="2"/>
  <c r="AE469" i="2"/>
  <c r="AI469" i="2"/>
  <c r="AJ476" i="2"/>
  <c r="AJ480" i="2"/>
  <c r="AD455" i="2"/>
  <c r="AR471" i="2"/>
  <c r="AT471" i="2"/>
  <c r="AQ471" i="2"/>
  <c r="AP471" i="2"/>
  <c r="AD482" i="2"/>
  <c r="AJ452" i="2"/>
  <c r="AT452" i="2"/>
  <c r="AR452" i="2"/>
  <c r="AR456" i="2"/>
  <c r="AT456" i="2"/>
  <c r="AS475" i="2"/>
  <c r="AR479" i="2"/>
  <c r="AT479" i="2"/>
  <c r="AQ479" i="2"/>
  <c r="AP479" i="2"/>
  <c r="AS486" i="2"/>
  <c r="AT486" i="2"/>
  <c r="AR486" i="2"/>
  <c r="AD457" i="2"/>
  <c r="AD469" i="2"/>
  <c r="AR493" i="2"/>
  <c r="AT493" i="2"/>
  <c r="AR501" i="2"/>
  <c r="AT501" i="2"/>
  <c r="AR505" i="2"/>
  <c r="AT505" i="2"/>
  <c r="Y507" i="2"/>
  <c r="AC507" i="2"/>
  <c r="AG507" i="2"/>
  <c r="Z507" i="2"/>
  <c r="AH507" i="2"/>
  <c r="AA507" i="2"/>
  <c r="AE507" i="2"/>
  <c r="AI507" i="2"/>
  <c r="AB507" i="2"/>
  <c r="AF507" i="2"/>
  <c r="Y511" i="2"/>
  <c r="AC511" i="2"/>
  <c r="AG511" i="2"/>
  <c r="Z511" i="2"/>
  <c r="AH511" i="2"/>
  <c r="AA511" i="2"/>
  <c r="AE511" i="2"/>
  <c r="AI511" i="2"/>
  <c r="AB511" i="2"/>
  <c r="AF511" i="2"/>
  <c r="AN511" i="2" s="1"/>
  <c r="AO511" i="2" s="1"/>
  <c r="AP514" i="2"/>
  <c r="AQ514" i="2"/>
  <c r="AD458" i="2"/>
  <c r="AJ460" i="2"/>
  <c r="AD466" i="2"/>
  <c r="AD470" i="2"/>
  <c r="AB494" i="2"/>
  <c r="AF494" i="2"/>
  <c r="AN494" i="2" s="1"/>
  <c r="AO494" i="2" s="1"/>
  <c r="Y494" i="2"/>
  <c r="AC494" i="2"/>
  <c r="AG494" i="2"/>
  <c r="Z494" i="2"/>
  <c r="AH494" i="2"/>
  <c r="AA494" i="2"/>
  <c r="AE494" i="2"/>
  <c r="AI494" i="2"/>
  <c r="AJ513" i="2"/>
  <c r="AJ493" i="2"/>
  <c r="AJ496" i="2"/>
  <c r="AD502" i="2"/>
  <c r="AQ509" i="2"/>
  <c r="AD503" i="2"/>
  <c r="AN514" i="2"/>
  <c r="AO514" i="2" s="1"/>
  <c r="AJ514" i="2"/>
  <c r="AT514" i="2"/>
  <c r="AR514" i="2"/>
  <c r="AP493" i="2"/>
  <c r="AL501" i="2"/>
  <c r="AM501" i="2" s="1"/>
  <c r="AD507" i="2"/>
  <c r="AR512" i="2"/>
  <c r="AT512" i="2"/>
  <c r="AQ512" i="2"/>
  <c r="AP512" i="2"/>
  <c r="AJ485" i="2"/>
  <c r="AN485" i="2"/>
  <c r="AO485" i="2" s="1"/>
  <c r="AQ505" i="2"/>
  <c r="AR508" i="2"/>
  <c r="AT508" i="2"/>
  <c r="AQ508" i="2"/>
  <c r="AP508" i="2"/>
  <c r="AD510" i="2"/>
  <c r="AK421" i="2" l="1"/>
  <c r="AK347" i="2"/>
  <c r="AK443" i="2"/>
  <c r="AK464" i="2"/>
  <c r="AK511" i="2"/>
  <c r="AK465" i="2"/>
  <c r="AK494" i="2"/>
  <c r="AK507" i="2"/>
  <c r="AK410" i="2"/>
  <c r="AK382" i="2"/>
  <c r="AK490" i="2"/>
  <c r="AK487" i="2"/>
  <c r="AK481" i="2"/>
  <c r="AK437" i="2"/>
  <c r="AK339" i="2"/>
  <c r="AK426" i="2"/>
  <c r="AK498" i="2"/>
  <c r="AK482" i="2"/>
  <c r="AK377" i="2"/>
  <c r="AK344" i="2"/>
  <c r="AK435" i="2"/>
  <c r="AK489" i="2"/>
  <c r="AK1311" i="2"/>
  <c r="AK1309" i="2"/>
  <c r="AK1301" i="2"/>
  <c r="AK469" i="2"/>
  <c r="AK449" i="2"/>
  <c r="AK386" i="2"/>
  <c r="AK343" i="2"/>
  <c r="AK477" i="2"/>
  <c r="AK369" i="2"/>
  <c r="AK502" i="2"/>
  <c r="AK499" i="2"/>
  <c r="AK491" i="2"/>
  <c r="AK445" i="2"/>
  <c r="AK402" i="2"/>
  <c r="AK351" i="2"/>
  <c r="AK474" i="2"/>
  <c r="AK455" i="2"/>
  <c r="AK378" i="2"/>
  <c r="AK370" i="2"/>
  <c r="AK364" i="2"/>
  <c r="AK372" i="2"/>
  <c r="AK400" i="2"/>
  <c r="AK376" i="2"/>
  <c r="AK1305" i="2"/>
  <c r="AK1302" i="2"/>
  <c r="AK448" i="2"/>
  <c r="AK497" i="2"/>
  <c r="AK1308" i="2"/>
  <c r="AK1314" i="2"/>
  <c r="AK1312" i="2"/>
  <c r="AK1304" i="2"/>
  <c r="AK1299" i="2"/>
  <c r="AK510" i="2"/>
  <c r="AK406" i="2"/>
  <c r="AK458" i="2"/>
  <c r="AK418" i="2"/>
  <c r="AK398" i="2"/>
  <c r="AK461" i="2"/>
  <c r="AK414" i="2"/>
  <c r="AK457" i="2"/>
  <c r="AK466" i="2"/>
  <c r="AK441" i="2"/>
  <c r="AK422" i="2"/>
  <c r="AK390" i="2"/>
  <c r="AK373" i="2"/>
  <c r="AK340" i="2"/>
  <c r="AK473" i="2"/>
  <c r="AK462" i="2"/>
  <c r="AK429" i="2"/>
  <c r="AK356" i="2"/>
  <c r="AK503" i="2"/>
  <c r="AK495" i="2"/>
  <c r="AK360" i="2"/>
  <c r="AK348" i="2"/>
  <c r="AK478" i="2"/>
  <c r="AK470" i="2"/>
  <c r="AK425" i="2"/>
  <c r="AK394" i="2"/>
  <c r="AK374" i="2"/>
  <c r="AK352" i="2"/>
  <c r="AK467" i="2"/>
  <c r="AK459" i="2"/>
  <c r="AK1300" i="2"/>
  <c r="AT1302" i="2"/>
  <c r="AQ1299" i="2"/>
  <c r="AR1299" i="2"/>
  <c r="AN1302" i="2"/>
  <c r="AO1302" i="2" s="1"/>
  <c r="AL1302" i="2"/>
  <c r="AM1302" i="2" s="1"/>
  <c r="AR459" i="2"/>
  <c r="AS1299" i="2"/>
  <c r="AP1299" i="2"/>
  <c r="AN1299" i="2"/>
  <c r="AO1299" i="2" s="1"/>
  <c r="AQ1302" i="2"/>
  <c r="AL1299" i="2"/>
  <c r="AM1299" i="2" s="1"/>
  <c r="AJ1299" i="2"/>
  <c r="AS1302" i="2"/>
  <c r="AP1302" i="2"/>
  <c r="AJ1302" i="2"/>
  <c r="AR1302" i="2"/>
  <c r="AL1308" i="2"/>
  <c r="AM1308" i="2" s="1"/>
  <c r="AS1300" i="2"/>
  <c r="AL1300" i="2"/>
  <c r="AM1300" i="2" s="1"/>
  <c r="AQ1314" i="2"/>
  <c r="AL1311" i="2"/>
  <c r="AM1311" i="2" s="1"/>
  <c r="AN1304" i="2"/>
  <c r="AO1304" i="2" s="1"/>
  <c r="AP1314" i="2"/>
  <c r="AL1312" i="2"/>
  <c r="AM1312" i="2" s="1"/>
  <c r="AS1301" i="2"/>
  <c r="AN1301" i="2"/>
  <c r="AO1301" i="2" s="1"/>
  <c r="AP1311" i="2"/>
  <c r="AQ1311" i="2"/>
  <c r="AQ1309" i="2"/>
  <c r="AP1309" i="2"/>
  <c r="AJ1305" i="2"/>
  <c r="AT1311" i="2"/>
  <c r="AR1311" i="2"/>
  <c r="AS1309" i="2"/>
  <c r="AL1309" i="2"/>
  <c r="AM1309" i="2" s="1"/>
  <c r="AL1301" i="2"/>
  <c r="AM1301" i="2" s="1"/>
  <c r="AJ1308" i="2"/>
  <c r="AL1314" i="2"/>
  <c r="AM1314" i="2" s="1"/>
  <c r="AJ1312" i="2"/>
  <c r="AJ1309" i="2"/>
  <c r="AR1301" i="2"/>
  <c r="AT1301" i="2"/>
  <c r="AJ1301" i="2"/>
  <c r="AS1314" i="2"/>
  <c r="AJ1314" i="2"/>
  <c r="AQ1300" i="2"/>
  <c r="AQ1308" i="2"/>
  <c r="AS1312" i="2"/>
  <c r="AN1312" i="2"/>
  <c r="AO1312" i="2" s="1"/>
  <c r="AJ1311" i="2"/>
  <c r="AS1304" i="2"/>
  <c r="AT1304" i="2"/>
  <c r="AR1304" i="2"/>
  <c r="AR1305" i="2"/>
  <c r="AT1305" i="2"/>
  <c r="AJ1304" i="2"/>
  <c r="AN1309" i="2"/>
  <c r="AO1309" i="2" s="1"/>
  <c r="AP1312" i="2"/>
  <c r="AQ1312" i="2"/>
  <c r="AQ1305" i="2"/>
  <c r="AP1305" i="2"/>
  <c r="AJ1300" i="2"/>
  <c r="AR1314" i="2"/>
  <c r="AT1314" i="2"/>
  <c r="AQ1301" i="2"/>
  <c r="AP1301" i="2"/>
  <c r="AT1312" i="2"/>
  <c r="AR1312" i="2"/>
  <c r="AS1311" i="2"/>
  <c r="AR1309" i="2"/>
  <c r="AT1309" i="2"/>
  <c r="AT1308" i="2"/>
  <c r="AR1308" i="2"/>
  <c r="AT1300" i="2"/>
  <c r="AR1300" i="2"/>
  <c r="AP1304" i="2"/>
  <c r="AQ1304" i="2"/>
  <c r="AP1300" i="2"/>
  <c r="AP1308" i="2"/>
  <c r="AS1305" i="2"/>
  <c r="AN1305" i="2"/>
  <c r="AO1305" i="2" s="1"/>
  <c r="AL1305" i="2"/>
  <c r="AM1305" i="2" s="1"/>
  <c r="AN1311" i="2"/>
  <c r="AO1311" i="2" s="1"/>
  <c r="AL1304" i="2"/>
  <c r="AM1304" i="2" s="1"/>
  <c r="AP400" i="2"/>
  <c r="AR464" i="2"/>
  <c r="AL459" i="2"/>
  <c r="AM459" i="2" s="1"/>
  <c r="AP464" i="2"/>
  <c r="AL464" i="2"/>
  <c r="AM464" i="2" s="1"/>
  <c r="AQ376" i="2"/>
  <c r="AT464" i="2"/>
  <c r="AR497" i="2"/>
  <c r="AL372" i="2"/>
  <c r="AM372" i="2" s="1"/>
  <c r="AS464" i="2"/>
  <c r="AQ464" i="2"/>
  <c r="AT497" i="2"/>
  <c r="AN443" i="2"/>
  <c r="AO443" i="2" s="1"/>
  <c r="AQ459" i="2"/>
  <c r="AL497" i="2"/>
  <c r="AM497" i="2" s="1"/>
  <c r="AJ459" i="2"/>
  <c r="AS459" i="2"/>
  <c r="AT400" i="2"/>
  <c r="AT448" i="2"/>
  <c r="AN497" i="2"/>
  <c r="AO497" i="2" s="1"/>
  <c r="AN489" i="2"/>
  <c r="AO489" i="2" s="1"/>
  <c r="AS497" i="2"/>
  <c r="AL400" i="2"/>
  <c r="AM400" i="2" s="1"/>
  <c r="AQ497" i="2"/>
  <c r="AN376" i="2"/>
  <c r="AO376" i="2" s="1"/>
  <c r="AL467" i="2"/>
  <c r="AM467" i="2" s="1"/>
  <c r="AL489" i="2"/>
  <c r="AM489" i="2" s="1"/>
  <c r="AJ464" i="2"/>
  <c r="AP459" i="2"/>
  <c r="AP467" i="2"/>
  <c r="AS489" i="2"/>
  <c r="AN459" i="2"/>
  <c r="AO459" i="2" s="1"/>
  <c r="AT376" i="2"/>
  <c r="AN400" i="2"/>
  <c r="AO400" i="2" s="1"/>
  <c r="AP497" i="2"/>
  <c r="AL443" i="2"/>
  <c r="AM443" i="2" s="1"/>
  <c r="AL398" i="2"/>
  <c r="AM398" i="2" s="1"/>
  <c r="AR376" i="2"/>
  <c r="AQ426" i="2"/>
  <c r="AL394" i="2"/>
  <c r="AM394" i="2" s="1"/>
  <c r="AN372" i="2"/>
  <c r="AO372" i="2" s="1"/>
  <c r="AS376" i="2"/>
  <c r="AP369" i="2"/>
  <c r="AQ435" i="2"/>
  <c r="AJ497" i="2"/>
  <c r="AJ376" i="2"/>
  <c r="AR372" i="2"/>
  <c r="AR400" i="2"/>
  <c r="AL474" i="2"/>
  <c r="AM474" i="2" s="1"/>
  <c r="AQ400" i="2"/>
  <c r="AJ400" i="2"/>
  <c r="AS400" i="2"/>
  <c r="AS487" i="2"/>
  <c r="AS462" i="2"/>
  <c r="AP435" i="2"/>
  <c r="AJ467" i="2"/>
  <c r="AQ369" i="2"/>
  <c r="AL425" i="2"/>
  <c r="AM425" i="2" s="1"/>
  <c r="AR448" i="2"/>
  <c r="AQ372" i="2"/>
  <c r="AS449" i="2"/>
  <c r="AQ489" i="2"/>
  <c r="AP489" i="2"/>
  <c r="AR489" i="2"/>
  <c r="AR467" i="2"/>
  <c r="AT467" i="2"/>
  <c r="AQ494" i="2"/>
  <c r="AS448" i="2"/>
  <c r="AL510" i="2"/>
  <c r="AM510" i="2" s="1"/>
  <c r="AS490" i="2"/>
  <c r="AL477" i="2"/>
  <c r="AM477" i="2" s="1"/>
  <c r="AS473" i="2"/>
  <c r="AL376" i="2"/>
  <c r="AM376" i="2" s="1"/>
  <c r="AJ489" i="2"/>
  <c r="AL445" i="2"/>
  <c r="AM445" i="2" s="1"/>
  <c r="AQ448" i="2"/>
  <c r="AS467" i="2"/>
  <c r="AT372" i="2"/>
  <c r="AJ448" i="2"/>
  <c r="AJ372" i="2"/>
  <c r="AJ435" i="2"/>
  <c r="AS372" i="2"/>
  <c r="AQ467" i="2"/>
  <c r="AS429" i="2"/>
  <c r="AN499" i="2"/>
  <c r="AO499" i="2" s="1"/>
  <c r="AN465" i="2"/>
  <c r="AO465" i="2" s="1"/>
  <c r="AN374" i="2"/>
  <c r="AO374" i="2" s="1"/>
  <c r="AS443" i="2"/>
  <c r="AL490" i="2"/>
  <c r="AM490" i="2" s="1"/>
  <c r="AL487" i="2"/>
  <c r="AM487" i="2" s="1"/>
  <c r="AS477" i="2"/>
  <c r="AL473" i="2"/>
  <c r="AM473" i="2" s="1"/>
  <c r="AL462" i="2"/>
  <c r="AM462" i="2" s="1"/>
  <c r="AP426" i="2"/>
  <c r="AL418" i="2"/>
  <c r="AM418" i="2" s="1"/>
  <c r="AN402" i="2"/>
  <c r="AO402" i="2" s="1"/>
  <c r="AL498" i="2"/>
  <c r="AM498" i="2" s="1"/>
  <c r="AL478" i="2"/>
  <c r="AM478" i="2" s="1"/>
  <c r="AL470" i="2"/>
  <c r="AM470" i="2" s="1"/>
  <c r="AL455" i="2"/>
  <c r="AM455" i="2" s="1"/>
  <c r="AN495" i="2"/>
  <c r="AO495" i="2" s="1"/>
  <c r="AS425" i="2"/>
  <c r="AL414" i="2"/>
  <c r="AM414" i="2" s="1"/>
  <c r="AL377" i="2"/>
  <c r="AM377" i="2" s="1"/>
  <c r="AN466" i="2"/>
  <c r="AO466" i="2" s="1"/>
  <c r="AL390" i="2"/>
  <c r="AM390" i="2" s="1"/>
  <c r="AS386" i="2"/>
  <c r="AS373" i="2"/>
  <c r="AT443" i="2"/>
  <c r="AR443" i="2"/>
  <c r="AP360" i="2"/>
  <c r="AS435" i="2"/>
  <c r="AQ443" i="2"/>
  <c r="AS390" i="2"/>
  <c r="AL386" i="2"/>
  <c r="AM386" i="2" s="1"/>
  <c r="AL373" i="2"/>
  <c r="AM373" i="2" s="1"/>
  <c r="AQ437" i="2"/>
  <c r="AJ443" i="2"/>
  <c r="AL448" i="2"/>
  <c r="AM448" i="2" s="1"/>
  <c r="AT435" i="2"/>
  <c r="AR435" i="2"/>
  <c r="AP448" i="2"/>
  <c r="AS340" i="2"/>
  <c r="AQ348" i="2"/>
  <c r="AP348" i="2"/>
  <c r="AL343" i="2"/>
  <c r="AM343" i="2" s="1"/>
  <c r="AS339" i="2"/>
  <c r="AQ360" i="2"/>
  <c r="AL344" i="2"/>
  <c r="AM344" i="2" s="1"/>
  <c r="AS343" i="2"/>
  <c r="AL340" i="2"/>
  <c r="AM340" i="2" s="1"/>
  <c r="AL339" i="2"/>
  <c r="AM339" i="2" s="1"/>
  <c r="AL347" i="2"/>
  <c r="AM347" i="2" s="1"/>
  <c r="AT494" i="2"/>
  <c r="AR494" i="2"/>
  <c r="AN507" i="2"/>
  <c r="AO507" i="2" s="1"/>
  <c r="AT507" i="2"/>
  <c r="AR507" i="2"/>
  <c r="AP510" i="2"/>
  <c r="AQ510" i="2"/>
  <c r="AL494" i="2"/>
  <c r="AM494" i="2" s="1"/>
  <c r="AP466" i="2"/>
  <c r="AQ466" i="2"/>
  <c r="AS507" i="2"/>
  <c r="AL507" i="2"/>
  <c r="AM507" i="2" s="1"/>
  <c r="AL469" i="2"/>
  <c r="AM469" i="2" s="1"/>
  <c r="AS457" i="2"/>
  <c r="AL449" i="2"/>
  <c r="AM449" i="2" s="1"/>
  <c r="AP421" i="2"/>
  <c r="AQ421" i="2"/>
  <c r="AS422" i="2"/>
  <c r="AJ422" i="2"/>
  <c r="AL410" i="2"/>
  <c r="AM410" i="2" s="1"/>
  <c r="AP390" i="2"/>
  <c r="AQ390" i="2"/>
  <c r="AT390" i="2"/>
  <c r="AR390" i="2"/>
  <c r="AJ386" i="2"/>
  <c r="AP370" i="2"/>
  <c r="AQ370" i="2"/>
  <c r="AP373" i="2"/>
  <c r="AQ373" i="2"/>
  <c r="AJ373" i="2"/>
  <c r="AN373" i="2"/>
  <c r="AO373" i="2" s="1"/>
  <c r="AP347" i="2"/>
  <c r="AQ347" i="2"/>
  <c r="AT343" i="2"/>
  <c r="AR343" i="2"/>
  <c r="AJ340" i="2"/>
  <c r="AJ510" i="2"/>
  <c r="AN510" i="2"/>
  <c r="AO510" i="2" s="1"/>
  <c r="AT490" i="2"/>
  <c r="AR490" i="2"/>
  <c r="AP481" i="2"/>
  <c r="AQ481" i="2"/>
  <c r="AT487" i="2"/>
  <c r="AR487" i="2"/>
  <c r="AJ477" i="2"/>
  <c r="AT473" i="2"/>
  <c r="AR473" i="2"/>
  <c r="AT462" i="2"/>
  <c r="AR462" i="2"/>
  <c r="AQ418" i="2"/>
  <c r="AP418" i="2"/>
  <c r="AR429" i="2"/>
  <c r="AT429" i="2"/>
  <c r="AN421" i="2"/>
  <c r="AO421" i="2" s="1"/>
  <c r="AS406" i="2"/>
  <c r="AL369" i="2"/>
  <c r="AM369" i="2" s="1"/>
  <c r="AP344" i="2"/>
  <c r="AQ344" i="2"/>
  <c r="AJ339" i="2"/>
  <c r="AP495" i="2"/>
  <c r="AQ495" i="2"/>
  <c r="AP499" i="2"/>
  <c r="AQ499" i="2"/>
  <c r="AS502" i="2"/>
  <c r="AS503" i="2"/>
  <c r="AL503" i="2"/>
  <c r="AM503" i="2" s="1"/>
  <c r="AS495" i="2"/>
  <c r="AL495" i="2"/>
  <c r="AM495" i="2" s="1"/>
  <c r="AP465" i="2"/>
  <c r="AQ465" i="2"/>
  <c r="AL465" i="2"/>
  <c r="AM465" i="2" s="1"/>
  <c r="AR445" i="2"/>
  <c r="AT445" i="2"/>
  <c r="AJ445" i="2"/>
  <c r="AJ418" i="2"/>
  <c r="AS402" i="2"/>
  <c r="AR398" i="2"/>
  <c r="AT398" i="2"/>
  <c r="AS360" i="2"/>
  <c r="AL360" i="2"/>
  <c r="AM360" i="2" s="1"/>
  <c r="AS351" i="2"/>
  <c r="AS348" i="2"/>
  <c r="AL348" i="2"/>
  <c r="AM348" i="2" s="1"/>
  <c r="AJ498" i="2"/>
  <c r="AN498" i="2"/>
  <c r="AO498" i="2" s="1"/>
  <c r="AS461" i="2"/>
  <c r="AN482" i="2"/>
  <c r="AO482" i="2" s="1"/>
  <c r="AS482" i="2"/>
  <c r="AL482" i="2"/>
  <c r="AM482" i="2" s="1"/>
  <c r="AJ478" i="2"/>
  <c r="AN474" i="2"/>
  <c r="AO474" i="2" s="1"/>
  <c r="AT474" i="2"/>
  <c r="AR474" i="2"/>
  <c r="AJ470" i="2"/>
  <c r="AJ455" i="2"/>
  <c r="AN425" i="2"/>
  <c r="AO425" i="2" s="1"/>
  <c r="AQ422" i="2"/>
  <c r="AJ414" i="2"/>
  <c r="AN414" i="2"/>
  <c r="AO414" i="2" s="1"/>
  <c r="AT394" i="2"/>
  <c r="AR394" i="2"/>
  <c r="AP382" i="2"/>
  <c r="AP374" i="2"/>
  <c r="AQ374" i="2"/>
  <c r="AT377" i="2"/>
  <c r="AR377" i="2"/>
  <c r="AS374" i="2"/>
  <c r="AL374" i="2"/>
  <c r="AM374" i="2" s="1"/>
  <c r="AT347" i="2"/>
  <c r="AR347" i="2"/>
  <c r="AS352" i="2"/>
  <c r="AR352" i="2"/>
  <c r="AT352" i="2"/>
  <c r="AJ344" i="2"/>
  <c r="AP449" i="2"/>
  <c r="AQ429" i="2"/>
  <c r="AP437" i="2"/>
  <c r="AQ462" i="2"/>
  <c r="AQ487" i="2"/>
  <c r="AQ473" i="2"/>
  <c r="AQ343" i="2"/>
  <c r="AP503" i="2"/>
  <c r="AQ503" i="2"/>
  <c r="AP469" i="2"/>
  <c r="AQ469" i="2"/>
  <c r="AN469" i="2"/>
  <c r="AO469" i="2" s="1"/>
  <c r="AT457" i="2"/>
  <c r="AR457" i="2"/>
  <c r="AT466" i="2"/>
  <c r="AR466" i="2"/>
  <c r="AQ445" i="2"/>
  <c r="AP445" i="2"/>
  <c r="AJ449" i="2"/>
  <c r="AP410" i="2"/>
  <c r="AQ410" i="2"/>
  <c r="AJ410" i="2"/>
  <c r="AN410" i="2"/>
  <c r="AO410" i="2" s="1"/>
  <c r="AS382" i="2"/>
  <c r="AS510" i="2"/>
  <c r="AT481" i="2"/>
  <c r="AR481" i="2"/>
  <c r="AP406" i="2"/>
  <c r="AQ406" i="2"/>
  <c r="AS421" i="2"/>
  <c r="AT421" i="2"/>
  <c r="AR421" i="2"/>
  <c r="AT406" i="2"/>
  <c r="AR406" i="2"/>
  <c r="AJ369" i="2"/>
  <c r="AT502" i="2"/>
  <c r="AR502" i="2"/>
  <c r="AJ503" i="2"/>
  <c r="AT499" i="2"/>
  <c r="AR499" i="2"/>
  <c r="AJ495" i="2"/>
  <c r="AN491" i="2"/>
  <c r="AO491" i="2" s="1"/>
  <c r="AT491" i="2"/>
  <c r="AR491" i="2"/>
  <c r="AP474" i="2"/>
  <c r="AQ474" i="2"/>
  <c r="AJ465" i="2"/>
  <c r="AN458" i="2"/>
  <c r="AO458" i="2" s="1"/>
  <c r="AT458" i="2"/>
  <c r="AR458" i="2"/>
  <c r="AR426" i="2"/>
  <c r="AT426" i="2"/>
  <c r="AL426" i="2"/>
  <c r="AM426" i="2" s="1"/>
  <c r="AR418" i="2"/>
  <c r="AT418" i="2"/>
  <c r="AN418" i="2"/>
  <c r="AO418" i="2" s="1"/>
  <c r="AT402" i="2"/>
  <c r="AR402" i="2"/>
  <c r="AR360" i="2"/>
  <c r="AT360" i="2"/>
  <c r="AJ360" i="2"/>
  <c r="AT351" i="2"/>
  <c r="AR351" i="2"/>
  <c r="AJ348" i="2"/>
  <c r="AS498" i="2"/>
  <c r="AT461" i="2"/>
  <c r="AR461" i="2"/>
  <c r="AR482" i="2"/>
  <c r="AT482" i="2"/>
  <c r="AJ482" i="2"/>
  <c r="AS474" i="2"/>
  <c r="AR455" i="2"/>
  <c r="AT455" i="2"/>
  <c r="AT425" i="2"/>
  <c r="AR425" i="2"/>
  <c r="AS414" i="2"/>
  <c r="AQ382" i="2"/>
  <c r="AP378" i="2"/>
  <c r="AQ378" i="2"/>
  <c r="AN378" i="2"/>
  <c r="AO378" i="2" s="1"/>
  <c r="AT378" i="2"/>
  <c r="AR378" i="2"/>
  <c r="AJ374" i="2"/>
  <c r="AN370" i="2"/>
  <c r="AO370" i="2" s="1"/>
  <c r="AT370" i="2"/>
  <c r="AR370" i="2"/>
  <c r="AQ364" i="2"/>
  <c r="AP364" i="2"/>
  <c r="AN364" i="2"/>
  <c r="AO364" i="2" s="1"/>
  <c r="AQ449" i="2"/>
  <c r="AP429" i="2"/>
  <c r="AP494" i="2"/>
  <c r="AP462" i="2"/>
  <c r="AP487" i="2"/>
  <c r="AP473" i="2"/>
  <c r="AP343" i="2"/>
  <c r="AP507" i="2"/>
  <c r="AQ507" i="2"/>
  <c r="AP502" i="2"/>
  <c r="AQ502" i="2"/>
  <c r="AJ494" i="2"/>
  <c r="AT511" i="2"/>
  <c r="AR511" i="2"/>
  <c r="AJ507" i="2"/>
  <c r="AQ482" i="2"/>
  <c r="AP482" i="2"/>
  <c r="AJ469" i="2"/>
  <c r="AS494" i="2"/>
  <c r="AP458" i="2"/>
  <c r="AQ458" i="2"/>
  <c r="AS511" i="2"/>
  <c r="AL511" i="2"/>
  <c r="AM511" i="2" s="1"/>
  <c r="AQ455" i="2"/>
  <c r="AP455" i="2"/>
  <c r="AS469" i="2"/>
  <c r="AL457" i="2"/>
  <c r="AM457" i="2" s="1"/>
  <c r="AS466" i="2"/>
  <c r="AL466" i="2"/>
  <c r="AM466" i="2" s="1"/>
  <c r="AS441" i="2"/>
  <c r="AL441" i="2"/>
  <c r="AM441" i="2" s="1"/>
  <c r="AS410" i="2"/>
  <c r="AJ390" i="2"/>
  <c r="AN390" i="2"/>
  <c r="AO390" i="2" s="1"/>
  <c r="AT386" i="2"/>
  <c r="AR386" i="2"/>
  <c r="AL382" i="2"/>
  <c r="AM382" i="2" s="1"/>
  <c r="AP377" i="2"/>
  <c r="AQ377" i="2"/>
  <c r="AT373" i="2"/>
  <c r="AR373" i="2"/>
  <c r="AJ343" i="2"/>
  <c r="AT340" i="2"/>
  <c r="AR340" i="2"/>
  <c r="AT510" i="2"/>
  <c r="AR510" i="2"/>
  <c r="AJ490" i="2"/>
  <c r="AJ487" i="2"/>
  <c r="AN481" i="2"/>
  <c r="AO481" i="2" s="1"/>
  <c r="AL481" i="2"/>
  <c r="AM481" i="2" s="1"/>
  <c r="AT477" i="2"/>
  <c r="AR477" i="2"/>
  <c r="AJ473" i="2"/>
  <c r="AJ462" i="2"/>
  <c r="AS437" i="2"/>
  <c r="AL437" i="2"/>
  <c r="AM437" i="2" s="1"/>
  <c r="AL429" i="2"/>
  <c r="AM429" i="2" s="1"/>
  <c r="AJ429" i="2"/>
  <c r="AL421" i="2"/>
  <c r="AM421" i="2" s="1"/>
  <c r="AL406" i="2"/>
  <c r="AM406" i="2" s="1"/>
  <c r="AQ398" i="2"/>
  <c r="AP398" i="2"/>
  <c r="AS369" i="2"/>
  <c r="AS356" i="2"/>
  <c r="AL356" i="2"/>
  <c r="AM356" i="2" s="1"/>
  <c r="AT339" i="2"/>
  <c r="AR339" i="2"/>
  <c r="AL502" i="2"/>
  <c r="AM502" i="2" s="1"/>
  <c r="AS499" i="2"/>
  <c r="AL499" i="2"/>
  <c r="AM499" i="2" s="1"/>
  <c r="AS491" i="2"/>
  <c r="AL491" i="2"/>
  <c r="AM491" i="2" s="1"/>
  <c r="AS465" i="2"/>
  <c r="AS458" i="2"/>
  <c r="AL458" i="2"/>
  <c r="AM458" i="2" s="1"/>
  <c r="AN445" i="2"/>
  <c r="AO445" i="2" s="1"/>
  <c r="AP402" i="2"/>
  <c r="AQ402" i="2"/>
  <c r="AS426" i="2"/>
  <c r="AJ426" i="2"/>
  <c r="AS418" i="2"/>
  <c r="AL402" i="2"/>
  <c r="AM402" i="2" s="1"/>
  <c r="AJ398" i="2"/>
  <c r="AN398" i="2"/>
  <c r="AO398" i="2" s="1"/>
  <c r="AL351" i="2"/>
  <c r="AM351" i="2" s="1"/>
  <c r="AT498" i="2"/>
  <c r="AR498" i="2"/>
  <c r="AL461" i="2"/>
  <c r="AM461" i="2" s="1"/>
  <c r="AN478" i="2"/>
  <c r="AO478" i="2" s="1"/>
  <c r="AT478" i="2"/>
  <c r="AR478" i="2"/>
  <c r="AJ474" i="2"/>
  <c r="AN470" i="2"/>
  <c r="AO470" i="2" s="1"/>
  <c r="AT470" i="2"/>
  <c r="AR470" i="2"/>
  <c r="AN455" i="2"/>
  <c r="AO455" i="2" s="1"/>
  <c r="AP425" i="2"/>
  <c r="AQ425" i="2"/>
  <c r="AT414" i="2"/>
  <c r="AR414" i="2"/>
  <c r="AJ394" i="2"/>
  <c r="AN394" i="2"/>
  <c r="AO394" i="2" s="1"/>
  <c r="AJ377" i="2"/>
  <c r="AN377" i="2"/>
  <c r="AO377" i="2" s="1"/>
  <c r="AS378" i="2"/>
  <c r="AL378" i="2"/>
  <c r="AM378" i="2" s="1"/>
  <c r="AS370" i="2"/>
  <c r="AL370" i="2"/>
  <c r="AM370" i="2" s="1"/>
  <c r="AS364" i="2"/>
  <c r="AL364" i="2"/>
  <c r="AM364" i="2" s="1"/>
  <c r="AQ351" i="2"/>
  <c r="AJ347" i="2"/>
  <c r="AN347" i="2"/>
  <c r="AO347" i="2" s="1"/>
  <c r="AN352" i="2"/>
  <c r="AO352" i="2" s="1"/>
  <c r="AL352" i="2"/>
  <c r="AM352" i="2" s="1"/>
  <c r="AN344" i="2"/>
  <c r="AO344" i="2" s="1"/>
  <c r="AT344" i="2"/>
  <c r="AR344" i="2"/>
  <c r="AP441" i="2"/>
  <c r="AQ339" i="2"/>
  <c r="AP356" i="2"/>
  <c r="AQ511" i="2"/>
  <c r="AQ490" i="2"/>
  <c r="AQ477" i="2"/>
  <c r="AQ386" i="2"/>
  <c r="AQ340" i="2"/>
  <c r="AP470" i="2"/>
  <c r="AQ470" i="2"/>
  <c r="AJ511" i="2"/>
  <c r="AP457" i="2"/>
  <c r="AQ457" i="2"/>
  <c r="AT469" i="2"/>
  <c r="AR469" i="2"/>
  <c r="AJ457" i="2"/>
  <c r="AN457" i="2"/>
  <c r="AO457" i="2" s="1"/>
  <c r="AJ466" i="2"/>
  <c r="AR449" i="2"/>
  <c r="AT449" i="2"/>
  <c r="AR441" i="2"/>
  <c r="AT441" i="2"/>
  <c r="AJ441" i="2"/>
  <c r="AR422" i="2"/>
  <c r="AT422" i="2"/>
  <c r="AL422" i="2"/>
  <c r="AM422" i="2" s="1"/>
  <c r="AT410" i="2"/>
  <c r="AR410" i="2"/>
  <c r="AP394" i="2"/>
  <c r="AQ394" i="2"/>
  <c r="AT382" i="2"/>
  <c r="AR382" i="2"/>
  <c r="AJ382" i="2"/>
  <c r="AP498" i="2"/>
  <c r="AQ498" i="2"/>
  <c r="AP491" i="2"/>
  <c r="AQ491" i="2"/>
  <c r="AP461" i="2"/>
  <c r="AQ461" i="2"/>
  <c r="AP478" i="2"/>
  <c r="AQ478" i="2"/>
  <c r="AJ481" i="2"/>
  <c r="AS481" i="2"/>
  <c r="AR437" i="2"/>
  <c r="AT437" i="2"/>
  <c r="AJ437" i="2"/>
  <c r="AJ421" i="2"/>
  <c r="AJ406" i="2"/>
  <c r="AN406" i="2"/>
  <c r="AO406" i="2" s="1"/>
  <c r="AT369" i="2"/>
  <c r="AR369" i="2"/>
  <c r="AR356" i="2"/>
  <c r="AT356" i="2"/>
  <c r="AJ356" i="2"/>
  <c r="AJ502" i="2"/>
  <c r="AN502" i="2"/>
  <c r="AO502" i="2" s="1"/>
  <c r="AN503" i="2"/>
  <c r="AO503" i="2" s="1"/>
  <c r="AT503" i="2"/>
  <c r="AR503" i="2"/>
  <c r="AJ499" i="2"/>
  <c r="AT495" i="2"/>
  <c r="AR495" i="2"/>
  <c r="AJ491" i="2"/>
  <c r="AT465" i="2"/>
  <c r="AR465" i="2"/>
  <c r="AJ458" i="2"/>
  <c r="AS445" i="2"/>
  <c r="AJ402" i="2"/>
  <c r="AS398" i="2"/>
  <c r="AQ352" i="2"/>
  <c r="AP352" i="2"/>
  <c r="AJ351" i="2"/>
  <c r="AT348" i="2"/>
  <c r="AR348" i="2"/>
  <c r="AJ461" i="2"/>
  <c r="AN461" i="2"/>
  <c r="AO461" i="2" s="1"/>
  <c r="AS478" i="2"/>
  <c r="AS470" i="2"/>
  <c r="AS455" i="2"/>
  <c r="AP414" i="2"/>
  <c r="AQ414" i="2"/>
  <c r="AJ425" i="2"/>
  <c r="AP422" i="2"/>
  <c r="AS394" i="2"/>
  <c r="AS377" i="2"/>
  <c r="AJ378" i="2"/>
  <c r="AT374" i="2"/>
  <c r="AR374" i="2"/>
  <c r="AJ370" i="2"/>
  <c r="AR364" i="2"/>
  <c r="AT364" i="2"/>
  <c r="AJ364" i="2"/>
  <c r="AP351" i="2"/>
  <c r="AS347" i="2"/>
  <c r="AJ352" i="2"/>
  <c r="AS344" i="2"/>
  <c r="AQ441" i="2"/>
  <c r="AP339" i="2"/>
  <c r="AQ356" i="2"/>
  <c r="AP511" i="2"/>
  <c r="AP490" i="2"/>
  <c r="AP477" i="2"/>
  <c r="AP386" i="2"/>
  <c r="AP340" i="2"/>
  <c r="X1402" i="2" l="1"/>
  <c r="X1403" i="2"/>
  <c r="W1403" i="2" s="1"/>
  <c r="AC1403" i="2" s="1"/>
  <c r="X1404" i="2"/>
  <c r="X1405" i="2"/>
  <c r="X1406" i="2"/>
  <c r="X1407" i="2"/>
  <c r="W1407" i="2" s="1"/>
  <c r="Y1407" i="2" s="1"/>
  <c r="X1408" i="2"/>
  <c r="X1409" i="2"/>
  <c r="W1409" i="2" s="1"/>
  <c r="AE1409" i="2" s="1"/>
  <c r="X1410" i="2"/>
  <c r="X1411" i="2"/>
  <c r="W1411" i="2" s="1"/>
  <c r="AE1411" i="2" s="1"/>
  <c r="X1412" i="2"/>
  <c r="W1412" i="2" s="1"/>
  <c r="AE1412" i="2" s="1"/>
  <c r="X1413" i="2"/>
  <c r="W1413" i="2" s="1"/>
  <c r="X1414" i="2"/>
  <c r="X1415" i="2"/>
  <c r="W1415" i="2" s="1"/>
  <c r="X1416" i="2"/>
  <c r="W1416" i="2" s="1"/>
  <c r="X1417" i="2"/>
  <c r="X1418" i="2"/>
  <c r="W1418" i="2" s="1"/>
  <c r="AE1418" i="2" s="1"/>
  <c r="X1419" i="2"/>
  <c r="X1420" i="2"/>
  <c r="W1420" i="2" s="1"/>
  <c r="AE1420" i="2" s="1"/>
  <c r="X1421" i="2"/>
  <c r="W1421" i="2" s="1"/>
  <c r="AC1421" i="2" s="1"/>
  <c r="X1422" i="2"/>
  <c r="W1422" i="2" s="1"/>
  <c r="AF1422" i="2" s="1"/>
  <c r="X1423" i="2"/>
  <c r="X1424" i="2"/>
  <c r="W1424" i="2" s="1"/>
  <c r="AC1424" i="2" s="1"/>
  <c r="X1425" i="2"/>
  <c r="W1425" i="2" s="1"/>
  <c r="Y1425" i="2" s="1"/>
  <c r="X1426" i="2"/>
  <c r="W1426" i="2" s="1"/>
  <c r="X1427" i="2"/>
  <c r="X1428" i="2"/>
  <c r="W1428" i="2" s="1"/>
  <c r="AB1428" i="2" s="1"/>
  <c r="X1429" i="2"/>
  <c r="W1429" i="2" s="1"/>
  <c r="X1430" i="2"/>
  <c r="W1430" i="2" s="1"/>
  <c r="X1431" i="2"/>
  <c r="X1432" i="2"/>
  <c r="W1432" i="2" s="1"/>
  <c r="Z1432" i="2" s="1"/>
  <c r="X1433" i="2"/>
  <c r="W1433" i="2" s="1"/>
  <c r="X1434" i="2"/>
  <c r="W1434" i="2" s="1"/>
  <c r="X1435" i="2"/>
  <c r="X1436" i="2"/>
  <c r="X1437" i="2"/>
  <c r="W1437" i="2" s="1"/>
  <c r="AA1437" i="2" s="1"/>
  <c r="X1438" i="2"/>
  <c r="W1438" i="2" s="1"/>
  <c r="AE1438" i="2" s="1"/>
  <c r="X1439" i="2"/>
  <c r="X1440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02" i="2"/>
  <c r="BE1402" i="2"/>
  <c r="BF1402" i="2"/>
  <c r="K1402" i="2" s="1"/>
  <c r="BH1402" i="2" s="1"/>
  <c r="BE1403" i="2"/>
  <c r="BF1403" i="2"/>
  <c r="K1403" i="2" s="1"/>
  <c r="BH1403" i="2" s="1"/>
  <c r="BE1404" i="2"/>
  <c r="BF1404" i="2"/>
  <c r="K1404" i="2" s="1"/>
  <c r="BE1405" i="2"/>
  <c r="BF1405" i="2"/>
  <c r="K1405" i="2" s="1"/>
  <c r="BH1405" i="2" s="1"/>
  <c r="BE1406" i="2"/>
  <c r="BF1406" i="2"/>
  <c r="K1406" i="2" s="1"/>
  <c r="BG1406" i="2" s="1"/>
  <c r="BE1407" i="2"/>
  <c r="BF1407" i="2"/>
  <c r="K1407" i="2" s="1"/>
  <c r="BE1408" i="2"/>
  <c r="BF1408" i="2"/>
  <c r="K1408" i="2" s="1"/>
  <c r="BE1409" i="2"/>
  <c r="BF1409" i="2"/>
  <c r="K1409" i="2" s="1"/>
  <c r="BG1409" i="2" s="1"/>
  <c r="BE1410" i="2"/>
  <c r="BF1410" i="2"/>
  <c r="K1410" i="2" s="1"/>
  <c r="BG1410" i="2" s="1"/>
  <c r="BE1411" i="2"/>
  <c r="BF1411" i="2"/>
  <c r="K1411" i="2" s="1"/>
  <c r="BE1412" i="2"/>
  <c r="BF1412" i="2"/>
  <c r="K1412" i="2" s="1"/>
  <c r="BG1412" i="2" s="1"/>
  <c r="BE1413" i="2"/>
  <c r="BF1413" i="2"/>
  <c r="K1413" i="2" s="1"/>
  <c r="BG1413" i="2" s="1"/>
  <c r="BE1414" i="2"/>
  <c r="BF1414" i="2"/>
  <c r="K1414" i="2" s="1"/>
  <c r="BE1415" i="2"/>
  <c r="BF1415" i="2"/>
  <c r="K1415" i="2" s="1"/>
  <c r="BE1416" i="2"/>
  <c r="BF1416" i="2"/>
  <c r="K1416" i="2" s="1"/>
  <c r="BE1417" i="2"/>
  <c r="BF1417" i="2"/>
  <c r="K1417" i="2" s="1"/>
  <c r="BE1418" i="2"/>
  <c r="BF1418" i="2"/>
  <c r="K1418" i="2" s="1"/>
  <c r="BH1418" i="2" s="1"/>
  <c r="BE1419" i="2"/>
  <c r="BF1419" i="2"/>
  <c r="K1419" i="2" s="1"/>
  <c r="BH1419" i="2" s="1"/>
  <c r="BE1420" i="2"/>
  <c r="BF1420" i="2"/>
  <c r="K1420" i="2" s="1"/>
  <c r="BE1421" i="2"/>
  <c r="BF1421" i="2"/>
  <c r="K1421" i="2" s="1"/>
  <c r="BG1421" i="2" s="1"/>
  <c r="BE1422" i="2"/>
  <c r="BF1422" i="2"/>
  <c r="K1422" i="2" s="1"/>
  <c r="BG1422" i="2" s="1"/>
  <c r="BE1423" i="2"/>
  <c r="BF1423" i="2"/>
  <c r="K1423" i="2" s="1"/>
  <c r="BE1424" i="2"/>
  <c r="BF1424" i="2"/>
  <c r="K1424" i="2" s="1"/>
  <c r="BE1425" i="2"/>
  <c r="BF1425" i="2"/>
  <c r="K1425" i="2" s="1"/>
  <c r="BG1425" i="2" s="1"/>
  <c r="BE1426" i="2"/>
  <c r="BF1426" i="2"/>
  <c r="K1426" i="2" s="1"/>
  <c r="BE1427" i="2"/>
  <c r="BF1427" i="2"/>
  <c r="K1427" i="2" s="1"/>
  <c r="BE1428" i="2"/>
  <c r="BF1428" i="2"/>
  <c r="K1428" i="2" s="1"/>
  <c r="BG1428" i="2" s="1"/>
  <c r="BE1429" i="2"/>
  <c r="BF1429" i="2"/>
  <c r="K1429" i="2" s="1"/>
  <c r="BE1430" i="2"/>
  <c r="BF1430" i="2"/>
  <c r="K1430" i="2" s="1"/>
  <c r="BE1431" i="2"/>
  <c r="BF1431" i="2"/>
  <c r="K1431" i="2" s="1"/>
  <c r="BE1432" i="2"/>
  <c r="BF1432" i="2"/>
  <c r="K1432" i="2" s="1"/>
  <c r="BE1433" i="2"/>
  <c r="BF1433" i="2"/>
  <c r="K1433" i="2" s="1"/>
  <c r="BE1434" i="2"/>
  <c r="BF1434" i="2"/>
  <c r="K1434" i="2" s="1"/>
  <c r="BH1434" i="2" s="1"/>
  <c r="BE1435" i="2"/>
  <c r="BF1435" i="2"/>
  <c r="K1435" i="2" s="1"/>
  <c r="BH1435" i="2" s="1"/>
  <c r="BE1436" i="2"/>
  <c r="BF1436" i="2"/>
  <c r="K1436" i="2" s="1"/>
  <c r="BE1437" i="2"/>
  <c r="BF1437" i="2"/>
  <c r="K1437" i="2" s="1"/>
  <c r="BG1437" i="2" s="1"/>
  <c r="BE1438" i="2"/>
  <c r="BF1438" i="2"/>
  <c r="K1438" i="2" s="1"/>
  <c r="BG1438" i="2" s="1"/>
  <c r="BE1439" i="2"/>
  <c r="BF1439" i="2"/>
  <c r="K1439" i="2" s="1"/>
  <c r="BE1440" i="2"/>
  <c r="BF1440" i="2"/>
  <c r="K1440" i="2" s="1"/>
  <c r="Z1418" i="2" l="1"/>
  <c r="AH1424" i="2"/>
  <c r="AG1424" i="2"/>
  <c r="AD1433" i="2"/>
  <c r="Y1424" i="2"/>
  <c r="AD1424" i="2"/>
  <c r="Z1438" i="2"/>
  <c r="AH1432" i="2"/>
  <c r="BH1404" i="2"/>
  <c r="BG1404" i="2"/>
  <c r="BH1437" i="2"/>
  <c r="BH1413" i="2"/>
  <c r="AG1437" i="2"/>
  <c r="AG1425" i="2"/>
  <c r="AD1407" i="2"/>
  <c r="Z1412" i="2"/>
  <c r="BG1439" i="2"/>
  <c r="BH1439" i="2"/>
  <c r="BG1427" i="2"/>
  <c r="BH1427" i="2"/>
  <c r="BG1423" i="2"/>
  <c r="BH1423" i="2"/>
  <c r="BG1408" i="2"/>
  <c r="BH1408" i="2"/>
  <c r="BG1440" i="2"/>
  <c r="BH1440" i="2"/>
  <c r="BG1411" i="2"/>
  <c r="BH1411" i="2"/>
  <c r="BH1407" i="2"/>
  <c r="BG1407" i="2"/>
  <c r="BH1436" i="2"/>
  <c r="BG1436" i="2"/>
  <c r="BH1426" i="2"/>
  <c r="BG1426" i="2"/>
  <c r="BG1424" i="2"/>
  <c r="BH1424" i="2"/>
  <c r="BH1420" i="2"/>
  <c r="BG1420" i="2"/>
  <c r="BG1414" i="2"/>
  <c r="BH1414" i="2"/>
  <c r="BH1428" i="2"/>
  <c r="BH1412" i="2"/>
  <c r="BH1409" i="2"/>
  <c r="AD1432" i="2"/>
  <c r="Y1428" i="2"/>
  <c r="AB1409" i="2"/>
  <c r="BG1435" i="2"/>
  <c r="BH1422" i="2"/>
  <c r="BH1421" i="2"/>
  <c r="BG1418" i="2"/>
  <c r="BG1402" i="2"/>
  <c r="AC1432" i="2"/>
  <c r="BH1425" i="2"/>
  <c r="BH1406" i="2"/>
  <c r="BG1403" i="2"/>
  <c r="Y1432" i="2"/>
  <c r="AB1424" i="2"/>
  <c r="BG1432" i="2"/>
  <c r="BH1432" i="2"/>
  <c r="W1436" i="2"/>
  <c r="AD1436" i="2" s="1"/>
  <c r="AB1416" i="2"/>
  <c r="AG1416" i="2"/>
  <c r="Z1415" i="2"/>
  <c r="AE1415" i="2"/>
  <c r="AC1415" i="2"/>
  <c r="AA1415" i="2"/>
  <c r="AG1415" i="2"/>
  <c r="AH1415" i="2"/>
  <c r="W1402" i="2"/>
  <c r="AD1402" i="2" s="1"/>
  <c r="BG1415" i="2"/>
  <c r="BH1415" i="2"/>
  <c r="AE1430" i="2"/>
  <c r="Z1430" i="2"/>
  <c r="AI1415" i="2"/>
  <c r="BG1433" i="2"/>
  <c r="BH1433" i="2"/>
  <c r="BG1431" i="2"/>
  <c r="BH1431" i="2"/>
  <c r="BG1429" i="2"/>
  <c r="BH1429" i="2"/>
  <c r="AA1425" i="2"/>
  <c r="AH1425" i="2"/>
  <c r="AC1425" i="2"/>
  <c r="AI1425" i="2"/>
  <c r="AA1418" i="2"/>
  <c r="AG1418" i="2"/>
  <c r="AD1418" i="2"/>
  <c r="AI1418" i="2"/>
  <c r="AC1418" i="2"/>
  <c r="AH1418" i="2"/>
  <c r="Y1418" i="2"/>
  <c r="AD1415" i="2"/>
  <c r="Z1411" i="2"/>
  <c r="AG1411" i="2"/>
  <c r="AA1411" i="2"/>
  <c r="AH1411" i="2"/>
  <c r="AC1411" i="2"/>
  <c r="Z1407" i="2"/>
  <c r="AE1407" i="2"/>
  <c r="AC1407" i="2"/>
  <c r="AA1407" i="2"/>
  <c r="AG1407" i="2"/>
  <c r="AH1407" i="2"/>
  <c r="BG1430" i="2"/>
  <c r="BH1430" i="2"/>
  <c r="BG1417" i="2"/>
  <c r="BH1417" i="2"/>
  <c r="BG1416" i="2"/>
  <c r="BH1416" i="2"/>
  <c r="W1440" i="2"/>
  <c r="AI1440" i="2" s="1"/>
  <c r="Y1433" i="2"/>
  <c r="AG1433" i="2"/>
  <c r="AI1433" i="2"/>
  <c r="AA1433" i="2"/>
  <c r="AH1433" i="2"/>
  <c r="AC1433" i="2"/>
  <c r="BH1438" i="2"/>
  <c r="BG1434" i="2"/>
  <c r="BG1419" i="2"/>
  <c r="BH1410" i="2"/>
  <c r="BG1405" i="2"/>
  <c r="AB1434" i="2"/>
  <c r="AH1434" i="2"/>
  <c r="AG1429" i="2"/>
  <c r="AA1429" i="2"/>
  <c r="AB1426" i="2"/>
  <c r="AH1426" i="2"/>
  <c r="Z1422" i="2"/>
  <c r="AE1422" i="2"/>
  <c r="AB1422" i="2"/>
  <c r="Y1415" i="2"/>
  <c r="AI1407" i="2"/>
  <c r="AD1425" i="2"/>
  <c r="AF1412" i="2"/>
  <c r="AG1432" i="2"/>
  <c r="AB1432" i="2"/>
  <c r="AD1428" i="2"/>
  <c r="AH1428" i="2"/>
  <c r="AF1432" i="2"/>
  <c r="AC1428" i="2"/>
  <c r="AT1428" i="2" s="1"/>
  <c r="AD1412" i="2"/>
  <c r="AB1437" i="2"/>
  <c r="AF1437" i="2"/>
  <c r="AC1437" i="2"/>
  <c r="AH1437" i="2"/>
  <c r="Y1437" i="2"/>
  <c r="Z1437" i="2"/>
  <c r="AE1437" i="2"/>
  <c r="AD1437" i="2"/>
  <c r="AI1437" i="2"/>
  <c r="AB1429" i="2"/>
  <c r="AF1429" i="2"/>
  <c r="AC1429" i="2"/>
  <c r="AH1429" i="2"/>
  <c r="Z1429" i="2"/>
  <c r="AE1429" i="2"/>
  <c r="Y1429" i="2"/>
  <c r="AD1429" i="2"/>
  <c r="AI1429" i="2"/>
  <c r="W1439" i="2"/>
  <c r="AD1439" i="2" s="1"/>
  <c r="W1431" i="2"/>
  <c r="W1423" i="2"/>
  <c r="AD1423" i="2" s="1"/>
  <c r="AB1421" i="2"/>
  <c r="AF1421" i="2"/>
  <c r="Z1421" i="2"/>
  <c r="AE1421" i="2"/>
  <c r="AD1421" i="2"/>
  <c r="AA1421" i="2"/>
  <c r="AH1421" i="2"/>
  <c r="Y1421" i="2"/>
  <c r="AG1421" i="2"/>
  <c r="Z1420" i="2"/>
  <c r="AH1420" i="2"/>
  <c r="AC1420" i="2"/>
  <c r="AI1420" i="2"/>
  <c r="AA1420" i="2"/>
  <c r="AG1420" i="2"/>
  <c r="AF1420" i="2"/>
  <c r="AB1420" i="2"/>
  <c r="Y1420" i="2"/>
  <c r="Y1438" i="2"/>
  <c r="AC1438" i="2"/>
  <c r="AG1438" i="2"/>
  <c r="AA1438" i="2"/>
  <c r="AF1438" i="2"/>
  <c r="AB1438" i="2"/>
  <c r="AD1438" i="2"/>
  <c r="AI1438" i="2"/>
  <c r="AH1438" i="2"/>
  <c r="Y1434" i="2"/>
  <c r="AC1434" i="2"/>
  <c r="AG1434" i="2"/>
  <c r="AD1434" i="2"/>
  <c r="AI1434" i="2"/>
  <c r="AA1434" i="2"/>
  <c r="AF1434" i="2"/>
  <c r="Z1434" i="2"/>
  <c r="AE1434" i="2"/>
  <c r="Y1430" i="2"/>
  <c r="AC1430" i="2"/>
  <c r="AG1430" i="2"/>
  <c r="AA1430" i="2"/>
  <c r="AF1430" i="2"/>
  <c r="AD1430" i="2"/>
  <c r="AI1430" i="2"/>
  <c r="AB1430" i="2"/>
  <c r="AH1430" i="2"/>
  <c r="Y1426" i="2"/>
  <c r="AC1426" i="2"/>
  <c r="AG1426" i="2"/>
  <c r="AD1426" i="2"/>
  <c r="AI1426" i="2"/>
  <c r="AA1426" i="2"/>
  <c r="AF1426" i="2"/>
  <c r="Z1426" i="2"/>
  <c r="AE1426" i="2"/>
  <c r="AI1421" i="2"/>
  <c r="Z1413" i="2"/>
  <c r="AH1413" i="2"/>
  <c r="AA1413" i="2"/>
  <c r="AF1413" i="2"/>
  <c r="Y1413" i="2"/>
  <c r="AG1413" i="2"/>
  <c r="AC1413" i="2"/>
  <c r="AE1413" i="2"/>
  <c r="AB1413" i="2"/>
  <c r="AI1413" i="2"/>
  <c r="AB1433" i="2"/>
  <c r="AF1433" i="2"/>
  <c r="AG1428" i="2"/>
  <c r="AB1425" i="2"/>
  <c r="AF1425" i="2"/>
  <c r="Y1422" i="2"/>
  <c r="AC1422" i="2"/>
  <c r="AG1422" i="2"/>
  <c r="AD1422" i="2"/>
  <c r="AI1422" i="2"/>
  <c r="W1417" i="2"/>
  <c r="AD1417" i="2" s="1"/>
  <c r="Z1416" i="2"/>
  <c r="AC1416" i="2"/>
  <c r="AH1416" i="2"/>
  <c r="Y1416" i="2"/>
  <c r="AF1416" i="2"/>
  <c r="AA1416" i="2"/>
  <c r="AI1416" i="2"/>
  <c r="W1408" i="2"/>
  <c r="AD1408" i="2" s="1"/>
  <c r="AB1403" i="2"/>
  <c r="AF1403" i="2"/>
  <c r="Y1403" i="2"/>
  <c r="AD1403" i="2"/>
  <c r="AI1403" i="2"/>
  <c r="AE1403" i="2"/>
  <c r="Z1403" i="2"/>
  <c r="AH1403" i="2"/>
  <c r="AA1403" i="2"/>
  <c r="AA1428" i="2"/>
  <c r="AE1428" i="2"/>
  <c r="AI1428" i="2"/>
  <c r="W1419" i="2"/>
  <c r="AD1419" i="2" s="1"/>
  <c r="AE1416" i="2"/>
  <c r="AD1413" i="2"/>
  <c r="W1410" i="2"/>
  <c r="AD1410" i="2" s="1"/>
  <c r="W1405" i="2"/>
  <c r="AG1403" i="2"/>
  <c r="W1435" i="2"/>
  <c r="AD1435" i="2" s="1"/>
  <c r="AE1433" i="2"/>
  <c r="Z1433" i="2"/>
  <c r="AA1432" i="2"/>
  <c r="AK1432" i="2" s="1"/>
  <c r="AE1432" i="2"/>
  <c r="AI1432" i="2"/>
  <c r="AF1428" i="2"/>
  <c r="Z1428" i="2"/>
  <c r="W1427" i="2"/>
  <c r="AE1425" i="2"/>
  <c r="Z1425" i="2"/>
  <c r="AA1424" i="2"/>
  <c r="AE1424" i="2"/>
  <c r="AI1424" i="2"/>
  <c r="Z1424" i="2"/>
  <c r="AF1424" i="2"/>
  <c r="AH1422" i="2"/>
  <c r="AL1422" i="2" s="1"/>
  <c r="AM1422" i="2" s="1"/>
  <c r="AA1422" i="2"/>
  <c r="Z1409" i="2"/>
  <c r="AH1409" i="2"/>
  <c r="AC1409" i="2"/>
  <c r="AI1409" i="2"/>
  <c r="AA1409" i="2"/>
  <c r="AG1409" i="2"/>
  <c r="AF1409" i="2"/>
  <c r="Y1409" i="2"/>
  <c r="W1406" i="2"/>
  <c r="W1404" i="2"/>
  <c r="AD1404" i="2" s="1"/>
  <c r="Y1412" i="2"/>
  <c r="AC1412" i="2"/>
  <c r="AG1412" i="2"/>
  <c r="AB1412" i="2"/>
  <c r="AH1412" i="2"/>
  <c r="AA1412" i="2"/>
  <c r="AI1412" i="2"/>
  <c r="AD1420" i="2"/>
  <c r="AB1418" i="2"/>
  <c r="AF1418" i="2"/>
  <c r="W1414" i="2"/>
  <c r="AD1414" i="2" s="1"/>
  <c r="AB1411" i="2"/>
  <c r="AF1411" i="2"/>
  <c r="Y1411" i="2"/>
  <c r="AD1411" i="2"/>
  <c r="AI1411" i="2"/>
  <c r="AD1416" i="2"/>
  <c r="AB1415" i="2"/>
  <c r="AF1415" i="2"/>
  <c r="AD1409" i="2"/>
  <c r="AB1407" i="2"/>
  <c r="AF1407" i="2"/>
  <c r="AK1424" i="2" l="1"/>
  <c r="AK1425" i="2"/>
  <c r="AK1433" i="2"/>
  <c r="AK1426" i="2"/>
  <c r="AK1429" i="2"/>
  <c r="AK1409" i="2"/>
  <c r="AK1438" i="2"/>
  <c r="AK1416" i="2"/>
  <c r="AK1437" i="2"/>
  <c r="AK1407" i="2"/>
  <c r="AK1403" i="2"/>
  <c r="AK1434" i="2"/>
  <c r="AK1421" i="2"/>
  <c r="AK1411" i="2"/>
  <c r="AK1430" i="2"/>
  <c r="AK1418" i="2"/>
  <c r="AK1415" i="2"/>
  <c r="AK1413" i="2"/>
  <c r="AK1428" i="2"/>
  <c r="AK1420" i="2"/>
  <c r="AK1422" i="2"/>
  <c r="AK1412" i="2"/>
  <c r="AL1438" i="2"/>
  <c r="AM1438" i="2" s="1"/>
  <c r="AE1402" i="2"/>
  <c r="AT1432" i="2"/>
  <c r="AL1426" i="2"/>
  <c r="AM1426" i="2" s="1"/>
  <c r="AR1415" i="2"/>
  <c r="AR1424" i="2"/>
  <c r="AQ1433" i="2"/>
  <c r="Z1402" i="2"/>
  <c r="AN1433" i="2"/>
  <c r="AO1433" i="2" s="1"/>
  <c r="AL1429" i="2"/>
  <c r="AM1429" i="2" s="1"/>
  <c r="AG1402" i="2"/>
  <c r="AA1402" i="2"/>
  <c r="AS1409" i="2"/>
  <c r="AB1402" i="2"/>
  <c r="AQ1424" i="2"/>
  <c r="AT1424" i="2"/>
  <c r="AH1402" i="2"/>
  <c r="AI1402" i="2"/>
  <c r="AS1424" i="2"/>
  <c r="AS1428" i="2"/>
  <c r="AR1432" i="2"/>
  <c r="AQ1432" i="2"/>
  <c r="Z1436" i="2"/>
  <c r="AI1436" i="2"/>
  <c r="AS1438" i="2"/>
  <c r="AS1432" i="2"/>
  <c r="AF1436" i="2"/>
  <c r="AP1436" i="2" s="1"/>
  <c r="AE1436" i="2"/>
  <c r="AL1430" i="2"/>
  <c r="AM1430" i="2" s="1"/>
  <c r="AQ1418" i="2"/>
  <c r="AB1436" i="2"/>
  <c r="AA1436" i="2"/>
  <c r="AP1432" i="2"/>
  <c r="AN1421" i="2"/>
  <c r="AO1421" i="2" s="1"/>
  <c r="AS1403" i="2"/>
  <c r="AR1421" i="2"/>
  <c r="AN1412" i="2"/>
  <c r="AO1412" i="2" s="1"/>
  <c r="AQ1428" i="2"/>
  <c r="AQ1425" i="2"/>
  <c r="AL1403" i="2"/>
  <c r="AM1403" i="2" s="1"/>
  <c r="AS1430" i="2"/>
  <c r="AL1412" i="2"/>
  <c r="AM1412" i="2" s="1"/>
  <c r="AJ1433" i="2"/>
  <c r="AJ1418" i="2"/>
  <c r="AR1433" i="2"/>
  <c r="AG1436" i="2"/>
  <c r="Y1436" i="2"/>
  <c r="AC1436" i="2"/>
  <c r="AH1436" i="2"/>
  <c r="Y1440" i="2"/>
  <c r="AG1440" i="2"/>
  <c r="Z1440" i="2"/>
  <c r="AF1440" i="2"/>
  <c r="AB1440" i="2"/>
  <c r="AH1440" i="2"/>
  <c r="AC1440" i="2"/>
  <c r="AP1412" i="2"/>
  <c r="AS1412" i="2"/>
  <c r="AR1418" i="2"/>
  <c r="AJ1424" i="2"/>
  <c r="AJ1428" i="2"/>
  <c r="AJ1432" i="2"/>
  <c r="AE1440" i="2"/>
  <c r="AR1428" i="2"/>
  <c r="AJ1403" i="2"/>
  <c r="AN1434" i="2"/>
  <c r="AO1434" i="2" s="1"/>
  <c r="AN1432" i="2"/>
  <c r="AO1432" i="2" s="1"/>
  <c r="AL1432" i="2"/>
  <c r="AM1432" i="2" s="1"/>
  <c r="AL1415" i="2"/>
  <c r="AM1415" i="2" s="1"/>
  <c r="AJ1407" i="2"/>
  <c r="AN1411" i="2"/>
  <c r="AO1411" i="2" s="1"/>
  <c r="AJ1415" i="2"/>
  <c r="AL1409" i="2"/>
  <c r="AM1409" i="2" s="1"/>
  <c r="AJ1422" i="2"/>
  <c r="AA1440" i="2"/>
  <c r="AR1425" i="2"/>
  <c r="AN1430" i="2"/>
  <c r="AO1430" i="2" s="1"/>
  <c r="AS1434" i="2"/>
  <c r="AL1437" i="2"/>
  <c r="AM1437" i="2" s="1"/>
  <c r="AD1440" i="2"/>
  <c r="Y1402" i="2"/>
  <c r="AC1402" i="2"/>
  <c r="AF1402" i="2"/>
  <c r="AR1407" i="2"/>
  <c r="AA1406" i="2"/>
  <c r="AE1406" i="2"/>
  <c r="AI1406" i="2"/>
  <c r="Y1406" i="2"/>
  <c r="Z1406" i="2"/>
  <c r="AG1406" i="2"/>
  <c r="AF1406" i="2"/>
  <c r="AH1406" i="2"/>
  <c r="AC1406" i="2"/>
  <c r="AB1406" i="2"/>
  <c r="AJ1416" i="2"/>
  <c r="AT1426" i="2"/>
  <c r="AR1426" i="2"/>
  <c r="AT1438" i="2"/>
  <c r="AR1438" i="2"/>
  <c r="AT1437" i="2"/>
  <c r="AR1437" i="2"/>
  <c r="AQ1409" i="2"/>
  <c r="AP1409" i="2"/>
  <c r="AS1411" i="2"/>
  <c r="AR1411" i="2"/>
  <c r="AT1411" i="2"/>
  <c r="AN1418" i="2"/>
  <c r="AO1418" i="2" s="1"/>
  <c r="AL1418" i="2"/>
  <c r="AM1418" i="2" s="1"/>
  <c r="AP1418" i="2"/>
  <c r="AQ1407" i="2"/>
  <c r="AJ1409" i="2"/>
  <c r="AJ1425" i="2"/>
  <c r="AN1428" i="2"/>
  <c r="AO1428" i="2" s="1"/>
  <c r="AP1428" i="2"/>
  <c r="AN1403" i="2"/>
  <c r="AO1403" i="2" s="1"/>
  <c r="Y1408" i="2"/>
  <c r="AC1408" i="2"/>
  <c r="AG1408" i="2"/>
  <c r="Z1408" i="2"/>
  <c r="AE1408" i="2"/>
  <c r="AB1408" i="2"/>
  <c r="AF1408" i="2"/>
  <c r="AN1408" i="2" s="1"/>
  <c r="AO1408" i="2" s="1"/>
  <c r="AA1408" i="2"/>
  <c r="AI1408" i="2"/>
  <c r="AH1408" i="2"/>
  <c r="AP1422" i="2"/>
  <c r="AQ1422" i="2"/>
  <c r="AN1425" i="2"/>
  <c r="AO1425" i="2" s="1"/>
  <c r="AP1425" i="2"/>
  <c r="AR1413" i="2"/>
  <c r="AT1413" i="2"/>
  <c r="AP1430" i="2"/>
  <c r="AQ1430" i="2"/>
  <c r="AT1430" i="2"/>
  <c r="AR1430" i="2"/>
  <c r="AJ1434" i="2"/>
  <c r="AP1434" i="2"/>
  <c r="AQ1434" i="2"/>
  <c r="AN1438" i="2"/>
  <c r="AO1438" i="2" s="1"/>
  <c r="AL1428" i="2"/>
  <c r="AM1428" i="2" s="1"/>
  <c r="AR1403" i="2"/>
  <c r="AS1420" i="2"/>
  <c r="AQ1421" i="2"/>
  <c r="AP1421" i="2"/>
  <c r="AS1421" i="2"/>
  <c r="AL1425" i="2"/>
  <c r="AM1425" i="2" s="1"/>
  <c r="AT1429" i="2"/>
  <c r="AR1429" i="2"/>
  <c r="AJ1437" i="2"/>
  <c r="AN1437" i="2"/>
  <c r="AO1437" i="2" s="1"/>
  <c r="AN1422" i="2"/>
  <c r="AO1422" i="2" s="1"/>
  <c r="AS1407" i="2"/>
  <c r="AT1407" i="2"/>
  <c r="Z1435" i="2"/>
  <c r="AH1435" i="2"/>
  <c r="AB1435" i="2"/>
  <c r="AG1435" i="2"/>
  <c r="AC1435" i="2"/>
  <c r="AI1435" i="2"/>
  <c r="Y1435" i="2"/>
  <c r="AE1435" i="2"/>
  <c r="AF1435" i="2"/>
  <c r="AN1435" i="2" s="1"/>
  <c r="AO1435" i="2" s="1"/>
  <c r="AA1435" i="2"/>
  <c r="AN1413" i="2"/>
  <c r="AO1413" i="2" s="1"/>
  <c r="AP1411" i="2"/>
  <c r="AQ1411" i="2"/>
  <c r="AS1418" i="2"/>
  <c r="AT1418" i="2"/>
  <c r="AT1412" i="2"/>
  <c r="AR1412" i="2"/>
  <c r="AQ1412" i="2"/>
  <c r="AA1410" i="2"/>
  <c r="AE1410" i="2"/>
  <c r="AI1410" i="2"/>
  <c r="AB1410" i="2"/>
  <c r="AG1410" i="2"/>
  <c r="Y1410" i="2"/>
  <c r="AF1410" i="2"/>
  <c r="AN1410" i="2" s="1"/>
  <c r="AO1410" i="2" s="1"/>
  <c r="AC1410" i="2"/>
  <c r="AH1410" i="2"/>
  <c r="Z1410" i="2"/>
  <c r="Y1419" i="2"/>
  <c r="AC1419" i="2"/>
  <c r="AG1419" i="2"/>
  <c r="Z1419" i="2"/>
  <c r="AE1419" i="2"/>
  <c r="AB1419" i="2"/>
  <c r="AH1419" i="2"/>
  <c r="AF1419" i="2"/>
  <c r="AN1419" i="2" s="1"/>
  <c r="AO1419" i="2" s="1"/>
  <c r="AI1419" i="2"/>
  <c r="AA1419" i="2"/>
  <c r="AL1411" i="2"/>
  <c r="AM1411" i="2" s="1"/>
  <c r="AL1416" i="2"/>
  <c r="AM1416" i="2" s="1"/>
  <c r="AS1425" i="2"/>
  <c r="AT1425" i="2"/>
  <c r="AL1413" i="2"/>
  <c r="AM1413" i="2" s="1"/>
  <c r="AJ1426" i="2"/>
  <c r="AP1426" i="2"/>
  <c r="AQ1426" i="2"/>
  <c r="AJ1438" i="2"/>
  <c r="AP1433" i="2"/>
  <c r="AT1403" i="2"/>
  <c r="AN1420" i="2"/>
  <c r="AO1420" i="2" s="1"/>
  <c r="AR1420" i="2"/>
  <c r="AT1420" i="2"/>
  <c r="Z1431" i="2"/>
  <c r="AH1431" i="2"/>
  <c r="Y1431" i="2"/>
  <c r="AE1431" i="2"/>
  <c r="AB1431" i="2"/>
  <c r="AG1431" i="2"/>
  <c r="AA1431" i="2"/>
  <c r="AF1431" i="2"/>
  <c r="AI1431" i="2"/>
  <c r="AC1431" i="2"/>
  <c r="AL1433" i="2"/>
  <c r="AM1433" i="2" s="1"/>
  <c r="AN1429" i="2"/>
  <c r="AO1429" i="2" s="1"/>
  <c r="AS1437" i="2"/>
  <c r="AQ1416" i="2"/>
  <c r="AP1416" i="2"/>
  <c r="AQ1413" i="2"/>
  <c r="AP1413" i="2"/>
  <c r="AN1416" i="2"/>
  <c r="AO1416" i="2" s="1"/>
  <c r="AJ1420" i="2"/>
  <c r="AQ1429" i="2"/>
  <c r="AP1429" i="2"/>
  <c r="AP1415" i="2"/>
  <c r="AN1415" i="2"/>
  <c r="AO1415" i="2" s="1"/>
  <c r="AJ1412" i="2"/>
  <c r="Y1404" i="2"/>
  <c r="AC1404" i="2"/>
  <c r="AG1404" i="2"/>
  <c r="AB1404" i="2"/>
  <c r="AH1404" i="2"/>
  <c r="AE1404" i="2"/>
  <c r="AF1404" i="2"/>
  <c r="AN1404" i="2" s="1"/>
  <c r="AO1404" i="2" s="1"/>
  <c r="AI1404" i="2"/>
  <c r="Z1404" i="2"/>
  <c r="AA1404" i="2"/>
  <c r="AN1407" i="2"/>
  <c r="AO1407" i="2" s="1"/>
  <c r="AP1407" i="2"/>
  <c r="AL1407" i="2"/>
  <c r="AM1407" i="2" s="1"/>
  <c r="AS1415" i="2"/>
  <c r="AQ1415" i="2"/>
  <c r="AA1414" i="2"/>
  <c r="AE1414" i="2"/>
  <c r="AI1414" i="2"/>
  <c r="Y1414" i="2"/>
  <c r="AF1414" i="2"/>
  <c r="AN1414" i="2" s="1"/>
  <c r="AO1414" i="2" s="1"/>
  <c r="AG1414" i="2"/>
  <c r="AB1414" i="2"/>
  <c r="AH1414" i="2"/>
  <c r="Z1414" i="2"/>
  <c r="AC1414" i="2"/>
  <c r="AP1420" i="2"/>
  <c r="AQ1420" i="2"/>
  <c r="AD1406" i="2"/>
  <c r="AN1409" i="2"/>
  <c r="AO1409" i="2" s="1"/>
  <c r="AT1409" i="2"/>
  <c r="AR1409" i="2"/>
  <c r="AN1424" i="2"/>
  <c r="AO1424" i="2" s="1"/>
  <c r="AP1424" i="2"/>
  <c r="Z1427" i="2"/>
  <c r="AH1427" i="2"/>
  <c r="AB1427" i="2"/>
  <c r="AG1427" i="2"/>
  <c r="Y1427" i="2"/>
  <c r="AE1427" i="2"/>
  <c r="AC1427" i="2"/>
  <c r="AI1427" i="2"/>
  <c r="AF1427" i="2"/>
  <c r="AA1427" i="2"/>
  <c r="Z1405" i="2"/>
  <c r="AH1405" i="2"/>
  <c r="AA1405" i="2"/>
  <c r="AF1405" i="2"/>
  <c r="AB1405" i="2"/>
  <c r="AI1405" i="2"/>
  <c r="Y1405" i="2"/>
  <c r="AC1405" i="2"/>
  <c r="AE1405" i="2"/>
  <c r="AG1405" i="2"/>
  <c r="AJ1411" i="2"/>
  <c r="AL1424" i="2"/>
  <c r="AM1424" i="2" s="1"/>
  <c r="AP1403" i="2"/>
  <c r="AQ1403" i="2"/>
  <c r="AD1405" i="2"/>
  <c r="AT1415" i="2"/>
  <c r="AR1416" i="2"/>
  <c r="AT1416" i="2"/>
  <c r="AA1417" i="2"/>
  <c r="AE1417" i="2"/>
  <c r="AI1417" i="2"/>
  <c r="Y1417" i="2"/>
  <c r="Z1417" i="2"/>
  <c r="AG1417" i="2"/>
  <c r="AF1417" i="2"/>
  <c r="AN1417" i="2" s="1"/>
  <c r="AO1417" i="2" s="1"/>
  <c r="AB1417" i="2"/>
  <c r="AC1417" i="2"/>
  <c r="AH1417" i="2"/>
  <c r="AT1422" i="2"/>
  <c r="AS1422" i="2"/>
  <c r="AR1422" i="2"/>
  <c r="AD1427" i="2"/>
  <c r="AS1433" i="2"/>
  <c r="AT1433" i="2"/>
  <c r="AS1413" i="2"/>
  <c r="AJ1413" i="2"/>
  <c r="AN1426" i="2"/>
  <c r="AO1426" i="2" s="1"/>
  <c r="AJ1430" i="2"/>
  <c r="AT1434" i="2"/>
  <c r="AR1434" i="2"/>
  <c r="AP1438" i="2"/>
  <c r="AQ1438" i="2"/>
  <c r="AL1434" i="2"/>
  <c r="AM1434" i="2" s="1"/>
  <c r="AS1416" i="2"/>
  <c r="AL1420" i="2"/>
  <c r="AM1420" i="2" s="1"/>
  <c r="AL1421" i="2"/>
  <c r="AM1421" i="2" s="1"/>
  <c r="AJ1421" i="2"/>
  <c r="Z1423" i="2"/>
  <c r="AH1423" i="2"/>
  <c r="AB1423" i="2"/>
  <c r="AG1423" i="2"/>
  <c r="Y1423" i="2"/>
  <c r="AF1423" i="2"/>
  <c r="AN1423" i="2" s="1"/>
  <c r="AO1423" i="2" s="1"/>
  <c r="AC1423" i="2"/>
  <c r="AA1423" i="2"/>
  <c r="AI1423" i="2"/>
  <c r="AE1423" i="2"/>
  <c r="AD1431" i="2"/>
  <c r="Z1439" i="2"/>
  <c r="AH1439" i="2"/>
  <c r="Y1439" i="2"/>
  <c r="AE1439" i="2"/>
  <c r="AF1439" i="2"/>
  <c r="AN1439" i="2" s="1"/>
  <c r="AO1439" i="2" s="1"/>
  <c r="AB1439" i="2"/>
  <c r="AG1439" i="2"/>
  <c r="AA1439" i="2"/>
  <c r="AI1439" i="2"/>
  <c r="AC1439" i="2"/>
  <c r="AJ1429" i="2"/>
  <c r="AS1429" i="2"/>
  <c r="AP1437" i="2"/>
  <c r="AQ1437" i="2"/>
  <c r="AT1421" i="2"/>
  <c r="AS1426" i="2"/>
  <c r="AK1439" i="2" l="1"/>
  <c r="AK1417" i="2"/>
  <c r="AK1427" i="2"/>
  <c r="AK1436" i="2"/>
  <c r="AK1404" i="2"/>
  <c r="AK1431" i="2"/>
  <c r="AK1435" i="2"/>
  <c r="AK1405" i="2"/>
  <c r="AK1414" i="2"/>
  <c r="AK1419" i="2"/>
  <c r="AK1410" i="2"/>
  <c r="AK1406" i="2"/>
  <c r="AK1408" i="2"/>
  <c r="AK1423" i="2"/>
  <c r="AK1440" i="2"/>
  <c r="AK1402" i="2"/>
  <c r="AS1419" i="2"/>
  <c r="AT1402" i="2"/>
  <c r="AS1408" i="2"/>
  <c r="AL1436" i="2"/>
  <c r="AM1436" i="2" s="1"/>
  <c r="AN1436" i="2"/>
  <c r="AO1436" i="2" s="1"/>
  <c r="AL1408" i="2"/>
  <c r="AM1408" i="2" s="1"/>
  <c r="AP1408" i="2"/>
  <c r="AQ1436" i="2"/>
  <c r="AL1439" i="2"/>
  <c r="AM1439" i="2" s="1"/>
  <c r="AS1436" i="2"/>
  <c r="AQ1414" i="2"/>
  <c r="AL1414" i="2"/>
  <c r="AM1414" i="2" s="1"/>
  <c r="AP1414" i="2"/>
  <c r="AN1431" i="2"/>
  <c r="AO1431" i="2" s="1"/>
  <c r="AS1435" i="2"/>
  <c r="AR1436" i="2"/>
  <c r="AL1410" i="2"/>
  <c r="AM1410" i="2" s="1"/>
  <c r="AQ1402" i="2"/>
  <c r="AS1402" i="2"/>
  <c r="AS1440" i="2"/>
  <c r="AJ1436" i="2"/>
  <c r="AQ1439" i="2"/>
  <c r="AT1436" i="2"/>
  <c r="AR1402" i="2"/>
  <c r="AN1406" i="2"/>
  <c r="AO1406" i="2" s="1"/>
  <c r="AP1435" i="2"/>
  <c r="AJ1402" i="2"/>
  <c r="AL1417" i="2"/>
  <c r="AM1417" i="2" s="1"/>
  <c r="AN1440" i="2"/>
  <c r="AO1440" i="2" s="1"/>
  <c r="AJ1440" i="2"/>
  <c r="AJ1404" i="2"/>
  <c r="AL1404" i="2"/>
  <c r="AM1404" i="2" s="1"/>
  <c r="AT1440" i="2"/>
  <c r="AR1440" i="2"/>
  <c r="AP1402" i="2"/>
  <c r="AN1402" i="2"/>
  <c r="AO1402" i="2" s="1"/>
  <c r="AS1431" i="2"/>
  <c r="AP1440" i="2"/>
  <c r="AQ1440" i="2"/>
  <c r="AL1402" i="2"/>
  <c r="AM1402" i="2" s="1"/>
  <c r="AL1440" i="2"/>
  <c r="AM1440" i="2" s="1"/>
  <c r="AJ1439" i="2"/>
  <c r="AJ1417" i="2"/>
  <c r="AQ1405" i="2"/>
  <c r="AP1405" i="2"/>
  <c r="AR1405" i="2"/>
  <c r="AT1405" i="2"/>
  <c r="AR1414" i="2"/>
  <c r="AT1414" i="2"/>
  <c r="AT1419" i="2"/>
  <c r="AR1419" i="2"/>
  <c r="AT1408" i="2"/>
  <c r="AR1408" i="2"/>
  <c r="AQ1419" i="2"/>
  <c r="AQ1431" i="2"/>
  <c r="AP1431" i="2"/>
  <c r="AR1423" i="2"/>
  <c r="AT1423" i="2"/>
  <c r="AS1423" i="2"/>
  <c r="AS1417" i="2"/>
  <c r="AT1427" i="2"/>
  <c r="AR1427" i="2"/>
  <c r="AS1427" i="2"/>
  <c r="AP1406" i="2"/>
  <c r="AQ1406" i="2"/>
  <c r="AJ1414" i="2"/>
  <c r="AS1404" i="2"/>
  <c r="AP1417" i="2"/>
  <c r="AR1410" i="2"/>
  <c r="AT1410" i="2"/>
  <c r="AS1410" i="2"/>
  <c r="AL1435" i="2"/>
  <c r="AM1435" i="2" s="1"/>
  <c r="AS1406" i="2"/>
  <c r="AP1419" i="2"/>
  <c r="AQ1435" i="2"/>
  <c r="AS1439" i="2"/>
  <c r="AR1417" i="2"/>
  <c r="AT1417" i="2"/>
  <c r="AN1405" i="2"/>
  <c r="AO1405" i="2" s="1"/>
  <c r="AQ1417" i="2"/>
  <c r="AP1439" i="2"/>
  <c r="AL1423" i="2"/>
  <c r="AM1423" i="2" s="1"/>
  <c r="AL1405" i="2"/>
  <c r="AM1405" i="2" s="1"/>
  <c r="AL1427" i="2"/>
  <c r="AM1427" i="2" s="1"/>
  <c r="AR1431" i="2"/>
  <c r="AT1431" i="2"/>
  <c r="AL1431" i="2"/>
  <c r="AM1431" i="2" s="1"/>
  <c r="AJ1419" i="2"/>
  <c r="AT1435" i="2"/>
  <c r="AR1435" i="2"/>
  <c r="AJ1435" i="2"/>
  <c r="AJ1408" i="2"/>
  <c r="AP1423" i="2"/>
  <c r="AR1406" i="2"/>
  <c r="AT1406" i="2"/>
  <c r="AJ1406" i="2"/>
  <c r="AQ1410" i="2"/>
  <c r="AQ1404" i="2"/>
  <c r="AR1439" i="2"/>
  <c r="AT1439" i="2"/>
  <c r="AJ1423" i="2"/>
  <c r="AQ1427" i="2"/>
  <c r="AP1427" i="2"/>
  <c r="AS1405" i="2"/>
  <c r="AJ1405" i="2"/>
  <c r="AN1427" i="2"/>
  <c r="AO1427" i="2" s="1"/>
  <c r="AJ1427" i="2"/>
  <c r="AS1414" i="2"/>
  <c r="AT1404" i="2"/>
  <c r="AR1404" i="2"/>
  <c r="AJ1431" i="2"/>
  <c r="AL1419" i="2"/>
  <c r="AM1419" i="2" s="1"/>
  <c r="AJ1410" i="2"/>
  <c r="AQ1408" i="2"/>
  <c r="AQ1423" i="2"/>
  <c r="AL1406" i="2"/>
  <c r="AM1406" i="2" s="1"/>
  <c r="AP1410" i="2"/>
  <c r="AP1404" i="2"/>
  <c r="BH1448" i="2"/>
  <c r="BG1448" i="2"/>
  <c r="BF1448" i="2"/>
  <c r="BE1448" i="2"/>
  <c r="X1448" i="2"/>
  <c r="W1448" i="2" s="1"/>
  <c r="AH1448" i="2" s="1"/>
  <c r="BH1447" i="2"/>
  <c r="BG1447" i="2"/>
  <c r="BF1447" i="2"/>
  <c r="BE1447" i="2"/>
  <c r="X1447" i="2"/>
  <c r="W1447" i="2" s="1"/>
  <c r="AH1447" i="2" s="1"/>
  <c r="BH1446" i="2"/>
  <c r="BG1446" i="2"/>
  <c r="BF1446" i="2"/>
  <c r="BE1446" i="2"/>
  <c r="X1446" i="2"/>
  <c r="W1446" i="2" s="1"/>
  <c r="AH1446" i="2" s="1"/>
  <c r="BH1445" i="2"/>
  <c r="BG1445" i="2"/>
  <c r="BF1445" i="2"/>
  <c r="BE1445" i="2"/>
  <c r="X1445" i="2"/>
  <c r="BH1444" i="2"/>
  <c r="BG1444" i="2"/>
  <c r="BF1444" i="2"/>
  <c r="BE1444" i="2"/>
  <c r="X1444" i="2"/>
  <c r="W1444" i="2" s="1"/>
  <c r="BH1443" i="2"/>
  <c r="BG1443" i="2"/>
  <c r="BF1443" i="2"/>
  <c r="BE1443" i="2"/>
  <c r="X1443" i="2"/>
  <c r="W1443" i="2" s="1"/>
  <c r="AH1443" i="2" s="1"/>
  <c r="BH1442" i="2"/>
  <c r="BG1442" i="2"/>
  <c r="BF1442" i="2"/>
  <c r="BE1442" i="2"/>
  <c r="X1442" i="2"/>
  <c r="W1442" i="2" s="1"/>
  <c r="AH1442" i="2" s="1"/>
  <c r="BH1441" i="2"/>
  <c r="BG1441" i="2"/>
  <c r="BF1441" i="2"/>
  <c r="BE1441" i="2"/>
  <c r="X1441" i="2"/>
  <c r="W1441" i="2" s="1"/>
  <c r="AH1441" i="2" s="1"/>
  <c r="BH1558" i="2"/>
  <c r="BG1558" i="2"/>
  <c r="BF1558" i="2"/>
  <c r="BE1558" i="2"/>
  <c r="X1558" i="2"/>
  <c r="W1558" i="2" s="1"/>
  <c r="AH1558" i="2" s="1"/>
  <c r="BH1557" i="2"/>
  <c r="BG1557" i="2"/>
  <c r="BF1557" i="2"/>
  <c r="BE1557" i="2"/>
  <c r="X1557" i="2"/>
  <c r="BH1556" i="2"/>
  <c r="BG1556" i="2"/>
  <c r="BF1556" i="2"/>
  <c r="BE1556" i="2"/>
  <c r="X1556" i="2"/>
  <c r="BH1555" i="2"/>
  <c r="BG1555" i="2"/>
  <c r="BF1555" i="2"/>
  <c r="BE1555" i="2"/>
  <c r="X1555" i="2"/>
  <c r="W1555" i="2" s="1"/>
  <c r="BH1554" i="2"/>
  <c r="BG1554" i="2"/>
  <c r="BF1554" i="2"/>
  <c r="BE1554" i="2"/>
  <c r="X1554" i="2"/>
  <c r="W1554" i="2" s="1"/>
  <c r="BH1553" i="2"/>
  <c r="BG1553" i="2"/>
  <c r="BF1553" i="2"/>
  <c r="BE1553" i="2"/>
  <c r="X1553" i="2"/>
  <c r="W1553" i="2" s="1"/>
  <c r="AC1553" i="2" s="1"/>
  <c r="BH1552" i="2"/>
  <c r="BG1552" i="2"/>
  <c r="BF1552" i="2"/>
  <c r="BE1552" i="2"/>
  <c r="X1552" i="2"/>
  <c r="W1552" i="2" s="1"/>
  <c r="BH1551" i="2"/>
  <c r="BG1551" i="2"/>
  <c r="BF1551" i="2"/>
  <c r="X1551" i="2"/>
  <c r="W1551" i="2" s="1"/>
  <c r="AG1551" i="2" s="1"/>
  <c r="BH1550" i="2"/>
  <c r="BG1550" i="2"/>
  <c r="BF1550" i="2"/>
  <c r="X1550" i="2"/>
  <c r="BH1549" i="2"/>
  <c r="BG1549" i="2"/>
  <c r="BF1549" i="2"/>
  <c r="BE1549" i="2"/>
  <c r="X1549" i="2"/>
  <c r="W1549" i="2" s="1"/>
  <c r="BH1548" i="2"/>
  <c r="BG1548" i="2"/>
  <c r="BF1548" i="2"/>
  <c r="X1548" i="2"/>
  <c r="W1548" i="2" s="1"/>
  <c r="BH1547" i="2"/>
  <c r="BG1547" i="2"/>
  <c r="BF1547" i="2"/>
  <c r="X1547" i="2"/>
  <c r="W1547" i="2" s="1"/>
  <c r="AE1547" i="2" s="1"/>
  <c r="BH1546" i="2"/>
  <c r="BG1546" i="2"/>
  <c r="BF1546" i="2"/>
  <c r="BE1546" i="2"/>
  <c r="X1546" i="2"/>
  <c r="BH1545" i="2"/>
  <c r="BG1545" i="2"/>
  <c r="BF1545" i="2"/>
  <c r="BE1545" i="2"/>
  <c r="X1545" i="2"/>
  <c r="W1545" i="2" s="1"/>
  <c r="AH1545" i="2" s="1"/>
  <c r="BH1544" i="2"/>
  <c r="BG1544" i="2"/>
  <c r="BF1544" i="2"/>
  <c r="X1544" i="2"/>
  <c r="BH1543" i="2"/>
  <c r="BG1543" i="2"/>
  <c r="BF1543" i="2"/>
  <c r="BE1543" i="2"/>
  <c r="X1543" i="2"/>
  <c r="W1543" i="2" s="1"/>
  <c r="Z1543" i="2" s="1"/>
  <c r="BH1542" i="2"/>
  <c r="BG1542" i="2"/>
  <c r="BF1542" i="2"/>
  <c r="X1542" i="2"/>
  <c r="BH1541" i="2"/>
  <c r="BG1541" i="2"/>
  <c r="BF1541" i="2"/>
  <c r="X1541" i="2"/>
  <c r="W1541" i="2" s="1"/>
  <c r="AH1541" i="2" s="1"/>
  <c r="BH1540" i="2"/>
  <c r="BG1540" i="2"/>
  <c r="BF1540" i="2"/>
  <c r="X1540" i="2"/>
  <c r="W1540" i="2" s="1"/>
  <c r="BH1539" i="2"/>
  <c r="BG1539" i="2"/>
  <c r="BF1539" i="2"/>
  <c r="BE1539" i="2"/>
  <c r="X1539" i="2"/>
  <c r="W1539" i="2" s="1"/>
  <c r="AC1539" i="2" s="1"/>
  <c r="BH1538" i="2"/>
  <c r="BG1538" i="2"/>
  <c r="BF1538" i="2"/>
  <c r="BE1538" i="2"/>
  <c r="X1538" i="2"/>
  <c r="BH1537" i="2"/>
  <c r="BG1537" i="2"/>
  <c r="BF1537" i="2"/>
  <c r="X1537" i="2"/>
  <c r="W1537" i="2" s="1"/>
  <c r="AD1537" i="2" s="1"/>
  <c r="BH1536" i="2"/>
  <c r="BG1536" i="2"/>
  <c r="BF1536" i="2"/>
  <c r="X1536" i="2"/>
  <c r="BH1535" i="2"/>
  <c r="BG1535" i="2"/>
  <c r="BF1535" i="2"/>
  <c r="X1535" i="2"/>
  <c r="W1535" i="2" s="1"/>
  <c r="BH1534" i="2"/>
  <c r="BG1534" i="2"/>
  <c r="BF1534" i="2"/>
  <c r="X1534" i="2"/>
  <c r="BH1533" i="2"/>
  <c r="BG1533" i="2"/>
  <c r="BF1533" i="2"/>
  <c r="X1533" i="2"/>
  <c r="W1533" i="2" s="1"/>
  <c r="AD1533" i="2" s="1"/>
  <c r="BH1532" i="2"/>
  <c r="BG1532" i="2"/>
  <c r="BF1532" i="2"/>
  <c r="X1532" i="2"/>
  <c r="W1532" i="2" s="1"/>
  <c r="AH1532" i="2" s="1"/>
  <c r="BH1531" i="2"/>
  <c r="BG1531" i="2"/>
  <c r="BF1531" i="2"/>
  <c r="X1531" i="2"/>
  <c r="W1531" i="2" s="1"/>
  <c r="AD1531" i="2" s="1"/>
  <c r="BH1530" i="2"/>
  <c r="BG1530" i="2"/>
  <c r="BF1530" i="2"/>
  <c r="BE1530" i="2"/>
  <c r="X1530" i="2"/>
  <c r="BH1529" i="2"/>
  <c r="BG1529" i="2"/>
  <c r="BF1529" i="2"/>
  <c r="BE1529" i="2"/>
  <c r="X1529" i="2"/>
  <c r="W1529" i="2" s="1"/>
  <c r="AD1529" i="2" s="1"/>
  <c r="BH1528" i="2"/>
  <c r="BG1528" i="2"/>
  <c r="BF1528" i="2"/>
  <c r="BE1528" i="2"/>
  <c r="X1528" i="2"/>
  <c r="W1528" i="2" s="1"/>
  <c r="Z1528" i="2" s="1"/>
  <c r="BH1527" i="2"/>
  <c r="BG1527" i="2"/>
  <c r="BF1527" i="2"/>
  <c r="BE1527" i="2"/>
  <c r="X1527" i="2"/>
  <c r="W1527" i="2" s="1"/>
  <c r="BH1526" i="2"/>
  <c r="BG1526" i="2"/>
  <c r="BF1526" i="2"/>
  <c r="BE1526" i="2"/>
  <c r="X1526" i="2"/>
  <c r="W1526" i="2" s="1"/>
  <c r="BH1525" i="2"/>
  <c r="BG1525" i="2"/>
  <c r="BF1525" i="2"/>
  <c r="X1525" i="2"/>
  <c r="W1525" i="2" s="1"/>
  <c r="BH1524" i="2"/>
  <c r="BG1524" i="2"/>
  <c r="BF1524" i="2"/>
  <c r="BE1524" i="2"/>
  <c r="X1524" i="2"/>
  <c r="W1524" i="2" s="1"/>
  <c r="BH1523" i="2"/>
  <c r="BG1523" i="2"/>
  <c r="BF1523" i="2"/>
  <c r="BE1523" i="2"/>
  <c r="X1523" i="2"/>
  <c r="W1523" i="2" s="1"/>
  <c r="BH1522" i="2"/>
  <c r="BG1522" i="2"/>
  <c r="BF1522" i="2"/>
  <c r="X1522" i="2"/>
  <c r="BH1521" i="2"/>
  <c r="BG1521" i="2"/>
  <c r="BF1521" i="2"/>
  <c r="BE1521" i="2"/>
  <c r="X1521" i="2"/>
  <c r="BH1520" i="2"/>
  <c r="BG1520" i="2"/>
  <c r="BF1520" i="2"/>
  <c r="BE1520" i="2"/>
  <c r="X1520" i="2"/>
  <c r="BH1519" i="2"/>
  <c r="BG1519" i="2"/>
  <c r="BF1519" i="2"/>
  <c r="BE1519" i="2"/>
  <c r="X1519" i="2"/>
  <c r="W1519" i="2" s="1"/>
  <c r="AG1519" i="2" s="1"/>
  <c r="BH1518" i="2"/>
  <c r="BG1518" i="2"/>
  <c r="BF1518" i="2"/>
  <c r="BE1518" i="2"/>
  <c r="X1518" i="2"/>
  <c r="W1518" i="2" s="1"/>
  <c r="BH1517" i="2"/>
  <c r="BG1517" i="2"/>
  <c r="BF1517" i="2"/>
  <c r="BE1517" i="2"/>
  <c r="X1517" i="2"/>
  <c r="BH1516" i="2"/>
  <c r="BG1516" i="2"/>
  <c r="BF1516" i="2"/>
  <c r="BE1516" i="2"/>
  <c r="X1516" i="2"/>
  <c r="BH1515" i="2"/>
  <c r="BG1515" i="2"/>
  <c r="BF1515" i="2"/>
  <c r="BE1515" i="2"/>
  <c r="X1515" i="2"/>
  <c r="W1515" i="2" s="1"/>
  <c r="BH1514" i="2"/>
  <c r="BG1514" i="2"/>
  <c r="BF1514" i="2"/>
  <c r="BE1514" i="2"/>
  <c r="X1514" i="2"/>
  <c r="BH1513" i="2"/>
  <c r="BG1513" i="2"/>
  <c r="BF1513" i="2"/>
  <c r="BE1513" i="2"/>
  <c r="X1513" i="2"/>
  <c r="W1513" i="2" s="1"/>
  <c r="AF1513" i="2" s="1"/>
  <c r="BH1512" i="2"/>
  <c r="BG1512" i="2"/>
  <c r="BF1512" i="2"/>
  <c r="BE1512" i="2"/>
  <c r="X1512" i="2"/>
  <c r="W1512" i="2" s="1"/>
  <c r="AF1512" i="2" s="1"/>
  <c r="BH1511" i="2"/>
  <c r="BG1511" i="2"/>
  <c r="BF1511" i="2"/>
  <c r="BE1511" i="2"/>
  <c r="X1511" i="2"/>
  <c r="W1511" i="2" s="1"/>
  <c r="BH1510" i="2"/>
  <c r="BG1510" i="2"/>
  <c r="X1510" i="2"/>
  <c r="BH1509" i="2"/>
  <c r="BG1509" i="2"/>
  <c r="X1509" i="2"/>
  <c r="W1509" i="2" s="1"/>
  <c r="AE1509" i="2" s="1"/>
  <c r="BH1508" i="2"/>
  <c r="BG1508" i="2"/>
  <c r="X1508" i="2"/>
  <c r="W1508" i="2" s="1"/>
  <c r="Z1508" i="2" s="1"/>
  <c r="BH1507" i="2"/>
  <c r="BG1507" i="2"/>
  <c r="X1507" i="2"/>
  <c r="W1507" i="2" s="1"/>
  <c r="AI1507" i="2" s="1"/>
  <c r="BH1506" i="2"/>
  <c r="BG1506" i="2"/>
  <c r="X1506" i="2"/>
  <c r="W1506" i="2" s="1"/>
  <c r="AI1506" i="2" s="1"/>
  <c r="BH1505" i="2"/>
  <c r="BG1505" i="2"/>
  <c r="X1505" i="2"/>
  <c r="BH1504" i="2"/>
  <c r="BG1504" i="2"/>
  <c r="X1504" i="2"/>
  <c r="W1504" i="2" s="1"/>
  <c r="AG1504" i="2" s="1"/>
  <c r="BH1503" i="2"/>
  <c r="BG1503" i="2"/>
  <c r="X1503" i="2"/>
  <c r="BH1502" i="2"/>
  <c r="BG1502" i="2"/>
  <c r="X1502" i="2"/>
  <c r="W1502" i="2" s="1"/>
  <c r="BH1501" i="2"/>
  <c r="BG1501" i="2"/>
  <c r="X1501" i="2"/>
  <c r="W1501" i="2" s="1"/>
  <c r="BH1500" i="2"/>
  <c r="BG1500" i="2"/>
  <c r="X1500" i="2"/>
  <c r="W1500" i="2" s="1"/>
  <c r="AI1500" i="2" s="1"/>
  <c r="BH1499" i="2"/>
  <c r="BG1499" i="2"/>
  <c r="X1499" i="2"/>
  <c r="W1499" i="2" s="1"/>
  <c r="AG1499" i="2" s="1"/>
  <c r="BH1498" i="2"/>
  <c r="BG1498" i="2"/>
  <c r="X1498" i="2"/>
  <c r="W1498" i="2" s="1"/>
  <c r="AH1498" i="2" s="1"/>
  <c r="BH1497" i="2"/>
  <c r="BG1497" i="2"/>
  <c r="X1497" i="2"/>
  <c r="W1497" i="2" s="1"/>
  <c r="AF1497" i="2" s="1"/>
  <c r="BH1496" i="2"/>
  <c r="BG1496" i="2"/>
  <c r="BF1496" i="2"/>
  <c r="BE1496" i="2"/>
  <c r="X1496" i="2"/>
  <c r="W1496" i="2" s="1"/>
  <c r="BH1495" i="2"/>
  <c r="BG1495" i="2"/>
  <c r="BF1495" i="2"/>
  <c r="BE1495" i="2"/>
  <c r="X1495" i="2"/>
  <c r="W1495" i="2" s="1"/>
  <c r="BH1494" i="2"/>
  <c r="BG1494" i="2"/>
  <c r="BF1494" i="2"/>
  <c r="BE1494" i="2"/>
  <c r="X1494" i="2"/>
  <c r="BH1493" i="2"/>
  <c r="BG1493" i="2"/>
  <c r="BF1493" i="2"/>
  <c r="BE1493" i="2"/>
  <c r="X1493" i="2"/>
  <c r="W1493" i="2" s="1"/>
  <c r="BH1492" i="2"/>
  <c r="BG1492" i="2"/>
  <c r="BF1492" i="2"/>
  <c r="BE1492" i="2"/>
  <c r="X1492" i="2"/>
  <c r="W1492" i="2" s="1"/>
  <c r="BH1491" i="2"/>
  <c r="BG1491" i="2"/>
  <c r="BF1491" i="2"/>
  <c r="BE1491" i="2"/>
  <c r="X1491" i="2"/>
  <c r="W1491" i="2" s="1"/>
  <c r="BH1490" i="2"/>
  <c r="BG1490" i="2"/>
  <c r="BF1490" i="2"/>
  <c r="BE1490" i="2"/>
  <c r="X1490" i="2"/>
  <c r="BH1489" i="2"/>
  <c r="BG1489" i="2"/>
  <c r="BF1489" i="2"/>
  <c r="BE1489" i="2"/>
  <c r="X1489" i="2"/>
  <c r="W1489" i="2" s="1"/>
  <c r="BH1488" i="2"/>
  <c r="BG1488" i="2"/>
  <c r="BF1488" i="2"/>
  <c r="BE1488" i="2"/>
  <c r="X1488" i="2"/>
  <c r="W1488" i="2" s="1"/>
  <c r="BH1487" i="2"/>
  <c r="BG1487" i="2"/>
  <c r="BF1487" i="2"/>
  <c r="BE1487" i="2"/>
  <c r="X1487" i="2"/>
  <c r="W1487" i="2" s="1"/>
  <c r="AF1487" i="2" s="1"/>
  <c r="BH1486" i="2"/>
  <c r="BG1486" i="2"/>
  <c r="BF1486" i="2"/>
  <c r="BE1486" i="2"/>
  <c r="X1486" i="2"/>
  <c r="W1486" i="2" s="1"/>
  <c r="AF1486" i="2" s="1"/>
  <c r="BH1485" i="2"/>
  <c r="BG1485" i="2"/>
  <c r="BF1485" i="2"/>
  <c r="BE1485" i="2"/>
  <c r="X1485" i="2"/>
  <c r="W1485" i="2" s="1"/>
  <c r="BH1484" i="2"/>
  <c r="BG1484" i="2"/>
  <c r="BF1484" i="2"/>
  <c r="BE1484" i="2"/>
  <c r="X1484" i="2"/>
  <c r="W1484" i="2" s="1"/>
  <c r="BH1483" i="2"/>
  <c r="BG1483" i="2"/>
  <c r="BF1483" i="2"/>
  <c r="BE1483" i="2"/>
  <c r="X1483" i="2"/>
  <c r="W1483" i="2" s="1"/>
  <c r="BH1482" i="2"/>
  <c r="BG1482" i="2"/>
  <c r="BF1482" i="2"/>
  <c r="BE1482" i="2"/>
  <c r="X1482" i="2"/>
  <c r="W1482" i="2" s="1"/>
  <c r="BH1481" i="2"/>
  <c r="BG1481" i="2"/>
  <c r="BF1481" i="2"/>
  <c r="BE1481" i="2"/>
  <c r="X1481" i="2"/>
  <c r="BH1480" i="2"/>
  <c r="BG1480" i="2"/>
  <c r="BF1480" i="2"/>
  <c r="BE1480" i="2"/>
  <c r="X1480" i="2"/>
  <c r="W1480" i="2" s="1"/>
  <c r="AG1480" i="2" s="1"/>
  <c r="BH1479" i="2"/>
  <c r="BG1479" i="2"/>
  <c r="BF1479" i="2"/>
  <c r="BE1479" i="2"/>
  <c r="X1479" i="2"/>
  <c r="W1479" i="2" s="1"/>
  <c r="AG1479" i="2" s="1"/>
  <c r="BH1478" i="2"/>
  <c r="BG1478" i="2"/>
  <c r="BF1478" i="2"/>
  <c r="BE1478" i="2"/>
  <c r="X1478" i="2"/>
  <c r="W1478" i="2" s="1"/>
  <c r="BH1477" i="2"/>
  <c r="BG1477" i="2"/>
  <c r="BF1477" i="2"/>
  <c r="BE1477" i="2"/>
  <c r="X1477" i="2"/>
  <c r="W1477" i="2" s="1"/>
  <c r="BH1476" i="2"/>
  <c r="BG1476" i="2"/>
  <c r="BF1476" i="2"/>
  <c r="BE1476" i="2"/>
  <c r="X1476" i="2"/>
  <c r="W1476" i="2" s="1"/>
  <c r="Y1476" i="2" s="1"/>
  <c r="BH1475" i="2"/>
  <c r="BG1475" i="2"/>
  <c r="BF1475" i="2"/>
  <c r="BE1475" i="2"/>
  <c r="X1475" i="2"/>
  <c r="W1475" i="2" s="1"/>
  <c r="Y1475" i="2" s="1"/>
  <c r="BH1474" i="2"/>
  <c r="BG1474" i="2"/>
  <c r="BF1474" i="2"/>
  <c r="BE1474" i="2"/>
  <c r="X1474" i="2"/>
  <c r="BH1473" i="2"/>
  <c r="BG1473" i="2"/>
  <c r="BF1473" i="2"/>
  <c r="BE1473" i="2"/>
  <c r="X1473" i="2"/>
  <c r="W1473" i="2" s="1"/>
  <c r="BH1472" i="2"/>
  <c r="BG1472" i="2"/>
  <c r="BF1472" i="2"/>
  <c r="BE1472" i="2"/>
  <c r="X1472" i="2"/>
  <c r="W1472" i="2" s="1"/>
  <c r="BH1471" i="2"/>
  <c r="BG1471" i="2"/>
  <c r="BF1471" i="2"/>
  <c r="BE1471" i="2"/>
  <c r="X1471" i="2"/>
  <c r="W1471" i="2" s="1"/>
  <c r="BH1470" i="2"/>
  <c r="BG1470" i="2"/>
  <c r="BF1470" i="2"/>
  <c r="BE1470" i="2"/>
  <c r="X1470" i="2"/>
  <c r="W1470" i="2" s="1"/>
  <c r="AG1470" i="2" s="1"/>
  <c r="BH1469" i="2"/>
  <c r="BG1469" i="2"/>
  <c r="BF1469" i="2"/>
  <c r="BE1469" i="2"/>
  <c r="X1469" i="2"/>
  <c r="W1469" i="2" s="1"/>
  <c r="BH1468" i="2"/>
  <c r="BG1468" i="2"/>
  <c r="BF1468" i="2"/>
  <c r="BE1468" i="2"/>
  <c r="X1468" i="2"/>
  <c r="W1468" i="2" s="1"/>
  <c r="BH1467" i="2"/>
  <c r="BG1467" i="2"/>
  <c r="BF1467" i="2"/>
  <c r="BE1467" i="2"/>
  <c r="X1467" i="2"/>
  <c r="W1467" i="2" s="1"/>
  <c r="BH1466" i="2"/>
  <c r="BG1466" i="2"/>
  <c r="BF1466" i="2"/>
  <c r="BE1466" i="2"/>
  <c r="X1466" i="2"/>
  <c r="W1466" i="2" s="1"/>
  <c r="BH1465" i="2"/>
  <c r="BG1465" i="2"/>
  <c r="BF1465" i="2"/>
  <c r="BE1465" i="2"/>
  <c r="X1465" i="2"/>
  <c r="W1465" i="2" s="1"/>
  <c r="BH1464" i="2"/>
  <c r="BG1464" i="2"/>
  <c r="BF1464" i="2"/>
  <c r="BE1464" i="2"/>
  <c r="X1464" i="2"/>
  <c r="W1464" i="2" s="1"/>
  <c r="AF1464" i="2" s="1"/>
  <c r="BH1463" i="2"/>
  <c r="BG1463" i="2"/>
  <c r="BF1463" i="2"/>
  <c r="BE1463" i="2"/>
  <c r="X1463" i="2"/>
  <c r="W1463" i="2" s="1"/>
  <c r="AF1463" i="2" s="1"/>
  <c r="BH1462" i="2"/>
  <c r="BG1462" i="2"/>
  <c r="BF1462" i="2"/>
  <c r="BE1462" i="2"/>
  <c r="X1462" i="2"/>
  <c r="W1462" i="2" s="1"/>
  <c r="BH1461" i="2"/>
  <c r="BG1461" i="2"/>
  <c r="BF1461" i="2"/>
  <c r="BE1461" i="2"/>
  <c r="X1461" i="2"/>
  <c r="W1461" i="2" s="1"/>
  <c r="BH1460" i="2"/>
  <c r="BG1460" i="2"/>
  <c r="BF1460" i="2"/>
  <c r="BE1460" i="2"/>
  <c r="X1460" i="2"/>
  <c r="W1460" i="2" s="1"/>
  <c r="BH1459" i="2"/>
  <c r="BG1459" i="2"/>
  <c r="BF1459" i="2"/>
  <c r="BE1459" i="2"/>
  <c r="X1459" i="2"/>
  <c r="W1459" i="2" s="1"/>
  <c r="AI1459" i="2" s="1"/>
  <c r="BH1458" i="2"/>
  <c r="BG1458" i="2"/>
  <c r="BF1458" i="2"/>
  <c r="BE1458" i="2"/>
  <c r="X1458" i="2"/>
  <c r="W1458" i="2" s="1"/>
  <c r="AC1458" i="2" s="1"/>
  <c r="BH1457" i="2"/>
  <c r="BG1457" i="2"/>
  <c r="BF1457" i="2"/>
  <c r="BE1457" i="2"/>
  <c r="X1457" i="2"/>
  <c r="BH1456" i="2"/>
  <c r="BG1456" i="2"/>
  <c r="BF1456" i="2"/>
  <c r="BE1456" i="2"/>
  <c r="X1456" i="2"/>
  <c r="W1456" i="2" s="1"/>
  <c r="AF1456" i="2" s="1"/>
  <c r="BH1455" i="2"/>
  <c r="BG1455" i="2"/>
  <c r="BF1455" i="2"/>
  <c r="BE1455" i="2"/>
  <c r="X1455" i="2"/>
  <c r="W1455" i="2" s="1"/>
  <c r="AF1455" i="2" s="1"/>
  <c r="BH1454" i="2"/>
  <c r="BG1454" i="2"/>
  <c r="BF1454" i="2"/>
  <c r="BE1454" i="2"/>
  <c r="X1454" i="2"/>
  <c r="W1454" i="2" s="1"/>
  <c r="AG1454" i="2" s="1"/>
  <c r="BH1453" i="2"/>
  <c r="BG1453" i="2"/>
  <c r="BF1453" i="2"/>
  <c r="BE1453" i="2"/>
  <c r="X1453" i="2"/>
  <c r="BH1452" i="2"/>
  <c r="BG1452" i="2"/>
  <c r="BF1452" i="2"/>
  <c r="BE1452" i="2"/>
  <c r="X1452" i="2"/>
  <c r="W1452" i="2" s="1"/>
  <c r="BH1451" i="2"/>
  <c r="BG1451" i="2"/>
  <c r="BF1451" i="2"/>
  <c r="BE1451" i="2"/>
  <c r="X1451" i="2"/>
  <c r="W1451" i="2" s="1"/>
  <c r="Z1451" i="2" s="1"/>
  <c r="BH1450" i="2"/>
  <c r="BG1450" i="2"/>
  <c r="BF1450" i="2"/>
  <c r="BE1450" i="2"/>
  <c r="X1450" i="2"/>
  <c r="W1450" i="2" s="1"/>
  <c r="AH1450" i="2" s="1"/>
  <c r="BH1449" i="2"/>
  <c r="BG1449" i="2"/>
  <c r="BF1449" i="2"/>
  <c r="BE1449" i="2"/>
  <c r="X1449" i="2"/>
  <c r="W1449" i="2" s="1"/>
  <c r="AH1449" i="2" s="1"/>
  <c r="BH1401" i="2"/>
  <c r="BG1401" i="2"/>
  <c r="BF1401" i="2"/>
  <c r="BE1401" i="2"/>
  <c r="X1401" i="2"/>
  <c r="W1401" i="2" s="1"/>
  <c r="AF1401" i="2" s="1"/>
  <c r="BH1400" i="2"/>
  <c r="BG1400" i="2"/>
  <c r="BF1400" i="2"/>
  <c r="BE1400" i="2"/>
  <c r="X1400" i="2"/>
  <c r="W1400" i="2" s="1"/>
  <c r="AH1400" i="2" s="1"/>
  <c r="BH1608" i="2"/>
  <c r="BG1608" i="2"/>
  <c r="BF1608" i="2"/>
  <c r="BE1608" i="2"/>
  <c r="X1608" i="2"/>
  <c r="W1608" i="2" s="1"/>
  <c r="AI1608" i="2" s="1"/>
  <c r="BH1607" i="2"/>
  <c r="BG1607" i="2"/>
  <c r="BF1607" i="2"/>
  <c r="BE1607" i="2"/>
  <c r="X1607" i="2"/>
  <c r="W1607" i="2" s="1"/>
  <c r="AI1607" i="2" s="1"/>
  <c r="BH1606" i="2"/>
  <c r="BG1606" i="2"/>
  <c r="BF1606" i="2"/>
  <c r="X1606" i="2"/>
  <c r="W1606" i="2" s="1"/>
  <c r="AI1606" i="2" s="1"/>
  <c r="BH1605" i="2"/>
  <c r="BG1605" i="2"/>
  <c r="BF1605" i="2"/>
  <c r="BE1605" i="2"/>
  <c r="X1605" i="2"/>
  <c r="W1605" i="2" s="1"/>
  <c r="AI1605" i="2" s="1"/>
  <c r="BH1604" i="2"/>
  <c r="BG1604" i="2"/>
  <c r="BF1604" i="2"/>
  <c r="BE1604" i="2"/>
  <c r="X1604" i="2"/>
  <c r="W1604" i="2" s="1"/>
  <c r="AI1604" i="2" s="1"/>
  <c r="BH1603" i="2"/>
  <c r="BG1603" i="2"/>
  <c r="BF1603" i="2"/>
  <c r="BE1603" i="2"/>
  <c r="X1603" i="2"/>
  <c r="W1603" i="2" s="1"/>
  <c r="AI1603" i="2" s="1"/>
  <c r="BH1602" i="2"/>
  <c r="BG1602" i="2"/>
  <c r="BF1602" i="2"/>
  <c r="BE1602" i="2"/>
  <c r="X1602" i="2"/>
  <c r="W1602" i="2" s="1"/>
  <c r="AI1602" i="2" s="1"/>
  <c r="BH1601" i="2"/>
  <c r="BG1601" i="2"/>
  <c r="BF1601" i="2"/>
  <c r="BE1601" i="2"/>
  <c r="X1601" i="2"/>
  <c r="W1601" i="2" s="1"/>
  <c r="AI1601" i="2" s="1"/>
  <c r="BH1600" i="2"/>
  <c r="BG1600" i="2"/>
  <c r="BF1600" i="2"/>
  <c r="BE1600" i="2"/>
  <c r="X1600" i="2"/>
  <c r="W1600" i="2" s="1"/>
  <c r="AI1600" i="2" s="1"/>
  <c r="BH1599" i="2"/>
  <c r="BG1599" i="2"/>
  <c r="BF1599" i="2"/>
  <c r="BE1599" i="2"/>
  <c r="X1599" i="2"/>
  <c r="W1599" i="2" s="1"/>
  <c r="AI1599" i="2" s="1"/>
  <c r="BH1598" i="2"/>
  <c r="BG1598" i="2"/>
  <c r="BF1598" i="2"/>
  <c r="BE1598" i="2"/>
  <c r="X1598" i="2"/>
  <c r="W1598" i="2" s="1"/>
  <c r="AI1598" i="2" s="1"/>
  <c r="BH1597" i="2"/>
  <c r="BG1597" i="2"/>
  <c r="BF1597" i="2"/>
  <c r="BE1597" i="2"/>
  <c r="X1597" i="2"/>
  <c r="W1597" i="2" s="1"/>
  <c r="AI1597" i="2" s="1"/>
  <c r="BH1596" i="2"/>
  <c r="BG1596" i="2"/>
  <c r="BF1596" i="2"/>
  <c r="BE1596" i="2"/>
  <c r="X1596" i="2"/>
  <c r="W1596" i="2" s="1"/>
  <c r="AI1596" i="2" s="1"/>
  <c r="BH1595" i="2"/>
  <c r="BG1595" i="2"/>
  <c r="BF1595" i="2"/>
  <c r="BE1595" i="2"/>
  <c r="X1595" i="2"/>
  <c r="W1595" i="2" s="1"/>
  <c r="AI1595" i="2" s="1"/>
  <c r="BH1594" i="2"/>
  <c r="BG1594" i="2"/>
  <c r="BF1594" i="2"/>
  <c r="BE1594" i="2"/>
  <c r="X1594" i="2"/>
  <c r="W1594" i="2" s="1"/>
  <c r="AI1594" i="2" s="1"/>
  <c r="BH1593" i="2"/>
  <c r="BG1593" i="2"/>
  <c r="BF1593" i="2"/>
  <c r="BE1593" i="2"/>
  <c r="X1593" i="2"/>
  <c r="W1593" i="2" s="1"/>
  <c r="AI1593" i="2" s="1"/>
  <c r="BH1592" i="2"/>
  <c r="BG1592" i="2"/>
  <c r="BF1592" i="2"/>
  <c r="BE1592" i="2"/>
  <c r="X1592" i="2"/>
  <c r="W1592" i="2" s="1"/>
  <c r="AI1592" i="2" s="1"/>
  <c r="BH1591" i="2"/>
  <c r="BG1591" i="2"/>
  <c r="BF1591" i="2"/>
  <c r="BE1591" i="2"/>
  <c r="X1591" i="2"/>
  <c r="W1591" i="2" s="1"/>
  <c r="AI1591" i="2" s="1"/>
  <c r="BH1590" i="2"/>
  <c r="BG1590" i="2"/>
  <c r="BF1590" i="2"/>
  <c r="BE1590" i="2"/>
  <c r="X1590" i="2"/>
  <c r="W1590" i="2" s="1"/>
  <c r="AI1590" i="2" s="1"/>
  <c r="BH1589" i="2"/>
  <c r="BG1589" i="2"/>
  <c r="BF1589" i="2"/>
  <c r="BE1589" i="2"/>
  <c r="X1589" i="2"/>
  <c r="W1589" i="2" s="1"/>
  <c r="BH1588" i="2"/>
  <c r="BG1588" i="2"/>
  <c r="BF1588" i="2"/>
  <c r="BE1588" i="2"/>
  <c r="X1588" i="2"/>
  <c r="W1588" i="2" s="1"/>
  <c r="BH1587" i="2"/>
  <c r="BG1587" i="2"/>
  <c r="BF1587" i="2"/>
  <c r="BE1587" i="2"/>
  <c r="X1587" i="2"/>
  <c r="W1587" i="2" s="1"/>
  <c r="AI1587" i="2" s="1"/>
  <c r="BH1586" i="2"/>
  <c r="BG1586" i="2"/>
  <c r="BF1586" i="2"/>
  <c r="BE1586" i="2"/>
  <c r="X1586" i="2"/>
  <c r="W1586" i="2" s="1"/>
  <c r="BH1585" i="2"/>
  <c r="BG1585" i="2"/>
  <c r="BF1585" i="2"/>
  <c r="BE1585" i="2"/>
  <c r="X1585" i="2"/>
  <c r="W1585" i="2" s="1"/>
  <c r="BH1584" i="2"/>
  <c r="BG1584" i="2"/>
  <c r="BF1584" i="2"/>
  <c r="BE1584" i="2"/>
  <c r="X1584" i="2"/>
  <c r="W1584" i="2" s="1"/>
  <c r="BH1583" i="2"/>
  <c r="BG1583" i="2"/>
  <c r="BF1583" i="2"/>
  <c r="BE1583" i="2"/>
  <c r="X1583" i="2"/>
  <c r="W1583" i="2" s="1"/>
  <c r="AI1583" i="2" s="1"/>
  <c r="BH1582" i="2"/>
  <c r="BG1582" i="2"/>
  <c r="BF1582" i="2"/>
  <c r="BE1582" i="2"/>
  <c r="X1582" i="2"/>
  <c r="W1582" i="2" s="1"/>
  <c r="BH1581" i="2"/>
  <c r="BG1581" i="2"/>
  <c r="BF1581" i="2"/>
  <c r="BE1581" i="2"/>
  <c r="X1581" i="2"/>
  <c r="W1581" i="2" s="1"/>
  <c r="AA1581" i="2" s="1"/>
  <c r="BH1580" i="2"/>
  <c r="BG1580" i="2"/>
  <c r="BF1580" i="2"/>
  <c r="BE1580" i="2"/>
  <c r="X1580" i="2"/>
  <c r="W1580" i="2" s="1"/>
  <c r="BH1579" i="2"/>
  <c r="BG1579" i="2"/>
  <c r="BF1579" i="2"/>
  <c r="BE1579" i="2"/>
  <c r="X1579" i="2"/>
  <c r="W1579" i="2" s="1"/>
  <c r="AI1579" i="2" s="1"/>
  <c r="BH1578" i="2"/>
  <c r="BG1578" i="2"/>
  <c r="BF1578" i="2"/>
  <c r="BE1578" i="2"/>
  <c r="X1578" i="2"/>
  <c r="W1578" i="2" s="1"/>
  <c r="BH1577" i="2"/>
  <c r="BG1577" i="2"/>
  <c r="BF1577" i="2"/>
  <c r="BE1577" i="2"/>
  <c r="X1577" i="2"/>
  <c r="W1577" i="2" s="1"/>
  <c r="AI1577" i="2" s="1"/>
  <c r="BH1576" i="2"/>
  <c r="BG1576" i="2"/>
  <c r="BF1576" i="2"/>
  <c r="BE1576" i="2"/>
  <c r="X1576" i="2"/>
  <c r="W1576" i="2" s="1"/>
  <c r="BH1575" i="2"/>
  <c r="BG1575" i="2"/>
  <c r="BF1575" i="2"/>
  <c r="BE1575" i="2"/>
  <c r="X1575" i="2"/>
  <c r="W1575" i="2" s="1"/>
  <c r="AI1575" i="2" s="1"/>
  <c r="BH1574" i="2"/>
  <c r="BG1574" i="2"/>
  <c r="BF1574" i="2"/>
  <c r="BE1574" i="2"/>
  <c r="X1574" i="2"/>
  <c r="W1574" i="2" s="1"/>
  <c r="BH1573" i="2"/>
  <c r="BG1573" i="2"/>
  <c r="BF1573" i="2"/>
  <c r="BE1573" i="2"/>
  <c r="X1573" i="2"/>
  <c r="W1573" i="2" s="1"/>
  <c r="AI1573" i="2" s="1"/>
  <c r="BH1572" i="2"/>
  <c r="BG1572" i="2"/>
  <c r="BF1572" i="2"/>
  <c r="BE1572" i="2"/>
  <c r="X1572" i="2"/>
  <c r="W1572" i="2" s="1"/>
  <c r="AF1572" i="2" s="1"/>
  <c r="BH1571" i="2"/>
  <c r="BG1571" i="2"/>
  <c r="BF1571" i="2"/>
  <c r="BE1571" i="2"/>
  <c r="X1571" i="2"/>
  <c r="W1571" i="2" s="1"/>
  <c r="BH1570" i="2"/>
  <c r="BG1570" i="2"/>
  <c r="BF1570" i="2"/>
  <c r="BE1570" i="2"/>
  <c r="X1570" i="2"/>
  <c r="W1570" i="2" s="1"/>
  <c r="BH1569" i="2"/>
  <c r="BG1569" i="2"/>
  <c r="BF1569" i="2"/>
  <c r="BE1569" i="2"/>
  <c r="X1569" i="2"/>
  <c r="W1569" i="2" s="1"/>
  <c r="BH1568" i="2"/>
  <c r="BG1568" i="2"/>
  <c r="BF1568" i="2"/>
  <c r="BE1568" i="2"/>
  <c r="X1568" i="2"/>
  <c r="W1568" i="2" s="1"/>
  <c r="AF1568" i="2" s="1"/>
  <c r="BH1567" i="2"/>
  <c r="BG1567" i="2"/>
  <c r="BF1567" i="2"/>
  <c r="BE1567" i="2"/>
  <c r="X1567" i="2"/>
  <c r="W1567" i="2" s="1"/>
  <c r="BH1566" i="2"/>
  <c r="BG1566" i="2"/>
  <c r="BF1566" i="2"/>
  <c r="BE1566" i="2"/>
  <c r="X1566" i="2"/>
  <c r="W1566" i="2" s="1"/>
  <c r="AF1566" i="2" s="1"/>
  <c r="BH1565" i="2"/>
  <c r="BG1565" i="2"/>
  <c r="BF1565" i="2"/>
  <c r="BE1565" i="2"/>
  <c r="X1565" i="2"/>
  <c r="W1565" i="2" s="1"/>
  <c r="BH1564" i="2"/>
  <c r="BG1564" i="2"/>
  <c r="BF1564" i="2"/>
  <c r="BE1564" i="2"/>
  <c r="X1564" i="2"/>
  <c r="W1564" i="2" s="1"/>
  <c r="AF1564" i="2" s="1"/>
  <c r="BH1563" i="2"/>
  <c r="BG1563" i="2"/>
  <c r="BF1563" i="2"/>
  <c r="BE1563" i="2"/>
  <c r="X1563" i="2"/>
  <c r="W1563" i="2" s="1"/>
  <c r="BH1562" i="2"/>
  <c r="BG1562" i="2"/>
  <c r="BF1562" i="2"/>
  <c r="BE1562" i="2"/>
  <c r="X1562" i="2"/>
  <c r="W1562" i="2" s="1"/>
  <c r="BH1561" i="2"/>
  <c r="BG1561" i="2"/>
  <c r="BF1561" i="2"/>
  <c r="BE1561" i="2"/>
  <c r="X1561" i="2"/>
  <c r="W1561" i="2" s="1"/>
  <c r="BH1560" i="2"/>
  <c r="BG1560" i="2"/>
  <c r="BF1560" i="2"/>
  <c r="BE1560" i="2"/>
  <c r="X1560" i="2"/>
  <c r="W1560" i="2" s="1"/>
  <c r="AF1560" i="2" s="1"/>
  <c r="BH1559" i="2"/>
  <c r="BG1559" i="2"/>
  <c r="BF1559" i="2"/>
  <c r="BE1559" i="2"/>
  <c r="X1559" i="2"/>
  <c r="W1559" i="2" s="1"/>
  <c r="BH1232" i="2"/>
  <c r="BG1232" i="2"/>
  <c r="X1232" i="2"/>
  <c r="BH1231" i="2"/>
  <c r="BG1231" i="2"/>
  <c r="X1231" i="2"/>
  <c r="W1231" i="2" s="1"/>
  <c r="BH1230" i="2"/>
  <c r="BG1230" i="2"/>
  <c r="X1230" i="2"/>
  <c r="W1230" i="2" s="1"/>
  <c r="AH1230" i="2" s="1"/>
  <c r="BH1229" i="2"/>
  <c r="BG1229" i="2"/>
  <c r="X1229" i="2"/>
  <c r="W1229" i="2" s="1"/>
  <c r="BH1228" i="2"/>
  <c r="BG1228" i="2"/>
  <c r="X1228" i="2"/>
  <c r="BH1227" i="2"/>
  <c r="BG1227" i="2"/>
  <c r="X1227" i="2"/>
  <c r="W1227" i="2" s="1"/>
  <c r="AE1227" i="2" s="1"/>
  <c r="BH1226" i="2"/>
  <c r="BG1226" i="2"/>
  <c r="X1226" i="2"/>
  <c r="W1226" i="2" s="1"/>
  <c r="AH1226" i="2" s="1"/>
  <c r="BH1225" i="2"/>
  <c r="BG1225" i="2"/>
  <c r="X1225" i="2"/>
  <c r="W1225" i="2" s="1"/>
  <c r="BH1224" i="2"/>
  <c r="BG1224" i="2"/>
  <c r="X1224" i="2"/>
  <c r="BH1223" i="2"/>
  <c r="BG1223" i="2"/>
  <c r="X1223" i="2"/>
  <c r="W1223" i="2" s="1"/>
  <c r="BH1222" i="2"/>
  <c r="BG1222" i="2"/>
  <c r="X1222" i="2"/>
  <c r="W1222" i="2" s="1"/>
  <c r="AH1222" i="2" s="1"/>
  <c r="BH1221" i="2"/>
  <c r="BG1221" i="2"/>
  <c r="X1221" i="2"/>
  <c r="W1221" i="2" s="1"/>
  <c r="BH1220" i="2"/>
  <c r="BG1220" i="2"/>
  <c r="X1220" i="2"/>
  <c r="BH1219" i="2"/>
  <c r="BG1219" i="2"/>
  <c r="X1219" i="2"/>
  <c r="W1219" i="2" s="1"/>
  <c r="AE1219" i="2" s="1"/>
  <c r="BH1218" i="2"/>
  <c r="BG1218" i="2"/>
  <c r="X1218" i="2"/>
  <c r="W1218" i="2" s="1"/>
  <c r="AH1218" i="2" s="1"/>
  <c r="BH1217" i="2"/>
  <c r="BG1217" i="2"/>
  <c r="X1217" i="2"/>
  <c r="W1217" i="2" s="1"/>
  <c r="AE1217" i="2" s="1"/>
  <c r="BH1216" i="2"/>
  <c r="BG1216" i="2"/>
  <c r="X1216" i="2"/>
  <c r="W1216" i="2" s="1"/>
  <c r="AB1216" i="2" s="1"/>
  <c r="BH1215" i="2"/>
  <c r="BG1215" i="2"/>
  <c r="X1215" i="2"/>
  <c r="W1215" i="2" s="1"/>
  <c r="AI1215" i="2" s="1"/>
  <c r="BH1214" i="2"/>
  <c r="BG1214" i="2"/>
  <c r="X1214" i="2"/>
  <c r="BH1213" i="2"/>
  <c r="BG1213" i="2"/>
  <c r="X1213" i="2"/>
  <c r="W1213" i="2" s="1"/>
  <c r="BH1212" i="2"/>
  <c r="BG1212" i="2"/>
  <c r="X1212" i="2"/>
  <c r="W1212" i="2" s="1"/>
  <c r="AF1212" i="2" s="1"/>
  <c r="BH1211" i="2"/>
  <c r="BG1211" i="2"/>
  <c r="X1211" i="2"/>
  <c r="W1211" i="2" s="1"/>
  <c r="BH1210" i="2"/>
  <c r="BG1210" i="2"/>
  <c r="X1210" i="2"/>
  <c r="W1210" i="2" s="1"/>
  <c r="AG1210" i="2" s="1"/>
  <c r="BH1209" i="2"/>
  <c r="BG1209" i="2"/>
  <c r="X1209" i="2"/>
  <c r="W1209" i="2" s="1"/>
  <c r="AF1209" i="2" s="1"/>
  <c r="BH1208" i="2"/>
  <c r="BG1208" i="2"/>
  <c r="X1208" i="2"/>
  <c r="BH1207" i="2"/>
  <c r="BG1207" i="2"/>
  <c r="X1207" i="2"/>
  <c r="BH1206" i="2"/>
  <c r="BG1206" i="2"/>
  <c r="X1206" i="2"/>
  <c r="W1206" i="2" s="1"/>
  <c r="BH1205" i="2"/>
  <c r="BG1205" i="2"/>
  <c r="X1205" i="2"/>
  <c r="W1205" i="2" s="1"/>
  <c r="AG1205" i="2" s="1"/>
  <c r="BH1204" i="2"/>
  <c r="BG1204" i="2"/>
  <c r="X1204" i="2"/>
  <c r="W1204" i="2" s="1"/>
  <c r="BH1203" i="2"/>
  <c r="BG1203" i="2"/>
  <c r="X1203" i="2"/>
  <c r="BH1202" i="2"/>
  <c r="BG1202" i="2"/>
  <c r="X1202" i="2"/>
  <c r="BH1201" i="2"/>
  <c r="BG1201" i="2"/>
  <c r="X1201" i="2"/>
  <c r="W1201" i="2" s="1"/>
  <c r="AG1201" i="2" s="1"/>
  <c r="BH1200" i="2"/>
  <c r="BG1200" i="2"/>
  <c r="X1200" i="2"/>
  <c r="W1200" i="2" s="1"/>
  <c r="BH1199" i="2"/>
  <c r="BG1199" i="2"/>
  <c r="X1199" i="2"/>
  <c r="W1199" i="2" s="1"/>
  <c r="BH1198" i="2"/>
  <c r="BG1198" i="2"/>
  <c r="X1198" i="2"/>
  <c r="BH1197" i="2"/>
  <c r="BG1197" i="2"/>
  <c r="X1197" i="2"/>
  <c r="W1197" i="2" s="1"/>
  <c r="AG1197" i="2" s="1"/>
  <c r="BH1196" i="2"/>
  <c r="BG1196" i="2"/>
  <c r="X1196" i="2"/>
  <c r="W1196" i="2" s="1"/>
  <c r="BH1195" i="2"/>
  <c r="BG1195" i="2"/>
  <c r="X1195" i="2"/>
  <c r="BH1194" i="2"/>
  <c r="BG1194" i="2"/>
  <c r="X1194" i="2"/>
  <c r="BH1193" i="2"/>
  <c r="BG1193" i="2"/>
  <c r="X1193" i="2"/>
  <c r="W1193" i="2" s="1"/>
  <c r="AG1193" i="2" s="1"/>
  <c r="BH1192" i="2"/>
  <c r="BG1192" i="2"/>
  <c r="X1192" i="2"/>
  <c r="W1192" i="2" s="1"/>
  <c r="BH1191" i="2"/>
  <c r="BG1191" i="2"/>
  <c r="X1191" i="2"/>
  <c r="W1191" i="2" s="1"/>
  <c r="AG1191" i="2" s="1"/>
  <c r="BH1190" i="2"/>
  <c r="BG1190" i="2"/>
  <c r="X1190" i="2"/>
  <c r="BH1189" i="2"/>
  <c r="BG1189" i="2"/>
  <c r="X1189" i="2"/>
  <c r="W1189" i="2" s="1"/>
  <c r="AG1189" i="2" s="1"/>
  <c r="BH1188" i="2"/>
  <c r="BG1188" i="2"/>
  <c r="X1188" i="2"/>
  <c r="W1188" i="2" s="1"/>
  <c r="BH1187" i="2"/>
  <c r="BG1187" i="2"/>
  <c r="X1187" i="2"/>
  <c r="BH1186" i="2"/>
  <c r="BG1186" i="2"/>
  <c r="X1186" i="2"/>
  <c r="BH1185" i="2"/>
  <c r="BG1185" i="2"/>
  <c r="X1185" i="2"/>
  <c r="W1185" i="2" s="1"/>
  <c r="AG1185" i="2" s="1"/>
  <c r="BH1184" i="2"/>
  <c r="BG1184" i="2"/>
  <c r="X1184" i="2"/>
  <c r="W1184" i="2" s="1"/>
  <c r="BH1183" i="2"/>
  <c r="BG1183" i="2"/>
  <c r="X1183" i="2"/>
  <c r="W1183" i="2" s="1"/>
  <c r="BH1182" i="2"/>
  <c r="BG1182" i="2"/>
  <c r="X1182" i="2"/>
  <c r="BH1181" i="2"/>
  <c r="BG1181" i="2"/>
  <c r="X1181" i="2"/>
  <c r="W1181" i="2" s="1"/>
  <c r="AG1181" i="2" s="1"/>
  <c r="BH1180" i="2"/>
  <c r="BG1180" i="2"/>
  <c r="X1180" i="2"/>
  <c r="W1180" i="2" s="1"/>
  <c r="BH1179" i="2"/>
  <c r="BG1179" i="2"/>
  <c r="X1179" i="2"/>
  <c r="W1179" i="2" s="1"/>
  <c r="BH1178" i="2"/>
  <c r="BG1178" i="2"/>
  <c r="X1178" i="2"/>
  <c r="BH1177" i="2"/>
  <c r="BG1177" i="2"/>
  <c r="X1177" i="2"/>
  <c r="W1177" i="2" s="1"/>
  <c r="AG1177" i="2" s="1"/>
  <c r="BH1176" i="2"/>
  <c r="BG1176" i="2"/>
  <c r="X1176" i="2"/>
  <c r="W1176" i="2" s="1"/>
  <c r="BH1175" i="2"/>
  <c r="BG1175" i="2"/>
  <c r="X1175" i="2"/>
  <c r="W1175" i="2" s="1"/>
  <c r="BH1174" i="2"/>
  <c r="BG1174" i="2"/>
  <c r="X1174" i="2"/>
  <c r="BH1173" i="2"/>
  <c r="BG1173" i="2"/>
  <c r="X1173" i="2"/>
  <c r="W1173" i="2" s="1"/>
  <c r="AG1173" i="2" s="1"/>
  <c r="BH1172" i="2"/>
  <c r="BG1172" i="2"/>
  <c r="X1172" i="2"/>
  <c r="W1172" i="2" s="1"/>
  <c r="BH1171" i="2"/>
  <c r="BG1171" i="2"/>
  <c r="X1171" i="2"/>
  <c r="W1171" i="2" s="1"/>
  <c r="BH1170" i="2"/>
  <c r="BG1170" i="2"/>
  <c r="X1170" i="2"/>
  <c r="BH1169" i="2"/>
  <c r="BG1169" i="2"/>
  <c r="X1169" i="2"/>
  <c r="W1169" i="2" s="1"/>
  <c r="AG1169" i="2" s="1"/>
  <c r="BH1168" i="2"/>
  <c r="BG1168" i="2"/>
  <c r="X1168" i="2"/>
  <c r="W1168" i="2" s="1"/>
  <c r="BH1167" i="2"/>
  <c r="BG1167" i="2"/>
  <c r="X1167" i="2"/>
  <c r="W1167" i="2" s="1"/>
  <c r="BH1166" i="2"/>
  <c r="BG1166" i="2"/>
  <c r="X1166" i="2"/>
  <c r="BH1165" i="2"/>
  <c r="BG1165" i="2"/>
  <c r="X1165" i="2"/>
  <c r="W1165" i="2" s="1"/>
  <c r="AG1165" i="2" s="1"/>
  <c r="BH1164" i="2"/>
  <c r="BG1164" i="2"/>
  <c r="X1164" i="2"/>
  <c r="W1164" i="2" s="1"/>
  <c r="BH1163" i="2"/>
  <c r="BG1163" i="2"/>
  <c r="X1163" i="2"/>
  <c r="W1163" i="2" s="1"/>
  <c r="BH1162" i="2"/>
  <c r="BG1162" i="2"/>
  <c r="X1162" i="2"/>
  <c r="BH1161" i="2"/>
  <c r="BG1161" i="2"/>
  <c r="X1161" i="2"/>
  <c r="W1161" i="2" s="1"/>
  <c r="AG1161" i="2" s="1"/>
  <c r="BH1160" i="2"/>
  <c r="BG1160" i="2"/>
  <c r="X1160" i="2"/>
  <c r="W1160" i="2" s="1"/>
  <c r="BH1159" i="2"/>
  <c r="BG1159" i="2"/>
  <c r="X1159" i="2"/>
  <c r="W1159" i="2" s="1"/>
  <c r="BH1158" i="2"/>
  <c r="BG1158" i="2"/>
  <c r="X1158" i="2"/>
  <c r="BH1157" i="2"/>
  <c r="BG1157" i="2"/>
  <c r="X1157" i="2"/>
  <c r="W1157" i="2" s="1"/>
  <c r="AG1157" i="2" s="1"/>
  <c r="BH1156" i="2"/>
  <c r="BG1156" i="2"/>
  <c r="X1156" i="2"/>
  <c r="W1156" i="2" s="1"/>
  <c r="BH1155" i="2"/>
  <c r="BG1155" i="2"/>
  <c r="X1155" i="2"/>
  <c r="W1155" i="2" s="1"/>
  <c r="BH1154" i="2"/>
  <c r="BG1154" i="2"/>
  <c r="X1154" i="2"/>
  <c r="BH1153" i="2"/>
  <c r="BG1153" i="2"/>
  <c r="X1153" i="2"/>
  <c r="W1153" i="2" s="1"/>
  <c r="AG1153" i="2" s="1"/>
  <c r="BH1152" i="2"/>
  <c r="BG1152" i="2"/>
  <c r="X1152" i="2"/>
  <c r="W1152" i="2" s="1"/>
  <c r="BH1151" i="2"/>
  <c r="BG1151" i="2"/>
  <c r="X1151" i="2"/>
  <c r="W1151" i="2" s="1"/>
  <c r="BH1150" i="2"/>
  <c r="BG1150" i="2"/>
  <c r="X1150" i="2"/>
  <c r="BH1149" i="2"/>
  <c r="BG1149" i="2"/>
  <c r="X1149" i="2"/>
  <c r="W1149" i="2" s="1"/>
  <c r="AG1149" i="2" s="1"/>
  <c r="BH1148" i="2"/>
  <c r="BG1148" i="2"/>
  <c r="X1148" i="2"/>
  <c r="W1148" i="2" s="1"/>
  <c r="BH1147" i="2"/>
  <c r="BG1147" i="2"/>
  <c r="X1147" i="2"/>
  <c r="W1147" i="2" s="1"/>
  <c r="AI1147" i="2" s="1"/>
  <c r="BH1146" i="2"/>
  <c r="BG1146" i="2"/>
  <c r="X1146" i="2"/>
  <c r="BH1145" i="2"/>
  <c r="BG1145" i="2"/>
  <c r="X1145" i="2"/>
  <c r="W1145" i="2" s="1"/>
  <c r="AG1145" i="2" s="1"/>
  <c r="BH1144" i="2"/>
  <c r="BG1144" i="2"/>
  <c r="X1144" i="2"/>
  <c r="W1144" i="2" s="1"/>
  <c r="BH1143" i="2"/>
  <c r="BG1143" i="2"/>
  <c r="X1143" i="2"/>
  <c r="W1143" i="2" s="1"/>
  <c r="BH1142" i="2"/>
  <c r="BG1142" i="2"/>
  <c r="X1142" i="2"/>
  <c r="BH1141" i="2"/>
  <c r="BG1141" i="2"/>
  <c r="X1141" i="2"/>
  <c r="W1141" i="2" s="1"/>
  <c r="AE1141" i="2" s="1"/>
  <c r="BH1140" i="2"/>
  <c r="BG1140" i="2"/>
  <c r="X1140" i="2"/>
  <c r="W1140" i="2" s="1"/>
  <c r="AH1140" i="2" s="1"/>
  <c r="BH1139" i="2"/>
  <c r="BG1139" i="2"/>
  <c r="X1139" i="2"/>
  <c r="W1139" i="2" s="1"/>
  <c r="BH1138" i="2"/>
  <c r="BG1138" i="2"/>
  <c r="X1138" i="2"/>
  <c r="BH1137" i="2"/>
  <c r="BG1137" i="2"/>
  <c r="X1137" i="2"/>
  <c r="W1137" i="2" s="1"/>
  <c r="AE1137" i="2" s="1"/>
  <c r="BH1136" i="2"/>
  <c r="BG1136" i="2"/>
  <c r="X1136" i="2"/>
  <c r="BH1135" i="2"/>
  <c r="BG1135" i="2"/>
  <c r="X1135" i="2"/>
  <c r="W1135" i="2" s="1"/>
  <c r="AA1135" i="2" s="1"/>
  <c r="BH1134" i="2"/>
  <c r="BG1134" i="2"/>
  <c r="X1134" i="2"/>
  <c r="BH1133" i="2"/>
  <c r="BG1133" i="2"/>
  <c r="X1133" i="2"/>
  <c r="BH1132" i="2"/>
  <c r="BG1132" i="2"/>
  <c r="X1132" i="2"/>
  <c r="W1132" i="2" s="1"/>
  <c r="BH1131" i="2"/>
  <c r="BG1131" i="2"/>
  <c r="X1131" i="2"/>
  <c r="W1131" i="2" s="1"/>
  <c r="BH1130" i="2"/>
  <c r="BG1130" i="2"/>
  <c r="X1130" i="2"/>
  <c r="W1130" i="2" s="1"/>
  <c r="Z1130" i="2" s="1"/>
  <c r="BH1129" i="2"/>
  <c r="BG1129" i="2"/>
  <c r="X1129" i="2"/>
  <c r="W1129" i="2" s="1"/>
  <c r="AA1129" i="2" s="1"/>
  <c r="BH1128" i="2"/>
  <c r="BG1128" i="2"/>
  <c r="X1128" i="2"/>
  <c r="W1128" i="2" s="1"/>
  <c r="AG1128" i="2" s="1"/>
  <c r="BH1127" i="2"/>
  <c r="BG1127" i="2"/>
  <c r="X1127" i="2"/>
  <c r="W1127" i="2" s="1"/>
  <c r="BH1126" i="2"/>
  <c r="BG1126" i="2"/>
  <c r="X1126" i="2"/>
  <c r="W1126" i="2" s="1"/>
  <c r="AC1126" i="2" s="1"/>
  <c r="BH1125" i="2"/>
  <c r="BG1125" i="2"/>
  <c r="X1125" i="2"/>
  <c r="BH1124" i="2"/>
  <c r="BG1124" i="2"/>
  <c r="X1124" i="2"/>
  <c r="W1124" i="2" s="1"/>
  <c r="AG1124" i="2" s="1"/>
  <c r="BH1123" i="2"/>
  <c r="BG1123" i="2"/>
  <c r="X1123" i="2"/>
  <c r="W1123" i="2" s="1"/>
  <c r="BH1122" i="2"/>
  <c r="BG1122" i="2"/>
  <c r="X1122" i="2"/>
  <c r="W1122" i="2" s="1"/>
  <c r="AG1122" i="2" s="1"/>
  <c r="BH1121" i="2"/>
  <c r="BG1121" i="2"/>
  <c r="X1121" i="2"/>
  <c r="BH1120" i="2"/>
  <c r="BG1120" i="2"/>
  <c r="X1120" i="2"/>
  <c r="W1120" i="2" s="1"/>
  <c r="AG1120" i="2" s="1"/>
  <c r="BH1119" i="2"/>
  <c r="BG1119" i="2"/>
  <c r="X1119" i="2"/>
  <c r="W1119" i="2" s="1"/>
  <c r="BH1118" i="2"/>
  <c r="BG1118" i="2"/>
  <c r="X1118" i="2"/>
  <c r="BH1117" i="2"/>
  <c r="BG1117" i="2"/>
  <c r="X1117" i="2"/>
  <c r="BH1116" i="2"/>
  <c r="BG1116" i="2"/>
  <c r="X1116" i="2"/>
  <c r="W1116" i="2" s="1"/>
  <c r="AG1116" i="2" s="1"/>
  <c r="BH1115" i="2"/>
  <c r="BG1115" i="2"/>
  <c r="X1115" i="2"/>
  <c r="W1115" i="2" s="1"/>
  <c r="BH1114" i="2"/>
  <c r="BG1114" i="2"/>
  <c r="X1114" i="2"/>
  <c r="W1114" i="2" s="1"/>
  <c r="BH1113" i="2"/>
  <c r="BG1113" i="2"/>
  <c r="X1113" i="2"/>
  <c r="BH1112" i="2"/>
  <c r="BG1112" i="2"/>
  <c r="X1112" i="2"/>
  <c r="W1112" i="2" s="1"/>
  <c r="AG1112" i="2" s="1"/>
  <c r="BH1111" i="2"/>
  <c r="BG1111" i="2"/>
  <c r="X1111" i="2"/>
  <c r="W1111" i="2" s="1"/>
  <c r="BH1110" i="2"/>
  <c r="BG1110" i="2"/>
  <c r="X1110" i="2"/>
  <c r="W1110" i="2" s="1"/>
  <c r="AC1110" i="2" s="1"/>
  <c r="BH1109" i="2"/>
  <c r="BG1109" i="2"/>
  <c r="X1109" i="2"/>
  <c r="BH1108" i="2"/>
  <c r="BG1108" i="2"/>
  <c r="X1108" i="2"/>
  <c r="W1108" i="2" s="1"/>
  <c r="AG1108" i="2" s="1"/>
  <c r="BH1107" i="2"/>
  <c r="BG1107" i="2"/>
  <c r="X1107" i="2"/>
  <c r="W1107" i="2" s="1"/>
  <c r="BH1106" i="2"/>
  <c r="BG1106" i="2"/>
  <c r="X1106" i="2"/>
  <c r="W1106" i="2" s="1"/>
  <c r="BH1105" i="2"/>
  <c r="BG1105" i="2"/>
  <c r="X1105" i="2"/>
  <c r="BH1104" i="2"/>
  <c r="BG1104" i="2"/>
  <c r="X1104" i="2"/>
  <c r="W1104" i="2" s="1"/>
  <c r="AG1104" i="2" s="1"/>
  <c r="BH1103" i="2"/>
  <c r="BG1103" i="2"/>
  <c r="X1103" i="2"/>
  <c r="W1103" i="2" s="1"/>
  <c r="BH1102" i="2"/>
  <c r="BG1102" i="2"/>
  <c r="X1102" i="2"/>
  <c r="BH1101" i="2"/>
  <c r="BG1101" i="2"/>
  <c r="X1101" i="2"/>
  <c r="BH1100" i="2"/>
  <c r="BG1100" i="2"/>
  <c r="X1100" i="2"/>
  <c r="W1100" i="2" s="1"/>
  <c r="AG1100" i="2" s="1"/>
  <c r="BH1099" i="2"/>
  <c r="BG1099" i="2"/>
  <c r="X1099" i="2"/>
  <c r="W1099" i="2" s="1"/>
  <c r="BH1098" i="2"/>
  <c r="BG1098" i="2"/>
  <c r="X1098" i="2"/>
  <c r="W1098" i="2" s="1"/>
  <c r="BH1097" i="2"/>
  <c r="BG1097" i="2"/>
  <c r="X1097" i="2"/>
  <c r="BH1096" i="2"/>
  <c r="BG1096" i="2"/>
  <c r="X1096" i="2"/>
  <c r="W1096" i="2" s="1"/>
  <c r="AG1096" i="2" s="1"/>
  <c r="BH1095" i="2"/>
  <c r="BG1095" i="2"/>
  <c r="X1095" i="2"/>
  <c r="W1095" i="2" s="1"/>
  <c r="BH1094" i="2"/>
  <c r="BG1094" i="2"/>
  <c r="X1094" i="2"/>
  <c r="W1094" i="2" s="1"/>
  <c r="BH1093" i="2"/>
  <c r="BG1093" i="2"/>
  <c r="X1093" i="2"/>
  <c r="BH1092" i="2"/>
  <c r="BG1092" i="2"/>
  <c r="X1092" i="2"/>
  <c r="W1092" i="2" s="1"/>
  <c r="AG1092" i="2" s="1"/>
  <c r="BH1091" i="2"/>
  <c r="BG1091" i="2"/>
  <c r="X1091" i="2"/>
  <c r="W1091" i="2" s="1"/>
  <c r="BH1090" i="2"/>
  <c r="BG1090" i="2"/>
  <c r="X1090" i="2"/>
  <c r="W1090" i="2" s="1"/>
  <c r="AG1090" i="2" s="1"/>
  <c r="BH1089" i="2"/>
  <c r="BG1089" i="2"/>
  <c r="X1089" i="2"/>
  <c r="BH1088" i="2"/>
  <c r="BG1088" i="2"/>
  <c r="X1088" i="2"/>
  <c r="W1088" i="2" s="1"/>
  <c r="AG1088" i="2" s="1"/>
  <c r="BH1087" i="2"/>
  <c r="BG1087" i="2"/>
  <c r="X1087" i="2"/>
  <c r="W1087" i="2" s="1"/>
  <c r="BH1086" i="2"/>
  <c r="BG1086" i="2"/>
  <c r="X1086" i="2"/>
  <c r="BH1085" i="2"/>
  <c r="BG1085" i="2"/>
  <c r="X1085" i="2"/>
  <c r="BF750" i="2"/>
  <c r="K750" i="2" s="1"/>
  <c r="BE750" i="2"/>
  <c r="X750" i="2"/>
  <c r="BF749" i="2"/>
  <c r="K749" i="2" s="1"/>
  <c r="BH749" i="2" s="1"/>
  <c r="BE749" i="2"/>
  <c r="X749" i="2"/>
  <c r="BF748" i="2"/>
  <c r="K748" i="2" s="1"/>
  <c r="BH748" i="2" s="1"/>
  <c r="BE748" i="2"/>
  <c r="X748" i="2"/>
  <c r="W748" i="2" s="1"/>
  <c r="BF747" i="2"/>
  <c r="K747" i="2" s="1"/>
  <c r="BE747" i="2"/>
  <c r="X747" i="2"/>
  <c r="W747" i="2" s="1"/>
  <c r="AG747" i="2" s="1"/>
  <c r="BF746" i="2"/>
  <c r="K746" i="2" s="1"/>
  <c r="BE746" i="2"/>
  <c r="X746" i="2"/>
  <c r="BF745" i="2"/>
  <c r="K745" i="2" s="1"/>
  <c r="BH745" i="2" s="1"/>
  <c r="BE745" i="2"/>
  <c r="X745" i="2"/>
  <c r="BF744" i="2"/>
  <c r="K744" i="2" s="1"/>
  <c r="BH744" i="2" s="1"/>
  <c r="BE744" i="2"/>
  <c r="X744" i="2"/>
  <c r="W744" i="2" s="1"/>
  <c r="BF743" i="2"/>
  <c r="K743" i="2" s="1"/>
  <c r="BE743" i="2"/>
  <c r="X743" i="2"/>
  <c r="W743" i="2" s="1"/>
  <c r="AG743" i="2" s="1"/>
  <c r="BF742" i="2"/>
  <c r="K742" i="2" s="1"/>
  <c r="BE742" i="2"/>
  <c r="X742" i="2"/>
  <c r="BF741" i="2"/>
  <c r="K741" i="2" s="1"/>
  <c r="BH741" i="2" s="1"/>
  <c r="BE741" i="2"/>
  <c r="X741" i="2"/>
  <c r="BF740" i="2"/>
  <c r="K740" i="2" s="1"/>
  <c r="BH740" i="2" s="1"/>
  <c r="BE740" i="2"/>
  <c r="X740" i="2"/>
  <c r="W740" i="2" s="1"/>
  <c r="BF739" i="2"/>
  <c r="K739" i="2" s="1"/>
  <c r="BE739" i="2"/>
  <c r="X739" i="2"/>
  <c r="W739" i="2" s="1"/>
  <c r="BF738" i="2"/>
  <c r="K738" i="2" s="1"/>
  <c r="BH738" i="2" s="1"/>
  <c r="BE738" i="2"/>
  <c r="X738" i="2"/>
  <c r="BF737" i="2"/>
  <c r="K737" i="2" s="1"/>
  <c r="BG737" i="2" s="1"/>
  <c r="BE737" i="2"/>
  <c r="X737" i="2"/>
  <c r="W737" i="2" s="1"/>
  <c r="AI737" i="2" s="1"/>
  <c r="BF736" i="2"/>
  <c r="K736" i="2" s="1"/>
  <c r="BH736" i="2" s="1"/>
  <c r="BE736" i="2"/>
  <c r="X736" i="2"/>
  <c r="W736" i="2" s="1"/>
  <c r="AH736" i="2" s="1"/>
  <c r="BF735" i="2"/>
  <c r="K735" i="2" s="1"/>
  <c r="X735" i="2"/>
  <c r="W735" i="2" s="1"/>
  <c r="AH735" i="2" s="1"/>
  <c r="BF734" i="2"/>
  <c r="K734" i="2" s="1"/>
  <c r="X734" i="2"/>
  <c r="W734" i="2" s="1"/>
  <c r="AH734" i="2" s="1"/>
  <c r="BF733" i="2"/>
  <c r="K733" i="2" s="1"/>
  <c r="X733" i="2"/>
  <c r="W733" i="2" s="1"/>
  <c r="AH733" i="2" s="1"/>
  <c r="BF732" i="2"/>
  <c r="K732" i="2" s="1"/>
  <c r="X732" i="2"/>
  <c r="W732" i="2" s="1"/>
  <c r="AH732" i="2" s="1"/>
  <c r="BF731" i="2"/>
  <c r="K731" i="2" s="1"/>
  <c r="X731" i="2"/>
  <c r="W731" i="2" s="1"/>
  <c r="AH731" i="2" s="1"/>
  <c r="BF730" i="2"/>
  <c r="K730" i="2" s="1"/>
  <c r="BG730" i="2" s="1"/>
  <c r="X730" i="2"/>
  <c r="W730" i="2" s="1"/>
  <c r="AB730" i="2" s="1"/>
  <c r="BF729" i="2"/>
  <c r="K729" i="2" s="1"/>
  <c r="X729" i="2"/>
  <c r="W729" i="2" s="1"/>
  <c r="AB729" i="2" s="1"/>
  <c r="BF728" i="2"/>
  <c r="K728" i="2" s="1"/>
  <c r="BG728" i="2" s="1"/>
  <c r="X728" i="2"/>
  <c r="W728" i="2" s="1"/>
  <c r="AB728" i="2" s="1"/>
  <c r="BF727" i="2"/>
  <c r="K727" i="2" s="1"/>
  <c r="BG727" i="2" s="1"/>
  <c r="X727" i="2"/>
  <c r="W727" i="2" s="1"/>
  <c r="AB727" i="2" s="1"/>
  <c r="BF726" i="2"/>
  <c r="K726" i="2" s="1"/>
  <c r="X726" i="2"/>
  <c r="W726" i="2" s="1"/>
  <c r="AB726" i="2" s="1"/>
  <c r="BF725" i="2"/>
  <c r="K725" i="2" s="1"/>
  <c r="X725" i="2"/>
  <c r="W725" i="2" s="1"/>
  <c r="AB725" i="2" s="1"/>
  <c r="BF724" i="2"/>
  <c r="K724" i="2" s="1"/>
  <c r="BG724" i="2" s="1"/>
  <c r="X724" i="2"/>
  <c r="W724" i="2" s="1"/>
  <c r="AB724" i="2" s="1"/>
  <c r="X723" i="2"/>
  <c r="K723" i="2"/>
  <c r="BF722" i="2"/>
  <c r="K722" i="2" s="1"/>
  <c r="BH722" i="2" s="1"/>
  <c r="X722" i="2"/>
  <c r="BF721" i="2"/>
  <c r="K721" i="2" s="1"/>
  <c r="BH721" i="2" s="1"/>
  <c r="X721" i="2"/>
  <c r="BF720" i="2"/>
  <c r="K720" i="2" s="1"/>
  <c r="BH720" i="2" s="1"/>
  <c r="X720" i="2"/>
  <c r="BF719" i="2"/>
  <c r="K719" i="2" s="1"/>
  <c r="BH719" i="2" s="1"/>
  <c r="X719" i="2"/>
  <c r="BF718" i="2"/>
  <c r="K718" i="2" s="1"/>
  <c r="BH718" i="2" s="1"/>
  <c r="X718" i="2"/>
  <c r="W718" i="2" s="1"/>
  <c r="BF717" i="2"/>
  <c r="K717" i="2" s="1"/>
  <c r="BG717" i="2" s="1"/>
  <c r="X717" i="2"/>
  <c r="W717" i="2" s="1"/>
  <c r="AF717" i="2" s="1"/>
  <c r="BF716" i="2"/>
  <c r="K716" i="2" s="1"/>
  <c r="BH716" i="2" s="1"/>
  <c r="X716" i="2"/>
  <c r="W716" i="2" s="1"/>
  <c r="AH716" i="2" s="1"/>
  <c r="BF715" i="2"/>
  <c r="K715" i="2" s="1"/>
  <c r="BH715" i="2" s="1"/>
  <c r="X715" i="2"/>
  <c r="W715" i="2" s="1"/>
  <c r="BF714" i="2"/>
  <c r="K714" i="2" s="1"/>
  <c r="BH714" i="2" s="1"/>
  <c r="X714" i="2"/>
  <c r="W714" i="2" s="1"/>
  <c r="BF713" i="2"/>
  <c r="K713" i="2" s="1"/>
  <c r="BH713" i="2" s="1"/>
  <c r="X713" i="2"/>
  <c r="W713" i="2" s="1"/>
  <c r="BF712" i="2"/>
  <c r="K712" i="2" s="1"/>
  <c r="BH712" i="2" s="1"/>
  <c r="X712" i="2"/>
  <c r="W712" i="2" s="1"/>
  <c r="AF712" i="2" s="1"/>
  <c r="BF711" i="2"/>
  <c r="K711" i="2" s="1"/>
  <c r="BH711" i="2" s="1"/>
  <c r="X711" i="2"/>
  <c r="W711" i="2" s="1"/>
  <c r="BF710" i="2"/>
  <c r="K710" i="2" s="1"/>
  <c r="BH710" i="2" s="1"/>
  <c r="X710" i="2"/>
  <c r="W710" i="2" s="1"/>
  <c r="BF709" i="2"/>
  <c r="K709" i="2" s="1"/>
  <c r="BH709" i="2" s="1"/>
  <c r="X709" i="2"/>
  <c r="W709" i="2" s="1"/>
  <c r="BF708" i="2"/>
  <c r="K708" i="2" s="1"/>
  <c r="BH708" i="2" s="1"/>
  <c r="X708" i="2"/>
  <c r="W708" i="2" s="1"/>
  <c r="AF708" i="2" s="1"/>
  <c r="BF707" i="2"/>
  <c r="K707" i="2" s="1"/>
  <c r="BH707" i="2" s="1"/>
  <c r="X707" i="2"/>
  <c r="W707" i="2" s="1"/>
  <c r="BF706" i="2"/>
  <c r="K706" i="2" s="1"/>
  <c r="BH706" i="2" s="1"/>
  <c r="X706" i="2"/>
  <c r="W706" i="2" s="1"/>
  <c r="BF705" i="2"/>
  <c r="K705" i="2" s="1"/>
  <c r="BH705" i="2" s="1"/>
  <c r="X705" i="2"/>
  <c r="W705" i="2" s="1"/>
  <c r="BF704" i="2"/>
  <c r="K704" i="2" s="1"/>
  <c r="BH704" i="2" s="1"/>
  <c r="X704" i="2"/>
  <c r="W704" i="2" s="1"/>
  <c r="AF704" i="2" s="1"/>
  <c r="BF703" i="2"/>
  <c r="K703" i="2" s="1"/>
  <c r="BH703" i="2" s="1"/>
  <c r="X703" i="2"/>
  <c r="W703" i="2" s="1"/>
  <c r="BF702" i="2"/>
  <c r="K702" i="2" s="1"/>
  <c r="BH702" i="2" s="1"/>
  <c r="X702" i="2"/>
  <c r="W702" i="2" s="1"/>
  <c r="BF701" i="2"/>
  <c r="K701" i="2" s="1"/>
  <c r="BH701" i="2" s="1"/>
  <c r="X701" i="2"/>
  <c r="W701" i="2" s="1"/>
  <c r="BF700" i="2"/>
  <c r="K700" i="2" s="1"/>
  <c r="BH700" i="2" s="1"/>
  <c r="X700" i="2"/>
  <c r="W700" i="2" s="1"/>
  <c r="AF700" i="2" s="1"/>
  <c r="BF699" i="2"/>
  <c r="K699" i="2" s="1"/>
  <c r="BH699" i="2" s="1"/>
  <c r="X699" i="2"/>
  <c r="W699" i="2" s="1"/>
  <c r="BF698" i="2"/>
  <c r="K698" i="2" s="1"/>
  <c r="BH698" i="2" s="1"/>
  <c r="X698" i="2"/>
  <c r="W698" i="2" s="1"/>
  <c r="BF697" i="2"/>
  <c r="K697" i="2" s="1"/>
  <c r="BH697" i="2" s="1"/>
  <c r="X697" i="2"/>
  <c r="W697" i="2" s="1"/>
  <c r="BF696" i="2"/>
  <c r="K696" i="2" s="1"/>
  <c r="BH696" i="2" s="1"/>
  <c r="X696" i="2"/>
  <c r="W696" i="2" s="1"/>
  <c r="AF696" i="2" s="1"/>
  <c r="BF695" i="2"/>
  <c r="K695" i="2" s="1"/>
  <c r="BH695" i="2" s="1"/>
  <c r="X695" i="2"/>
  <c r="W695" i="2" s="1"/>
  <c r="BF694" i="2"/>
  <c r="K694" i="2" s="1"/>
  <c r="BH694" i="2" s="1"/>
  <c r="X694" i="2"/>
  <c r="W694" i="2" s="1"/>
  <c r="BF693" i="2"/>
  <c r="K693" i="2" s="1"/>
  <c r="BH693" i="2" s="1"/>
  <c r="X693" i="2"/>
  <c r="W693" i="2" s="1"/>
  <c r="BF692" i="2"/>
  <c r="K692" i="2" s="1"/>
  <c r="BH692" i="2" s="1"/>
  <c r="X692" i="2"/>
  <c r="W692" i="2" s="1"/>
  <c r="AF692" i="2" s="1"/>
  <c r="BF691" i="2"/>
  <c r="K691" i="2" s="1"/>
  <c r="BH691" i="2" s="1"/>
  <c r="X691" i="2"/>
  <c r="W691" i="2" s="1"/>
  <c r="BF690" i="2"/>
  <c r="K690" i="2" s="1"/>
  <c r="BH690" i="2" s="1"/>
  <c r="X690" i="2"/>
  <c r="W690" i="2" s="1"/>
  <c r="BF689" i="2"/>
  <c r="K689" i="2" s="1"/>
  <c r="BH689" i="2" s="1"/>
  <c r="X689" i="2"/>
  <c r="W689" i="2" s="1"/>
  <c r="AF689" i="2" s="1"/>
  <c r="BF688" i="2"/>
  <c r="K688" i="2" s="1"/>
  <c r="BH688" i="2" s="1"/>
  <c r="X688" i="2"/>
  <c r="W688" i="2" s="1"/>
  <c r="AF688" i="2" s="1"/>
  <c r="BF687" i="2"/>
  <c r="K687" i="2" s="1"/>
  <c r="BH687" i="2" s="1"/>
  <c r="X687" i="2"/>
  <c r="W687" i="2" s="1"/>
  <c r="BF686" i="2"/>
  <c r="K686" i="2" s="1"/>
  <c r="BH686" i="2" s="1"/>
  <c r="X686" i="2"/>
  <c r="W686" i="2" s="1"/>
  <c r="BF685" i="2"/>
  <c r="K685" i="2" s="1"/>
  <c r="BH685" i="2" s="1"/>
  <c r="X685" i="2"/>
  <c r="W685" i="2" s="1"/>
  <c r="BF684" i="2"/>
  <c r="K684" i="2" s="1"/>
  <c r="X684" i="2"/>
  <c r="BF683" i="2"/>
  <c r="K683" i="2" s="1"/>
  <c r="BG683" i="2" s="1"/>
  <c r="X683" i="2"/>
  <c r="BF682" i="2"/>
  <c r="K682" i="2" s="1"/>
  <c r="X682" i="2"/>
  <c r="BF681" i="2"/>
  <c r="K681" i="2" s="1"/>
  <c r="BG681" i="2" s="1"/>
  <c r="X681" i="2"/>
  <c r="BF680" i="2"/>
  <c r="K680" i="2" s="1"/>
  <c r="X680" i="2"/>
  <c r="BF679" i="2"/>
  <c r="K679" i="2" s="1"/>
  <c r="BG679" i="2" s="1"/>
  <c r="X679" i="2"/>
  <c r="BF678" i="2"/>
  <c r="K678" i="2" s="1"/>
  <c r="X678" i="2"/>
  <c r="BF677" i="2"/>
  <c r="K677" i="2" s="1"/>
  <c r="BG677" i="2" s="1"/>
  <c r="X677" i="2"/>
  <c r="BF676" i="2"/>
  <c r="K676" i="2" s="1"/>
  <c r="X676" i="2"/>
  <c r="BF675" i="2"/>
  <c r="K675" i="2" s="1"/>
  <c r="BG675" i="2" s="1"/>
  <c r="X675" i="2"/>
  <c r="BF674" i="2"/>
  <c r="K674" i="2" s="1"/>
  <c r="X674" i="2"/>
  <c r="BF673" i="2"/>
  <c r="K673" i="2" s="1"/>
  <c r="BG673" i="2" s="1"/>
  <c r="X673" i="2"/>
  <c r="BF672" i="2"/>
  <c r="K672" i="2" s="1"/>
  <c r="X672" i="2"/>
  <c r="BF671" i="2"/>
  <c r="K671" i="2" s="1"/>
  <c r="BG671" i="2" s="1"/>
  <c r="X671" i="2"/>
  <c r="BF670" i="2"/>
  <c r="K670" i="2" s="1"/>
  <c r="X670" i="2"/>
  <c r="BF669" i="2"/>
  <c r="K669" i="2" s="1"/>
  <c r="BG669" i="2" s="1"/>
  <c r="X669" i="2"/>
  <c r="BF668" i="2"/>
  <c r="K668" i="2" s="1"/>
  <c r="X668" i="2"/>
  <c r="BF667" i="2"/>
  <c r="K667" i="2" s="1"/>
  <c r="BG667" i="2" s="1"/>
  <c r="X667" i="2"/>
  <c r="BF666" i="2"/>
  <c r="K666" i="2" s="1"/>
  <c r="X666" i="2"/>
  <c r="BF665" i="2"/>
  <c r="K665" i="2" s="1"/>
  <c r="BG665" i="2" s="1"/>
  <c r="X665" i="2"/>
  <c r="BF664" i="2"/>
  <c r="K664" i="2" s="1"/>
  <c r="X664" i="2"/>
  <c r="BF663" i="2"/>
  <c r="K663" i="2" s="1"/>
  <c r="BG663" i="2" s="1"/>
  <c r="X663" i="2"/>
  <c r="BF662" i="2"/>
  <c r="K662" i="2" s="1"/>
  <c r="X662" i="2"/>
  <c r="BF661" i="2"/>
  <c r="K661" i="2" s="1"/>
  <c r="BG661" i="2" s="1"/>
  <c r="X661" i="2"/>
  <c r="BF660" i="2"/>
  <c r="K660" i="2" s="1"/>
  <c r="X660" i="2"/>
  <c r="BF659" i="2"/>
  <c r="K659" i="2" s="1"/>
  <c r="BG659" i="2" s="1"/>
  <c r="X659" i="2"/>
  <c r="BF658" i="2"/>
  <c r="K658" i="2" s="1"/>
  <c r="X658" i="2"/>
  <c r="BF657" i="2"/>
  <c r="K657" i="2" s="1"/>
  <c r="BG657" i="2" s="1"/>
  <c r="X657" i="2"/>
  <c r="BF656" i="2"/>
  <c r="K656" i="2" s="1"/>
  <c r="X656" i="2"/>
  <c r="BF655" i="2"/>
  <c r="K655" i="2" s="1"/>
  <c r="BG655" i="2" s="1"/>
  <c r="X655" i="2"/>
  <c r="BF654" i="2"/>
  <c r="K654" i="2" s="1"/>
  <c r="BG654" i="2" s="1"/>
  <c r="BE654" i="2"/>
  <c r="X654" i="2"/>
  <c r="W654" i="2" s="1"/>
  <c r="AC654" i="2" s="1"/>
  <c r="BF653" i="2"/>
  <c r="K653" i="2" s="1"/>
  <c r="BE653" i="2"/>
  <c r="X653" i="2"/>
  <c r="W653" i="2" s="1"/>
  <c r="BF652" i="2"/>
  <c r="K652" i="2" s="1"/>
  <c r="BH652" i="2" s="1"/>
  <c r="BE652" i="2"/>
  <c r="X652" i="2"/>
  <c r="BF651" i="2"/>
  <c r="K651" i="2" s="1"/>
  <c r="BH651" i="2" s="1"/>
  <c r="BE651" i="2"/>
  <c r="X651" i="2"/>
  <c r="BF650" i="2"/>
  <c r="K650" i="2" s="1"/>
  <c r="BG650" i="2" s="1"/>
  <c r="BE650" i="2"/>
  <c r="X650" i="2"/>
  <c r="W650" i="2" s="1"/>
  <c r="AC650" i="2" s="1"/>
  <c r="BF649" i="2"/>
  <c r="K649" i="2" s="1"/>
  <c r="BE649" i="2"/>
  <c r="X649" i="2"/>
  <c r="W649" i="2" s="1"/>
  <c r="BF648" i="2"/>
  <c r="K648" i="2" s="1"/>
  <c r="BH648" i="2" s="1"/>
  <c r="BE648" i="2"/>
  <c r="X648" i="2"/>
  <c r="BF647" i="2"/>
  <c r="K647" i="2" s="1"/>
  <c r="BH647" i="2" s="1"/>
  <c r="BE647" i="2"/>
  <c r="X647" i="2"/>
  <c r="BF646" i="2"/>
  <c r="K646" i="2" s="1"/>
  <c r="BG646" i="2" s="1"/>
  <c r="BE646" i="2"/>
  <c r="X646" i="2"/>
  <c r="W646" i="2" s="1"/>
  <c r="AC646" i="2" s="1"/>
  <c r="BF645" i="2"/>
  <c r="K645" i="2" s="1"/>
  <c r="BE645" i="2"/>
  <c r="X645" i="2"/>
  <c r="W645" i="2" s="1"/>
  <c r="BF644" i="2"/>
  <c r="K644" i="2" s="1"/>
  <c r="BH644" i="2" s="1"/>
  <c r="BE644" i="2"/>
  <c r="X644" i="2"/>
  <c r="W644" i="2" s="1"/>
  <c r="BF643" i="2"/>
  <c r="K643" i="2" s="1"/>
  <c r="BE643" i="2"/>
  <c r="X643" i="2"/>
  <c r="W643" i="2" s="1"/>
  <c r="BF642" i="2"/>
  <c r="K642" i="2" s="1"/>
  <c r="BH642" i="2" s="1"/>
  <c r="BE642" i="2"/>
  <c r="X642" i="2"/>
  <c r="BF641" i="2"/>
  <c r="K641" i="2" s="1"/>
  <c r="BG641" i="2" s="1"/>
  <c r="BE641" i="2"/>
  <c r="X641" i="2"/>
  <c r="BF640" i="2"/>
  <c r="K640" i="2" s="1"/>
  <c r="BH640" i="2" s="1"/>
  <c r="BE640" i="2"/>
  <c r="X640" i="2"/>
  <c r="W640" i="2" s="1"/>
  <c r="BF639" i="2"/>
  <c r="K639" i="2" s="1"/>
  <c r="BE639" i="2"/>
  <c r="X639" i="2"/>
  <c r="W639" i="2" s="1"/>
  <c r="BF638" i="2"/>
  <c r="K638" i="2" s="1"/>
  <c r="BH638" i="2" s="1"/>
  <c r="BE638" i="2"/>
  <c r="X638" i="2"/>
  <c r="W638" i="2" s="1"/>
  <c r="AG638" i="2" s="1"/>
  <c r="BF637" i="2"/>
  <c r="K637" i="2" s="1"/>
  <c r="BG637" i="2" s="1"/>
  <c r="BE637" i="2"/>
  <c r="X637" i="2"/>
  <c r="BF636" i="2"/>
  <c r="K636" i="2" s="1"/>
  <c r="BH636" i="2" s="1"/>
  <c r="BE636" i="2"/>
  <c r="X636" i="2"/>
  <c r="W636" i="2" s="1"/>
  <c r="AF636" i="2" s="1"/>
  <c r="BF635" i="2"/>
  <c r="K635" i="2" s="1"/>
  <c r="BE635" i="2"/>
  <c r="X635" i="2"/>
  <c r="W635" i="2" s="1"/>
  <c r="BF634" i="2"/>
  <c r="K634" i="2" s="1"/>
  <c r="BH634" i="2" s="1"/>
  <c r="BE634" i="2"/>
  <c r="X634" i="2"/>
  <c r="W634" i="2" s="1"/>
  <c r="BF633" i="2"/>
  <c r="K633" i="2" s="1"/>
  <c r="BG633" i="2" s="1"/>
  <c r="BE633" i="2"/>
  <c r="X633" i="2"/>
  <c r="BF632" i="2"/>
  <c r="K632" i="2" s="1"/>
  <c r="BH632" i="2" s="1"/>
  <c r="BE632" i="2"/>
  <c r="X632" i="2"/>
  <c r="W632" i="2" s="1"/>
  <c r="BF631" i="2"/>
  <c r="K631" i="2" s="1"/>
  <c r="BE631" i="2"/>
  <c r="X631" i="2"/>
  <c r="W631" i="2" s="1"/>
  <c r="BF630" i="2"/>
  <c r="K630" i="2" s="1"/>
  <c r="BH630" i="2" s="1"/>
  <c r="BE630" i="2"/>
  <c r="X630" i="2"/>
  <c r="W630" i="2" s="1"/>
  <c r="Y630" i="2" s="1"/>
  <c r="BF629" i="2"/>
  <c r="K629" i="2" s="1"/>
  <c r="BG629" i="2" s="1"/>
  <c r="BE629" i="2"/>
  <c r="X629" i="2"/>
  <c r="W629" i="2" s="1"/>
  <c r="AI629" i="2" s="1"/>
  <c r="BF628" i="2"/>
  <c r="K628" i="2" s="1"/>
  <c r="BE628" i="2"/>
  <c r="X628" i="2"/>
  <c r="W628" i="2" s="1"/>
  <c r="BF627" i="2"/>
  <c r="K627" i="2" s="1"/>
  <c r="BE627" i="2"/>
  <c r="X627" i="2"/>
  <c r="W627" i="2" s="1"/>
  <c r="BF626" i="2"/>
  <c r="K626" i="2" s="1"/>
  <c r="BH626" i="2" s="1"/>
  <c r="BE626" i="2"/>
  <c r="X626" i="2"/>
  <c r="BF625" i="2"/>
  <c r="K625" i="2" s="1"/>
  <c r="BG625" i="2" s="1"/>
  <c r="BE625" i="2"/>
  <c r="X625" i="2"/>
  <c r="BF624" i="2"/>
  <c r="K624" i="2" s="1"/>
  <c r="BH624" i="2" s="1"/>
  <c r="BE624" i="2"/>
  <c r="X624" i="2"/>
  <c r="W624" i="2" s="1"/>
  <c r="BF623" i="2"/>
  <c r="K623" i="2" s="1"/>
  <c r="BE623" i="2"/>
  <c r="X623" i="2"/>
  <c r="W623" i="2" s="1"/>
  <c r="BF622" i="2"/>
  <c r="K622" i="2" s="1"/>
  <c r="BH622" i="2" s="1"/>
  <c r="BE622" i="2"/>
  <c r="X622" i="2"/>
  <c r="W622" i="2" s="1"/>
  <c r="AG622" i="2" s="1"/>
  <c r="BF621" i="2"/>
  <c r="K621" i="2" s="1"/>
  <c r="BE621" i="2"/>
  <c r="X621" i="2"/>
  <c r="W621" i="2" s="1"/>
  <c r="BF620" i="2"/>
  <c r="K620" i="2" s="1"/>
  <c r="BG620" i="2" s="1"/>
  <c r="BE620" i="2"/>
  <c r="X620" i="2"/>
  <c r="W620" i="2" s="1"/>
  <c r="BF619" i="2"/>
  <c r="K619" i="2" s="1"/>
  <c r="BE619" i="2"/>
  <c r="X619" i="2"/>
  <c r="W619" i="2" s="1"/>
  <c r="BF618" i="2"/>
  <c r="K618" i="2" s="1"/>
  <c r="BE618" i="2"/>
  <c r="X618" i="2"/>
  <c r="W618" i="2" s="1"/>
  <c r="AH618" i="2" s="1"/>
  <c r="BF617" i="2"/>
  <c r="K617" i="2" s="1"/>
  <c r="BE617" i="2"/>
  <c r="X617" i="2"/>
  <c r="W617" i="2" s="1"/>
  <c r="BF616" i="2"/>
  <c r="K616" i="2" s="1"/>
  <c r="BG616" i="2" s="1"/>
  <c r="BE616" i="2"/>
  <c r="X616" i="2"/>
  <c r="W616" i="2" s="1"/>
  <c r="BF615" i="2"/>
  <c r="K615" i="2" s="1"/>
  <c r="BE615" i="2"/>
  <c r="X615" i="2"/>
  <c r="BF614" i="2"/>
  <c r="K614" i="2" s="1"/>
  <c r="BE614" i="2"/>
  <c r="X614" i="2"/>
  <c r="W614" i="2" s="1"/>
  <c r="AH614" i="2" s="1"/>
  <c r="BF613" i="2"/>
  <c r="K613" i="2" s="1"/>
  <c r="BH613" i="2" s="1"/>
  <c r="BE613" i="2"/>
  <c r="X613" i="2"/>
  <c r="W613" i="2" s="1"/>
  <c r="BF612" i="2"/>
  <c r="K612" i="2" s="1"/>
  <c r="BG612" i="2" s="1"/>
  <c r="BE612" i="2"/>
  <c r="X612" i="2"/>
  <c r="W612" i="2" s="1"/>
  <c r="BF611" i="2"/>
  <c r="K611" i="2" s="1"/>
  <c r="BE611" i="2"/>
  <c r="X611" i="2"/>
  <c r="BF610" i="2"/>
  <c r="K610" i="2" s="1"/>
  <c r="BE610" i="2"/>
  <c r="X610" i="2"/>
  <c r="W610" i="2" s="1"/>
  <c r="AH610" i="2" s="1"/>
  <c r="BF609" i="2"/>
  <c r="K609" i="2" s="1"/>
  <c r="BE609" i="2"/>
  <c r="X609" i="2"/>
  <c r="W609" i="2" s="1"/>
  <c r="BF608" i="2"/>
  <c r="K608" i="2" s="1"/>
  <c r="BG608" i="2" s="1"/>
  <c r="BE608" i="2"/>
  <c r="X608" i="2"/>
  <c r="W608" i="2" s="1"/>
  <c r="BF607" i="2"/>
  <c r="K607" i="2" s="1"/>
  <c r="BE607" i="2"/>
  <c r="X607" i="2"/>
  <c r="BF606" i="2"/>
  <c r="K606" i="2" s="1"/>
  <c r="BE606" i="2"/>
  <c r="X606" i="2"/>
  <c r="W606" i="2" s="1"/>
  <c r="AH606" i="2" s="1"/>
  <c r="BF605" i="2"/>
  <c r="K605" i="2" s="1"/>
  <c r="BH605" i="2" s="1"/>
  <c r="BE605" i="2"/>
  <c r="X605" i="2"/>
  <c r="W605" i="2" s="1"/>
  <c r="BF604" i="2"/>
  <c r="K604" i="2" s="1"/>
  <c r="BG604" i="2" s="1"/>
  <c r="BE604" i="2"/>
  <c r="X604" i="2"/>
  <c r="W604" i="2" s="1"/>
  <c r="BF603" i="2"/>
  <c r="K603" i="2" s="1"/>
  <c r="BE603" i="2"/>
  <c r="X603" i="2"/>
  <c r="BF602" i="2"/>
  <c r="K602" i="2" s="1"/>
  <c r="BE602" i="2"/>
  <c r="X602" i="2"/>
  <c r="W602" i="2" s="1"/>
  <c r="AH602" i="2" s="1"/>
  <c r="BF601" i="2"/>
  <c r="K601" i="2" s="1"/>
  <c r="BE601" i="2"/>
  <c r="X601" i="2"/>
  <c r="W601" i="2" s="1"/>
  <c r="BF600" i="2"/>
  <c r="K600" i="2" s="1"/>
  <c r="BG600" i="2" s="1"/>
  <c r="BE600" i="2"/>
  <c r="X600" i="2"/>
  <c r="W600" i="2" s="1"/>
  <c r="BF599" i="2"/>
  <c r="K599" i="2" s="1"/>
  <c r="BE599" i="2"/>
  <c r="X599" i="2"/>
  <c r="BF598" i="2"/>
  <c r="K598" i="2" s="1"/>
  <c r="BE598" i="2"/>
  <c r="X598" i="2"/>
  <c r="W598" i="2" s="1"/>
  <c r="AH598" i="2" s="1"/>
  <c r="BF597" i="2"/>
  <c r="K597" i="2" s="1"/>
  <c r="BH597" i="2" s="1"/>
  <c r="BE597" i="2"/>
  <c r="X597" i="2"/>
  <c r="W597" i="2" s="1"/>
  <c r="BF596" i="2"/>
  <c r="K596" i="2" s="1"/>
  <c r="BG596" i="2" s="1"/>
  <c r="BE596" i="2"/>
  <c r="X596" i="2"/>
  <c r="W596" i="2" s="1"/>
  <c r="BF595" i="2"/>
  <c r="K595" i="2" s="1"/>
  <c r="BE595" i="2"/>
  <c r="X595" i="2"/>
  <c r="BF594" i="2"/>
  <c r="K594" i="2" s="1"/>
  <c r="BE594" i="2"/>
  <c r="X594" i="2"/>
  <c r="W594" i="2" s="1"/>
  <c r="AH594" i="2" s="1"/>
  <c r="BF593" i="2"/>
  <c r="K593" i="2" s="1"/>
  <c r="BE593" i="2"/>
  <c r="X593" i="2"/>
  <c r="BF592" i="2"/>
  <c r="K592" i="2" s="1"/>
  <c r="BG592" i="2" s="1"/>
  <c r="BE592" i="2"/>
  <c r="X592" i="2"/>
  <c r="W592" i="2" s="1"/>
  <c r="AG592" i="2" s="1"/>
  <c r="BF591" i="2"/>
  <c r="K591" i="2" s="1"/>
  <c r="BE591" i="2"/>
  <c r="X591" i="2"/>
  <c r="W591" i="2" s="1"/>
  <c r="BF590" i="2"/>
  <c r="K590" i="2" s="1"/>
  <c r="BE590" i="2"/>
  <c r="X590" i="2"/>
  <c r="W590" i="2" s="1"/>
  <c r="AE590" i="2" s="1"/>
  <c r="BF589" i="2"/>
  <c r="K589" i="2" s="1"/>
  <c r="BH589" i="2" s="1"/>
  <c r="BE589" i="2"/>
  <c r="X589" i="2"/>
  <c r="BF588" i="2"/>
  <c r="K588" i="2" s="1"/>
  <c r="BG588" i="2" s="1"/>
  <c r="BE588" i="2"/>
  <c r="X588" i="2"/>
  <c r="W588" i="2" s="1"/>
  <c r="AG588" i="2" s="1"/>
  <c r="BF587" i="2"/>
  <c r="K587" i="2" s="1"/>
  <c r="BE587" i="2"/>
  <c r="X587" i="2"/>
  <c r="BF586" i="2"/>
  <c r="K586" i="2" s="1"/>
  <c r="BE586" i="2"/>
  <c r="X586" i="2"/>
  <c r="W586" i="2" s="1"/>
  <c r="AE586" i="2" s="1"/>
  <c r="BF585" i="2"/>
  <c r="K585" i="2" s="1"/>
  <c r="BH585" i="2" s="1"/>
  <c r="BE585" i="2"/>
  <c r="X585" i="2"/>
  <c r="BF584" i="2"/>
  <c r="K584" i="2" s="1"/>
  <c r="BG584" i="2" s="1"/>
  <c r="BE584" i="2"/>
  <c r="X584" i="2"/>
  <c r="W584" i="2" s="1"/>
  <c r="AG584" i="2" s="1"/>
  <c r="BF583" i="2"/>
  <c r="K583" i="2" s="1"/>
  <c r="BE583" i="2"/>
  <c r="X583" i="2"/>
  <c r="W583" i="2" s="1"/>
  <c r="BF582" i="2"/>
  <c r="K582" i="2" s="1"/>
  <c r="BE582" i="2"/>
  <c r="X582" i="2"/>
  <c r="W582" i="2" s="1"/>
  <c r="AE582" i="2" s="1"/>
  <c r="BF581" i="2"/>
  <c r="K581" i="2" s="1"/>
  <c r="BH581" i="2" s="1"/>
  <c r="BE581" i="2"/>
  <c r="X581" i="2"/>
  <c r="BF580" i="2"/>
  <c r="K580" i="2" s="1"/>
  <c r="BG580" i="2" s="1"/>
  <c r="BE580" i="2"/>
  <c r="X580" i="2"/>
  <c r="W580" i="2" s="1"/>
  <c r="AG580" i="2" s="1"/>
  <c r="BF579" i="2"/>
  <c r="K579" i="2" s="1"/>
  <c r="BE579" i="2"/>
  <c r="X579" i="2"/>
  <c r="BF578" i="2"/>
  <c r="K578" i="2" s="1"/>
  <c r="BE578" i="2"/>
  <c r="X578" i="2"/>
  <c r="W578" i="2" s="1"/>
  <c r="AE578" i="2" s="1"/>
  <c r="BF577" i="2"/>
  <c r="K577" i="2" s="1"/>
  <c r="BH577" i="2" s="1"/>
  <c r="BE577" i="2"/>
  <c r="X577" i="2"/>
  <c r="BF576" i="2"/>
  <c r="K576" i="2" s="1"/>
  <c r="BG576" i="2" s="1"/>
  <c r="BE576" i="2"/>
  <c r="X576" i="2"/>
  <c r="W576" i="2" s="1"/>
  <c r="BF575" i="2"/>
  <c r="K575" i="2" s="1"/>
  <c r="BE575" i="2"/>
  <c r="X575" i="2"/>
  <c r="BF574" i="2"/>
  <c r="K574" i="2" s="1"/>
  <c r="BE574" i="2"/>
  <c r="X574" i="2"/>
  <c r="W574" i="2" s="1"/>
  <c r="AE574" i="2" s="1"/>
  <c r="BF573" i="2"/>
  <c r="K573" i="2" s="1"/>
  <c r="BH573" i="2" s="1"/>
  <c r="BE573" i="2"/>
  <c r="X573" i="2"/>
  <c r="BF572" i="2"/>
  <c r="K572" i="2" s="1"/>
  <c r="BG572" i="2" s="1"/>
  <c r="BE572" i="2"/>
  <c r="X572" i="2"/>
  <c r="W572" i="2" s="1"/>
  <c r="BF571" i="2"/>
  <c r="K571" i="2" s="1"/>
  <c r="BE571" i="2"/>
  <c r="X571" i="2"/>
  <c r="W571" i="2" s="1"/>
  <c r="BF570" i="2"/>
  <c r="K570" i="2" s="1"/>
  <c r="BH570" i="2" s="1"/>
  <c r="BE570" i="2"/>
  <c r="X570" i="2"/>
  <c r="W570" i="2" s="1"/>
  <c r="AB570" i="2" s="1"/>
  <c r="BF569" i="2"/>
  <c r="K569" i="2" s="1"/>
  <c r="BH569" i="2" s="1"/>
  <c r="X569" i="2"/>
  <c r="W569" i="2" s="1"/>
  <c r="AB569" i="2" s="1"/>
  <c r="BF568" i="2"/>
  <c r="K568" i="2" s="1"/>
  <c r="BH568" i="2" s="1"/>
  <c r="X568" i="2"/>
  <c r="W568" i="2" s="1"/>
  <c r="AF568" i="2" s="1"/>
  <c r="BF567" i="2"/>
  <c r="K567" i="2" s="1"/>
  <c r="BH567" i="2" s="1"/>
  <c r="X567" i="2"/>
  <c r="W567" i="2" s="1"/>
  <c r="BF566" i="2"/>
  <c r="K566" i="2" s="1"/>
  <c r="BH566" i="2" s="1"/>
  <c r="X566" i="2"/>
  <c r="W566" i="2" s="1"/>
  <c r="BF565" i="2"/>
  <c r="K565" i="2" s="1"/>
  <c r="BH565" i="2" s="1"/>
  <c r="X565" i="2"/>
  <c r="W565" i="2" s="1"/>
  <c r="BF564" i="2"/>
  <c r="K564" i="2" s="1"/>
  <c r="BH564" i="2" s="1"/>
  <c r="X564" i="2"/>
  <c r="W564" i="2" s="1"/>
  <c r="BF563" i="2"/>
  <c r="K563" i="2" s="1"/>
  <c r="BH563" i="2" s="1"/>
  <c r="X563" i="2"/>
  <c r="W563" i="2" s="1"/>
  <c r="BF562" i="2"/>
  <c r="K562" i="2" s="1"/>
  <c r="BH562" i="2" s="1"/>
  <c r="X562" i="2"/>
  <c r="W562" i="2" s="1"/>
  <c r="BF561" i="2"/>
  <c r="K561" i="2" s="1"/>
  <c r="BH561" i="2" s="1"/>
  <c r="X561" i="2"/>
  <c r="W561" i="2" s="1"/>
  <c r="BF560" i="2"/>
  <c r="K560" i="2" s="1"/>
  <c r="BH560" i="2" s="1"/>
  <c r="X560" i="2"/>
  <c r="W560" i="2" s="1"/>
  <c r="BF559" i="2"/>
  <c r="K559" i="2" s="1"/>
  <c r="BH559" i="2" s="1"/>
  <c r="X559" i="2"/>
  <c r="W559" i="2" s="1"/>
  <c r="BF558" i="2"/>
  <c r="K558" i="2" s="1"/>
  <c r="BH558" i="2" s="1"/>
  <c r="X558" i="2"/>
  <c r="W558" i="2" s="1"/>
  <c r="BF557" i="2"/>
  <c r="K557" i="2" s="1"/>
  <c r="BH557" i="2" s="1"/>
  <c r="X557" i="2"/>
  <c r="W557" i="2" s="1"/>
  <c r="BF556" i="2"/>
  <c r="K556" i="2" s="1"/>
  <c r="BH556" i="2" s="1"/>
  <c r="X556" i="2"/>
  <c r="W556" i="2" s="1"/>
  <c r="BF555" i="2"/>
  <c r="K555" i="2" s="1"/>
  <c r="BH555" i="2" s="1"/>
  <c r="X555" i="2"/>
  <c r="W555" i="2" s="1"/>
  <c r="BF554" i="2"/>
  <c r="K554" i="2" s="1"/>
  <c r="BG554" i="2" s="1"/>
  <c r="X554" i="2"/>
  <c r="W554" i="2" s="1"/>
  <c r="BF553" i="2"/>
  <c r="K553" i="2" s="1"/>
  <c r="BH553" i="2" s="1"/>
  <c r="BE553" i="2"/>
  <c r="X553" i="2"/>
  <c r="W553" i="2" s="1"/>
  <c r="BF552" i="2"/>
  <c r="K552" i="2" s="1"/>
  <c r="BE552" i="2"/>
  <c r="X552" i="2"/>
  <c r="W552" i="2" s="1"/>
  <c r="AI552" i="2" s="1"/>
  <c r="BF551" i="2"/>
  <c r="K551" i="2" s="1"/>
  <c r="BE551" i="2"/>
  <c r="X551" i="2"/>
  <c r="W551" i="2" s="1"/>
  <c r="AF551" i="2" s="1"/>
  <c r="BF550" i="2"/>
  <c r="K550" i="2" s="1"/>
  <c r="BH550" i="2" s="1"/>
  <c r="BE550" i="2"/>
  <c r="X550" i="2"/>
  <c r="W550" i="2" s="1"/>
  <c r="BF549" i="2"/>
  <c r="K549" i="2" s="1"/>
  <c r="BH549" i="2" s="1"/>
  <c r="BE549" i="2"/>
  <c r="X549" i="2"/>
  <c r="W549" i="2" s="1"/>
  <c r="BF548" i="2"/>
  <c r="K548" i="2" s="1"/>
  <c r="BE548" i="2"/>
  <c r="X548" i="2"/>
  <c r="W548" i="2" s="1"/>
  <c r="AI548" i="2" s="1"/>
  <c r="BF547" i="2"/>
  <c r="K547" i="2" s="1"/>
  <c r="BE547" i="2"/>
  <c r="X547" i="2"/>
  <c r="W547" i="2" s="1"/>
  <c r="AF547" i="2" s="1"/>
  <c r="BF546" i="2"/>
  <c r="K546" i="2" s="1"/>
  <c r="BH546" i="2" s="1"/>
  <c r="BE546" i="2"/>
  <c r="X546" i="2"/>
  <c r="W546" i="2" s="1"/>
  <c r="BF545" i="2"/>
  <c r="K545" i="2" s="1"/>
  <c r="BH545" i="2" s="1"/>
  <c r="BE545" i="2"/>
  <c r="X545" i="2"/>
  <c r="W545" i="2" s="1"/>
  <c r="BF544" i="2"/>
  <c r="K544" i="2" s="1"/>
  <c r="BE544" i="2"/>
  <c r="X544" i="2"/>
  <c r="W544" i="2" s="1"/>
  <c r="AI544" i="2" s="1"/>
  <c r="BF543" i="2"/>
  <c r="K543" i="2" s="1"/>
  <c r="BE543" i="2"/>
  <c r="X543" i="2"/>
  <c r="W543" i="2" s="1"/>
  <c r="AF543" i="2" s="1"/>
  <c r="BF542" i="2"/>
  <c r="K542" i="2" s="1"/>
  <c r="BH542" i="2" s="1"/>
  <c r="BE542" i="2"/>
  <c r="X542" i="2"/>
  <c r="W542" i="2" s="1"/>
  <c r="BF541" i="2"/>
  <c r="K541" i="2" s="1"/>
  <c r="BH541" i="2" s="1"/>
  <c r="BE541" i="2"/>
  <c r="X541" i="2"/>
  <c r="W541" i="2" s="1"/>
  <c r="BF540" i="2"/>
  <c r="K540" i="2" s="1"/>
  <c r="BE540" i="2"/>
  <c r="X540" i="2"/>
  <c r="W540" i="2" s="1"/>
  <c r="AI540" i="2" s="1"/>
  <c r="BF539" i="2"/>
  <c r="K539" i="2" s="1"/>
  <c r="BE539" i="2"/>
  <c r="X539" i="2"/>
  <c r="W539" i="2" s="1"/>
  <c r="AF539" i="2" s="1"/>
  <c r="BF538" i="2"/>
  <c r="K538" i="2" s="1"/>
  <c r="BH538" i="2" s="1"/>
  <c r="BE538" i="2"/>
  <c r="X538" i="2"/>
  <c r="W538" i="2" s="1"/>
  <c r="BF537" i="2"/>
  <c r="K537" i="2" s="1"/>
  <c r="BH537" i="2" s="1"/>
  <c r="BE537" i="2"/>
  <c r="X537" i="2"/>
  <c r="W537" i="2" s="1"/>
  <c r="BF536" i="2"/>
  <c r="K536" i="2" s="1"/>
  <c r="BE536" i="2"/>
  <c r="X536" i="2"/>
  <c r="W536" i="2" s="1"/>
  <c r="AI536" i="2" s="1"/>
  <c r="BF535" i="2"/>
  <c r="K535" i="2" s="1"/>
  <c r="BE535" i="2"/>
  <c r="X535" i="2"/>
  <c r="W535" i="2" s="1"/>
  <c r="AF535" i="2" s="1"/>
  <c r="BF534" i="2"/>
  <c r="K534" i="2" s="1"/>
  <c r="BH534" i="2" s="1"/>
  <c r="BE534" i="2"/>
  <c r="X534" i="2"/>
  <c r="W534" i="2" s="1"/>
  <c r="BF533" i="2"/>
  <c r="K533" i="2" s="1"/>
  <c r="BH533" i="2" s="1"/>
  <c r="BE533" i="2"/>
  <c r="X533" i="2"/>
  <c r="W533" i="2" s="1"/>
  <c r="BF532" i="2"/>
  <c r="K532" i="2" s="1"/>
  <c r="BE532" i="2"/>
  <c r="X532" i="2"/>
  <c r="W532" i="2" s="1"/>
  <c r="AI532" i="2" s="1"/>
  <c r="BF531" i="2"/>
  <c r="K531" i="2" s="1"/>
  <c r="BE531" i="2"/>
  <c r="X531" i="2"/>
  <c r="W531" i="2" s="1"/>
  <c r="AF531" i="2" s="1"/>
  <c r="BF530" i="2"/>
  <c r="K530" i="2" s="1"/>
  <c r="BH530" i="2" s="1"/>
  <c r="BE530" i="2"/>
  <c r="X530" i="2"/>
  <c r="W530" i="2" s="1"/>
  <c r="BF529" i="2"/>
  <c r="K529" i="2" s="1"/>
  <c r="BH529" i="2" s="1"/>
  <c r="BE529" i="2"/>
  <c r="X529" i="2"/>
  <c r="W529" i="2" s="1"/>
  <c r="BF528" i="2"/>
  <c r="K528" i="2" s="1"/>
  <c r="BE528" i="2"/>
  <c r="X528" i="2"/>
  <c r="W528" i="2" s="1"/>
  <c r="AI528" i="2" s="1"/>
  <c r="BF527" i="2"/>
  <c r="K527" i="2" s="1"/>
  <c r="BE527" i="2"/>
  <c r="X527" i="2"/>
  <c r="W527" i="2" s="1"/>
  <c r="AF527" i="2" s="1"/>
  <c r="BF526" i="2"/>
  <c r="K526" i="2" s="1"/>
  <c r="BH526" i="2" s="1"/>
  <c r="BE526" i="2"/>
  <c r="X526" i="2"/>
  <c r="W526" i="2" s="1"/>
  <c r="BH897" i="2"/>
  <c r="BG897" i="2"/>
  <c r="BF897" i="2"/>
  <c r="BE897" i="2"/>
  <c r="X897" i="2"/>
  <c r="W897" i="2" s="1"/>
  <c r="BH896" i="2"/>
  <c r="BG896" i="2"/>
  <c r="BF896" i="2"/>
  <c r="BE896" i="2"/>
  <c r="X896" i="2"/>
  <c r="W896" i="2" s="1"/>
  <c r="BH1084" i="2"/>
  <c r="BG1084" i="2"/>
  <c r="BF1084" i="2"/>
  <c r="BE1084" i="2"/>
  <c r="X1084" i="2"/>
  <c r="W1084" i="2" s="1"/>
  <c r="BH1083" i="2"/>
  <c r="BG1083" i="2"/>
  <c r="BF1083" i="2"/>
  <c r="BE1083" i="2"/>
  <c r="X1083" i="2"/>
  <c r="W1083" i="2" s="1"/>
  <c r="BH1082" i="2"/>
  <c r="BG1082" i="2"/>
  <c r="BF1082" i="2"/>
  <c r="BE1082" i="2"/>
  <c r="X1082" i="2"/>
  <c r="W1082" i="2" s="1"/>
  <c r="BH1081" i="2"/>
  <c r="BG1081" i="2"/>
  <c r="BF1081" i="2"/>
  <c r="BE1081" i="2"/>
  <c r="X1081" i="2"/>
  <c r="W1081" i="2" s="1"/>
  <c r="BH1080" i="2"/>
  <c r="BG1080" i="2"/>
  <c r="BF1080" i="2"/>
  <c r="BE1080" i="2"/>
  <c r="X1080" i="2"/>
  <c r="W1080" i="2" s="1"/>
  <c r="BH1079" i="2"/>
  <c r="BG1079" i="2"/>
  <c r="BF1079" i="2"/>
  <c r="BE1079" i="2"/>
  <c r="X1079" i="2"/>
  <c r="W1079" i="2" s="1"/>
  <c r="BH1078" i="2"/>
  <c r="BG1078" i="2"/>
  <c r="BF1078" i="2"/>
  <c r="BE1078" i="2"/>
  <c r="X1078" i="2"/>
  <c r="W1078" i="2" s="1"/>
  <c r="BH1077" i="2"/>
  <c r="BG1077" i="2"/>
  <c r="BF1077" i="2"/>
  <c r="BE1077" i="2"/>
  <c r="X1077" i="2"/>
  <c r="W1077" i="2" s="1"/>
  <c r="BH1076" i="2"/>
  <c r="BG1076" i="2"/>
  <c r="BF1076" i="2"/>
  <c r="BE1076" i="2"/>
  <c r="X1076" i="2"/>
  <c r="W1076" i="2" s="1"/>
  <c r="BH1075" i="2"/>
  <c r="BG1075" i="2"/>
  <c r="BF1075" i="2"/>
  <c r="BE1075" i="2"/>
  <c r="X1075" i="2"/>
  <c r="W1075" i="2" s="1"/>
  <c r="BH1074" i="2"/>
  <c r="BG1074" i="2"/>
  <c r="BF1074" i="2"/>
  <c r="BE1074" i="2"/>
  <c r="X1074" i="2"/>
  <c r="W1074" i="2" s="1"/>
  <c r="BH1073" i="2"/>
  <c r="BG1073" i="2"/>
  <c r="BF1073" i="2"/>
  <c r="BE1073" i="2"/>
  <c r="X1073" i="2"/>
  <c r="W1073" i="2" s="1"/>
  <c r="BH1072" i="2"/>
  <c r="BG1072" i="2"/>
  <c r="BF1072" i="2"/>
  <c r="BE1072" i="2"/>
  <c r="X1072" i="2"/>
  <c r="W1072" i="2" s="1"/>
  <c r="BH1071" i="2"/>
  <c r="BG1071" i="2"/>
  <c r="BF1071" i="2"/>
  <c r="BE1071" i="2"/>
  <c r="X1071" i="2"/>
  <c r="W1071" i="2" s="1"/>
  <c r="BH1070" i="2"/>
  <c r="BG1070" i="2"/>
  <c r="BF1070" i="2"/>
  <c r="BE1070" i="2"/>
  <c r="X1070" i="2"/>
  <c r="W1070" i="2" s="1"/>
  <c r="BH1069" i="2"/>
  <c r="BG1069" i="2"/>
  <c r="BF1069" i="2"/>
  <c r="BE1069" i="2"/>
  <c r="X1069" i="2"/>
  <c r="W1069" i="2" s="1"/>
  <c r="BH1068" i="2"/>
  <c r="BG1068" i="2"/>
  <c r="BF1068" i="2"/>
  <c r="BE1068" i="2"/>
  <c r="X1068" i="2"/>
  <c r="W1068" i="2" s="1"/>
  <c r="BH1067" i="2"/>
  <c r="BG1067" i="2"/>
  <c r="BF1067" i="2"/>
  <c r="BE1067" i="2"/>
  <c r="X1067" i="2"/>
  <c r="W1067" i="2" s="1"/>
  <c r="BH1066" i="2"/>
  <c r="BG1066" i="2"/>
  <c r="BF1066" i="2"/>
  <c r="BE1066" i="2"/>
  <c r="X1066" i="2"/>
  <c r="BH1065" i="2"/>
  <c r="BG1065" i="2"/>
  <c r="BF1065" i="2"/>
  <c r="BE1065" i="2"/>
  <c r="X1065" i="2"/>
  <c r="BH1064" i="2"/>
  <c r="BG1064" i="2"/>
  <c r="BF1064" i="2"/>
  <c r="BE1064" i="2"/>
  <c r="X1064" i="2"/>
  <c r="BH1063" i="2"/>
  <c r="BG1063" i="2"/>
  <c r="BF1063" i="2"/>
  <c r="BE1063" i="2"/>
  <c r="X1063" i="2"/>
  <c r="BH1062" i="2"/>
  <c r="BG1062" i="2"/>
  <c r="BF1062" i="2"/>
  <c r="BE1062" i="2"/>
  <c r="X1062" i="2"/>
  <c r="BH1061" i="2"/>
  <c r="BG1061" i="2"/>
  <c r="BF1061" i="2"/>
  <c r="BE1061" i="2"/>
  <c r="X1061" i="2"/>
  <c r="BH1060" i="2"/>
  <c r="BG1060" i="2"/>
  <c r="BF1060" i="2"/>
  <c r="BE1060" i="2"/>
  <c r="X1060" i="2"/>
  <c r="BH1059" i="2"/>
  <c r="BG1059" i="2"/>
  <c r="BF1059" i="2"/>
  <c r="BE1059" i="2"/>
  <c r="X1059" i="2"/>
  <c r="BH1058" i="2"/>
  <c r="BG1058" i="2"/>
  <c r="BF1058" i="2"/>
  <c r="BE1058" i="2"/>
  <c r="X1058" i="2"/>
  <c r="BH1057" i="2"/>
  <c r="BG1057" i="2"/>
  <c r="BF1057" i="2"/>
  <c r="BE1057" i="2"/>
  <c r="X1057" i="2"/>
  <c r="BH1056" i="2"/>
  <c r="BG1056" i="2"/>
  <c r="BF1056" i="2"/>
  <c r="BE1056" i="2"/>
  <c r="X1056" i="2"/>
  <c r="BH1055" i="2"/>
  <c r="BG1055" i="2"/>
  <c r="BF1055" i="2"/>
  <c r="BE1055" i="2"/>
  <c r="X1055" i="2"/>
  <c r="BH1054" i="2"/>
  <c r="BG1054" i="2"/>
  <c r="BF1054" i="2"/>
  <c r="BE1054" i="2"/>
  <c r="X1054" i="2"/>
  <c r="BH1053" i="2"/>
  <c r="BG1053" i="2"/>
  <c r="BF1053" i="2"/>
  <c r="BE1053" i="2"/>
  <c r="X1053" i="2"/>
  <c r="BH1052" i="2"/>
  <c r="BG1052" i="2"/>
  <c r="BF1052" i="2"/>
  <c r="BE1052" i="2"/>
  <c r="X1052" i="2"/>
  <c r="BH1051" i="2"/>
  <c r="BG1051" i="2"/>
  <c r="BF1051" i="2"/>
  <c r="BE1051" i="2"/>
  <c r="X1051" i="2"/>
  <c r="BH1050" i="2"/>
  <c r="BG1050" i="2"/>
  <c r="BF1050" i="2"/>
  <c r="BE1050" i="2"/>
  <c r="X1050" i="2"/>
  <c r="BH1049" i="2"/>
  <c r="BG1049" i="2"/>
  <c r="BF1049" i="2"/>
  <c r="BE1049" i="2"/>
  <c r="X1049" i="2"/>
  <c r="BH1048" i="2"/>
  <c r="BG1048" i="2"/>
  <c r="X1048" i="2"/>
  <c r="BH1047" i="2"/>
  <c r="BG1047" i="2"/>
  <c r="BF1047" i="2"/>
  <c r="BE1047" i="2"/>
  <c r="X1047" i="2"/>
  <c r="BH1046" i="2"/>
  <c r="BG1046" i="2"/>
  <c r="BF1046" i="2"/>
  <c r="BE1046" i="2"/>
  <c r="X1046" i="2"/>
  <c r="BH1045" i="2"/>
  <c r="BG1045" i="2"/>
  <c r="BF1045" i="2"/>
  <c r="BE1045" i="2"/>
  <c r="X1045" i="2"/>
  <c r="BH1044" i="2"/>
  <c r="BG1044" i="2"/>
  <c r="BF1044" i="2"/>
  <c r="BE1044" i="2"/>
  <c r="X1044" i="2"/>
  <c r="BH1043" i="2"/>
  <c r="BG1043" i="2"/>
  <c r="BF1043" i="2"/>
  <c r="BE1043" i="2"/>
  <c r="X1043" i="2"/>
  <c r="BH1042" i="2"/>
  <c r="BG1042" i="2"/>
  <c r="BF1042" i="2"/>
  <c r="BE1042" i="2"/>
  <c r="X1042" i="2"/>
  <c r="BH1041" i="2"/>
  <c r="BG1041" i="2"/>
  <c r="BF1041" i="2"/>
  <c r="BE1041" i="2"/>
  <c r="X1041" i="2"/>
  <c r="BH1040" i="2"/>
  <c r="BG1040" i="2"/>
  <c r="BF1040" i="2"/>
  <c r="BE1040" i="2"/>
  <c r="X1040" i="2"/>
  <c r="BH1039" i="2"/>
  <c r="BG1039" i="2"/>
  <c r="BF1039" i="2"/>
  <c r="BE1039" i="2"/>
  <c r="X1039" i="2"/>
  <c r="BH1038" i="2"/>
  <c r="BG1038" i="2"/>
  <c r="BF1038" i="2"/>
  <c r="BE1038" i="2"/>
  <c r="X1038" i="2"/>
  <c r="BH1037" i="2"/>
  <c r="BG1037" i="2"/>
  <c r="BF1037" i="2"/>
  <c r="BE1037" i="2"/>
  <c r="X1037" i="2"/>
  <c r="BH1036" i="2"/>
  <c r="BG1036" i="2"/>
  <c r="BF1036" i="2"/>
  <c r="BE1036" i="2"/>
  <c r="X1036" i="2"/>
  <c r="BH1035" i="2"/>
  <c r="BG1035" i="2"/>
  <c r="BF1035" i="2"/>
  <c r="BE1035" i="2"/>
  <c r="X1035" i="2"/>
  <c r="BH1034" i="2"/>
  <c r="BG1034" i="2"/>
  <c r="BF1034" i="2"/>
  <c r="BE1034" i="2"/>
  <c r="X1034" i="2"/>
  <c r="BH1033" i="2"/>
  <c r="BG1033" i="2"/>
  <c r="BF1033" i="2"/>
  <c r="BE1033" i="2"/>
  <c r="X1033" i="2"/>
  <c r="BH1032" i="2"/>
  <c r="BG1032" i="2"/>
  <c r="BF1032" i="2"/>
  <c r="BE1032" i="2"/>
  <c r="X1032" i="2"/>
  <c r="BH1031" i="2"/>
  <c r="BG1031" i="2"/>
  <c r="BF1031" i="2"/>
  <c r="BE1031" i="2"/>
  <c r="X1031" i="2"/>
  <c r="BH1030" i="2"/>
  <c r="BG1030" i="2"/>
  <c r="BF1030" i="2"/>
  <c r="BE1030" i="2"/>
  <c r="X1030" i="2"/>
  <c r="BH1029" i="2"/>
  <c r="BG1029" i="2"/>
  <c r="BF1029" i="2"/>
  <c r="BE1029" i="2"/>
  <c r="X1029" i="2"/>
  <c r="BH1028" i="2"/>
  <c r="BG1028" i="2"/>
  <c r="BF1028" i="2"/>
  <c r="BE1028" i="2"/>
  <c r="X1028" i="2"/>
  <c r="BH1027" i="2"/>
  <c r="BG1027" i="2"/>
  <c r="BF1027" i="2"/>
  <c r="BE1027" i="2"/>
  <c r="X1027" i="2"/>
  <c r="BH1026" i="2"/>
  <c r="BG1026" i="2"/>
  <c r="BF1026" i="2"/>
  <c r="BE1026" i="2"/>
  <c r="X1026" i="2"/>
  <c r="BH1025" i="2"/>
  <c r="BG1025" i="2"/>
  <c r="BF1025" i="2"/>
  <c r="BE1025" i="2"/>
  <c r="X1025" i="2"/>
  <c r="BH1024" i="2"/>
  <c r="BG1024" i="2"/>
  <c r="BF1024" i="2"/>
  <c r="BE1024" i="2"/>
  <c r="X1024" i="2"/>
  <c r="BH1023" i="2"/>
  <c r="BG1023" i="2"/>
  <c r="BF1023" i="2"/>
  <c r="BE1023" i="2"/>
  <c r="X1023" i="2"/>
  <c r="BH1022" i="2"/>
  <c r="BG1022" i="2"/>
  <c r="BF1022" i="2"/>
  <c r="BE1022" i="2"/>
  <c r="X1022" i="2"/>
  <c r="BH1021" i="2"/>
  <c r="BG1021" i="2"/>
  <c r="BF1021" i="2"/>
  <c r="BE1021" i="2"/>
  <c r="X1021" i="2"/>
  <c r="BH1020" i="2"/>
  <c r="BG1020" i="2"/>
  <c r="BF1020" i="2"/>
  <c r="BE1020" i="2"/>
  <c r="X1020" i="2"/>
  <c r="BH1019" i="2"/>
  <c r="BG1019" i="2"/>
  <c r="BF1019" i="2"/>
  <c r="BE1019" i="2"/>
  <c r="X1019" i="2"/>
  <c r="BH1018" i="2"/>
  <c r="BG1018" i="2"/>
  <c r="BF1018" i="2"/>
  <c r="BE1018" i="2"/>
  <c r="X1018" i="2"/>
  <c r="BH1017" i="2"/>
  <c r="BG1017" i="2"/>
  <c r="BF1017" i="2"/>
  <c r="BE1017" i="2"/>
  <c r="X1017" i="2"/>
  <c r="BH1016" i="2"/>
  <c r="BG1016" i="2"/>
  <c r="BF1016" i="2"/>
  <c r="BE1016" i="2"/>
  <c r="X1016" i="2"/>
  <c r="BH1015" i="2"/>
  <c r="BG1015" i="2"/>
  <c r="BF1015" i="2"/>
  <c r="BE1015" i="2"/>
  <c r="X1015" i="2"/>
  <c r="BH1014" i="2"/>
  <c r="BG1014" i="2"/>
  <c r="BF1014" i="2"/>
  <c r="BE1014" i="2"/>
  <c r="X1014" i="2"/>
  <c r="BH1013" i="2"/>
  <c r="BG1013" i="2"/>
  <c r="BF1013" i="2"/>
  <c r="BE1013" i="2"/>
  <c r="X1013" i="2"/>
  <c r="BH1012" i="2"/>
  <c r="BG1012" i="2"/>
  <c r="BF1012" i="2"/>
  <c r="BE1012" i="2"/>
  <c r="X1012" i="2"/>
  <c r="BH1011" i="2"/>
  <c r="BG1011" i="2"/>
  <c r="BF1011" i="2"/>
  <c r="BE1011" i="2"/>
  <c r="X1011" i="2"/>
  <c r="BH1010" i="2"/>
  <c r="BG1010" i="2"/>
  <c r="BF1010" i="2"/>
  <c r="BE1010" i="2"/>
  <c r="X1010" i="2"/>
  <c r="BH1009" i="2"/>
  <c r="BG1009" i="2"/>
  <c r="BF1009" i="2"/>
  <c r="BE1009" i="2"/>
  <c r="X1009" i="2"/>
  <c r="BH1008" i="2"/>
  <c r="BG1008" i="2"/>
  <c r="X1008" i="2"/>
  <c r="BH893" i="2"/>
  <c r="BG893" i="2"/>
  <c r="X893" i="2"/>
  <c r="BH892" i="2"/>
  <c r="BG892" i="2"/>
  <c r="X892" i="2"/>
  <c r="BH891" i="2"/>
  <c r="BG891" i="2"/>
  <c r="X891" i="2"/>
  <c r="BH890" i="2"/>
  <c r="BG890" i="2"/>
  <c r="X890" i="2"/>
  <c r="BH889" i="2"/>
  <c r="BG889" i="2"/>
  <c r="X889" i="2"/>
  <c r="BH888" i="2"/>
  <c r="BG888" i="2"/>
  <c r="X888" i="2"/>
  <c r="BH887" i="2"/>
  <c r="BG887" i="2"/>
  <c r="X887" i="2"/>
  <c r="BH886" i="2"/>
  <c r="BG886" i="2"/>
  <c r="X886" i="2"/>
  <c r="BH885" i="2"/>
  <c r="BG885" i="2"/>
  <c r="X885" i="2"/>
  <c r="BH884" i="2"/>
  <c r="BG884" i="2"/>
  <c r="X884" i="2"/>
  <c r="BH883" i="2"/>
  <c r="BG883" i="2"/>
  <c r="X883" i="2"/>
  <c r="BH882" i="2"/>
  <c r="BG882" i="2"/>
  <c r="X882" i="2"/>
  <c r="BH881" i="2"/>
  <c r="BG881" i="2"/>
  <c r="X881" i="2"/>
  <c r="BH880" i="2"/>
  <c r="BG880" i="2"/>
  <c r="X880" i="2"/>
  <c r="BH879" i="2"/>
  <c r="BG879" i="2"/>
  <c r="X879" i="2"/>
  <c r="BH878" i="2"/>
  <c r="BG878" i="2"/>
  <c r="X878" i="2"/>
  <c r="BH877" i="2"/>
  <c r="BG877" i="2"/>
  <c r="X877" i="2"/>
  <c r="BH876" i="2"/>
  <c r="BG876" i="2"/>
  <c r="X876" i="2"/>
  <c r="BH875" i="2"/>
  <c r="BG875" i="2"/>
  <c r="X875" i="2"/>
  <c r="BH874" i="2"/>
  <c r="BG874" i="2"/>
  <c r="X874" i="2"/>
  <c r="BH873" i="2"/>
  <c r="BG873" i="2"/>
  <c r="X873" i="2"/>
  <c r="BH872" i="2"/>
  <c r="BG872" i="2"/>
  <c r="X872" i="2"/>
  <c r="BH871" i="2"/>
  <c r="BG871" i="2"/>
  <c r="X871" i="2"/>
  <c r="BH870" i="2"/>
  <c r="BG870" i="2"/>
  <c r="X870" i="2"/>
  <c r="BH869" i="2"/>
  <c r="BG869" i="2"/>
  <c r="X869" i="2"/>
  <c r="BH973" i="2"/>
  <c r="BG973" i="2"/>
  <c r="BF973" i="2"/>
  <c r="BE973" i="2"/>
  <c r="X973" i="2"/>
  <c r="BH972" i="2"/>
  <c r="BG972" i="2"/>
  <c r="BF972" i="2"/>
  <c r="BE972" i="2"/>
  <c r="X972" i="2"/>
  <c r="W972" i="2" s="1"/>
  <c r="BH971" i="2"/>
  <c r="BG971" i="2"/>
  <c r="BF971" i="2"/>
  <c r="BE971" i="2"/>
  <c r="X971" i="2"/>
  <c r="W971" i="2" s="1"/>
  <c r="BH970" i="2"/>
  <c r="BG970" i="2"/>
  <c r="BF970" i="2"/>
  <c r="BE970" i="2"/>
  <c r="X970" i="2"/>
  <c r="W970" i="2" s="1"/>
  <c r="BH969" i="2"/>
  <c r="BG969" i="2"/>
  <c r="BF969" i="2"/>
  <c r="BE969" i="2"/>
  <c r="X969" i="2"/>
  <c r="BH968" i="2"/>
  <c r="BG968" i="2"/>
  <c r="BF968" i="2"/>
  <c r="BE968" i="2"/>
  <c r="X968" i="2"/>
  <c r="BH967" i="2"/>
  <c r="BG967" i="2"/>
  <c r="BF967" i="2"/>
  <c r="BE967" i="2"/>
  <c r="X967" i="2"/>
  <c r="BH966" i="2"/>
  <c r="BG966" i="2"/>
  <c r="X966" i="2"/>
  <c r="BH899" i="2"/>
  <c r="BG899" i="2"/>
  <c r="BF899" i="2"/>
  <c r="BE899" i="2"/>
  <c r="X899" i="2"/>
  <c r="BH898" i="2"/>
  <c r="BG898" i="2"/>
  <c r="BF898" i="2"/>
  <c r="BE898" i="2"/>
  <c r="X898" i="2"/>
  <c r="BH752" i="2"/>
  <c r="BG752" i="2"/>
  <c r="X752" i="2"/>
  <c r="W752" i="2" s="1"/>
  <c r="BH751" i="2"/>
  <c r="BG751" i="2"/>
  <c r="X751" i="2"/>
  <c r="W751" i="2" s="1"/>
  <c r="AH751" i="2" s="1"/>
  <c r="BH868" i="2"/>
  <c r="BG868" i="2"/>
  <c r="BF868" i="2"/>
  <c r="BE868" i="2"/>
  <c r="X868" i="2"/>
  <c r="W868" i="2" s="1"/>
  <c r="AD868" i="2" s="1"/>
  <c r="BH867" i="2"/>
  <c r="BG867" i="2"/>
  <c r="BF867" i="2"/>
  <c r="BE867" i="2"/>
  <c r="X867" i="2"/>
  <c r="W867" i="2" s="1"/>
  <c r="AC867" i="2" s="1"/>
  <c r="BH866" i="2"/>
  <c r="BG866" i="2"/>
  <c r="BF866" i="2"/>
  <c r="BE866" i="2"/>
  <c r="X866" i="2"/>
  <c r="W866" i="2" s="1"/>
  <c r="AH866" i="2" s="1"/>
  <c r="BH865" i="2"/>
  <c r="BG865" i="2"/>
  <c r="BF865" i="2"/>
  <c r="BE865" i="2"/>
  <c r="X865" i="2"/>
  <c r="W865" i="2" s="1"/>
  <c r="AG865" i="2" s="1"/>
  <c r="BH864" i="2"/>
  <c r="BG864" i="2"/>
  <c r="BF864" i="2"/>
  <c r="BE864" i="2"/>
  <c r="X864" i="2"/>
  <c r="W864" i="2" s="1"/>
  <c r="AH864" i="2" s="1"/>
  <c r="BH863" i="2"/>
  <c r="BG863" i="2"/>
  <c r="BF863" i="2"/>
  <c r="BE863" i="2"/>
  <c r="X863" i="2"/>
  <c r="W863" i="2" s="1"/>
  <c r="AC863" i="2" s="1"/>
  <c r="BH862" i="2"/>
  <c r="BG862" i="2"/>
  <c r="BF862" i="2"/>
  <c r="BE862" i="2"/>
  <c r="X862" i="2"/>
  <c r="W862" i="2" s="1"/>
  <c r="Z862" i="2" s="1"/>
  <c r="BH861" i="2"/>
  <c r="BG861" i="2"/>
  <c r="BF861" i="2"/>
  <c r="BE861" i="2"/>
  <c r="X861" i="2"/>
  <c r="W861" i="2" s="1"/>
  <c r="Y861" i="2" s="1"/>
  <c r="BH860" i="2"/>
  <c r="BG860" i="2"/>
  <c r="BF860" i="2"/>
  <c r="BE860" i="2"/>
  <c r="X860" i="2"/>
  <c r="W860" i="2" s="1"/>
  <c r="BH859" i="2"/>
  <c r="BG859" i="2"/>
  <c r="BF859" i="2"/>
  <c r="BE859" i="2"/>
  <c r="X859" i="2"/>
  <c r="W859" i="2" s="1"/>
  <c r="Y859" i="2" s="1"/>
  <c r="BH858" i="2"/>
  <c r="BG858" i="2"/>
  <c r="BF858" i="2"/>
  <c r="BE858" i="2"/>
  <c r="X858" i="2"/>
  <c r="W858" i="2" s="1"/>
  <c r="Y858" i="2" s="1"/>
  <c r="BH857" i="2"/>
  <c r="BG857" i="2"/>
  <c r="BF857" i="2"/>
  <c r="BE857" i="2"/>
  <c r="X857" i="2"/>
  <c r="W857" i="2" s="1"/>
  <c r="AG857" i="2" s="1"/>
  <c r="BH856" i="2"/>
  <c r="BG856" i="2"/>
  <c r="BF856" i="2"/>
  <c r="BE856" i="2"/>
  <c r="X856" i="2"/>
  <c r="W856" i="2" s="1"/>
  <c r="AG856" i="2" s="1"/>
  <c r="BH855" i="2"/>
  <c r="BG855" i="2"/>
  <c r="BF855" i="2"/>
  <c r="BE855" i="2"/>
  <c r="X855" i="2"/>
  <c r="W855" i="2" s="1"/>
  <c r="AG855" i="2" s="1"/>
  <c r="BH854" i="2"/>
  <c r="BG854" i="2"/>
  <c r="BF854" i="2"/>
  <c r="BE854" i="2"/>
  <c r="X854" i="2"/>
  <c r="W854" i="2" s="1"/>
  <c r="AG854" i="2" s="1"/>
  <c r="BH853" i="2"/>
  <c r="BG853" i="2"/>
  <c r="BF853" i="2"/>
  <c r="BE853" i="2"/>
  <c r="X853" i="2"/>
  <c r="W853" i="2" s="1"/>
  <c r="AG853" i="2" s="1"/>
  <c r="BH852" i="2"/>
  <c r="BG852" i="2"/>
  <c r="BF852" i="2"/>
  <c r="BE852" i="2"/>
  <c r="X852" i="2"/>
  <c r="W852" i="2" s="1"/>
  <c r="AG852" i="2" s="1"/>
  <c r="BH851" i="2"/>
  <c r="BG851" i="2"/>
  <c r="BF851" i="2"/>
  <c r="BE851" i="2"/>
  <c r="X851" i="2"/>
  <c r="W851" i="2" s="1"/>
  <c r="AG851" i="2" s="1"/>
  <c r="BH850" i="2"/>
  <c r="BG850" i="2"/>
  <c r="BF850" i="2"/>
  <c r="BE850" i="2"/>
  <c r="X850" i="2"/>
  <c r="W850" i="2" s="1"/>
  <c r="AG850" i="2" s="1"/>
  <c r="BH849" i="2"/>
  <c r="BG849" i="2"/>
  <c r="BF849" i="2"/>
  <c r="BE849" i="2"/>
  <c r="X849" i="2"/>
  <c r="W849" i="2" s="1"/>
  <c r="AG849" i="2" s="1"/>
  <c r="BH848" i="2"/>
  <c r="BG848" i="2"/>
  <c r="BF848" i="2"/>
  <c r="BE848" i="2"/>
  <c r="X848" i="2"/>
  <c r="W848" i="2" s="1"/>
  <c r="AG848" i="2" s="1"/>
  <c r="BH847" i="2"/>
  <c r="BG847" i="2"/>
  <c r="BF847" i="2"/>
  <c r="BE847" i="2"/>
  <c r="X847" i="2"/>
  <c r="W847" i="2" s="1"/>
  <c r="AG847" i="2" s="1"/>
  <c r="BH846" i="2"/>
  <c r="BG846" i="2"/>
  <c r="BF846" i="2"/>
  <c r="BE846" i="2"/>
  <c r="X846" i="2"/>
  <c r="W846" i="2" s="1"/>
  <c r="AG846" i="2" s="1"/>
  <c r="BH845" i="2"/>
  <c r="BG845" i="2"/>
  <c r="BF845" i="2"/>
  <c r="BE845" i="2"/>
  <c r="X845" i="2"/>
  <c r="W845" i="2" s="1"/>
  <c r="AG845" i="2" s="1"/>
  <c r="BH844" i="2"/>
  <c r="BG844" i="2"/>
  <c r="BF844" i="2"/>
  <c r="BE844" i="2"/>
  <c r="X844" i="2"/>
  <c r="W844" i="2" s="1"/>
  <c r="AG844" i="2" s="1"/>
  <c r="BH843" i="2"/>
  <c r="BG843" i="2"/>
  <c r="BF843" i="2"/>
  <c r="BE843" i="2"/>
  <c r="X843" i="2"/>
  <c r="W843" i="2" s="1"/>
  <c r="AG843" i="2" s="1"/>
  <c r="BH842" i="2"/>
  <c r="BG842" i="2"/>
  <c r="BF842" i="2"/>
  <c r="BE842" i="2"/>
  <c r="X842" i="2"/>
  <c r="W842" i="2" s="1"/>
  <c r="AG842" i="2" s="1"/>
  <c r="BH841" i="2"/>
  <c r="BG841" i="2"/>
  <c r="BF841" i="2"/>
  <c r="BE841" i="2"/>
  <c r="X841" i="2"/>
  <c r="W841" i="2" s="1"/>
  <c r="AG841" i="2" s="1"/>
  <c r="BH840" i="2"/>
  <c r="BG840" i="2"/>
  <c r="BF840" i="2"/>
  <c r="BE840" i="2"/>
  <c r="X840" i="2"/>
  <c r="W840" i="2" s="1"/>
  <c r="AG840" i="2" s="1"/>
  <c r="BH839" i="2"/>
  <c r="BG839" i="2"/>
  <c r="BF839" i="2"/>
  <c r="BE839" i="2"/>
  <c r="X839" i="2"/>
  <c r="W839" i="2" s="1"/>
  <c r="AG839" i="2" s="1"/>
  <c r="BH838" i="2"/>
  <c r="BG838" i="2"/>
  <c r="BF838" i="2"/>
  <c r="BE838" i="2"/>
  <c r="X838" i="2"/>
  <c r="W838" i="2" s="1"/>
  <c r="AG838" i="2" s="1"/>
  <c r="BH837" i="2"/>
  <c r="BG837" i="2"/>
  <c r="BF837" i="2"/>
  <c r="BE837" i="2"/>
  <c r="X837" i="2"/>
  <c r="W837" i="2" s="1"/>
  <c r="AG837" i="2" s="1"/>
  <c r="BH836" i="2"/>
  <c r="BG836" i="2"/>
  <c r="BF836" i="2"/>
  <c r="BE836" i="2"/>
  <c r="X836" i="2"/>
  <c r="W836" i="2" s="1"/>
  <c r="AG836" i="2" s="1"/>
  <c r="BH895" i="2"/>
  <c r="BG895" i="2"/>
  <c r="BF895" i="2"/>
  <c r="BE895" i="2"/>
  <c r="X895" i="2"/>
  <c r="W895" i="2" s="1"/>
  <c r="AG895" i="2" s="1"/>
  <c r="BH894" i="2"/>
  <c r="BG894" i="2"/>
  <c r="BF894" i="2"/>
  <c r="BE894" i="2"/>
  <c r="X894" i="2"/>
  <c r="W894" i="2" s="1"/>
  <c r="AG894" i="2" s="1"/>
  <c r="BH835" i="2"/>
  <c r="BG835" i="2"/>
  <c r="BF835" i="2"/>
  <c r="BE835" i="2"/>
  <c r="X835" i="2"/>
  <c r="W835" i="2" s="1"/>
  <c r="AG835" i="2" s="1"/>
  <c r="BH834" i="2"/>
  <c r="BG834" i="2"/>
  <c r="BF834" i="2"/>
  <c r="BE834" i="2"/>
  <c r="X834" i="2"/>
  <c r="W834" i="2" s="1"/>
  <c r="AG834" i="2" s="1"/>
  <c r="BH833" i="2"/>
  <c r="BG833" i="2"/>
  <c r="BF833" i="2"/>
  <c r="BE833" i="2"/>
  <c r="X833" i="2"/>
  <c r="W833" i="2" s="1"/>
  <c r="AG833" i="2" s="1"/>
  <c r="BH832" i="2"/>
  <c r="BG832" i="2"/>
  <c r="BF832" i="2"/>
  <c r="BE832" i="2"/>
  <c r="X832" i="2"/>
  <c r="W832" i="2" s="1"/>
  <c r="AG832" i="2" s="1"/>
  <c r="BH831" i="2"/>
  <c r="BG831" i="2"/>
  <c r="BF831" i="2"/>
  <c r="BE831" i="2"/>
  <c r="X831" i="2"/>
  <c r="W831" i="2" s="1"/>
  <c r="AG831" i="2" s="1"/>
  <c r="BH830" i="2"/>
  <c r="BG830" i="2"/>
  <c r="BF830" i="2"/>
  <c r="BE830" i="2"/>
  <c r="X830" i="2"/>
  <c r="W830" i="2" s="1"/>
  <c r="AG830" i="2" s="1"/>
  <c r="BH829" i="2"/>
  <c r="BG829" i="2"/>
  <c r="BF829" i="2"/>
  <c r="BE829" i="2"/>
  <c r="X829" i="2"/>
  <c r="W829" i="2" s="1"/>
  <c r="AG829" i="2" s="1"/>
  <c r="BH828" i="2"/>
  <c r="BG828" i="2"/>
  <c r="BF828" i="2"/>
  <c r="BE828" i="2"/>
  <c r="X828" i="2"/>
  <c r="W828" i="2" s="1"/>
  <c r="AG828" i="2" s="1"/>
  <c r="BH827" i="2"/>
  <c r="BG827" i="2"/>
  <c r="BF827" i="2"/>
  <c r="BE827" i="2"/>
  <c r="X827" i="2"/>
  <c r="W827" i="2" s="1"/>
  <c r="AG827" i="2" s="1"/>
  <c r="BH826" i="2"/>
  <c r="BG826" i="2"/>
  <c r="BF826" i="2"/>
  <c r="BE826" i="2"/>
  <c r="X826" i="2"/>
  <c r="W826" i="2" s="1"/>
  <c r="AG826" i="2" s="1"/>
  <c r="BH825" i="2"/>
  <c r="BG825" i="2"/>
  <c r="BF825" i="2"/>
  <c r="BE825" i="2"/>
  <c r="X825" i="2"/>
  <c r="W825" i="2" s="1"/>
  <c r="AG825" i="2" s="1"/>
  <c r="BH824" i="2"/>
  <c r="BG824" i="2"/>
  <c r="BF824" i="2"/>
  <c r="BE824" i="2"/>
  <c r="X824" i="2"/>
  <c r="W824" i="2" s="1"/>
  <c r="AG824" i="2" s="1"/>
  <c r="BH823" i="2"/>
  <c r="BG823" i="2"/>
  <c r="BF823" i="2"/>
  <c r="BE823" i="2"/>
  <c r="X823" i="2"/>
  <c r="W823" i="2" s="1"/>
  <c r="AG823" i="2" s="1"/>
  <c r="BH822" i="2"/>
  <c r="BG822" i="2"/>
  <c r="BF822" i="2"/>
  <c r="BE822" i="2"/>
  <c r="X822" i="2"/>
  <c r="W822" i="2" s="1"/>
  <c r="AG822" i="2" s="1"/>
  <c r="BH821" i="2"/>
  <c r="BG821" i="2"/>
  <c r="BF821" i="2"/>
  <c r="BE821" i="2"/>
  <c r="X821" i="2"/>
  <c r="W821" i="2" s="1"/>
  <c r="AG821" i="2" s="1"/>
  <c r="BH820" i="2"/>
  <c r="BG820" i="2"/>
  <c r="BF820" i="2"/>
  <c r="BE820" i="2"/>
  <c r="X820" i="2"/>
  <c r="W820" i="2" s="1"/>
  <c r="AG820" i="2" s="1"/>
  <c r="BH819" i="2"/>
  <c r="BG819" i="2"/>
  <c r="BF819" i="2"/>
  <c r="BE819" i="2"/>
  <c r="X819" i="2"/>
  <c r="W819" i="2" s="1"/>
  <c r="AG819" i="2" s="1"/>
  <c r="BH818" i="2"/>
  <c r="BG818" i="2"/>
  <c r="BF818" i="2"/>
  <c r="BE818" i="2"/>
  <c r="X818" i="2"/>
  <c r="W818" i="2" s="1"/>
  <c r="AG818" i="2" s="1"/>
  <c r="BH817" i="2"/>
  <c r="BG817" i="2"/>
  <c r="BF817" i="2"/>
  <c r="BE817" i="2"/>
  <c r="X817" i="2"/>
  <c r="W817" i="2" s="1"/>
  <c r="AG817" i="2" s="1"/>
  <c r="BH816" i="2"/>
  <c r="BG816" i="2"/>
  <c r="BF816" i="2"/>
  <c r="BE816" i="2"/>
  <c r="X816" i="2"/>
  <c r="BH815" i="2"/>
  <c r="BG815" i="2"/>
  <c r="BF815" i="2"/>
  <c r="BE815" i="2"/>
  <c r="X815" i="2"/>
  <c r="BH814" i="2"/>
  <c r="BG814" i="2"/>
  <c r="BF814" i="2"/>
  <c r="BE814" i="2"/>
  <c r="X814" i="2"/>
  <c r="BH813" i="2"/>
  <c r="BG813" i="2"/>
  <c r="BF813" i="2"/>
  <c r="BE813" i="2"/>
  <c r="X813" i="2"/>
  <c r="BH812" i="2"/>
  <c r="BG812" i="2"/>
  <c r="BF812" i="2"/>
  <c r="BE812" i="2"/>
  <c r="X812" i="2"/>
  <c r="BH811" i="2"/>
  <c r="BG811" i="2"/>
  <c r="BF811" i="2"/>
  <c r="BE811" i="2"/>
  <c r="X811" i="2"/>
  <c r="BH810" i="2"/>
  <c r="BG810" i="2"/>
  <c r="BF810" i="2"/>
  <c r="BE810" i="2"/>
  <c r="X810" i="2"/>
  <c r="BH809" i="2"/>
  <c r="BG809" i="2"/>
  <c r="X809" i="2"/>
  <c r="BH808" i="2"/>
  <c r="BG808" i="2"/>
  <c r="X808" i="2"/>
  <c r="BH807" i="2"/>
  <c r="BG807" i="2"/>
  <c r="X807" i="2"/>
  <c r="BH806" i="2"/>
  <c r="BG806" i="2"/>
  <c r="X806" i="2"/>
  <c r="BH805" i="2"/>
  <c r="BG805" i="2"/>
  <c r="X805" i="2"/>
  <c r="BH804" i="2"/>
  <c r="BG804" i="2"/>
  <c r="BF804" i="2"/>
  <c r="BE804" i="2"/>
  <c r="X804" i="2"/>
  <c r="BH803" i="2"/>
  <c r="BG803" i="2"/>
  <c r="BF803" i="2"/>
  <c r="BE803" i="2"/>
  <c r="X803" i="2"/>
  <c r="BH802" i="2"/>
  <c r="BG802" i="2"/>
  <c r="BF802" i="2"/>
  <c r="BE802" i="2"/>
  <c r="X802" i="2"/>
  <c r="BH801" i="2"/>
  <c r="BG801" i="2"/>
  <c r="BF801" i="2"/>
  <c r="BE801" i="2"/>
  <c r="X801" i="2"/>
  <c r="BH800" i="2"/>
  <c r="BG800" i="2"/>
  <c r="BF800" i="2"/>
  <c r="BE800" i="2"/>
  <c r="X800" i="2"/>
  <c r="BH799" i="2"/>
  <c r="BG799" i="2"/>
  <c r="BF799" i="2"/>
  <c r="BE799" i="2"/>
  <c r="X799" i="2"/>
  <c r="BH798" i="2"/>
  <c r="BG798" i="2"/>
  <c r="BF798" i="2"/>
  <c r="BE798" i="2"/>
  <c r="X798" i="2"/>
  <c r="BH797" i="2"/>
  <c r="BG797" i="2"/>
  <c r="BF797" i="2"/>
  <c r="BE797" i="2"/>
  <c r="X797" i="2"/>
  <c r="BH796" i="2"/>
  <c r="BG796" i="2"/>
  <c r="BF796" i="2"/>
  <c r="BE796" i="2"/>
  <c r="X796" i="2"/>
  <c r="BH795" i="2"/>
  <c r="BG795" i="2"/>
  <c r="BF795" i="2"/>
  <c r="BE795" i="2"/>
  <c r="X795" i="2"/>
  <c r="BH794" i="2"/>
  <c r="BG794" i="2"/>
  <c r="BF794" i="2"/>
  <c r="BE794" i="2"/>
  <c r="X794" i="2"/>
  <c r="BH793" i="2"/>
  <c r="BG793" i="2"/>
  <c r="BF793" i="2"/>
  <c r="BE793" i="2"/>
  <c r="X793" i="2"/>
  <c r="BH792" i="2"/>
  <c r="BG792" i="2"/>
  <c r="BF792" i="2"/>
  <c r="BE792" i="2"/>
  <c r="X792" i="2"/>
  <c r="BH791" i="2"/>
  <c r="BG791" i="2"/>
  <c r="BF791" i="2"/>
  <c r="BE791" i="2"/>
  <c r="X791" i="2"/>
  <c r="BH790" i="2"/>
  <c r="BG790" i="2"/>
  <c r="BF790" i="2"/>
  <c r="BE790" i="2"/>
  <c r="X790" i="2"/>
  <c r="BH789" i="2"/>
  <c r="BG789" i="2"/>
  <c r="BF789" i="2"/>
  <c r="BE789" i="2"/>
  <c r="X789" i="2"/>
  <c r="BH788" i="2"/>
  <c r="BG788" i="2"/>
  <c r="BF788" i="2"/>
  <c r="BE788" i="2"/>
  <c r="X788" i="2"/>
  <c r="BH787" i="2"/>
  <c r="BG787" i="2"/>
  <c r="BF787" i="2"/>
  <c r="BE787" i="2"/>
  <c r="X787" i="2"/>
  <c r="BH786" i="2"/>
  <c r="BG786" i="2"/>
  <c r="BF786" i="2"/>
  <c r="BE786" i="2"/>
  <c r="X786" i="2"/>
  <c r="BH785" i="2"/>
  <c r="BG785" i="2"/>
  <c r="BF785" i="2"/>
  <c r="BE785" i="2"/>
  <c r="X785" i="2"/>
  <c r="BH784" i="2"/>
  <c r="BG784" i="2"/>
  <c r="BF784" i="2"/>
  <c r="BE784" i="2"/>
  <c r="X784" i="2"/>
  <c r="BH783" i="2"/>
  <c r="BG783" i="2"/>
  <c r="BF783" i="2"/>
  <c r="BE783" i="2"/>
  <c r="X783" i="2"/>
  <c r="BH782" i="2"/>
  <c r="BG782" i="2"/>
  <c r="BF782" i="2"/>
  <c r="BE782" i="2"/>
  <c r="X782" i="2"/>
  <c r="BH781" i="2"/>
  <c r="BG781" i="2"/>
  <c r="BF781" i="2"/>
  <c r="BE781" i="2"/>
  <c r="X781" i="2"/>
  <c r="BH780" i="2"/>
  <c r="BG780" i="2"/>
  <c r="BF780" i="2"/>
  <c r="BE780" i="2"/>
  <c r="X780" i="2"/>
  <c r="BH779" i="2"/>
  <c r="BG779" i="2"/>
  <c r="BF779" i="2"/>
  <c r="BE779" i="2"/>
  <c r="X779" i="2"/>
  <c r="BH778" i="2"/>
  <c r="BG778" i="2"/>
  <c r="BF778" i="2"/>
  <c r="BE778" i="2"/>
  <c r="X778" i="2"/>
  <c r="BH777" i="2"/>
  <c r="BG777" i="2"/>
  <c r="BF777" i="2"/>
  <c r="BE777" i="2"/>
  <c r="X777" i="2"/>
  <c r="BH776" i="2"/>
  <c r="BG776" i="2"/>
  <c r="BF776" i="2"/>
  <c r="BE776" i="2"/>
  <c r="X776" i="2"/>
  <c r="BH775" i="2"/>
  <c r="BG775" i="2"/>
  <c r="BF775" i="2"/>
  <c r="BE775" i="2"/>
  <c r="X775" i="2"/>
  <c r="BH774" i="2"/>
  <c r="BG774" i="2"/>
  <c r="BF774" i="2"/>
  <c r="BE774" i="2"/>
  <c r="X774" i="2"/>
  <c r="BH773" i="2"/>
  <c r="BG773" i="2"/>
  <c r="BF773" i="2"/>
  <c r="BE773" i="2"/>
  <c r="X773" i="2"/>
  <c r="W773" i="2" s="1"/>
  <c r="AG773" i="2" s="1"/>
  <c r="BH772" i="2"/>
  <c r="BG772" i="2"/>
  <c r="BF772" i="2"/>
  <c r="BE772" i="2"/>
  <c r="X772" i="2"/>
  <c r="W772" i="2" s="1"/>
  <c r="AG772" i="2" s="1"/>
  <c r="BH771" i="2"/>
  <c r="BG771" i="2"/>
  <c r="BF771" i="2"/>
  <c r="BE771" i="2"/>
  <c r="X771" i="2"/>
  <c r="W771" i="2" s="1"/>
  <c r="AG771" i="2" s="1"/>
  <c r="BH770" i="2"/>
  <c r="BG770" i="2"/>
  <c r="BF770" i="2"/>
  <c r="BE770" i="2"/>
  <c r="X770" i="2"/>
  <c r="W770" i="2" s="1"/>
  <c r="AG770" i="2" s="1"/>
  <c r="BH769" i="2"/>
  <c r="BG769" i="2"/>
  <c r="BF769" i="2"/>
  <c r="BE769" i="2"/>
  <c r="X769" i="2"/>
  <c r="W769" i="2" s="1"/>
  <c r="AG769" i="2" s="1"/>
  <c r="BH768" i="2"/>
  <c r="BG768" i="2"/>
  <c r="BF768" i="2"/>
  <c r="BE768" i="2"/>
  <c r="X768" i="2"/>
  <c r="W768" i="2" s="1"/>
  <c r="AG768" i="2" s="1"/>
  <c r="BH767" i="2"/>
  <c r="BG767" i="2"/>
  <c r="BF767" i="2"/>
  <c r="BE767" i="2"/>
  <c r="X767" i="2"/>
  <c r="W767" i="2" s="1"/>
  <c r="AG767" i="2" s="1"/>
  <c r="BH766" i="2"/>
  <c r="BG766" i="2"/>
  <c r="BF766" i="2"/>
  <c r="BE766" i="2"/>
  <c r="X766" i="2"/>
  <c r="W766" i="2" s="1"/>
  <c r="AG766" i="2" s="1"/>
  <c r="BH765" i="2"/>
  <c r="BG765" i="2"/>
  <c r="BF765" i="2"/>
  <c r="BE765" i="2"/>
  <c r="X765" i="2"/>
  <c r="W765" i="2" s="1"/>
  <c r="AG765" i="2" s="1"/>
  <c r="BH764" i="2"/>
  <c r="BG764" i="2"/>
  <c r="BF764" i="2"/>
  <c r="BE764" i="2"/>
  <c r="X764" i="2"/>
  <c r="W764" i="2" s="1"/>
  <c r="AG764" i="2" s="1"/>
  <c r="BH763" i="2"/>
  <c r="BG763" i="2"/>
  <c r="BF763" i="2"/>
  <c r="BE763" i="2"/>
  <c r="X763" i="2"/>
  <c r="W763" i="2" s="1"/>
  <c r="AG763" i="2" s="1"/>
  <c r="BH762" i="2"/>
  <c r="BG762" i="2"/>
  <c r="BF762" i="2"/>
  <c r="BE762" i="2"/>
  <c r="X762" i="2"/>
  <c r="W762" i="2" s="1"/>
  <c r="AG762" i="2" s="1"/>
  <c r="BH761" i="2"/>
  <c r="BG761" i="2"/>
  <c r="BF761" i="2"/>
  <c r="BE761" i="2"/>
  <c r="X761" i="2"/>
  <c r="W761" i="2" s="1"/>
  <c r="AG761" i="2" s="1"/>
  <c r="BH760" i="2"/>
  <c r="BG760" i="2"/>
  <c r="BF760" i="2"/>
  <c r="BE760" i="2"/>
  <c r="X760" i="2"/>
  <c r="W760" i="2" s="1"/>
  <c r="AG760" i="2" s="1"/>
  <c r="BH759" i="2"/>
  <c r="BG759" i="2"/>
  <c r="BF759" i="2"/>
  <c r="BE759" i="2"/>
  <c r="X759" i="2"/>
  <c r="W759" i="2" s="1"/>
  <c r="AG759" i="2" s="1"/>
  <c r="BH758" i="2"/>
  <c r="BG758" i="2"/>
  <c r="BF758" i="2"/>
  <c r="BE758" i="2"/>
  <c r="X758" i="2"/>
  <c r="W758" i="2" s="1"/>
  <c r="AG758" i="2" s="1"/>
  <c r="BH757" i="2"/>
  <c r="BG757" i="2"/>
  <c r="X757" i="2"/>
  <c r="W757" i="2" s="1"/>
  <c r="AG757" i="2" s="1"/>
  <c r="BH756" i="2"/>
  <c r="BG756" i="2"/>
  <c r="BF756" i="2"/>
  <c r="BE756" i="2"/>
  <c r="X756" i="2"/>
  <c r="W756" i="2" s="1"/>
  <c r="AG756" i="2" s="1"/>
  <c r="BH755" i="2"/>
  <c r="BG755" i="2"/>
  <c r="BF755" i="2"/>
  <c r="BE755" i="2"/>
  <c r="X755" i="2"/>
  <c r="W755" i="2" s="1"/>
  <c r="AG755" i="2" s="1"/>
  <c r="BH754" i="2"/>
  <c r="BG754" i="2"/>
  <c r="BF754" i="2"/>
  <c r="BE754" i="2"/>
  <c r="X754" i="2"/>
  <c r="W754" i="2" s="1"/>
  <c r="AG754" i="2" s="1"/>
  <c r="BH753" i="2"/>
  <c r="BG753" i="2"/>
  <c r="X753" i="2"/>
  <c r="W753" i="2" s="1"/>
  <c r="AG753" i="2" s="1"/>
  <c r="BH525" i="2"/>
  <c r="BG525" i="2"/>
  <c r="BF525" i="2"/>
  <c r="BE525" i="2"/>
  <c r="X525" i="2"/>
  <c r="W525" i="2" s="1"/>
  <c r="AG525" i="2" s="1"/>
  <c r="BH524" i="2"/>
  <c r="BG524" i="2"/>
  <c r="BF524" i="2"/>
  <c r="BE524" i="2"/>
  <c r="X524" i="2"/>
  <c r="W524" i="2" s="1"/>
  <c r="AG524" i="2" s="1"/>
  <c r="BH523" i="2"/>
  <c r="BG523" i="2"/>
  <c r="BF523" i="2"/>
  <c r="BE523" i="2"/>
  <c r="X523" i="2"/>
  <c r="W523" i="2" s="1"/>
  <c r="AG523" i="2" s="1"/>
  <c r="BH522" i="2"/>
  <c r="BG522" i="2"/>
  <c r="BF522" i="2"/>
  <c r="BE522" i="2"/>
  <c r="X522" i="2"/>
  <c r="W522" i="2" s="1"/>
  <c r="AG522" i="2" s="1"/>
  <c r="BH521" i="2"/>
  <c r="BG521" i="2"/>
  <c r="BF521" i="2"/>
  <c r="BE521" i="2"/>
  <c r="X521" i="2"/>
  <c r="W521" i="2" s="1"/>
  <c r="AG521" i="2" s="1"/>
  <c r="BH520" i="2"/>
  <c r="BG520" i="2"/>
  <c r="BF520" i="2"/>
  <c r="BE520" i="2"/>
  <c r="X520" i="2"/>
  <c r="W520" i="2" s="1"/>
  <c r="AG520" i="2" s="1"/>
  <c r="BH519" i="2"/>
  <c r="BG519" i="2"/>
  <c r="BF519" i="2"/>
  <c r="BE519" i="2"/>
  <c r="X519" i="2"/>
  <c r="W519" i="2" s="1"/>
  <c r="AG519" i="2" s="1"/>
  <c r="BH518" i="2"/>
  <c r="BG518" i="2"/>
  <c r="BF518" i="2"/>
  <c r="BE518" i="2"/>
  <c r="X518" i="2"/>
  <c r="W518" i="2" s="1"/>
  <c r="AG518" i="2" s="1"/>
  <c r="BH517" i="2"/>
  <c r="BG517" i="2"/>
  <c r="BF517" i="2"/>
  <c r="BE517" i="2"/>
  <c r="X517" i="2"/>
  <c r="W517" i="2" s="1"/>
  <c r="AG517" i="2" s="1"/>
  <c r="BH516" i="2"/>
  <c r="BG516" i="2"/>
  <c r="BF516" i="2"/>
  <c r="BE516" i="2"/>
  <c r="X516" i="2"/>
  <c r="W516" i="2" s="1"/>
  <c r="AG516" i="2" s="1"/>
  <c r="BH515" i="2"/>
  <c r="BG515" i="2"/>
  <c r="BF515" i="2"/>
  <c r="BE515" i="2"/>
  <c r="X515" i="2"/>
  <c r="W515" i="2" s="1"/>
  <c r="AG515" i="2" s="1"/>
  <c r="BH1007" i="2"/>
  <c r="BG1007" i="2"/>
  <c r="BF1007" i="2"/>
  <c r="BE1007" i="2"/>
  <c r="X1007" i="2"/>
  <c r="W1007" i="2" s="1"/>
  <c r="AG1007" i="2" s="1"/>
  <c r="BH1006" i="2"/>
  <c r="BG1006" i="2"/>
  <c r="BF1006" i="2"/>
  <c r="BE1006" i="2"/>
  <c r="X1006" i="2"/>
  <c r="W1006" i="2" s="1"/>
  <c r="AG1006" i="2" s="1"/>
  <c r="BH1005" i="2"/>
  <c r="BG1005" i="2"/>
  <c r="BF1005" i="2"/>
  <c r="BE1005" i="2"/>
  <c r="X1005" i="2"/>
  <c r="W1005" i="2" s="1"/>
  <c r="AG1005" i="2" s="1"/>
  <c r="BH1004" i="2"/>
  <c r="BG1004" i="2"/>
  <c r="BF1004" i="2"/>
  <c r="BE1004" i="2"/>
  <c r="X1004" i="2"/>
  <c r="W1004" i="2" s="1"/>
  <c r="AG1004" i="2" s="1"/>
  <c r="BH1003" i="2"/>
  <c r="BG1003" i="2"/>
  <c r="BF1003" i="2"/>
  <c r="BE1003" i="2"/>
  <c r="X1003" i="2"/>
  <c r="W1003" i="2" s="1"/>
  <c r="AG1003" i="2" s="1"/>
  <c r="BH1002" i="2"/>
  <c r="BG1002" i="2"/>
  <c r="BF1002" i="2"/>
  <c r="BE1002" i="2"/>
  <c r="X1002" i="2"/>
  <c r="W1002" i="2" s="1"/>
  <c r="AG1002" i="2" s="1"/>
  <c r="BH1001" i="2"/>
  <c r="BG1001" i="2"/>
  <c r="BF1001" i="2"/>
  <c r="BE1001" i="2"/>
  <c r="X1001" i="2"/>
  <c r="W1001" i="2" s="1"/>
  <c r="AG1001" i="2" s="1"/>
  <c r="BH1000" i="2"/>
  <c r="BG1000" i="2"/>
  <c r="BF1000" i="2"/>
  <c r="BE1000" i="2"/>
  <c r="X1000" i="2"/>
  <c r="W1000" i="2" s="1"/>
  <c r="AG1000" i="2" s="1"/>
  <c r="BH999" i="2"/>
  <c r="BG999" i="2"/>
  <c r="BF999" i="2"/>
  <c r="BE999" i="2"/>
  <c r="X999" i="2"/>
  <c r="W999" i="2" s="1"/>
  <c r="AG999" i="2" s="1"/>
  <c r="BH965" i="2"/>
  <c r="BG965" i="2"/>
  <c r="BF965" i="2"/>
  <c r="BE965" i="2"/>
  <c r="X965" i="2"/>
  <c r="W965" i="2" s="1"/>
  <c r="AG965" i="2" s="1"/>
  <c r="BH964" i="2"/>
  <c r="BG964" i="2"/>
  <c r="BF964" i="2"/>
  <c r="BE964" i="2"/>
  <c r="X964" i="2"/>
  <c r="W964" i="2" s="1"/>
  <c r="AG964" i="2" s="1"/>
  <c r="BH963" i="2"/>
  <c r="BG963" i="2"/>
  <c r="BF963" i="2"/>
  <c r="BE963" i="2"/>
  <c r="X963" i="2"/>
  <c r="W963" i="2" s="1"/>
  <c r="AG963" i="2" s="1"/>
  <c r="BH962" i="2"/>
  <c r="BG962" i="2"/>
  <c r="BF962" i="2"/>
  <c r="BE962" i="2"/>
  <c r="X962" i="2"/>
  <c r="W962" i="2" s="1"/>
  <c r="AG962" i="2" s="1"/>
  <c r="BH961" i="2"/>
  <c r="BG961" i="2"/>
  <c r="BF961" i="2"/>
  <c r="BE961" i="2"/>
  <c r="X961" i="2"/>
  <c r="W961" i="2" s="1"/>
  <c r="AG961" i="2" s="1"/>
  <c r="BH960" i="2"/>
  <c r="BG960" i="2"/>
  <c r="BF960" i="2"/>
  <c r="BE960" i="2"/>
  <c r="X960" i="2"/>
  <c r="W960" i="2" s="1"/>
  <c r="AG960" i="2" s="1"/>
  <c r="BH959" i="2"/>
  <c r="BG959" i="2"/>
  <c r="BF959" i="2"/>
  <c r="BE959" i="2"/>
  <c r="X959" i="2"/>
  <c r="W959" i="2" s="1"/>
  <c r="AG959" i="2" s="1"/>
  <c r="BH958" i="2"/>
  <c r="BG958" i="2"/>
  <c r="BF958" i="2"/>
  <c r="BE958" i="2"/>
  <c r="X958" i="2"/>
  <c r="W958" i="2" s="1"/>
  <c r="AG958" i="2" s="1"/>
  <c r="BH957" i="2"/>
  <c r="BG957" i="2"/>
  <c r="BF957" i="2"/>
  <c r="BE957" i="2"/>
  <c r="X957" i="2"/>
  <c r="W957" i="2" s="1"/>
  <c r="AG957" i="2" s="1"/>
  <c r="BH956" i="2"/>
  <c r="BG956" i="2"/>
  <c r="BF956" i="2"/>
  <c r="BE956" i="2"/>
  <c r="X956" i="2"/>
  <c r="W956" i="2" s="1"/>
  <c r="AG956" i="2" s="1"/>
  <c r="BH998" i="2"/>
  <c r="BG998" i="2"/>
  <c r="BF998" i="2"/>
  <c r="BE998" i="2"/>
  <c r="X998" i="2"/>
  <c r="W998" i="2" s="1"/>
  <c r="AG998" i="2" s="1"/>
  <c r="BH997" i="2"/>
  <c r="BG997" i="2"/>
  <c r="BF997" i="2"/>
  <c r="BE997" i="2"/>
  <c r="X997" i="2"/>
  <c r="W997" i="2" s="1"/>
  <c r="AG997" i="2" s="1"/>
  <c r="BH996" i="2"/>
  <c r="BG996" i="2"/>
  <c r="BF996" i="2"/>
  <c r="BE996" i="2"/>
  <c r="X996" i="2"/>
  <c r="W996" i="2" s="1"/>
  <c r="AA996" i="2" s="1"/>
  <c r="BH995" i="2"/>
  <c r="BG995" i="2"/>
  <c r="BF995" i="2"/>
  <c r="BE995" i="2"/>
  <c r="X995" i="2"/>
  <c r="W995" i="2" s="1"/>
  <c r="AE995" i="2" s="1"/>
  <c r="BH994" i="2"/>
  <c r="BG994" i="2"/>
  <c r="BF994" i="2"/>
  <c r="BE994" i="2"/>
  <c r="X994" i="2"/>
  <c r="W994" i="2" s="1"/>
  <c r="BH993" i="2"/>
  <c r="BG993" i="2"/>
  <c r="BF993" i="2"/>
  <c r="BE993" i="2"/>
  <c r="X993" i="2"/>
  <c r="W993" i="2" s="1"/>
  <c r="AA993" i="2" s="1"/>
  <c r="BH992" i="2"/>
  <c r="BG992" i="2"/>
  <c r="BF992" i="2"/>
  <c r="BE992" i="2"/>
  <c r="X992" i="2"/>
  <c r="W992" i="2" s="1"/>
  <c r="BH991" i="2"/>
  <c r="BG991" i="2"/>
  <c r="BF991" i="2"/>
  <c r="BE991" i="2"/>
  <c r="X991" i="2"/>
  <c r="W991" i="2" s="1"/>
  <c r="AE991" i="2" s="1"/>
  <c r="BH990" i="2"/>
  <c r="BG990" i="2"/>
  <c r="BF990" i="2"/>
  <c r="BE990" i="2"/>
  <c r="X990" i="2"/>
  <c r="W990" i="2" s="1"/>
  <c r="BH989" i="2"/>
  <c r="BG989" i="2"/>
  <c r="BF989" i="2"/>
  <c r="BE989" i="2"/>
  <c r="X989" i="2"/>
  <c r="W989" i="2" s="1"/>
  <c r="BH988" i="2"/>
  <c r="BG988" i="2"/>
  <c r="BF988" i="2"/>
  <c r="BE988" i="2"/>
  <c r="X988" i="2"/>
  <c r="W988" i="2" s="1"/>
  <c r="AA988" i="2" s="1"/>
  <c r="BH987" i="2"/>
  <c r="BG987" i="2"/>
  <c r="BF987" i="2"/>
  <c r="BE987" i="2"/>
  <c r="X987" i="2"/>
  <c r="W987" i="2" s="1"/>
  <c r="AE987" i="2" s="1"/>
  <c r="BH986" i="2"/>
  <c r="BG986" i="2"/>
  <c r="BF986" i="2"/>
  <c r="BE986" i="2"/>
  <c r="X986" i="2"/>
  <c r="W986" i="2" s="1"/>
  <c r="BH985" i="2"/>
  <c r="BG985" i="2"/>
  <c r="BF985" i="2"/>
  <c r="BE985" i="2"/>
  <c r="X985" i="2"/>
  <c r="W985" i="2" s="1"/>
  <c r="AA985" i="2" s="1"/>
  <c r="BH984" i="2"/>
  <c r="BG984" i="2"/>
  <c r="BF984" i="2"/>
  <c r="BE984" i="2"/>
  <c r="X984" i="2"/>
  <c r="W984" i="2" s="1"/>
  <c r="AB984" i="2" s="1"/>
  <c r="BH955" i="2"/>
  <c r="BG955" i="2"/>
  <c r="BF955" i="2"/>
  <c r="BE955" i="2"/>
  <c r="X955" i="2"/>
  <c r="W955" i="2" s="1"/>
  <c r="AA955" i="2" s="1"/>
  <c r="BH954" i="2"/>
  <c r="BG954" i="2"/>
  <c r="BF954" i="2"/>
  <c r="BE954" i="2"/>
  <c r="X954" i="2"/>
  <c r="W954" i="2" s="1"/>
  <c r="BH953" i="2"/>
  <c r="BG953" i="2"/>
  <c r="BF953" i="2"/>
  <c r="BE953" i="2"/>
  <c r="X953" i="2"/>
  <c r="W953" i="2" s="1"/>
  <c r="BH952" i="2"/>
  <c r="BG952" i="2"/>
  <c r="BF952" i="2"/>
  <c r="BE952" i="2"/>
  <c r="X952" i="2"/>
  <c r="W952" i="2" s="1"/>
  <c r="AF952" i="2" s="1"/>
  <c r="BH951" i="2"/>
  <c r="BG951" i="2"/>
  <c r="BF951" i="2"/>
  <c r="BE951" i="2"/>
  <c r="X951" i="2"/>
  <c r="W951" i="2" s="1"/>
  <c r="BH950" i="2"/>
  <c r="BG950" i="2"/>
  <c r="BF950" i="2"/>
  <c r="BE950" i="2"/>
  <c r="X950" i="2"/>
  <c r="W950" i="2" s="1"/>
  <c r="Y950" i="2" s="1"/>
  <c r="BH949" i="2"/>
  <c r="BG949" i="2"/>
  <c r="BF949" i="2"/>
  <c r="BE949" i="2"/>
  <c r="X949" i="2"/>
  <c r="W949" i="2" s="1"/>
  <c r="BH948" i="2"/>
  <c r="BG948" i="2"/>
  <c r="BF948" i="2"/>
  <c r="BE948" i="2"/>
  <c r="X948" i="2"/>
  <c r="W948" i="2" s="1"/>
  <c r="AF948" i="2" s="1"/>
  <c r="BH947" i="2"/>
  <c r="BG947" i="2"/>
  <c r="BF947" i="2"/>
  <c r="BE947" i="2"/>
  <c r="X947" i="2"/>
  <c r="W947" i="2" s="1"/>
  <c r="BH946" i="2"/>
  <c r="BG946" i="2"/>
  <c r="BF946" i="2"/>
  <c r="BE946" i="2"/>
  <c r="X946" i="2"/>
  <c r="W946" i="2" s="1"/>
  <c r="BH945" i="2"/>
  <c r="BG945" i="2"/>
  <c r="BF945" i="2"/>
  <c r="BE945" i="2"/>
  <c r="X945" i="2"/>
  <c r="W945" i="2" s="1"/>
  <c r="BH944" i="2"/>
  <c r="BG944" i="2"/>
  <c r="BF944" i="2"/>
  <c r="BE944" i="2"/>
  <c r="X944" i="2"/>
  <c r="W944" i="2" s="1"/>
  <c r="AG944" i="2" s="1"/>
  <c r="BH943" i="2"/>
  <c r="BG943" i="2"/>
  <c r="BF943" i="2"/>
  <c r="BE943" i="2"/>
  <c r="X943" i="2"/>
  <c r="BH942" i="2"/>
  <c r="BG942" i="2"/>
  <c r="BF942" i="2"/>
  <c r="BE942" i="2"/>
  <c r="X942" i="2"/>
  <c r="W942" i="2" s="1"/>
  <c r="AE942" i="2" s="1"/>
  <c r="BH941" i="2"/>
  <c r="BG941" i="2"/>
  <c r="BF941" i="2"/>
  <c r="BE941" i="2"/>
  <c r="X941" i="2"/>
  <c r="W941" i="2" s="1"/>
  <c r="AE941" i="2" s="1"/>
  <c r="BH940" i="2"/>
  <c r="BG940" i="2"/>
  <c r="BF940" i="2"/>
  <c r="BE940" i="2"/>
  <c r="X940" i="2"/>
  <c r="W940" i="2" s="1"/>
  <c r="AG940" i="2" s="1"/>
  <c r="BH939" i="2"/>
  <c r="BG939" i="2"/>
  <c r="BF939" i="2"/>
  <c r="BE939" i="2"/>
  <c r="X939" i="2"/>
  <c r="BH938" i="2"/>
  <c r="BG938" i="2"/>
  <c r="BF938" i="2"/>
  <c r="BE938" i="2"/>
  <c r="X938" i="2"/>
  <c r="W938" i="2" s="1"/>
  <c r="BH937" i="2"/>
  <c r="BG937" i="2"/>
  <c r="BF937" i="2"/>
  <c r="BE937" i="2"/>
  <c r="X937" i="2"/>
  <c r="W937" i="2" s="1"/>
  <c r="AE937" i="2" s="1"/>
  <c r="BH936" i="2"/>
  <c r="BG936" i="2"/>
  <c r="BF936" i="2"/>
  <c r="BE936" i="2"/>
  <c r="X936" i="2"/>
  <c r="W936" i="2" s="1"/>
  <c r="AG936" i="2" s="1"/>
  <c r="BH935" i="2"/>
  <c r="BG935" i="2"/>
  <c r="BF935" i="2"/>
  <c r="BE935" i="2"/>
  <c r="X935" i="2"/>
  <c r="BH934" i="2"/>
  <c r="BG934" i="2"/>
  <c r="BF934" i="2"/>
  <c r="BE934" i="2"/>
  <c r="X934" i="2"/>
  <c r="W934" i="2" s="1"/>
  <c r="AE934" i="2" s="1"/>
  <c r="BH933" i="2"/>
  <c r="BG933" i="2"/>
  <c r="BF933" i="2"/>
  <c r="BE933" i="2"/>
  <c r="X933" i="2"/>
  <c r="W933" i="2" s="1"/>
  <c r="AE933" i="2" s="1"/>
  <c r="BH932" i="2"/>
  <c r="BG932" i="2"/>
  <c r="BF932" i="2"/>
  <c r="BE932" i="2"/>
  <c r="X932" i="2"/>
  <c r="W932" i="2" s="1"/>
  <c r="AG932" i="2" s="1"/>
  <c r="BH931" i="2"/>
  <c r="BG931" i="2"/>
  <c r="BF931" i="2"/>
  <c r="BE931" i="2"/>
  <c r="X931" i="2"/>
  <c r="BH983" i="2"/>
  <c r="BG983" i="2"/>
  <c r="BF983" i="2"/>
  <c r="BE983" i="2"/>
  <c r="X983" i="2"/>
  <c r="W983" i="2" s="1"/>
  <c r="AF983" i="2" s="1"/>
  <c r="BH982" i="2"/>
  <c r="BG982" i="2"/>
  <c r="BF982" i="2"/>
  <c r="BE982" i="2"/>
  <c r="X982" i="2"/>
  <c r="W982" i="2" s="1"/>
  <c r="BH981" i="2"/>
  <c r="BG981" i="2"/>
  <c r="BF981" i="2"/>
  <c r="BE981" i="2"/>
  <c r="X981" i="2"/>
  <c r="W981" i="2" s="1"/>
  <c r="AG981" i="2" s="1"/>
  <c r="BH980" i="2"/>
  <c r="BG980" i="2"/>
  <c r="BF980" i="2"/>
  <c r="BE980" i="2"/>
  <c r="X980" i="2"/>
  <c r="BH979" i="2"/>
  <c r="BG979" i="2"/>
  <c r="BF979" i="2"/>
  <c r="BE979" i="2"/>
  <c r="X979" i="2"/>
  <c r="W979" i="2" s="1"/>
  <c r="AE979" i="2" s="1"/>
  <c r="BH978" i="2"/>
  <c r="BG978" i="2"/>
  <c r="BF978" i="2"/>
  <c r="BE978" i="2"/>
  <c r="X978" i="2"/>
  <c r="W978" i="2" s="1"/>
  <c r="AE978" i="2" s="1"/>
  <c r="BH977" i="2"/>
  <c r="BG977" i="2"/>
  <c r="BF977" i="2"/>
  <c r="BE977" i="2"/>
  <c r="X977" i="2"/>
  <c r="W977" i="2" s="1"/>
  <c r="AG977" i="2" s="1"/>
  <c r="BH976" i="2"/>
  <c r="BG976" i="2"/>
  <c r="BF976" i="2"/>
  <c r="BE976" i="2"/>
  <c r="X976" i="2"/>
  <c r="BH975" i="2"/>
  <c r="BG975" i="2"/>
  <c r="BF975" i="2"/>
  <c r="BE975" i="2"/>
  <c r="X975" i="2"/>
  <c r="W975" i="2" s="1"/>
  <c r="BH974" i="2"/>
  <c r="BG974" i="2"/>
  <c r="BF974" i="2"/>
  <c r="BE974" i="2"/>
  <c r="X974" i="2"/>
  <c r="W974" i="2" s="1"/>
  <c r="BH930" i="2"/>
  <c r="BG930" i="2"/>
  <c r="BF930" i="2"/>
  <c r="BE930" i="2"/>
  <c r="X930" i="2"/>
  <c r="W930" i="2" s="1"/>
  <c r="AG930" i="2" s="1"/>
  <c r="BH929" i="2"/>
  <c r="BG929" i="2"/>
  <c r="BF929" i="2"/>
  <c r="BE929" i="2"/>
  <c r="X929" i="2"/>
  <c r="BH928" i="2"/>
  <c r="BG928" i="2"/>
  <c r="BF928" i="2"/>
  <c r="BE928" i="2"/>
  <c r="X928" i="2"/>
  <c r="W928" i="2" s="1"/>
  <c r="AE928" i="2" s="1"/>
  <c r="BH927" i="2"/>
  <c r="BG927" i="2"/>
  <c r="BF927" i="2"/>
  <c r="BE927" i="2"/>
  <c r="X927" i="2"/>
  <c r="W927" i="2" s="1"/>
  <c r="AE927" i="2" s="1"/>
  <c r="BH926" i="2"/>
  <c r="BG926" i="2"/>
  <c r="BF926" i="2"/>
  <c r="BE926" i="2"/>
  <c r="X926" i="2"/>
  <c r="W926" i="2" s="1"/>
  <c r="AG926" i="2" s="1"/>
  <c r="BH925" i="2"/>
  <c r="BG925" i="2"/>
  <c r="BF925" i="2"/>
  <c r="BE925" i="2"/>
  <c r="X925" i="2"/>
  <c r="BH924" i="2"/>
  <c r="BG924" i="2"/>
  <c r="BF924" i="2"/>
  <c r="BE924" i="2"/>
  <c r="X924" i="2"/>
  <c r="W924" i="2" s="1"/>
  <c r="BH923" i="2"/>
  <c r="BG923" i="2"/>
  <c r="BF923" i="2"/>
  <c r="BE923" i="2"/>
  <c r="X923" i="2"/>
  <c r="W923" i="2" s="1"/>
  <c r="AE923" i="2" s="1"/>
  <c r="BH922" i="2"/>
  <c r="BG922" i="2"/>
  <c r="BF922" i="2"/>
  <c r="BE922" i="2"/>
  <c r="X922" i="2"/>
  <c r="W922" i="2" s="1"/>
  <c r="AG922" i="2" s="1"/>
  <c r="BH921" i="2"/>
  <c r="BG921" i="2"/>
  <c r="BF921" i="2"/>
  <c r="BE921" i="2"/>
  <c r="X921" i="2"/>
  <c r="BH920" i="2"/>
  <c r="BG920" i="2"/>
  <c r="BF920" i="2"/>
  <c r="BE920" i="2"/>
  <c r="X920" i="2"/>
  <c r="W920" i="2" s="1"/>
  <c r="AE920" i="2" s="1"/>
  <c r="BH919" i="2"/>
  <c r="BG919" i="2"/>
  <c r="BF919" i="2"/>
  <c r="BE919" i="2"/>
  <c r="X919" i="2"/>
  <c r="W919" i="2" s="1"/>
  <c r="AE919" i="2" s="1"/>
  <c r="BH918" i="2"/>
  <c r="BG918" i="2"/>
  <c r="BF918" i="2"/>
  <c r="BE918" i="2"/>
  <c r="X918" i="2"/>
  <c r="W918" i="2" s="1"/>
  <c r="AG918" i="2" s="1"/>
  <c r="BH917" i="2"/>
  <c r="BG917" i="2"/>
  <c r="BF917" i="2"/>
  <c r="BE917" i="2"/>
  <c r="X917" i="2"/>
  <c r="BH916" i="2"/>
  <c r="BG916" i="2"/>
  <c r="BF916" i="2"/>
  <c r="BE916" i="2"/>
  <c r="X916" i="2"/>
  <c r="W916" i="2" s="1"/>
  <c r="Y916" i="2" s="1"/>
  <c r="BH915" i="2"/>
  <c r="BG915" i="2"/>
  <c r="BF915" i="2"/>
  <c r="BE915" i="2"/>
  <c r="X915" i="2"/>
  <c r="BH914" i="2"/>
  <c r="BG914" i="2"/>
  <c r="BF914" i="2"/>
  <c r="BE914" i="2"/>
  <c r="X914" i="2"/>
  <c r="BH913" i="2"/>
  <c r="BG913" i="2"/>
  <c r="BF913" i="2"/>
  <c r="BE913" i="2"/>
  <c r="X913" i="2"/>
  <c r="BH912" i="2"/>
  <c r="BG912" i="2"/>
  <c r="BF912" i="2"/>
  <c r="BE912" i="2"/>
  <c r="X912" i="2"/>
  <c r="BH911" i="2"/>
  <c r="BG911" i="2"/>
  <c r="BF911" i="2"/>
  <c r="BE911" i="2"/>
  <c r="X911" i="2"/>
  <c r="BH910" i="2"/>
  <c r="BG910" i="2"/>
  <c r="BF910" i="2"/>
  <c r="BE910" i="2"/>
  <c r="X910" i="2"/>
  <c r="BH909" i="2"/>
  <c r="BG909" i="2"/>
  <c r="BF909" i="2"/>
  <c r="BE909" i="2"/>
  <c r="X909" i="2"/>
  <c r="BH908" i="2"/>
  <c r="BG908" i="2"/>
  <c r="BF908" i="2"/>
  <c r="BE908" i="2"/>
  <c r="X908" i="2"/>
  <c r="BH907" i="2"/>
  <c r="BG907" i="2"/>
  <c r="BF907" i="2"/>
  <c r="BE907" i="2"/>
  <c r="X907" i="2"/>
  <c r="BH906" i="2"/>
  <c r="BG906" i="2"/>
  <c r="BF906" i="2"/>
  <c r="BE906" i="2"/>
  <c r="X906" i="2"/>
  <c r="BH905" i="2"/>
  <c r="BG905" i="2"/>
  <c r="BF905" i="2"/>
  <c r="BE905" i="2"/>
  <c r="X905" i="2"/>
  <c r="BH904" i="2"/>
  <c r="BG904" i="2"/>
  <c r="BF904" i="2"/>
  <c r="BE904" i="2"/>
  <c r="X904" i="2"/>
  <c r="BH903" i="2"/>
  <c r="BG903" i="2"/>
  <c r="BF903" i="2"/>
  <c r="BE903" i="2"/>
  <c r="X903" i="2"/>
  <c r="BH902" i="2"/>
  <c r="BG902" i="2"/>
  <c r="BF902" i="2"/>
  <c r="BE902" i="2"/>
  <c r="X902" i="2"/>
  <c r="BH901" i="2"/>
  <c r="BG901" i="2"/>
  <c r="BF901" i="2"/>
  <c r="BE901" i="2"/>
  <c r="X901" i="2"/>
  <c r="BH900" i="2"/>
  <c r="BG900" i="2"/>
  <c r="BF900" i="2"/>
  <c r="BE900" i="2"/>
  <c r="X900" i="2"/>
  <c r="BH1399" i="2"/>
  <c r="BG1399" i="2"/>
  <c r="BF1399" i="2"/>
  <c r="BE1399" i="2"/>
  <c r="X1399" i="2"/>
  <c r="BH1398" i="2"/>
  <c r="BG1398" i="2"/>
  <c r="BF1398" i="2"/>
  <c r="BE1398" i="2"/>
  <c r="X1398" i="2"/>
  <c r="BH1397" i="2"/>
  <c r="BG1397" i="2"/>
  <c r="BF1397" i="2"/>
  <c r="BE1397" i="2"/>
  <c r="X1397" i="2"/>
  <c r="BH1396" i="2"/>
  <c r="BG1396" i="2"/>
  <c r="BF1396" i="2"/>
  <c r="BE1396" i="2"/>
  <c r="X1396" i="2"/>
  <c r="BH1395" i="2"/>
  <c r="BG1395" i="2"/>
  <c r="BF1395" i="2"/>
  <c r="BE1395" i="2"/>
  <c r="X1395" i="2"/>
  <c r="BH1394" i="2"/>
  <c r="BG1394" i="2"/>
  <c r="BF1394" i="2"/>
  <c r="BE1394" i="2"/>
  <c r="X1394" i="2"/>
  <c r="BH1393" i="2"/>
  <c r="BG1393" i="2"/>
  <c r="BF1393" i="2"/>
  <c r="BE1393" i="2"/>
  <c r="X1393" i="2"/>
  <c r="BH1392" i="2"/>
  <c r="BG1392" i="2"/>
  <c r="BF1392" i="2"/>
  <c r="BE1392" i="2"/>
  <c r="X1392" i="2"/>
  <c r="BH1391" i="2"/>
  <c r="BG1391" i="2"/>
  <c r="BF1391" i="2"/>
  <c r="BE1391" i="2"/>
  <c r="X1391" i="2"/>
  <c r="BH1390" i="2"/>
  <c r="BG1390" i="2"/>
  <c r="BF1390" i="2"/>
  <c r="BE1390" i="2"/>
  <c r="X1390" i="2"/>
  <c r="BH1389" i="2"/>
  <c r="BG1389" i="2"/>
  <c r="BF1389" i="2"/>
  <c r="BE1389" i="2"/>
  <c r="X1389" i="2"/>
  <c r="BH1388" i="2"/>
  <c r="BG1388" i="2"/>
  <c r="BF1388" i="2"/>
  <c r="BE1388" i="2"/>
  <c r="X1388" i="2"/>
  <c r="BH1387" i="2"/>
  <c r="BG1387" i="2"/>
  <c r="BF1387" i="2"/>
  <c r="BE1387" i="2"/>
  <c r="X1387" i="2"/>
  <c r="BH1386" i="2"/>
  <c r="BG1386" i="2"/>
  <c r="BF1386" i="2"/>
  <c r="BE1386" i="2"/>
  <c r="X1386" i="2"/>
  <c r="BH1385" i="2"/>
  <c r="BG1385" i="2"/>
  <c r="BF1385" i="2"/>
  <c r="BE1385" i="2"/>
  <c r="X1385" i="2"/>
  <c r="BH1384" i="2"/>
  <c r="BG1384" i="2"/>
  <c r="BF1384" i="2"/>
  <c r="BE1384" i="2"/>
  <c r="X1384" i="2"/>
  <c r="BH1383" i="2"/>
  <c r="BG1383" i="2"/>
  <c r="BF1383" i="2"/>
  <c r="BE1383" i="2"/>
  <c r="X1383" i="2"/>
  <c r="BH1382" i="2"/>
  <c r="BG1382" i="2"/>
  <c r="BF1382" i="2"/>
  <c r="BE1382" i="2"/>
  <c r="X1382" i="2"/>
  <c r="BH1381" i="2"/>
  <c r="BG1381" i="2"/>
  <c r="BF1381" i="2"/>
  <c r="BE1381" i="2"/>
  <c r="X1381" i="2"/>
  <c r="BH1380" i="2"/>
  <c r="BG1380" i="2"/>
  <c r="BF1380" i="2"/>
  <c r="BE1380" i="2"/>
  <c r="X1380" i="2"/>
  <c r="BH1379" i="2"/>
  <c r="BG1379" i="2"/>
  <c r="BF1379" i="2"/>
  <c r="BE1379" i="2"/>
  <c r="X1379" i="2"/>
  <c r="BH1378" i="2"/>
  <c r="BG1378" i="2"/>
  <c r="BF1378" i="2"/>
  <c r="BE1378" i="2"/>
  <c r="X1378" i="2"/>
  <c r="BH1377" i="2"/>
  <c r="BG1377" i="2"/>
  <c r="BF1377" i="2"/>
  <c r="BE1377" i="2"/>
  <c r="X1377" i="2"/>
  <c r="BH1376" i="2"/>
  <c r="BG1376" i="2"/>
  <c r="BF1376" i="2"/>
  <c r="BE1376" i="2"/>
  <c r="X1376" i="2"/>
  <c r="BH1375" i="2"/>
  <c r="BG1375" i="2"/>
  <c r="BF1375" i="2"/>
  <c r="BE1375" i="2"/>
  <c r="X1375" i="2"/>
  <c r="BH1374" i="2"/>
  <c r="BG1374" i="2"/>
  <c r="BF1374" i="2"/>
  <c r="BE1374" i="2"/>
  <c r="X1374" i="2"/>
  <c r="BH1373" i="2"/>
  <c r="BG1373" i="2"/>
  <c r="BF1373" i="2"/>
  <c r="BE1373" i="2"/>
  <c r="X1373" i="2"/>
  <c r="BH1372" i="2"/>
  <c r="BG1372" i="2"/>
  <c r="BF1372" i="2"/>
  <c r="BE1372" i="2"/>
  <c r="X1372" i="2"/>
  <c r="BH1371" i="2"/>
  <c r="BG1371" i="2"/>
  <c r="BF1371" i="2"/>
  <c r="BE1371" i="2"/>
  <c r="X1371" i="2"/>
  <c r="BH1370" i="2"/>
  <c r="BG1370" i="2"/>
  <c r="BF1370" i="2"/>
  <c r="BE1370" i="2"/>
  <c r="X1370" i="2"/>
  <c r="BH1369" i="2"/>
  <c r="BG1369" i="2"/>
  <c r="BF1369" i="2"/>
  <c r="BE1369" i="2"/>
  <c r="X1369" i="2"/>
  <c r="BH1368" i="2"/>
  <c r="BG1368" i="2"/>
  <c r="BF1368" i="2"/>
  <c r="BE1368" i="2"/>
  <c r="X1368" i="2"/>
  <c r="BH1367" i="2"/>
  <c r="BG1367" i="2"/>
  <c r="BF1367" i="2"/>
  <c r="BE1367" i="2"/>
  <c r="X1367" i="2"/>
  <c r="BH1366" i="2"/>
  <c r="BG1366" i="2"/>
  <c r="BF1366" i="2"/>
  <c r="BE1366" i="2"/>
  <c r="X1366" i="2"/>
  <c r="BH1365" i="2"/>
  <c r="BG1365" i="2"/>
  <c r="BF1365" i="2"/>
  <c r="BE1365" i="2"/>
  <c r="X1365" i="2"/>
  <c r="BH47" i="2"/>
  <c r="BG47" i="2"/>
  <c r="BF47" i="2"/>
  <c r="BE47" i="2"/>
  <c r="X47" i="2"/>
  <c r="BH46" i="2"/>
  <c r="BG46" i="2"/>
  <c r="BF46" i="2"/>
  <c r="BE46" i="2"/>
  <c r="X46" i="2"/>
  <c r="BH45" i="2"/>
  <c r="BG45" i="2"/>
  <c r="BF45" i="2"/>
  <c r="BE45" i="2"/>
  <c r="X45" i="2"/>
  <c r="BH44" i="2"/>
  <c r="BG44" i="2"/>
  <c r="BF44" i="2"/>
  <c r="BE44" i="2"/>
  <c r="X44" i="2"/>
  <c r="BH43" i="2"/>
  <c r="BG43" i="2"/>
  <c r="BF43" i="2"/>
  <c r="BE43" i="2"/>
  <c r="X43" i="2"/>
  <c r="BH42" i="2"/>
  <c r="BG42" i="2"/>
  <c r="BF42" i="2"/>
  <c r="BE42" i="2"/>
  <c r="X42" i="2"/>
  <c r="BH41" i="2"/>
  <c r="BG41" i="2"/>
  <c r="BF41" i="2"/>
  <c r="BE41" i="2"/>
  <c r="X41" i="2"/>
  <c r="BH40" i="2"/>
  <c r="BG40" i="2"/>
  <c r="BF40" i="2"/>
  <c r="BE40" i="2"/>
  <c r="X40" i="2"/>
  <c r="BH39" i="2"/>
  <c r="BG39" i="2"/>
  <c r="BF39" i="2"/>
  <c r="BE39" i="2"/>
  <c r="X39" i="2"/>
  <c r="BH38" i="2"/>
  <c r="BG38" i="2"/>
  <c r="BF38" i="2"/>
  <c r="BE38" i="2"/>
  <c r="X38" i="2"/>
  <c r="BH37" i="2"/>
  <c r="BG37" i="2"/>
  <c r="BF37" i="2"/>
  <c r="BE37" i="2"/>
  <c r="X37" i="2"/>
  <c r="BH36" i="2"/>
  <c r="BG36" i="2"/>
  <c r="BF36" i="2"/>
  <c r="BE36" i="2"/>
  <c r="X36" i="2"/>
  <c r="BH35" i="2"/>
  <c r="BG35" i="2"/>
  <c r="BF35" i="2"/>
  <c r="BE35" i="2"/>
  <c r="X35" i="2"/>
  <c r="BH34" i="2"/>
  <c r="BG34" i="2"/>
  <c r="BF34" i="2"/>
  <c r="BE34" i="2"/>
  <c r="X34" i="2"/>
  <c r="BH33" i="2"/>
  <c r="BG33" i="2"/>
  <c r="BF33" i="2"/>
  <c r="BE33" i="2"/>
  <c r="X33" i="2"/>
  <c r="BH32" i="2"/>
  <c r="BG32" i="2"/>
  <c r="BF32" i="2"/>
  <c r="BE32" i="2"/>
  <c r="X32" i="2"/>
  <c r="BH31" i="2"/>
  <c r="BG31" i="2"/>
  <c r="BF31" i="2"/>
  <c r="BE31" i="2"/>
  <c r="X31" i="2"/>
  <c r="BH30" i="2"/>
  <c r="BG30" i="2"/>
  <c r="BF30" i="2"/>
  <c r="BE30" i="2"/>
  <c r="X30" i="2"/>
  <c r="BH29" i="2"/>
  <c r="BG29" i="2"/>
  <c r="BF29" i="2"/>
  <c r="BE29" i="2"/>
  <c r="X29" i="2"/>
  <c r="BH28" i="2"/>
  <c r="BG28" i="2"/>
  <c r="BF28" i="2"/>
  <c r="BE28" i="2"/>
  <c r="X28" i="2"/>
  <c r="BH27" i="2"/>
  <c r="BG27" i="2"/>
  <c r="BF27" i="2"/>
  <c r="BE27" i="2"/>
  <c r="X27" i="2"/>
  <c r="BH26" i="2"/>
  <c r="BG26" i="2"/>
  <c r="BF26" i="2"/>
  <c r="BE26" i="2"/>
  <c r="X26" i="2"/>
  <c r="BH85" i="2"/>
  <c r="BG85" i="2"/>
  <c r="BF85" i="2"/>
  <c r="BE85" i="2"/>
  <c r="X85" i="2"/>
  <c r="BH84" i="2"/>
  <c r="BG84" i="2"/>
  <c r="BF84" i="2"/>
  <c r="BE84" i="2"/>
  <c r="X84" i="2"/>
  <c r="BH83" i="2"/>
  <c r="BG83" i="2"/>
  <c r="BF83" i="2"/>
  <c r="BE83" i="2"/>
  <c r="X83" i="2"/>
  <c r="BH82" i="2"/>
  <c r="BG82" i="2"/>
  <c r="BF82" i="2"/>
  <c r="BE82" i="2"/>
  <c r="X82" i="2"/>
  <c r="BH81" i="2"/>
  <c r="BG81" i="2"/>
  <c r="BF81" i="2"/>
  <c r="BE81" i="2"/>
  <c r="X81" i="2"/>
  <c r="BH80" i="2"/>
  <c r="BG80" i="2"/>
  <c r="BF80" i="2"/>
  <c r="BE80" i="2"/>
  <c r="X80" i="2"/>
  <c r="BH79" i="2"/>
  <c r="BG79" i="2"/>
  <c r="BF79" i="2"/>
  <c r="BE79" i="2"/>
  <c r="X79" i="2"/>
  <c r="BH78" i="2"/>
  <c r="BG78" i="2"/>
  <c r="BF78" i="2"/>
  <c r="BE78" i="2"/>
  <c r="X78" i="2"/>
  <c r="BH77" i="2"/>
  <c r="BG77" i="2"/>
  <c r="BF77" i="2"/>
  <c r="BE77" i="2"/>
  <c r="X77" i="2"/>
  <c r="BH76" i="2"/>
  <c r="BG76" i="2"/>
  <c r="BF76" i="2"/>
  <c r="BE76" i="2"/>
  <c r="X76" i="2"/>
  <c r="BH75" i="2"/>
  <c r="BG75" i="2"/>
  <c r="BF75" i="2"/>
  <c r="BE75" i="2"/>
  <c r="X75" i="2"/>
  <c r="BH74" i="2"/>
  <c r="BG74" i="2"/>
  <c r="BF74" i="2"/>
  <c r="BE74" i="2"/>
  <c r="X74" i="2"/>
  <c r="BH73" i="2"/>
  <c r="BG73" i="2"/>
  <c r="BF73" i="2"/>
  <c r="BE73" i="2"/>
  <c r="X73" i="2"/>
  <c r="BH72" i="2"/>
  <c r="BG72" i="2"/>
  <c r="BF72" i="2"/>
  <c r="BE72" i="2"/>
  <c r="X72" i="2"/>
  <c r="BH71" i="2"/>
  <c r="BG71" i="2"/>
  <c r="BF71" i="2"/>
  <c r="BE71" i="2"/>
  <c r="X71" i="2"/>
  <c r="BH70" i="2"/>
  <c r="BG70" i="2"/>
  <c r="BF70" i="2"/>
  <c r="BE70" i="2"/>
  <c r="X70" i="2"/>
  <c r="BH69" i="2"/>
  <c r="BG69" i="2"/>
  <c r="BF69" i="2"/>
  <c r="BE69" i="2"/>
  <c r="X69" i="2"/>
  <c r="BH68" i="2"/>
  <c r="BG68" i="2"/>
  <c r="BF68" i="2"/>
  <c r="BE68" i="2"/>
  <c r="X68" i="2"/>
  <c r="BH67" i="2"/>
  <c r="BG67" i="2"/>
  <c r="BF67" i="2"/>
  <c r="BE67" i="2"/>
  <c r="X67" i="2"/>
  <c r="BH66" i="2"/>
  <c r="BG66" i="2"/>
  <c r="BF66" i="2"/>
  <c r="BE66" i="2"/>
  <c r="X66" i="2"/>
  <c r="BH25" i="2"/>
  <c r="BG25" i="2"/>
  <c r="BF25" i="2"/>
  <c r="BE25" i="2"/>
  <c r="X25" i="2"/>
  <c r="BH24" i="2"/>
  <c r="BG24" i="2"/>
  <c r="BF24" i="2"/>
  <c r="BE24" i="2"/>
  <c r="X24" i="2"/>
  <c r="BH23" i="2"/>
  <c r="BG23" i="2"/>
  <c r="BF23" i="2"/>
  <c r="BE23" i="2"/>
  <c r="X23" i="2"/>
  <c r="BH22" i="2"/>
  <c r="BG22" i="2"/>
  <c r="BF22" i="2"/>
  <c r="BE22" i="2"/>
  <c r="X22" i="2"/>
  <c r="BH21" i="2"/>
  <c r="BG21" i="2"/>
  <c r="BF21" i="2"/>
  <c r="BE21" i="2"/>
  <c r="X21" i="2"/>
  <c r="BH20" i="2"/>
  <c r="BG20" i="2"/>
  <c r="BF20" i="2"/>
  <c r="BE20" i="2"/>
  <c r="X20" i="2"/>
  <c r="BH19" i="2"/>
  <c r="BG19" i="2"/>
  <c r="BF19" i="2"/>
  <c r="BE19" i="2"/>
  <c r="X19" i="2"/>
  <c r="BH18" i="2"/>
  <c r="BG18" i="2"/>
  <c r="BF18" i="2"/>
  <c r="BE18" i="2"/>
  <c r="X18" i="2"/>
  <c r="BH17" i="2"/>
  <c r="BG17" i="2"/>
  <c r="BF17" i="2"/>
  <c r="BE17" i="2"/>
  <c r="X17" i="2"/>
  <c r="BH16" i="2"/>
  <c r="BG16" i="2"/>
  <c r="BF16" i="2"/>
  <c r="BE16" i="2"/>
  <c r="X16" i="2"/>
  <c r="BH15" i="2"/>
  <c r="BG15" i="2"/>
  <c r="BF15" i="2"/>
  <c r="BE15" i="2"/>
  <c r="X15" i="2"/>
  <c r="BH14" i="2"/>
  <c r="BG14" i="2"/>
  <c r="BF14" i="2"/>
  <c r="BE14" i="2"/>
  <c r="X14" i="2"/>
  <c r="BH13" i="2"/>
  <c r="BG13" i="2"/>
  <c r="BF13" i="2"/>
  <c r="BE13" i="2"/>
  <c r="X13" i="2"/>
  <c r="BH12" i="2"/>
  <c r="BG12" i="2"/>
  <c r="BF12" i="2"/>
  <c r="BE12" i="2"/>
  <c r="X12" i="2"/>
  <c r="BH11" i="2"/>
  <c r="BG11" i="2"/>
  <c r="BF11" i="2"/>
  <c r="BE11" i="2"/>
  <c r="X11" i="2"/>
  <c r="BH10" i="2"/>
  <c r="BG10" i="2"/>
  <c r="BF10" i="2"/>
  <c r="BE10" i="2"/>
  <c r="X10" i="2"/>
  <c r="BH9" i="2"/>
  <c r="BG9" i="2"/>
  <c r="BF9" i="2"/>
  <c r="BE9" i="2"/>
  <c r="X9" i="2"/>
  <c r="BH8" i="2"/>
  <c r="BG8" i="2"/>
  <c r="BF8" i="2"/>
  <c r="BE8" i="2"/>
  <c r="X8" i="2"/>
  <c r="BH7" i="2"/>
  <c r="BG7" i="2"/>
  <c r="BF7" i="2"/>
  <c r="BE7" i="2"/>
  <c r="X7" i="2"/>
  <c r="BH65" i="2"/>
  <c r="BG65" i="2"/>
  <c r="BF65" i="2"/>
  <c r="BE65" i="2"/>
  <c r="X65" i="2"/>
  <c r="BH64" i="2"/>
  <c r="BG64" i="2"/>
  <c r="BF64" i="2"/>
  <c r="BE64" i="2"/>
  <c r="X64" i="2"/>
  <c r="BH63" i="2"/>
  <c r="BG63" i="2"/>
  <c r="BF63" i="2"/>
  <c r="BE63" i="2"/>
  <c r="X63" i="2"/>
  <c r="BH62" i="2"/>
  <c r="BG62" i="2"/>
  <c r="BF62" i="2"/>
  <c r="BE62" i="2"/>
  <c r="X62" i="2"/>
  <c r="BH61" i="2"/>
  <c r="BG61" i="2"/>
  <c r="BF61" i="2"/>
  <c r="BE61" i="2"/>
  <c r="X61" i="2"/>
  <c r="BH60" i="2"/>
  <c r="BG60" i="2"/>
  <c r="BF60" i="2"/>
  <c r="BE60" i="2"/>
  <c r="X60" i="2"/>
  <c r="BH59" i="2"/>
  <c r="BG59" i="2"/>
  <c r="BF59" i="2"/>
  <c r="BE59" i="2"/>
  <c r="X59" i="2"/>
  <c r="BH58" i="2"/>
  <c r="BG58" i="2"/>
  <c r="BF58" i="2"/>
  <c r="BE58" i="2"/>
  <c r="X58" i="2"/>
  <c r="BH57" i="2"/>
  <c r="BG57" i="2"/>
  <c r="BF57" i="2"/>
  <c r="BE57" i="2"/>
  <c r="X57" i="2"/>
  <c r="BH56" i="2"/>
  <c r="BG56" i="2"/>
  <c r="BF56" i="2"/>
  <c r="BE56" i="2"/>
  <c r="X56" i="2"/>
  <c r="BH55" i="2"/>
  <c r="BG55" i="2"/>
  <c r="BF55" i="2"/>
  <c r="BE55" i="2"/>
  <c r="X55" i="2"/>
  <c r="BH54" i="2"/>
  <c r="BG54" i="2"/>
  <c r="BF54" i="2"/>
  <c r="BE54" i="2"/>
  <c r="X54" i="2"/>
  <c r="BH53" i="2"/>
  <c r="BG53" i="2"/>
  <c r="BF53" i="2"/>
  <c r="BE53" i="2"/>
  <c r="X53" i="2"/>
  <c r="BH52" i="2"/>
  <c r="BG52" i="2"/>
  <c r="BF52" i="2"/>
  <c r="BE52" i="2"/>
  <c r="X52" i="2"/>
  <c r="BH51" i="2"/>
  <c r="BG51" i="2"/>
  <c r="BF51" i="2"/>
  <c r="BE51" i="2"/>
  <c r="X51" i="2"/>
  <c r="W51" i="2" s="1"/>
  <c r="AF51" i="2" s="1"/>
  <c r="BH50" i="2"/>
  <c r="BG50" i="2"/>
  <c r="BF50" i="2"/>
  <c r="BE50" i="2"/>
  <c r="X50" i="2"/>
  <c r="W50" i="2" s="1"/>
  <c r="AF50" i="2" s="1"/>
  <c r="BH49" i="2"/>
  <c r="BG49" i="2"/>
  <c r="BF49" i="2"/>
  <c r="BE49" i="2"/>
  <c r="X49" i="2"/>
  <c r="W49" i="2" s="1"/>
  <c r="BH48" i="2"/>
  <c r="BG48" i="2"/>
  <c r="BF48" i="2"/>
  <c r="BE48" i="2"/>
  <c r="X48" i="2"/>
  <c r="W48" i="2" s="1"/>
  <c r="BH6" i="2"/>
  <c r="BG6" i="2"/>
  <c r="BF6" i="2"/>
  <c r="BE6" i="2"/>
  <c r="X6" i="2"/>
  <c r="W6" i="2" s="1"/>
  <c r="AE6" i="2" s="1"/>
  <c r="BH5" i="2"/>
  <c r="BG5" i="2"/>
  <c r="BF5" i="2"/>
  <c r="BE5" i="2"/>
  <c r="X5" i="2"/>
  <c r="W5" i="2" s="1"/>
  <c r="AF5" i="2" s="1"/>
  <c r="BH118" i="2"/>
  <c r="BG118" i="2"/>
  <c r="BF118" i="2"/>
  <c r="BE118" i="2"/>
  <c r="X118" i="2"/>
  <c r="W118" i="2" s="1"/>
  <c r="AF118" i="2" s="1"/>
  <c r="BH117" i="2"/>
  <c r="BG117" i="2"/>
  <c r="BF117" i="2"/>
  <c r="BE117" i="2"/>
  <c r="X117" i="2"/>
  <c r="W117" i="2" s="1"/>
  <c r="AF117" i="2" s="1"/>
  <c r="BH116" i="2"/>
  <c r="BG116" i="2"/>
  <c r="BF116" i="2"/>
  <c r="BE116" i="2"/>
  <c r="X116" i="2"/>
  <c r="W116" i="2" s="1"/>
  <c r="AF116" i="2" s="1"/>
  <c r="BH115" i="2"/>
  <c r="BG115" i="2"/>
  <c r="BF115" i="2"/>
  <c r="BE115" i="2"/>
  <c r="X115" i="2"/>
  <c r="W115" i="2" s="1"/>
  <c r="AF115" i="2" s="1"/>
  <c r="BH114" i="2"/>
  <c r="BG114" i="2"/>
  <c r="BF114" i="2"/>
  <c r="BE114" i="2"/>
  <c r="X114" i="2"/>
  <c r="W114" i="2" s="1"/>
  <c r="AF114" i="2" s="1"/>
  <c r="BH113" i="2"/>
  <c r="BG113" i="2"/>
  <c r="BF113" i="2"/>
  <c r="BE113" i="2"/>
  <c r="X113" i="2"/>
  <c r="W113" i="2" s="1"/>
  <c r="AF113" i="2" s="1"/>
  <c r="BH112" i="2"/>
  <c r="BG112" i="2"/>
  <c r="BF112" i="2"/>
  <c r="BE112" i="2"/>
  <c r="X112" i="2"/>
  <c r="W112" i="2" s="1"/>
  <c r="AF112" i="2" s="1"/>
  <c r="BH111" i="2"/>
  <c r="BG111" i="2"/>
  <c r="BF111" i="2"/>
  <c r="BE111" i="2"/>
  <c r="X111" i="2"/>
  <c r="W111" i="2" s="1"/>
  <c r="AF111" i="2" s="1"/>
  <c r="BH110" i="2"/>
  <c r="BG110" i="2"/>
  <c r="BF110" i="2"/>
  <c r="BE110" i="2"/>
  <c r="X110" i="2"/>
  <c r="W110" i="2" s="1"/>
  <c r="AF110" i="2" s="1"/>
  <c r="BH109" i="2"/>
  <c r="BG109" i="2"/>
  <c r="BF109" i="2"/>
  <c r="BE109" i="2"/>
  <c r="X109" i="2"/>
  <c r="W109" i="2" s="1"/>
  <c r="AF109" i="2" s="1"/>
  <c r="BH108" i="2"/>
  <c r="BG108" i="2"/>
  <c r="BF108" i="2"/>
  <c r="BE108" i="2"/>
  <c r="X108" i="2"/>
  <c r="W108" i="2" s="1"/>
  <c r="AF108" i="2" s="1"/>
  <c r="BH107" i="2"/>
  <c r="BG107" i="2"/>
  <c r="BF107" i="2"/>
  <c r="BE107" i="2"/>
  <c r="X107" i="2"/>
  <c r="W107" i="2" s="1"/>
  <c r="AF107" i="2" s="1"/>
  <c r="BH106" i="2"/>
  <c r="BG106" i="2"/>
  <c r="BF106" i="2"/>
  <c r="BE106" i="2"/>
  <c r="X106" i="2"/>
  <c r="W106" i="2" s="1"/>
  <c r="AF106" i="2" s="1"/>
  <c r="BH105" i="2"/>
  <c r="BG105" i="2"/>
  <c r="BF105" i="2"/>
  <c r="BE105" i="2"/>
  <c r="X105" i="2"/>
  <c r="W105" i="2" s="1"/>
  <c r="AF105" i="2" s="1"/>
  <c r="BH104" i="2"/>
  <c r="BG104" i="2"/>
  <c r="BF104" i="2"/>
  <c r="BE104" i="2"/>
  <c r="X104" i="2"/>
  <c r="BH103" i="2"/>
  <c r="BG103" i="2"/>
  <c r="BF103" i="2"/>
  <c r="BE103" i="2"/>
  <c r="X103" i="2"/>
  <c r="BH102" i="2"/>
  <c r="BG102" i="2"/>
  <c r="BF102" i="2"/>
  <c r="BE102" i="2"/>
  <c r="X102" i="2"/>
  <c r="BH101" i="2"/>
  <c r="BG101" i="2"/>
  <c r="BF101" i="2"/>
  <c r="BE101" i="2"/>
  <c r="X101" i="2"/>
  <c r="BH100" i="2"/>
  <c r="BG100" i="2"/>
  <c r="BF100" i="2"/>
  <c r="BE100" i="2"/>
  <c r="X100" i="2"/>
  <c r="BH99" i="2"/>
  <c r="BG99" i="2"/>
  <c r="BF99" i="2"/>
  <c r="BE99" i="2"/>
  <c r="X99" i="2"/>
  <c r="BH98" i="2"/>
  <c r="BG98" i="2"/>
  <c r="BF98" i="2"/>
  <c r="BE98" i="2"/>
  <c r="X98" i="2"/>
  <c r="BH97" i="2"/>
  <c r="BG97" i="2"/>
  <c r="BF97" i="2"/>
  <c r="BE97" i="2"/>
  <c r="X97" i="2"/>
  <c r="BH96" i="2"/>
  <c r="BG96" i="2"/>
  <c r="BF96" i="2"/>
  <c r="BE96" i="2"/>
  <c r="X96" i="2"/>
  <c r="BH95" i="2"/>
  <c r="BG95" i="2"/>
  <c r="BF95" i="2"/>
  <c r="BE95" i="2"/>
  <c r="X95" i="2"/>
  <c r="BH94" i="2"/>
  <c r="BG94" i="2"/>
  <c r="BF94" i="2"/>
  <c r="BE94" i="2"/>
  <c r="X94" i="2"/>
  <c r="BH93" i="2"/>
  <c r="BG93" i="2"/>
  <c r="BF93" i="2"/>
  <c r="BE93" i="2"/>
  <c r="X93" i="2"/>
  <c r="BH92" i="2"/>
  <c r="BG92" i="2"/>
  <c r="BF92" i="2"/>
  <c r="BE92" i="2"/>
  <c r="X92" i="2"/>
  <c r="BH91" i="2"/>
  <c r="BG91" i="2"/>
  <c r="BF91" i="2"/>
  <c r="BE91" i="2"/>
  <c r="X91" i="2"/>
  <c r="BH90" i="2"/>
  <c r="BG90" i="2"/>
  <c r="BF90" i="2"/>
  <c r="BE90" i="2"/>
  <c r="X90" i="2"/>
  <c r="BH89" i="2"/>
  <c r="BG89" i="2"/>
  <c r="BF89" i="2"/>
  <c r="BE89" i="2"/>
  <c r="X89" i="2"/>
  <c r="BH88" i="2"/>
  <c r="BG88" i="2"/>
  <c r="BF88" i="2"/>
  <c r="BE88" i="2"/>
  <c r="X88" i="2"/>
  <c r="BH87" i="2"/>
  <c r="BG87" i="2"/>
  <c r="BF87" i="2"/>
  <c r="BE87" i="2"/>
  <c r="X87" i="2"/>
  <c r="BH86" i="2"/>
  <c r="BG86" i="2"/>
  <c r="BF86" i="2"/>
  <c r="BE86" i="2"/>
  <c r="X86" i="2"/>
  <c r="BH234" i="2"/>
  <c r="BG234" i="2"/>
  <c r="BF234" i="2"/>
  <c r="BE234" i="2"/>
  <c r="X234" i="2"/>
  <c r="BH233" i="2"/>
  <c r="BG233" i="2"/>
  <c r="BF233" i="2"/>
  <c r="BE233" i="2"/>
  <c r="X233" i="2"/>
  <c r="BH232" i="2"/>
  <c r="BG232" i="2"/>
  <c r="BF232" i="2"/>
  <c r="BE232" i="2"/>
  <c r="X232" i="2"/>
  <c r="BH231" i="2"/>
  <c r="BG231" i="2"/>
  <c r="BF231" i="2"/>
  <c r="BE231" i="2"/>
  <c r="X231" i="2"/>
  <c r="BH230" i="2"/>
  <c r="BG230" i="2"/>
  <c r="BF230" i="2"/>
  <c r="BE230" i="2"/>
  <c r="X230" i="2"/>
  <c r="BH229" i="2"/>
  <c r="BG229" i="2"/>
  <c r="BF229" i="2"/>
  <c r="BE229" i="2"/>
  <c r="X229" i="2"/>
  <c r="BH228" i="2"/>
  <c r="BG228" i="2"/>
  <c r="BF228" i="2"/>
  <c r="BE228" i="2"/>
  <c r="X228" i="2"/>
  <c r="BH227" i="2"/>
  <c r="BG227" i="2"/>
  <c r="BF227" i="2"/>
  <c r="BE227" i="2"/>
  <c r="X227" i="2"/>
  <c r="BH226" i="2"/>
  <c r="BG226" i="2"/>
  <c r="BF226" i="2"/>
  <c r="BE226" i="2"/>
  <c r="X226" i="2"/>
  <c r="BH225" i="2"/>
  <c r="BG225" i="2"/>
  <c r="BF225" i="2"/>
  <c r="BE225" i="2"/>
  <c r="X225" i="2"/>
  <c r="BH224" i="2"/>
  <c r="BG224" i="2"/>
  <c r="BF224" i="2"/>
  <c r="BE224" i="2"/>
  <c r="X224" i="2"/>
  <c r="BH223" i="2"/>
  <c r="BG223" i="2"/>
  <c r="BF223" i="2"/>
  <c r="BE223" i="2"/>
  <c r="X223" i="2"/>
  <c r="BH222" i="2"/>
  <c r="BG222" i="2"/>
  <c r="BF222" i="2"/>
  <c r="BE222" i="2"/>
  <c r="X222" i="2"/>
  <c r="BH221" i="2"/>
  <c r="BG221" i="2"/>
  <c r="BF221" i="2"/>
  <c r="BE221" i="2"/>
  <c r="X221" i="2"/>
  <c r="BH220" i="2"/>
  <c r="BG220" i="2"/>
  <c r="BF220" i="2"/>
  <c r="BE220" i="2"/>
  <c r="X220" i="2"/>
  <c r="BH219" i="2"/>
  <c r="BG219" i="2"/>
  <c r="BF219" i="2"/>
  <c r="BE219" i="2"/>
  <c r="X219" i="2"/>
  <c r="BH218" i="2"/>
  <c r="BG218" i="2"/>
  <c r="BF218" i="2"/>
  <c r="BE218" i="2"/>
  <c r="X218" i="2"/>
  <c r="BH217" i="2"/>
  <c r="BG217" i="2"/>
  <c r="BF217" i="2"/>
  <c r="BE217" i="2"/>
  <c r="X217" i="2"/>
  <c r="BH216" i="2"/>
  <c r="BG216" i="2"/>
  <c r="BF216" i="2"/>
  <c r="BE216" i="2"/>
  <c r="X216" i="2"/>
  <c r="BH215" i="2"/>
  <c r="BG215" i="2"/>
  <c r="BF215" i="2"/>
  <c r="BE215" i="2"/>
  <c r="X215" i="2"/>
  <c r="BH214" i="2"/>
  <c r="BG214" i="2"/>
  <c r="BF214" i="2"/>
  <c r="BE214" i="2"/>
  <c r="X214" i="2"/>
  <c r="BH213" i="2"/>
  <c r="BG213" i="2"/>
  <c r="BF213" i="2"/>
  <c r="BE213" i="2"/>
  <c r="X213" i="2"/>
  <c r="BH160" i="2"/>
  <c r="BG160" i="2"/>
  <c r="BF160" i="2"/>
  <c r="BE160" i="2"/>
  <c r="X160" i="2"/>
  <c r="BH159" i="2"/>
  <c r="BG159" i="2"/>
  <c r="BF159" i="2"/>
  <c r="BE159" i="2"/>
  <c r="X159" i="2"/>
  <c r="BH158" i="2"/>
  <c r="BG158" i="2"/>
  <c r="BF158" i="2"/>
  <c r="BE158" i="2"/>
  <c r="X158" i="2"/>
  <c r="BH157" i="2"/>
  <c r="BG157" i="2"/>
  <c r="BF157" i="2"/>
  <c r="BE157" i="2"/>
  <c r="X157" i="2"/>
  <c r="BH156" i="2"/>
  <c r="BG156" i="2"/>
  <c r="BF156" i="2"/>
  <c r="BE156" i="2"/>
  <c r="X156" i="2"/>
  <c r="BH155" i="2"/>
  <c r="BG155" i="2"/>
  <c r="BF155" i="2"/>
  <c r="BE155" i="2"/>
  <c r="X155" i="2"/>
  <c r="BH154" i="2"/>
  <c r="BG154" i="2"/>
  <c r="BF154" i="2"/>
  <c r="BE154" i="2"/>
  <c r="X154" i="2"/>
  <c r="BH153" i="2"/>
  <c r="BG153" i="2"/>
  <c r="BF153" i="2"/>
  <c r="BE153" i="2"/>
  <c r="X153" i="2"/>
  <c r="BH152" i="2"/>
  <c r="BG152" i="2"/>
  <c r="BF152" i="2"/>
  <c r="BE152" i="2"/>
  <c r="X152" i="2"/>
  <c r="BH151" i="2"/>
  <c r="BG151" i="2"/>
  <c r="BF151" i="2"/>
  <c r="BE151" i="2"/>
  <c r="X151" i="2"/>
  <c r="BH150" i="2"/>
  <c r="BG150" i="2"/>
  <c r="BF150" i="2"/>
  <c r="BE150" i="2"/>
  <c r="X150" i="2"/>
  <c r="BH149" i="2"/>
  <c r="BG149" i="2"/>
  <c r="BF149" i="2"/>
  <c r="BE149" i="2"/>
  <c r="X149" i="2"/>
  <c r="BH148" i="2"/>
  <c r="BG148" i="2"/>
  <c r="BF148" i="2"/>
  <c r="BE148" i="2"/>
  <c r="X148" i="2"/>
  <c r="BH147" i="2"/>
  <c r="BG147" i="2"/>
  <c r="BF147" i="2"/>
  <c r="BE147" i="2"/>
  <c r="X147" i="2"/>
  <c r="BH146" i="2"/>
  <c r="BG146" i="2"/>
  <c r="BF146" i="2"/>
  <c r="BE146" i="2"/>
  <c r="X146" i="2"/>
  <c r="BH145" i="2"/>
  <c r="BG145" i="2"/>
  <c r="BF145" i="2"/>
  <c r="BE145" i="2"/>
  <c r="X145" i="2"/>
  <c r="BH144" i="2"/>
  <c r="BG144" i="2"/>
  <c r="BF144" i="2"/>
  <c r="BE144" i="2"/>
  <c r="X144" i="2"/>
  <c r="BH143" i="2"/>
  <c r="BG143" i="2"/>
  <c r="BF143" i="2"/>
  <c r="BE143" i="2"/>
  <c r="X143" i="2"/>
  <c r="BH142" i="2"/>
  <c r="BG142" i="2"/>
  <c r="BF142" i="2"/>
  <c r="BE142" i="2"/>
  <c r="X142" i="2"/>
  <c r="BH141" i="2"/>
  <c r="BG141" i="2"/>
  <c r="BF141" i="2"/>
  <c r="BE141" i="2"/>
  <c r="X141" i="2"/>
  <c r="BH140" i="2"/>
  <c r="BG140" i="2"/>
  <c r="BF140" i="2"/>
  <c r="BE140" i="2"/>
  <c r="X140" i="2"/>
  <c r="BH139" i="2"/>
  <c r="BG139" i="2"/>
  <c r="BF139" i="2"/>
  <c r="BE139" i="2"/>
  <c r="X139" i="2"/>
  <c r="BH138" i="2"/>
  <c r="BG138" i="2"/>
  <c r="BF138" i="2"/>
  <c r="BE138" i="2"/>
  <c r="X138" i="2"/>
  <c r="BH137" i="2"/>
  <c r="BG137" i="2"/>
  <c r="BF137" i="2"/>
  <c r="BE137" i="2"/>
  <c r="X137" i="2"/>
  <c r="BH136" i="2"/>
  <c r="BG136" i="2"/>
  <c r="BF136" i="2"/>
  <c r="BE136" i="2"/>
  <c r="X136" i="2"/>
  <c r="BH135" i="2"/>
  <c r="BG135" i="2"/>
  <c r="BF135" i="2"/>
  <c r="BE135" i="2"/>
  <c r="X135" i="2"/>
  <c r="BH134" i="2"/>
  <c r="BG134" i="2"/>
  <c r="BF134" i="2"/>
  <c r="BE134" i="2"/>
  <c r="X134" i="2"/>
  <c r="BH133" i="2"/>
  <c r="BG133" i="2"/>
  <c r="BF133" i="2"/>
  <c r="BE133" i="2"/>
  <c r="X133" i="2"/>
  <c r="BH132" i="2"/>
  <c r="BG132" i="2"/>
  <c r="BF132" i="2"/>
  <c r="BE132" i="2"/>
  <c r="X132" i="2"/>
  <c r="BH131" i="2"/>
  <c r="BG131" i="2"/>
  <c r="BF131" i="2"/>
  <c r="BE131" i="2"/>
  <c r="X131" i="2"/>
  <c r="BH130" i="2"/>
  <c r="BG130" i="2"/>
  <c r="BF130" i="2"/>
  <c r="BE130" i="2"/>
  <c r="X130" i="2"/>
  <c r="BH129" i="2"/>
  <c r="BG129" i="2"/>
  <c r="BF129" i="2"/>
  <c r="BE129" i="2"/>
  <c r="X129" i="2"/>
  <c r="BH128" i="2"/>
  <c r="BG128" i="2"/>
  <c r="BF128" i="2"/>
  <c r="BE128" i="2"/>
  <c r="X128" i="2"/>
  <c r="BH127" i="2"/>
  <c r="BG127" i="2"/>
  <c r="BF127" i="2"/>
  <c r="BE127" i="2"/>
  <c r="X127" i="2"/>
  <c r="BH126" i="2"/>
  <c r="BG126" i="2"/>
  <c r="BF126" i="2"/>
  <c r="BE126" i="2"/>
  <c r="X126" i="2"/>
  <c r="BH125" i="2"/>
  <c r="BG125" i="2"/>
  <c r="BF125" i="2"/>
  <c r="BE125" i="2"/>
  <c r="X125" i="2"/>
  <c r="BH124" i="2"/>
  <c r="BG124" i="2"/>
  <c r="BF124" i="2"/>
  <c r="BE124" i="2"/>
  <c r="X124" i="2"/>
  <c r="BH123" i="2"/>
  <c r="BG123" i="2"/>
  <c r="BF123" i="2"/>
  <c r="BE123" i="2"/>
  <c r="X123" i="2"/>
  <c r="BH122" i="2"/>
  <c r="BG122" i="2"/>
  <c r="BF122" i="2"/>
  <c r="BE122" i="2"/>
  <c r="X122" i="2"/>
  <c r="BH121" i="2"/>
  <c r="BG121" i="2"/>
  <c r="BF121" i="2"/>
  <c r="BE121" i="2"/>
  <c r="X121" i="2"/>
  <c r="BH120" i="2"/>
  <c r="BG120" i="2"/>
  <c r="BF120" i="2"/>
  <c r="BE120" i="2"/>
  <c r="X120" i="2"/>
  <c r="BH119" i="2"/>
  <c r="BG119" i="2"/>
  <c r="BF119" i="2"/>
  <c r="BE119" i="2"/>
  <c r="X119" i="2"/>
  <c r="BH212" i="2"/>
  <c r="BG212" i="2"/>
  <c r="BF212" i="2"/>
  <c r="BE212" i="2"/>
  <c r="X212" i="2"/>
  <c r="BH211" i="2"/>
  <c r="BG211" i="2"/>
  <c r="BF211" i="2"/>
  <c r="BE211" i="2"/>
  <c r="X211" i="2"/>
  <c r="BH210" i="2"/>
  <c r="BG210" i="2"/>
  <c r="BF210" i="2"/>
  <c r="BE210" i="2"/>
  <c r="X210" i="2"/>
  <c r="W210" i="2" s="1"/>
  <c r="BH209" i="2"/>
  <c r="BG209" i="2"/>
  <c r="BF209" i="2"/>
  <c r="BE209" i="2"/>
  <c r="X209" i="2"/>
  <c r="W209" i="2" s="1"/>
  <c r="BH208" i="2"/>
  <c r="BG208" i="2"/>
  <c r="BF208" i="2"/>
  <c r="BE208" i="2"/>
  <c r="X208" i="2"/>
  <c r="W208" i="2" s="1"/>
  <c r="AF208" i="2" s="1"/>
  <c r="BH207" i="2"/>
  <c r="BG207" i="2"/>
  <c r="BF207" i="2"/>
  <c r="BE207" i="2"/>
  <c r="X207" i="2"/>
  <c r="BH206" i="2"/>
  <c r="BG206" i="2"/>
  <c r="BF206" i="2"/>
  <c r="BE206" i="2"/>
  <c r="X206" i="2"/>
  <c r="W206" i="2" s="1"/>
  <c r="AF206" i="2" s="1"/>
  <c r="BH205" i="2"/>
  <c r="BG205" i="2"/>
  <c r="BF205" i="2"/>
  <c r="BE205" i="2"/>
  <c r="X205" i="2"/>
  <c r="BH204" i="2"/>
  <c r="BG204" i="2"/>
  <c r="BF204" i="2"/>
  <c r="BE204" i="2"/>
  <c r="X204" i="2"/>
  <c r="W204" i="2" s="1"/>
  <c r="BH203" i="2"/>
  <c r="BG203" i="2"/>
  <c r="BF203" i="2"/>
  <c r="BE203" i="2"/>
  <c r="X203" i="2"/>
  <c r="BH202" i="2"/>
  <c r="BG202" i="2"/>
  <c r="BF202" i="2"/>
  <c r="BE202" i="2"/>
  <c r="X202" i="2"/>
  <c r="W202" i="2" s="1"/>
  <c r="BH201" i="2"/>
  <c r="BG201" i="2"/>
  <c r="BF201" i="2"/>
  <c r="BE201" i="2"/>
  <c r="X201" i="2"/>
  <c r="BH200" i="2"/>
  <c r="BG200" i="2"/>
  <c r="BF200" i="2"/>
  <c r="BE200" i="2"/>
  <c r="X200" i="2"/>
  <c r="W200" i="2" s="1"/>
  <c r="AF200" i="2" s="1"/>
  <c r="BH199" i="2"/>
  <c r="BG199" i="2"/>
  <c r="BF199" i="2"/>
  <c r="BE199" i="2"/>
  <c r="X199" i="2"/>
  <c r="BH198" i="2"/>
  <c r="BG198" i="2"/>
  <c r="BF198" i="2"/>
  <c r="BE198" i="2"/>
  <c r="X198" i="2"/>
  <c r="W198" i="2" s="1"/>
  <c r="AF198" i="2" s="1"/>
  <c r="BH197" i="2"/>
  <c r="BG197" i="2"/>
  <c r="BF197" i="2"/>
  <c r="BE197" i="2"/>
  <c r="X197" i="2"/>
  <c r="BH196" i="2"/>
  <c r="BG196" i="2"/>
  <c r="BF196" i="2"/>
  <c r="BE196" i="2"/>
  <c r="X196" i="2"/>
  <c r="W196" i="2" s="1"/>
  <c r="AF196" i="2" s="1"/>
  <c r="BH195" i="2"/>
  <c r="BG195" i="2"/>
  <c r="BF195" i="2"/>
  <c r="BE195" i="2"/>
  <c r="X195" i="2"/>
  <c r="BH194" i="2"/>
  <c r="BG194" i="2"/>
  <c r="BF194" i="2"/>
  <c r="BE194" i="2"/>
  <c r="X194" i="2"/>
  <c r="W194" i="2" s="1"/>
  <c r="BH193" i="2"/>
  <c r="BG193" i="2"/>
  <c r="BF193" i="2"/>
  <c r="BE193" i="2"/>
  <c r="X193" i="2"/>
  <c r="BH192" i="2"/>
  <c r="BG192" i="2"/>
  <c r="BF192" i="2"/>
  <c r="BE192" i="2"/>
  <c r="X192" i="2"/>
  <c r="BH191" i="2"/>
  <c r="BG191" i="2"/>
  <c r="BF191" i="2"/>
  <c r="BE191" i="2"/>
  <c r="X191" i="2"/>
  <c r="BH190" i="2"/>
  <c r="BG190" i="2"/>
  <c r="BF190" i="2"/>
  <c r="BE190" i="2"/>
  <c r="X190" i="2"/>
  <c r="W190" i="2" s="1"/>
  <c r="AF190" i="2" s="1"/>
  <c r="BH189" i="2"/>
  <c r="BG189" i="2"/>
  <c r="BF189" i="2"/>
  <c r="BE189" i="2"/>
  <c r="X189" i="2"/>
  <c r="BH188" i="2"/>
  <c r="BG188" i="2"/>
  <c r="BF188" i="2"/>
  <c r="BE188" i="2"/>
  <c r="X188" i="2"/>
  <c r="W188" i="2" s="1"/>
  <c r="BH187" i="2"/>
  <c r="BG187" i="2"/>
  <c r="BF187" i="2"/>
  <c r="BE187" i="2"/>
  <c r="X187" i="2"/>
  <c r="BH186" i="2"/>
  <c r="BG186" i="2"/>
  <c r="BF186" i="2"/>
  <c r="BE186" i="2"/>
  <c r="X186" i="2"/>
  <c r="W186" i="2" s="1"/>
  <c r="BH185" i="2"/>
  <c r="BG185" i="2"/>
  <c r="BF185" i="2"/>
  <c r="BE185" i="2"/>
  <c r="X185" i="2"/>
  <c r="BH184" i="2"/>
  <c r="BG184" i="2"/>
  <c r="BF184" i="2"/>
  <c r="BE184" i="2"/>
  <c r="X184" i="2"/>
  <c r="W184" i="2" s="1"/>
  <c r="AF184" i="2" s="1"/>
  <c r="BH183" i="2"/>
  <c r="BG183" i="2"/>
  <c r="BF183" i="2"/>
  <c r="BE183" i="2"/>
  <c r="X183" i="2"/>
  <c r="BH182" i="2"/>
  <c r="BG182" i="2"/>
  <c r="BF182" i="2"/>
  <c r="BE182" i="2"/>
  <c r="X182" i="2"/>
  <c r="W182" i="2" s="1"/>
  <c r="BH181" i="2"/>
  <c r="BG181" i="2"/>
  <c r="BF181" i="2"/>
  <c r="BE181" i="2"/>
  <c r="X181" i="2"/>
  <c r="W181" i="2" s="1"/>
  <c r="AF181" i="2" s="1"/>
  <c r="BH180" i="2"/>
  <c r="BG180" i="2"/>
  <c r="BF180" i="2"/>
  <c r="BE180" i="2"/>
  <c r="X180" i="2"/>
  <c r="W180" i="2" s="1"/>
  <c r="AI180" i="2" s="1"/>
  <c r="BH179" i="2"/>
  <c r="BG179" i="2"/>
  <c r="BF179" i="2"/>
  <c r="BE179" i="2"/>
  <c r="X179" i="2"/>
  <c r="BH178" i="2"/>
  <c r="BG178" i="2"/>
  <c r="BF178" i="2"/>
  <c r="BE178" i="2"/>
  <c r="X178" i="2"/>
  <c r="W178" i="2" s="1"/>
  <c r="BH177" i="2"/>
  <c r="BG177" i="2"/>
  <c r="BF177" i="2"/>
  <c r="BE177" i="2"/>
  <c r="X177" i="2"/>
  <c r="W177" i="2" s="1"/>
  <c r="AF177" i="2" s="1"/>
  <c r="BH176" i="2"/>
  <c r="BG176" i="2"/>
  <c r="BF176" i="2"/>
  <c r="BE176" i="2"/>
  <c r="X176" i="2"/>
  <c r="W176" i="2" s="1"/>
  <c r="AI176" i="2" s="1"/>
  <c r="BH175" i="2"/>
  <c r="BG175" i="2"/>
  <c r="BF175" i="2"/>
  <c r="BE175" i="2"/>
  <c r="X175" i="2"/>
  <c r="BH174" i="2"/>
  <c r="BG174" i="2"/>
  <c r="BF174" i="2"/>
  <c r="BE174" i="2"/>
  <c r="X174" i="2"/>
  <c r="W174" i="2" s="1"/>
  <c r="BH173" i="2"/>
  <c r="BG173" i="2"/>
  <c r="BF173" i="2"/>
  <c r="BE173" i="2"/>
  <c r="X173" i="2"/>
  <c r="W173" i="2" s="1"/>
  <c r="AF173" i="2" s="1"/>
  <c r="BH172" i="2"/>
  <c r="BG172" i="2"/>
  <c r="BF172" i="2"/>
  <c r="BE172" i="2"/>
  <c r="X172" i="2"/>
  <c r="W172" i="2" s="1"/>
  <c r="AI172" i="2" s="1"/>
  <c r="BH171" i="2"/>
  <c r="BG171" i="2"/>
  <c r="BF171" i="2"/>
  <c r="BE171" i="2"/>
  <c r="X171" i="2"/>
  <c r="BH170" i="2"/>
  <c r="BG170" i="2"/>
  <c r="BF170" i="2"/>
  <c r="BE170" i="2"/>
  <c r="X170" i="2"/>
  <c r="W170" i="2" s="1"/>
  <c r="BH169" i="2"/>
  <c r="BG169" i="2"/>
  <c r="BF169" i="2"/>
  <c r="BE169" i="2"/>
  <c r="X169" i="2"/>
  <c r="W169" i="2" s="1"/>
  <c r="AF169" i="2" s="1"/>
  <c r="BH168" i="2"/>
  <c r="BG168" i="2"/>
  <c r="BF168" i="2"/>
  <c r="BE168" i="2"/>
  <c r="X168" i="2"/>
  <c r="W168" i="2" s="1"/>
  <c r="AI168" i="2" s="1"/>
  <c r="BH167" i="2"/>
  <c r="BG167" i="2"/>
  <c r="BF167" i="2"/>
  <c r="BE167" i="2"/>
  <c r="X167" i="2"/>
  <c r="BH166" i="2"/>
  <c r="BG166" i="2"/>
  <c r="BF166" i="2"/>
  <c r="BE166" i="2"/>
  <c r="X166" i="2"/>
  <c r="W166" i="2" s="1"/>
  <c r="BH165" i="2"/>
  <c r="BG165" i="2"/>
  <c r="BF165" i="2"/>
  <c r="BE165" i="2"/>
  <c r="X165" i="2"/>
  <c r="W165" i="2" s="1"/>
  <c r="AF165" i="2" s="1"/>
  <c r="BH164" i="2"/>
  <c r="BG164" i="2"/>
  <c r="BF164" i="2"/>
  <c r="BE164" i="2"/>
  <c r="X164" i="2"/>
  <c r="W164" i="2" s="1"/>
  <c r="AI164" i="2" s="1"/>
  <c r="BH163" i="2"/>
  <c r="BG163" i="2"/>
  <c r="BF163" i="2"/>
  <c r="BE163" i="2"/>
  <c r="X163" i="2"/>
  <c r="BH162" i="2"/>
  <c r="BG162" i="2"/>
  <c r="BF162" i="2"/>
  <c r="BE162" i="2"/>
  <c r="X162" i="2"/>
  <c r="BH161" i="2"/>
  <c r="BG161" i="2"/>
  <c r="BF161" i="2"/>
  <c r="BE161" i="2"/>
  <c r="X161" i="2"/>
  <c r="W161" i="2" s="1"/>
  <c r="AE161" i="2" s="1"/>
  <c r="BH297" i="2"/>
  <c r="BG297" i="2"/>
  <c r="BF297" i="2"/>
  <c r="BE297" i="2"/>
  <c r="X297" i="2"/>
  <c r="W297" i="2" s="1"/>
  <c r="BH296" i="2"/>
  <c r="BG296" i="2"/>
  <c r="BF296" i="2"/>
  <c r="BE296" i="2"/>
  <c r="X296" i="2"/>
  <c r="W296" i="2" s="1"/>
  <c r="AF296" i="2" s="1"/>
  <c r="BH295" i="2"/>
  <c r="BG295" i="2"/>
  <c r="BF295" i="2"/>
  <c r="BE295" i="2"/>
  <c r="X295" i="2"/>
  <c r="W295" i="2" s="1"/>
  <c r="BH294" i="2"/>
  <c r="BG294" i="2"/>
  <c r="BF294" i="2"/>
  <c r="BE294" i="2"/>
  <c r="X294" i="2"/>
  <c r="BH293" i="2"/>
  <c r="BG293" i="2"/>
  <c r="BF293" i="2"/>
  <c r="BE293" i="2"/>
  <c r="X293" i="2"/>
  <c r="BH292" i="2"/>
  <c r="BG292" i="2"/>
  <c r="BF292" i="2"/>
  <c r="BE292" i="2"/>
  <c r="X292" i="2"/>
  <c r="W292" i="2" s="1"/>
  <c r="AH292" i="2" s="1"/>
  <c r="BH291" i="2"/>
  <c r="BG291" i="2"/>
  <c r="BF291" i="2"/>
  <c r="BE291" i="2"/>
  <c r="X291" i="2"/>
  <c r="W291" i="2" s="1"/>
  <c r="AF291" i="2" s="1"/>
  <c r="BH290" i="2"/>
  <c r="BG290" i="2"/>
  <c r="BF290" i="2"/>
  <c r="BE290" i="2"/>
  <c r="X290" i="2"/>
  <c r="BH289" i="2"/>
  <c r="BG289" i="2"/>
  <c r="BF289" i="2"/>
  <c r="BE289" i="2"/>
  <c r="X289" i="2"/>
  <c r="BH288" i="2"/>
  <c r="BG288" i="2"/>
  <c r="BF288" i="2"/>
  <c r="BE288" i="2"/>
  <c r="X288" i="2"/>
  <c r="W288" i="2" s="1"/>
  <c r="AH288" i="2" s="1"/>
  <c r="BH287" i="2"/>
  <c r="BG287" i="2"/>
  <c r="BF287" i="2"/>
  <c r="BE287" i="2"/>
  <c r="X287" i="2"/>
  <c r="W287" i="2" s="1"/>
  <c r="AF287" i="2" s="1"/>
  <c r="BH286" i="2"/>
  <c r="BG286" i="2"/>
  <c r="BF286" i="2"/>
  <c r="BE286" i="2"/>
  <c r="X286" i="2"/>
  <c r="BH285" i="2"/>
  <c r="BG285" i="2"/>
  <c r="BF285" i="2"/>
  <c r="BE285" i="2"/>
  <c r="X285" i="2"/>
  <c r="BH284" i="2"/>
  <c r="BG284" i="2"/>
  <c r="BF284" i="2"/>
  <c r="BE284" i="2"/>
  <c r="X284" i="2"/>
  <c r="W284" i="2" s="1"/>
  <c r="AH284" i="2" s="1"/>
  <c r="BH283" i="2"/>
  <c r="BG283" i="2"/>
  <c r="BF283" i="2"/>
  <c r="BE283" i="2"/>
  <c r="X283" i="2"/>
  <c r="W283" i="2" s="1"/>
  <c r="BH282" i="2"/>
  <c r="BG282" i="2"/>
  <c r="BF282" i="2"/>
  <c r="BE282" i="2"/>
  <c r="X282" i="2"/>
  <c r="BH281" i="2"/>
  <c r="BG281" i="2"/>
  <c r="BF281" i="2"/>
  <c r="BE281" i="2"/>
  <c r="X281" i="2"/>
  <c r="BH280" i="2"/>
  <c r="BG280" i="2"/>
  <c r="BF280" i="2"/>
  <c r="BE280" i="2"/>
  <c r="X280" i="2"/>
  <c r="W280" i="2" s="1"/>
  <c r="AH280" i="2" s="1"/>
  <c r="BH279" i="2"/>
  <c r="BG279" i="2"/>
  <c r="BF279" i="2"/>
  <c r="BE279" i="2"/>
  <c r="X279" i="2"/>
  <c r="W279" i="2" s="1"/>
  <c r="BH278" i="2"/>
  <c r="BG278" i="2"/>
  <c r="BF278" i="2"/>
  <c r="BE278" i="2"/>
  <c r="X278" i="2"/>
  <c r="BH277" i="2"/>
  <c r="BG277" i="2"/>
  <c r="BF277" i="2"/>
  <c r="BE277" i="2"/>
  <c r="X277" i="2"/>
  <c r="BH276" i="2"/>
  <c r="BG276" i="2"/>
  <c r="BF276" i="2"/>
  <c r="BE276" i="2"/>
  <c r="X276" i="2"/>
  <c r="W276" i="2" s="1"/>
  <c r="AH276" i="2" s="1"/>
  <c r="BH275" i="2"/>
  <c r="BG275" i="2"/>
  <c r="BF275" i="2"/>
  <c r="BE275" i="2"/>
  <c r="X275" i="2"/>
  <c r="W275" i="2" s="1"/>
  <c r="BH274" i="2"/>
  <c r="BG274" i="2"/>
  <c r="BF274" i="2"/>
  <c r="BE274" i="2"/>
  <c r="X274" i="2"/>
  <c r="BH273" i="2"/>
  <c r="BG273" i="2"/>
  <c r="BF273" i="2"/>
  <c r="BE273" i="2"/>
  <c r="X273" i="2"/>
  <c r="BH272" i="2"/>
  <c r="BG272" i="2"/>
  <c r="BF272" i="2"/>
  <c r="BE272" i="2"/>
  <c r="X272" i="2"/>
  <c r="W272" i="2" s="1"/>
  <c r="AH272" i="2" s="1"/>
  <c r="BH271" i="2"/>
  <c r="BG271" i="2"/>
  <c r="BF271" i="2"/>
  <c r="BE271" i="2"/>
  <c r="X271" i="2"/>
  <c r="W271" i="2" s="1"/>
  <c r="BH270" i="2"/>
  <c r="BG270" i="2"/>
  <c r="BF270" i="2"/>
  <c r="BE270" i="2"/>
  <c r="X270" i="2"/>
  <c r="BH269" i="2"/>
  <c r="BG269" i="2"/>
  <c r="BF269" i="2"/>
  <c r="BE269" i="2"/>
  <c r="X269" i="2"/>
  <c r="W269" i="2" s="1"/>
  <c r="AH269" i="2" s="1"/>
  <c r="BH268" i="2"/>
  <c r="BG268" i="2"/>
  <c r="BF268" i="2"/>
  <c r="BE268" i="2"/>
  <c r="X268" i="2"/>
  <c r="BH267" i="2"/>
  <c r="BG267" i="2"/>
  <c r="BF267" i="2"/>
  <c r="BE267" i="2"/>
  <c r="X267" i="2"/>
  <c r="W267" i="2" s="1"/>
  <c r="AF267" i="2" s="1"/>
  <c r="BH266" i="2"/>
  <c r="BG266" i="2"/>
  <c r="BF266" i="2"/>
  <c r="BE266" i="2"/>
  <c r="X266" i="2"/>
  <c r="W266" i="2" s="1"/>
  <c r="Z266" i="2" s="1"/>
  <c r="BH265" i="2"/>
  <c r="BG265" i="2"/>
  <c r="BF265" i="2"/>
  <c r="BE265" i="2"/>
  <c r="X265" i="2"/>
  <c r="BH264" i="2"/>
  <c r="BG264" i="2"/>
  <c r="BF264" i="2"/>
  <c r="BE264" i="2"/>
  <c r="X264" i="2"/>
  <c r="BH263" i="2"/>
  <c r="BG263" i="2"/>
  <c r="BF263" i="2"/>
  <c r="BE263" i="2"/>
  <c r="X263" i="2"/>
  <c r="W263" i="2" s="1"/>
  <c r="AF263" i="2" s="1"/>
  <c r="BH262" i="2"/>
  <c r="BG262" i="2"/>
  <c r="BF262" i="2"/>
  <c r="BE262" i="2"/>
  <c r="X262" i="2"/>
  <c r="W262" i="2" s="1"/>
  <c r="Z262" i="2" s="1"/>
  <c r="BH261" i="2"/>
  <c r="BG261" i="2"/>
  <c r="BF261" i="2"/>
  <c r="BE261" i="2"/>
  <c r="X261" i="2"/>
  <c r="BH260" i="2"/>
  <c r="BG260" i="2"/>
  <c r="BF260" i="2"/>
  <c r="BE260" i="2"/>
  <c r="X260" i="2"/>
  <c r="BH259" i="2"/>
  <c r="BG259" i="2"/>
  <c r="BF259" i="2"/>
  <c r="BE259" i="2"/>
  <c r="X259" i="2"/>
  <c r="W259" i="2" s="1"/>
  <c r="AF259" i="2" s="1"/>
  <c r="BH258" i="2"/>
  <c r="BG258" i="2"/>
  <c r="BF258" i="2"/>
  <c r="BE258" i="2"/>
  <c r="X258" i="2"/>
  <c r="W258" i="2" s="1"/>
  <c r="Z258" i="2" s="1"/>
  <c r="BH257" i="2"/>
  <c r="BG257" i="2"/>
  <c r="BF257" i="2"/>
  <c r="BE257" i="2"/>
  <c r="X257" i="2"/>
  <c r="BH256" i="2"/>
  <c r="BG256" i="2"/>
  <c r="BF256" i="2"/>
  <c r="BE256" i="2"/>
  <c r="X256" i="2"/>
  <c r="W256" i="2" s="1"/>
  <c r="AF256" i="2" s="1"/>
  <c r="BH255" i="2"/>
  <c r="BG255" i="2"/>
  <c r="BF255" i="2"/>
  <c r="BE255" i="2"/>
  <c r="X255" i="2"/>
  <c r="W255" i="2" s="1"/>
  <c r="BH254" i="2"/>
  <c r="BG254" i="2"/>
  <c r="BF254" i="2"/>
  <c r="BE254" i="2"/>
  <c r="X254" i="2"/>
  <c r="W254" i="2" s="1"/>
  <c r="AF254" i="2" s="1"/>
  <c r="BH253" i="2"/>
  <c r="BG253" i="2"/>
  <c r="BF253" i="2"/>
  <c r="BE253" i="2"/>
  <c r="X253" i="2"/>
  <c r="W253" i="2" s="1"/>
  <c r="BH252" i="2"/>
  <c r="BG252" i="2"/>
  <c r="BF252" i="2"/>
  <c r="BE252" i="2"/>
  <c r="X252" i="2"/>
  <c r="W252" i="2" s="1"/>
  <c r="BH251" i="2"/>
  <c r="BG251" i="2"/>
  <c r="BF251" i="2"/>
  <c r="BE251" i="2"/>
  <c r="X251" i="2"/>
  <c r="W251" i="2" s="1"/>
  <c r="BH250" i="2"/>
  <c r="BG250" i="2"/>
  <c r="BF250" i="2"/>
  <c r="BE250" i="2"/>
  <c r="X250" i="2"/>
  <c r="W250" i="2" s="1"/>
  <c r="AF250" i="2" s="1"/>
  <c r="BH249" i="2"/>
  <c r="BG249" i="2"/>
  <c r="BF249" i="2"/>
  <c r="BE249" i="2"/>
  <c r="X249" i="2"/>
  <c r="W249" i="2" s="1"/>
  <c r="BH248" i="2"/>
  <c r="BG248" i="2"/>
  <c r="BF248" i="2"/>
  <c r="BE248" i="2"/>
  <c r="X248" i="2"/>
  <c r="W248" i="2" s="1"/>
  <c r="BH247" i="2"/>
  <c r="BG247" i="2"/>
  <c r="BF247" i="2"/>
  <c r="BE247" i="2"/>
  <c r="X247" i="2"/>
  <c r="W247" i="2" s="1"/>
  <c r="BH246" i="2"/>
  <c r="BG246" i="2"/>
  <c r="BF246" i="2"/>
  <c r="BE246" i="2"/>
  <c r="X246" i="2"/>
  <c r="BH245" i="2"/>
  <c r="BG245" i="2"/>
  <c r="BF245" i="2"/>
  <c r="BE245" i="2"/>
  <c r="X245" i="2"/>
  <c r="W245" i="2" s="1"/>
  <c r="AG245" i="2" s="1"/>
  <c r="BH244" i="2"/>
  <c r="BG244" i="2"/>
  <c r="BF244" i="2"/>
  <c r="BE244" i="2"/>
  <c r="X244" i="2"/>
  <c r="W244" i="2" s="1"/>
  <c r="BH243" i="2"/>
  <c r="BG243" i="2"/>
  <c r="BF243" i="2"/>
  <c r="BE243" i="2"/>
  <c r="X243" i="2"/>
  <c r="W243" i="2" s="1"/>
  <c r="BH242" i="2"/>
  <c r="BG242" i="2"/>
  <c r="BF242" i="2"/>
  <c r="BE242" i="2"/>
  <c r="X242" i="2"/>
  <c r="BH241" i="2"/>
  <c r="BG241" i="2"/>
  <c r="BF241" i="2"/>
  <c r="BE241" i="2"/>
  <c r="X241" i="2"/>
  <c r="W241" i="2" s="1"/>
  <c r="AG241" i="2" s="1"/>
  <c r="BH240" i="2"/>
  <c r="BG240" i="2"/>
  <c r="BF240" i="2"/>
  <c r="BE240" i="2"/>
  <c r="X240" i="2"/>
  <c r="W240" i="2" s="1"/>
  <c r="AF240" i="2" s="1"/>
  <c r="BH239" i="2"/>
  <c r="BG239" i="2"/>
  <c r="BF239" i="2"/>
  <c r="BE239" i="2"/>
  <c r="X239" i="2"/>
  <c r="W239" i="2" s="1"/>
  <c r="BH238" i="2"/>
  <c r="BG238" i="2"/>
  <c r="BF238" i="2"/>
  <c r="BE238" i="2"/>
  <c r="X238" i="2"/>
  <c r="BH237" i="2"/>
  <c r="BG237" i="2"/>
  <c r="BF237" i="2"/>
  <c r="BE237" i="2"/>
  <c r="X237" i="2"/>
  <c r="W237" i="2" s="1"/>
  <c r="AG237" i="2" s="1"/>
  <c r="BH236" i="2"/>
  <c r="BG236" i="2"/>
  <c r="BF236" i="2"/>
  <c r="BE236" i="2"/>
  <c r="X236" i="2"/>
  <c r="W236" i="2" s="1"/>
  <c r="BH235" i="2"/>
  <c r="BG235" i="2"/>
  <c r="BF235" i="2"/>
  <c r="BE235" i="2"/>
  <c r="X235" i="2"/>
  <c r="W235" i="2" s="1"/>
  <c r="BH727" i="2" l="1"/>
  <c r="AB859" i="2"/>
  <c r="Z1218" i="2"/>
  <c r="AC689" i="2"/>
  <c r="AC1498" i="2"/>
  <c r="AH1531" i="2"/>
  <c r="AA718" i="2"/>
  <c r="AI718" i="2"/>
  <c r="Y1504" i="2"/>
  <c r="AH1533" i="2"/>
  <c r="Z1448" i="2"/>
  <c r="AA983" i="2"/>
  <c r="AH1130" i="2"/>
  <c r="Z1532" i="2"/>
  <c r="Y196" i="2"/>
  <c r="AE945" i="2"/>
  <c r="AF945" i="2"/>
  <c r="AE953" i="2"/>
  <c r="AF953" i="2"/>
  <c r="AF697" i="2"/>
  <c r="AC697" i="2"/>
  <c r="AF713" i="2"/>
  <c r="AC713" i="2"/>
  <c r="AD1218" i="2"/>
  <c r="Z859" i="2"/>
  <c r="Z734" i="2"/>
  <c r="AD1206" i="2"/>
  <c r="AH1528" i="2"/>
  <c r="Z1529" i="2"/>
  <c r="AF923" i="2"/>
  <c r="AD196" i="2"/>
  <c r="AD184" i="2"/>
  <c r="AP184" i="2" s="1"/>
  <c r="W192" i="2"/>
  <c r="Z196" i="2"/>
  <c r="Y860" i="2"/>
  <c r="Z860" i="2"/>
  <c r="AB860" i="2"/>
  <c r="BH628" i="2"/>
  <c r="BG628" i="2"/>
  <c r="AE988" i="2"/>
  <c r="AE996" i="2"/>
  <c r="AH868" i="2"/>
  <c r="Z751" i="2"/>
  <c r="W579" i="2"/>
  <c r="AA579" i="2" s="1"/>
  <c r="W587" i="2"/>
  <c r="AG587" i="2" s="1"/>
  <c r="W595" i="2"/>
  <c r="AA595" i="2" s="1"/>
  <c r="W603" i="2"/>
  <c r="AC603" i="2" s="1"/>
  <c r="W611" i="2"/>
  <c r="AG572" i="2"/>
  <c r="Z572" i="2"/>
  <c r="W575" i="2"/>
  <c r="AA575" i="2" s="1"/>
  <c r="AF705" i="2"/>
  <c r="AC705" i="2"/>
  <c r="BG723" i="2"/>
  <c r="BH723" i="2"/>
  <c r="BH621" i="2"/>
  <c r="BG621" i="2"/>
  <c r="AG630" i="2"/>
  <c r="Z630" i="2"/>
  <c r="W1550" i="2"/>
  <c r="AE1550" i="2" s="1"/>
  <c r="Y737" i="2"/>
  <c r="BG738" i="2"/>
  <c r="AI1098" i="2"/>
  <c r="Y1098" i="2"/>
  <c r="W1134" i="2"/>
  <c r="AD1134" i="2" s="1"/>
  <c r="AI1179" i="2"/>
  <c r="Y1179" i="2"/>
  <c r="W1544" i="2"/>
  <c r="AA1544" i="2" s="1"/>
  <c r="AB1218" i="2"/>
  <c r="AH1451" i="2"/>
  <c r="AD1528" i="2"/>
  <c r="Z1531" i="2"/>
  <c r="Z1558" i="2"/>
  <c r="AD1441" i="2"/>
  <c r="Z1446" i="2"/>
  <c r="AD1447" i="2"/>
  <c r="AF271" i="2"/>
  <c r="Z271" i="2"/>
  <c r="AF295" i="2"/>
  <c r="AD295" i="2"/>
  <c r="Z295" i="2"/>
  <c r="AF202" i="2"/>
  <c r="Y202" i="2"/>
  <c r="AH202" i="2"/>
  <c r="AG202" i="2"/>
  <c r="Z202" i="2"/>
  <c r="AF236" i="2"/>
  <c r="Z236" i="2"/>
  <c r="AF275" i="2"/>
  <c r="Z275" i="2"/>
  <c r="AF186" i="2"/>
  <c r="Y186" i="2"/>
  <c r="AH186" i="2"/>
  <c r="AG186" i="2"/>
  <c r="Z186" i="2"/>
  <c r="AF279" i="2"/>
  <c r="Z279" i="2"/>
  <c r="AF283" i="2"/>
  <c r="Z283" i="2"/>
  <c r="AF204" i="2"/>
  <c r="Z204" i="2"/>
  <c r="Y204" i="2"/>
  <c r="AH204" i="2"/>
  <c r="AG204" i="2"/>
  <c r="AF244" i="2"/>
  <c r="Z244" i="2"/>
  <c r="AF248" i="2"/>
  <c r="Z248" i="2"/>
  <c r="AF252" i="2"/>
  <c r="Z252" i="2"/>
  <c r="AF188" i="2"/>
  <c r="Z188" i="2"/>
  <c r="Y188" i="2"/>
  <c r="AH188" i="2"/>
  <c r="AG188" i="2"/>
  <c r="AF194" i="2"/>
  <c r="Y194" i="2"/>
  <c r="AH194" i="2"/>
  <c r="AG194" i="2"/>
  <c r="Z194" i="2"/>
  <c r="AD240" i="2"/>
  <c r="AN240" i="2" s="1"/>
  <c r="AO240" i="2" s="1"/>
  <c r="AD256" i="2"/>
  <c r="AD271" i="2"/>
  <c r="AD275" i="2"/>
  <c r="Y184" i="2"/>
  <c r="AD190" i="2"/>
  <c r="AH190" i="2"/>
  <c r="AL190" i="2" s="1"/>
  <c r="AM190" i="2" s="1"/>
  <c r="AG196" i="2"/>
  <c r="AD198" i="2"/>
  <c r="AN198" i="2" s="1"/>
  <c r="AO198" i="2" s="1"/>
  <c r="AH198" i="2"/>
  <c r="AL198" i="2" s="1"/>
  <c r="AM198" i="2" s="1"/>
  <c r="Y200" i="2"/>
  <c r="AD206" i="2"/>
  <c r="AN206" i="2" s="1"/>
  <c r="AO206" i="2" s="1"/>
  <c r="AH206" i="2"/>
  <c r="AD236" i="2"/>
  <c r="Z240" i="2"/>
  <c r="AD252" i="2"/>
  <c r="Z256" i="2"/>
  <c r="AD279" i="2"/>
  <c r="AD283" i="2"/>
  <c r="Z287" i="2"/>
  <c r="Z291" i="2"/>
  <c r="Z184" i="2"/>
  <c r="AD188" i="2"/>
  <c r="AP188" i="2" s="1"/>
  <c r="Y190" i="2"/>
  <c r="AH196" i="2"/>
  <c r="Y198" i="2"/>
  <c r="Z200" i="2"/>
  <c r="AD204" i="2"/>
  <c r="Y206" i="2"/>
  <c r="AD248" i="2"/>
  <c r="AD287" i="2"/>
  <c r="AD291" i="2"/>
  <c r="AP291" i="2" s="1"/>
  <c r="AG184" i="2"/>
  <c r="AD186" i="2"/>
  <c r="Z190" i="2"/>
  <c r="AD194" i="2"/>
  <c r="Z198" i="2"/>
  <c r="AG200" i="2"/>
  <c r="AD202" i="2"/>
  <c r="Z206" i="2"/>
  <c r="AD244" i="2"/>
  <c r="AH184" i="2"/>
  <c r="AL184" i="2" s="1"/>
  <c r="AM184" i="2" s="1"/>
  <c r="AG190" i="2"/>
  <c r="AG198" i="2"/>
  <c r="AD200" i="2"/>
  <c r="AH200" i="2"/>
  <c r="AG206" i="2"/>
  <c r="AE974" i="2"/>
  <c r="AF974" i="2"/>
  <c r="AF975" i="2"/>
  <c r="AA975" i="2"/>
  <c r="Y975" i="2"/>
  <c r="AE982" i="2"/>
  <c r="AF982" i="2"/>
  <c r="AA982" i="2"/>
  <c r="Y946" i="2"/>
  <c r="AA946" i="2"/>
  <c r="Y954" i="2"/>
  <c r="AA954" i="2"/>
  <c r="AE992" i="2"/>
  <c r="AA992" i="2"/>
  <c r="AA974" i="2"/>
  <c r="AF938" i="2"/>
  <c r="AA938" i="2"/>
  <c r="Y938" i="2"/>
  <c r="AE949" i="2"/>
  <c r="AF949" i="2"/>
  <c r="AA949" i="2"/>
  <c r="AF916" i="2"/>
  <c r="AA916" i="2"/>
  <c r="AF924" i="2"/>
  <c r="AA924" i="2"/>
  <c r="Y924" i="2"/>
  <c r="AA989" i="2"/>
  <c r="AE989" i="2"/>
  <c r="AG576" i="2"/>
  <c r="AC576" i="2"/>
  <c r="AI1155" i="2"/>
  <c r="Y1155" i="2"/>
  <c r="AF1229" i="2"/>
  <c r="Y1229" i="2"/>
  <c r="AI1589" i="2"/>
  <c r="Y1589" i="2"/>
  <c r="AF1552" i="2"/>
  <c r="AH1552" i="2"/>
  <c r="AG1552" i="2"/>
  <c r="Z1552" i="2"/>
  <c r="Y1552" i="2"/>
  <c r="AH1444" i="2"/>
  <c r="Z1444" i="2"/>
  <c r="Y862" i="2"/>
  <c r="AC864" i="2"/>
  <c r="Z865" i="2"/>
  <c r="Y576" i="2"/>
  <c r="BH601" i="2"/>
  <c r="BG601" i="2"/>
  <c r="W607" i="2"/>
  <c r="AD607" i="2" s="1"/>
  <c r="BH617" i="2"/>
  <c r="BG617" i="2"/>
  <c r="AF693" i="2"/>
  <c r="AC693" i="2"/>
  <c r="Y693" i="2"/>
  <c r="AF701" i="2"/>
  <c r="AC701" i="2"/>
  <c r="Y701" i="2"/>
  <c r="AF709" i="2"/>
  <c r="AC709" i="2"/>
  <c r="Y709" i="2"/>
  <c r="AI1131" i="2"/>
  <c r="Y1131" i="2"/>
  <c r="AI1163" i="2"/>
  <c r="Y1163" i="2"/>
  <c r="AI1171" i="2"/>
  <c r="Y1171" i="2"/>
  <c r="Y1566" i="2"/>
  <c r="AH1525" i="2"/>
  <c r="Y1525" i="2"/>
  <c r="AA937" i="2"/>
  <c r="AB955" i="2"/>
  <c r="AF860" i="2"/>
  <c r="AH862" i="2"/>
  <c r="AC865" i="2"/>
  <c r="BG573" i="2"/>
  <c r="W626" i="2"/>
  <c r="W642" i="2"/>
  <c r="AD642" i="2" s="1"/>
  <c r="AG1199" i="2"/>
  <c r="Y1199" i="2"/>
  <c r="W1214" i="2"/>
  <c r="AF1466" i="2"/>
  <c r="Y1466" i="2"/>
  <c r="AA923" i="2"/>
  <c r="Y983" i="2"/>
  <c r="AF937" i="2"/>
  <c r="AA945" i="2"/>
  <c r="AA950" i="2"/>
  <c r="AA953" i="2"/>
  <c r="AE985" i="2"/>
  <c r="AE993" i="2"/>
  <c r="W774" i="2"/>
  <c r="Z858" i="2"/>
  <c r="BH593" i="2"/>
  <c r="BG593" i="2"/>
  <c r="W599" i="2"/>
  <c r="AC599" i="2" s="1"/>
  <c r="BH609" i="2"/>
  <c r="BG609" i="2"/>
  <c r="W615" i="2"/>
  <c r="AC615" i="2" s="1"/>
  <c r="AG634" i="2"/>
  <c r="Y634" i="2"/>
  <c r="AF685" i="2"/>
  <c r="AC685" i="2"/>
  <c r="AI1114" i="2"/>
  <c r="Y1114" i="2"/>
  <c r="AI1139" i="2"/>
  <c r="Y1139" i="2"/>
  <c r="AF1562" i="2"/>
  <c r="Y1562" i="2"/>
  <c r="AD629" i="2"/>
  <c r="W1136" i="2"/>
  <c r="AH1136" i="2" s="1"/>
  <c r="AE1231" i="2"/>
  <c r="AA1231" i="2"/>
  <c r="AI1461" i="2"/>
  <c r="Y1461" i="2"/>
  <c r="AG1471" i="2"/>
  <c r="AC1471" i="2"/>
  <c r="AF1518" i="2"/>
  <c r="AC1518" i="2"/>
  <c r="Y1518" i="2"/>
  <c r="AF1523" i="2"/>
  <c r="AB1523" i="2"/>
  <c r="Y1523" i="2"/>
  <c r="AC1524" i="2"/>
  <c r="AH1524" i="2"/>
  <c r="Z1524" i="2"/>
  <c r="BG624" i="2"/>
  <c r="BG640" i="2"/>
  <c r="BH728" i="2"/>
  <c r="AD732" i="2"/>
  <c r="W1207" i="2"/>
  <c r="AD1207" i="2" s="1"/>
  <c r="AI1585" i="2"/>
  <c r="Y1585" i="2"/>
  <c r="AF1468" i="2"/>
  <c r="Y1468" i="2"/>
  <c r="AF1469" i="2"/>
  <c r="Y1469" i="2"/>
  <c r="AC1469" i="2"/>
  <c r="AF1485" i="2"/>
  <c r="AC1485" i="2"/>
  <c r="AF1493" i="2"/>
  <c r="AE1493" i="2"/>
  <c r="Y1493" i="2"/>
  <c r="AG1501" i="2"/>
  <c r="AC1501" i="2"/>
  <c r="AD1523" i="2"/>
  <c r="BG526" i="2"/>
  <c r="BG530" i="2"/>
  <c r="BG534" i="2"/>
  <c r="BG538" i="2"/>
  <c r="BG542" i="2"/>
  <c r="BG546" i="2"/>
  <c r="BG550" i="2"/>
  <c r="Y572" i="2"/>
  <c r="Z595" i="2"/>
  <c r="BG597" i="2"/>
  <c r="BG605" i="2"/>
  <c r="BG613" i="2"/>
  <c r="BG636" i="2"/>
  <c r="Y689" i="2"/>
  <c r="Y697" i="2"/>
  <c r="Y705" i="2"/>
  <c r="Y713" i="2"/>
  <c r="AC716" i="2"/>
  <c r="AE718" i="2"/>
  <c r="BH724" i="2"/>
  <c r="BG736" i="2"/>
  <c r="AB1206" i="2"/>
  <c r="Y1206" i="2"/>
  <c r="AF1467" i="2"/>
  <c r="Y1467" i="2"/>
  <c r="AF1477" i="2"/>
  <c r="AC1477" i="2"/>
  <c r="AG1515" i="2"/>
  <c r="Y1515" i="2"/>
  <c r="AF1489" i="2"/>
  <c r="AE1489" i="2"/>
  <c r="Y1489" i="2"/>
  <c r="AG1502" i="2"/>
  <c r="Z1502" i="2"/>
  <c r="W1536" i="2"/>
  <c r="AD1536" i="2" s="1"/>
  <c r="AI1548" i="2"/>
  <c r="AC1548" i="2"/>
  <c r="AD1502" i="2"/>
  <c r="W1534" i="2"/>
  <c r="AD1534" i="2" s="1"/>
  <c r="W1445" i="2"/>
  <c r="AH1445" i="2" s="1"/>
  <c r="AD1541" i="2"/>
  <c r="Z1498" i="2"/>
  <c r="AB1508" i="2"/>
  <c r="Z1537" i="2"/>
  <c r="AD1552" i="2"/>
  <c r="AD1553" i="2"/>
  <c r="AI247" i="2"/>
  <c r="AC247" i="2"/>
  <c r="AH247" i="2"/>
  <c r="Z247" i="2"/>
  <c r="AG247" i="2"/>
  <c r="Y247" i="2"/>
  <c r="AI243" i="2"/>
  <c r="AC243" i="2"/>
  <c r="AH243" i="2"/>
  <c r="Z243" i="2"/>
  <c r="AG243" i="2"/>
  <c r="Y243" i="2"/>
  <c r="AF255" i="2"/>
  <c r="Z255" i="2"/>
  <c r="AH255" i="2"/>
  <c r="AI239" i="2"/>
  <c r="AC239" i="2"/>
  <c r="AH239" i="2"/>
  <c r="Z239" i="2"/>
  <c r="AG239" i="2"/>
  <c r="Y239" i="2"/>
  <c r="AF251" i="2"/>
  <c r="Z251" i="2"/>
  <c r="AH251" i="2"/>
  <c r="AF253" i="2"/>
  <c r="AH253" i="2"/>
  <c r="AD253" i="2"/>
  <c r="Z253" i="2"/>
  <c r="AI235" i="2"/>
  <c r="AC235" i="2"/>
  <c r="AH235" i="2"/>
  <c r="Z235" i="2"/>
  <c r="AG235" i="2"/>
  <c r="Y235" i="2"/>
  <c r="AF249" i="2"/>
  <c r="AH249" i="2"/>
  <c r="AD249" i="2"/>
  <c r="Z249" i="2"/>
  <c r="AD235" i="2"/>
  <c r="AH236" i="2"/>
  <c r="AD239" i="2"/>
  <c r="AH240" i="2"/>
  <c r="AL240" i="2" s="1"/>
  <c r="AM240" i="2" s="1"/>
  <c r="AD243" i="2"/>
  <c r="AH244" i="2"/>
  <c r="AD247" i="2"/>
  <c r="AH248" i="2"/>
  <c r="Z250" i="2"/>
  <c r="AD251" i="2"/>
  <c r="AH252" i="2"/>
  <c r="Z254" i="2"/>
  <c r="AD255" i="2"/>
  <c r="AH256" i="2"/>
  <c r="AL256" i="2" s="1"/>
  <c r="AM256" i="2" s="1"/>
  <c r="Z259" i="2"/>
  <c r="Z263" i="2"/>
  <c r="Z267" i="2"/>
  <c r="AD269" i="2"/>
  <c r="W270" i="2"/>
  <c r="AE270" i="2" s="1"/>
  <c r="AD272" i="2"/>
  <c r="W273" i="2"/>
  <c r="AG273" i="2" s="1"/>
  <c r="W281" i="2"/>
  <c r="W289" i="2"/>
  <c r="AE289" i="2" s="1"/>
  <c r="AD250" i="2"/>
  <c r="AN250" i="2" s="1"/>
  <c r="AO250" i="2" s="1"/>
  <c r="AD254" i="2"/>
  <c r="AF258" i="2"/>
  <c r="AH258" i="2"/>
  <c r="AD259" i="2"/>
  <c r="AN259" i="2" s="1"/>
  <c r="AO259" i="2" s="1"/>
  <c r="W260" i="2"/>
  <c r="AF262" i="2"/>
  <c r="AH262" i="2"/>
  <c r="AD263" i="2"/>
  <c r="AN263" i="2" s="1"/>
  <c r="AO263" i="2" s="1"/>
  <c r="W264" i="2"/>
  <c r="AF266" i="2"/>
  <c r="AH266" i="2"/>
  <c r="AD267" i="2"/>
  <c r="W268" i="2"/>
  <c r="AC268" i="2" s="1"/>
  <c r="AF276" i="2"/>
  <c r="AD276" i="2"/>
  <c r="Z276" i="2"/>
  <c r="AF284" i="2"/>
  <c r="AL284" i="2" s="1"/>
  <c r="AM284" i="2" s="1"/>
  <c r="AD284" i="2"/>
  <c r="Z284" i="2"/>
  <c r="AF292" i="2"/>
  <c r="AL292" i="2" s="1"/>
  <c r="AM292" i="2" s="1"/>
  <c r="AD292" i="2"/>
  <c r="Z292" i="2"/>
  <c r="AH250" i="2"/>
  <c r="AL250" i="2" s="1"/>
  <c r="AM250" i="2" s="1"/>
  <c r="AH254" i="2"/>
  <c r="AL254" i="2" s="1"/>
  <c r="AM254" i="2" s="1"/>
  <c r="AH259" i="2"/>
  <c r="AL259" i="2" s="1"/>
  <c r="AM259" i="2" s="1"/>
  <c r="AH263" i="2"/>
  <c r="AL263" i="2" s="1"/>
  <c r="AM263" i="2" s="1"/>
  <c r="AH267" i="2"/>
  <c r="AL267" i="2" s="1"/>
  <c r="AM267" i="2" s="1"/>
  <c r="AF272" i="2"/>
  <c r="AL272" i="2" s="1"/>
  <c r="AM272" i="2" s="1"/>
  <c r="Z272" i="2"/>
  <c r="W277" i="2"/>
  <c r="AA277" i="2" s="1"/>
  <c r="W285" i="2"/>
  <c r="AB285" i="2" s="1"/>
  <c r="W293" i="2"/>
  <c r="Y293" i="2" s="1"/>
  <c r="AF210" i="2"/>
  <c r="AC210" i="2"/>
  <c r="AH210" i="2"/>
  <c r="Z210" i="2"/>
  <c r="AG210" i="2"/>
  <c r="Y210" i="2"/>
  <c r="AD237" i="2"/>
  <c r="AD241" i="2"/>
  <c r="AD245" i="2"/>
  <c r="W257" i="2"/>
  <c r="AD258" i="2"/>
  <c r="W261" i="2"/>
  <c r="Y261" i="2" s="1"/>
  <c r="AD262" i="2"/>
  <c r="W265" i="2"/>
  <c r="AB265" i="2" s="1"/>
  <c r="AD266" i="2"/>
  <c r="AF269" i="2"/>
  <c r="AL269" i="2" s="1"/>
  <c r="AM269" i="2" s="1"/>
  <c r="Z269" i="2"/>
  <c r="AF280" i="2"/>
  <c r="AL280" i="2" s="1"/>
  <c r="AM280" i="2" s="1"/>
  <c r="AD280" i="2"/>
  <c r="Z280" i="2"/>
  <c r="AF288" i="2"/>
  <c r="AL288" i="2" s="1"/>
  <c r="AM288" i="2" s="1"/>
  <c r="AD288" i="2"/>
  <c r="Z288" i="2"/>
  <c r="AF297" i="2"/>
  <c r="Z297" i="2"/>
  <c r="AH297" i="2"/>
  <c r="W274" i="2"/>
  <c r="AC274" i="2" s="1"/>
  <c r="W278" i="2"/>
  <c r="W282" i="2"/>
  <c r="AE282" i="2" s="1"/>
  <c r="W286" i="2"/>
  <c r="W290" i="2"/>
  <c r="AA290" i="2" s="1"/>
  <c r="W294" i="2"/>
  <c r="Z296" i="2"/>
  <c r="AD297" i="2"/>
  <c r="Z164" i="2"/>
  <c r="Z168" i="2"/>
  <c r="Z172" i="2"/>
  <c r="Z176" i="2"/>
  <c r="Z180" i="2"/>
  <c r="W207" i="2"/>
  <c r="AD207" i="2" s="1"/>
  <c r="AD210" i="2"/>
  <c r="W211" i="2"/>
  <c r="AA211" i="2" s="1"/>
  <c r="W120" i="2"/>
  <c r="AB120" i="2" s="1"/>
  <c r="W124" i="2"/>
  <c r="AF124" i="2" s="1"/>
  <c r="W128" i="2"/>
  <c r="W132" i="2"/>
  <c r="AI132" i="2" s="1"/>
  <c r="W136" i="2"/>
  <c r="AG136" i="2" s="1"/>
  <c r="W140" i="2"/>
  <c r="AF140" i="2" s="1"/>
  <c r="W144" i="2"/>
  <c r="AI144" i="2" s="1"/>
  <c r="W148" i="2"/>
  <c r="AA148" i="2" s="1"/>
  <c r="W152" i="2"/>
  <c r="W156" i="2"/>
  <c r="AF156" i="2" s="1"/>
  <c r="W160" i="2"/>
  <c r="AA160" i="2" s="1"/>
  <c r="W216" i="2"/>
  <c r="AA216" i="2" s="1"/>
  <c r="W220" i="2"/>
  <c r="W224" i="2"/>
  <c r="AF224" i="2" s="1"/>
  <c r="W228" i="2"/>
  <c r="AI228" i="2" s="1"/>
  <c r="W232" i="2"/>
  <c r="AI232" i="2" s="1"/>
  <c r="W87" i="2"/>
  <c r="AA87" i="2" s="1"/>
  <c r="W91" i="2"/>
  <c r="AF91" i="2" s="1"/>
  <c r="W95" i="2"/>
  <c r="W99" i="2"/>
  <c r="AA99" i="2" s="1"/>
  <c r="W103" i="2"/>
  <c r="AE103" i="2" s="1"/>
  <c r="AA990" i="2"/>
  <c r="AE990" i="2"/>
  <c r="AD296" i="2"/>
  <c r="AP296" i="2" s="1"/>
  <c r="W163" i="2"/>
  <c r="AD164" i="2"/>
  <c r="AD165" i="2"/>
  <c r="AN165" i="2" s="1"/>
  <c r="AO165" i="2" s="1"/>
  <c r="W167" i="2"/>
  <c r="AA167" i="2" s="1"/>
  <c r="AD168" i="2"/>
  <c r="AD169" i="2"/>
  <c r="AN169" i="2" s="1"/>
  <c r="AO169" i="2" s="1"/>
  <c r="W171" i="2"/>
  <c r="AD172" i="2"/>
  <c r="AD173" i="2"/>
  <c r="W175" i="2"/>
  <c r="AB175" i="2" s="1"/>
  <c r="AD176" i="2"/>
  <c r="AD177" i="2"/>
  <c r="AN177" i="2" s="1"/>
  <c r="AO177" i="2" s="1"/>
  <c r="W179" i="2"/>
  <c r="AE179" i="2" s="1"/>
  <c r="AD180" i="2"/>
  <c r="AD181" i="2"/>
  <c r="W183" i="2"/>
  <c r="AB183" i="2" s="1"/>
  <c r="W185" i="2"/>
  <c r="W187" i="2"/>
  <c r="AE187" i="2" s="1"/>
  <c r="W189" i="2"/>
  <c r="W191" i="2"/>
  <c r="W193" i="2"/>
  <c r="AA193" i="2" s="1"/>
  <c r="W195" i="2"/>
  <c r="W197" i="2"/>
  <c r="W199" i="2"/>
  <c r="W201" i="2"/>
  <c r="W203" i="2"/>
  <c r="AE203" i="2" s="1"/>
  <c r="W205" i="2"/>
  <c r="W119" i="2"/>
  <c r="Y119" i="2" s="1"/>
  <c r="W123" i="2"/>
  <c r="AI123" i="2" s="1"/>
  <c r="W127" i="2"/>
  <c r="AA127" i="2" s="1"/>
  <c r="W131" i="2"/>
  <c r="W135" i="2"/>
  <c r="AC135" i="2" s="1"/>
  <c r="W139" i="2"/>
  <c r="AA139" i="2" s="1"/>
  <c r="W143" i="2"/>
  <c r="W147" i="2"/>
  <c r="W151" i="2"/>
  <c r="AA151" i="2" s="1"/>
  <c r="W155" i="2"/>
  <c r="AI155" i="2" s="1"/>
  <c r="W159" i="2"/>
  <c r="AA159" i="2" s="1"/>
  <c r="W215" i="2"/>
  <c r="W219" i="2"/>
  <c r="AE219" i="2" s="1"/>
  <c r="W223" i="2"/>
  <c r="AA223" i="2" s="1"/>
  <c r="W227" i="2"/>
  <c r="W231" i="2"/>
  <c r="W86" i="2"/>
  <c r="AC86" i="2" s="1"/>
  <c r="W90" i="2"/>
  <c r="AG90" i="2" s="1"/>
  <c r="W94" i="2"/>
  <c r="AI94" i="2" s="1"/>
  <c r="W98" i="2"/>
  <c r="AH98" i="2" s="1"/>
  <c r="W102" i="2"/>
  <c r="AG102" i="2" s="1"/>
  <c r="AH296" i="2"/>
  <c r="AL296" i="2" s="1"/>
  <c r="AM296" i="2" s="1"/>
  <c r="AH164" i="2"/>
  <c r="AH168" i="2"/>
  <c r="AH172" i="2"/>
  <c r="AH176" i="2"/>
  <c r="AH180" i="2"/>
  <c r="W212" i="2"/>
  <c r="AA212" i="2" s="1"/>
  <c r="W122" i="2"/>
  <c r="AF122" i="2" s="1"/>
  <c r="W126" i="2"/>
  <c r="W130" i="2"/>
  <c r="Z130" i="2" s="1"/>
  <c r="W134" i="2"/>
  <c r="AE134" i="2" s="1"/>
  <c r="W138" i="2"/>
  <c r="AF138" i="2" s="1"/>
  <c r="W142" i="2"/>
  <c r="AB142" i="2" s="1"/>
  <c r="W146" i="2"/>
  <c r="AA146" i="2" s="1"/>
  <c r="W150" i="2"/>
  <c r="Y150" i="2" s="1"/>
  <c r="W154" i="2"/>
  <c r="AF154" i="2" s="1"/>
  <c r="W158" i="2"/>
  <c r="AG158" i="2" s="1"/>
  <c r="W214" i="2"/>
  <c r="AE214" i="2" s="1"/>
  <c r="W218" i="2"/>
  <c r="AC218" i="2" s="1"/>
  <c r="W222" i="2"/>
  <c r="AF222" i="2" s="1"/>
  <c r="W226" i="2"/>
  <c r="Y226" i="2" s="1"/>
  <c r="W230" i="2"/>
  <c r="W234" i="2"/>
  <c r="AI234" i="2" s="1"/>
  <c r="W89" i="2"/>
  <c r="AF89" i="2" s="1"/>
  <c r="W93" i="2"/>
  <c r="AA93" i="2" s="1"/>
  <c r="W97" i="2"/>
  <c r="W101" i="2"/>
  <c r="AI101" i="2" s="1"/>
  <c r="AA986" i="2"/>
  <c r="AE986" i="2"/>
  <c r="AA994" i="2"/>
  <c r="AE994" i="2"/>
  <c r="AH271" i="2"/>
  <c r="AH275" i="2"/>
  <c r="AL275" i="2" s="1"/>
  <c r="AM275" i="2" s="1"/>
  <c r="AH279" i="2"/>
  <c r="AH283" i="2"/>
  <c r="AH287" i="2"/>
  <c r="AL287" i="2" s="1"/>
  <c r="AM287" i="2" s="1"/>
  <c r="AH291" i="2"/>
  <c r="AL291" i="2" s="1"/>
  <c r="AM291" i="2" s="1"/>
  <c r="AH295" i="2"/>
  <c r="AC184" i="2"/>
  <c r="AC186" i="2"/>
  <c r="AC188" i="2"/>
  <c r="AC190" i="2"/>
  <c r="AC194" i="2"/>
  <c r="AC196" i="2"/>
  <c r="AC198" i="2"/>
  <c r="AC200" i="2"/>
  <c r="AC202" i="2"/>
  <c r="AC204" i="2"/>
  <c r="AC206" i="2"/>
  <c r="AD208" i="2"/>
  <c r="W121" i="2"/>
  <c r="Z121" i="2" s="1"/>
  <c r="W125" i="2"/>
  <c r="AB125" i="2" s="1"/>
  <c r="W129" i="2"/>
  <c r="AG129" i="2" s="1"/>
  <c r="W133" i="2"/>
  <c r="W137" i="2"/>
  <c r="AB137" i="2" s="1"/>
  <c r="W141" i="2"/>
  <c r="AF141" i="2" s="1"/>
  <c r="W145" i="2"/>
  <c r="W149" i="2"/>
  <c r="AB149" i="2" s="1"/>
  <c r="W153" i="2"/>
  <c r="AA153" i="2" s="1"/>
  <c r="W157" i="2"/>
  <c r="AF157" i="2" s="1"/>
  <c r="W213" i="2"/>
  <c r="Y213" i="2" s="1"/>
  <c r="W217" i="2"/>
  <c r="W221" i="2"/>
  <c r="AA221" i="2" s="1"/>
  <c r="W225" i="2"/>
  <c r="AB225" i="2" s="1"/>
  <c r="W229" i="2"/>
  <c r="AH229" i="2" s="1"/>
  <c r="W233" i="2"/>
  <c r="W88" i="2"/>
  <c r="AF88" i="2" s="1"/>
  <c r="W92" i="2"/>
  <c r="AB92" i="2" s="1"/>
  <c r="W96" i="2"/>
  <c r="AH96" i="2" s="1"/>
  <c r="W100" i="2"/>
  <c r="AG100" i="2" s="1"/>
  <c r="W104" i="2"/>
  <c r="AB104" i="2" s="1"/>
  <c r="AI6" i="2"/>
  <c r="AA6" i="2"/>
  <c r="Y6" i="2"/>
  <c r="AF6" i="2"/>
  <c r="AF920" i="2"/>
  <c r="AF928" i="2"/>
  <c r="AF979" i="2"/>
  <c r="AF934" i="2"/>
  <c r="AF942" i="2"/>
  <c r="AE946" i="2"/>
  <c r="AE950" i="2"/>
  <c r="AE954" i="2"/>
  <c r="AI955" i="2"/>
  <c r="AD997" i="2"/>
  <c r="AD998" i="2"/>
  <c r="AD956" i="2"/>
  <c r="AD957" i="2"/>
  <c r="AD958" i="2"/>
  <c r="AD959" i="2"/>
  <c r="AD960" i="2"/>
  <c r="AD961" i="2"/>
  <c r="AD962" i="2"/>
  <c r="AD963" i="2"/>
  <c r="AD964" i="2"/>
  <c r="AD965" i="2"/>
  <c r="AD999" i="2"/>
  <c r="AD1000" i="2"/>
  <c r="AD1001" i="2"/>
  <c r="AD1002" i="2"/>
  <c r="AD1003" i="2"/>
  <c r="AD1004" i="2"/>
  <c r="AD1005" i="2"/>
  <c r="AD1006" i="2"/>
  <c r="AD1007" i="2"/>
  <c r="AD515" i="2"/>
  <c r="AD516" i="2"/>
  <c r="AD517" i="2"/>
  <c r="AD518" i="2"/>
  <c r="AD519" i="2"/>
  <c r="AD520" i="2"/>
  <c r="AD521" i="2"/>
  <c r="AD522" i="2"/>
  <c r="AD523" i="2"/>
  <c r="AD524" i="2"/>
  <c r="AD525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W778" i="2"/>
  <c r="W782" i="2"/>
  <c r="AE782" i="2" s="1"/>
  <c r="W786" i="2"/>
  <c r="AI786" i="2" s="1"/>
  <c r="W790" i="2"/>
  <c r="AG790" i="2" s="1"/>
  <c r="W794" i="2"/>
  <c r="W798" i="2"/>
  <c r="Z798" i="2" s="1"/>
  <c r="W802" i="2"/>
  <c r="AI802" i="2" s="1"/>
  <c r="W806" i="2"/>
  <c r="AG806" i="2" s="1"/>
  <c r="W810" i="2"/>
  <c r="W814" i="2"/>
  <c r="Z814" i="2" s="1"/>
  <c r="Y51" i="2"/>
  <c r="AE916" i="2"/>
  <c r="AA919" i="2"/>
  <c r="Y920" i="2"/>
  <c r="AE924" i="2"/>
  <c r="AA927" i="2"/>
  <c r="Y928" i="2"/>
  <c r="AE975" i="2"/>
  <c r="AA978" i="2"/>
  <c r="Y979" i="2"/>
  <c r="AE983" i="2"/>
  <c r="AA933" i="2"/>
  <c r="Y934" i="2"/>
  <c r="AE938" i="2"/>
  <c r="AA941" i="2"/>
  <c r="Y942" i="2"/>
  <c r="AF946" i="2"/>
  <c r="AF950" i="2"/>
  <c r="AF954" i="2"/>
  <c r="W777" i="2"/>
  <c r="AH777" i="2" s="1"/>
  <c r="W781" i="2"/>
  <c r="AE781" i="2" s="1"/>
  <c r="W785" i="2"/>
  <c r="AG785" i="2" s="1"/>
  <c r="W789" i="2"/>
  <c r="W793" i="2"/>
  <c r="AH793" i="2" s="1"/>
  <c r="W797" i="2"/>
  <c r="AE797" i="2" s="1"/>
  <c r="W801" i="2"/>
  <c r="AG801" i="2" s="1"/>
  <c r="W805" i="2"/>
  <c r="W809" i="2"/>
  <c r="AH809" i="2" s="1"/>
  <c r="W813" i="2"/>
  <c r="AE813" i="2" s="1"/>
  <c r="AB51" i="2"/>
  <c r="AF919" i="2"/>
  <c r="AA920" i="2"/>
  <c r="AF927" i="2"/>
  <c r="AA928" i="2"/>
  <c r="AF978" i="2"/>
  <c r="AA979" i="2"/>
  <c r="AF933" i="2"/>
  <c r="AA934" i="2"/>
  <c r="AF941" i="2"/>
  <c r="AA942" i="2"/>
  <c r="AD988" i="2"/>
  <c r="AD992" i="2"/>
  <c r="AD996" i="2"/>
  <c r="W776" i="2"/>
  <c r="W780" i="2"/>
  <c r="AH780" i="2" s="1"/>
  <c r="W784" i="2"/>
  <c r="AG784" i="2" s="1"/>
  <c r="W788" i="2"/>
  <c r="W792" i="2"/>
  <c r="AI792" i="2" s="1"/>
  <c r="W796" i="2"/>
  <c r="AH796" i="2" s="1"/>
  <c r="W800" i="2"/>
  <c r="AG800" i="2" s="1"/>
  <c r="W804" i="2"/>
  <c r="W808" i="2"/>
  <c r="AE808" i="2" s="1"/>
  <c r="W812" i="2"/>
  <c r="AH812" i="2" s="1"/>
  <c r="AG51" i="2"/>
  <c r="W775" i="2"/>
  <c r="W779" i="2"/>
  <c r="AI779" i="2" s="1"/>
  <c r="W783" i="2"/>
  <c r="Y783" i="2" s="1"/>
  <c r="W787" i="2"/>
  <c r="AG787" i="2" s="1"/>
  <c r="W791" i="2"/>
  <c r="W795" i="2"/>
  <c r="Y795" i="2" s="1"/>
  <c r="W799" i="2"/>
  <c r="AG799" i="2" s="1"/>
  <c r="W803" i="2"/>
  <c r="AG803" i="2" s="1"/>
  <c r="W807" i="2"/>
  <c r="W811" i="2"/>
  <c r="Y811" i="2" s="1"/>
  <c r="W815" i="2"/>
  <c r="AG815" i="2" s="1"/>
  <c r="AA752" i="2"/>
  <c r="AE752" i="2"/>
  <c r="AF858" i="2"/>
  <c r="AG859" i="2"/>
  <c r="AB861" i="2"/>
  <c r="AC862" i="2"/>
  <c r="Z866" i="2"/>
  <c r="AF644" i="2"/>
  <c r="AA644" i="2"/>
  <c r="W816" i="2"/>
  <c r="AG858" i="2"/>
  <c r="AF861" i="2"/>
  <c r="AG862" i="2"/>
  <c r="AC866" i="2"/>
  <c r="AG583" i="2"/>
  <c r="Z583" i="2"/>
  <c r="AH583" i="2"/>
  <c r="AG591" i="2"/>
  <c r="Z591" i="2"/>
  <c r="AH591" i="2"/>
  <c r="AF624" i="2"/>
  <c r="AA624" i="2"/>
  <c r="AF640" i="2"/>
  <c r="AA640" i="2"/>
  <c r="BG643" i="2"/>
  <c r="BH643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94" i="2"/>
  <c r="AD89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G861" i="2"/>
  <c r="AG866" i="2"/>
  <c r="AI571" i="2"/>
  <c r="AH571" i="2"/>
  <c r="AA571" i="2"/>
  <c r="Z571" i="2"/>
  <c r="AF632" i="2"/>
  <c r="AA632" i="2"/>
  <c r="AB858" i="2"/>
  <c r="AF859" i="2"/>
  <c r="AG860" i="2"/>
  <c r="Z861" i="2"/>
  <c r="AH865" i="2"/>
  <c r="Y866" i="2"/>
  <c r="AD751" i="2"/>
  <c r="AG619" i="2"/>
  <c r="AD619" i="2"/>
  <c r="Z619" i="2"/>
  <c r="AH619" i="2"/>
  <c r="AA628" i="2"/>
  <c r="AF628" i="2"/>
  <c r="AC572" i="2"/>
  <c r="BG581" i="2"/>
  <c r="AD582" i="2"/>
  <c r="AD583" i="2"/>
  <c r="Y584" i="2"/>
  <c r="BG589" i="2"/>
  <c r="AD590" i="2"/>
  <c r="AD591" i="2"/>
  <c r="Y592" i="2"/>
  <c r="Y622" i="2"/>
  <c r="AD630" i="2"/>
  <c r="BG632" i="2"/>
  <c r="W633" i="2"/>
  <c r="AF633" i="2" s="1"/>
  <c r="Z634" i="2"/>
  <c r="AD636" i="2"/>
  <c r="AN636" i="2" s="1"/>
  <c r="AO636" i="2" s="1"/>
  <c r="Y638" i="2"/>
  <c r="BG656" i="2"/>
  <c r="BH656" i="2"/>
  <c r="BG664" i="2"/>
  <c r="BH664" i="2"/>
  <c r="BG672" i="2"/>
  <c r="BH672" i="2"/>
  <c r="BG680" i="2"/>
  <c r="BH680" i="2"/>
  <c r="Z528" i="2"/>
  <c r="Z532" i="2"/>
  <c r="Z536" i="2"/>
  <c r="Z540" i="2"/>
  <c r="Z544" i="2"/>
  <c r="Z548" i="2"/>
  <c r="Z552" i="2"/>
  <c r="BH554" i="2"/>
  <c r="BG577" i="2"/>
  <c r="BH580" i="2"/>
  <c r="AC584" i="2"/>
  <c r="AA586" i="2"/>
  <c r="BH588" i="2"/>
  <c r="AC592" i="2"/>
  <c r="Z622" i="2"/>
  <c r="AD624" i="2"/>
  <c r="Y629" i="2"/>
  <c r="AE629" i="2"/>
  <c r="AF630" i="2"/>
  <c r="AN630" i="2" s="1"/>
  <c r="AO630" i="2" s="1"/>
  <c r="AD634" i="2"/>
  <c r="AA636" i="2"/>
  <c r="W637" i="2"/>
  <c r="AA637" i="2" s="1"/>
  <c r="Z638" i="2"/>
  <c r="AD640" i="2"/>
  <c r="AD644" i="2"/>
  <c r="BG658" i="2"/>
  <c r="BH658" i="2"/>
  <c r="BG666" i="2"/>
  <c r="BH666" i="2"/>
  <c r="BG674" i="2"/>
  <c r="BH674" i="2"/>
  <c r="BG682" i="2"/>
  <c r="BH682" i="2"/>
  <c r="AF686" i="2"/>
  <c r="AC686" i="2"/>
  <c r="Y686" i="2"/>
  <c r="AG686" i="2"/>
  <c r="AF687" i="2"/>
  <c r="Y687" i="2"/>
  <c r="AG687" i="2"/>
  <c r="AC687" i="2"/>
  <c r="AF694" i="2"/>
  <c r="AC694" i="2"/>
  <c r="Y694" i="2"/>
  <c r="AG694" i="2"/>
  <c r="AF695" i="2"/>
  <c r="Y695" i="2"/>
  <c r="AG695" i="2"/>
  <c r="AC695" i="2"/>
  <c r="AF702" i="2"/>
  <c r="AC702" i="2"/>
  <c r="Y702" i="2"/>
  <c r="AG702" i="2"/>
  <c r="AF703" i="2"/>
  <c r="Y703" i="2"/>
  <c r="AG703" i="2"/>
  <c r="AC703" i="2"/>
  <c r="AF710" i="2"/>
  <c r="AC710" i="2"/>
  <c r="Y710" i="2"/>
  <c r="AG710" i="2"/>
  <c r="AF711" i="2"/>
  <c r="Y711" i="2"/>
  <c r="AG711" i="2"/>
  <c r="AC711" i="2"/>
  <c r="AD527" i="2"/>
  <c r="AD528" i="2"/>
  <c r="AD531" i="2"/>
  <c r="AN531" i="2" s="1"/>
  <c r="AO531" i="2" s="1"/>
  <c r="AD532" i="2"/>
  <c r="AD535" i="2"/>
  <c r="AD536" i="2"/>
  <c r="AD539" i="2"/>
  <c r="AN539" i="2" s="1"/>
  <c r="AO539" i="2" s="1"/>
  <c r="AD540" i="2"/>
  <c r="AD543" i="2"/>
  <c r="AD544" i="2"/>
  <c r="AD547" i="2"/>
  <c r="AN547" i="2" s="1"/>
  <c r="AO547" i="2" s="1"/>
  <c r="AD548" i="2"/>
  <c r="AD551" i="2"/>
  <c r="AD552" i="2"/>
  <c r="AD574" i="2"/>
  <c r="AD622" i="2"/>
  <c r="W625" i="2"/>
  <c r="AB625" i="2" s="1"/>
  <c r="AD628" i="2"/>
  <c r="Z629" i="2"/>
  <c r="AH629" i="2"/>
  <c r="AF634" i="2"/>
  <c r="AD638" i="2"/>
  <c r="W641" i="2"/>
  <c r="AD641" i="2" s="1"/>
  <c r="BG660" i="2"/>
  <c r="BH660" i="2"/>
  <c r="BG668" i="2"/>
  <c r="BH668" i="2"/>
  <c r="BG676" i="2"/>
  <c r="BH676" i="2"/>
  <c r="BG684" i="2"/>
  <c r="BH684" i="2"/>
  <c r="AH528" i="2"/>
  <c r="AH532" i="2"/>
  <c r="AH536" i="2"/>
  <c r="AH540" i="2"/>
  <c r="AH544" i="2"/>
  <c r="AH548" i="2"/>
  <c r="AH552" i="2"/>
  <c r="AD568" i="2"/>
  <c r="AN568" i="2" s="1"/>
  <c r="AO568" i="2" s="1"/>
  <c r="BG585" i="2"/>
  <c r="AD594" i="2"/>
  <c r="AD598" i="2"/>
  <c r="AD602" i="2"/>
  <c r="AD606" i="2"/>
  <c r="AD610" i="2"/>
  <c r="AD614" i="2"/>
  <c r="AD618" i="2"/>
  <c r="AF622" i="2"/>
  <c r="AC629" i="2"/>
  <c r="AD632" i="2"/>
  <c r="AF638" i="2"/>
  <c r="BG662" i="2"/>
  <c r="BH662" i="2"/>
  <c r="BG670" i="2"/>
  <c r="BH670" i="2"/>
  <c r="BG678" i="2"/>
  <c r="BH678" i="2"/>
  <c r="AF690" i="2"/>
  <c r="AC690" i="2"/>
  <c r="Y690" i="2"/>
  <c r="AG690" i="2"/>
  <c r="AF691" i="2"/>
  <c r="Y691" i="2"/>
  <c r="AG691" i="2"/>
  <c r="AC691" i="2"/>
  <c r="AF698" i="2"/>
  <c r="AC698" i="2"/>
  <c r="Y698" i="2"/>
  <c r="AG698" i="2"/>
  <c r="AF699" i="2"/>
  <c r="Y699" i="2"/>
  <c r="AG699" i="2"/>
  <c r="AC699" i="2"/>
  <c r="AF706" i="2"/>
  <c r="AC706" i="2"/>
  <c r="Y706" i="2"/>
  <c r="AG706" i="2"/>
  <c r="AF707" i="2"/>
  <c r="Y707" i="2"/>
  <c r="AG707" i="2"/>
  <c r="AC707" i="2"/>
  <c r="AF714" i="2"/>
  <c r="AC714" i="2"/>
  <c r="Y714" i="2"/>
  <c r="AG714" i="2"/>
  <c r="AF715" i="2"/>
  <c r="Y715" i="2"/>
  <c r="AG715" i="2"/>
  <c r="AC715" i="2"/>
  <c r="AD685" i="2"/>
  <c r="AP685" i="2" s="1"/>
  <c r="Y688" i="2"/>
  <c r="AD689" i="2"/>
  <c r="AN689" i="2" s="1"/>
  <c r="AO689" i="2" s="1"/>
  <c r="Y692" i="2"/>
  <c r="AD693" i="2"/>
  <c r="Y696" i="2"/>
  <c r="AD697" i="2"/>
  <c r="Y700" i="2"/>
  <c r="AD701" i="2"/>
  <c r="Y704" i="2"/>
  <c r="AD705" i="2"/>
  <c r="Y708" i="2"/>
  <c r="Y712" i="2"/>
  <c r="Y716" i="2"/>
  <c r="AD718" i="2"/>
  <c r="W721" i="2"/>
  <c r="AB721" i="2" s="1"/>
  <c r="W745" i="2"/>
  <c r="AD745" i="2" s="1"/>
  <c r="AI1110" i="2"/>
  <c r="AG1110" i="2"/>
  <c r="Y1110" i="2"/>
  <c r="W1118" i="2"/>
  <c r="AD1118" i="2" s="1"/>
  <c r="AI1122" i="2"/>
  <c r="Y1122" i="2"/>
  <c r="AC1122" i="2"/>
  <c r="AI1175" i="2"/>
  <c r="AC1175" i="2"/>
  <c r="Y1175" i="2"/>
  <c r="AG1175" i="2"/>
  <c r="BH655" i="2"/>
  <c r="BH657" i="2"/>
  <c r="BH659" i="2"/>
  <c r="BH661" i="2"/>
  <c r="BH663" i="2"/>
  <c r="BH665" i="2"/>
  <c r="BH667" i="2"/>
  <c r="BH669" i="2"/>
  <c r="BH671" i="2"/>
  <c r="BH673" i="2"/>
  <c r="BH675" i="2"/>
  <c r="BH677" i="2"/>
  <c r="BH679" i="2"/>
  <c r="BH681" i="2"/>
  <c r="BH683" i="2"/>
  <c r="Y685" i="2"/>
  <c r="AD686" i="2"/>
  <c r="AC688" i="2"/>
  <c r="AD690" i="2"/>
  <c r="AC692" i="2"/>
  <c r="AD694" i="2"/>
  <c r="AC696" i="2"/>
  <c r="AD698" i="2"/>
  <c r="AC700" i="2"/>
  <c r="AD702" i="2"/>
  <c r="AC704" i="2"/>
  <c r="AD706" i="2"/>
  <c r="AC708" i="2"/>
  <c r="AC712" i="2"/>
  <c r="AI1094" i="2"/>
  <c r="AG1094" i="2"/>
  <c r="Y1094" i="2"/>
  <c r="W1102" i="2"/>
  <c r="AD1102" i="2" s="1"/>
  <c r="AI1106" i="2"/>
  <c r="Y1106" i="2"/>
  <c r="AC1106" i="2"/>
  <c r="AI1143" i="2"/>
  <c r="AC1143" i="2"/>
  <c r="Y1143" i="2"/>
  <c r="AG1143" i="2"/>
  <c r="AI1167" i="2"/>
  <c r="AG1167" i="2"/>
  <c r="AC1167" i="2"/>
  <c r="Y1167" i="2"/>
  <c r="AD687" i="2"/>
  <c r="AG688" i="2"/>
  <c r="AD691" i="2"/>
  <c r="AG692" i="2"/>
  <c r="AD695" i="2"/>
  <c r="AG696" i="2"/>
  <c r="AD699" i="2"/>
  <c r="AG700" i="2"/>
  <c r="AD703" i="2"/>
  <c r="AG704" i="2"/>
  <c r="AD707" i="2"/>
  <c r="AG708" i="2"/>
  <c r="AG712" i="2"/>
  <c r="AI716" i="2"/>
  <c r="W720" i="2"/>
  <c r="AD720" i="2" s="1"/>
  <c r="W723" i="2"/>
  <c r="BG729" i="2"/>
  <c r="BH729" i="2"/>
  <c r="W741" i="2"/>
  <c r="AD741" i="2" s="1"/>
  <c r="W749" i="2"/>
  <c r="W1086" i="2"/>
  <c r="AD1086" i="2" s="1"/>
  <c r="AI1090" i="2"/>
  <c r="Y1090" i="2"/>
  <c r="AC1090" i="2"/>
  <c r="AC1094" i="2"/>
  <c r="AG1129" i="2"/>
  <c r="AE1129" i="2"/>
  <c r="AI1129" i="2"/>
  <c r="Y1129" i="2"/>
  <c r="AI1159" i="2"/>
  <c r="AC1159" i="2"/>
  <c r="Y1159" i="2"/>
  <c r="AG1159" i="2"/>
  <c r="AG685" i="2"/>
  <c r="AD688" i="2"/>
  <c r="AN688" i="2" s="1"/>
  <c r="AO688" i="2" s="1"/>
  <c r="AG689" i="2"/>
  <c r="AD692" i="2"/>
  <c r="AN692" i="2" s="1"/>
  <c r="AO692" i="2" s="1"/>
  <c r="AG693" i="2"/>
  <c r="AD696" i="2"/>
  <c r="AN696" i="2" s="1"/>
  <c r="AO696" i="2" s="1"/>
  <c r="AG697" i="2"/>
  <c r="AD700" i="2"/>
  <c r="AN700" i="2" s="1"/>
  <c r="AO700" i="2" s="1"/>
  <c r="AG701" i="2"/>
  <c r="AD704" i="2"/>
  <c r="AN704" i="2" s="1"/>
  <c r="AO704" i="2" s="1"/>
  <c r="AG705" i="2"/>
  <c r="AD708" i="2"/>
  <c r="AN708" i="2" s="1"/>
  <c r="AO708" i="2" s="1"/>
  <c r="AG709" i="2"/>
  <c r="AG713" i="2"/>
  <c r="BH717" i="2"/>
  <c r="W719" i="2"/>
  <c r="AD719" i="2" s="1"/>
  <c r="W722" i="2"/>
  <c r="AH722" i="2" s="1"/>
  <c r="BG725" i="2"/>
  <c r="BH725" i="2"/>
  <c r="BG726" i="2"/>
  <c r="BH726" i="2"/>
  <c r="AG1106" i="2"/>
  <c r="AI1126" i="2"/>
  <c r="AG1126" i="2"/>
  <c r="Y1126" i="2"/>
  <c r="AI1151" i="2"/>
  <c r="AG1151" i="2"/>
  <c r="AC1151" i="2"/>
  <c r="Y1151" i="2"/>
  <c r="AI1183" i="2"/>
  <c r="AG1183" i="2"/>
  <c r="AC1183" i="2"/>
  <c r="Y1183" i="2"/>
  <c r="BH730" i="2"/>
  <c r="Z732" i="2"/>
  <c r="AD733" i="2"/>
  <c r="AD737" i="2"/>
  <c r="BG740" i="2"/>
  <c r="BG744" i="2"/>
  <c r="BG748" i="2"/>
  <c r="AD1098" i="2"/>
  <c r="AD1114" i="2"/>
  <c r="AD1130" i="2"/>
  <c r="W1133" i="2"/>
  <c r="AD1133" i="2" s="1"/>
  <c r="AD1139" i="2"/>
  <c r="AC1147" i="2"/>
  <c r="AD1155" i="2"/>
  <c r="AD1157" i="2"/>
  <c r="AC1163" i="2"/>
  <c r="AD1171" i="2"/>
  <c r="AC1179" i="2"/>
  <c r="AI1191" i="2"/>
  <c r="AC1191" i="2"/>
  <c r="W1195" i="2"/>
  <c r="AF1195" i="2" s="1"/>
  <c r="AD1211" i="2"/>
  <c r="AI1217" i="2"/>
  <c r="AA1217" i="2"/>
  <c r="AF1225" i="2"/>
  <c r="AC1225" i="2"/>
  <c r="Y1225" i="2"/>
  <c r="AG1225" i="2"/>
  <c r="AF1559" i="2"/>
  <c r="AG1559" i="2"/>
  <c r="AC1559" i="2"/>
  <c r="Y1559" i="2"/>
  <c r="AD1143" i="2"/>
  <c r="AD1145" i="2"/>
  <c r="AG1147" i="2"/>
  <c r="AD1159" i="2"/>
  <c r="AD1161" i="2"/>
  <c r="AG1163" i="2"/>
  <c r="AD1175" i="2"/>
  <c r="AG1179" i="2"/>
  <c r="AI1199" i="2"/>
  <c r="AC1199" i="2"/>
  <c r="W1203" i="2"/>
  <c r="AD1203" i="2" s="1"/>
  <c r="AF1221" i="2"/>
  <c r="Y1221" i="2"/>
  <c r="AC1221" i="2"/>
  <c r="AI1576" i="2"/>
  <c r="AG1576" i="2"/>
  <c r="Y1576" i="2"/>
  <c r="AI1580" i="2"/>
  <c r="AG1580" i="2"/>
  <c r="Y1580" i="2"/>
  <c r="AI1588" i="2"/>
  <c r="Y1588" i="2"/>
  <c r="AC737" i="2"/>
  <c r="AD1090" i="2"/>
  <c r="AC1098" i="2"/>
  <c r="AD1106" i="2"/>
  <c r="AC1114" i="2"/>
  <c r="AD1122" i="2"/>
  <c r="AG1131" i="2"/>
  <c r="AC1139" i="2"/>
  <c r="Z1140" i="2"/>
  <c r="AD1147" i="2"/>
  <c r="AD1149" i="2"/>
  <c r="AC1155" i="2"/>
  <c r="AD1163" i="2"/>
  <c r="AD1165" i="2"/>
  <c r="AC1171" i="2"/>
  <c r="AD1179" i="2"/>
  <c r="Y1191" i="2"/>
  <c r="AF1565" i="2"/>
  <c r="AC1565" i="2"/>
  <c r="Y1565" i="2"/>
  <c r="AG1565" i="2"/>
  <c r="AH1567" i="2"/>
  <c r="AI1567" i="2"/>
  <c r="AC1567" i="2"/>
  <c r="Y1567" i="2"/>
  <c r="AI1584" i="2"/>
  <c r="Y1584" i="2"/>
  <c r="AI1586" i="2"/>
  <c r="Y1586" i="2"/>
  <c r="AG737" i="2"/>
  <c r="AD1094" i="2"/>
  <c r="AG1098" i="2"/>
  <c r="AD1110" i="2"/>
  <c r="AG1114" i="2"/>
  <c r="AD1126" i="2"/>
  <c r="AD1129" i="2"/>
  <c r="AA1137" i="2"/>
  <c r="AG1139" i="2"/>
  <c r="Y1147" i="2"/>
  <c r="AD1151" i="2"/>
  <c r="AD1153" i="2"/>
  <c r="AG1155" i="2"/>
  <c r="AD1167" i="2"/>
  <c r="AG1171" i="2"/>
  <c r="AD1183" i="2"/>
  <c r="W1187" i="2"/>
  <c r="AD1187" i="2" s="1"/>
  <c r="AH1211" i="2"/>
  <c r="Z1211" i="2"/>
  <c r="AE1211" i="2"/>
  <c r="Y1211" i="2"/>
  <c r="AI1211" i="2"/>
  <c r="AC1211" i="2"/>
  <c r="AG1221" i="2"/>
  <c r="AA1223" i="2"/>
  <c r="AE1223" i="2"/>
  <c r="AF1561" i="2"/>
  <c r="AC1561" i="2"/>
  <c r="Y1561" i="2"/>
  <c r="AG1561" i="2"/>
  <c r="AF1563" i="2"/>
  <c r="AG1563" i="2"/>
  <c r="AC1563" i="2"/>
  <c r="Y1563" i="2"/>
  <c r="AF1570" i="2"/>
  <c r="AE1570" i="2"/>
  <c r="Y1570" i="2"/>
  <c r="AI1574" i="2"/>
  <c r="AG1574" i="2"/>
  <c r="Y1574" i="2"/>
  <c r="AI1578" i="2"/>
  <c r="AG1578" i="2"/>
  <c r="Y1578" i="2"/>
  <c r="AI1582" i="2"/>
  <c r="Y1582" i="2"/>
  <c r="AD1199" i="2"/>
  <c r="AG1206" i="2"/>
  <c r="AD1229" i="2"/>
  <c r="AC1560" i="2"/>
  <c r="AD1562" i="2"/>
  <c r="AC1564" i="2"/>
  <c r="AD1566" i="2"/>
  <c r="AN1566" i="2" s="1"/>
  <c r="AO1566" i="2" s="1"/>
  <c r="AD1585" i="2"/>
  <c r="AD1589" i="2"/>
  <c r="AF1472" i="2"/>
  <c r="Y1472" i="2"/>
  <c r="AG1472" i="2"/>
  <c r="AC1472" i="2"/>
  <c r="AD1225" i="2"/>
  <c r="AG1560" i="2"/>
  <c r="AD1561" i="2"/>
  <c r="AG1564" i="2"/>
  <c r="AD1565" i="2"/>
  <c r="AD1582" i="2"/>
  <c r="AD1586" i="2"/>
  <c r="AD1590" i="2"/>
  <c r="AD1591" i="2"/>
  <c r="AD1592" i="2"/>
  <c r="AD1593" i="2"/>
  <c r="AD1594" i="2"/>
  <c r="AD1595" i="2"/>
  <c r="AD1596" i="2"/>
  <c r="AD1597" i="2"/>
  <c r="AD1598" i="2"/>
  <c r="AD1599" i="2"/>
  <c r="AD1600" i="2"/>
  <c r="AD1601" i="2"/>
  <c r="AD1602" i="2"/>
  <c r="AD1603" i="2"/>
  <c r="AD1604" i="2"/>
  <c r="AD1605" i="2"/>
  <c r="AD1606" i="2"/>
  <c r="AD1607" i="2"/>
  <c r="AD1608" i="2"/>
  <c r="AD1191" i="2"/>
  <c r="AD1221" i="2"/>
  <c r="AC1229" i="2"/>
  <c r="AD1560" i="2"/>
  <c r="AN1560" i="2" s="1"/>
  <c r="AO1560" i="2" s="1"/>
  <c r="AC1562" i="2"/>
  <c r="AD1564" i="2"/>
  <c r="AN1564" i="2" s="1"/>
  <c r="AO1564" i="2" s="1"/>
  <c r="AC1566" i="2"/>
  <c r="AD1583" i="2"/>
  <c r="AD1587" i="2"/>
  <c r="AD1212" i="2"/>
  <c r="AN1212" i="2" s="1"/>
  <c r="AO1212" i="2" s="1"/>
  <c r="AD1217" i="2"/>
  <c r="AG1229" i="2"/>
  <c r="AD1559" i="2"/>
  <c r="Y1560" i="2"/>
  <c r="AG1562" i="2"/>
  <c r="AD1563" i="2"/>
  <c r="Y1564" i="2"/>
  <c r="AG1566" i="2"/>
  <c r="AD1580" i="2"/>
  <c r="Y1583" i="2"/>
  <c r="AD1584" i="2"/>
  <c r="Y1587" i="2"/>
  <c r="AD1588" i="2"/>
  <c r="AF1452" i="2"/>
  <c r="AE1452" i="2"/>
  <c r="Y1452" i="2"/>
  <c r="AF1465" i="2"/>
  <c r="AG1465" i="2"/>
  <c r="AC1465" i="2"/>
  <c r="Y1465" i="2"/>
  <c r="AF1473" i="2"/>
  <c r="AC1473" i="2"/>
  <c r="Y1473" i="2"/>
  <c r="AG1473" i="2"/>
  <c r="Z1450" i="2"/>
  <c r="AG1461" i="2"/>
  <c r="AD1463" i="2"/>
  <c r="AP1463" i="2" s="1"/>
  <c r="AD1464" i="2"/>
  <c r="AN1464" i="2" s="1"/>
  <c r="AO1464" i="2" s="1"/>
  <c r="AC1466" i="2"/>
  <c r="AC1467" i="2"/>
  <c r="AC1468" i="2"/>
  <c r="AG1469" i="2"/>
  <c r="AD1470" i="2"/>
  <c r="AF1475" i="2"/>
  <c r="AG1475" i="2"/>
  <c r="AC1475" i="2"/>
  <c r="AF1476" i="2"/>
  <c r="AG1476" i="2"/>
  <c r="AC1476" i="2"/>
  <c r="AD1450" i="2"/>
  <c r="AB1454" i="2"/>
  <c r="Y1456" i="2"/>
  <c r="Y1459" i="2"/>
  <c r="Y1463" i="2"/>
  <c r="Y1464" i="2"/>
  <c r="AG1466" i="2"/>
  <c r="AG1467" i="2"/>
  <c r="AG1468" i="2"/>
  <c r="AC1470" i="2"/>
  <c r="AF1471" i="2"/>
  <c r="Y1471" i="2"/>
  <c r="AD1472" i="2"/>
  <c r="AF1478" i="2"/>
  <c r="AC1478" i="2"/>
  <c r="Y1478" i="2"/>
  <c r="AF1484" i="2"/>
  <c r="AG1484" i="2"/>
  <c r="AC1484" i="2"/>
  <c r="Y1484" i="2"/>
  <c r="AE1456" i="2"/>
  <c r="AG1459" i="2"/>
  <c r="AC1463" i="2"/>
  <c r="AC1464" i="2"/>
  <c r="AD1466" i="2"/>
  <c r="AD1467" i="2"/>
  <c r="AD1468" i="2"/>
  <c r="AD1471" i="2"/>
  <c r="AF1479" i="2"/>
  <c r="AC1479" i="2"/>
  <c r="Y1479" i="2"/>
  <c r="AF1483" i="2"/>
  <c r="AG1483" i="2"/>
  <c r="AC1483" i="2"/>
  <c r="Y1483" i="2"/>
  <c r="AG1463" i="2"/>
  <c r="AG1464" i="2"/>
  <c r="AD1465" i="2"/>
  <c r="AF1470" i="2"/>
  <c r="Y1470" i="2"/>
  <c r="AD1473" i="2"/>
  <c r="AG1478" i="2"/>
  <c r="AF1480" i="2"/>
  <c r="AC1480" i="2"/>
  <c r="Y1480" i="2"/>
  <c r="AF1482" i="2"/>
  <c r="AG1482" i="2"/>
  <c r="AC1482" i="2"/>
  <c r="Y1482" i="2"/>
  <c r="AF1511" i="2"/>
  <c r="Y1511" i="2"/>
  <c r="AG1511" i="2"/>
  <c r="AC1511" i="2"/>
  <c r="AG1486" i="2"/>
  <c r="AG1487" i="2"/>
  <c r="AH1499" i="2"/>
  <c r="AG1512" i="2"/>
  <c r="AG1513" i="2"/>
  <c r="W1516" i="2"/>
  <c r="AD1516" i="2" s="1"/>
  <c r="AD1527" i="2"/>
  <c r="AH1527" i="2"/>
  <c r="Z1527" i="2"/>
  <c r="W1530" i="2"/>
  <c r="AD1530" i="2" s="1"/>
  <c r="AE1549" i="2"/>
  <c r="Y1549" i="2"/>
  <c r="AC1549" i="2"/>
  <c r="AG1477" i="2"/>
  <c r="AD1478" i="2"/>
  <c r="AD1479" i="2"/>
  <c r="AD1480" i="2"/>
  <c r="AG1485" i="2"/>
  <c r="AD1486" i="2"/>
  <c r="AP1486" i="2" s="1"/>
  <c r="AD1487" i="2"/>
  <c r="AP1487" i="2" s="1"/>
  <c r="AG1498" i="2"/>
  <c r="AH1502" i="2"/>
  <c r="Z1504" i="2"/>
  <c r="AD1506" i="2"/>
  <c r="AD1512" i="2"/>
  <c r="AP1512" i="2" s="1"/>
  <c r="AD1513" i="2"/>
  <c r="AN1513" i="2" s="1"/>
  <c r="AO1513" i="2" s="1"/>
  <c r="AF1519" i="2"/>
  <c r="Y1519" i="2"/>
  <c r="W1521" i="2"/>
  <c r="AD1521" i="2" s="1"/>
  <c r="AE1539" i="2"/>
  <c r="AH1539" i="2"/>
  <c r="AG1541" i="2"/>
  <c r="Z1541" i="2"/>
  <c r="AG1543" i="2"/>
  <c r="AH1543" i="2"/>
  <c r="AD1543" i="2"/>
  <c r="AF1554" i="2"/>
  <c r="AH1554" i="2"/>
  <c r="Z1554" i="2"/>
  <c r="AG1554" i="2"/>
  <c r="Y1554" i="2"/>
  <c r="AC1554" i="2"/>
  <c r="AD1469" i="2"/>
  <c r="W1474" i="2"/>
  <c r="AE1474" i="2" s="1"/>
  <c r="AD1477" i="2"/>
  <c r="AN1477" i="2" s="1"/>
  <c r="AO1477" i="2" s="1"/>
  <c r="AD1485" i="2"/>
  <c r="Y1486" i="2"/>
  <c r="Y1487" i="2"/>
  <c r="Y1497" i="2"/>
  <c r="Y1498" i="2"/>
  <c r="Z1499" i="2"/>
  <c r="AD1504" i="2"/>
  <c r="W1505" i="2"/>
  <c r="AD1505" i="2" s="1"/>
  <c r="AA1507" i="2"/>
  <c r="AD1511" i="2"/>
  <c r="Y1512" i="2"/>
  <c r="Y1513" i="2"/>
  <c r="AF1515" i="2"/>
  <c r="AC1515" i="2"/>
  <c r="W1517" i="2"/>
  <c r="AD1517" i="2" s="1"/>
  <c r="AD1535" i="2"/>
  <c r="AH1535" i="2"/>
  <c r="Z1535" i="2"/>
  <c r="W1538" i="2"/>
  <c r="AD1538" i="2" s="1"/>
  <c r="W1542" i="2"/>
  <c r="AD1542" i="2" s="1"/>
  <c r="AG1545" i="2"/>
  <c r="Z1545" i="2"/>
  <c r="AE1548" i="2"/>
  <c r="Y1548" i="2"/>
  <c r="AH1548" i="2"/>
  <c r="Z1548" i="2"/>
  <c r="AH1549" i="2"/>
  <c r="AF1551" i="2"/>
  <c r="AC1551" i="2"/>
  <c r="AH1551" i="2"/>
  <c r="Z1551" i="2"/>
  <c r="AD1554" i="2"/>
  <c r="AP1554" i="2" s="1"/>
  <c r="AF1555" i="2"/>
  <c r="AC1555" i="2"/>
  <c r="AH1555" i="2"/>
  <c r="Z1555" i="2"/>
  <c r="AG1555" i="2"/>
  <c r="Y1555" i="2"/>
  <c r="AD1475" i="2"/>
  <c r="AD1476" i="2"/>
  <c r="Y1477" i="2"/>
  <c r="W1481" i="2"/>
  <c r="AH1481" i="2" s="1"/>
  <c r="AD1482" i="2"/>
  <c r="AD1483" i="2"/>
  <c r="AD1484" i="2"/>
  <c r="Y1485" i="2"/>
  <c r="AC1486" i="2"/>
  <c r="AC1487" i="2"/>
  <c r="AE1497" i="2"/>
  <c r="AD1499" i="2"/>
  <c r="AF1504" i="2"/>
  <c r="AN1504" i="2" s="1"/>
  <c r="AO1504" i="2" s="1"/>
  <c r="AC1512" i="2"/>
  <c r="AC1513" i="2"/>
  <c r="W1514" i="2"/>
  <c r="AD1514" i="2" s="1"/>
  <c r="AD1515" i="2"/>
  <c r="AC1519" i="2"/>
  <c r="W1520" i="2"/>
  <c r="Z1520" i="2" s="1"/>
  <c r="AD1545" i="2"/>
  <c r="W1546" i="2"/>
  <c r="AA1546" i="2" s="1"/>
  <c r="Z1547" i="2"/>
  <c r="AD1548" i="2"/>
  <c r="Y1551" i="2"/>
  <c r="AF1553" i="2"/>
  <c r="AG1553" i="2"/>
  <c r="Y1553" i="2"/>
  <c r="AH1553" i="2"/>
  <c r="Z1553" i="2"/>
  <c r="AD1551" i="2"/>
  <c r="AD1555" i="2"/>
  <c r="Z1442" i="2"/>
  <c r="AD1443" i="2"/>
  <c r="AG1518" i="2"/>
  <c r="AD1519" i="2"/>
  <c r="AC1525" i="2"/>
  <c r="AH1529" i="2"/>
  <c r="AD1532" i="2"/>
  <c r="AH1537" i="2"/>
  <c r="AC1552" i="2"/>
  <c r="W1556" i="2"/>
  <c r="AA1556" i="2" s="1"/>
  <c r="AD1518" i="2"/>
  <c r="W1522" i="2"/>
  <c r="AD1522" i="2" s="1"/>
  <c r="AG1523" i="2"/>
  <c r="AG1525" i="2"/>
  <c r="Z1533" i="2"/>
  <c r="AE241" i="2"/>
  <c r="AA245" i="2"/>
  <c r="AB235" i="2"/>
  <c r="AF235" i="2"/>
  <c r="Y236" i="2"/>
  <c r="AC236" i="2"/>
  <c r="AG236" i="2"/>
  <c r="Z237" i="2"/>
  <c r="AH237" i="2"/>
  <c r="W238" i="2"/>
  <c r="AD238" i="2" s="1"/>
  <c r="AB239" i="2"/>
  <c r="AF239" i="2"/>
  <c r="Y240" i="2"/>
  <c r="AC240" i="2"/>
  <c r="AG240" i="2"/>
  <c r="AP240" i="2"/>
  <c r="Z241" i="2"/>
  <c r="AH241" i="2"/>
  <c r="W242" i="2"/>
  <c r="AB243" i="2"/>
  <c r="AF243" i="2"/>
  <c r="Y244" i="2"/>
  <c r="AC244" i="2"/>
  <c r="AG244" i="2"/>
  <c r="Z245" i="2"/>
  <c r="AH245" i="2"/>
  <c r="W246" i="2"/>
  <c r="AD246" i="2" s="1"/>
  <c r="AB247" i="2"/>
  <c r="AF247" i="2"/>
  <c r="Y248" i="2"/>
  <c r="AC248" i="2"/>
  <c r="AG248" i="2"/>
  <c r="Y249" i="2"/>
  <c r="AC249" i="2"/>
  <c r="AG249" i="2"/>
  <c r="Y250" i="2"/>
  <c r="AC250" i="2"/>
  <c r="AG250" i="2"/>
  <c r="Y251" i="2"/>
  <c r="AC251" i="2"/>
  <c r="AG251" i="2"/>
  <c r="Y252" i="2"/>
  <c r="AC252" i="2"/>
  <c r="AG252" i="2"/>
  <c r="Y253" i="2"/>
  <c r="AC253" i="2"/>
  <c r="AG253" i="2"/>
  <c r="Y254" i="2"/>
  <c r="AC254" i="2"/>
  <c r="AG254" i="2"/>
  <c r="Y255" i="2"/>
  <c r="AC255" i="2"/>
  <c r="AG255" i="2"/>
  <c r="Y256" i="2"/>
  <c r="AC256" i="2"/>
  <c r="AG256" i="2"/>
  <c r="Y258" i="2"/>
  <c r="AC258" i="2"/>
  <c r="AG258" i="2"/>
  <c r="Y259" i="2"/>
  <c r="AC259" i="2"/>
  <c r="AG259" i="2"/>
  <c r="Y262" i="2"/>
  <c r="AC262" i="2"/>
  <c r="AG262" i="2"/>
  <c r="Y263" i="2"/>
  <c r="AC263" i="2"/>
  <c r="AG263" i="2"/>
  <c r="Y266" i="2"/>
  <c r="AC266" i="2"/>
  <c r="AG266" i="2"/>
  <c r="Y267" i="2"/>
  <c r="AC267" i="2"/>
  <c r="AG267" i="2"/>
  <c r="Y269" i="2"/>
  <c r="AC269" i="2"/>
  <c r="AG269" i="2"/>
  <c r="Y271" i="2"/>
  <c r="AC271" i="2"/>
  <c r="AG271" i="2"/>
  <c r="Y272" i="2"/>
  <c r="AC272" i="2"/>
  <c r="AG272" i="2"/>
  <c r="Y275" i="2"/>
  <c r="AC275" i="2"/>
  <c r="AG275" i="2"/>
  <c r="Y276" i="2"/>
  <c r="AC276" i="2"/>
  <c r="AG276" i="2"/>
  <c r="Y279" i="2"/>
  <c r="AC279" i="2"/>
  <c r="AG279" i="2"/>
  <c r="Y280" i="2"/>
  <c r="AC280" i="2"/>
  <c r="AG280" i="2"/>
  <c r="Y283" i="2"/>
  <c r="AC283" i="2"/>
  <c r="AG283" i="2"/>
  <c r="Y284" i="2"/>
  <c r="AC284" i="2"/>
  <c r="AG284" i="2"/>
  <c r="Y287" i="2"/>
  <c r="AC287" i="2"/>
  <c r="AG287" i="2"/>
  <c r="Y288" i="2"/>
  <c r="AC288" i="2"/>
  <c r="AG288" i="2"/>
  <c r="Y291" i="2"/>
  <c r="AC291" i="2"/>
  <c r="AG291" i="2"/>
  <c r="Y292" i="2"/>
  <c r="AC292" i="2"/>
  <c r="AG292" i="2"/>
  <c r="Y295" i="2"/>
  <c r="AC295" i="2"/>
  <c r="AG295" i="2"/>
  <c r="Y296" i="2"/>
  <c r="AC296" i="2"/>
  <c r="AG296" i="2"/>
  <c r="Y297" i="2"/>
  <c r="AC297" i="2"/>
  <c r="AG297" i="2"/>
  <c r="AG209" i="2"/>
  <c r="AC209" i="2"/>
  <c r="Y209" i="2"/>
  <c r="AF209" i="2"/>
  <c r="AB209" i="2"/>
  <c r="AI209" i="2"/>
  <c r="AE209" i="2"/>
  <c r="AA209" i="2"/>
  <c r="AH209" i="2"/>
  <c r="Z209" i="2"/>
  <c r="AI237" i="2"/>
  <c r="AA241" i="2"/>
  <c r="AE245" i="2"/>
  <c r="AF161" i="2"/>
  <c r="AB161" i="2"/>
  <c r="AH161" i="2"/>
  <c r="Z161" i="2"/>
  <c r="AG161" i="2"/>
  <c r="AC161" i="2"/>
  <c r="Y161" i="2"/>
  <c r="AI161" i="2"/>
  <c r="AH49" i="2"/>
  <c r="Z49" i="2"/>
  <c r="AE49" i="2"/>
  <c r="Y49" i="2"/>
  <c r="AI49" i="2"/>
  <c r="AC49" i="2"/>
  <c r="AG49" i="2"/>
  <c r="AB49" i="2"/>
  <c r="AF49" i="2"/>
  <c r="AA49" i="2"/>
  <c r="AA237" i="2"/>
  <c r="AI241" i="2"/>
  <c r="AI245" i="2"/>
  <c r="AA236" i="2"/>
  <c r="AE236" i="2"/>
  <c r="AI236" i="2"/>
  <c r="AB237" i="2"/>
  <c r="AF237" i="2"/>
  <c r="AA240" i="2"/>
  <c r="AE240" i="2"/>
  <c r="AI240" i="2"/>
  <c r="AB241" i="2"/>
  <c r="AF241" i="2"/>
  <c r="AA244" i="2"/>
  <c r="AE244" i="2"/>
  <c r="AI244" i="2"/>
  <c r="AB245" i="2"/>
  <c r="AF245" i="2"/>
  <c r="AA248" i="2"/>
  <c r="AE248" i="2"/>
  <c r="AI248" i="2"/>
  <c r="AA249" i="2"/>
  <c r="AE249" i="2"/>
  <c r="AI249" i="2"/>
  <c r="AA250" i="2"/>
  <c r="AE250" i="2"/>
  <c r="AI250" i="2"/>
  <c r="AA251" i="2"/>
  <c r="AE251" i="2"/>
  <c r="AI251" i="2"/>
  <c r="AA252" i="2"/>
  <c r="AE252" i="2"/>
  <c r="AI252" i="2"/>
  <c r="AA253" i="2"/>
  <c r="AE253" i="2"/>
  <c r="AI253" i="2"/>
  <c r="AA254" i="2"/>
  <c r="AE254" i="2"/>
  <c r="AI254" i="2"/>
  <c r="AA255" i="2"/>
  <c r="AE255" i="2"/>
  <c r="AI255" i="2"/>
  <c r="AA256" i="2"/>
  <c r="AE256" i="2"/>
  <c r="AI256" i="2"/>
  <c r="AA258" i="2"/>
  <c r="AE258" i="2"/>
  <c r="AI258" i="2"/>
  <c r="AA259" i="2"/>
  <c r="AE259" i="2"/>
  <c r="AI259" i="2"/>
  <c r="AI261" i="2"/>
  <c r="AA262" i="2"/>
  <c r="AE262" i="2"/>
  <c r="AI262" i="2"/>
  <c r="AA263" i="2"/>
  <c r="AE263" i="2"/>
  <c r="AI263" i="2"/>
  <c r="AA266" i="2"/>
  <c r="AE266" i="2"/>
  <c r="AI266" i="2"/>
  <c r="AA267" i="2"/>
  <c r="AE267" i="2"/>
  <c r="AI267" i="2"/>
  <c r="AA269" i="2"/>
  <c r="AE269" i="2"/>
  <c r="AI269" i="2"/>
  <c r="AA271" i="2"/>
  <c r="AE271" i="2"/>
  <c r="AI271" i="2"/>
  <c r="AA272" i="2"/>
  <c r="AE272" i="2"/>
  <c r="AI272" i="2"/>
  <c r="AA275" i="2"/>
  <c r="AE275" i="2"/>
  <c r="AI275" i="2"/>
  <c r="AA276" i="2"/>
  <c r="AE276" i="2"/>
  <c r="AI276" i="2"/>
  <c r="AA279" i="2"/>
  <c r="AE279" i="2"/>
  <c r="AI279" i="2"/>
  <c r="AA280" i="2"/>
  <c r="AE280" i="2"/>
  <c r="AI280" i="2"/>
  <c r="AA283" i="2"/>
  <c r="AE283" i="2"/>
  <c r="AI283" i="2"/>
  <c r="AA284" i="2"/>
  <c r="AE284" i="2"/>
  <c r="AI284" i="2"/>
  <c r="AA287" i="2"/>
  <c r="AE287" i="2"/>
  <c r="AI287" i="2"/>
  <c r="AA288" i="2"/>
  <c r="AE288" i="2"/>
  <c r="AI288" i="2"/>
  <c r="AA291" i="2"/>
  <c r="AE291" i="2"/>
  <c r="AI291" i="2"/>
  <c r="AA292" i="2"/>
  <c r="AE292" i="2"/>
  <c r="AI292" i="2"/>
  <c r="AA295" i="2"/>
  <c r="AE295" i="2"/>
  <c r="AI295" i="2"/>
  <c r="AA296" i="2"/>
  <c r="AE296" i="2"/>
  <c r="AI296" i="2"/>
  <c r="AA297" i="2"/>
  <c r="AE297" i="2"/>
  <c r="AI297" i="2"/>
  <c r="AD161" i="2"/>
  <c r="AG166" i="2"/>
  <c r="AC166" i="2"/>
  <c r="Y166" i="2"/>
  <c r="AF166" i="2"/>
  <c r="AB166" i="2"/>
  <c r="AI166" i="2"/>
  <c r="AE166" i="2"/>
  <c r="AA166" i="2"/>
  <c r="AH166" i="2"/>
  <c r="Z166" i="2"/>
  <c r="AG170" i="2"/>
  <c r="AC170" i="2"/>
  <c r="Y170" i="2"/>
  <c r="AF170" i="2"/>
  <c r="AB170" i="2"/>
  <c r="AI170" i="2"/>
  <c r="AE170" i="2"/>
  <c r="AA170" i="2"/>
  <c r="AH170" i="2"/>
  <c r="Z170" i="2"/>
  <c r="AG174" i="2"/>
  <c r="AC174" i="2"/>
  <c r="Y174" i="2"/>
  <c r="AF174" i="2"/>
  <c r="AB174" i="2"/>
  <c r="AI174" i="2"/>
  <c r="AE174" i="2"/>
  <c r="AA174" i="2"/>
  <c r="AH174" i="2"/>
  <c r="Z174" i="2"/>
  <c r="AG178" i="2"/>
  <c r="AC178" i="2"/>
  <c r="Y178" i="2"/>
  <c r="AF178" i="2"/>
  <c r="AB178" i="2"/>
  <c r="AI178" i="2"/>
  <c r="AE178" i="2"/>
  <c r="AA178" i="2"/>
  <c r="AH178" i="2"/>
  <c r="Z178" i="2"/>
  <c r="AG182" i="2"/>
  <c r="AC182" i="2"/>
  <c r="Y182" i="2"/>
  <c r="AF182" i="2"/>
  <c r="AB182" i="2"/>
  <c r="AI182" i="2"/>
  <c r="AE182" i="2"/>
  <c r="AA182" i="2"/>
  <c r="AH182" i="2"/>
  <c r="Z182" i="2"/>
  <c r="AL196" i="2"/>
  <c r="AM196" i="2" s="1"/>
  <c r="AP198" i="2"/>
  <c r="AL200" i="2"/>
  <c r="AM200" i="2" s="1"/>
  <c r="AL206" i="2"/>
  <c r="AM206" i="2" s="1"/>
  <c r="AH48" i="2"/>
  <c r="Z48" i="2"/>
  <c r="AF48" i="2"/>
  <c r="AA48" i="2"/>
  <c r="AE48" i="2"/>
  <c r="Y48" i="2"/>
  <c r="AI48" i="2"/>
  <c r="AC48" i="2"/>
  <c r="AG48" i="2"/>
  <c r="AB48" i="2"/>
  <c r="AE237" i="2"/>
  <c r="AA235" i="2"/>
  <c r="AE235" i="2"/>
  <c r="AB236" i="2"/>
  <c r="Y237" i="2"/>
  <c r="AC237" i="2"/>
  <c r="AA239" i="2"/>
  <c r="AE239" i="2"/>
  <c r="AB240" i="2"/>
  <c r="Y241" i="2"/>
  <c r="AC241" i="2"/>
  <c r="AA243" i="2"/>
  <c r="AE243" i="2"/>
  <c r="AB244" i="2"/>
  <c r="Y245" i="2"/>
  <c r="AC245" i="2"/>
  <c r="AA247" i="2"/>
  <c r="AE247" i="2"/>
  <c r="AB248" i="2"/>
  <c r="AB249" i="2"/>
  <c r="AB250" i="2"/>
  <c r="AB251" i="2"/>
  <c r="AB252" i="2"/>
  <c r="AB253" i="2"/>
  <c r="AB254" i="2"/>
  <c r="AB255" i="2"/>
  <c r="AB256" i="2"/>
  <c r="AB258" i="2"/>
  <c r="AB259" i="2"/>
  <c r="AB262" i="2"/>
  <c r="AB263" i="2"/>
  <c r="AB266" i="2"/>
  <c r="AB267" i="2"/>
  <c r="AB269" i="2"/>
  <c r="AB271" i="2"/>
  <c r="AB272" i="2"/>
  <c r="AB275" i="2"/>
  <c r="AB276" i="2"/>
  <c r="AB279" i="2"/>
  <c r="AB280" i="2"/>
  <c r="AB283" i="2"/>
  <c r="AB284" i="2"/>
  <c r="AB287" i="2"/>
  <c r="AB288" i="2"/>
  <c r="AB291" i="2"/>
  <c r="AB292" i="2"/>
  <c r="AB295" i="2"/>
  <c r="AB296" i="2"/>
  <c r="AB297" i="2"/>
  <c r="AA161" i="2"/>
  <c r="W162" i="2"/>
  <c r="AB164" i="2"/>
  <c r="AF164" i="2"/>
  <c r="Y165" i="2"/>
  <c r="AC165" i="2"/>
  <c r="AG165" i="2"/>
  <c r="AD166" i="2"/>
  <c r="AB168" i="2"/>
  <c r="AF168" i="2"/>
  <c r="Y169" i="2"/>
  <c r="AC169" i="2"/>
  <c r="AG169" i="2"/>
  <c r="AD170" i="2"/>
  <c r="AB172" i="2"/>
  <c r="AF172" i="2"/>
  <c r="Y173" i="2"/>
  <c r="AC173" i="2"/>
  <c r="AG173" i="2"/>
  <c r="AD174" i="2"/>
  <c r="AB176" i="2"/>
  <c r="AF176" i="2"/>
  <c r="Y177" i="2"/>
  <c r="AC177" i="2"/>
  <c r="AG177" i="2"/>
  <c r="AD178" i="2"/>
  <c r="AB180" i="2"/>
  <c r="AF180" i="2"/>
  <c r="Y181" i="2"/>
  <c r="AC181" i="2"/>
  <c r="AG181" i="2"/>
  <c r="AD182" i="2"/>
  <c r="AA184" i="2"/>
  <c r="AE184" i="2"/>
  <c r="AI184" i="2"/>
  <c r="AA186" i="2"/>
  <c r="AE186" i="2"/>
  <c r="AI186" i="2"/>
  <c r="AA188" i="2"/>
  <c r="AE188" i="2"/>
  <c r="AI188" i="2"/>
  <c r="AA190" i="2"/>
  <c r="AE190" i="2"/>
  <c r="AI190" i="2"/>
  <c r="AA194" i="2"/>
  <c r="AE194" i="2"/>
  <c r="AI194" i="2"/>
  <c r="AA196" i="2"/>
  <c r="AE196" i="2"/>
  <c r="AI196" i="2"/>
  <c r="AA198" i="2"/>
  <c r="AE198" i="2"/>
  <c r="AI198" i="2"/>
  <c r="AA200" i="2"/>
  <c r="AE200" i="2"/>
  <c r="AI200" i="2"/>
  <c r="AA202" i="2"/>
  <c r="AE202" i="2"/>
  <c r="AI202" i="2"/>
  <c r="AA204" i="2"/>
  <c r="AE204" i="2"/>
  <c r="AI204" i="2"/>
  <c r="AA206" i="2"/>
  <c r="AE206" i="2"/>
  <c r="AI206" i="2"/>
  <c r="Y208" i="2"/>
  <c r="AC208" i="2"/>
  <c r="AG208" i="2"/>
  <c r="AD209" i="2"/>
  <c r="AA210" i="2"/>
  <c r="AE210" i="2"/>
  <c r="AI210" i="2"/>
  <c r="AC124" i="2"/>
  <c r="Y130" i="2"/>
  <c r="Y224" i="2"/>
  <c r="Y105" i="2"/>
  <c r="AC105" i="2"/>
  <c r="AG105" i="2"/>
  <c r="Y106" i="2"/>
  <c r="AC106" i="2"/>
  <c r="AG106" i="2"/>
  <c r="Y107" i="2"/>
  <c r="AC107" i="2"/>
  <c r="AG107" i="2"/>
  <c r="Y108" i="2"/>
  <c r="AC108" i="2"/>
  <c r="AG108" i="2"/>
  <c r="Y109" i="2"/>
  <c r="AC109" i="2"/>
  <c r="AG109" i="2"/>
  <c r="Y110" i="2"/>
  <c r="AC110" i="2"/>
  <c r="AG110" i="2"/>
  <c r="Y111" i="2"/>
  <c r="AC111" i="2"/>
  <c r="AG111" i="2"/>
  <c r="Y112" i="2"/>
  <c r="AC112" i="2"/>
  <c r="AG112" i="2"/>
  <c r="Y113" i="2"/>
  <c r="AC113" i="2"/>
  <c r="AG113" i="2"/>
  <c r="Y114" i="2"/>
  <c r="AC114" i="2"/>
  <c r="AG114" i="2"/>
  <c r="Y115" i="2"/>
  <c r="AC115" i="2"/>
  <c r="AG115" i="2"/>
  <c r="Y116" i="2"/>
  <c r="AC116" i="2"/>
  <c r="AG116" i="2"/>
  <c r="Y117" i="2"/>
  <c r="AC117" i="2"/>
  <c r="AG117" i="2"/>
  <c r="Y118" i="2"/>
  <c r="AC118" i="2"/>
  <c r="AG118" i="2"/>
  <c r="Y5" i="2"/>
  <c r="AC5" i="2"/>
  <c r="AG5" i="2"/>
  <c r="AD6" i="2"/>
  <c r="AC6" i="2"/>
  <c r="Y50" i="2"/>
  <c r="AE50" i="2"/>
  <c r="AD51" i="2"/>
  <c r="AN51" i="2" s="1"/>
  <c r="AO51" i="2" s="1"/>
  <c r="W55" i="2"/>
  <c r="AD55" i="2" s="1"/>
  <c r="W59" i="2"/>
  <c r="AD59" i="2" s="1"/>
  <c r="W63" i="2"/>
  <c r="W8" i="2"/>
  <c r="AD8" i="2" s="1"/>
  <c r="W12" i="2"/>
  <c r="AD12" i="2" s="1"/>
  <c r="W16" i="2"/>
  <c r="AD16" i="2" s="1"/>
  <c r="W20" i="2"/>
  <c r="W24" i="2"/>
  <c r="AD24" i="2" s="1"/>
  <c r="W68" i="2"/>
  <c r="AD68" i="2" s="1"/>
  <c r="W72" i="2"/>
  <c r="W76" i="2"/>
  <c r="AD76" i="2" s="1"/>
  <c r="W80" i="2"/>
  <c r="W84" i="2"/>
  <c r="AD84" i="2" s="1"/>
  <c r="W28" i="2"/>
  <c r="W32" i="2"/>
  <c r="AD32" i="2" s="1"/>
  <c r="W36" i="2"/>
  <c r="W40" i="2"/>
  <c r="AD40" i="2" s="1"/>
  <c r="W44" i="2"/>
  <c r="W1365" i="2"/>
  <c r="AD1365" i="2" s="1"/>
  <c r="W1369" i="2"/>
  <c r="W1373" i="2"/>
  <c r="AD1373" i="2" s="1"/>
  <c r="W1375" i="2"/>
  <c r="W1377" i="2"/>
  <c r="AD1377" i="2" s="1"/>
  <c r="W1379" i="2"/>
  <c r="AD1379" i="2" s="1"/>
  <c r="W1381" i="2"/>
  <c r="AD1381" i="2" s="1"/>
  <c r="W1383" i="2"/>
  <c r="W1385" i="2"/>
  <c r="AD1385" i="2" s="1"/>
  <c r="W1387" i="2"/>
  <c r="AD1387" i="2" s="1"/>
  <c r="W1389" i="2"/>
  <c r="AD1389" i="2" s="1"/>
  <c r="W1391" i="2"/>
  <c r="W1393" i="2"/>
  <c r="AD1393" i="2" s="1"/>
  <c r="W1395" i="2"/>
  <c r="AD1395" i="2" s="1"/>
  <c r="W1397" i="2"/>
  <c r="AD1397" i="2" s="1"/>
  <c r="W1399" i="2"/>
  <c r="W901" i="2"/>
  <c r="AD901" i="2" s="1"/>
  <c r="W903" i="2"/>
  <c r="AD903" i="2" s="1"/>
  <c r="W905" i="2"/>
  <c r="AD905" i="2" s="1"/>
  <c r="W907" i="2"/>
  <c r="W909" i="2"/>
  <c r="AD909" i="2" s="1"/>
  <c r="W911" i="2"/>
  <c r="AD911" i="2" s="1"/>
  <c r="W913" i="2"/>
  <c r="AD913" i="2" s="1"/>
  <c r="W915" i="2"/>
  <c r="Y164" i="2"/>
  <c r="AC164" i="2"/>
  <c r="AG164" i="2"/>
  <c r="Z165" i="2"/>
  <c r="AH165" i="2"/>
  <c r="AL165" i="2" s="1"/>
  <c r="AM165" i="2" s="1"/>
  <c r="Y168" i="2"/>
  <c r="AC168" i="2"/>
  <c r="AG168" i="2"/>
  <c r="Z169" i="2"/>
  <c r="AH169" i="2"/>
  <c r="AL169" i="2" s="1"/>
  <c r="AM169" i="2" s="1"/>
  <c r="Y172" i="2"/>
  <c r="AC172" i="2"/>
  <c r="AG172" i="2"/>
  <c r="Z173" i="2"/>
  <c r="AH173" i="2"/>
  <c r="AL173" i="2" s="1"/>
  <c r="AM173" i="2" s="1"/>
  <c r="Y176" i="2"/>
  <c r="AC176" i="2"/>
  <c r="AG176" i="2"/>
  <c r="Z177" i="2"/>
  <c r="AH177" i="2"/>
  <c r="AL177" i="2" s="1"/>
  <c r="AM177" i="2" s="1"/>
  <c r="Y180" i="2"/>
  <c r="AC180" i="2"/>
  <c r="AG180" i="2"/>
  <c r="Z181" i="2"/>
  <c r="AH181" i="2"/>
  <c r="AL181" i="2" s="1"/>
  <c r="AM181" i="2" s="1"/>
  <c r="AB184" i="2"/>
  <c r="AB186" i="2"/>
  <c r="AB188" i="2"/>
  <c r="AB190" i="2"/>
  <c r="AB194" i="2"/>
  <c r="AB196" i="2"/>
  <c r="AB198" i="2"/>
  <c r="AB200" i="2"/>
  <c r="AB202" i="2"/>
  <c r="AB204" i="2"/>
  <c r="AB206" i="2"/>
  <c r="Z208" i="2"/>
  <c r="AH208" i="2"/>
  <c r="AL208" i="2" s="1"/>
  <c r="AM208" i="2" s="1"/>
  <c r="AB210" i="2"/>
  <c r="AH124" i="2"/>
  <c r="AL124" i="2" s="1"/>
  <c r="AM124" i="2" s="1"/>
  <c r="Z140" i="2"/>
  <c r="Z230" i="2"/>
  <c r="Z105" i="2"/>
  <c r="AD105" i="2"/>
  <c r="AH105" i="2"/>
  <c r="AL105" i="2" s="1"/>
  <c r="AM105" i="2" s="1"/>
  <c r="Z106" i="2"/>
  <c r="AD106" i="2"/>
  <c r="AN106" i="2" s="1"/>
  <c r="AO106" i="2" s="1"/>
  <c r="AH106" i="2"/>
  <c r="AL106" i="2" s="1"/>
  <c r="AM106" i="2" s="1"/>
  <c r="Z107" i="2"/>
  <c r="AD107" i="2"/>
  <c r="AH107" i="2"/>
  <c r="AL107" i="2" s="1"/>
  <c r="AM107" i="2" s="1"/>
  <c r="Z108" i="2"/>
  <c r="AD108" i="2"/>
  <c r="AH108" i="2"/>
  <c r="AL108" i="2" s="1"/>
  <c r="AM108" i="2" s="1"/>
  <c r="Z109" i="2"/>
  <c r="AD109" i="2"/>
  <c r="AH109" i="2"/>
  <c r="AL109" i="2" s="1"/>
  <c r="AM109" i="2" s="1"/>
  <c r="Z110" i="2"/>
  <c r="AD110" i="2"/>
  <c r="AN110" i="2" s="1"/>
  <c r="AO110" i="2" s="1"/>
  <c r="AH110" i="2"/>
  <c r="AL110" i="2" s="1"/>
  <c r="AM110" i="2" s="1"/>
  <c r="Z111" i="2"/>
  <c r="AD111" i="2"/>
  <c r="AH111" i="2"/>
  <c r="AL111" i="2" s="1"/>
  <c r="AM111" i="2" s="1"/>
  <c r="Z112" i="2"/>
  <c r="AD112" i="2"/>
  <c r="AH112" i="2"/>
  <c r="AL112" i="2" s="1"/>
  <c r="AM112" i="2" s="1"/>
  <c r="Z113" i="2"/>
  <c r="AD113" i="2"/>
  <c r="AH113" i="2"/>
  <c r="AL113" i="2" s="1"/>
  <c r="AM113" i="2" s="1"/>
  <c r="Z114" i="2"/>
  <c r="AD114" i="2"/>
  <c r="AN114" i="2" s="1"/>
  <c r="AO114" i="2" s="1"/>
  <c r="AH114" i="2"/>
  <c r="AL114" i="2" s="1"/>
  <c r="AM114" i="2" s="1"/>
  <c r="Z115" i="2"/>
  <c r="AD115" i="2"/>
  <c r="AH115" i="2"/>
  <c r="AL115" i="2" s="1"/>
  <c r="AM115" i="2" s="1"/>
  <c r="Z116" i="2"/>
  <c r="AD116" i="2"/>
  <c r="AH116" i="2"/>
  <c r="AL116" i="2" s="1"/>
  <c r="AM116" i="2" s="1"/>
  <c r="Z117" i="2"/>
  <c r="AD117" i="2"/>
  <c r="AH117" i="2"/>
  <c r="AL117" i="2" s="1"/>
  <c r="AM117" i="2" s="1"/>
  <c r="Z118" i="2"/>
  <c r="AD118" i="2"/>
  <c r="AN118" i="2" s="1"/>
  <c r="AO118" i="2" s="1"/>
  <c r="AH118" i="2"/>
  <c r="AL118" i="2" s="1"/>
  <c r="AM118" i="2" s="1"/>
  <c r="Z5" i="2"/>
  <c r="AD5" i="2"/>
  <c r="AH5" i="2"/>
  <c r="AL5" i="2" s="1"/>
  <c r="AM5" i="2" s="1"/>
  <c r="AD48" i="2"/>
  <c r="AA50" i="2"/>
  <c r="W52" i="2"/>
  <c r="W56" i="2"/>
  <c r="W60" i="2"/>
  <c r="W64" i="2"/>
  <c r="W9" i="2"/>
  <c r="W13" i="2"/>
  <c r="W17" i="2"/>
  <c r="W21" i="2"/>
  <c r="W25" i="2"/>
  <c r="W69" i="2"/>
  <c r="W73" i="2"/>
  <c r="W77" i="2"/>
  <c r="W81" i="2"/>
  <c r="W85" i="2"/>
  <c r="W29" i="2"/>
  <c r="W33" i="2"/>
  <c r="W37" i="2"/>
  <c r="W41" i="2"/>
  <c r="W45" i="2"/>
  <c r="W1366" i="2"/>
  <c r="W1370" i="2"/>
  <c r="W1374" i="2"/>
  <c r="AB918" i="2"/>
  <c r="AB922" i="2"/>
  <c r="AB926" i="2"/>
  <c r="AB930" i="2"/>
  <c r="AB977" i="2"/>
  <c r="AB981" i="2"/>
  <c r="AB932" i="2"/>
  <c r="AB936" i="2"/>
  <c r="AB940" i="2"/>
  <c r="AB944" i="2"/>
  <c r="AA165" i="2"/>
  <c r="AE165" i="2"/>
  <c r="AI165" i="2"/>
  <c r="AA169" i="2"/>
  <c r="AE169" i="2"/>
  <c r="AI169" i="2"/>
  <c r="AA173" i="2"/>
  <c r="AE173" i="2"/>
  <c r="AI173" i="2"/>
  <c r="AA177" i="2"/>
  <c r="AE177" i="2"/>
  <c r="AI177" i="2"/>
  <c r="AA181" i="2"/>
  <c r="AE181" i="2"/>
  <c r="AI181" i="2"/>
  <c r="AA208" i="2"/>
  <c r="AE208" i="2"/>
  <c r="AI208" i="2"/>
  <c r="AE130" i="2"/>
  <c r="AI140" i="2"/>
  <c r="AE230" i="2"/>
  <c r="AI97" i="2"/>
  <c r="AA105" i="2"/>
  <c r="AE105" i="2"/>
  <c r="AI105" i="2"/>
  <c r="AA106" i="2"/>
  <c r="AE106" i="2"/>
  <c r="AI106" i="2"/>
  <c r="AA107" i="2"/>
  <c r="AE107" i="2"/>
  <c r="AI107" i="2"/>
  <c r="AA108" i="2"/>
  <c r="AE108" i="2"/>
  <c r="AI108" i="2"/>
  <c r="AA109" i="2"/>
  <c r="AE109" i="2"/>
  <c r="AI109" i="2"/>
  <c r="AA110" i="2"/>
  <c r="AE110" i="2"/>
  <c r="AI110" i="2"/>
  <c r="AA111" i="2"/>
  <c r="AE111" i="2"/>
  <c r="AI111" i="2"/>
  <c r="AA112" i="2"/>
  <c r="AE112" i="2"/>
  <c r="AI112" i="2"/>
  <c r="AA113" i="2"/>
  <c r="AE113" i="2"/>
  <c r="AI113" i="2"/>
  <c r="AA114" i="2"/>
  <c r="AE114" i="2"/>
  <c r="AI114" i="2"/>
  <c r="AA115" i="2"/>
  <c r="AE115" i="2"/>
  <c r="AI115" i="2"/>
  <c r="AA116" i="2"/>
  <c r="AE116" i="2"/>
  <c r="AI116" i="2"/>
  <c r="AA117" i="2"/>
  <c r="AE117" i="2"/>
  <c r="AI117" i="2"/>
  <c r="AA118" i="2"/>
  <c r="AE118" i="2"/>
  <c r="AI118" i="2"/>
  <c r="AA5" i="2"/>
  <c r="AE5" i="2"/>
  <c r="AI5" i="2"/>
  <c r="AD49" i="2"/>
  <c r="AH50" i="2"/>
  <c r="AL50" i="2" s="1"/>
  <c r="AM50" i="2" s="1"/>
  <c r="Z50" i="2"/>
  <c r="AB50" i="2"/>
  <c r="AG50" i="2"/>
  <c r="W53" i="2"/>
  <c r="AD53" i="2" s="1"/>
  <c r="W57" i="2"/>
  <c r="AD57" i="2" s="1"/>
  <c r="W61" i="2"/>
  <c r="AD61" i="2" s="1"/>
  <c r="W65" i="2"/>
  <c r="AD65" i="2" s="1"/>
  <c r="W10" i="2"/>
  <c r="AD10" i="2" s="1"/>
  <c r="W14" i="2"/>
  <c r="AD14" i="2" s="1"/>
  <c r="W18" i="2"/>
  <c r="AD18" i="2" s="1"/>
  <c r="W22" i="2"/>
  <c r="AD22" i="2" s="1"/>
  <c r="W66" i="2"/>
  <c r="AD66" i="2" s="1"/>
  <c r="W70" i="2"/>
  <c r="AD70" i="2" s="1"/>
  <c r="W74" i="2"/>
  <c r="AD74" i="2" s="1"/>
  <c r="W78" i="2"/>
  <c r="AD78" i="2" s="1"/>
  <c r="W82" i="2"/>
  <c r="AD82" i="2" s="1"/>
  <c r="W26" i="2"/>
  <c r="AD26" i="2" s="1"/>
  <c r="W30" i="2"/>
  <c r="AD30" i="2" s="1"/>
  <c r="W34" i="2"/>
  <c r="AD34" i="2" s="1"/>
  <c r="W38" i="2"/>
  <c r="AD38" i="2" s="1"/>
  <c r="W42" i="2"/>
  <c r="AD42" i="2" s="1"/>
  <c r="W46" i="2"/>
  <c r="W1367" i="2"/>
  <c r="AD1367" i="2" s="1"/>
  <c r="W1371" i="2"/>
  <c r="AD1371" i="2" s="1"/>
  <c r="W1376" i="2"/>
  <c r="AD1376" i="2" s="1"/>
  <c r="W1378" i="2"/>
  <c r="AD1378" i="2" s="1"/>
  <c r="W1380" i="2"/>
  <c r="W1382" i="2"/>
  <c r="AD1382" i="2" s="1"/>
  <c r="W1384" i="2"/>
  <c r="AD1384" i="2" s="1"/>
  <c r="W1386" i="2"/>
  <c r="AD1386" i="2" s="1"/>
  <c r="W1388" i="2"/>
  <c r="W1390" i="2"/>
  <c r="AD1390" i="2" s="1"/>
  <c r="W1392" i="2"/>
  <c r="AD1392" i="2" s="1"/>
  <c r="W1394" i="2"/>
  <c r="AD1394" i="2" s="1"/>
  <c r="W1396" i="2"/>
  <c r="W1398" i="2"/>
  <c r="AD1398" i="2" s="1"/>
  <c r="W900" i="2"/>
  <c r="AD900" i="2" s="1"/>
  <c r="W902" i="2"/>
  <c r="AD902" i="2" s="1"/>
  <c r="W904" i="2"/>
  <c r="W906" i="2"/>
  <c r="AD906" i="2" s="1"/>
  <c r="W908" i="2"/>
  <c r="AD908" i="2" s="1"/>
  <c r="W910" i="2"/>
  <c r="AD910" i="2" s="1"/>
  <c r="W912" i="2"/>
  <c r="W914" i="2"/>
  <c r="AD914" i="2" s="1"/>
  <c r="AA164" i="2"/>
  <c r="AE164" i="2"/>
  <c r="AB165" i="2"/>
  <c r="AA168" i="2"/>
  <c r="AE168" i="2"/>
  <c r="AB169" i="2"/>
  <c r="AA172" i="2"/>
  <c r="AE172" i="2"/>
  <c r="AB173" i="2"/>
  <c r="AA176" i="2"/>
  <c r="AE176" i="2"/>
  <c r="AB177" i="2"/>
  <c r="AA180" i="2"/>
  <c r="AE180" i="2"/>
  <c r="AB181" i="2"/>
  <c r="AA207" i="2"/>
  <c r="AB208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5" i="2"/>
  <c r="AH6" i="2"/>
  <c r="Z6" i="2"/>
  <c r="AB6" i="2"/>
  <c r="AG6" i="2"/>
  <c r="AD50" i="2"/>
  <c r="AC50" i="2"/>
  <c r="AI50" i="2"/>
  <c r="AI51" i="2"/>
  <c r="AE51" i="2"/>
  <c r="AA51" i="2"/>
  <c r="AH51" i="2"/>
  <c r="AL51" i="2" s="1"/>
  <c r="AM51" i="2" s="1"/>
  <c r="Z51" i="2"/>
  <c r="AC51" i="2"/>
  <c r="W54" i="2"/>
  <c r="AD54" i="2" s="1"/>
  <c r="W58" i="2"/>
  <c r="W62" i="2"/>
  <c r="AD62" i="2" s="1"/>
  <c r="W7" i="2"/>
  <c r="AD7" i="2" s="1"/>
  <c r="W11" i="2"/>
  <c r="AD11" i="2" s="1"/>
  <c r="W15" i="2"/>
  <c r="W19" i="2"/>
  <c r="AD19" i="2" s="1"/>
  <c r="W23" i="2"/>
  <c r="AD23" i="2" s="1"/>
  <c r="W67" i="2"/>
  <c r="AD67" i="2" s="1"/>
  <c r="W71" i="2"/>
  <c r="W75" i="2"/>
  <c r="AD75" i="2" s="1"/>
  <c r="W79" i="2"/>
  <c r="AD79" i="2" s="1"/>
  <c r="W83" i="2"/>
  <c r="AD83" i="2" s="1"/>
  <c r="W27" i="2"/>
  <c r="W31" i="2"/>
  <c r="AD31" i="2" s="1"/>
  <c r="W35" i="2"/>
  <c r="AD35" i="2" s="1"/>
  <c r="W39" i="2"/>
  <c r="W43" i="2"/>
  <c r="AD43" i="2" s="1"/>
  <c r="W47" i="2"/>
  <c r="W1368" i="2"/>
  <c r="AD1368" i="2" s="1"/>
  <c r="W1372" i="2"/>
  <c r="W917" i="2"/>
  <c r="AH918" i="2"/>
  <c r="Z918" i="2"/>
  <c r="AI918" i="2"/>
  <c r="AC918" i="2"/>
  <c r="AF918" i="2"/>
  <c r="AA918" i="2"/>
  <c r="AE918" i="2"/>
  <c r="Y918" i="2"/>
  <c r="W921" i="2"/>
  <c r="AH922" i="2"/>
  <c r="Z922" i="2"/>
  <c r="AI922" i="2"/>
  <c r="AC922" i="2"/>
  <c r="AF922" i="2"/>
  <c r="AA922" i="2"/>
  <c r="AE922" i="2"/>
  <c r="Y922" i="2"/>
  <c r="W925" i="2"/>
  <c r="AD925" i="2" s="1"/>
  <c r="AH926" i="2"/>
  <c r="Z926" i="2"/>
  <c r="AI926" i="2"/>
  <c r="AC926" i="2"/>
  <c r="AF926" i="2"/>
  <c r="AA926" i="2"/>
  <c r="AE926" i="2"/>
  <c r="Y926" i="2"/>
  <c r="W929" i="2"/>
  <c r="AD929" i="2" s="1"/>
  <c r="AH930" i="2"/>
  <c r="Z930" i="2"/>
  <c r="AI930" i="2"/>
  <c r="AC930" i="2"/>
  <c r="AF930" i="2"/>
  <c r="AA930" i="2"/>
  <c r="AE930" i="2"/>
  <c r="Y930" i="2"/>
  <c r="W976" i="2"/>
  <c r="AH977" i="2"/>
  <c r="Z977" i="2"/>
  <c r="AI977" i="2"/>
  <c r="AC977" i="2"/>
  <c r="AF977" i="2"/>
  <c r="AA977" i="2"/>
  <c r="AE977" i="2"/>
  <c r="Y977" i="2"/>
  <c r="W980" i="2"/>
  <c r="AH981" i="2"/>
  <c r="Z981" i="2"/>
  <c r="AI981" i="2"/>
  <c r="AC981" i="2"/>
  <c r="AF981" i="2"/>
  <c r="AA981" i="2"/>
  <c r="AE981" i="2"/>
  <c r="Y981" i="2"/>
  <c r="W931" i="2"/>
  <c r="AD931" i="2" s="1"/>
  <c r="AH932" i="2"/>
  <c r="Z932" i="2"/>
  <c r="AI932" i="2"/>
  <c r="AC932" i="2"/>
  <c r="AF932" i="2"/>
  <c r="AA932" i="2"/>
  <c r="AE932" i="2"/>
  <c r="Y932" i="2"/>
  <c r="W935" i="2"/>
  <c r="AD935" i="2" s="1"/>
  <c r="AH936" i="2"/>
  <c r="Z936" i="2"/>
  <c r="AI936" i="2"/>
  <c r="AC936" i="2"/>
  <c r="AF936" i="2"/>
  <c r="AA936" i="2"/>
  <c r="AE936" i="2"/>
  <c r="Y936" i="2"/>
  <c r="W939" i="2"/>
  <c r="AH940" i="2"/>
  <c r="Z940" i="2"/>
  <c r="AI940" i="2"/>
  <c r="AC940" i="2"/>
  <c r="AF940" i="2"/>
  <c r="AA940" i="2"/>
  <c r="AE940" i="2"/>
  <c r="Y940" i="2"/>
  <c r="W943" i="2"/>
  <c r="AH944" i="2"/>
  <c r="Z944" i="2"/>
  <c r="AI944" i="2"/>
  <c r="AC944" i="2"/>
  <c r="AF944" i="2"/>
  <c r="AA944" i="2"/>
  <c r="AE944" i="2"/>
  <c r="Y944" i="2"/>
  <c r="AH947" i="2"/>
  <c r="Z947" i="2"/>
  <c r="AE947" i="2"/>
  <c r="Y947" i="2"/>
  <c r="AI947" i="2"/>
  <c r="AC947" i="2"/>
  <c r="AG947" i="2"/>
  <c r="AB947" i="2"/>
  <c r="AF947" i="2"/>
  <c r="AA947" i="2"/>
  <c r="AH951" i="2"/>
  <c r="Z951" i="2"/>
  <c r="AE951" i="2"/>
  <c r="Y951" i="2"/>
  <c r="AI951" i="2"/>
  <c r="AC951" i="2"/>
  <c r="AG951" i="2"/>
  <c r="AB951" i="2"/>
  <c r="AF951" i="2"/>
  <c r="AA951" i="2"/>
  <c r="AH916" i="2"/>
  <c r="Z916" i="2"/>
  <c r="AB916" i="2"/>
  <c r="AG916" i="2"/>
  <c r="AD919" i="2"/>
  <c r="AC919" i="2"/>
  <c r="AI919" i="2"/>
  <c r="AH920" i="2"/>
  <c r="Z920" i="2"/>
  <c r="AB920" i="2"/>
  <c r="AG920" i="2"/>
  <c r="AD923" i="2"/>
  <c r="AC923" i="2"/>
  <c r="AI923" i="2"/>
  <c r="AH924" i="2"/>
  <c r="Z924" i="2"/>
  <c r="AB924" i="2"/>
  <c r="AG924" i="2"/>
  <c r="AD927" i="2"/>
  <c r="AC927" i="2"/>
  <c r="AI927" i="2"/>
  <c r="AH928" i="2"/>
  <c r="Z928" i="2"/>
  <c r="AB928" i="2"/>
  <c r="AG928" i="2"/>
  <c r="AD974" i="2"/>
  <c r="AC974" i="2"/>
  <c r="AI974" i="2"/>
  <c r="AH975" i="2"/>
  <c r="Z975" i="2"/>
  <c r="AB975" i="2"/>
  <c r="AG975" i="2"/>
  <c r="AD978" i="2"/>
  <c r="AC978" i="2"/>
  <c r="AI978" i="2"/>
  <c r="AH979" i="2"/>
  <c r="Z979" i="2"/>
  <c r="AB979" i="2"/>
  <c r="AG979" i="2"/>
  <c r="AD982" i="2"/>
  <c r="AC982" i="2"/>
  <c r="AI982" i="2"/>
  <c r="AH983" i="2"/>
  <c r="AL983" i="2" s="1"/>
  <c r="AM983" i="2" s="1"/>
  <c r="Z983" i="2"/>
  <c r="AB983" i="2"/>
  <c r="AG983" i="2"/>
  <c r="AD933" i="2"/>
  <c r="AC933" i="2"/>
  <c r="AI933" i="2"/>
  <c r="AH934" i="2"/>
  <c r="Z934" i="2"/>
  <c r="AB934" i="2"/>
  <c r="AG934" i="2"/>
  <c r="AD937" i="2"/>
  <c r="AC937" i="2"/>
  <c r="AI937" i="2"/>
  <c r="AH938" i="2"/>
  <c r="Z938" i="2"/>
  <c r="AB938" i="2"/>
  <c r="AG938" i="2"/>
  <c r="AD941" i="2"/>
  <c r="AC941" i="2"/>
  <c r="AI941" i="2"/>
  <c r="AH942" i="2"/>
  <c r="Z942" i="2"/>
  <c r="AB942" i="2"/>
  <c r="AG942" i="2"/>
  <c r="AD945" i="2"/>
  <c r="AC945" i="2"/>
  <c r="AI945" i="2"/>
  <c r="AH946" i="2"/>
  <c r="Z946" i="2"/>
  <c r="AB946" i="2"/>
  <c r="AG946" i="2"/>
  <c r="Y948" i="2"/>
  <c r="AE948" i="2"/>
  <c r="AD949" i="2"/>
  <c r="AC949" i="2"/>
  <c r="AI949" i="2"/>
  <c r="AH950" i="2"/>
  <c r="Z950" i="2"/>
  <c r="AB950" i="2"/>
  <c r="AG950" i="2"/>
  <c r="Y952" i="2"/>
  <c r="AE952" i="2"/>
  <c r="AD953" i="2"/>
  <c r="AC953" i="2"/>
  <c r="AI953" i="2"/>
  <c r="AH954" i="2"/>
  <c r="Z954" i="2"/>
  <c r="AB954" i="2"/>
  <c r="AG954" i="2"/>
  <c r="AG955" i="2"/>
  <c r="AC955" i="2"/>
  <c r="Y955" i="2"/>
  <c r="AH955" i="2"/>
  <c r="Z955" i="2"/>
  <c r="AE955" i="2"/>
  <c r="AA984" i="2"/>
  <c r="AI984" i="2"/>
  <c r="AG985" i="2"/>
  <c r="AC985" i="2"/>
  <c r="Y985" i="2"/>
  <c r="AF985" i="2"/>
  <c r="AB985" i="2"/>
  <c r="AH985" i="2"/>
  <c r="Z985" i="2"/>
  <c r="AI985" i="2"/>
  <c r="AD986" i="2"/>
  <c r="AA987" i="2"/>
  <c r="AG989" i="2"/>
  <c r="AC989" i="2"/>
  <c r="Y989" i="2"/>
  <c r="AF989" i="2"/>
  <c r="AB989" i="2"/>
  <c r="AH989" i="2"/>
  <c r="Z989" i="2"/>
  <c r="AI989" i="2"/>
  <c r="AD990" i="2"/>
  <c r="AA991" i="2"/>
  <c r="AG993" i="2"/>
  <c r="AC993" i="2"/>
  <c r="Y993" i="2"/>
  <c r="AF993" i="2"/>
  <c r="AB993" i="2"/>
  <c r="AH993" i="2"/>
  <c r="Z993" i="2"/>
  <c r="AI993" i="2"/>
  <c r="AD994" i="2"/>
  <c r="AA995" i="2"/>
  <c r="AD916" i="2"/>
  <c r="AC916" i="2"/>
  <c r="AI916" i="2"/>
  <c r="Y919" i="2"/>
  <c r="AD920" i="2"/>
  <c r="AC920" i="2"/>
  <c r="AI920" i="2"/>
  <c r="Y923" i="2"/>
  <c r="AD924" i="2"/>
  <c r="AC924" i="2"/>
  <c r="AI924" i="2"/>
  <c r="Y927" i="2"/>
  <c r="AD928" i="2"/>
  <c r="AC928" i="2"/>
  <c r="AI928" i="2"/>
  <c r="Y974" i="2"/>
  <c r="AD975" i="2"/>
  <c r="AN975" i="2" s="1"/>
  <c r="AO975" i="2" s="1"/>
  <c r="AC975" i="2"/>
  <c r="AI975" i="2"/>
  <c r="Y978" i="2"/>
  <c r="AD979" i="2"/>
  <c r="AC979" i="2"/>
  <c r="AI979" i="2"/>
  <c r="Y982" i="2"/>
  <c r="AD983" i="2"/>
  <c r="AN983" i="2" s="1"/>
  <c r="AO983" i="2" s="1"/>
  <c r="AC983" i="2"/>
  <c r="AI983" i="2"/>
  <c r="Y933" i="2"/>
  <c r="AD934" i="2"/>
  <c r="AC934" i="2"/>
  <c r="AI934" i="2"/>
  <c r="Y937" i="2"/>
  <c r="AD938" i="2"/>
  <c r="AC938" i="2"/>
  <c r="AI938" i="2"/>
  <c r="Y941" i="2"/>
  <c r="AD942" i="2"/>
  <c r="AC942" i="2"/>
  <c r="AI942" i="2"/>
  <c r="Y945" i="2"/>
  <c r="AD946" i="2"/>
  <c r="AC946" i="2"/>
  <c r="AI946" i="2"/>
  <c r="AA948" i="2"/>
  <c r="Y949" i="2"/>
  <c r="AD950" i="2"/>
  <c r="AC950" i="2"/>
  <c r="AI950" i="2"/>
  <c r="AA952" i="2"/>
  <c r="Y953" i="2"/>
  <c r="AD954" i="2"/>
  <c r="AC954" i="2"/>
  <c r="AI954" i="2"/>
  <c r="AD955" i="2"/>
  <c r="AF955" i="2"/>
  <c r="AD985" i="2"/>
  <c r="AG988" i="2"/>
  <c r="AC988" i="2"/>
  <c r="Y988" i="2"/>
  <c r="AF988" i="2"/>
  <c r="AB988" i="2"/>
  <c r="AH988" i="2"/>
  <c r="Z988" i="2"/>
  <c r="AK988" i="2" s="1"/>
  <c r="AI988" i="2"/>
  <c r="AD989" i="2"/>
  <c r="AG992" i="2"/>
  <c r="AC992" i="2"/>
  <c r="Y992" i="2"/>
  <c r="AF992" i="2"/>
  <c r="AB992" i="2"/>
  <c r="AH992" i="2"/>
  <c r="Z992" i="2"/>
  <c r="AI992" i="2"/>
  <c r="AD993" i="2"/>
  <c r="AG996" i="2"/>
  <c r="AC996" i="2"/>
  <c r="Y996" i="2"/>
  <c r="AF996" i="2"/>
  <c r="AB996" i="2"/>
  <c r="AH996" i="2"/>
  <c r="Z996" i="2"/>
  <c r="AI996" i="2"/>
  <c r="AD947" i="2"/>
  <c r="AH948" i="2"/>
  <c r="AL948" i="2" s="1"/>
  <c r="AM948" i="2" s="1"/>
  <c r="Z948" i="2"/>
  <c r="AB948" i="2"/>
  <c r="AG948" i="2"/>
  <c r="AD951" i="2"/>
  <c r="AH952" i="2"/>
  <c r="AL952" i="2" s="1"/>
  <c r="AM952" i="2" s="1"/>
  <c r="Z952" i="2"/>
  <c r="AB952" i="2"/>
  <c r="AG952" i="2"/>
  <c r="AG984" i="2"/>
  <c r="AC984" i="2"/>
  <c r="Y984" i="2"/>
  <c r="AH984" i="2"/>
  <c r="Z984" i="2"/>
  <c r="AE984" i="2"/>
  <c r="AG987" i="2"/>
  <c r="AC987" i="2"/>
  <c r="Y987" i="2"/>
  <c r="AF987" i="2"/>
  <c r="AB987" i="2"/>
  <c r="AH987" i="2"/>
  <c r="Z987" i="2"/>
  <c r="AI987" i="2"/>
  <c r="AG991" i="2"/>
  <c r="AC991" i="2"/>
  <c r="Y991" i="2"/>
  <c r="AF991" i="2"/>
  <c r="AB991" i="2"/>
  <c r="AH991" i="2"/>
  <c r="Z991" i="2"/>
  <c r="AI991" i="2"/>
  <c r="AG995" i="2"/>
  <c r="AC995" i="2"/>
  <c r="Y995" i="2"/>
  <c r="AF995" i="2"/>
  <c r="AB995" i="2"/>
  <c r="AH995" i="2"/>
  <c r="Z995" i="2"/>
  <c r="AI995" i="2"/>
  <c r="AD918" i="2"/>
  <c r="AH919" i="2"/>
  <c r="Z919" i="2"/>
  <c r="AB919" i="2"/>
  <c r="AG919" i="2"/>
  <c r="AD922" i="2"/>
  <c r="AH923" i="2"/>
  <c r="Z923" i="2"/>
  <c r="AB923" i="2"/>
  <c r="AG923" i="2"/>
  <c r="AD926" i="2"/>
  <c r="AH927" i="2"/>
  <c r="Z927" i="2"/>
  <c r="AK927" i="2" s="1"/>
  <c r="AB927" i="2"/>
  <c r="AG927" i="2"/>
  <c r="AD930" i="2"/>
  <c r="AH974" i="2"/>
  <c r="Z974" i="2"/>
  <c r="AB974" i="2"/>
  <c r="AG974" i="2"/>
  <c r="AD977" i="2"/>
  <c r="AH978" i="2"/>
  <c r="Z978" i="2"/>
  <c r="AB978" i="2"/>
  <c r="AG978" i="2"/>
  <c r="AD981" i="2"/>
  <c r="AH982" i="2"/>
  <c r="AL982" i="2" s="1"/>
  <c r="AM982" i="2" s="1"/>
  <c r="Z982" i="2"/>
  <c r="AB982" i="2"/>
  <c r="AG982" i="2"/>
  <c r="AD932" i="2"/>
  <c r="AH933" i="2"/>
  <c r="Z933" i="2"/>
  <c r="AK933" i="2" s="1"/>
  <c r="AB933" i="2"/>
  <c r="AG933" i="2"/>
  <c r="AD936" i="2"/>
  <c r="AH937" i="2"/>
  <c r="Z937" i="2"/>
  <c r="AB937" i="2"/>
  <c r="AG937" i="2"/>
  <c r="AD940" i="2"/>
  <c r="AH941" i="2"/>
  <c r="Z941" i="2"/>
  <c r="AB941" i="2"/>
  <c r="AG941" i="2"/>
  <c r="AD944" i="2"/>
  <c r="AH945" i="2"/>
  <c r="AL945" i="2" s="1"/>
  <c r="AM945" i="2" s="1"/>
  <c r="Z945" i="2"/>
  <c r="AB945" i="2"/>
  <c r="AG945" i="2"/>
  <c r="AD948" i="2"/>
  <c r="AC948" i="2"/>
  <c r="AI948" i="2"/>
  <c r="AH949" i="2"/>
  <c r="Z949" i="2"/>
  <c r="AB949" i="2"/>
  <c r="AG949" i="2"/>
  <c r="AD952" i="2"/>
  <c r="AC952" i="2"/>
  <c r="AI952" i="2"/>
  <c r="AH953" i="2"/>
  <c r="Z953" i="2"/>
  <c r="AB953" i="2"/>
  <c r="AG953" i="2"/>
  <c r="AD984" i="2"/>
  <c r="AF984" i="2"/>
  <c r="AG986" i="2"/>
  <c r="AC986" i="2"/>
  <c r="Y986" i="2"/>
  <c r="AF986" i="2"/>
  <c r="AB986" i="2"/>
  <c r="AH986" i="2"/>
  <c r="Z986" i="2"/>
  <c r="AK986" i="2" s="1"/>
  <c r="AI986" i="2"/>
  <c r="AD987" i="2"/>
  <c r="AG990" i="2"/>
  <c r="AC990" i="2"/>
  <c r="Y990" i="2"/>
  <c r="AF990" i="2"/>
  <c r="AB990" i="2"/>
  <c r="AH990" i="2"/>
  <c r="Z990" i="2"/>
  <c r="AI990" i="2"/>
  <c r="AD991" i="2"/>
  <c r="AG994" i="2"/>
  <c r="AC994" i="2"/>
  <c r="Y994" i="2"/>
  <c r="AF994" i="2"/>
  <c r="AB994" i="2"/>
  <c r="AH994" i="2"/>
  <c r="Z994" i="2"/>
  <c r="AI994" i="2"/>
  <c r="AD995" i="2"/>
  <c r="Z997" i="2"/>
  <c r="AH997" i="2"/>
  <c r="Z998" i="2"/>
  <c r="AH998" i="2"/>
  <c r="Z956" i="2"/>
  <c r="AH956" i="2"/>
  <c r="Z957" i="2"/>
  <c r="AH957" i="2"/>
  <c r="Z958" i="2"/>
  <c r="AH958" i="2"/>
  <c r="Z959" i="2"/>
  <c r="AH959" i="2"/>
  <c r="Z960" i="2"/>
  <c r="AH960" i="2"/>
  <c r="Z961" i="2"/>
  <c r="AH961" i="2"/>
  <c r="Z962" i="2"/>
  <c r="AH962" i="2"/>
  <c r="Z963" i="2"/>
  <c r="AH963" i="2"/>
  <c r="Z964" i="2"/>
  <c r="AH964" i="2"/>
  <c r="Z965" i="2"/>
  <c r="AH965" i="2"/>
  <c r="Z999" i="2"/>
  <c r="AH999" i="2"/>
  <c r="Z1000" i="2"/>
  <c r="AH1000" i="2"/>
  <c r="Z1001" i="2"/>
  <c r="AH1001" i="2"/>
  <c r="Z1002" i="2"/>
  <c r="AH1002" i="2"/>
  <c r="Z1003" i="2"/>
  <c r="AH1003" i="2"/>
  <c r="Z1004" i="2"/>
  <c r="AH1004" i="2"/>
  <c r="Z1005" i="2"/>
  <c r="AH1005" i="2"/>
  <c r="Z1006" i="2"/>
  <c r="AH1006" i="2"/>
  <c r="Z1007" i="2"/>
  <c r="AH1007" i="2"/>
  <c r="Z515" i="2"/>
  <c r="AH515" i="2"/>
  <c r="Z516" i="2"/>
  <c r="AH516" i="2"/>
  <c r="Z517" i="2"/>
  <c r="AH517" i="2"/>
  <c r="Z518" i="2"/>
  <c r="AH518" i="2"/>
  <c r="Z519" i="2"/>
  <c r="AH519" i="2"/>
  <c r="Z520" i="2"/>
  <c r="AH520" i="2"/>
  <c r="Z521" i="2"/>
  <c r="AH521" i="2"/>
  <c r="Z522" i="2"/>
  <c r="AH522" i="2"/>
  <c r="Z523" i="2"/>
  <c r="AH523" i="2"/>
  <c r="Z524" i="2"/>
  <c r="AH524" i="2"/>
  <c r="Z525" i="2"/>
  <c r="AH525" i="2"/>
  <c r="Z753" i="2"/>
  <c r="AH753" i="2"/>
  <c r="Z754" i="2"/>
  <c r="AH754" i="2"/>
  <c r="Z755" i="2"/>
  <c r="AH755" i="2"/>
  <c r="Z756" i="2"/>
  <c r="AH756" i="2"/>
  <c r="Z757" i="2"/>
  <c r="AH757" i="2"/>
  <c r="Z758" i="2"/>
  <c r="AH758" i="2"/>
  <c r="Z759" i="2"/>
  <c r="AH759" i="2"/>
  <c r="Z760" i="2"/>
  <c r="AH760" i="2"/>
  <c r="Z761" i="2"/>
  <c r="AH761" i="2"/>
  <c r="Z762" i="2"/>
  <c r="AH762" i="2"/>
  <c r="Z763" i="2"/>
  <c r="AH763" i="2"/>
  <c r="Z764" i="2"/>
  <c r="AH764" i="2"/>
  <c r="Z765" i="2"/>
  <c r="AH765" i="2"/>
  <c r="Z766" i="2"/>
  <c r="AH766" i="2"/>
  <c r="Z767" i="2"/>
  <c r="AH767" i="2"/>
  <c r="Z768" i="2"/>
  <c r="AH768" i="2"/>
  <c r="Z769" i="2"/>
  <c r="AH769" i="2"/>
  <c r="Z770" i="2"/>
  <c r="AH770" i="2"/>
  <c r="Z771" i="2"/>
  <c r="AH771" i="2"/>
  <c r="Z772" i="2"/>
  <c r="AH772" i="2"/>
  <c r="Z773" i="2"/>
  <c r="AH773" i="2"/>
  <c r="AH807" i="2"/>
  <c r="Z817" i="2"/>
  <c r="AH817" i="2"/>
  <c r="Z818" i="2"/>
  <c r="AH818" i="2"/>
  <c r="Z819" i="2"/>
  <c r="AH819" i="2"/>
  <c r="Z820" i="2"/>
  <c r="AH820" i="2"/>
  <c r="Z821" i="2"/>
  <c r="AH821" i="2"/>
  <c r="Z822" i="2"/>
  <c r="AH822" i="2"/>
  <c r="Z823" i="2"/>
  <c r="AH823" i="2"/>
  <c r="Z824" i="2"/>
  <c r="AH824" i="2"/>
  <c r="Z825" i="2"/>
  <c r="AH825" i="2"/>
  <c r="Z826" i="2"/>
  <c r="AH826" i="2"/>
  <c r="Z827" i="2"/>
  <c r="AH827" i="2"/>
  <c r="Z828" i="2"/>
  <c r="AH828" i="2"/>
  <c r="Z829" i="2"/>
  <c r="AH829" i="2"/>
  <c r="Z830" i="2"/>
  <c r="AH830" i="2"/>
  <c r="Z831" i="2"/>
  <c r="AH831" i="2"/>
  <c r="Z832" i="2"/>
  <c r="AH832" i="2"/>
  <c r="Z833" i="2"/>
  <c r="AH833" i="2"/>
  <c r="Z834" i="2"/>
  <c r="AH834" i="2"/>
  <c r="Z835" i="2"/>
  <c r="AH835" i="2"/>
  <c r="Z894" i="2"/>
  <c r="AH894" i="2"/>
  <c r="Z895" i="2"/>
  <c r="AH895" i="2"/>
  <c r="Z836" i="2"/>
  <c r="AH836" i="2"/>
  <c r="Z837" i="2"/>
  <c r="AH837" i="2"/>
  <c r="Z838" i="2"/>
  <c r="AH838" i="2"/>
  <c r="Z839" i="2"/>
  <c r="AH839" i="2"/>
  <c r="Z840" i="2"/>
  <c r="AH840" i="2"/>
  <c r="Z841" i="2"/>
  <c r="AH841" i="2"/>
  <c r="Z842" i="2"/>
  <c r="AH842" i="2"/>
  <c r="Z843" i="2"/>
  <c r="AH843" i="2"/>
  <c r="Z844" i="2"/>
  <c r="AH844" i="2"/>
  <c r="Z845" i="2"/>
  <c r="AH845" i="2"/>
  <c r="Z846" i="2"/>
  <c r="AH846" i="2"/>
  <c r="Z847" i="2"/>
  <c r="AH847" i="2"/>
  <c r="Z848" i="2"/>
  <c r="AH848" i="2"/>
  <c r="Z849" i="2"/>
  <c r="AH849" i="2"/>
  <c r="Z850" i="2"/>
  <c r="AH850" i="2"/>
  <c r="Z851" i="2"/>
  <c r="AH851" i="2"/>
  <c r="Z852" i="2"/>
  <c r="AH852" i="2"/>
  <c r="Z853" i="2"/>
  <c r="AH853" i="2"/>
  <c r="Z854" i="2"/>
  <c r="AH854" i="2"/>
  <c r="Z855" i="2"/>
  <c r="AH855" i="2"/>
  <c r="Z856" i="2"/>
  <c r="AH856" i="2"/>
  <c r="Z857" i="2"/>
  <c r="AH857" i="2"/>
  <c r="AD858" i="2"/>
  <c r="AD859" i="2"/>
  <c r="AD860" i="2"/>
  <c r="AD861" i="2"/>
  <c r="AI862" i="2"/>
  <c r="AE862" i="2"/>
  <c r="AA862" i="2"/>
  <c r="AK862" i="2" s="1"/>
  <c r="AF862" i="2"/>
  <c r="AB862" i="2"/>
  <c r="AD862" i="2"/>
  <c r="Z864" i="2"/>
  <c r="Y865" i="2"/>
  <c r="AI866" i="2"/>
  <c r="AE866" i="2"/>
  <c r="AA866" i="2"/>
  <c r="AF866" i="2"/>
  <c r="AB866" i="2"/>
  <c r="AD866" i="2"/>
  <c r="AI751" i="2"/>
  <c r="AE751" i="2"/>
  <c r="AA751" i="2"/>
  <c r="AG751" i="2"/>
  <c r="AC751" i="2"/>
  <c r="Y751" i="2"/>
  <c r="AF751" i="2"/>
  <c r="AB751" i="2"/>
  <c r="AG972" i="2"/>
  <c r="AC972" i="2"/>
  <c r="Y972" i="2"/>
  <c r="AF972" i="2"/>
  <c r="AB972" i="2"/>
  <c r="AI972" i="2"/>
  <c r="AE972" i="2"/>
  <c r="AA972" i="2"/>
  <c r="AH972" i="2"/>
  <c r="Z972" i="2"/>
  <c r="AH1069" i="2"/>
  <c r="AD1069" i="2"/>
  <c r="Z1069" i="2"/>
  <c r="AG1069" i="2"/>
  <c r="AC1069" i="2"/>
  <c r="Y1069" i="2"/>
  <c r="AF1069" i="2"/>
  <c r="AB1069" i="2"/>
  <c r="AI1069" i="2"/>
  <c r="AE1069" i="2"/>
  <c r="AA1069" i="2"/>
  <c r="AH1073" i="2"/>
  <c r="AD1073" i="2"/>
  <c r="Z1073" i="2"/>
  <c r="AG1073" i="2"/>
  <c r="AC1073" i="2"/>
  <c r="Y1073" i="2"/>
  <c r="AF1073" i="2"/>
  <c r="AB1073" i="2"/>
  <c r="AI1073" i="2"/>
  <c r="AE1073" i="2"/>
  <c r="AA1073" i="2"/>
  <c r="AH1077" i="2"/>
  <c r="AD1077" i="2"/>
  <c r="Z1077" i="2"/>
  <c r="AG1077" i="2"/>
  <c r="AC1077" i="2"/>
  <c r="Y1077" i="2"/>
  <c r="AF1077" i="2"/>
  <c r="AB1077" i="2"/>
  <c r="AI1077" i="2"/>
  <c r="AE1077" i="2"/>
  <c r="AA1077" i="2"/>
  <c r="AH1081" i="2"/>
  <c r="AD1081" i="2"/>
  <c r="Z1081" i="2"/>
  <c r="AG1081" i="2"/>
  <c r="AC1081" i="2"/>
  <c r="Y1081" i="2"/>
  <c r="AF1081" i="2"/>
  <c r="AB1081" i="2"/>
  <c r="AI1081" i="2"/>
  <c r="AE1081" i="2"/>
  <c r="AA1081" i="2"/>
  <c r="AH896" i="2"/>
  <c r="AD896" i="2"/>
  <c r="Z896" i="2"/>
  <c r="AG896" i="2"/>
  <c r="AC896" i="2"/>
  <c r="Y896" i="2"/>
  <c r="AF896" i="2"/>
  <c r="AB896" i="2"/>
  <c r="AI896" i="2"/>
  <c r="AE896" i="2"/>
  <c r="AA896" i="2"/>
  <c r="BG527" i="2"/>
  <c r="BH527" i="2"/>
  <c r="BG531" i="2"/>
  <c r="BH531" i="2"/>
  <c r="BG535" i="2"/>
  <c r="BH535" i="2"/>
  <c r="BG539" i="2"/>
  <c r="BH539" i="2"/>
  <c r="BG543" i="2"/>
  <c r="BH543" i="2"/>
  <c r="BG547" i="2"/>
  <c r="BH547" i="2"/>
  <c r="BG551" i="2"/>
  <c r="BH551" i="2"/>
  <c r="AG558" i="2"/>
  <c r="AC558" i="2"/>
  <c r="Y558" i="2"/>
  <c r="AF558" i="2"/>
  <c r="AB558" i="2"/>
  <c r="AI558" i="2"/>
  <c r="AE558" i="2"/>
  <c r="AA558" i="2"/>
  <c r="AH558" i="2"/>
  <c r="Z558" i="2"/>
  <c r="AG562" i="2"/>
  <c r="AC562" i="2"/>
  <c r="Y562" i="2"/>
  <c r="AF562" i="2"/>
  <c r="AB562" i="2"/>
  <c r="AI562" i="2"/>
  <c r="AE562" i="2"/>
  <c r="AA562" i="2"/>
  <c r="AH562" i="2"/>
  <c r="Z562" i="2"/>
  <c r="AG566" i="2"/>
  <c r="AC566" i="2"/>
  <c r="Y566" i="2"/>
  <c r="AF566" i="2"/>
  <c r="AB566" i="2"/>
  <c r="AI566" i="2"/>
  <c r="AE566" i="2"/>
  <c r="AA566" i="2"/>
  <c r="AH566" i="2"/>
  <c r="Z566" i="2"/>
  <c r="AA997" i="2"/>
  <c r="AE997" i="2"/>
  <c r="AI997" i="2"/>
  <c r="AA998" i="2"/>
  <c r="AE998" i="2"/>
  <c r="AI998" i="2"/>
  <c r="AA956" i="2"/>
  <c r="AE956" i="2"/>
  <c r="AI956" i="2"/>
  <c r="AA957" i="2"/>
  <c r="AE957" i="2"/>
  <c r="AI957" i="2"/>
  <c r="AA958" i="2"/>
  <c r="AE958" i="2"/>
  <c r="AI958" i="2"/>
  <c r="AA959" i="2"/>
  <c r="AE959" i="2"/>
  <c r="AI959" i="2"/>
  <c r="AA960" i="2"/>
  <c r="AE960" i="2"/>
  <c r="AI960" i="2"/>
  <c r="AA961" i="2"/>
  <c r="AE961" i="2"/>
  <c r="AI961" i="2"/>
  <c r="AA962" i="2"/>
  <c r="AE962" i="2"/>
  <c r="AI962" i="2"/>
  <c r="AA963" i="2"/>
  <c r="AE963" i="2"/>
  <c r="AI963" i="2"/>
  <c r="AA964" i="2"/>
  <c r="AE964" i="2"/>
  <c r="AI964" i="2"/>
  <c r="AA965" i="2"/>
  <c r="AE965" i="2"/>
  <c r="AI965" i="2"/>
  <c r="AA999" i="2"/>
  <c r="AE999" i="2"/>
  <c r="AI999" i="2"/>
  <c r="AA1000" i="2"/>
  <c r="AE1000" i="2"/>
  <c r="AI1000" i="2"/>
  <c r="AA1001" i="2"/>
  <c r="AE1001" i="2"/>
  <c r="AI1001" i="2"/>
  <c r="AA1002" i="2"/>
  <c r="AE1002" i="2"/>
  <c r="AI1002" i="2"/>
  <c r="AA1003" i="2"/>
  <c r="AE1003" i="2"/>
  <c r="AI1003" i="2"/>
  <c r="AA1004" i="2"/>
  <c r="AE1004" i="2"/>
  <c r="AI1004" i="2"/>
  <c r="AA1005" i="2"/>
  <c r="AE1005" i="2"/>
  <c r="AI1005" i="2"/>
  <c r="AA1006" i="2"/>
  <c r="AE1006" i="2"/>
  <c r="AI1006" i="2"/>
  <c r="AA1007" i="2"/>
  <c r="AE1007" i="2"/>
  <c r="AI1007" i="2"/>
  <c r="AA515" i="2"/>
  <c r="AE515" i="2"/>
  <c r="AI515" i="2"/>
  <c r="AA516" i="2"/>
  <c r="AE516" i="2"/>
  <c r="AI516" i="2"/>
  <c r="AA517" i="2"/>
  <c r="AE517" i="2"/>
  <c r="AI517" i="2"/>
  <c r="AA518" i="2"/>
  <c r="AE518" i="2"/>
  <c r="AI518" i="2"/>
  <c r="AA519" i="2"/>
  <c r="AE519" i="2"/>
  <c r="AI519" i="2"/>
  <c r="AA520" i="2"/>
  <c r="AE520" i="2"/>
  <c r="AI520" i="2"/>
  <c r="AA521" i="2"/>
  <c r="AE521" i="2"/>
  <c r="AI521" i="2"/>
  <c r="AA522" i="2"/>
  <c r="AE522" i="2"/>
  <c r="AI522" i="2"/>
  <c r="AA523" i="2"/>
  <c r="AE523" i="2"/>
  <c r="AI523" i="2"/>
  <c r="AA524" i="2"/>
  <c r="AE524" i="2"/>
  <c r="AI524" i="2"/>
  <c r="AA525" i="2"/>
  <c r="AE525" i="2"/>
  <c r="AI525" i="2"/>
  <c r="AA753" i="2"/>
  <c r="AE753" i="2"/>
  <c r="AI753" i="2"/>
  <c r="AA754" i="2"/>
  <c r="AE754" i="2"/>
  <c r="AI754" i="2"/>
  <c r="AA755" i="2"/>
  <c r="AE755" i="2"/>
  <c r="AI755" i="2"/>
  <c r="AA756" i="2"/>
  <c r="AE756" i="2"/>
  <c r="AI756" i="2"/>
  <c r="AA757" i="2"/>
  <c r="AE757" i="2"/>
  <c r="AI757" i="2"/>
  <c r="AA758" i="2"/>
  <c r="AE758" i="2"/>
  <c r="AI758" i="2"/>
  <c r="AA759" i="2"/>
  <c r="AE759" i="2"/>
  <c r="AI759" i="2"/>
  <c r="AA760" i="2"/>
  <c r="AE760" i="2"/>
  <c r="AI760" i="2"/>
  <c r="AA761" i="2"/>
  <c r="AE761" i="2"/>
  <c r="AI761" i="2"/>
  <c r="AA762" i="2"/>
  <c r="AE762" i="2"/>
  <c r="AI762" i="2"/>
  <c r="AA763" i="2"/>
  <c r="AE763" i="2"/>
  <c r="AI763" i="2"/>
  <c r="AA764" i="2"/>
  <c r="AE764" i="2"/>
  <c r="AI764" i="2"/>
  <c r="AA765" i="2"/>
  <c r="AE765" i="2"/>
  <c r="AI765" i="2"/>
  <c r="AA766" i="2"/>
  <c r="AE766" i="2"/>
  <c r="AI766" i="2"/>
  <c r="AA767" i="2"/>
  <c r="AE767" i="2"/>
  <c r="AI767" i="2"/>
  <c r="AA768" i="2"/>
  <c r="AE768" i="2"/>
  <c r="AI768" i="2"/>
  <c r="AA769" i="2"/>
  <c r="AE769" i="2"/>
  <c r="AI769" i="2"/>
  <c r="AA770" i="2"/>
  <c r="AE770" i="2"/>
  <c r="AI770" i="2"/>
  <c r="AA771" i="2"/>
  <c r="AE771" i="2"/>
  <c r="AI771" i="2"/>
  <c r="AA772" i="2"/>
  <c r="AE772" i="2"/>
  <c r="AI772" i="2"/>
  <c r="AA773" i="2"/>
  <c r="AE773" i="2"/>
  <c r="AI773" i="2"/>
  <c r="AA775" i="2"/>
  <c r="AE778" i="2"/>
  <c r="AA788" i="2"/>
  <c r="AE789" i="2"/>
  <c r="AE791" i="2"/>
  <c r="AE794" i="2"/>
  <c r="AI804" i="2"/>
  <c r="AA807" i="2"/>
  <c r="AA817" i="2"/>
  <c r="AE817" i="2"/>
  <c r="AI817" i="2"/>
  <c r="AA818" i="2"/>
  <c r="AE818" i="2"/>
  <c r="AI818" i="2"/>
  <c r="AA819" i="2"/>
  <c r="AE819" i="2"/>
  <c r="AI819" i="2"/>
  <c r="AA820" i="2"/>
  <c r="AE820" i="2"/>
  <c r="AI820" i="2"/>
  <c r="AA821" i="2"/>
  <c r="AE821" i="2"/>
  <c r="AI821" i="2"/>
  <c r="AA822" i="2"/>
  <c r="AE822" i="2"/>
  <c r="AI822" i="2"/>
  <c r="AA823" i="2"/>
  <c r="AE823" i="2"/>
  <c r="AI823" i="2"/>
  <c r="AA824" i="2"/>
  <c r="AE824" i="2"/>
  <c r="AI824" i="2"/>
  <c r="AA825" i="2"/>
  <c r="AE825" i="2"/>
  <c r="AI825" i="2"/>
  <c r="AA826" i="2"/>
  <c r="AE826" i="2"/>
  <c r="AI826" i="2"/>
  <c r="AA827" i="2"/>
  <c r="AE827" i="2"/>
  <c r="AI827" i="2"/>
  <c r="AA828" i="2"/>
  <c r="AE828" i="2"/>
  <c r="AI828" i="2"/>
  <c r="AA829" i="2"/>
  <c r="AE829" i="2"/>
  <c r="AI829" i="2"/>
  <c r="AA830" i="2"/>
  <c r="AE830" i="2"/>
  <c r="AI830" i="2"/>
  <c r="AA831" i="2"/>
  <c r="AE831" i="2"/>
  <c r="AI831" i="2"/>
  <c r="AA832" i="2"/>
  <c r="AE832" i="2"/>
  <c r="AI832" i="2"/>
  <c r="AA833" i="2"/>
  <c r="AE833" i="2"/>
  <c r="AI833" i="2"/>
  <c r="AA834" i="2"/>
  <c r="AE834" i="2"/>
  <c r="AI834" i="2"/>
  <c r="AA835" i="2"/>
  <c r="AE835" i="2"/>
  <c r="AI835" i="2"/>
  <c r="AA894" i="2"/>
  <c r="AE894" i="2"/>
  <c r="AI894" i="2"/>
  <c r="AA895" i="2"/>
  <c r="AE895" i="2"/>
  <c r="AI895" i="2"/>
  <c r="AA836" i="2"/>
  <c r="AE836" i="2"/>
  <c r="AI836" i="2"/>
  <c r="AA837" i="2"/>
  <c r="AE837" i="2"/>
  <c r="AI837" i="2"/>
  <c r="AA838" i="2"/>
  <c r="AE838" i="2"/>
  <c r="AI838" i="2"/>
  <c r="AA839" i="2"/>
  <c r="AE839" i="2"/>
  <c r="AI839" i="2"/>
  <c r="AA840" i="2"/>
  <c r="AE840" i="2"/>
  <c r="AI840" i="2"/>
  <c r="AA841" i="2"/>
  <c r="AE841" i="2"/>
  <c r="AI841" i="2"/>
  <c r="AA842" i="2"/>
  <c r="AE842" i="2"/>
  <c r="AI842" i="2"/>
  <c r="AA843" i="2"/>
  <c r="AE843" i="2"/>
  <c r="AI843" i="2"/>
  <c r="AA844" i="2"/>
  <c r="AE844" i="2"/>
  <c r="AI844" i="2"/>
  <c r="AA845" i="2"/>
  <c r="AE845" i="2"/>
  <c r="AI845" i="2"/>
  <c r="AA846" i="2"/>
  <c r="AE846" i="2"/>
  <c r="AI846" i="2"/>
  <c r="AA847" i="2"/>
  <c r="AE847" i="2"/>
  <c r="AI847" i="2"/>
  <c r="AA848" i="2"/>
  <c r="AE848" i="2"/>
  <c r="AI848" i="2"/>
  <c r="AA849" i="2"/>
  <c r="AE849" i="2"/>
  <c r="AI849" i="2"/>
  <c r="AA850" i="2"/>
  <c r="AE850" i="2"/>
  <c r="AI850" i="2"/>
  <c r="AA851" i="2"/>
  <c r="AE851" i="2"/>
  <c r="AI851" i="2"/>
  <c r="AA852" i="2"/>
  <c r="AE852" i="2"/>
  <c r="AI852" i="2"/>
  <c r="AA853" i="2"/>
  <c r="AE853" i="2"/>
  <c r="AI853" i="2"/>
  <c r="AA854" i="2"/>
  <c r="AE854" i="2"/>
  <c r="AI854" i="2"/>
  <c r="AA855" i="2"/>
  <c r="AE855" i="2"/>
  <c r="AI855" i="2"/>
  <c r="AA856" i="2"/>
  <c r="AE856" i="2"/>
  <c r="AI856" i="2"/>
  <c r="AA857" i="2"/>
  <c r="AE857" i="2"/>
  <c r="AI857" i="2"/>
  <c r="AI863" i="2"/>
  <c r="AE863" i="2"/>
  <c r="AA863" i="2"/>
  <c r="AF863" i="2"/>
  <c r="AB863" i="2"/>
  <c r="AT863" i="2" s="1"/>
  <c r="AD863" i="2"/>
  <c r="AI867" i="2"/>
  <c r="AE867" i="2"/>
  <c r="AA867" i="2"/>
  <c r="AF867" i="2"/>
  <c r="AB867" i="2"/>
  <c r="AD867" i="2"/>
  <c r="W898" i="2"/>
  <c r="AD898" i="2" s="1"/>
  <c r="W966" i="2"/>
  <c r="AD966" i="2" s="1"/>
  <c r="W968" i="2"/>
  <c r="AD968" i="2" s="1"/>
  <c r="AG971" i="2"/>
  <c r="AC971" i="2"/>
  <c r="Y971" i="2"/>
  <c r="AF971" i="2"/>
  <c r="AB971" i="2"/>
  <c r="AI971" i="2"/>
  <c r="AE971" i="2"/>
  <c r="AA971" i="2"/>
  <c r="AH971" i="2"/>
  <c r="Z971" i="2"/>
  <c r="AH1068" i="2"/>
  <c r="AD1068" i="2"/>
  <c r="Z1068" i="2"/>
  <c r="AG1068" i="2"/>
  <c r="AC1068" i="2"/>
  <c r="Y1068" i="2"/>
  <c r="AF1068" i="2"/>
  <c r="AB1068" i="2"/>
  <c r="AI1068" i="2"/>
  <c r="AE1068" i="2"/>
  <c r="AA1068" i="2"/>
  <c r="AH1072" i="2"/>
  <c r="AD1072" i="2"/>
  <c r="Z1072" i="2"/>
  <c r="AG1072" i="2"/>
  <c r="AC1072" i="2"/>
  <c r="Y1072" i="2"/>
  <c r="AF1072" i="2"/>
  <c r="AB1072" i="2"/>
  <c r="AI1072" i="2"/>
  <c r="AE1072" i="2"/>
  <c r="AA1072" i="2"/>
  <c r="AH1076" i="2"/>
  <c r="AD1076" i="2"/>
  <c r="Z1076" i="2"/>
  <c r="AG1076" i="2"/>
  <c r="AC1076" i="2"/>
  <c r="Y1076" i="2"/>
  <c r="AF1076" i="2"/>
  <c r="AB1076" i="2"/>
  <c r="AI1076" i="2"/>
  <c r="AE1076" i="2"/>
  <c r="AA1076" i="2"/>
  <c r="AH1080" i="2"/>
  <c r="AD1080" i="2"/>
  <c r="Z1080" i="2"/>
  <c r="AG1080" i="2"/>
  <c r="AC1080" i="2"/>
  <c r="Y1080" i="2"/>
  <c r="AF1080" i="2"/>
  <c r="AB1080" i="2"/>
  <c r="AI1080" i="2"/>
  <c r="AE1080" i="2"/>
  <c r="AA1080" i="2"/>
  <c r="AH1084" i="2"/>
  <c r="AD1084" i="2"/>
  <c r="Z1084" i="2"/>
  <c r="AG1084" i="2"/>
  <c r="AC1084" i="2"/>
  <c r="Y1084" i="2"/>
  <c r="AF1084" i="2"/>
  <c r="AB1084" i="2"/>
  <c r="AI1084" i="2"/>
  <c r="AE1084" i="2"/>
  <c r="AA1084" i="2"/>
  <c r="BH528" i="2"/>
  <c r="BG528" i="2"/>
  <c r="AH529" i="2"/>
  <c r="AD529" i="2"/>
  <c r="Z529" i="2"/>
  <c r="AG529" i="2"/>
  <c r="AC529" i="2"/>
  <c r="Y529" i="2"/>
  <c r="AF529" i="2"/>
  <c r="AB529" i="2"/>
  <c r="AI529" i="2"/>
  <c r="AE529" i="2"/>
  <c r="AA529" i="2"/>
  <c r="BH532" i="2"/>
  <c r="BG532" i="2"/>
  <c r="AH533" i="2"/>
  <c r="AD533" i="2"/>
  <c r="Z533" i="2"/>
  <c r="AG533" i="2"/>
  <c r="AC533" i="2"/>
  <c r="Y533" i="2"/>
  <c r="AF533" i="2"/>
  <c r="AB533" i="2"/>
  <c r="AI533" i="2"/>
  <c r="AE533" i="2"/>
  <c r="AA533" i="2"/>
  <c r="BH536" i="2"/>
  <c r="BG536" i="2"/>
  <c r="AH537" i="2"/>
  <c r="AD537" i="2"/>
  <c r="Z537" i="2"/>
  <c r="AG537" i="2"/>
  <c r="AC537" i="2"/>
  <c r="Y537" i="2"/>
  <c r="AF537" i="2"/>
  <c r="AB537" i="2"/>
  <c r="AI537" i="2"/>
  <c r="AE537" i="2"/>
  <c r="AA537" i="2"/>
  <c r="BH540" i="2"/>
  <c r="BG540" i="2"/>
  <c r="AH541" i="2"/>
  <c r="AD541" i="2"/>
  <c r="Z541" i="2"/>
  <c r="AG541" i="2"/>
  <c r="AC541" i="2"/>
  <c r="Y541" i="2"/>
  <c r="AF541" i="2"/>
  <c r="AB541" i="2"/>
  <c r="AI541" i="2"/>
  <c r="AE541" i="2"/>
  <c r="AA541" i="2"/>
  <c r="BH544" i="2"/>
  <c r="BG544" i="2"/>
  <c r="AH545" i="2"/>
  <c r="AD545" i="2"/>
  <c r="Z545" i="2"/>
  <c r="AG545" i="2"/>
  <c r="AC545" i="2"/>
  <c r="Y545" i="2"/>
  <c r="AF545" i="2"/>
  <c r="AB545" i="2"/>
  <c r="AI545" i="2"/>
  <c r="AE545" i="2"/>
  <c r="AA545" i="2"/>
  <c r="BH548" i="2"/>
  <c r="BG548" i="2"/>
  <c r="AH549" i="2"/>
  <c r="AD549" i="2"/>
  <c r="Z549" i="2"/>
  <c r="AG549" i="2"/>
  <c r="AC549" i="2"/>
  <c r="Y549" i="2"/>
  <c r="AF549" i="2"/>
  <c r="AB549" i="2"/>
  <c r="AI549" i="2"/>
  <c r="AE549" i="2"/>
  <c r="AA549" i="2"/>
  <c r="BH552" i="2"/>
  <c r="BG552" i="2"/>
  <c r="AH553" i="2"/>
  <c r="AD553" i="2"/>
  <c r="Z553" i="2"/>
  <c r="AG553" i="2"/>
  <c r="AC553" i="2"/>
  <c r="Y553" i="2"/>
  <c r="AF553" i="2"/>
  <c r="AB553" i="2"/>
  <c r="AI553" i="2"/>
  <c r="AE553" i="2"/>
  <c r="AA553" i="2"/>
  <c r="AG555" i="2"/>
  <c r="AC555" i="2"/>
  <c r="Y555" i="2"/>
  <c r="AF555" i="2"/>
  <c r="AB555" i="2"/>
  <c r="AI555" i="2"/>
  <c r="AE555" i="2"/>
  <c r="AA555" i="2"/>
  <c r="AH555" i="2"/>
  <c r="Z555" i="2"/>
  <c r="AG559" i="2"/>
  <c r="AC559" i="2"/>
  <c r="Y559" i="2"/>
  <c r="AF559" i="2"/>
  <c r="AB559" i="2"/>
  <c r="AI559" i="2"/>
  <c r="AE559" i="2"/>
  <c r="AA559" i="2"/>
  <c r="AH559" i="2"/>
  <c r="Z559" i="2"/>
  <c r="AG563" i="2"/>
  <c r="AC563" i="2"/>
  <c r="Y563" i="2"/>
  <c r="AF563" i="2"/>
  <c r="AB563" i="2"/>
  <c r="AI563" i="2"/>
  <c r="AE563" i="2"/>
  <c r="AA563" i="2"/>
  <c r="AH563" i="2"/>
  <c r="Z563" i="2"/>
  <c r="AG567" i="2"/>
  <c r="AC567" i="2"/>
  <c r="Y567" i="2"/>
  <c r="AF567" i="2"/>
  <c r="AB567" i="2"/>
  <c r="AI567" i="2"/>
  <c r="AE567" i="2"/>
  <c r="AA567" i="2"/>
  <c r="AH567" i="2"/>
  <c r="Z567" i="2"/>
  <c r="AB997" i="2"/>
  <c r="AF997" i="2"/>
  <c r="AB998" i="2"/>
  <c r="AF998" i="2"/>
  <c r="AB956" i="2"/>
  <c r="AF956" i="2"/>
  <c r="AB957" i="2"/>
  <c r="AF957" i="2"/>
  <c r="AB958" i="2"/>
  <c r="AF958" i="2"/>
  <c r="AB959" i="2"/>
  <c r="AF959" i="2"/>
  <c r="AB960" i="2"/>
  <c r="AF960" i="2"/>
  <c r="AB961" i="2"/>
  <c r="AF961" i="2"/>
  <c r="AB962" i="2"/>
  <c r="AF962" i="2"/>
  <c r="AB963" i="2"/>
  <c r="AF963" i="2"/>
  <c r="AB964" i="2"/>
  <c r="AF964" i="2"/>
  <c r="AB965" i="2"/>
  <c r="AF965" i="2"/>
  <c r="AB999" i="2"/>
  <c r="AF999" i="2"/>
  <c r="AB1000" i="2"/>
  <c r="AF1000" i="2"/>
  <c r="AB1001" i="2"/>
  <c r="AF1001" i="2"/>
  <c r="AB1002" i="2"/>
  <c r="AF1002" i="2"/>
  <c r="AB1003" i="2"/>
  <c r="AF1003" i="2"/>
  <c r="AB1004" i="2"/>
  <c r="AF1004" i="2"/>
  <c r="AB1005" i="2"/>
  <c r="AF1005" i="2"/>
  <c r="AB1006" i="2"/>
  <c r="AF1006" i="2"/>
  <c r="AB1007" i="2"/>
  <c r="AF1007" i="2"/>
  <c r="AB515" i="2"/>
  <c r="AF515" i="2"/>
  <c r="AB516" i="2"/>
  <c r="AF516" i="2"/>
  <c r="AB517" i="2"/>
  <c r="AF517" i="2"/>
  <c r="AB518" i="2"/>
  <c r="AF518" i="2"/>
  <c r="AB519" i="2"/>
  <c r="AF519" i="2"/>
  <c r="AB520" i="2"/>
  <c r="AF520" i="2"/>
  <c r="AB521" i="2"/>
  <c r="AF521" i="2"/>
  <c r="AB522" i="2"/>
  <c r="AF522" i="2"/>
  <c r="AB523" i="2"/>
  <c r="AF523" i="2"/>
  <c r="AB524" i="2"/>
  <c r="AF524" i="2"/>
  <c r="AB525" i="2"/>
  <c r="AF525" i="2"/>
  <c r="AB753" i="2"/>
  <c r="AF753" i="2"/>
  <c r="AB754" i="2"/>
  <c r="AF754" i="2"/>
  <c r="AB755" i="2"/>
  <c r="AF755" i="2"/>
  <c r="AB756" i="2"/>
  <c r="AF756" i="2"/>
  <c r="AB757" i="2"/>
  <c r="AF757" i="2"/>
  <c r="AB758" i="2"/>
  <c r="AF758" i="2"/>
  <c r="AB759" i="2"/>
  <c r="AF759" i="2"/>
  <c r="AB760" i="2"/>
  <c r="AF760" i="2"/>
  <c r="AB761" i="2"/>
  <c r="AF761" i="2"/>
  <c r="AB762" i="2"/>
  <c r="AF762" i="2"/>
  <c r="AB763" i="2"/>
  <c r="AF763" i="2"/>
  <c r="AB764" i="2"/>
  <c r="AF764" i="2"/>
  <c r="AB765" i="2"/>
  <c r="AF765" i="2"/>
  <c r="AB766" i="2"/>
  <c r="AF766" i="2"/>
  <c r="AB767" i="2"/>
  <c r="AF767" i="2"/>
  <c r="AB768" i="2"/>
  <c r="AF768" i="2"/>
  <c r="AB769" i="2"/>
  <c r="AF769" i="2"/>
  <c r="AB770" i="2"/>
  <c r="AF770" i="2"/>
  <c r="AB771" i="2"/>
  <c r="AF771" i="2"/>
  <c r="AB772" i="2"/>
  <c r="AF772" i="2"/>
  <c r="AB773" i="2"/>
  <c r="AF773" i="2"/>
  <c r="AF777" i="2"/>
  <c r="AB789" i="2"/>
  <c r="AB804" i="2"/>
  <c r="AB807" i="2"/>
  <c r="AF810" i="2"/>
  <c r="AB817" i="2"/>
  <c r="AF817" i="2"/>
  <c r="AB818" i="2"/>
  <c r="AF818" i="2"/>
  <c r="AB819" i="2"/>
  <c r="AF819" i="2"/>
  <c r="AB820" i="2"/>
  <c r="AF820" i="2"/>
  <c r="AB821" i="2"/>
  <c r="AF821" i="2"/>
  <c r="AB822" i="2"/>
  <c r="AF822" i="2"/>
  <c r="AB823" i="2"/>
  <c r="AF823" i="2"/>
  <c r="AB824" i="2"/>
  <c r="AF824" i="2"/>
  <c r="AB825" i="2"/>
  <c r="AF825" i="2"/>
  <c r="AB826" i="2"/>
  <c r="AF826" i="2"/>
  <c r="AB827" i="2"/>
  <c r="AF827" i="2"/>
  <c r="AB828" i="2"/>
  <c r="AF828" i="2"/>
  <c r="AB829" i="2"/>
  <c r="AF829" i="2"/>
  <c r="AB830" i="2"/>
  <c r="AF830" i="2"/>
  <c r="AB831" i="2"/>
  <c r="AF831" i="2"/>
  <c r="AB832" i="2"/>
  <c r="AF832" i="2"/>
  <c r="AB833" i="2"/>
  <c r="AF833" i="2"/>
  <c r="AB834" i="2"/>
  <c r="AF834" i="2"/>
  <c r="AB835" i="2"/>
  <c r="AF835" i="2"/>
  <c r="AB894" i="2"/>
  <c r="AF894" i="2"/>
  <c r="AB895" i="2"/>
  <c r="AF895" i="2"/>
  <c r="AB836" i="2"/>
  <c r="AF836" i="2"/>
  <c r="AB837" i="2"/>
  <c r="AF837" i="2"/>
  <c r="AB838" i="2"/>
  <c r="AF838" i="2"/>
  <c r="AB839" i="2"/>
  <c r="AF839" i="2"/>
  <c r="AB840" i="2"/>
  <c r="AF840" i="2"/>
  <c r="AB841" i="2"/>
  <c r="AF841" i="2"/>
  <c r="AB842" i="2"/>
  <c r="AF842" i="2"/>
  <c r="AB843" i="2"/>
  <c r="AF843" i="2"/>
  <c r="AB844" i="2"/>
  <c r="AF844" i="2"/>
  <c r="AB845" i="2"/>
  <c r="AF845" i="2"/>
  <c r="AB846" i="2"/>
  <c r="AF846" i="2"/>
  <c r="AB847" i="2"/>
  <c r="AF847" i="2"/>
  <c r="AB848" i="2"/>
  <c r="AF848" i="2"/>
  <c r="AB849" i="2"/>
  <c r="AF849" i="2"/>
  <c r="AB850" i="2"/>
  <c r="AF850" i="2"/>
  <c r="AB851" i="2"/>
  <c r="AF851" i="2"/>
  <c r="AB852" i="2"/>
  <c r="AF852" i="2"/>
  <c r="AB853" i="2"/>
  <c r="AF853" i="2"/>
  <c r="AB854" i="2"/>
  <c r="AF854" i="2"/>
  <c r="AB855" i="2"/>
  <c r="AF855" i="2"/>
  <c r="AB856" i="2"/>
  <c r="AF856" i="2"/>
  <c r="AB857" i="2"/>
  <c r="AF857" i="2"/>
  <c r="Y863" i="2"/>
  <c r="AG863" i="2"/>
  <c r="AI864" i="2"/>
  <c r="AE864" i="2"/>
  <c r="AA864" i="2"/>
  <c r="AF864" i="2"/>
  <c r="AB864" i="2"/>
  <c r="AD864" i="2"/>
  <c r="Y867" i="2"/>
  <c r="AG867" i="2"/>
  <c r="AI868" i="2"/>
  <c r="AE868" i="2"/>
  <c r="AA868" i="2"/>
  <c r="AG868" i="2"/>
  <c r="AC868" i="2"/>
  <c r="Y868" i="2"/>
  <c r="AF868" i="2"/>
  <c r="AN868" i="2" s="1"/>
  <c r="AO868" i="2" s="1"/>
  <c r="AB868" i="2"/>
  <c r="AF752" i="2"/>
  <c r="AB752" i="2"/>
  <c r="AH752" i="2"/>
  <c r="AD752" i="2"/>
  <c r="Z752" i="2"/>
  <c r="AG752" i="2"/>
  <c r="AC752" i="2"/>
  <c r="Y752" i="2"/>
  <c r="AI752" i="2"/>
  <c r="AG970" i="2"/>
  <c r="AC970" i="2"/>
  <c r="Y970" i="2"/>
  <c r="AF970" i="2"/>
  <c r="AB970" i="2"/>
  <c r="AI970" i="2"/>
  <c r="AE970" i="2"/>
  <c r="AA970" i="2"/>
  <c r="AH970" i="2"/>
  <c r="Z970" i="2"/>
  <c r="AH1067" i="2"/>
  <c r="AD1067" i="2"/>
  <c r="Z1067" i="2"/>
  <c r="AG1067" i="2"/>
  <c r="AC1067" i="2"/>
  <c r="Y1067" i="2"/>
  <c r="AF1067" i="2"/>
  <c r="AB1067" i="2"/>
  <c r="AI1067" i="2"/>
  <c r="AE1067" i="2"/>
  <c r="AA1067" i="2"/>
  <c r="AH1071" i="2"/>
  <c r="AD1071" i="2"/>
  <c r="Z1071" i="2"/>
  <c r="AG1071" i="2"/>
  <c r="AC1071" i="2"/>
  <c r="Y1071" i="2"/>
  <c r="AF1071" i="2"/>
  <c r="AB1071" i="2"/>
  <c r="AI1071" i="2"/>
  <c r="AE1071" i="2"/>
  <c r="AA1071" i="2"/>
  <c r="AH1075" i="2"/>
  <c r="AD1075" i="2"/>
  <c r="Z1075" i="2"/>
  <c r="AG1075" i="2"/>
  <c r="AC1075" i="2"/>
  <c r="Y1075" i="2"/>
  <c r="AF1075" i="2"/>
  <c r="AB1075" i="2"/>
  <c r="AI1075" i="2"/>
  <c r="AE1075" i="2"/>
  <c r="AA1075" i="2"/>
  <c r="AH1079" i="2"/>
  <c r="AD1079" i="2"/>
  <c r="Z1079" i="2"/>
  <c r="AG1079" i="2"/>
  <c r="AC1079" i="2"/>
  <c r="Y1079" i="2"/>
  <c r="AF1079" i="2"/>
  <c r="AB1079" i="2"/>
  <c r="AI1079" i="2"/>
  <c r="AE1079" i="2"/>
  <c r="AA1079" i="2"/>
  <c r="AH1083" i="2"/>
  <c r="AD1083" i="2"/>
  <c r="Z1083" i="2"/>
  <c r="AG1083" i="2"/>
  <c r="AC1083" i="2"/>
  <c r="Y1083" i="2"/>
  <c r="AF1083" i="2"/>
  <c r="AB1083" i="2"/>
  <c r="AI1083" i="2"/>
  <c r="AE1083" i="2"/>
  <c r="AA1083" i="2"/>
  <c r="AG556" i="2"/>
  <c r="AC556" i="2"/>
  <c r="Y556" i="2"/>
  <c r="AF556" i="2"/>
  <c r="AB556" i="2"/>
  <c r="AI556" i="2"/>
  <c r="AE556" i="2"/>
  <c r="AA556" i="2"/>
  <c r="AH556" i="2"/>
  <c r="Z556" i="2"/>
  <c r="AG560" i="2"/>
  <c r="AC560" i="2"/>
  <c r="Y560" i="2"/>
  <c r="AF560" i="2"/>
  <c r="AB560" i="2"/>
  <c r="AI560" i="2"/>
  <c r="AE560" i="2"/>
  <c r="AA560" i="2"/>
  <c r="AH560" i="2"/>
  <c r="Z560" i="2"/>
  <c r="AG564" i="2"/>
  <c r="AC564" i="2"/>
  <c r="Y564" i="2"/>
  <c r="AF564" i="2"/>
  <c r="AB564" i="2"/>
  <c r="AI564" i="2"/>
  <c r="AE564" i="2"/>
  <c r="AA564" i="2"/>
  <c r="AH564" i="2"/>
  <c r="Z564" i="2"/>
  <c r="Y997" i="2"/>
  <c r="AC997" i="2"/>
  <c r="Y998" i="2"/>
  <c r="AC998" i="2"/>
  <c r="Y956" i="2"/>
  <c r="AC956" i="2"/>
  <c r="Y957" i="2"/>
  <c r="AC957" i="2"/>
  <c r="Y958" i="2"/>
  <c r="AC958" i="2"/>
  <c r="Y959" i="2"/>
  <c r="AC959" i="2"/>
  <c r="Y960" i="2"/>
  <c r="AC960" i="2"/>
  <c r="Y961" i="2"/>
  <c r="AC961" i="2"/>
  <c r="Y962" i="2"/>
  <c r="AC962" i="2"/>
  <c r="Y963" i="2"/>
  <c r="AC963" i="2"/>
  <c r="Y964" i="2"/>
  <c r="AC964" i="2"/>
  <c r="Y965" i="2"/>
  <c r="AC965" i="2"/>
  <c r="Y999" i="2"/>
  <c r="AC999" i="2"/>
  <c r="Y1000" i="2"/>
  <c r="AC1000" i="2"/>
  <c r="Y1001" i="2"/>
  <c r="AC1001" i="2"/>
  <c r="Y1002" i="2"/>
  <c r="AC1002" i="2"/>
  <c r="Y1003" i="2"/>
  <c r="AC1003" i="2"/>
  <c r="Y1004" i="2"/>
  <c r="AC1004" i="2"/>
  <c r="Y1005" i="2"/>
  <c r="AC1005" i="2"/>
  <c r="Y1006" i="2"/>
  <c r="AC1006" i="2"/>
  <c r="Y1007" i="2"/>
  <c r="AC1007" i="2"/>
  <c r="Y515" i="2"/>
  <c r="AC515" i="2"/>
  <c r="Y516" i="2"/>
  <c r="AC516" i="2"/>
  <c r="Y517" i="2"/>
  <c r="AC517" i="2"/>
  <c r="Y518" i="2"/>
  <c r="AC518" i="2"/>
  <c r="Y519" i="2"/>
  <c r="AC519" i="2"/>
  <c r="Y520" i="2"/>
  <c r="AC520" i="2"/>
  <c r="Y521" i="2"/>
  <c r="AC521" i="2"/>
  <c r="Y522" i="2"/>
  <c r="AC522" i="2"/>
  <c r="Y523" i="2"/>
  <c r="AC523" i="2"/>
  <c r="Y524" i="2"/>
  <c r="AC524" i="2"/>
  <c r="Y525" i="2"/>
  <c r="AC525" i="2"/>
  <c r="Y753" i="2"/>
  <c r="AC753" i="2"/>
  <c r="Y754" i="2"/>
  <c r="AC754" i="2"/>
  <c r="Y755" i="2"/>
  <c r="AC755" i="2"/>
  <c r="Y756" i="2"/>
  <c r="AC756" i="2"/>
  <c r="Y757" i="2"/>
  <c r="AC757" i="2"/>
  <c r="Y758" i="2"/>
  <c r="AC758" i="2"/>
  <c r="Y759" i="2"/>
  <c r="AC759" i="2"/>
  <c r="Y760" i="2"/>
  <c r="AC760" i="2"/>
  <c r="Y761" i="2"/>
  <c r="AC761" i="2"/>
  <c r="Y762" i="2"/>
  <c r="AC762" i="2"/>
  <c r="Y763" i="2"/>
  <c r="AC763" i="2"/>
  <c r="Y764" i="2"/>
  <c r="AC764" i="2"/>
  <c r="Y765" i="2"/>
  <c r="AC765" i="2"/>
  <c r="Y766" i="2"/>
  <c r="AC766" i="2"/>
  <c r="Y767" i="2"/>
  <c r="AC767" i="2"/>
  <c r="Y768" i="2"/>
  <c r="AC768" i="2"/>
  <c r="Y769" i="2"/>
  <c r="AC769" i="2"/>
  <c r="Y770" i="2"/>
  <c r="AC770" i="2"/>
  <c r="Y771" i="2"/>
  <c r="AC771" i="2"/>
  <c r="Y772" i="2"/>
  <c r="AC772" i="2"/>
  <c r="Y773" i="2"/>
  <c r="AC773" i="2"/>
  <c r="AC789" i="2"/>
  <c r="Y794" i="2"/>
  <c r="Y804" i="2"/>
  <c r="Y807" i="2"/>
  <c r="AC810" i="2"/>
  <c r="Y817" i="2"/>
  <c r="AC817" i="2"/>
  <c r="Y818" i="2"/>
  <c r="AC818" i="2"/>
  <c r="Y819" i="2"/>
  <c r="AC819" i="2"/>
  <c r="Y820" i="2"/>
  <c r="AC820" i="2"/>
  <c r="Y821" i="2"/>
  <c r="AC821" i="2"/>
  <c r="Y822" i="2"/>
  <c r="AC822" i="2"/>
  <c r="Y823" i="2"/>
  <c r="AC823" i="2"/>
  <c r="Y824" i="2"/>
  <c r="AC824" i="2"/>
  <c r="Y825" i="2"/>
  <c r="AC825" i="2"/>
  <c r="Y826" i="2"/>
  <c r="AC826" i="2"/>
  <c r="Y827" i="2"/>
  <c r="AC827" i="2"/>
  <c r="Y828" i="2"/>
  <c r="AC828" i="2"/>
  <c r="Y829" i="2"/>
  <c r="AC829" i="2"/>
  <c r="Y830" i="2"/>
  <c r="AC830" i="2"/>
  <c r="Y831" i="2"/>
  <c r="AC831" i="2"/>
  <c r="Y832" i="2"/>
  <c r="AC832" i="2"/>
  <c r="Y833" i="2"/>
  <c r="AC833" i="2"/>
  <c r="Y834" i="2"/>
  <c r="AC834" i="2"/>
  <c r="Y835" i="2"/>
  <c r="AC835" i="2"/>
  <c r="Y894" i="2"/>
  <c r="AC894" i="2"/>
  <c r="Y895" i="2"/>
  <c r="AC895" i="2"/>
  <c r="Y836" i="2"/>
  <c r="AC836" i="2"/>
  <c r="Y837" i="2"/>
  <c r="AC837" i="2"/>
  <c r="Y838" i="2"/>
  <c r="AC838" i="2"/>
  <c r="Y839" i="2"/>
  <c r="AC839" i="2"/>
  <c r="Y840" i="2"/>
  <c r="AC840" i="2"/>
  <c r="Y841" i="2"/>
  <c r="AC841" i="2"/>
  <c r="Y842" i="2"/>
  <c r="AC842" i="2"/>
  <c r="Y843" i="2"/>
  <c r="AC843" i="2"/>
  <c r="Y844" i="2"/>
  <c r="AC844" i="2"/>
  <c r="Y845" i="2"/>
  <c r="AC845" i="2"/>
  <c r="Y846" i="2"/>
  <c r="AC846" i="2"/>
  <c r="Y847" i="2"/>
  <c r="AC847" i="2"/>
  <c r="Y848" i="2"/>
  <c r="AC848" i="2"/>
  <c r="Y849" i="2"/>
  <c r="AC849" i="2"/>
  <c r="Y850" i="2"/>
  <c r="AC850" i="2"/>
  <c r="Y851" i="2"/>
  <c r="AC851" i="2"/>
  <c r="Y852" i="2"/>
  <c r="AC852" i="2"/>
  <c r="Y853" i="2"/>
  <c r="AC853" i="2"/>
  <c r="Y854" i="2"/>
  <c r="AC854" i="2"/>
  <c r="Y855" i="2"/>
  <c r="AC855" i="2"/>
  <c r="Y856" i="2"/>
  <c r="AC856" i="2"/>
  <c r="Y857" i="2"/>
  <c r="AC857" i="2"/>
  <c r="AI858" i="2"/>
  <c r="AE858" i="2"/>
  <c r="AA858" i="2"/>
  <c r="AC858" i="2"/>
  <c r="AH858" i="2"/>
  <c r="AI859" i="2"/>
  <c r="AE859" i="2"/>
  <c r="AA859" i="2"/>
  <c r="AC859" i="2"/>
  <c r="AH859" i="2"/>
  <c r="AI860" i="2"/>
  <c r="AE860" i="2"/>
  <c r="AA860" i="2"/>
  <c r="AC860" i="2"/>
  <c r="AH860" i="2"/>
  <c r="AI861" i="2"/>
  <c r="AE861" i="2"/>
  <c r="AA861" i="2"/>
  <c r="AC861" i="2"/>
  <c r="AH861" i="2"/>
  <c r="Z863" i="2"/>
  <c r="AK863" i="2" s="1"/>
  <c r="AH863" i="2"/>
  <c r="Y864" i="2"/>
  <c r="AG864" i="2"/>
  <c r="AI865" i="2"/>
  <c r="AE865" i="2"/>
  <c r="AA865" i="2"/>
  <c r="AF865" i="2"/>
  <c r="AB865" i="2"/>
  <c r="AD865" i="2"/>
  <c r="Z867" i="2"/>
  <c r="AK867" i="2" s="1"/>
  <c r="AH867" i="2"/>
  <c r="Z868" i="2"/>
  <c r="AK868" i="2" s="1"/>
  <c r="W899" i="2"/>
  <c r="W967" i="2"/>
  <c r="AD967" i="2" s="1"/>
  <c r="W969" i="2"/>
  <c r="AD969" i="2" s="1"/>
  <c r="AH1070" i="2"/>
  <c r="AD1070" i="2"/>
  <c r="Z1070" i="2"/>
  <c r="AG1070" i="2"/>
  <c r="AC1070" i="2"/>
  <c r="Y1070" i="2"/>
  <c r="AF1070" i="2"/>
  <c r="AB1070" i="2"/>
  <c r="AI1070" i="2"/>
  <c r="AE1070" i="2"/>
  <c r="AA1070" i="2"/>
  <c r="AH1074" i="2"/>
  <c r="AD1074" i="2"/>
  <c r="Z1074" i="2"/>
  <c r="AG1074" i="2"/>
  <c r="AC1074" i="2"/>
  <c r="Y1074" i="2"/>
  <c r="AF1074" i="2"/>
  <c r="AB1074" i="2"/>
  <c r="AI1074" i="2"/>
  <c r="AE1074" i="2"/>
  <c r="AA1074" i="2"/>
  <c r="AH1078" i="2"/>
  <c r="AD1078" i="2"/>
  <c r="Z1078" i="2"/>
  <c r="AG1078" i="2"/>
  <c r="AC1078" i="2"/>
  <c r="Y1078" i="2"/>
  <c r="AF1078" i="2"/>
  <c r="AB1078" i="2"/>
  <c r="AI1078" i="2"/>
  <c r="AE1078" i="2"/>
  <c r="AA1078" i="2"/>
  <c r="AH1082" i="2"/>
  <c r="AD1082" i="2"/>
  <c r="Z1082" i="2"/>
  <c r="AG1082" i="2"/>
  <c r="AC1082" i="2"/>
  <c r="Y1082" i="2"/>
  <c r="AF1082" i="2"/>
  <c r="AB1082" i="2"/>
  <c r="AI1082" i="2"/>
  <c r="AE1082" i="2"/>
  <c r="AA1082" i="2"/>
  <c r="AH897" i="2"/>
  <c r="AD897" i="2"/>
  <c r="Z897" i="2"/>
  <c r="AG897" i="2"/>
  <c r="AC897" i="2"/>
  <c r="Y897" i="2"/>
  <c r="AF897" i="2"/>
  <c r="AB897" i="2"/>
  <c r="AI897" i="2"/>
  <c r="AE897" i="2"/>
  <c r="AA897" i="2"/>
  <c r="AG526" i="2"/>
  <c r="AC526" i="2"/>
  <c r="Y526" i="2"/>
  <c r="AF526" i="2"/>
  <c r="AB526" i="2"/>
  <c r="AI526" i="2"/>
  <c r="AE526" i="2"/>
  <c r="AA526" i="2"/>
  <c r="AH526" i="2"/>
  <c r="Z526" i="2"/>
  <c r="AG530" i="2"/>
  <c r="AC530" i="2"/>
  <c r="Y530" i="2"/>
  <c r="AF530" i="2"/>
  <c r="AB530" i="2"/>
  <c r="AI530" i="2"/>
  <c r="AE530" i="2"/>
  <c r="AA530" i="2"/>
  <c r="AH530" i="2"/>
  <c r="Z530" i="2"/>
  <c r="AG534" i="2"/>
  <c r="AC534" i="2"/>
  <c r="Y534" i="2"/>
  <c r="AF534" i="2"/>
  <c r="AB534" i="2"/>
  <c r="AI534" i="2"/>
  <c r="AE534" i="2"/>
  <c r="AA534" i="2"/>
  <c r="AH534" i="2"/>
  <c r="Z534" i="2"/>
  <c r="AG538" i="2"/>
  <c r="AC538" i="2"/>
  <c r="Y538" i="2"/>
  <c r="AF538" i="2"/>
  <c r="AB538" i="2"/>
  <c r="AI538" i="2"/>
  <c r="AE538" i="2"/>
  <c r="AA538" i="2"/>
  <c r="AH538" i="2"/>
  <c r="Z538" i="2"/>
  <c r="AG542" i="2"/>
  <c r="AC542" i="2"/>
  <c r="Y542" i="2"/>
  <c r="AF542" i="2"/>
  <c r="AB542" i="2"/>
  <c r="AI542" i="2"/>
  <c r="AE542" i="2"/>
  <c r="AA542" i="2"/>
  <c r="AH542" i="2"/>
  <c r="Z542" i="2"/>
  <c r="AG546" i="2"/>
  <c r="AC546" i="2"/>
  <c r="Y546" i="2"/>
  <c r="AF546" i="2"/>
  <c r="AB546" i="2"/>
  <c r="AI546" i="2"/>
  <c r="AE546" i="2"/>
  <c r="AA546" i="2"/>
  <c r="AH546" i="2"/>
  <c r="Z546" i="2"/>
  <c r="AG550" i="2"/>
  <c r="AC550" i="2"/>
  <c r="Y550" i="2"/>
  <c r="AF550" i="2"/>
  <c r="AB550" i="2"/>
  <c r="AI550" i="2"/>
  <c r="AE550" i="2"/>
  <c r="AA550" i="2"/>
  <c r="AH550" i="2"/>
  <c r="Z550" i="2"/>
  <c r="AG554" i="2"/>
  <c r="AC554" i="2"/>
  <c r="Y554" i="2"/>
  <c r="AF554" i="2"/>
  <c r="AB554" i="2"/>
  <c r="AI554" i="2"/>
  <c r="AE554" i="2"/>
  <c r="AA554" i="2"/>
  <c r="AH554" i="2"/>
  <c r="Z554" i="2"/>
  <c r="AG557" i="2"/>
  <c r="AC557" i="2"/>
  <c r="Y557" i="2"/>
  <c r="AF557" i="2"/>
  <c r="AB557" i="2"/>
  <c r="AI557" i="2"/>
  <c r="AE557" i="2"/>
  <c r="AA557" i="2"/>
  <c r="AH557" i="2"/>
  <c r="Z557" i="2"/>
  <c r="AG561" i="2"/>
  <c r="AC561" i="2"/>
  <c r="Y561" i="2"/>
  <c r="AF561" i="2"/>
  <c r="AB561" i="2"/>
  <c r="AI561" i="2"/>
  <c r="AE561" i="2"/>
  <c r="AA561" i="2"/>
  <c r="AH561" i="2"/>
  <c r="Z561" i="2"/>
  <c r="AG565" i="2"/>
  <c r="AC565" i="2"/>
  <c r="Y565" i="2"/>
  <c r="AF565" i="2"/>
  <c r="AB565" i="2"/>
  <c r="AI565" i="2"/>
  <c r="AE565" i="2"/>
  <c r="AA565" i="2"/>
  <c r="AH565" i="2"/>
  <c r="Z565" i="2"/>
  <c r="AD970" i="2"/>
  <c r="AD971" i="2"/>
  <c r="AD972" i="2"/>
  <c r="W973" i="2"/>
  <c r="W869" i="2"/>
  <c r="AD869" i="2" s="1"/>
  <c r="W870" i="2"/>
  <c r="W871" i="2"/>
  <c r="AD871" i="2" s="1"/>
  <c r="W872" i="2"/>
  <c r="AD872" i="2" s="1"/>
  <c r="W873" i="2"/>
  <c r="AD873" i="2" s="1"/>
  <c r="W874" i="2"/>
  <c r="W875" i="2"/>
  <c r="AD875" i="2" s="1"/>
  <c r="W876" i="2"/>
  <c r="W877" i="2"/>
  <c r="AD877" i="2" s="1"/>
  <c r="W878" i="2"/>
  <c r="W879" i="2"/>
  <c r="W880" i="2"/>
  <c r="W881" i="2"/>
  <c r="W882" i="2"/>
  <c r="W883" i="2"/>
  <c r="AD883" i="2" s="1"/>
  <c r="W884" i="2"/>
  <c r="W885" i="2"/>
  <c r="AD885" i="2" s="1"/>
  <c r="W886" i="2"/>
  <c r="W887" i="2"/>
  <c r="AD887" i="2" s="1"/>
  <c r="W888" i="2"/>
  <c r="AD888" i="2" s="1"/>
  <c r="W889" i="2"/>
  <c r="AD889" i="2" s="1"/>
  <c r="W890" i="2"/>
  <c r="W891" i="2"/>
  <c r="AD891" i="2" s="1"/>
  <c r="W892" i="2"/>
  <c r="W893" i="2"/>
  <c r="AD893" i="2" s="1"/>
  <c r="W1008" i="2"/>
  <c r="W1009" i="2"/>
  <c r="W1010" i="2"/>
  <c r="W1011" i="2"/>
  <c r="W1012" i="2"/>
  <c r="W1013" i="2"/>
  <c r="AD1013" i="2" s="1"/>
  <c r="W1014" i="2"/>
  <c r="W1015" i="2"/>
  <c r="AD1015" i="2" s="1"/>
  <c r="W1016" i="2"/>
  <c r="W1017" i="2"/>
  <c r="AD1017" i="2" s="1"/>
  <c r="W1018" i="2"/>
  <c r="AD1018" i="2" s="1"/>
  <c r="W1019" i="2"/>
  <c r="AD1019" i="2" s="1"/>
  <c r="W1020" i="2"/>
  <c r="W1021" i="2"/>
  <c r="AD1021" i="2" s="1"/>
  <c r="W1022" i="2"/>
  <c r="W1023" i="2"/>
  <c r="AD1023" i="2" s="1"/>
  <c r="W1024" i="2"/>
  <c r="W1025" i="2"/>
  <c r="W1026" i="2"/>
  <c r="W1027" i="2"/>
  <c r="W1028" i="2"/>
  <c r="W1029" i="2"/>
  <c r="AD1029" i="2" s="1"/>
  <c r="W1030" i="2"/>
  <c r="W1031" i="2"/>
  <c r="AD1031" i="2" s="1"/>
  <c r="W1032" i="2"/>
  <c r="W1033" i="2"/>
  <c r="AD1033" i="2" s="1"/>
  <c r="W1034" i="2"/>
  <c r="AD1034" i="2" s="1"/>
  <c r="W1035" i="2"/>
  <c r="AD1035" i="2" s="1"/>
  <c r="W1036" i="2"/>
  <c r="W1037" i="2"/>
  <c r="AD1037" i="2" s="1"/>
  <c r="W1038" i="2"/>
  <c r="W1039" i="2"/>
  <c r="AD1039" i="2" s="1"/>
  <c r="W1040" i="2"/>
  <c r="W1041" i="2"/>
  <c r="W1042" i="2"/>
  <c r="W1043" i="2"/>
  <c r="AD1043" i="2" s="1"/>
  <c r="W1044" i="2"/>
  <c r="W1045" i="2"/>
  <c r="AD1045" i="2" s="1"/>
  <c r="W1046" i="2"/>
  <c r="W1047" i="2"/>
  <c r="AD1047" i="2" s="1"/>
  <c r="W1048" i="2"/>
  <c r="W1049" i="2"/>
  <c r="AD1049" i="2" s="1"/>
  <c r="W1050" i="2"/>
  <c r="AD1050" i="2" s="1"/>
  <c r="W1051" i="2"/>
  <c r="AD1051" i="2" s="1"/>
  <c r="W1052" i="2"/>
  <c r="W1053" i="2"/>
  <c r="AD1053" i="2" s="1"/>
  <c r="W1054" i="2"/>
  <c r="W1055" i="2"/>
  <c r="AD1055" i="2" s="1"/>
  <c r="W1056" i="2"/>
  <c r="W1057" i="2"/>
  <c r="W1058" i="2"/>
  <c r="W1059" i="2"/>
  <c r="AD1059" i="2" s="1"/>
  <c r="W1060" i="2"/>
  <c r="W1061" i="2"/>
  <c r="AD1061" i="2" s="1"/>
  <c r="W1062" i="2"/>
  <c r="W1063" i="2"/>
  <c r="AD1063" i="2" s="1"/>
  <c r="W1064" i="2"/>
  <c r="W1065" i="2"/>
  <c r="AD1065" i="2" s="1"/>
  <c r="W1066" i="2"/>
  <c r="AD1066" i="2" s="1"/>
  <c r="AD526" i="2"/>
  <c r="Y527" i="2"/>
  <c r="AC527" i="2"/>
  <c r="AG527" i="2"/>
  <c r="AB528" i="2"/>
  <c r="AF528" i="2"/>
  <c r="AD530" i="2"/>
  <c r="Y531" i="2"/>
  <c r="AC531" i="2"/>
  <c r="AG531" i="2"/>
  <c r="AB532" i="2"/>
  <c r="AF532" i="2"/>
  <c r="AD534" i="2"/>
  <c r="Y535" i="2"/>
  <c r="AC535" i="2"/>
  <c r="AG535" i="2"/>
  <c r="AB536" i="2"/>
  <c r="AF536" i="2"/>
  <c r="AD538" i="2"/>
  <c r="Y539" i="2"/>
  <c r="AC539" i="2"/>
  <c r="AG539" i="2"/>
  <c r="AB540" i="2"/>
  <c r="AF540" i="2"/>
  <c r="AD542" i="2"/>
  <c r="Y543" i="2"/>
  <c r="AC543" i="2"/>
  <c r="AG543" i="2"/>
  <c r="AB544" i="2"/>
  <c r="AF544" i="2"/>
  <c r="AD546" i="2"/>
  <c r="Y547" i="2"/>
  <c r="AC547" i="2"/>
  <c r="AG547" i="2"/>
  <c r="AB548" i="2"/>
  <c r="AF548" i="2"/>
  <c r="AD550" i="2"/>
  <c r="Y551" i="2"/>
  <c r="AC551" i="2"/>
  <c r="AG551" i="2"/>
  <c r="AB552" i="2"/>
  <c r="AF552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I568" i="2"/>
  <c r="BG568" i="2"/>
  <c r="AD569" i="2"/>
  <c r="AF569" i="2"/>
  <c r="BG569" i="2"/>
  <c r="AD570" i="2"/>
  <c r="AF570" i="2"/>
  <c r="AG571" i="2"/>
  <c r="AC571" i="2"/>
  <c r="Y571" i="2"/>
  <c r="AF571" i="2"/>
  <c r="AB571" i="2"/>
  <c r="AD571" i="2"/>
  <c r="BH572" i="2"/>
  <c r="AA574" i="2"/>
  <c r="AH578" i="2"/>
  <c r="Z578" i="2"/>
  <c r="AG578" i="2"/>
  <c r="AC578" i="2"/>
  <c r="Y578" i="2"/>
  <c r="AF578" i="2"/>
  <c r="AB578" i="2"/>
  <c r="AI578" i="2"/>
  <c r="BH578" i="2"/>
  <c r="BG578" i="2"/>
  <c r="Y580" i="2"/>
  <c r="AA582" i="2"/>
  <c r="AH586" i="2"/>
  <c r="Z586" i="2"/>
  <c r="AG586" i="2"/>
  <c r="AC586" i="2"/>
  <c r="Y586" i="2"/>
  <c r="AF586" i="2"/>
  <c r="AB586" i="2"/>
  <c r="AI586" i="2"/>
  <c r="BH586" i="2"/>
  <c r="BG586" i="2"/>
  <c r="Y588" i="2"/>
  <c r="AA590" i="2"/>
  <c r="AI597" i="2"/>
  <c r="AE597" i="2"/>
  <c r="AA597" i="2"/>
  <c r="AH597" i="2"/>
  <c r="Z597" i="2"/>
  <c r="AG597" i="2"/>
  <c r="AC597" i="2"/>
  <c r="Y597" i="2"/>
  <c r="AF597" i="2"/>
  <c r="AB597" i="2"/>
  <c r="AI601" i="2"/>
  <c r="AE601" i="2"/>
  <c r="AA601" i="2"/>
  <c r="AH601" i="2"/>
  <c r="Z601" i="2"/>
  <c r="AG601" i="2"/>
  <c r="AC601" i="2"/>
  <c r="Y601" i="2"/>
  <c r="AF601" i="2"/>
  <c r="AB601" i="2"/>
  <c r="AI605" i="2"/>
  <c r="AE605" i="2"/>
  <c r="AA605" i="2"/>
  <c r="AH605" i="2"/>
  <c r="Z605" i="2"/>
  <c r="AG605" i="2"/>
  <c r="AC605" i="2"/>
  <c r="Y605" i="2"/>
  <c r="AF605" i="2"/>
  <c r="AB605" i="2"/>
  <c r="AI609" i="2"/>
  <c r="AE609" i="2"/>
  <c r="AA609" i="2"/>
  <c r="AH609" i="2"/>
  <c r="Z609" i="2"/>
  <c r="AG609" i="2"/>
  <c r="AC609" i="2"/>
  <c r="Y609" i="2"/>
  <c r="AF609" i="2"/>
  <c r="AB609" i="2"/>
  <c r="AI613" i="2"/>
  <c r="AE613" i="2"/>
  <c r="AA613" i="2"/>
  <c r="AH613" i="2"/>
  <c r="Z613" i="2"/>
  <c r="AG613" i="2"/>
  <c r="AC613" i="2"/>
  <c r="Y613" i="2"/>
  <c r="AF613" i="2"/>
  <c r="AB613" i="2"/>
  <c r="AI617" i="2"/>
  <c r="AE617" i="2"/>
  <c r="AA617" i="2"/>
  <c r="AH617" i="2"/>
  <c r="Z617" i="2"/>
  <c r="AG617" i="2"/>
  <c r="AC617" i="2"/>
  <c r="Y617" i="2"/>
  <c r="AF617" i="2"/>
  <c r="AB617" i="2"/>
  <c r="AI621" i="2"/>
  <c r="AE621" i="2"/>
  <c r="AA621" i="2"/>
  <c r="AH621" i="2"/>
  <c r="Z621" i="2"/>
  <c r="AG621" i="2"/>
  <c r="AC621" i="2"/>
  <c r="Y621" i="2"/>
  <c r="AF621" i="2"/>
  <c r="AB621" i="2"/>
  <c r="BH623" i="2"/>
  <c r="BG623" i="2"/>
  <c r="BH639" i="2"/>
  <c r="BG639" i="2"/>
  <c r="Z527" i="2"/>
  <c r="AH527" i="2"/>
  <c r="AL527" i="2" s="1"/>
  <c r="AM527" i="2" s="1"/>
  <c r="Y528" i="2"/>
  <c r="AC528" i="2"/>
  <c r="AG528" i="2"/>
  <c r="BG529" i="2"/>
  <c r="Z531" i="2"/>
  <c r="AH531" i="2"/>
  <c r="AL531" i="2" s="1"/>
  <c r="AM531" i="2" s="1"/>
  <c r="Y532" i="2"/>
  <c r="AC532" i="2"/>
  <c r="AG532" i="2"/>
  <c r="BG533" i="2"/>
  <c r="Z535" i="2"/>
  <c r="AH535" i="2"/>
  <c r="AL535" i="2" s="1"/>
  <c r="AM535" i="2" s="1"/>
  <c r="Y536" i="2"/>
  <c r="AC536" i="2"/>
  <c r="AG536" i="2"/>
  <c r="BG537" i="2"/>
  <c r="Z539" i="2"/>
  <c r="AH539" i="2"/>
  <c r="AL539" i="2" s="1"/>
  <c r="AM539" i="2" s="1"/>
  <c r="Y540" i="2"/>
  <c r="AC540" i="2"/>
  <c r="AG540" i="2"/>
  <c r="BG541" i="2"/>
  <c r="Z543" i="2"/>
  <c r="AH543" i="2"/>
  <c r="AL543" i="2" s="1"/>
  <c r="AM543" i="2" s="1"/>
  <c r="Y544" i="2"/>
  <c r="AC544" i="2"/>
  <c r="AG544" i="2"/>
  <c r="BG545" i="2"/>
  <c r="Z547" i="2"/>
  <c r="AH547" i="2"/>
  <c r="AL547" i="2" s="1"/>
  <c r="AM547" i="2" s="1"/>
  <c r="Y548" i="2"/>
  <c r="AC548" i="2"/>
  <c r="AG548" i="2"/>
  <c r="BG549" i="2"/>
  <c r="Z551" i="2"/>
  <c r="AH551" i="2"/>
  <c r="AL551" i="2" s="1"/>
  <c r="AM551" i="2" s="1"/>
  <c r="Y552" i="2"/>
  <c r="AC552" i="2"/>
  <c r="AG552" i="2"/>
  <c r="BG553" i="2"/>
  <c r="BG555" i="2"/>
  <c r="BG556" i="2"/>
  <c r="BG557" i="2"/>
  <c r="BG558" i="2"/>
  <c r="BG559" i="2"/>
  <c r="BG560" i="2"/>
  <c r="BG561" i="2"/>
  <c r="BG562" i="2"/>
  <c r="BG563" i="2"/>
  <c r="BG564" i="2"/>
  <c r="BG565" i="2"/>
  <c r="BG566" i="2"/>
  <c r="BG567" i="2"/>
  <c r="Z568" i="2"/>
  <c r="AE568" i="2"/>
  <c r="AA569" i="2"/>
  <c r="AI569" i="2"/>
  <c r="AA570" i="2"/>
  <c r="AI570" i="2"/>
  <c r="BG570" i="2"/>
  <c r="AE571" i="2"/>
  <c r="BH571" i="2"/>
  <c r="BG571" i="2"/>
  <c r="AF572" i="2"/>
  <c r="AB572" i="2"/>
  <c r="AI572" i="2"/>
  <c r="AE572" i="2"/>
  <c r="AA572" i="2"/>
  <c r="AH572" i="2"/>
  <c r="AD572" i="2"/>
  <c r="W573" i="2"/>
  <c r="AF576" i="2"/>
  <c r="AB576" i="2"/>
  <c r="AI576" i="2"/>
  <c r="AE576" i="2"/>
  <c r="AA576" i="2"/>
  <c r="AH576" i="2"/>
  <c r="AD576" i="2"/>
  <c r="Z576" i="2"/>
  <c r="AD578" i="2"/>
  <c r="BH579" i="2"/>
  <c r="BG579" i="2"/>
  <c r="AC580" i="2"/>
  <c r="W581" i="2"/>
  <c r="AD581" i="2" s="1"/>
  <c r="AF584" i="2"/>
  <c r="AB584" i="2"/>
  <c r="AI584" i="2"/>
  <c r="AE584" i="2"/>
  <c r="AA584" i="2"/>
  <c r="AH584" i="2"/>
  <c r="AD584" i="2"/>
  <c r="Z584" i="2"/>
  <c r="AD586" i="2"/>
  <c r="BH587" i="2"/>
  <c r="BG587" i="2"/>
  <c r="AC588" i="2"/>
  <c r="W589" i="2"/>
  <c r="AD589" i="2" s="1"/>
  <c r="AF592" i="2"/>
  <c r="AB592" i="2"/>
  <c r="AI592" i="2"/>
  <c r="AE592" i="2"/>
  <c r="AA592" i="2"/>
  <c r="AH592" i="2"/>
  <c r="AD592" i="2"/>
  <c r="Z592" i="2"/>
  <c r="AK592" i="2" s="1"/>
  <c r="BH594" i="2"/>
  <c r="BG594" i="2"/>
  <c r="BH598" i="2"/>
  <c r="BG598" i="2"/>
  <c r="BH602" i="2"/>
  <c r="BG602" i="2"/>
  <c r="BH606" i="2"/>
  <c r="BG606" i="2"/>
  <c r="BH610" i="2"/>
  <c r="BG610" i="2"/>
  <c r="BH614" i="2"/>
  <c r="BG614" i="2"/>
  <c r="BH618" i="2"/>
  <c r="BG618" i="2"/>
  <c r="BH627" i="2"/>
  <c r="BG627" i="2"/>
  <c r="AA527" i="2"/>
  <c r="AE527" i="2"/>
  <c r="AI527" i="2"/>
  <c r="AA531" i="2"/>
  <c r="AE531" i="2"/>
  <c r="AI531" i="2"/>
  <c r="AA535" i="2"/>
  <c r="AE535" i="2"/>
  <c r="AI535" i="2"/>
  <c r="AA539" i="2"/>
  <c r="AE539" i="2"/>
  <c r="AI539" i="2"/>
  <c r="AA543" i="2"/>
  <c r="AE543" i="2"/>
  <c r="AI543" i="2"/>
  <c r="AA547" i="2"/>
  <c r="AE547" i="2"/>
  <c r="AI547" i="2"/>
  <c r="AA551" i="2"/>
  <c r="AE551" i="2"/>
  <c r="AI551" i="2"/>
  <c r="AA568" i="2"/>
  <c r="AH574" i="2"/>
  <c r="Z574" i="2"/>
  <c r="AG574" i="2"/>
  <c r="AC574" i="2"/>
  <c r="Y574" i="2"/>
  <c r="AF574" i="2"/>
  <c r="AB574" i="2"/>
  <c r="AI574" i="2"/>
  <c r="BH574" i="2"/>
  <c r="BG574" i="2"/>
  <c r="BH576" i="2"/>
  <c r="AA578" i="2"/>
  <c r="AH582" i="2"/>
  <c r="Z582" i="2"/>
  <c r="AG582" i="2"/>
  <c r="AC582" i="2"/>
  <c r="Y582" i="2"/>
  <c r="AF582" i="2"/>
  <c r="AB582" i="2"/>
  <c r="AI582" i="2"/>
  <c r="BH582" i="2"/>
  <c r="BG582" i="2"/>
  <c r="BH584" i="2"/>
  <c r="AH590" i="2"/>
  <c r="Z590" i="2"/>
  <c r="AG590" i="2"/>
  <c r="AC590" i="2"/>
  <c r="Y590" i="2"/>
  <c r="AF590" i="2"/>
  <c r="AB590" i="2"/>
  <c r="AI590" i="2"/>
  <c r="BH590" i="2"/>
  <c r="BG590" i="2"/>
  <c r="BH592" i="2"/>
  <c r="BH595" i="2"/>
  <c r="BG595" i="2"/>
  <c r="AF596" i="2"/>
  <c r="AB596" i="2"/>
  <c r="AI596" i="2"/>
  <c r="AE596" i="2"/>
  <c r="AA596" i="2"/>
  <c r="AH596" i="2"/>
  <c r="AD596" i="2"/>
  <c r="Z596" i="2"/>
  <c r="AG596" i="2"/>
  <c r="AC596" i="2"/>
  <c r="Y596" i="2"/>
  <c r="BH599" i="2"/>
  <c r="BG599" i="2"/>
  <c r="AF600" i="2"/>
  <c r="AB600" i="2"/>
  <c r="AI600" i="2"/>
  <c r="AE600" i="2"/>
  <c r="AA600" i="2"/>
  <c r="AH600" i="2"/>
  <c r="AD600" i="2"/>
  <c r="Z600" i="2"/>
  <c r="AG600" i="2"/>
  <c r="AC600" i="2"/>
  <c r="Y600" i="2"/>
  <c r="BH603" i="2"/>
  <c r="BG603" i="2"/>
  <c r="AF604" i="2"/>
  <c r="AB604" i="2"/>
  <c r="AI604" i="2"/>
  <c r="AE604" i="2"/>
  <c r="AA604" i="2"/>
  <c r="AH604" i="2"/>
  <c r="AD604" i="2"/>
  <c r="Z604" i="2"/>
  <c r="AK604" i="2" s="1"/>
  <c r="AG604" i="2"/>
  <c r="AC604" i="2"/>
  <c r="Y604" i="2"/>
  <c r="BH607" i="2"/>
  <c r="BG607" i="2"/>
  <c r="AF608" i="2"/>
  <c r="AB608" i="2"/>
  <c r="AI608" i="2"/>
  <c r="AE608" i="2"/>
  <c r="AA608" i="2"/>
  <c r="AH608" i="2"/>
  <c r="AD608" i="2"/>
  <c r="Z608" i="2"/>
  <c r="AG608" i="2"/>
  <c r="AC608" i="2"/>
  <c r="Y608" i="2"/>
  <c r="BH611" i="2"/>
  <c r="BG611" i="2"/>
  <c r="AF612" i="2"/>
  <c r="AB612" i="2"/>
  <c r="AI612" i="2"/>
  <c r="AE612" i="2"/>
  <c r="AA612" i="2"/>
  <c r="AH612" i="2"/>
  <c r="AD612" i="2"/>
  <c r="Z612" i="2"/>
  <c r="AG612" i="2"/>
  <c r="AC612" i="2"/>
  <c r="Y612" i="2"/>
  <c r="BH615" i="2"/>
  <c r="BG615" i="2"/>
  <c r="AF616" i="2"/>
  <c r="AB616" i="2"/>
  <c r="AI616" i="2"/>
  <c r="AE616" i="2"/>
  <c r="AA616" i="2"/>
  <c r="AH616" i="2"/>
  <c r="AD616" i="2"/>
  <c r="Z616" i="2"/>
  <c r="AG616" i="2"/>
  <c r="AC616" i="2"/>
  <c r="Y616" i="2"/>
  <c r="BH619" i="2"/>
  <c r="BG619" i="2"/>
  <c r="AF620" i="2"/>
  <c r="AB620" i="2"/>
  <c r="AI620" i="2"/>
  <c r="AE620" i="2"/>
  <c r="AA620" i="2"/>
  <c r="AH620" i="2"/>
  <c r="AD620" i="2"/>
  <c r="Z620" i="2"/>
  <c r="AK620" i="2" s="1"/>
  <c r="AG620" i="2"/>
  <c r="AC620" i="2"/>
  <c r="Y620" i="2"/>
  <c r="BH631" i="2"/>
  <c r="BG631" i="2"/>
  <c r="AB527" i="2"/>
  <c r="AA528" i="2"/>
  <c r="AE528" i="2"/>
  <c r="AB531" i="2"/>
  <c r="AA532" i="2"/>
  <c r="AE532" i="2"/>
  <c r="AB535" i="2"/>
  <c r="AA536" i="2"/>
  <c r="AE536" i="2"/>
  <c r="AB539" i="2"/>
  <c r="AA540" i="2"/>
  <c r="AE540" i="2"/>
  <c r="AB543" i="2"/>
  <c r="AA544" i="2"/>
  <c r="AE544" i="2"/>
  <c r="AB547" i="2"/>
  <c r="AA548" i="2"/>
  <c r="AE548" i="2"/>
  <c r="AB551" i="2"/>
  <c r="AA552" i="2"/>
  <c r="AE552" i="2"/>
  <c r="AG568" i="2"/>
  <c r="AC568" i="2"/>
  <c r="Y568" i="2"/>
  <c r="AB568" i="2"/>
  <c r="AH568" i="2"/>
  <c r="AL568" i="2" s="1"/>
  <c r="AM568" i="2" s="1"/>
  <c r="AH569" i="2"/>
  <c r="Z569" i="2"/>
  <c r="AG569" i="2"/>
  <c r="AC569" i="2"/>
  <c r="Y569" i="2"/>
  <c r="AE569" i="2"/>
  <c r="AH570" i="2"/>
  <c r="Z570" i="2"/>
  <c r="AG570" i="2"/>
  <c r="AC570" i="2"/>
  <c r="Y570" i="2"/>
  <c r="AE570" i="2"/>
  <c r="BH575" i="2"/>
  <c r="BG575" i="2"/>
  <c r="W577" i="2"/>
  <c r="AF580" i="2"/>
  <c r="AB580" i="2"/>
  <c r="AI580" i="2"/>
  <c r="AE580" i="2"/>
  <c r="AA580" i="2"/>
  <c r="AH580" i="2"/>
  <c r="AD580" i="2"/>
  <c r="Z580" i="2"/>
  <c r="BH583" i="2"/>
  <c r="BG583" i="2"/>
  <c r="W585" i="2"/>
  <c r="AF588" i="2"/>
  <c r="AB588" i="2"/>
  <c r="AI588" i="2"/>
  <c r="AE588" i="2"/>
  <c r="AA588" i="2"/>
  <c r="AH588" i="2"/>
  <c r="AD588" i="2"/>
  <c r="Z588" i="2"/>
  <c r="BH591" i="2"/>
  <c r="BG591" i="2"/>
  <c r="W593" i="2"/>
  <c r="BH635" i="2"/>
  <c r="BG635" i="2"/>
  <c r="AA594" i="2"/>
  <c r="AE594" i="2"/>
  <c r="AI594" i="2"/>
  <c r="BH596" i="2"/>
  <c r="AA598" i="2"/>
  <c r="AE598" i="2"/>
  <c r="AI598" i="2"/>
  <c r="BH600" i="2"/>
  <c r="AA602" i="2"/>
  <c r="AE602" i="2"/>
  <c r="AI602" i="2"/>
  <c r="BH604" i="2"/>
  <c r="AA606" i="2"/>
  <c r="AE606" i="2"/>
  <c r="AI606" i="2"/>
  <c r="BH608" i="2"/>
  <c r="AA610" i="2"/>
  <c r="AE610" i="2"/>
  <c r="AI610" i="2"/>
  <c r="BH612" i="2"/>
  <c r="AA614" i="2"/>
  <c r="AE614" i="2"/>
  <c r="AI614" i="2"/>
  <c r="BH616" i="2"/>
  <c r="AA618" i="2"/>
  <c r="AE618" i="2"/>
  <c r="AI618" i="2"/>
  <c r="BH620" i="2"/>
  <c r="AH623" i="2"/>
  <c r="Z623" i="2"/>
  <c r="AB623" i="2"/>
  <c r="AG623" i="2"/>
  <c r="AH627" i="2"/>
  <c r="Z627" i="2"/>
  <c r="AB627" i="2"/>
  <c r="AG627" i="2"/>
  <c r="AH631" i="2"/>
  <c r="Z631" i="2"/>
  <c r="AB631" i="2"/>
  <c r="AG631" i="2"/>
  <c r="AH635" i="2"/>
  <c r="Z635" i="2"/>
  <c r="AB635" i="2"/>
  <c r="AG635" i="2"/>
  <c r="AH639" i="2"/>
  <c r="Z639" i="2"/>
  <c r="AB639" i="2"/>
  <c r="AG639" i="2"/>
  <c r="AH643" i="2"/>
  <c r="Z643" i="2"/>
  <c r="AB643" i="2"/>
  <c r="AG643" i="2"/>
  <c r="AG645" i="2"/>
  <c r="AC645" i="2"/>
  <c r="Y645" i="2"/>
  <c r="AF645" i="2"/>
  <c r="AB645" i="2"/>
  <c r="AD645" i="2"/>
  <c r="BG647" i="2"/>
  <c r="AG649" i="2"/>
  <c r="AC649" i="2"/>
  <c r="Y649" i="2"/>
  <c r="AF649" i="2"/>
  <c r="AB649" i="2"/>
  <c r="AD649" i="2"/>
  <c r="BG651" i="2"/>
  <c r="AG653" i="2"/>
  <c r="AC653" i="2"/>
  <c r="Y653" i="2"/>
  <c r="AF653" i="2"/>
  <c r="AB653" i="2"/>
  <c r="AD653" i="2"/>
  <c r="W655" i="2"/>
  <c r="AD655" i="2" s="1"/>
  <c r="W656" i="2"/>
  <c r="AD656" i="2" s="1"/>
  <c r="W657" i="2"/>
  <c r="AD657" i="2" s="1"/>
  <c r="W658" i="2"/>
  <c r="AD658" i="2" s="1"/>
  <c r="W659" i="2"/>
  <c r="AD659" i="2" s="1"/>
  <c r="W660" i="2"/>
  <c r="AD660" i="2" s="1"/>
  <c r="W661" i="2"/>
  <c r="AD661" i="2" s="1"/>
  <c r="W662" i="2"/>
  <c r="AD662" i="2" s="1"/>
  <c r="W663" i="2"/>
  <c r="AD663" i="2" s="1"/>
  <c r="W664" i="2"/>
  <c r="AD664" i="2" s="1"/>
  <c r="W665" i="2"/>
  <c r="AD665" i="2" s="1"/>
  <c r="W666" i="2"/>
  <c r="AD666" i="2" s="1"/>
  <c r="W667" i="2"/>
  <c r="AD667" i="2" s="1"/>
  <c r="W668" i="2"/>
  <c r="AD668" i="2" s="1"/>
  <c r="W669" i="2"/>
  <c r="AD669" i="2" s="1"/>
  <c r="W670" i="2"/>
  <c r="AD670" i="2" s="1"/>
  <c r="W671" i="2"/>
  <c r="AD671" i="2" s="1"/>
  <c r="W672" i="2"/>
  <c r="AD672" i="2" s="1"/>
  <c r="W673" i="2"/>
  <c r="AD673" i="2" s="1"/>
  <c r="W674" i="2"/>
  <c r="AD674" i="2" s="1"/>
  <c r="W675" i="2"/>
  <c r="AD675" i="2" s="1"/>
  <c r="W676" i="2"/>
  <c r="AD676" i="2" s="1"/>
  <c r="W677" i="2"/>
  <c r="AD677" i="2" s="1"/>
  <c r="W678" i="2"/>
  <c r="AD678" i="2" s="1"/>
  <c r="W679" i="2"/>
  <c r="AD679" i="2" s="1"/>
  <c r="W680" i="2"/>
  <c r="AD680" i="2" s="1"/>
  <c r="W681" i="2"/>
  <c r="AD681" i="2" s="1"/>
  <c r="W682" i="2"/>
  <c r="AD682" i="2" s="1"/>
  <c r="W683" i="2"/>
  <c r="AD683" i="2" s="1"/>
  <c r="W684" i="2"/>
  <c r="AD684" i="2" s="1"/>
  <c r="AA583" i="2"/>
  <c r="AE583" i="2"/>
  <c r="AI583" i="2"/>
  <c r="AA587" i="2"/>
  <c r="AA591" i="2"/>
  <c r="AE591" i="2"/>
  <c r="AI591" i="2"/>
  <c r="AB594" i="2"/>
  <c r="AF594" i="2"/>
  <c r="AE595" i="2"/>
  <c r="AI595" i="2"/>
  <c r="AB598" i="2"/>
  <c r="AF598" i="2"/>
  <c r="AB602" i="2"/>
  <c r="AF602" i="2"/>
  <c r="AB606" i="2"/>
  <c r="AF606" i="2"/>
  <c r="AE607" i="2"/>
  <c r="AB610" i="2"/>
  <c r="AF610" i="2"/>
  <c r="AB614" i="2"/>
  <c r="AF614" i="2"/>
  <c r="AB618" i="2"/>
  <c r="AF618" i="2"/>
  <c r="AA619" i="2"/>
  <c r="AE619" i="2"/>
  <c r="AI619" i="2"/>
  <c r="AD623" i="2"/>
  <c r="AC623" i="2"/>
  <c r="AI623" i="2"/>
  <c r="AG624" i="2"/>
  <c r="AC624" i="2"/>
  <c r="Y624" i="2"/>
  <c r="AB624" i="2"/>
  <c r="AH624" i="2"/>
  <c r="AD627" i="2"/>
  <c r="AC627" i="2"/>
  <c r="AI627" i="2"/>
  <c r="AG628" i="2"/>
  <c r="AC628" i="2"/>
  <c r="Y628" i="2"/>
  <c r="AB628" i="2"/>
  <c r="AH628" i="2"/>
  <c r="AD631" i="2"/>
  <c r="AC631" i="2"/>
  <c r="AI631" i="2"/>
  <c r="AG632" i="2"/>
  <c r="AC632" i="2"/>
  <c r="Y632" i="2"/>
  <c r="AB632" i="2"/>
  <c r="AH632" i="2"/>
  <c r="AD635" i="2"/>
  <c r="AC635" i="2"/>
  <c r="AI635" i="2"/>
  <c r="AG636" i="2"/>
  <c r="AC636" i="2"/>
  <c r="Y636" i="2"/>
  <c r="AB636" i="2"/>
  <c r="AH636" i="2"/>
  <c r="AL636" i="2" s="1"/>
  <c r="AM636" i="2" s="1"/>
  <c r="AD639" i="2"/>
  <c r="AC639" i="2"/>
  <c r="AI639" i="2"/>
  <c r="AG640" i="2"/>
  <c r="AC640" i="2"/>
  <c r="Y640" i="2"/>
  <c r="AB640" i="2"/>
  <c r="AH640" i="2"/>
  <c r="AD643" i="2"/>
  <c r="AC643" i="2"/>
  <c r="AI643" i="2"/>
  <c r="AH644" i="2"/>
  <c r="AG644" i="2"/>
  <c r="AC644" i="2"/>
  <c r="Y644" i="2"/>
  <c r="AB644" i="2"/>
  <c r="AI644" i="2"/>
  <c r="BG644" i="2"/>
  <c r="AE645" i="2"/>
  <c r="BH645" i="2"/>
  <c r="BG645" i="2"/>
  <c r="AF646" i="2"/>
  <c r="AB646" i="2"/>
  <c r="AT646" i="2" s="1"/>
  <c r="AI646" i="2"/>
  <c r="AE646" i="2"/>
  <c r="AA646" i="2"/>
  <c r="AD646" i="2"/>
  <c r="BG648" i="2"/>
  <c r="AE649" i="2"/>
  <c r="BH649" i="2"/>
  <c r="BG649" i="2"/>
  <c r="AF650" i="2"/>
  <c r="AB650" i="2"/>
  <c r="AI650" i="2"/>
  <c r="AE650" i="2"/>
  <c r="AA650" i="2"/>
  <c r="AD650" i="2"/>
  <c r="BG652" i="2"/>
  <c r="AE653" i="2"/>
  <c r="BH653" i="2"/>
  <c r="BG653" i="2"/>
  <c r="AF654" i="2"/>
  <c r="AB654" i="2"/>
  <c r="AI654" i="2"/>
  <c r="AE654" i="2"/>
  <c r="AA654" i="2"/>
  <c r="AD654" i="2"/>
  <c r="AB583" i="2"/>
  <c r="AF583" i="2"/>
  <c r="AN583" i="2" s="1"/>
  <c r="AO583" i="2" s="1"/>
  <c r="AB591" i="2"/>
  <c r="AF591" i="2"/>
  <c r="AN591" i="2" s="1"/>
  <c r="AO591" i="2" s="1"/>
  <c r="Y594" i="2"/>
  <c r="AC594" i="2"/>
  <c r="AG594" i="2"/>
  <c r="AB595" i="2"/>
  <c r="AF595" i="2"/>
  <c r="AD597" i="2"/>
  <c r="Y598" i="2"/>
  <c r="AC598" i="2"/>
  <c r="AG598" i="2"/>
  <c r="AD601" i="2"/>
  <c r="Y602" i="2"/>
  <c r="AC602" i="2"/>
  <c r="AG602" i="2"/>
  <c r="AD605" i="2"/>
  <c r="Y606" i="2"/>
  <c r="AC606" i="2"/>
  <c r="AG606" i="2"/>
  <c r="AF607" i="2"/>
  <c r="AD609" i="2"/>
  <c r="Y610" i="2"/>
  <c r="AC610" i="2"/>
  <c r="AG610" i="2"/>
  <c r="AD613" i="2"/>
  <c r="Y614" i="2"/>
  <c r="AC614" i="2"/>
  <c r="AG614" i="2"/>
  <c r="AD617" i="2"/>
  <c r="Y618" i="2"/>
  <c r="AC618" i="2"/>
  <c r="AG618" i="2"/>
  <c r="AB619" i="2"/>
  <c r="AF619" i="2"/>
  <c r="AD621" i="2"/>
  <c r="AB622" i="2"/>
  <c r="BG622" i="2"/>
  <c r="Y623" i="2"/>
  <c r="AE623" i="2"/>
  <c r="AI624" i="2"/>
  <c r="BH625" i="2"/>
  <c r="BG626" i="2"/>
  <c r="Y627" i="2"/>
  <c r="AE627" i="2"/>
  <c r="AI628" i="2"/>
  <c r="AF629" i="2"/>
  <c r="AB629" i="2"/>
  <c r="AA629" i="2"/>
  <c r="AG629" i="2"/>
  <c r="BH629" i="2"/>
  <c r="AB630" i="2"/>
  <c r="BG630" i="2"/>
  <c r="Y631" i="2"/>
  <c r="AE631" i="2"/>
  <c r="AI632" i="2"/>
  <c r="BH633" i="2"/>
  <c r="AB634" i="2"/>
  <c r="BG634" i="2"/>
  <c r="Y635" i="2"/>
  <c r="AE635" i="2"/>
  <c r="AI636" i="2"/>
  <c r="BH637" i="2"/>
  <c r="AB638" i="2"/>
  <c r="BG638" i="2"/>
  <c r="Y639" i="2"/>
  <c r="AE639" i="2"/>
  <c r="AI640" i="2"/>
  <c r="BH641" i="2"/>
  <c r="AB642" i="2"/>
  <c r="BG642" i="2"/>
  <c r="Y643" i="2"/>
  <c r="AE643" i="2"/>
  <c r="Z645" i="2"/>
  <c r="AH645" i="2"/>
  <c r="Y646" i="2"/>
  <c r="AG646" i="2"/>
  <c r="W647" i="2"/>
  <c r="AD647" i="2" s="1"/>
  <c r="Z649" i="2"/>
  <c r="AH649" i="2"/>
  <c r="Y650" i="2"/>
  <c r="AG650" i="2"/>
  <c r="W651" i="2"/>
  <c r="AD651" i="2" s="1"/>
  <c r="Z653" i="2"/>
  <c r="AH653" i="2"/>
  <c r="Y654" i="2"/>
  <c r="AG654" i="2"/>
  <c r="Y583" i="2"/>
  <c r="AC583" i="2"/>
  <c r="Y591" i="2"/>
  <c r="AC591" i="2"/>
  <c r="Z594" i="2"/>
  <c r="Z598" i="2"/>
  <c r="AK598" i="2" s="1"/>
  <c r="Z602" i="2"/>
  <c r="Z606" i="2"/>
  <c r="Y607" i="2"/>
  <c r="Z610" i="2"/>
  <c r="AK610" i="2" s="1"/>
  <c r="Z614" i="2"/>
  <c r="Z618" i="2"/>
  <c r="Y619" i="2"/>
  <c r="AC619" i="2"/>
  <c r="AI622" i="2"/>
  <c r="AE622" i="2"/>
  <c r="AA622" i="2"/>
  <c r="AC622" i="2"/>
  <c r="AH622" i="2"/>
  <c r="AA623" i="2"/>
  <c r="AF623" i="2"/>
  <c r="Z624" i="2"/>
  <c r="AK624" i="2" s="1"/>
  <c r="AE624" i="2"/>
  <c r="AA627" i="2"/>
  <c r="AF627" i="2"/>
  <c r="Z628" i="2"/>
  <c r="AK628" i="2" s="1"/>
  <c r="AE628" i="2"/>
  <c r="AI630" i="2"/>
  <c r="AE630" i="2"/>
  <c r="AA630" i="2"/>
  <c r="AC630" i="2"/>
  <c r="AH630" i="2"/>
  <c r="AA631" i="2"/>
  <c r="AF631" i="2"/>
  <c r="Z632" i="2"/>
  <c r="AE632" i="2"/>
  <c r="AI634" i="2"/>
  <c r="AE634" i="2"/>
  <c r="AA634" i="2"/>
  <c r="AC634" i="2"/>
  <c r="AH634" i="2"/>
  <c r="AA635" i="2"/>
  <c r="AF635" i="2"/>
  <c r="Z636" i="2"/>
  <c r="AE636" i="2"/>
  <c r="AI638" i="2"/>
  <c r="AE638" i="2"/>
  <c r="AA638" i="2"/>
  <c r="AC638" i="2"/>
  <c r="AH638" i="2"/>
  <c r="AA639" i="2"/>
  <c r="AF639" i="2"/>
  <c r="Z640" i="2"/>
  <c r="AE640" i="2"/>
  <c r="AI642" i="2"/>
  <c r="AH642" i="2"/>
  <c r="AA643" i="2"/>
  <c r="AF643" i="2"/>
  <c r="Z644" i="2"/>
  <c r="AE644" i="2"/>
  <c r="AA645" i="2"/>
  <c r="AI645" i="2"/>
  <c r="Z646" i="2"/>
  <c r="AH646" i="2"/>
  <c r="BH646" i="2"/>
  <c r="W648" i="2"/>
  <c r="AA649" i="2"/>
  <c r="AI649" i="2"/>
  <c r="Z650" i="2"/>
  <c r="AH650" i="2"/>
  <c r="BH650" i="2"/>
  <c r="W652" i="2"/>
  <c r="AD652" i="2" s="1"/>
  <c r="AA653" i="2"/>
  <c r="AI653" i="2"/>
  <c r="Z654" i="2"/>
  <c r="AH654" i="2"/>
  <c r="BH654" i="2"/>
  <c r="Z685" i="2"/>
  <c r="AH685" i="2"/>
  <c r="AL685" i="2" s="1"/>
  <c r="AM685" i="2" s="1"/>
  <c r="Z686" i="2"/>
  <c r="AH686" i="2"/>
  <c r="Z687" i="2"/>
  <c r="AH687" i="2"/>
  <c r="Z688" i="2"/>
  <c r="AH688" i="2"/>
  <c r="AL688" i="2" s="1"/>
  <c r="AM688" i="2" s="1"/>
  <c r="Z689" i="2"/>
  <c r="AH689" i="2"/>
  <c r="AL689" i="2" s="1"/>
  <c r="AM689" i="2" s="1"/>
  <c r="Z690" i="2"/>
  <c r="AH690" i="2"/>
  <c r="Z691" i="2"/>
  <c r="AH691" i="2"/>
  <c r="Z692" i="2"/>
  <c r="AH692" i="2"/>
  <c r="AL692" i="2" s="1"/>
  <c r="AM692" i="2" s="1"/>
  <c r="Z693" i="2"/>
  <c r="AH693" i="2"/>
  <c r="Z694" i="2"/>
  <c r="AH694" i="2"/>
  <c r="Z695" i="2"/>
  <c r="AH695" i="2"/>
  <c r="Z696" i="2"/>
  <c r="AH696" i="2"/>
  <c r="AL696" i="2" s="1"/>
  <c r="AM696" i="2" s="1"/>
  <c r="Z697" i="2"/>
  <c r="AH697" i="2"/>
  <c r="Z698" i="2"/>
  <c r="AH698" i="2"/>
  <c r="Z699" i="2"/>
  <c r="AH699" i="2"/>
  <c r="Z700" i="2"/>
  <c r="AH700" i="2"/>
  <c r="AL700" i="2" s="1"/>
  <c r="AM700" i="2" s="1"/>
  <c r="Z701" i="2"/>
  <c r="AH701" i="2"/>
  <c r="Z702" i="2"/>
  <c r="AH702" i="2"/>
  <c r="Z703" i="2"/>
  <c r="AH703" i="2"/>
  <c r="Z704" i="2"/>
  <c r="AH704" i="2"/>
  <c r="AL704" i="2" s="1"/>
  <c r="AM704" i="2" s="1"/>
  <c r="Z705" i="2"/>
  <c r="AH705" i="2"/>
  <c r="Z706" i="2"/>
  <c r="AH706" i="2"/>
  <c r="Z707" i="2"/>
  <c r="AH707" i="2"/>
  <c r="Z708" i="2"/>
  <c r="AH708" i="2"/>
  <c r="AL708" i="2" s="1"/>
  <c r="AM708" i="2" s="1"/>
  <c r="Z709" i="2"/>
  <c r="AD709" i="2"/>
  <c r="AH709" i="2"/>
  <c r="Z710" i="2"/>
  <c r="AD710" i="2"/>
  <c r="AH710" i="2"/>
  <c r="Z711" i="2"/>
  <c r="AD711" i="2"/>
  <c r="AH711" i="2"/>
  <c r="Z712" i="2"/>
  <c r="AD712" i="2"/>
  <c r="AH712" i="2"/>
  <c r="AL712" i="2" s="1"/>
  <c r="AM712" i="2" s="1"/>
  <c r="Z713" i="2"/>
  <c r="AD713" i="2"/>
  <c r="AN713" i="2" s="1"/>
  <c r="AO713" i="2" s="1"/>
  <c r="AH713" i="2"/>
  <c r="Z714" i="2"/>
  <c r="AD714" i="2"/>
  <c r="AH714" i="2"/>
  <c r="Z715" i="2"/>
  <c r="AD715" i="2"/>
  <c r="AH715" i="2"/>
  <c r="Z716" i="2"/>
  <c r="AE716" i="2"/>
  <c r="AD717" i="2"/>
  <c r="AN717" i="2" s="1"/>
  <c r="AO717" i="2" s="1"/>
  <c r="AC717" i="2"/>
  <c r="AI717" i="2"/>
  <c r="AH718" i="2"/>
  <c r="Z718" i="2"/>
  <c r="AF718" i="2"/>
  <c r="AB718" i="2"/>
  <c r="AC718" i="2"/>
  <c r="BG719" i="2"/>
  <c r="BG721" i="2"/>
  <c r="AD724" i="2"/>
  <c r="Z725" i="2"/>
  <c r="AH725" i="2"/>
  <c r="AD726" i="2"/>
  <c r="Z727" i="2"/>
  <c r="AH727" i="2"/>
  <c r="AD728" i="2"/>
  <c r="Z729" i="2"/>
  <c r="AH729" i="2"/>
  <c r="AD730" i="2"/>
  <c r="Z731" i="2"/>
  <c r="BH732" i="2"/>
  <c r="BG732" i="2"/>
  <c r="AF734" i="2"/>
  <c r="AL734" i="2" s="1"/>
  <c r="AM734" i="2" s="1"/>
  <c r="AB734" i="2"/>
  <c r="AI734" i="2"/>
  <c r="AE734" i="2"/>
  <c r="AA734" i="2"/>
  <c r="AG734" i="2"/>
  <c r="AC734" i="2"/>
  <c r="Y734" i="2"/>
  <c r="Z735" i="2"/>
  <c r="Z736" i="2"/>
  <c r="AG739" i="2"/>
  <c r="AC739" i="2"/>
  <c r="Y739" i="2"/>
  <c r="AF739" i="2"/>
  <c r="AB739" i="2"/>
  <c r="AI739" i="2"/>
  <c r="AE739" i="2"/>
  <c r="AH739" i="2"/>
  <c r="AD739" i="2"/>
  <c r="Z739" i="2"/>
  <c r="BH739" i="2"/>
  <c r="BG739" i="2"/>
  <c r="AF740" i="2"/>
  <c r="AB740" i="2"/>
  <c r="AI740" i="2"/>
  <c r="AE740" i="2"/>
  <c r="AA740" i="2"/>
  <c r="AH740" i="2"/>
  <c r="AD740" i="2"/>
  <c r="Z740" i="2"/>
  <c r="AG740" i="2"/>
  <c r="AC740" i="2"/>
  <c r="Y740" i="2"/>
  <c r="BH743" i="2"/>
  <c r="BG743" i="2"/>
  <c r="AF744" i="2"/>
  <c r="AB744" i="2"/>
  <c r="AI744" i="2"/>
  <c r="AE744" i="2"/>
  <c r="AA744" i="2"/>
  <c r="AH744" i="2"/>
  <c r="AD744" i="2"/>
  <c r="Z744" i="2"/>
  <c r="AK744" i="2" s="1"/>
  <c r="AG744" i="2"/>
  <c r="AC744" i="2"/>
  <c r="Y744" i="2"/>
  <c r="BH747" i="2"/>
  <c r="BG747" i="2"/>
  <c r="AF748" i="2"/>
  <c r="AB748" i="2"/>
  <c r="AI748" i="2"/>
  <c r="AE748" i="2"/>
  <c r="AA748" i="2"/>
  <c r="AH748" i="2"/>
  <c r="AD748" i="2"/>
  <c r="Z748" i="2"/>
  <c r="AG748" i="2"/>
  <c r="AC748" i="2"/>
  <c r="Y748" i="2"/>
  <c r="AF1099" i="2"/>
  <c r="AB1099" i="2"/>
  <c r="AI1099" i="2"/>
  <c r="AE1099" i="2"/>
  <c r="AA1099" i="2"/>
  <c r="AH1099" i="2"/>
  <c r="AD1099" i="2"/>
  <c r="Z1099" i="2"/>
  <c r="AK1099" i="2" s="1"/>
  <c r="AG1099" i="2"/>
  <c r="AC1099" i="2"/>
  <c r="Y1099" i="2"/>
  <c r="AF1115" i="2"/>
  <c r="AB1115" i="2"/>
  <c r="AI1115" i="2"/>
  <c r="AE1115" i="2"/>
  <c r="AA1115" i="2"/>
  <c r="AH1115" i="2"/>
  <c r="AD1115" i="2"/>
  <c r="Z1115" i="2"/>
  <c r="AG1115" i="2"/>
  <c r="AC1115" i="2"/>
  <c r="Y1115" i="2"/>
  <c r="AA685" i="2"/>
  <c r="AE685" i="2"/>
  <c r="AI685" i="2"/>
  <c r="BG685" i="2"/>
  <c r="AA686" i="2"/>
  <c r="AE686" i="2"/>
  <c r="AI686" i="2"/>
  <c r="BG686" i="2"/>
  <c r="AA687" i="2"/>
  <c r="AE687" i="2"/>
  <c r="AI687" i="2"/>
  <c r="BG687" i="2"/>
  <c r="AA688" i="2"/>
  <c r="AE688" i="2"/>
  <c r="AI688" i="2"/>
  <c r="BG688" i="2"/>
  <c r="AA689" i="2"/>
  <c r="AE689" i="2"/>
  <c r="AI689" i="2"/>
  <c r="BG689" i="2"/>
  <c r="AA690" i="2"/>
  <c r="AE690" i="2"/>
  <c r="AI690" i="2"/>
  <c r="BG690" i="2"/>
  <c r="AA691" i="2"/>
  <c r="AE691" i="2"/>
  <c r="AI691" i="2"/>
  <c r="BG691" i="2"/>
  <c r="AA692" i="2"/>
  <c r="AE692" i="2"/>
  <c r="AI692" i="2"/>
  <c r="BG692" i="2"/>
  <c r="AA693" i="2"/>
  <c r="AE693" i="2"/>
  <c r="AI693" i="2"/>
  <c r="BG693" i="2"/>
  <c r="AA694" i="2"/>
  <c r="AE694" i="2"/>
  <c r="AI694" i="2"/>
  <c r="BG694" i="2"/>
  <c r="AA695" i="2"/>
  <c r="AE695" i="2"/>
  <c r="AI695" i="2"/>
  <c r="BG695" i="2"/>
  <c r="AA696" i="2"/>
  <c r="AE696" i="2"/>
  <c r="AI696" i="2"/>
  <c r="BG696" i="2"/>
  <c r="AA697" i="2"/>
  <c r="AE697" i="2"/>
  <c r="AI697" i="2"/>
  <c r="BG697" i="2"/>
  <c r="AA698" i="2"/>
  <c r="AE698" i="2"/>
  <c r="AI698" i="2"/>
  <c r="BG698" i="2"/>
  <c r="AA699" i="2"/>
  <c r="AE699" i="2"/>
  <c r="AI699" i="2"/>
  <c r="BG699" i="2"/>
  <c r="AA700" i="2"/>
  <c r="AE700" i="2"/>
  <c r="AI700" i="2"/>
  <c r="BG700" i="2"/>
  <c r="AA701" i="2"/>
  <c r="AE701" i="2"/>
  <c r="AI701" i="2"/>
  <c r="BG701" i="2"/>
  <c r="AA702" i="2"/>
  <c r="AE702" i="2"/>
  <c r="AI702" i="2"/>
  <c r="BG702" i="2"/>
  <c r="AA703" i="2"/>
  <c r="AE703" i="2"/>
  <c r="AI703" i="2"/>
  <c r="BG703" i="2"/>
  <c r="AA704" i="2"/>
  <c r="AE704" i="2"/>
  <c r="AI704" i="2"/>
  <c r="BG704" i="2"/>
  <c r="AA705" i="2"/>
  <c r="AE705" i="2"/>
  <c r="AI705" i="2"/>
  <c r="BG705" i="2"/>
  <c r="AA706" i="2"/>
  <c r="AE706" i="2"/>
  <c r="AI706" i="2"/>
  <c r="BG706" i="2"/>
  <c r="AA707" i="2"/>
  <c r="AE707" i="2"/>
  <c r="AI707" i="2"/>
  <c r="BG707" i="2"/>
  <c r="AA708" i="2"/>
  <c r="AE708" i="2"/>
  <c r="AI708" i="2"/>
  <c r="BG708" i="2"/>
  <c r="AA709" i="2"/>
  <c r="AE709" i="2"/>
  <c r="AI709" i="2"/>
  <c r="BG709" i="2"/>
  <c r="AA710" i="2"/>
  <c r="AE710" i="2"/>
  <c r="AI710" i="2"/>
  <c r="BG710" i="2"/>
  <c r="AA711" i="2"/>
  <c r="AE711" i="2"/>
  <c r="AI711" i="2"/>
  <c r="BG711" i="2"/>
  <c r="AA712" i="2"/>
  <c r="AE712" i="2"/>
  <c r="AI712" i="2"/>
  <c r="BG712" i="2"/>
  <c r="AA713" i="2"/>
  <c r="AE713" i="2"/>
  <c r="AI713" i="2"/>
  <c r="BG713" i="2"/>
  <c r="AA714" i="2"/>
  <c r="AE714" i="2"/>
  <c r="AI714" i="2"/>
  <c r="BG714" i="2"/>
  <c r="AA715" i="2"/>
  <c r="AE715" i="2"/>
  <c r="AI715" i="2"/>
  <c r="BG715" i="2"/>
  <c r="AA716" i="2"/>
  <c r="AF716" i="2"/>
  <c r="AL716" i="2" s="1"/>
  <c r="AM716" i="2" s="1"/>
  <c r="BG716" i="2"/>
  <c r="Y717" i="2"/>
  <c r="AE717" i="2"/>
  <c r="AI724" i="2"/>
  <c r="AE724" i="2"/>
  <c r="AA724" i="2"/>
  <c r="AG724" i="2"/>
  <c r="AC724" i="2"/>
  <c r="Y724" i="2"/>
  <c r="AF724" i="2"/>
  <c r="AI726" i="2"/>
  <c r="AE726" i="2"/>
  <c r="AA726" i="2"/>
  <c r="AG726" i="2"/>
  <c r="AC726" i="2"/>
  <c r="Y726" i="2"/>
  <c r="AF726" i="2"/>
  <c r="AI728" i="2"/>
  <c r="AE728" i="2"/>
  <c r="AA728" i="2"/>
  <c r="AG728" i="2"/>
  <c r="AC728" i="2"/>
  <c r="Y728" i="2"/>
  <c r="AF728" i="2"/>
  <c r="AI730" i="2"/>
  <c r="AE730" i="2"/>
  <c r="AA730" i="2"/>
  <c r="AG730" i="2"/>
  <c r="AC730" i="2"/>
  <c r="Y730" i="2"/>
  <c r="AF730" i="2"/>
  <c r="AD731" i="2"/>
  <c r="BH731" i="2"/>
  <c r="BG731" i="2"/>
  <c r="AF733" i="2"/>
  <c r="AB733" i="2"/>
  <c r="AI733" i="2"/>
  <c r="AE733" i="2"/>
  <c r="AA733" i="2"/>
  <c r="AG733" i="2"/>
  <c r="AC733" i="2"/>
  <c r="Y733" i="2"/>
  <c r="AD735" i="2"/>
  <c r="BH735" i="2"/>
  <c r="BG735" i="2"/>
  <c r="AD736" i="2"/>
  <c r="AF1087" i="2"/>
  <c r="AB1087" i="2"/>
  <c r="AI1087" i="2"/>
  <c r="AE1087" i="2"/>
  <c r="AA1087" i="2"/>
  <c r="AH1087" i="2"/>
  <c r="AD1087" i="2"/>
  <c r="Z1087" i="2"/>
  <c r="AG1087" i="2"/>
  <c r="AC1087" i="2"/>
  <c r="Y1087" i="2"/>
  <c r="AF1103" i="2"/>
  <c r="AB1103" i="2"/>
  <c r="AI1103" i="2"/>
  <c r="AE1103" i="2"/>
  <c r="AA1103" i="2"/>
  <c r="AH1103" i="2"/>
  <c r="AD1103" i="2"/>
  <c r="Z1103" i="2"/>
  <c r="AG1103" i="2"/>
  <c r="AC1103" i="2"/>
  <c r="Y1103" i="2"/>
  <c r="AF1119" i="2"/>
  <c r="AB1119" i="2"/>
  <c r="AI1119" i="2"/>
  <c r="AE1119" i="2"/>
  <c r="AA1119" i="2"/>
  <c r="AH1119" i="2"/>
  <c r="AD1119" i="2"/>
  <c r="Z1119" i="2"/>
  <c r="AK1119" i="2" s="1"/>
  <c r="AG1119" i="2"/>
  <c r="AC1119" i="2"/>
  <c r="Y1119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D716" i="2"/>
  <c r="AB716" i="2"/>
  <c r="AG716" i="2"/>
  <c r="AA717" i="2"/>
  <c r="Y718" i="2"/>
  <c r="AG718" i="2"/>
  <c r="BG718" i="2"/>
  <c r="BG720" i="2"/>
  <c r="BG722" i="2"/>
  <c r="Z724" i="2"/>
  <c r="AK724" i="2" s="1"/>
  <c r="AH724" i="2"/>
  <c r="AD725" i="2"/>
  <c r="Z726" i="2"/>
  <c r="AH726" i="2"/>
  <c r="AD727" i="2"/>
  <c r="Z728" i="2"/>
  <c r="AH728" i="2"/>
  <c r="AD729" i="2"/>
  <c r="Z730" i="2"/>
  <c r="AH730" i="2"/>
  <c r="AF732" i="2"/>
  <c r="AB732" i="2"/>
  <c r="AI732" i="2"/>
  <c r="AE732" i="2"/>
  <c r="AA732" i="2"/>
  <c r="AG732" i="2"/>
  <c r="AC732" i="2"/>
  <c r="Y732" i="2"/>
  <c r="Z733" i="2"/>
  <c r="AD734" i="2"/>
  <c r="BH734" i="2"/>
  <c r="BG734" i="2"/>
  <c r="AA739" i="2"/>
  <c r="BH742" i="2"/>
  <c r="BG742" i="2"/>
  <c r="BH746" i="2"/>
  <c r="BG746" i="2"/>
  <c r="BH750" i="2"/>
  <c r="BG750" i="2"/>
  <c r="AF1091" i="2"/>
  <c r="AB1091" i="2"/>
  <c r="AI1091" i="2"/>
  <c r="AE1091" i="2"/>
  <c r="AA1091" i="2"/>
  <c r="AH1091" i="2"/>
  <c r="AD1091" i="2"/>
  <c r="Z1091" i="2"/>
  <c r="AG1091" i="2"/>
  <c r="AC1091" i="2"/>
  <c r="Y1091" i="2"/>
  <c r="AF1107" i="2"/>
  <c r="AB1107" i="2"/>
  <c r="AI1107" i="2"/>
  <c r="AE1107" i="2"/>
  <c r="AA1107" i="2"/>
  <c r="AH1107" i="2"/>
  <c r="AD1107" i="2"/>
  <c r="Z1107" i="2"/>
  <c r="AK1107" i="2" s="1"/>
  <c r="AG1107" i="2"/>
  <c r="AC1107" i="2"/>
  <c r="Y1107" i="2"/>
  <c r="AF1123" i="2"/>
  <c r="AB1123" i="2"/>
  <c r="AI1123" i="2"/>
  <c r="AE1123" i="2"/>
  <c r="AA1123" i="2"/>
  <c r="AH1123" i="2"/>
  <c r="AD1123" i="2"/>
  <c r="Z1123" i="2"/>
  <c r="AG1123" i="2"/>
  <c r="AC1123" i="2"/>
  <c r="Y1123" i="2"/>
  <c r="AH717" i="2"/>
  <c r="AL717" i="2" s="1"/>
  <c r="AM717" i="2" s="1"/>
  <c r="Z717" i="2"/>
  <c r="AK717" i="2" s="1"/>
  <c r="AB717" i="2"/>
  <c r="AG717" i="2"/>
  <c r="AI725" i="2"/>
  <c r="AE725" i="2"/>
  <c r="AA725" i="2"/>
  <c r="AG725" i="2"/>
  <c r="AC725" i="2"/>
  <c r="Y725" i="2"/>
  <c r="AF725" i="2"/>
  <c r="AI727" i="2"/>
  <c r="AE727" i="2"/>
  <c r="AA727" i="2"/>
  <c r="AG727" i="2"/>
  <c r="AC727" i="2"/>
  <c r="Y727" i="2"/>
  <c r="AF727" i="2"/>
  <c r="AI729" i="2"/>
  <c r="AE729" i="2"/>
  <c r="AA729" i="2"/>
  <c r="AG729" i="2"/>
  <c r="AC729" i="2"/>
  <c r="Y729" i="2"/>
  <c r="AF729" i="2"/>
  <c r="AF731" i="2"/>
  <c r="AB731" i="2"/>
  <c r="AI731" i="2"/>
  <c r="AE731" i="2"/>
  <c r="AA731" i="2"/>
  <c r="AG731" i="2"/>
  <c r="AC731" i="2"/>
  <c r="Y731" i="2"/>
  <c r="BH733" i="2"/>
  <c r="BG733" i="2"/>
  <c r="AF735" i="2"/>
  <c r="AB735" i="2"/>
  <c r="AI735" i="2"/>
  <c r="AE735" i="2"/>
  <c r="AA735" i="2"/>
  <c r="AG735" i="2"/>
  <c r="AC735" i="2"/>
  <c r="Y735" i="2"/>
  <c r="AF736" i="2"/>
  <c r="AB736" i="2"/>
  <c r="AI736" i="2"/>
  <c r="AE736" i="2"/>
  <c r="AA736" i="2"/>
  <c r="AG736" i="2"/>
  <c r="AC736" i="2"/>
  <c r="Y736" i="2"/>
  <c r="BH737" i="2"/>
  <c r="W738" i="2"/>
  <c r="AD738" i="2" s="1"/>
  <c r="AF1095" i="2"/>
  <c r="AB1095" i="2"/>
  <c r="AI1095" i="2"/>
  <c r="AE1095" i="2"/>
  <c r="AA1095" i="2"/>
  <c r="AH1095" i="2"/>
  <c r="AD1095" i="2"/>
  <c r="Z1095" i="2"/>
  <c r="AG1095" i="2"/>
  <c r="AC1095" i="2"/>
  <c r="Y1095" i="2"/>
  <c r="AF1111" i="2"/>
  <c r="AB1111" i="2"/>
  <c r="AI1111" i="2"/>
  <c r="AE1111" i="2"/>
  <c r="AA1111" i="2"/>
  <c r="AH1111" i="2"/>
  <c r="AD1111" i="2"/>
  <c r="Z1111" i="2"/>
  <c r="AG1111" i="2"/>
  <c r="AC1111" i="2"/>
  <c r="Y1111" i="2"/>
  <c r="AF1127" i="2"/>
  <c r="AB1127" i="2"/>
  <c r="AI1127" i="2"/>
  <c r="AE1127" i="2"/>
  <c r="AA1127" i="2"/>
  <c r="AH1127" i="2"/>
  <c r="AD1127" i="2"/>
  <c r="Z1127" i="2"/>
  <c r="AG1127" i="2"/>
  <c r="AC1127" i="2"/>
  <c r="Y1127" i="2"/>
  <c r="AB737" i="2"/>
  <c r="AF737" i="2"/>
  <c r="BG741" i="2"/>
  <c r="W742" i="2"/>
  <c r="AD742" i="2" s="1"/>
  <c r="Z743" i="2"/>
  <c r="AD743" i="2"/>
  <c r="AH743" i="2"/>
  <c r="BG745" i="2"/>
  <c r="W746" i="2"/>
  <c r="Z747" i="2"/>
  <c r="AD747" i="2"/>
  <c r="AH747" i="2"/>
  <c r="BG749" i="2"/>
  <c r="W750" i="2"/>
  <c r="AD750" i="2" s="1"/>
  <c r="W1085" i="2"/>
  <c r="AD1085" i="2" s="1"/>
  <c r="Z1088" i="2"/>
  <c r="AD1088" i="2"/>
  <c r="AH1088" i="2"/>
  <c r="W1089" i="2"/>
  <c r="AD1089" i="2" s="1"/>
  <c r="AB1090" i="2"/>
  <c r="AF1090" i="2"/>
  <c r="Z1092" i="2"/>
  <c r="AD1092" i="2"/>
  <c r="AH1092" i="2"/>
  <c r="W1093" i="2"/>
  <c r="AD1093" i="2" s="1"/>
  <c r="AB1094" i="2"/>
  <c r="AF1094" i="2"/>
  <c r="Z1096" i="2"/>
  <c r="AD1096" i="2"/>
  <c r="AH1096" i="2"/>
  <c r="W1097" i="2"/>
  <c r="AB1098" i="2"/>
  <c r="AF1098" i="2"/>
  <c r="Z1100" i="2"/>
  <c r="AD1100" i="2"/>
  <c r="AH1100" i="2"/>
  <c r="W1101" i="2"/>
  <c r="AD1101" i="2" s="1"/>
  <c r="Z1104" i="2"/>
  <c r="AD1104" i="2"/>
  <c r="AH1104" i="2"/>
  <c r="W1105" i="2"/>
  <c r="AB1106" i="2"/>
  <c r="AF1106" i="2"/>
  <c r="Z1108" i="2"/>
  <c r="AD1108" i="2"/>
  <c r="AH1108" i="2"/>
  <c r="W1109" i="2"/>
  <c r="AD1109" i="2" s="1"/>
  <c r="AB1110" i="2"/>
  <c r="AT1110" i="2" s="1"/>
  <c r="AF1110" i="2"/>
  <c r="Z1112" i="2"/>
  <c r="AD1112" i="2"/>
  <c r="AH1112" i="2"/>
  <c r="W1113" i="2"/>
  <c r="AB1114" i="2"/>
  <c r="AF1114" i="2"/>
  <c r="Z1116" i="2"/>
  <c r="AD1116" i="2"/>
  <c r="AH1116" i="2"/>
  <c r="W1117" i="2"/>
  <c r="Z1120" i="2"/>
  <c r="AD1120" i="2"/>
  <c r="AH1120" i="2"/>
  <c r="W1121" i="2"/>
  <c r="AB1122" i="2"/>
  <c r="AF1122" i="2"/>
  <c r="Z1124" i="2"/>
  <c r="AD1124" i="2"/>
  <c r="AH1124" i="2"/>
  <c r="W1125" i="2"/>
  <c r="AB1126" i="2"/>
  <c r="AF1126" i="2"/>
  <c r="Z1128" i="2"/>
  <c r="AD1128" i="2"/>
  <c r="AI1128" i="2"/>
  <c r="AG1130" i="2"/>
  <c r="AC1130" i="2"/>
  <c r="Y1130" i="2"/>
  <c r="AI1130" i="2"/>
  <c r="AE1130" i="2"/>
  <c r="AA1130" i="2"/>
  <c r="AF1130" i="2"/>
  <c r="AD1131" i="2"/>
  <c r="AE1131" i="2"/>
  <c r="AD1132" i="2"/>
  <c r="AD1137" i="2"/>
  <c r="AF1140" i="2"/>
  <c r="AL1140" i="2" s="1"/>
  <c r="AM1140" i="2" s="1"/>
  <c r="AB1140" i="2"/>
  <c r="AI1140" i="2"/>
  <c r="AE1140" i="2"/>
  <c r="AA1140" i="2"/>
  <c r="AG1140" i="2"/>
  <c r="AC1140" i="2"/>
  <c r="Y1140" i="2"/>
  <c r="AF1156" i="2"/>
  <c r="AB1156" i="2"/>
  <c r="AI1156" i="2"/>
  <c r="AE1156" i="2"/>
  <c r="AA1156" i="2"/>
  <c r="AH1156" i="2"/>
  <c r="AD1156" i="2"/>
  <c r="Z1156" i="2"/>
  <c r="AG1156" i="2"/>
  <c r="AC1156" i="2"/>
  <c r="Y1156" i="2"/>
  <c r="AF1172" i="2"/>
  <c r="AB1172" i="2"/>
  <c r="AI1172" i="2"/>
  <c r="AE1172" i="2"/>
  <c r="AA1172" i="2"/>
  <c r="AH1172" i="2"/>
  <c r="AD1172" i="2"/>
  <c r="Z1172" i="2"/>
  <c r="AK1172" i="2" s="1"/>
  <c r="AG1172" i="2"/>
  <c r="AC1172" i="2"/>
  <c r="Y1172" i="2"/>
  <c r="AF1188" i="2"/>
  <c r="AB1188" i="2"/>
  <c r="AI1188" i="2"/>
  <c r="AE1188" i="2"/>
  <c r="AA1188" i="2"/>
  <c r="AH1188" i="2"/>
  <c r="AD1188" i="2"/>
  <c r="Z1188" i="2"/>
  <c r="AG1188" i="2"/>
  <c r="AC1188" i="2"/>
  <c r="Y1188" i="2"/>
  <c r="AF1204" i="2"/>
  <c r="AB1204" i="2"/>
  <c r="AI1204" i="2"/>
  <c r="AE1204" i="2"/>
  <c r="AA1204" i="2"/>
  <c r="AH1204" i="2"/>
  <c r="AD1204" i="2"/>
  <c r="Z1204" i="2"/>
  <c r="AG1204" i="2"/>
  <c r="AC1204" i="2"/>
  <c r="Y1204" i="2"/>
  <c r="AA743" i="2"/>
  <c r="AE743" i="2"/>
  <c r="AI743" i="2"/>
  <c r="AA747" i="2"/>
  <c r="AE747" i="2"/>
  <c r="AI747" i="2"/>
  <c r="AA1088" i="2"/>
  <c r="AE1088" i="2"/>
  <c r="AI1088" i="2"/>
  <c r="AA1092" i="2"/>
  <c r="AE1092" i="2"/>
  <c r="AI1092" i="2"/>
  <c r="AA1096" i="2"/>
  <c r="AE1096" i="2"/>
  <c r="AI1096" i="2"/>
  <c r="AA1100" i="2"/>
  <c r="AE1100" i="2"/>
  <c r="AI1100" i="2"/>
  <c r="AA1104" i="2"/>
  <c r="AE1104" i="2"/>
  <c r="AI1104" i="2"/>
  <c r="AA1108" i="2"/>
  <c r="AE1108" i="2"/>
  <c r="AI1108" i="2"/>
  <c r="AA1112" i="2"/>
  <c r="AE1112" i="2"/>
  <c r="AI1112" i="2"/>
  <c r="AA1116" i="2"/>
  <c r="AE1116" i="2"/>
  <c r="AI1116" i="2"/>
  <c r="AA1120" i="2"/>
  <c r="AE1120" i="2"/>
  <c r="AI1120" i="2"/>
  <c r="AA1124" i="2"/>
  <c r="AE1124" i="2"/>
  <c r="AI1124" i="2"/>
  <c r="AA1128" i="2"/>
  <c r="AE1128" i="2"/>
  <c r="AI1132" i="2"/>
  <c r="AE1132" i="2"/>
  <c r="AA1132" i="2"/>
  <c r="AG1132" i="2"/>
  <c r="AC1132" i="2"/>
  <c r="Y1132" i="2"/>
  <c r="AF1132" i="2"/>
  <c r="AI1135" i="2"/>
  <c r="AH1135" i="2"/>
  <c r="Z1135" i="2"/>
  <c r="AF1135" i="2"/>
  <c r="AB1135" i="2"/>
  <c r="AC1135" i="2"/>
  <c r="W1138" i="2"/>
  <c r="AG1141" i="2"/>
  <c r="AC1141" i="2"/>
  <c r="Y1141" i="2"/>
  <c r="AF1141" i="2"/>
  <c r="AB1141" i="2"/>
  <c r="AH1141" i="2"/>
  <c r="Z1141" i="2"/>
  <c r="AI1141" i="2"/>
  <c r="AF1144" i="2"/>
  <c r="AB1144" i="2"/>
  <c r="AI1144" i="2"/>
  <c r="AE1144" i="2"/>
  <c r="AA1144" i="2"/>
  <c r="AH1144" i="2"/>
  <c r="AD1144" i="2"/>
  <c r="Z1144" i="2"/>
  <c r="AG1144" i="2"/>
  <c r="AC1144" i="2"/>
  <c r="Y1144" i="2"/>
  <c r="AF1160" i="2"/>
  <c r="AB1160" i="2"/>
  <c r="AI1160" i="2"/>
  <c r="AE1160" i="2"/>
  <c r="AA1160" i="2"/>
  <c r="AH1160" i="2"/>
  <c r="AD1160" i="2"/>
  <c r="Z1160" i="2"/>
  <c r="AK1160" i="2" s="1"/>
  <c r="AG1160" i="2"/>
  <c r="AC1160" i="2"/>
  <c r="Y1160" i="2"/>
  <c r="AF1176" i="2"/>
  <c r="AB1176" i="2"/>
  <c r="AI1176" i="2"/>
  <c r="AE1176" i="2"/>
  <c r="AA1176" i="2"/>
  <c r="AH1176" i="2"/>
  <c r="AD1176" i="2"/>
  <c r="Z1176" i="2"/>
  <c r="AG1176" i="2"/>
  <c r="AC1176" i="2"/>
  <c r="Y1176" i="2"/>
  <c r="AF1192" i="2"/>
  <c r="AB1192" i="2"/>
  <c r="AI1192" i="2"/>
  <c r="AE1192" i="2"/>
  <c r="AA1192" i="2"/>
  <c r="AH1192" i="2"/>
  <c r="AD1192" i="2"/>
  <c r="Z1192" i="2"/>
  <c r="AG1192" i="2"/>
  <c r="AC1192" i="2"/>
  <c r="Y1192" i="2"/>
  <c r="Z737" i="2"/>
  <c r="AH737" i="2"/>
  <c r="AB743" i="2"/>
  <c r="AF743" i="2"/>
  <c r="AB747" i="2"/>
  <c r="AF747" i="2"/>
  <c r="AB1088" i="2"/>
  <c r="AF1088" i="2"/>
  <c r="Z1090" i="2"/>
  <c r="AH1090" i="2"/>
  <c r="AB1092" i="2"/>
  <c r="AF1092" i="2"/>
  <c r="Z1094" i="2"/>
  <c r="AH1094" i="2"/>
  <c r="AB1096" i="2"/>
  <c r="AF1096" i="2"/>
  <c r="Z1098" i="2"/>
  <c r="AH1098" i="2"/>
  <c r="AB1100" i="2"/>
  <c r="AF1100" i="2"/>
  <c r="AB1104" i="2"/>
  <c r="AF1104" i="2"/>
  <c r="Z1106" i="2"/>
  <c r="AH1106" i="2"/>
  <c r="AB1108" i="2"/>
  <c r="AF1108" i="2"/>
  <c r="Z1110" i="2"/>
  <c r="AH1110" i="2"/>
  <c r="AB1112" i="2"/>
  <c r="AF1112" i="2"/>
  <c r="Z1114" i="2"/>
  <c r="AH1114" i="2"/>
  <c r="AB1116" i="2"/>
  <c r="AF1116" i="2"/>
  <c r="AB1120" i="2"/>
  <c r="AF1120" i="2"/>
  <c r="Z1122" i="2"/>
  <c r="AH1122" i="2"/>
  <c r="AB1124" i="2"/>
  <c r="AF1124" i="2"/>
  <c r="Z1126" i="2"/>
  <c r="AH1126" i="2"/>
  <c r="AB1128" i="2"/>
  <c r="AF1128" i="2"/>
  <c r="AF1129" i="2"/>
  <c r="AB1129" i="2"/>
  <c r="AH1129" i="2"/>
  <c r="Z1129" i="2"/>
  <c r="AC1129" i="2"/>
  <c r="AB1130" i="2"/>
  <c r="AA1131" i="2"/>
  <c r="Z1132" i="2"/>
  <c r="AH1132" i="2"/>
  <c r="AC1134" i="2"/>
  <c r="AA1134" i="2"/>
  <c r="AD1135" i="2"/>
  <c r="AE1135" i="2"/>
  <c r="AD1140" i="2"/>
  <c r="AD1141" i="2"/>
  <c r="AF1148" i="2"/>
  <c r="AB1148" i="2"/>
  <c r="AI1148" i="2"/>
  <c r="AE1148" i="2"/>
  <c r="AA1148" i="2"/>
  <c r="AH1148" i="2"/>
  <c r="AD1148" i="2"/>
  <c r="Z1148" i="2"/>
  <c r="AK1148" i="2" s="1"/>
  <c r="AG1148" i="2"/>
  <c r="AC1148" i="2"/>
  <c r="Y1148" i="2"/>
  <c r="AF1164" i="2"/>
  <c r="AB1164" i="2"/>
  <c r="AI1164" i="2"/>
  <c r="AE1164" i="2"/>
  <c r="AA1164" i="2"/>
  <c r="AH1164" i="2"/>
  <c r="AD1164" i="2"/>
  <c r="Z1164" i="2"/>
  <c r="AG1164" i="2"/>
  <c r="AC1164" i="2"/>
  <c r="Y1164" i="2"/>
  <c r="AF1180" i="2"/>
  <c r="AB1180" i="2"/>
  <c r="AI1180" i="2"/>
  <c r="AE1180" i="2"/>
  <c r="AA1180" i="2"/>
  <c r="AH1180" i="2"/>
  <c r="AD1180" i="2"/>
  <c r="Z1180" i="2"/>
  <c r="AG1180" i="2"/>
  <c r="AC1180" i="2"/>
  <c r="Y1180" i="2"/>
  <c r="AF1196" i="2"/>
  <c r="AB1196" i="2"/>
  <c r="AI1196" i="2"/>
  <c r="AE1196" i="2"/>
  <c r="AA1196" i="2"/>
  <c r="AH1196" i="2"/>
  <c r="AD1196" i="2"/>
  <c r="Z1196" i="2"/>
  <c r="AG1196" i="2"/>
  <c r="AC1196" i="2"/>
  <c r="Y1196" i="2"/>
  <c r="AA737" i="2"/>
  <c r="AE737" i="2"/>
  <c r="Y743" i="2"/>
  <c r="AC743" i="2"/>
  <c r="Y747" i="2"/>
  <c r="AC747" i="2"/>
  <c r="Y1088" i="2"/>
  <c r="AC1088" i="2"/>
  <c r="AA1090" i="2"/>
  <c r="AE1090" i="2"/>
  <c r="Y1092" i="2"/>
  <c r="AC1092" i="2"/>
  <c r="AA1094" i="2"/>
  <c r="AE1094" i="2"/>
  <c r="Y1096" i="2"/>
  <c r="AC1096" i="2"/>
  <c r="AA1098" i="2"/>
  <c r="AE1098" i="2"/>
  <c r="Y1100" i="2"/>
  <c r="AC1100" i="2"/>
  <c r="Y1104" i="2"/>
  <c r="AC1104" i="2"/>
  <c r="AA1106" i="2"/>
  <c r="AE1106" i="2"/>
  <c r="Y1108" i="2"/>
  <c r="AC1108" i="2"/>
  <c r="AA1110" i="2"/>
  <c r="AE1110" i="2"/>
  <c r="Y1112" i="2"/>
  <c r="AC1112" i="2"/>
  <c r="AA1114" i="2"/>
  <c r="AE1114" i="2"/>
  <c r="Y1116" i="2"/>
  <c r="AC1116" i="2"/>
  <c r="Y1120" i="2"/>
  <c r="AC1120" i="2"/>
  <c r="AA1122" i="2"/>
  <c r="AE1122" i="2"/>
  <c r="Y1124" i="2"/>
  <c r="AC1124" i="2"/>
  <c r="AA1126" i="2"/>
  <c r="AE1126" i="2"/>
  <c r="Y1128" i="2"/>
  <c r="AC1128" i="2"/>
  <c r="AH1128" i="2"/>
  <c r="AH1131" i="2"/>
  <c r="Z1131" i="2"/>
  <c r="AF1131" i="2"/>
  <c r="AB1131" i="2"/>
  <c r="AC1131" i="2"/>
  <c r="AB1132" i="2"/>
  <c r="Y1135" i="2"/>
  <c r="AG1135" i="2"/>
  <c r="AG1137" i="2"/>
  <c r="AC1137" i="2"/>
  <c r="Y1137" i="2"/>
  <c r="AF1137" i="2"/>
  <c r="AB1137" i="2"/>
  <c r="AH1137" i="2"/>
  <c r="Z1137" i="2"/>
  <c r="AK1137" i="2" s="1"/>
  <c r="AI1137" i="2"/>
  <c r="AA1141" i="2"/>
  <c r="W1142" i="2"/>
  <c r="AD1142" i="2" s="1"/>
  <c r="AF1152" i="2"/>
  <c r="AB1152" i="2"/>
  <c r="AI1152" i="2"/>
  <c r="AE1152" i="2"/>
  <c r="AA1152" i="2"/>
  <c r="AH1152" i="2"/>
  <c r="AD1152" i="2"/>
  <c r="Z1152" i="2"/>
  <c r="AG1152" i="2"/>
  <c r="AC1152" i="2"/>
  <c r="Y1152" i="2"/>
  <c r="AF1168" i="2"/>
  <c r="AB1168" i="2"/>
  <c r="AI1168" i="2"/>
  <c r="AE1168" i="2"/>
  <c r="AA1168" i="2"/>
  <c r="AH1168" i="2"/>
  <c r="AD1168" i="2"/>
  <c r="Z1168" i="2"/>
  <c r="AG1168" i="2"/>
  <c r="AC1168" i="2"/>
  <c r="Y1168" i="2"/>
  <c r="AF1184" i="2"/>
  <c r="AB1184" i="2"/>
  <c r="AI1184" i="2"/>
  <c r="AE1184" i="2"/>
  <c r="AA1184" i="2"/>
  <c r="AH1184" i="2"/>
  <c r="AD1184" i="2"/>
  <c r="Z1184" i="2"/>
  <c r="AG1184" i="2"/>
  <c r="AC1184" i="2"/>
  <c r="Y1184" i="2"/>
  <c r="AF1200" i="2"/>
  <c r="AB1200" i="2"/>
  <c r="AI1200" i="2"/>
  <c r="AE1200" i="2"/>
  <c r="AA1200" i="2"/>
  <c r="AH1200" i="2"/>
  <c r="AD1200" i="2"/>
  <c r="Z1200" i="2"/>
  <c r="AK1200" i="2" s="1"/>
  <c r="AG1200" i="2"/>
  <c r="AC1200" i="2"/>
  <c r="Y1200" i="2"/>
  <c r="AH1213" i="2"/>
  <c r="Z1213" i="2"/>
  <c r="AI1213" i="2"/>
  <c r="AC1213" i="2"/>
  <c r="AG1213" i="2"/>
  <c r="AB1213" i="2"/>
  <c r="AF1213" i="2"/>
  <c r="AA1213" i="2"/>
  <c r="AE1213" i="2"/>
  <c r="Y1213" i="2"/>
  <c r="AB1139" i="2"/>
  <c r="AF1139" i="2"/>
  <c r="AB1143" i="2"/>
  <c r="AF1143" i="2"/>
  <c r="Z1145" i="2"/>
  <c r="AH1145" i="2"/>
  <c r="W1146" i="2"/>
  <c r="AD1146" i="2" s="1"/>
  <c r="AB1147" i="2"/>
  <c r="AF1147" i="2"/>
  <c r="Z1149" i="2"/>
  <c r="AH1149" i="2"/>
  <c r="W1150" i="2"/>
  <c r="AB1151" i="2"/>
  <c r="AF1151" i="2"/>
  <c r="Z1153" i="2"/>
  <c r="AH1153" i="2"/>
  <c r="W1154" i="2"/>
  <c r="AD1154" i="2" s="1"/>
  <c r="AB1155" i="2"/>
  <c r="AF1155" i="2"/>
  <c r="Z1157" i="2"/>
  <c r="AH1157" i="2"/>
  <c r="W1158" i="2"/>
  <c r="AD1158" i="2" s="1"/>
  <c r="AB1159" i="2"/>
  <c r="AF1159" i="2"/>
  <c r="Z1161" i="2"/>
  <c r="AH1161" i="2"/>
  <c r="W1162" i="2"/>
  <c r="AB1163" i="2"/>
  <c r="AF1163" i="2"/>
  <c r="Z1165" i="2"/>
  <c r="AH1165" i="2"/>
  <c r="W1166" i="2"/>
  <c r="AB1167" i="2"/>
  <c r="AF1167" i="2"/>
  <c r="Z1169" i="2"/>
  <c r="AD1169" i="2"/>
  <c r="AH1169" i="2"/>
  <c r="W1170" i="2"/>
  <c r="AD1170" i="2" s="1"/>
  <c r="AB1171" i="2"/>
  <c r="AF1171" i="2"/>
  <c r="Z1173" i="2"/>
  <c r="AD1173" i="2"/>
  <c r="AH1173" i="2"/>
  <c r="W1174" i="2"/>
  <c r="AD1174" i="2" s="1"/>
  <c r="AB1175" i="2"/>
  <c r="AF1175" i="2"/>
  <c r="Z1177" i="2"/>
  <c r="AD1177" i="2"/>
  <c r="AH1177" i="2"/>
  <c r="W1178" i="2"/>
  <c r="AD1178" i="2" s="1"/>
  <c r="AB1179" i="2"/>
  <c r="AF1179" i="2"/>
  <c r="Z1181" i="2"/>
  <c r="AD1181" i="2"/>
  <c r="AH1181" i="2"/>
  <c r="W1182" i="2"/>
  <c r="AB1183" i="2"/>
  <c r="AF1183" i="2"/>
  <c r="Z1185" i="2"/>
  <c r="AD1185" i="2"/>
  <c r="AH1185" i="2"/>
  <c r="W1186" i="2"/>
  <c r="AD1186" i="2" s="1"/>
  <c r="Z1189" i="2"/>
  <c r="AD1189" i="2"/>
  <c r="AH1189" i="2"/>
  <c r="W1190" i="2"/>
  <c r="AD1190" i="2" s="1"/>
  <c r="AB1191" i="2"/>
  <c r="AF1191" i="2"/>
  <c r="AN1191" i="2" s="1"/>
  <c r="AO1191" i="2" s="1"/>
  <c r="Z1193" i="2"/>
  <c r="AD1193" i="2"/>
  <c r="AH1193" i="2"/>
  <c r="W1194" i="2"/>
  <c r="AD1194" i="2" s="1"/>
  <c r="Z1197" i="2"/>
  <c r="AD1197" i="2"/>
  <c r="AH1197" i="2"/>
  <c r="W1198" i="2"/>
  <c r="AB1199" i="2"/>
  <c r="AF1199" i="2"/>
  <c r="Z1201" i="2"/>
  <c r="AD1201" i="2"/>
  <c r="AH1201" i="2"/>
  <c r="W1202" i="2"/>
  <c r="AD1202" i="2" s="1"/>
  <c r="Z1205" i="2"/>
  <c r="AD1205" i="2"/>
  <c r="AH1205" i="2"/>
  <c r="AI1206" i="2"/>
  <c r="AE1206" i="2"/>
  <c r="AA1206" i="2"/>
  <c r="AC1206" i="2"/>
  <c r="AH1206" i="2"/>
  <c r="W1208" i="2"/>
  <c r="AD1208" i="2" s="1"/>
  <c r="AD1209" i="2"/>
  <c r="AC1209" i="2"/>
  <c r="AI1209" i="2"/>
  <c r="Y1210" i="2"/>
  <c r="AD1210" i="2"/>
  <c r="AI1212" i="2"/>
  <c r="AE1215" i="2"/>
  <c r="AD1216" i="2"/>
  <c r="AF1217" i="2"/>
  <c r="AB1217" i="2"/>
  <c r="AH1217" i="2"/>
  <c r="Z1217" i="2"/>
  <c r="AC1217" i="2"/>
  <c r="AH1219" i="2"/>
  <c r="AD1219" i="2"/>
  <c r="Z1219" i="2"/>
  <c r="AG1219" i="2"/>
  <c r="AC1219" i="2"/>
  <c r="Y1219" i="2"/>
  <c r="AF1219" i="2"/>
  <c r="AB1219" i="2"/>
  <c r="AI1219" i="2"/>
  <c r="W1224" i="2"/>
  <c r="Z1226" i="2"/>
  <c r="AH1227" i="2"/>
  <c r="AD1227" i="2"/>
  <c r="Z1227" i="2"/>
  <c r="AG1227" i="2"/>
  <c r="AC1227" i="2"/>
  <c r="Y1227" i="2"/>
  <c r="AF1227" i="2"/>
  <c r="AB1227" i="2"/>
  <c r="AI1227" i="2"/>
  <c r="W1232" i="2"/>
  <c r="AD1232" i="2" s="1"/>
  <c r="AH1569" i="2"/>
  <c r="Z1569" i="2"/>
  <c r="AF1569" i="2"/>
  <c r="AA1569" i="2"/>
  <c r="AE1569" i="2"/>
  <c r="Y1569" i="2"/>
  <c r="AI1569" i="2"/>
  <c r="AC1569" i="2"/>
  <c r="AG1569" i="2"/>
  <c r="AB1569" i="2"/>
  <c r="AA1145" i="2"/>
  <c r="AE1145" i="2"/>
  <c r="AI1145" i="2"/>
  <c r="AA1149" i="2"/>
  <c r="AE1149" i="2"/>
  <c r="AI1149" i="2"/>
  <c r="AA1153" i="2"/>
  <c r="AE1153" i="2"/>
  <c r="AI1153" i="2"/>
  <c r="AA1157" i="2"/>
  <c r="AE1157" i="2"/>
  <c r="AI1157" i="2"/>
  <c r="AA1161" i="2"/>
  <c r="AE1161" i="2"/>
  <c r="AI1161" i="2"/>
  <c r="AA1165" i="2"/>
  <c r="AE1165" i="2"/>
  <c r="AI1165" i="2"/>
  <c r="AA1169" i="2"/>
  <c r="AE1169" i="2"/>
  <c r="AI1169" i="2"/>
  <c r="AA1173" i="2"/>
  <c r="AE1173" i="2"/>
  <c r="AI1173" i="2"/>
  <c r="AA1177" i="2"/>
  <c r="AE1177" i="2"/>
  <c r="AI1177" i="2"/>
  <c r="AA1181" i="2"/>
  <c r="AE1181" i="2"/>
  <c r="AI1181" i="2"/>
  <c r="AA1185" i="2"/>
  <c r="AE1185" i="2"/>
  <c r="AI1185" i="2"/>
  <c r="AA1189" i="2"/>
  <c r="AE1189" i="2"/>
  <c r="AI1189" i="2"/>
  <c r="AA1193" i="2"/>
  <c r="AE1193" i="2"/>
  <c r="AI1193" i="2"/>
  <c r="AA1197" i="2"/>
  <c r="AE1197" i="2"/>
  <c r="AI1197" i="2"/>
  <c r="AA1201" i="2"/>
  <c r="AE1201" i="2"/>
  <c r="AI1201" i="2"/>
  <c r="AA1205" i="2"/>
  <c r="AE1205" i="2"/>
  <c r="AI1205" i="2"/>
  <c r="Y1209" i="2"/>
  <c r="AE1209" i="2"/>
  <c r="Z1210" i="2"/>
  <c r="AF1210" i="2"/>
  <c r="Z1212" i="2"/>
  <c r="AE1212" i="2"/>
  <c r="Y1215" i="2"/>
  <c r="AG1215" i="2"/>
  <c r="AI1216" i="2"/>
  <c r="AE1216" i="2"/>
  <c r="AA1216" i="2"/>
  <c r="AG1216" i="2"/>
  <c r="AC1216" i="2"/>
  <c r="Y1216" i="2"/>
  <c r="AF1216" i="2"/>
  <c r="AG1222" i="2"/>
  <c r="AC1222" i="2"/>
  <c r="Y1222" i="2"/>
  <c r="AF1222" i="2"/>
  <c r="AL1222" i="2" s="1"/>
  <c r="AM1222" i="2" s="1"/>
  <c r="AB1222" i="2"/>
  <c r="AI1222" i="2"/>
  <c r="AE1222" i="2"/>
  <c r="AA1222" i="2"/>
  <c r="AD1226" i="2"/>
  <c r="AG1230" i="2"/>
  <c r="AC1230" i="2"/>
  <c r="Y1230" i="2"/>
  <c r="AF1230" i="2"/>
  <c r="AB1230" i="2"/>
  <c r="AI1230" i="2"/>
  <c r="AE1230" i="2"/>
  <c r="AA1230" i="2"/>
  <c r="Z1139" i="2"/>
  <c r="AH1139" i="2"/>
  <c r="Z1143" i="2"/>
  <c r="AH1143" i="2"/>
  <c r="AB1145" i="2"/>
  <c r="AF1145" i="2"/>
  <c r="Z1147" i="2"/>
  <c r="AH1147" i="2"/>
  <c r="AB1149" i="2"/>
  <c r="AF1149" i="2"/>
  <c r="Z1151" i="2"/>
  <c r="AH1151" i="2"/>
  <c r="AB1153" i="2"/>
  <c r="AF1153" i="2"/>
  <c r="Z1155" i="2"/>
  <c r="AH1155" i="2"/>
  <c r="AB1157" i="2"/>
  <c r="AF1157" i="2"/>
  <c r="Z1159" i="2"/>
  <c r="AH1159" i="2"/>
  <c r="AB1161" i="2"/>
  <c r="AF1161" i="2"/>
  <c r="Z1163" i="2"/>
  <c r="AH1163" i="2"/>
  <c r="AB1165" i="2"/>
  <c r="AF1165" i="2"/>
  <c r="Z1167" i="2"/>
  <c r="AH1167" i="2"/>
  <c r="AB1169" i="2"/>
  <c r="AF1169" i="2"/>
  <c r="Z1171" i="2"/>
  <c r="AH1171" i="2"/>
  <c r="AB1173" i="2"/>
  <c r="AF1173" i="2"/>
  <c r="Z1175" i="2"/>
  <c r="AH1175" i="2"/>
  <c r="AB1177" i="2"/>
  <c r="AF1177" i="2"/>
  <c r="Z1179" i="2"/>
  <c r="AH1179" i="2"/>
  <c r="AB1181" i="2"/>
  <c r="AF1181" i="2"/>
  <c r="Z1183" i="2"/>
  <c r="AH1183" i="2"/>
  <c r="AB1185" i="2"/>
  <c r="AF1185" i="2"/>
  <c r="AB1189" i="2"/>
  <c r="AF1189" i="2"/>
  <c r="Z1191" i="2"/>
  <c r="AH1191" i="2"/>
  <c r="AB1193" i="2"/>
  <c r="AF1193" i="2"/>
  <c r="AB1197" i="2"/>
  <c r="AF1197" i="2"/>
  <c r="Z1199" i="2"/>
  <c r="AH1199" i="2"/>
  <c r="AB1201" i="2"/>
  <c r="AF1201" i="2"/>
  <c r="AB1205" i="2"/>
  <c r="AF1205" i="2"/>
  <c r="Z1206" i="2"/>
  <c r="AF1206" i="2"/>
  <c r="AA1209" i="2"/>
  <c r="AB1210" i="2"/>
  <c r="AF1211" i="2"/>
  <c r="AB1211" i="2"/>
  <c r="AA1211" i="2"/>
  <c r="AG1211" i="2"/>
  <c r="AA1212" i="2"/>
  <c r="AA1215" i="2"/>
  <c r="Z1216" i="2"/>
  <c r="AH1216" i="2"/>
  <c r="Y1217" i="2"/>
  <c r="AG1217" i="2"/>
  <c r="AG1218" i="2"/>
  <c r="AC1218" i="2"/>
  <c r="Y1218" i="2"/>
  <c r="AI1218" i="2"/>
  <c r="AE1218" i="2"/>
  <c r="AA1218" i="2"/>
  <c r="AF1218" i="2"/>
  <c r="AA1219" i="2"/>
  <c r="W1220" i="2"/>
  <c r="AD1220" i="2" s="1"/>
  <c r="Z1222" i="2"/>
  <c r="AK1222" i="2" s="1"/>
  <c r="AH1223" i="2"/>
  <c r="AD1223" i="2"/>
  <c r="Z1223" i="2"/>
  <c r="AG1223" i="2"/>
  <c r="AC1223" i="2"/>
  <c r="Y1223" i="2"/>
  <c r="AF1223" i="2"/>
  <c r="AB1223" i="2"/>
  <c r="AI1223" i="2"/>
  <c r="AA1227" i="2"/>
  <c r="W1228" i="2"/>
  <c r="Z1230" i="2"/>
  <c r="AK1230" i="2" s="1"/>
  <c r="AH1231" i="2"/>
  <c r="AD1231" i="2"/>
  <c r="Z1231" i="2"/>
  <c r="AG1231" i="2"/>
  <c r="AC1231" i="2"/>
  <c r="Y1231" i="2"/>
  <c r="AF1231" i="2"/>
  <c r="AB1231" i="2"/>
  <c r="AI1231" i="2"/>
  <c r="AH1571" i="2"/>
  <c r="Z1571" i="2"/>
  <c r="AI1571" i="2"/>
  <c r="AC1571" i="2"/>
  <c r="AG1571" i="2"/>
  <c r="AB1571" i="2"/>
  <c r="AF1571" i="2"/>
  <c r="AA1571" i="2"/>
  <c r="AE1571" i="2"/>
  <c r="Y1571" i="2"/>
  <c r="AA1139" i="2"/>
  <c r="AE1139" i="2"/>
  <c r="AA1143" i="2"/>
  <c r="AE1143" i="2"/>
  <c r="Y1145" i="2"/>
  <c r="AC1145" i="2"/>
  <c r="AA1147" i="2"/>
  <c r="AE1147" i="2"/>
  <c r="Y1149" i="2"/>
  <c r="AC1149" i="2"/>
  <c r="AA1151" i="2"/>
  <c r="AE1151" i="2"/>
  <c r="Y1153" i="2"/>
  <c r="AC1153" i="2"/>
  <c r="AA1155" i="2"/>
  <c r="AE1155" i="2"/>
  <c r="Y1157" i="2"/>
  <c r="AC1157" i="2"/>
  <c r="AA1159" i="2"/>
  <c r="AE1159" i="2"/>
  <c r="Y1161" i="2"/>
  <c r="AC1161" i="2"/>
  <c r="AA1163" i="2"/>
  <c r="AE1163" i="2"/>
  <c r="Y1165" i="2"/>
  <c r="AC1165" i="2"/>
  <c r="AA1167" i="2"/>
  <c r="AE1167" i="2"/>
  <c r="Y1169" i="2"/>
  <c r="AC1169" i="2"/>
  <c r="AA1171" i="2"/>
  <c r="AE1171" i="2"/>
  <c r="Y1173" i="2"/>
  <c r="AC1173" i="2"/>
  <c r="AA1175" i="2"/>
  <c r="AE1175" i="2"/>
  <c r="Y1177" i="2"/>
  <c r="AC1177" i="2"/>
  <c r="AA1179" i="2"/>
  <c r="AE1179" i="2"/>
  <c r="Y1181" i="2"/>
  <c r="AC1181" i="2"/>
  <c r="AA1183" i="2"/>
  <c r="AE1183" i="2"/>
  <c r="Y1185" i="2"/>
  <c r="AC1185" i="2"/>
  <c r="Y1189" i="2"/>
  <c r="AC1189" i="2"/>
  <c r="AA1191" i="2"/>
  <c r="AE1191" i="2"/>
  <c r="Y1193" i="2"/>
  <c r="AC1193" i="2"/>
  <c r="Y1197" i="2"/>
  <c r="AC1197" i="2"/>
  <c r="AA1199" i="2"/>
  <c r="AE1199" i="2"/>
  <c r="Y1201" i="2"/>
  <c r="AC1201" i="2"/>
  <c r="Y1205" i="2"/>
  <c r="AC1205" i="2"/>
  <c r="AH1209" i="2"/>
  <c r="AL1209" i="2" s="1"/>
  <c r="AM1209" i="2" s="1"/>
  <c r="Z1209" i="2"/>
  <c r="AB1209" i="2"/>
  <c r="AG1209" i="2"/>
  <c r="AI1210" i="2"/>
  <c r="AE1210" i="2"/>
  <c r="AA1210" i="2"/>
  <c r="AC1210" i="2"/>
  <c r="AH1210" i="2"/>
  <c r="AG1212" i="2"/>
  <c r="AC1212" i="2"/>
  <c r="Y1212" i="2"/>
  <c r="AB1212" i="2"/>
  <c r="AH1212" i="2"/>
  <c r="AL1212" i="2" s="1"/>
  <c r="AM1212" i="2" s="1"/>
  <c r="AD1213" i="2"/>
  <c r="AH1215" i="2"/>
  <c r="AD1215" i="2"/>
  <c r="Z1215" i="2"/>
  <c r="AF1215" i="2"/>
  <c r="AB1215" i="2"/>
  <c r="AC1215" i="2"/>
  <c r="AD1222" i="2"/>
  <c r="AG1226" i="2"/>
  <c r="AC1226" i="2"/>
  <c r="Y1226" i="2"/>
  <c r="AF1226" i="2"/>
  <c r="AB1226" i="2"/>
  <c r="AI1226" i="2"/>
  <c r="AE1226" i="2"/>
  <c r="AA1226" i="2"/>
  <c r="AD1230" i="2"/>
  <c r="Z1221" i="2"/>
  <c r="AH1221" i="2"/>
  <c r="Z1225" i="2"/>
  <c r="AH1225" i="2"/>
  <c r="Z1229" i="2"/>
  <c r="AH1229" i="2"/>
  <c r="Z1559" i="2"/>
  <c r="AH1559" i="2"/>
  <c r="Z1560" i="2"/>
  <c r="AH1560" i="2"/>
  <c r="AL1560" i="2" s="1"/>
  <c r="AM1560" i="2" s="1"/>
  <c r="Z1561" i="2"/>
  <c r="AH1561" i="2"/>
  <c r="Z1562" i="2"/>
  <c r="AH1562" i="2"/>
  <c r="Z1563" i="2"/>
  <c r="AH1563" i="2"/>
  <c r="Z1564" i="2"/>
  <c r="AH1564" i="2"/>
  <c r="AL1564" i="2" s="1"/>
  <c r="AM1564" i="2" s="1"/>
  <c r="Z1565" i="2"/>
  <c r="AH1565" i="2"/>
  <c r="Z1566" i="2"/>
  <c r="AH1566" i="2"/>
  <c r="AL1566" i="2" s="1"/>
  <c r="AM1566" i="2" s="1"/>
  <c r="Z1567" i="2"/>
  <c r="AE1567" i="2"/>
  <c r="AD1568" i="2"/>
  <c r="AN1568" i="2" s="1"/>
  <c r="AO1568" i="2" s="1"/>
  <c r="AC1568" i="2"/>
  <c r="AI1568" i="2"/>
  <c r="AA1570" i="2"/>
  <c r="AD1572" i="2"/>
  <c r="AN1572" i="2" s="1"/>
  <c r="AO1572" i="2" s="1"/>
  <c r="AC1572" i="2"/>
  <c r="AI1572" i="2"/>
  <c r="AD1573" i="2"/>
  <c r="AE1573" i="2"/>
  <c r="AA1574" i="2"/>
  <c r="AD1575" i="2"/>
  <c r="AE1575" i="2"/>
  <c r="AA1576" i="2"/>
  <c r="AD1577" i="2"/>
  <c r="AE1577" i="2"/>
  <c r="AA1578" i="2"/>
  <c r="AD1579" i="2"/>
  <c r="AE1579" i="2"/>
  <c r="AA1580" i="2"/>
  <c r="AD1581" i="2"/>
  <c r="AA1221" i="2"/>
  <c r="AE1221" i="2"/>
  <c r="AI1221" i="2"/>
  <c r="AA1225" i="2"/>
  <c r="AE1225" i="2"/>
  <c r="AI1225" i="2"/>
  <c r="AA1229" i="2"/>
  <c r="AE1229" i="2"/>
  <c r="AI1229" i="2"/>
  <c r="AA1559" i="2"/>
  <c r="AE1559" i="2"/>
  <c r="AI1559" i="2"/>
  <c r="AA1560" i="2"/>
  <c r="AE1560" i="2"/>
  <c r="AI1560" i="2"/>
  <c r="AA1561" i="2"/>
  <c r="AE1561" i="2"/>
  <c r="AI1561" i="2"/>
  <c r="AA1562" i="2"/>
  <c r="AE1562" i="2"/>
  <c r="AI1562" i="2"/>
  <c r="AA1563" i="2"/>
  <c r="AE1563" i="2"/>
  <c r="AI1563" i="2"/>
  <c r="AA1564" i="2"/>
  <c r="AE1564" i="2"/>
  <c r="AI1564" i="2"/>
  <c r="AA1565" i="2"/>
  <c r="AE1565" i="2"/>
  <c r="AI1565" i="2"/>
  <c r="AA1566" i="2"/>
  <c r="AE1566" i="2"/>
  <c r="AI1566" i="2"/>
  <c r="AA1567" i="2"/>
  <c r="AF1567" i="2"/>
  <c r="Y1568" i="2"/>
  <c r="AE1568" i="2"/>
  <c r="AD1569" i="2"/>
  <c r="AH1570" i="2"/>
  <c r="Z1570" i="2"/>
  <c r="AB1570" i="2"/>
  <c r="AG1570" i="2"/>
  <c r="Y1572" i="2"/>
  <c r="AE1572" i="2"/>
  <c r="Y1573" i="2"/>
  <c r="AG1573" i="2"/>
  <c r="AH1574" i="2"/>
  <c r="Z1574" i="2"/>
  <c r="AF1574" i="2"/>
  <c r="AB1574" i="2"/>
  <c r="AC1574" i="2"/>
  <c r="Y1575" i="2"/>
  <c r="AG1575" i="2"/>
  <c r="AH1576" i="2"/>
  <c r="Z1576" i="2"/>
  <c r="AF1576" i="2"/>
  <c r="AB1576" i="2"/>
  <c r="AC1576" i="2"/>
  <c r="Y1577" i="2"/>
  <c r="AG1577" i="2"/>
  <c r="AH1578" i="2"/>
  <c r="Z1578" i="2"/>
  <c r="AK1578" i="2" s="1"/>
  <c r="AF1578" i="2"/>
  <c r="AB1578" i="2"/>
  <c r="AC1578" i="2"/>
  <c r="Y1579" i="2"/>
  <c r="AG1579" i="2"/>
  <c r="AH1580" i="2"/>
  <c r="Z1580" i="2"/>
  <c r="AF1580" i="2"/>
  <c r="AB1580" i="2"/>
  <c r="AC1580" i="2"/>
  <c r="Y1581" i="2"/>
  <c r="AB1221" i="2"/>
  <c r="AB1225" i="2"/>
  <c r="AB1229" i="2"/>
  <c r="AB1559" i="2"/>
  <c r="AB1560" i="2"/>
  <c r="AB1561" i="2"/>
  <c r="AB1562" i="2"/>
  <c r="AB1563" i="2"/>
  <c r="AB1564" i="2"/>
  <c r="AB1565" i="2"/>
  <c r="AB1566" i="2"/>
  <c r="AD1567" i="2"/>
  <c r="AB1567" i="2"/>
  <c r="AG1567" i="2"/>
  <c r="AA1568" i="2"/>
  <c r="AD1570" i="2"/>
  <c r="AC1570" i="2"/>
  <c r="AI1570" i="2"/>
  <c r="AA1572" i="2"/>
  <c r="AA1573" i="2"/>
  <c r="AD1574" i="2"/>
  <c r="AE1574" i="2"/>
  <c r="AA1575" i="2"/>
  <c r="AD1576" i="2"/>
  <c r="AE1576" i="2"/>
  <c r="AA1577" i="2"/>
  <c r="AD1578" i="2"/>
  <c r="AE1578" i="2"/>
  <c r="AA1579" i="2"/>
  <c r="AE1580" i="2"/>
  <c r="AH1568" i="2"/>
  <c r="AL1568" i="2" s="1"/>
  <c r="AM1568" i="2" s="1"/>
  <c r="Z1568" i="2"/>
  <c r="AB1568" i="2"/>
  <c r="AG1568" i="2"/>
  <c r="AD1571" i="2"/>
  <c r="AH1572" i="2"/>
  <c r="AL1572" i="2" s="1"/>
  <c r="AM1572" i="2" s="1"/>
  <c r="Z1572" i="2"/>
  <c r="AK1572" i="2" s="1"/>
  <c r="AB1572" i="2"/>
  <c r="AG1572" i="2"/>
  <c r="AH1573" i="2"/>
  <c r="Z1573" i="2"/>
  <c r="AK1573" i="2" s="1"/>
  <c r="AF1573" i="2"/>
  <c r="AB1573" i="2"/>
  <c r="AC1573" i="2"/>
  <c r="AH1575" i="2"/>
  <c r="Z1575" i="2"/>
  <c r="AF1575" i="2"/>
  <c r="AB1575" i="2"/>
  <c r="AC1575" i="2"/>
  <c r="AH1577" i="2"/>
  <c r="Z1577" i="2"/>
  <c r="AF1577" i="2"/>
  <c r="AB1577" i="2"/>
  <c r="AC1577" i="2"/>
  <c r="AH1579" i="2"/>
  <c r="Z1579" i="2"/>
  <c r="AF1579" i="2"/>
  <c r="AB1579" i="2"/>
  <c r="AC1579" i="2"/>
  <c r="AI1581" i="2"/>
  <c r="AE1581" i="2"/>
  <c r="AH1581" i="2"/>
  <c r="Z1581" i="2"/>
  <c r="AG1581" i="2"/>
  <c r="AF1581" i="2"/>
  <c r="AB1581" i="2"/>
  <c r="AC1581" i="2"/>
  <c r="AB1582" i="2"/>
  <c r="AF1582" i="2"/>
  <c r="AB1583" i="2"/>
  <c r="AF1583" i="2"/>
  <c r="AB1584" i="2"/>
  <c r="AF1584" i="2"/>
  <c r="AB1585" i="2"/>
  <c r="AF1585" i="2"/>
  <c r="AB1586" i="2"/>
  <c r="AF1586" i="2"/>
  <c r="AB1587" i="2"/>
  <c r="AF1587" i="2"/>
  <c r="AB1588" i="2"/>
  <c r="AF1588" i="2"/>
  <c r="AB1589" i="2"/>
  <c r="AF1589" i="2"/>
  <c r="AB1590" i="2"/>
  <c r="AF1590" i="2"/>
  <c r="AB1591" i="2"/>
  <c r="AF1591" i="2"/>
  <c r="AB1592" i="2"/>
  <c r="AF1592" i="2"/>
  <c r="AB1593" i="2"/>
  <c r="AF1593" i="2"/>
  <c r="AB1594" i="2"/>
  <c r="AF1594" i="2"/>
  <c r="AB1595" i="2"/>
  <c r="AF1595" i="2"/>
  <c r="AB1596" i="2"/>
  <c r="AF1596" i="2"/>
  <c r="AB1597" i="2"/>
  <c r="AF1597" i="2"/>
  <c r="AB1598" i="2"/>
  <c r="AF1598" i="2"/>
  <c r="AB1599" i="2"/>
  <c r="AF1599" i="2"/>
  <c r="AB1600" i="2"/>
  <c r="AF1600" i="2"/>
  <c r="AB1601" i="2"/>
  <c r="AF1601" i="2"/>
  <c r="AB1602" i="2"/>
  <c r="AF1602" i="2"/>
  <c r="AB1603" i="2"/>
  <c r="AF1603" i="2"/>
  <c r="AB1604" i="2"/>
  <c r="AF1604" i="2"/>
  <c r="AB1605" i="2"/>
  <c r="AF1605" i="2"/>
  <c r="AB1606" i="2"/>
  <c r="AF1606" i="2"/>
  <c r="AB1607" i="2"/>
  <c r="AF1607" i="2"/>
  <c r="AB1608" i="2"/>
  <c r="AF1608" i="2"/>
  <c r="AD1400" i="2"/>
  <c r="AB1400" i="2"/>
  <c r="AG1400" i="2"/>
  <c r="AA1401" i="2"/>
  <c r="AC1582" i="2"/>
  <c r="AG1582" i="2"/>
  <c r="AC1583" i="2"/>
  <c r="AG1583" i="2"/>
  <c r="AC1584" i="2"/>
  <c r="AG1584" i="2"/>
  <c r="AC1585" i="2"/>
  <c r="AG1585" i="2"/>
  <c r="AC1586" i="2"/>
  <c r="AG1586" i="2"/>
  <c r="AC1587" i="2"/>
  <c r="AG1587" i="2"/>
  <c r="AC1588" i="2"/>
  <c r="AG1588" i="2"/>
  <c r="AC1589" i="2"/>
  <c r="AG1589" i="2"/>
  <c r="Y1590" i="2"/>
  <c r="AC1590" i="2"/>
  <c r="AG1590" i="2"/>
  <c r="Y1591" i="2"/>
  <c r="AC1591" i="2"/>
  <c r="AG1591" i="2"/>
  <c r="Y1592" i="2"/>
  <c r="AC1592" i="2"/>
  <c r="AG1592" i="2"/>
  <c r="Y1593" i="2"/>
  <c r="AC1593" i="2"/>
  <c r="AG1593" i="2"/>
  <c r="Y1594" i="2"/>
  <c r="AC1594" i="2"/>
  <c r="AG1594" i="2"/>
  <c r="Y1595" i="2"/>
  <c r="AC1595" i="2"/>
  <c r="AG1595" i="2"/>
  <c r="Y1596" i="2"/>
  <c r="AC1596" i="2"/>
  <c r="AG1596" i="2"/>
  <c r="Y1597" i="2"/>
  <c r="AC1597" i="2"/>
  <c r="AG1597" i="2"/>
  <c r="Y1598" i="2"/>
  <c r="AC1598" i="2"/>
  <c r="AG1598" i="2"/>
  <c r="Y1599" i="2"/>
  <c r="AC1599" i="2"/>
  <c r="AG1599" i="2"/>
  <c r="Y1600" i="2"/>
  <c r="AC1600" i="2"/>
  <c r="AG1600" i="2"/>
  <c r="Y1601" i="2"/>
  <c r="AC1601" i="2"/>
  <c r="AG1601" i="2"/>
  <c r="Y1602" i="2"/>
  <c r="AC1602" i="2"/>
  <c r="AG1602" i="2"/>
  <c r="Y1603" i="2"/>
  <c r="AC1603" i="2"/>
  <c r="AG1603" i="2"/>
  <c r="Y1604" i="2"/>
  <c r="AC1604" i="2"/>
  <c r="AG1604" i="2"/>
  <c r="Y1605" i="2"/>
  <c r="AC1605" i="2"/>
  <c r="AG1605" i="2"/>
  <c r="Y1606" i="2"/>
  <c r="AC1606" i="2"/>
  <c r="AG1606" i="2"/>
  <c r="Y1607" i="2"/>
  <c r="AC1607" i="2"/>
  <c r="AG1607" i="2"/>
  <c r="Y1608" i="2"/>
  <c r="AC1608" i="2"/>
  <c r="AG1608" i="2"/>
  <c r="Y1400" i="2"/>
  <c r="AC1400" i="2"/>
  <c r="AI1400" i="2"/>
  <c r="AH1401" i="2"/>
  <c r="AL1401" i="2" s="1"/>
  <c r="AM1401" i="2" s="1"/>
  <c r="Z1401" i="2"/>
  <c r="AB1401" i="2"/>
  <c r="AG1401" i="2"/>
  <c r="Z1582" i="2"/>
  <c r="AH1582" i="2"/>
  <c r="Z1583" i="2"/>
  <c r="AH1583" i="2"/>
  <c r="Z1584" i="2"/>
  <c r="AH1584" i="2"/>
  <c r="Z1585" i="2"/>
  <c r="AH1585" i="2"/>
  <c r="Z1586" i="2"/>
  <c r="AH1586" i="2"/>
  <c r="Z1587" i="2"/>
  <c r="AH1587" i="2"/>
  <c r="Z1588" i="2"/>
  <c r="AH1588" i="2"/>
  <c r="Z1589" i="2"/>
  <c r="AH1589" i="2"/>
  <c r="Z1590" i="2"/>
  <c r="AH1590" i="2"/>
  <c r="Z1591" i="2"/>
  <c r="AH1591" i="2"/>
  <c r="Z1592" i="2"/>
  <c r="AH1592" i="2"/>
  <c r="Z1593" i="2"/>
  <c r="AH1593" i="2"/>
  <c r="Z1594" i="2"/>
  <c r="AH1594" i="2"/>
  <c r="Z1595" i="2"/>
  <c r="AH1595" i="2"/>
  <c r="Z1596" i="2"/>
  <c r="AH1596" i="2"/>
  <c r="Z1597" i="2"/>
  <c r="AH1597" i="2"/>
  <c r="Z1598" i="2"/>
  <c r="AH1598" i="2"/>
  <c r="Z1599" i="2"/>
  <c r="AH1599" i="2"/>
  <c r="Z1600" i="2"/>
  <c r="AH1600" i="2"/>
  <c r="Z1601" i="2"/>
  <c r="AH1601" i="2"/>
  <c r="Z1602" i="2"/>
  <c r="AH1602" i="2"/>
  <c r="Z1603" i="2"/>
  <c r="AH1603" i="2"/>
  <c r="Z1604" i="2"/>
  <c r="AH1604" i="2"/>
  <c r="Z1605" i="2"/>
  <c r="AH1605" i="2"/>
  <c r="Z1606" i="2"/>
  <c r="AH1606" i="2"/>
  <c r="Z1607" i="2"/>
  <c r="AH1607" i="2"/>
  <c r="Z1608" i="2"/>
  <c r="AH1608" i="2"/>
  <c r="Z1400" i="2"/>
  <c r="AE1400" i="2"/>
  <c r="AD1401" i="2"/>
  <c r="AC1401" i="2"/>
  <c r="AI1401" i="2"/>
  <c r="AA1582" i="2"/>
  <c r="AE1582" i="2"/>
  <c r="AA1583" i="2"/>
  <c r="AE1583" i="2"/>
  <c r="AA1584" i="2"/>
  <c r="AE1584" i="2"/>
  <c r="AA1585" i="2"/>
  <c r="AE1585" i="2"/>
  <c r="AA1586" i="2"/>
  <c r="AE1586" i="2"/>
  <c r="AA1587" i="2"/>
  <c r="AE1587" i="2"/>
  <c r="AA1588" i="2"/>
  <c r="AE1588" i="2"/>
  <c r="AA1589" i="2"/>
  <c r="AE1589" i="2"/>
  <c r="AA1590" i="2"/>
  <c r="AE1590" i="2"/>
  <c r="AA1591" i="2"/>
  <c r="AE1591" i="2"/>
  <c r="AA1592" i="2"/>
  <c r="AE1592" i="2"/>
  <c r="AA1593" i="2"/>
  <c r="AE1593" i="2"/>
  <c r="AA1594" i="2"/>
  <c r="AE1594" i="2"/>
  <c r="AA1595" i="2"/>
  <c r="AE1595" i="2"/>
  <c r="AA1596" i="2"/>
  <c r="AE1596" i="2"/>
  <c r="AA1597" i="2"/>
  <c r="AE1597" i="2"/>
  <c r="AA1598" i="2"/>
  <c r="AE1598" i="2"/>
  <c r="AA1599" i="2"/>
  <c r="AE1599" i="2"/>
  <c r="AA1600" i="2"/>
  <c r="AE1600" i="2"/>
  <c r="AA1601" i="2"/>
  <c r="AE1601" i="2"/>
  <c r="AA1602" i="2"/>
  <c r="AE1602" i="2"/>
  <c r="AA1603" i="2"/>
  <c r="AE1603" i="2"/>
  <c r="AA1604" i="2"/>
  <c r="AE1604" i="2"/>
  <c r="AA1605" i="2"/>
  <c r="AE1605" i="2"/>
  <c r="AA1606" i="2"/>
  <c r="AE1606" i="2"/>
  <c r="AA1607" i="2"/>
  <c r="AE1607" i="2"/>
  <c r="AA1608" i="2"/>
  <c r="AE1608" i="2"/>
  <c r="AA1400" i="2"/>
  <c r="AF1400" i="2"/>
  <c r="Y1401" i="2"/>
  <c r="AE1401" i="2"/>
  <c r="AF1462" i="2"/>
  <c r="AB1462" i="2"/>
  <c r="AH1462" i="2"/>
  <c r="Z1462" i="2"/>
  <c r="AI1462" i="2"/>
  <c r="AA1462" i="2"/>
  <c r="AG1462" i="2"/>
  <c r="Y1462" i="2"/>
  <c r="AE1462" i="2"/>
  <c r="AH1488" i="2"/>
  <c r="Z1488" i="2"/>
  <c r="AE1488" i="2"/>
  <c r="Y1488" i="2"/>
  <c r="AI1488" i="2"/>
  <c r="AC1488" i="2"/>
  <c r="AG1488" i="2"/>
  <c r="AB1488" i="2"/>
  <c r="AF1488" i="2"/>
  <c r="AA1488" i="2"/>
  <c r="AH1492" i="2"/>
  <c r="Z1492" i="2"/>
  <c r="AE1492" i="2"/>
  <c r="Y1492" i="2"/>
  <c r="AI1492" i="2"/>
  <c r="AC1492" i="2"/>
  <c r="AG1492" i="2"/>
  <c r="AB1492" i="2"/>
  <c r="AF1492" i="2"/>
  <c r="AA1492" i="2"/>
  <c r="AG1449" i="2"/>
  <c r="AC1449" i="2"/>
  <c r="Y1449" i="2"/>
  <c r="AF1449" i="2"/>
  <c r="AB1449" i="2"/>
  <c r="AI1449" i="2"/>
  <c r="AE1449" i="2"/>
  <c r="AA1449" i="2"/>
  <c r="AG1451" i="2"/>
  <c r="AC1451" i="2"/>
  <c r="Y1451" i="2"/>
  <c r="AF1451" i="2"/>
  <c r="AB1451" i="2"/>
  <c r="AI1451" i="2"/>
  <c r="AE1451" i="2"/>
  <c r="AA1451" i="2"/>
  <c r="AF1460" i="2"/>
  <c r="AB1460" i="2"/>
  <c r="AH1460" i="2"/>
  <c r="Z1460" i="2"/>
  <c r="AI1460" i="2"/>
  <c r="AA1460" i="2"/>
  <c r="AG1460" i="2"/>
  <c r="Y1460" i="2"/>
  <c r="AE1460" i="2"/>
  <c r="W1494" i="2"/>
  <c r="AD1494" i="2" s="1"/>
  <c r="Z1449" i="2"/>
  <c r="W1453" i="2"/>
  <c r="AH1454" i="2"/>
  <c r="Z1454" i="2"/>
  <c r="AK1454" i="2" s="1"/>
  <c r="AF1454" i="2"/>
  <c r="AA1454" i="2"/>
  <c r="AE1454" i="2"/>
  <c r="Y1454" i="2"/>
  <c r="AI1454" i="2"/>
  <c r="AC1454" i="2"/>
  <c r="AH1455" i="2"/>
  <c r="AL1455" i="2" s="1"/>
  <c r="AM1455" i="2" s="1"/>
  <c r="Z1455" i="2"/>
  <c r="AE1455" i="2"/>
  <c r="Y1455" i="2"/>
  <c r="AI1455" i="2"/>
  <c r="AC1455" i="2"/>
  <c r="AG1455" i="2"/>
  <c r="AB1455" i="2"/>
  <c r="W1457" i="2"/>
  <c r="AF1458" i="2"/>
  <c r="AB1458" i="2"/>
  <c r="AT1458" i="2" s="1"/>
  <c r="AH1458" i="2"/>
  <c r="Z1458" i="2"/>
  <c r="AI1458" i="2"/>
  <c r="AA1458" i="2"/>
  <c r="AG1458" i="2"/>
  <c r="Y1458" i="2"/>
  <c r="AE1458" i="2"/>
  <c r="AC1462" i="2"/>
  <c r="W1490" i="2"/>
  <c r="AH1495" i="2"/>
  <c r="Z1495" i="2"/>
  <c r="AF1495" i="2"/>
  <c r="AA1495" i="2"/>
  <c r="AE1495" i="2"/>
  <c r="Y1495" i="2"/>
  <c r="AI1495" i="2"/>
  <c r="AC1495" i="2"/>
  <c r="AG1495" i="2"/>
  <c r="AB1495" i="2"/>
  <c r="AD1449" i="2"/>
  <c r="AG1450" i="2"/>
  <c r="AC1450" i="2"/>
  <c r="Y1450" i="2"/>
  <c r="AF1450" i="2"/>
  <c r="AB1450" i="2"/>
  <c r="AI1450" i="2"/>
  <c r="AE1450" i="2"/>
  <c r="AA1450" i="2"/>
  <c r="AD1451" i="2"/>
  <c r="AA1455" i="2"/>
  <c r="AC1460" i="2"/>
  <c r="AH1491" i="2"/>
  <c r="Z1491" i="2"/>
  <c r="AF1491" i="2"/>
  <c r="AA1491" i="2"/>
  <c r="AE1491" i="2"/>
  <c r="Y1491" i="2"/>
  <c r="AI1491" i="2"/>
  <c r="AC1491" i="2"/>
  <c r="AG1491" i="2"/>
  <c r="AB1491" i="2"/>
  <c r="AH1496" i="2"/>
  <c r="Z1496" i="2"/>
  <c r="AE1496" i="2"/>
  <c r="Y1496" i="2"/>
  <c r="AI1496" i="2"/>
  <c r="AC1496" i="2"/>
  <c r="AG1496" i="2"/>
  <c r="AB1496" i="2"/>
  <c r="AF1496" i="2"/>
  <c r="AA1496" i="2"/>
  <c r="AA1452" i="2"/>
  <c r="AD1454" i="2"/>
  <c r="AA1456" i="2"/>
  <c r="AD1458" i="2"/>
  <c r="AA1459" i="2"/>
  <c r="AD1460" i="2"/>
  <c r="AA1461" i="2"/>
  <c r="AD1462" i="2"/>
  <c r="AH1452" i="2"/>
  <c r="Z1452" i="2"/>
  <c r="AB1452" i="2"/>
  <c r="AG1452" i="2"/>
  <c r="AD1455" i="2"/>
  <c r="AH1456" i="2"/>
  <c r="AL1456" i="2" s="1"/>
  <c r="AM1456" i="2" s="1"/>
  <c r="Z1456" i="2"/>
  <c r="AB1456" i="2"/>
  <c r="AG1456" i="2"/>
  <c r="AF1459" i="2"/>
  <c r="AB1459" i="2"/>
  <c r="AH1459" i="2"/>
  <c r="Z1459" i="2"/>
  <c r="AC1459" i="2"/>
  <c r="AF1461" i="2"/>
  <c r="AB1461" i="2"/>
  <c r="AH1461" i="2"/>
  <c r="Z1461" i="2"/>
  <c r="AC1461" i="2"/>
  <c r="AH1500" i="2"/>
  <c r="Z1500" i="2"/>
  <c r="AG1500" i="2"/>
  <c r="AC1500" i="2"/>
  <c r="Y1500" i="2"/>
  <c r="AF1500" i="2"/>
  <c r="AB1500" i="2"/>
  <c r="AE1500" i="2"/>
  <c r="AA1500" i="2"/>
  <c r="AD1452" i="2"/>
  <c r="AC1452" i="2"/>
  <c r="AI1452" i="2"/>
  <c r="AD1456" i="2"/>
  <c r="AN1456" i="2" s="1"/>
  <c r="AO1456" i="2" s="1"/>
  <c r="AC1456" i="2"/>
  <c r="AI1456" i="2"/>
  <c r="AD1459" i="2"/>
  <c r="AE1459" i="2"/>
  <c r="AD1461" i="2"/>
  <c r="AE1461" i="2"/>
  <c r="Z1463" i="2"/>
  <c r="AH1463" i="2"/>
  <c r="AL1463" i="2" s="1"/>
  <c r="AM1463" i="2" s="1"/>
  <c r="Z1464" i="2"/>
  <c r="AH1464" i="2"/>
  <c r="AL1464" i="2" s="1"/>
  <c r="AM1464" i="2" s="1"/>
  <c r="Z1465" i="2"/>
  <c r="AH1465" i="2"/>
  <c r="Z1466" i="2"/>
  <c r="AH1466" i="2"/>
  <c r="Z1467" i="2"/>
  <c r="AH1467" i="2"/>
  <c r="Z1468" i="2"/>
  <c r="AH1468" i="2"/>
  <c r="Z1469" i="2"/>
  <c r="AH1469" i="2"/>
  <c r="Z1470" i="2"/>
  <c r="AH1470" i="2"/>
  <c r="Z1471" i="2"/>
  <c r="AH1471" i="2"/>
  <c r="Z1472" i="2"/>
  <c r="AH1472" i="2"/>
  <c r="Z1473" i="2"/>
  <c r="AH1473" i="2"/>
  <c r="Z1475" i="2"/>
  <c r="AH1475" i="2"/>
  <c r="Z1476" i="2"/>
  <c r="AH1476" i="2"/>
  <c r="Z1477" i="2"/>
  <c r="AH1477" i="2"/>
  <c r="Z1478" i="2"/>
  <c r="AH1478" i="2"/>
  <c r="Z1479" i="2"/>
  <c r="AH1479" i="2"/>
  <c r="Z1480" i="2"/>
  <c r="AH1480" i="2"/>
  <c r="Z1482" i="2"/>
  <c r="AH1482" i="2"/>
  <c r="Z1483" i="2"/>
  <c r="AH1483" i="2"/>
  <c r="Z1484" i="2"/>
  <c r="AH1484" i="2"/>
  <c r="Z1485" i="2"/>
  <c r="AH1485" i="2"/>
  <c r="Z1486" i="2"/>
  <c r="AH1486" i="2"/>
  <c r="AL1486" i="2" s="1"/>
  <c r="AM1486" i="2" s="1"/>
  <c r="Z1487" i="2"/>
  <c r="AH1487" i="2"/>
  <c r="AL1487" i="2" s="1"/>
  <c r="AM1487" i="2" s="1"/>
  <c r="AA1489" i="2"/>
  <c r="AD1491" i="2"/>
  <c r="AA1493" i="2"/>
  <c r="AD1495" i="2"/>
  <c r="AA1497" i="2"/>
  <c r="AF1498" i="2"/>
  <c r="AB1498" i="2"/>
  <c r="AI1498" i="2"/>
  <c r="AE1498" i="2"/>
  <c r="AA1498" i="2"/>
  <c r="AD1498" i="2"/>
  <c r="AD1500" i="2"/>
  <c r="AG1506" i="2"/>
  <c r="AC1506" i="2"/>
  <c r="Y1506" i="2"/>
  <c r="AH1506" i="2"/>
  <c r="AB1506" i="2"/>
  <c r="AF1506" i="2"/>
  <c r="AA1506" i="2"/>
  <c r="AE1506" i="2"/>
  <c r="Z1506" i="2"/>
  <c r="AA1463" i="2"/>
  <c r="AE1463" i="2"/>
  <c r="AI1463" i="2"/>
  <c r="AA1464" i="2"/>
  <c r="AE1464" i="2"/>
  <c r="AI1464" i="2"/>
  <c r="AA1465" i="2"/>
  <c r="AE1465" i="2"/>
  <c r="AI1465" i="2"/>
  <c r="AA1466" i="2"/>
  <c r="AE1466" i="2"/>
  <c r="AI1466" i="2"/>
  <c r="AA1467" i="2"/>
  <c r="AE1467" i="2"/>
  <c r="AI1467" i="2"/>
  <c r="AA1468" i="2"/>
  <c r="AE1468" i="2"/>
  <c r="AI1468" i="2"/>
  <c r="AA1469" i="2"/>
  <c r="AE1469" i="2"/>
  <c r="AI1469" i="2"/>
  <c r="AA1470" i="2"/>
  <c r="AE1470" i="2"/>
  <c r="AI1470" i="2"/>
  <c r="AA1471" i="2"/>
  <c r="AE1471" i="2"/>
  <c r="AI1471" i="2"/>
  <c r="AA1472" i="2"/>
  <c r="AE1472" i="2"/>
  <c r="AI1472" i="2"/>
  <c r="AA1473" i="2"/>
  <c r="AE1473" i="2"/>
  <c r="AI1473" i="2"/>
  <c r="AA1475" i="2"/>
  <c r="AE1475" i="2"/>
  <c r="AI1475" i="2"/>
  <c r="AA1476" i="2"/>
  <c r="AE1476" i="2"/>
  <c r="AI1476" i="2"/>
  <c r="AA1477" i="2"/>
  <c r="AE1477" i="2"/>
  <c r="AI1477" i="2"/>
  <c r="AA1478" i="2"/>
  <c r="AE1478" i="2"/>
  <c r="AI1478" i="2"/>
  <c r="AA1479" i="2"/>
  <c r="AE1479" i="2"/>
  <c r="AI1479" i="2"/>
  <c r="AA1480" i="2"/>
  <c r="AE1480" i="2"/>
  <c r="AI1480" i="2"/>
  <c r="AA1482" i="2"/>
  <c r="AE1482" i="2"/>
  <c r="AI1482" i="2"/>
  <c r="AA1483" i="2"/>
  <c r="AE1483" i="2"/>
  <c r="AI1483" i="2"/>
  <c r="AA1484" i="2"/>
  <c r="AE1484" i="2"/>
  <c r="AI1484" i="2"/>
  <c r="AA1485" i="2"/>
  <c r="AE1485" i="2"/>
  <c r="AI1485" i="2"/>
  <c r="AA1486" i="2"/>
  <c r="AE1486" i="2"/>
  <c r="AI1486" i="2"/>
  <c r="AA1487" i="2"/>
  <c r="AE1487" i="2"/>
  <c r="AI1487" i="2"/>
  <c r="AD1488" i="2"/>
  <c r="AH1489" i="2"/>
  <c r="Z1489" i="2"/>
  <c r="AB1489" i="2"/>
  <c r="AG1489" i="2"/>
  <c r="AD1492" i="2"/>
  <c r="AH1493" i="2"/>
  <c r="Z1493" i="2"/>
  <c r="AB1493" i="2"/>
  <c r="AG1493" i="2"/>
  <c r="AD1496" i="2"/>
  <c r="AH1497" i="2"/>
  <c r="AL1497" i="2" s="1"/>
  <c r="AM1497" i="2" s="1"/>
  <c r="Z1497" i="2"/>
  <c r="AB1497" i="2"/>
  <c r="AG1497" i="2"/>
  <c r="AF1501" i="2"/>
  <c r="AB1501" i="2"/>
  <c r="AI1501" i="2"/>
  <c r="AE1501" i="2"/>
  <c r="AA1501" i="2"/>
  <c r="AH1501" i="2"/>
  <c r="AD1501" i="2"/>
  <c r="Z1501" i="2"/>
  <c r="W1503" i="2"/>
  <c r="AD1503" i="2" s="1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5" i="2"/>
  <c r="AB1476" i="2"/>
  <c r="AB1477" i="2"/>
  <c r="AB1478" i="2"/>
  <c r="AB1479" i="2"/>
  <c r="AB1480" i="2"/>
  <c r="AB1482" i="2"/>
  <c r="AB1483" i="2"/>
  <c r="AB1484" i="2"/>
  <c r="AB1485" i="2"/>
  <c r="AB1486" i="2"/>
  <c r="AB1487" i="2"/>
  <c r="AD1489" i="2"/>
  <c r="AC1489" i="2"/>
  <c r="AI1489" i="2"/>
  <c r="AD1493" i="2"/>
  <c r="AC1493" i="2"/>
  <c r="AI1493" i="2"/>
  <c r="AD1497" i="2"/>
  <c r="AN1497" i="2" s="1"/>
  <c r="AO1497" i="2" s="1"/>
  <c r="AC1497" i="2"/>
  <c r="AI1497" i="2"/>
  <c r="Y1501" i="2"/>
  <c r="AG1526" i="2"/>
  <c r="AC1526" i="2"/>
  <c r="AF1526" i="2"/>
  <c r="AB1526" i="2"/>
  <c r="AI1526" i="2"/>
  <c r="AE1526" i="2"/>
  <c r="AA1526" i="2"/>
  <c r="AD1526" i="2"/>
  <c r="Z1526" i="2"/>
  <c r="AK1526" i="2" s="1"/>
  <c r="Y1526" i="2"/>
  <c r="AH1526" i="2"/>
  <c r="AA1499" i="2"/>
  <c r="AE1499" i="2"/>
  <c r="AI1499" i="2"/>
  <c r="AA1502" i="2"/>
  <c r="AE1502" i="2"/>
  <c r="AI1502" i="2"/>
  <c r="AF1507" i="2"/>
  <c r="AB1507" i="2"/>
  <c r="AH1507" i="2"/>
  <c r="Z1507" i="2"/>
  <c r="AC1507" i="2"/>
  <c r="AH1509" i="2"/>
  <c r="AD1509" i="2"/>
  <c r="Z1509" i="2"/>
  <c r="AG1509" i="2"/>
  <c r="AC1509" i="2"/>
  <c r="Y1509" i="2"/>
  <c r="AF1509" i="2"/>
  <c r="AB1509" i="2"/>
  <c r="AI1509" i="2"/>
  <c r="AB1499" i="2"/>
  <c r="AF1499" i="2"/>
  <c r="AB1502" i="2"/>
  <c r="AF1502" i="2"/>
  <c r="AB1504" i="2"/>
  <c r="AD1507" i="2"/>
  <c r="AE1507" i="2"/>
  <c r="AD1508" i="2"/>
  <c r="Y1499" i="2"/>
  <c r="AC1499" i="2"/>
  <c r="Y1502" i="2"/>
  <c r="AC1502" i="2"/>
  <c r="AI1504" i="2"/>
  <c r="AE1504" i="2"/>
  <c r="AA1504" i="2"/>
  <c r="AC1504" i="2"/>
  <c r="AH1504" i="2"/>
  <c r="Y1507" i="2"/>
  <c r="AG1507" i="2"/>
  <c r="AG1508" i="2"/>
  <c r="AC1508" i="2"/>
  <c r="Y1508" i="2"/>
  <c r="AF1508" i="2"/>
  <c r="AI1508" i="2"/>
  <c r="AE1508" i="2"/>
  <c r="AA1508" i="2"/>
  <c r="AK1508" i="2" s="1"/>
  <c r="AH1508" i="2"/>
  <c r="AA1509" i="2"/>
  <c r="W1510" i="2"/>
  <c r="AD1510" i="2" s="1"/>
  <c r="AF1540" i="2"/>
  <c r="AB1540" i="2"/>
  <c r="AI1540" i="2"/>
  <c r="AE1540" i="2"/>
  <c r="Z1540" i="2"/>
  <c r="AD1540" i="2"/>
  <c r="Y1540" i="2"/>
  <c r="AH1540" i="2"/>
  <c r="AC1540" i="2"/>
  <c r="AG1540" i="2"/>
  <c r="AA1540" i="2"/>
  <c r="Z1511" i="2"/>
  <c r="AH1511" i="2"/>
  <c r="Z1512" i="2"/>
  <c r="AH1512" i="2"/>
  <c r="AL1512" i="2" s="1"/>
  <c r="AM1512" i="2" s="1"/>
  <c r="Z1513" i="2"/>
  <c r="AH1513" i="2"/>
  <c r="AL1513" i="2" s="1"/>
  <c r="AM1513" i="2" s="1"/>
  <c r="Z1515" i="2"/>
  <c r="AH1515" i="2"/>
  <c r="Z1518" i="2"/>
  <c r="AH1518" i="2"/>
  <c r="Z1519" i="2"/>
  <c r="AH1519" i="2"/>
  <c r="Z1523" i="2"/>
  <c r="Z1525" i="2"/>
  <c r="AG1528" i="2"/>
  <c r="AC1528" i="2"/>
  <c r="Y1528" i="2"/>
  <c r="AF1528" i="2"/>
  <c r="AB1528" i="2"/>
  <c r="AI1528" i="2"/>
  <c r="AE1528" i="2"/>
  <c r="AA1528" i="2"/>
  <c r="AK1528" i="2" s="1"/>
  <c r="AG1532" i="2"/>
  <c r="AC1532" i="2"/>
  <c r="Y1532" i="2"/>
  <c r="AF1532" i="2"/>
  <c r="AB1532" i="2"/>
  <c r="AI1532" i="2"/>
  <c r="AE1532" i="2"/>
  <c r="AA1532" i="2"/>
  <c r="AA1511" i="2"/>
  <c r="AE1511" i="2"/>
  <c r="AI1511" i="2"/>
  <c r="AA1512" i="2"/>
  <c r="AE1512" i="2"/>
  <c r="AI1512" i="2"/>
  <c r="AA1513" i="2"/>
  <c r="AE1513" i="2"/>
  <c r="AI1513" i="2"/>
  <c r="AA1515" i="2"/>
  <c r="AE1515" i="2"/>
  <c r="AI1515" i="2"/>
  <c r="AA1518" i="2"/>
  <c r="AE1518" i="2"/>
  <c r="AI1518" i="2"/>
  <c r="AA1519" i="2"/>
  <c r="AE1519" i="2"/>
  <c r="AI1519" i="2"/>
  <c r="AF1524" i="2"/>
  <c r="AB1524" i="2"/>
  <c r="AI1524" i="2"/>
  <c r="AE1524" i="2"/>
  <c r="AA1524" i="2"/>
  <c r="AD1524" i="2"/>
  <c r="AB1511" i="2"/>
  <c r="AB1512" i="2"/>
  <c r="AB1513" i="2"/>
  <c r="AB1515" i="2"/>
  <c r="AB1518" i="2"/>
  <c r="AB1519" i="2"/>
  <c r="AI1523" i="2"/>
  <c r="AE1523" i="2"/>
  <c r="AA1523" i="2"/>
  <c r="AC1523" i="2"/>
  <c r="AH1523" i="2"/>
  <c r="Y1524" i="2"/>
  <c r="AG1524" i="2"/>
  <c r="AF1525" i="2"/>
  <c r="AB1525" i="2"/>
  <c r="AI1525" i="2"/>
  <c r="AE1525" i="2"/>
  <c r="AA1525" i="2"/>
  <c r="AD1525" i="2"/>
  <c r="AG1527" i="2"/>
  <c r="AC1527" i="2"/>
  <c r="Y1527" i="2"/>
  <c r="AF1527" i="2"/>
  <c r="AB1527" i="2"/>
  <c r="AI1527" i="2"/>
  <c r="AE1527" i="2"/>
  <c r="AA1527" i="2"/>
  <c r="AG1529" i="2"/>
  <c r="AC1529" i="2"/>
  <c r="Y1529" i="2"/>
  <c r="AF1529" i="2"/>
  <c r="AN1529" i="2" s="1"/>
  <c r="AO1529" i="2" s="1"/>
  <c r="AB1529" i="2"/>
  <c r="AI1529" i="2"/>
  <c r="AE1529" i="2"/>
  <c r="AA1529" i="2"/>
  <c r="AG1531" i="2"/>
  <c r="AC1531" i="2"/>
  <c r="Y1531" i="2"/>
  <c r="AF1531" i="2"/>
  <c r="AN1531" i="2" s="1"/>
  <c r="AO1531" i="2" s="1"/>
  <c r="AB1531" i="2"/>
  <c r="AI1531" i="2"/>
  <c r="AE1531" i="2"/>
  <c r="AA1531" i="2"/>
  <c r="AG1533" i="2"/>
  <c r="AC1533" i="2"/>
  <c r="Y1533" i="2"/>
  <c r="AF1533" i="2"/>
  <c r="AN1533" i="2" s="1"/>
  <c r="AO1533" i="2" s="1"/>
  <c r="AB1533" i="2"/>
  <c r="AI1533" i="2"/>
  <c r="AE1533" i="2"/>
  <c r="AA1533" i="2"/>
  <c r="AG1535" i="2"/>
  <c r="AC1535" i="2"/>
  <c r="Y1535" i="2"/>
  <c r="AF1535" i="2"/>
  <c r="AB1535" i="2"/>
  <c r="AI1535" i="2"/>
  <c r="AE1535" i="2"/>
  <c r="AA1535" i="2"/>
  <c r="AG1537" i="2"/>
  <c r="AC1537" i="2"/>
  <c r="Y1537" i="2"/>
  <c r="AF1537" i="2"/>
  <c r="AN1537" i="2" s="1"/>
  <c r="AO1537" i="2" s="1"/>
  <c r="AB1537" i="2"/>
  <c r="AI1537" i="2"/>
  <c r="AE1537" i="2"/>
  <c r="AA1537" i="2"/>
  <c r="Y1539" i="2"/>
  <c r="AD1539" i="2"/>
  <c r="AI1539" i="2"/>
  <c r="Z1539" i="2"/>
  <c r="AF1539" i="2"/>
  <c r="AB1539" i="2"/>
  <c r="AA1539" i="2"/>
  <c r="AG1539" i="2"/>
  <c r="AA1541" i="2"/>
  <c r="AE1541" i="2"/>
  <c r="AI1541" i="2"/>
  <c r="AA1543" i="2"/>
  <c r="AE1543" i="2"/>
  <c r="AI1543" i="2"/>
  <c r="AA1545" i="2"/>
  <c r="AE1545" i="2"/>
  <c r="AI1545" i="2"/>
  <c r="AF1547" i="2"/>
  <c r="AB1547" i="2"/>
  <c r="AA1547" i="2"/>
  <c r="AG1547" i="2"/>
  <c r="AD1549" i="2"/>
  <c r="AI1549" i="2"/>
  <c r="AB1541" i="2"/>
  <c r="AF1541" i="2"/>
  <c r="AB1543" i="2"/>
  <c r="AF1543" i="2"/>
  <c r="AB1545" i="2"/>
  <c r="AF1545" i="2"/>
  <c r="AC1547" i="2"/>
  <c r="AH1547" i="2"/>
  <c r="AF1548" i="2"/>
  <c r="AB1548" i="2"/>
  <c r="AA1548" i="2"/>
  <c r="AG1548" i="2"/>
  <c r="Z1549" i="2"/>
  <c r="Y1541" i="2"/>
  <c r="AC1541" i="2"/>
  <c r="Y1543" i="2"/>
  <c r="AC1543" i="2"/>
  <c r="Y1545" i="2"/>
  <c r="AC1545" i="2"/>
  <c r="Y1547" i="2"/>
  <c r="AD1547" i="2"/>
  <c r="AI1547" i="2"/>
  <c r="AF1549" i="2"/>
  <c r="AB1549" i="2"/>
  <c r="AA1549" i="2"/>
  <c r="AG1549" i="2"/>
  <c r="W1557" i="2"/>
  <c r="AD1557" i="2" s="1"/>
  <c r="AA1551" i="2"/>
  <c r="AE1551" i="2"/>
  <c r="AI1551" i="2"/>
  <c r="AA1552" i="2"/>
  <c r="AE1552" i="2"/>
  <c r="AI1552" i="2"/>
  <c r="AA1553" i="2"/>
  <c r="AE1553" i="2"/>
  <c r="AI1553" i="2"/>
  <c r="AA1554" i="2"/>
  <c r="AE1554" i="2"/>
  <c r="AI1554" i="2"/>
  <c r="AA1555" i="2"/>
  <c r="AE1555" i="2"/>
  <c r="AI1555" i="2"/>
  <c r="AD1558" i="2"/>
  <c r="AG1441" i="2"/>
  <c r="AC1441" i="2"/>
  <c r="Y1441" i="2"/>
  <c r="AF1441" i="2"/>
  <c r="AN1441" i="2" s="1"/>
  <c r="AO1441" i="2" s="1"/>
  <c r="AB1441" i="2"/>
  <c r="AI1441" i="2"/>
  <c r="AE1441" i="2"/>
  <c r="AA1441" i="2"/>
  <c r="AD1442" i="2"/>
  <c r="AG1443" i="2"/>
  <c r="AC1443" i="2"/>
  <c r="Y1443" i="2"/>
  <c r="AF1443" i="2"/>
  <c r="AB1443" i="2"/>
  <c r="AI1443" i="2"/>
  <c r="AE1443" i="2"/>
  <c r="AA1443" i="2"/>
  <c r="AD1444" i="2"/>
  <c r="AD1446" i="2"/>
  <c r="AG1447" i="2"/>
  <c r="AC1447" i="2"/>
  <c r="Y1447" i="2"/>
  <c r="AF1447" i="2"/>
  <c r="AB1447" i="2"/>
  <c r="AI1447" i="2"/>
  <c r="AE1447" i="2"/>
  <c r="AA1447" i="2"/>
  <c r="AD1448" i="2"/>
  <c r="AB1551" i="2"/>
  <c r="AB1552" i="2"/>
  <c r="AS1552" i="2" s="1"/>
  <c r="AB1553" i="2"/>
  <c r="AB1554" i="2"/>
  <c r="AB1555" i="2"/>
  <c r="Z1441" i="2"/>
  <c r="Z1443" i="2"/>
  <c r="AK1443" i="2" s="1"/>
  <c r="Z1447" i="2"/>
  <c r="AG1558" i="2"/>
  <c r="AC1558" i="2"/>
  <c r="Y1558" i="2"/>
  <c r="AF1558" i="2"/>
  <c r="AL1558" i="2" s="1"/>
  <c r="AM1558" i="2" s="1"/>
  <c r="AB1558" i="2"/>
  <c r="AI1558" i="2"/>
  <c r="AE1558" i="2"/>
  <c r="AA1558" i="2"/>
  <c r="AG1442" i="2"/>
  <c r="AC1442" i="2"/>
  <c r="Y1442" i="2"/>
  <c r="AF1442" i="2"/>
  <c r="AB1442" i="2"/>
  <c r="AI1442" i="2"/>
  <c r="AE1442" i="2"/>
  <c r="AA1442" i="2"/>
  <c r="AG1444" i="2"/>
  <c r="AC1444" i="2"/>
  <c r="Y1444" i="2"/>
  <c r="AF1444" i="2"/>
  <c r="AB1444" i="2"/>
  <c r="AI1444" i="2"/>
  <c r="AE1444" i="2"/>
  <c r="AA1444" i="2"/>
  <c r="AG1446" i="2"/>
  <c r="AC1446" i="2"/>
  <c r="Y1446" i="2"/>
  <c r="AF1446" i="2"/>
  <c r="AB1446" i="2"/>
  <c r="AI1446" i="2"/>
  <c r="AE1446" i="2"/>
  <c r="AA1446" i="2"/>
  <c r="AG1448" i="2"/>
  <c r="AC1448" i="2"/>
  <c r="Y1448" i="2"/>
  <c r="AF1448" i="2"/>
  <c r="AL1448" i="2" s="1"/>
  <c r="AM1448" i="2" s="1"/>
  <c r="AB1448" i="2"/>
  <c r="AI1448" i="2"/>
  <c r="AE1448" i="2"/>
  <c r="AA1448" i="2"/>
  <c r="AK1509" i="2" l="1"/>
  <c r="AK1217" i="2"/>
  <c r="AK1177" i="2"/>
  <c r="AK1130" i="2"/>
  <c r="AK1116" i="2"/>
  <c r="AK565" i="2"/>
  <c r="AK557" i="2"/>
  <c r="AK550" i="2"/>
  <c r="AK542" i="2"/>
  <c r="AK534" i="2"/>
  <c r="AK526" i="2"/>
  <c r="AK266" i="2"/>
  <c r="AK258" i="2"/>
  <c r="AK1447" i="2"/>
  <c r="AK262" i="2"/>
  <c r="AK1496" i="2"/>
  <c r="AK1495" i="2"/>
  <c r="AK1455" i="2"/>
  <c r="AK1488" i="2"/>
  <c r="AK1540" i="2"/>
  <c r="AK1507" i="2"/>
  <c r="AK1549" i="2"/>
  <c r="AK1543" i="2"/>
  <c r="AK1539" i="2"/>
  <c r="AK1523" i="2"/>
  <c r="AK1518" i="2"/>
  <c r="AK1513" i="2"/>
  <c r="AK1511" i="2"/>
  <c r="AK1497" i="2"/>
  <c r="AK1487" i="2"/>
  <c r="AK1525" i="2"/>
  <c r="AK1441" i="2"/>
  <c r="AK1493" i="2"/>
  <c r="AK1451" i="2"/>
  <c r="AK1519" i="2"/>
  <c r="AK1515" i="2"/>
  <c r="AK1512" i="2"/>
  <c r="AK1501" i="2"/>
  <c r="AK1489" i="2"/>
  <c r="AK1506" i="2"/>
  <c r="AK1486" i="2"/>
  <c r="AK1484" i="2"/>
  <c r="AK1482" i="2"/>
  <c r="AK1479" i="2"/>
  <c r="AK1477" i="2"/>
  <c r="AK1475" i="2"/>
  <c r="AK1472" i="2"/>
  <c r="AK1470" i="2"/>
  <c r="AK1468" i="2"/>
  <c r="AK1466" i="2"/>
  <c r="AK1464" i="2"/>
  <c r="AK1500" i="2"/>
  <c r="AK1459" i="2"/>
  <c r="AK1485" i="2"/>
  <c r="AK1483" i="2"/>
  <c r="AK1480" i="2"/>
  <c r="AK1478" i="2"/>
  <c r="AK1476" i="2"/>
  <c r="AK1473" i="2"/>
  <c r="AK1471" i="2"/>
  <c r="AK1469" i="2"/>
  <c r="AK1467" i="2"/>
  <c r="AK1465" i="2"/>
  <c r="AK1463" i="2"/>
  <c r="AK1456" i="2"/>
  <c r="AK1458" i="2"/>
  <c r="AK1400" i="2"/>
  <c r="AK1607" i="2"/>
  <c r="AK1605" i="2"/>
  <c r="AK1603" i="2"/>
  <c r="AK1601" i="2"/>
  <c r="AK1599" i="2"/>
  <c r="AK1597" i="2"/>
  <c r="AK1595" i="2"/>
  <c r="AK1593" i="2"/>
  <c r="AK1591" i="2"/>
  <c r="AK1589" i="2"/>
  <c r="AK1587" i="2"/>
  <c r="AK1585" i="2"/>
  <c r="AK1583" i="2"/>
  <c r="AK1579" i="2"/>
  <c r="AK1568" i="2"/>
  <c r="AK1580" i="2"/>
  <c r="AK1566" i="2"/>
  <c r="AK1564" i="2"/>
  <c r="AK1562" i="2"/>
  <c r="AK1560" i="2"/>
  <c r="AK1229" i="2"/>
  <c r="AK1221" i="2"/>
  <c r="AK1571" i="2"/>
  <c r="AK1231" i="2"/>
  <c r="AK1223" i="2"/>
  <c r="AK1216" i="2"/>
  <c r="AK1199" i="2"/>
  <c r="AK1183" i="2"/>
  <c r="AK1179" i="2"/>
  <c r="AK1175" i="2"/>
  <c r="AK1171" i="2"/>
  <c r="AK1167" i="2"/>
  <c r="AK1163" i="2"/>
  <c r="AK1159" i="2"/>
  <c r="AK1155" i="2"/>
  <c r="AK1151" i="2"/>
  <c r="AK1147" i="2"/>
  <c r="AK1143" i="2"/>
  <c r="AK1210" i="2"/>
  <c r="AK1227" i="2"/>
  <c r="AK1165" i="2"/>
  <c r="AK1149" i="2"/>
  <c r="AK1152" i="2"/>
  <c r="AK1131" i="2"/>
  <c r="AK1164" i="2"/>
  <c r="AK1176" i="2"/>
  <c r="AK1188" i="2"/>
  <c r="AK1095" i="2"/>
  <c r="AK1123" i="2"/>
  <c r="AK733" i="2"/>
  <c r="AK726" i="2"/>
  <c r="AK1115" i="2"/>
  <c r="AK740" i="2"/>
  <c r="AK736" i="2"/>
  <c r="AK731" i="2"/>
  <c r="AK718" i="2"/>
  <c r="AK714" i="2"/>
  <c r="AK710" i="2"/>
  <c r="AK650" i="2"/>
  <c r="AK640" i="2"/>
  <c r="AK594" i="2"/>
  <c r="AK653" i="2"/>
  <c r="AK570" i="2"/>
  <c r="AK616" i="2"/>
  <c r="AK600" i="2"/>
  <c r="AK590" i="2"/>
  <c r="AK584" i="2"/>
  <c r="AK1082" i="2"/>
  <c r="AK1071" i="2"/>
  <c r="AK752" i="2"/>
  <c r="AK567" i="2"/>
  <c r="AK559" i="2"/>
  <c r="AK553" i="2"/>
  <c r="AK537" i="2"/>
  <c r="AK1072" i="2"/>
  <c r="AK1073" i="2"/>
  <c r="AK772" i="2"/>
  <c r="AK770" i="2"/>
  <c r="AK768" i="2"/>
  <c r="AK766" i="2"/>
  <c r="AK764" i="2"/>
  <c r="AK762" i="2"/>
  <c r="AK760" i="2"/>
  <c r="AK758" i="2"/>
  <c r="AK756" i="2"/>
  <c r="AK754" i="2"/>
  <c r="AK525" i="2"/>
  <c r="AK523" i="2"/>
  <c r="AK521" i="2"/>
  <c r="AK519" i="2"/>
  <c r="AK517" i="2"/>
  <c r="AK515" i="2"/>
  <c r="AK1006" i="2"/>
  <c r="AK1004" i="2"/>
  <c r="AK1002" i="2"/>
  <c r="AK1000" i="2"/>
  <c r="AK965" i="2"/>
  <c r="AK963" i="2"/>
  <c r="AK961" i="2"/>
  <c r="AK959" i="2"/>
  <c r="AK957" i="2"/>
  <c r="AK998" i="2"/>
  <c r="AK945" i="2"/>
  <c r="AK982" i="2"/>
  <c r="AK923" i="2"/>
  <c r="AK952" i="2"/>
  <c r="AK946" i="2"/>
  <c r="AK983" i="2"/>
  <c r="AK924" i="2"/>
  <c r="AK951" i="2"/>
  <c r="AK936" i="2"/>
  <c r="AK930" i="2"/>
  <c r="AK51" i="2"/>
  <c r="AK118" i="2"/>
  <c r="AK114" i="2"/>
  <c r="AK110" i="2"/>
  <c r="AK106" i="2"/>
  <c r="AK173" i="2"/>
  <c r="AK182" i="2"/>
  <c r="AK174" i="2"/>
  <c r="AK166" i="2"/>
  <c r="AK209" i="2"/>
  <c r="AK237" i="2"/>
  <c r="AK1533" i="2"/>
  <c r="AK1547" i="2"/>
  <c r="AK1555" i="2"/>
  <c r="AK1541" i="2"/>
  <c r="AK1527" i="2"/>
  <c r="AK1450" i="2"/>
  <c r="AK1211" i="2"/>
  <c r="AK732" i="2"/>
  <c r="AK548" i="2"/>
  <c r="AK532" i="2"/>
  <c r="AK634" i="2"/>
  <c r="AK583" i="2"/>
  <c r="AK176" i="2"/>
  <c r="AK292" i="2"/>
  <c r="AK235" i="2"/>
  <c r="AK253" i="2"/>
  <c r="AK247" i="2"/>
  <c r="AK1498" i="2"/>
  <c r="AK1502" i="2"/>
  <c r="AK1552" i="2"/>
  <c r="AK190" i="2"/>
  <c r="AK200" i="2"/>
  <c r="AK240" i="2"/>
  <c r="AK283" i="2"/>
  <c r="AK186" i="2"/>
  <c r="AK1446" i="2"/>
  <c r="AK630" i="2"/>
  <c r="AK751" i="2"/>
  <c r="AK1448" i="2"/>
  <c r="AK1218" i="2"/>
  <c r="AK1461" i="2"/>
  <c r="AK1452" i="2"/>
  <c r="AK1491" i="2"/>
  <c r="AK1460" i="2"/>
  <c r="AK1492" i="2"/>
  <c r="AK1401" i="2"/>
  <c r="AK1581" i="2"/>
  <c r="AK1577" i="2"/>
  <c r="AK1574" i="2"/>
  <c r="AK1570" i="2"/>
  <c r="AK1197" i="2"/>
  <c r="AK1193" i="2"/>
  <c r="AK1181" i="2"/>
  <c r="AK1173" i="2"/>
  <c r="AK1161" i="2"/>
  <c r="AK1145" i="2"/>
  <c r="AK1168" i="2"/>
  <c r="AK1180" i="2"/>
  <c r="AK1126" i="2"/>
  <c r="AK1122" i="2"/>
  <c r="AK1098" i="2"/>
  <c r="AK1094" i="2"/>
  <c r="AK1090" i="2"/>
  <c r="AK737" i="2"/>
  <c r="AK1192" i="2"/>
  <c r="AK1204" i="2"/>
  <c r="AK1124" i="2"/>
  <c r="AK1112" i="2"/>
  <c r="AK1104" i="2"/>
  <c r="AK1100" i="2"/>
  <c r="AK1092" i="2"/>
  <c r="AK747" i="2"/>
  <c r="AK1111" i="2"/>
  <c r="AK728" i="2"/>
  <c r="AK1087" i="2"/>
  <c r="AK735" i="2"/>
  <c r="AK725" i="2"/>
  <c r="AK715" i="2"/>
  <c r="AK711" i="2"/>
  <c r="AK708" i="2"/>
  <c r="AK706" i="2"/>
  <c r="AK704" i="2"/>
  <c r="AK702" i="2"/>
  <c r="AK700" i="2"/>
  <c r="AK698" i="2"/>
  <c r="AK696" i="2"/>
  <c r="AK694" i="2"/>
  <c r="AK692" i="2"/>
  <c r="AK690" i="2"/>
  <c r="AK688" i="2"/>
  <c r="AK686" i="2"/>
  <c r="AK636" i="2"/>
  <c r="AK618" i="2"/>
  <c r="AK606" i="2"/>
  <c r="AK649" i="2"/>
  <c r="AK580" i="2"/>
  <c r="AK612" i="2"/>
  <c r="AK596" i="2"/>
  <c r="AK576" i="2"/>
  <c r="AK551" i="2"/>
  <c r="AK543" i="2"/>
  <c r="AK535" i="2"/>
  <c r="AK527" i="2"/>
  <c r="AK617" i="2"/>
  <c r="AK609" i="2"/>
  <c r="AK601" i="2"/>
  <c r="AK561" i="2"/>
  <c r="AK554" i="2"/>
  <c r="AK546" i="2"/>
  <c r="AK538" i="2"/>
  <c r="AK530" i="2"/>
  <c r="AK897" i="2"/>
  <c r="AK1070" i="2"/>
  <c r="AK564" i="2"/>
  <c r="AK556" i="2"/>
  <c r="AK1075" i="2"/>
  <c r="AK549" i="2"/>
  <c r="AK533" i="2"/>
  <c r="AK1076" i="2"/>
  <c r="AK562" i="2"/>
  <c r="AK1077" i="2"/>
  <c r="AK856" i="2"/>
  <c r="AK854" i="2"/>
  <c r="AK852" i="2"/>
  <c r="AK850" i="2"/>
  <c r="AK848" i="2"/>
  <c r="AK846" i="2"/>
  <c r="AK844" i="2"/>
  <c r="AK842" i="2"/>
  <c r="AK840" i="2"/>
  <c r="AK838" i="2"/>
  <c r="AK836" i="2"/>
  <c r="AK894" i="2"/>
  <c r="AK834" i="2"/>
  <c r="AK832" i="2"/>
  <c r="AK830" i="2"/>
  <c r="AK828" i="2"/>
  <c r="AK826" i="2"/>
  <c r="AK824" i="2"/>
  <c r="AK822" i="2"/>
  <c r="AK820" i="2"/>
  <c r="AK818" i="2"/>
  <c r="AK994" i="2"/>
  <c r="AK949" i="2"/>
  <c r="AK941" i="2"/>
  <c r="AK978" i="2"/>
  <c r="AK919" i="2"/>
  <c r="AK995" i="2"/>
  <c r="AK991" i="2"/>
  <c r="AK987" i="2"/>
  <c r="AK984" i="2"/>
  <c r="AK948" i="2"/>
  <c r="AK996" i="2"/>
  <c r="AK993" i="2"/>
  <c r="AK985" i="2"/>
  <c r="AK934" i="2"/>
  <c r="AK928" i="2"/>
  <c r="AK932" i="2"/>
  <c r="AK926" i="2"/>
  <c r="AK5" i="2"/>
  <c r="AK115" i="2"/>
  <c r="AK111" i="2"/>
  <c r="AK107" i="2"/>
  <c r="AK208" i="2"/>
  <c r="AK169" i="2"/>
  <c r="AK161" i="2"/>
  <c r="AK1553" i="2"/>
  <c r="AK1551" i="2"/>
  <c r="AK544" i="2"/>
  <c r="AK528" i="2"/>
  <c r="AK619" i="2"/>
  <c r="AK571" i="2"/>
  <c r="AK591" i="2"/>
  <c r="AK866" i="2"/>
  <c r="AK172" i="2"/>
  <c r="AK296" i="2"/>
  <c r="AK297" i="2"/>
  <c r="AK269" i="2"/>
  <c r="AK272" i="2"/>
  <c r="AK267" i="2"/>
  <c r="AK250" i="2"/>
  <c r="AK251" i="2"/>
  <c r="AK239" i="2"/>
  <c r="AK1444" i="2"/>
  <c r="AK184" i="2"/>
  <c r="AK252" i="2"/>
  <c r="AK244" i="2"/>
  <c r="AK275" i="2"/>
  <c r="AK202" i="2"/>
  <c r="AK271" i="2"/>
  <c r="AK572" i="2"/>
  <c r="AK196" i="2"/>
  <c r="AK734" i="2"/>
  <c r="AK1532" i="2"/>
  <c r="AK1449" i="2"/>
  <c r="AK1462" i="2"/>
  <c r="AK1608" i="2"/>
  <c r="AK1606" i="2"/>
  <c r="AK1604" i="2"/>
  <c r="AK1602" i="2"/>
  <c r="AK1600" i="2"/>
  <c r="AK1598" i="2"/>
  <c r="AK1596" i="2"/>
  <c r="AK1594" i="2"/>
  <c r="AK1592" i="2"/>
  <c r="AK1590" i="2"/>
  <c r="AK1588" i="2"/>
  <c r="AK1586" i="2"/>
  <c r="AK1584" i="2"/>
  <c r="AK1582" i="2"/>
  <c r="AK1575" i="2"/>
  <c r="AK1576" i="2"/>
  <c r="AK1567" i="2"/>
  <c r="AK1565" i="2"/>
  <c r="AK1563" i="2"/>
  <c r="AK1561" i="2"/>
  <c r="AK1559" i="2"/>
  <c r="AK1225" i="2"/>
  <c r="AK1215" i="2"/>
  <c r="AK1209" i="2"/>
  <c r="AK1206" i="2"/>
  <c r="AK1191" i="2"/>
  <c r="AK1139" i="2"/>
  <c r="AK1212" i="2"/>
  <c r="AK1157" i="2"/>
  <c r="AK1213" i="2"/>
  <c r="AK1184" i="2"/>
  <c r="AK1196" i="2"/>
  <c r="AK1132" i="2"/>
  <c r="AK1129" i="2"/>
  <c r="AK1144" i="2"/>
  <c r="AK1135" i="2"/>
  <c r="AK1156" i="2"/>
  <c r="AK743" i="2"/>
  <c r="AK1127" i="2"/>
  <c r="AK1091" i="2"/>
  <c r="AK730" i="2"/>
  <c r="AK1103" i="2"/>
  <c r="AK748" i="2"/>
  <c r="AK739" i="2"/>
  <c r="AK727" i="2"/>
  <c r="AK716" i="2"/>
  <c r="AK712" i="2"/>
  <c r="AK654" i="2"/>
  <c r="AK646" i="2"/>
  <c r="AK644" i="2"/>
  <c r="AK632" i="2"/>
  <c r="AK614" i="2"/>
  <c r="AK602" i="2"/>
  <c r="AK645" i="2"/>
  <c r="AK588" i="2"/>
  <c r="AK569" i="2"/>
  <c r="AK608" i="2"/>
  <c r="AK568" i="2"/>
  <c r="AK586" i="2"/>
  <c r="AK578" i="2"/>
  <c r="AK1074" i="2"/>
  <c r="AK1079" i="2"/>
  <c r="AK970" i="2"/>
  <c r="AK563" i="2"/>
  <c r="AK555" i="2"/>
  <c r="AK545" i="2"/>
  <c r="AK529" i="2"/>
  <c r="AK1080" i="2"/>
  <c r="AK971" i="2"/>
  <c r="AK1081" i="2"/>
  <c r="AK972" i="2"/>
  <c r="AK773" i="2"/>
  <c r="AK771" i="2"/>
  <c r="AK769" i="2"/>
  <c r="AK767" i="2"/>
  <c r="AK765" i="2"/>
  <c r="AK763" i="2"/>
  <c r="AK761" i="2"/>
  <c r="AK759" i="2"/>
  <c r="AK757" i="2"/>
  <c r="AK755" i="2"/>
  <c r="AK753" i="2"/>
  <c r="AK524" i="2"/>
  <c r="AK522" i="2"/>
  <c r="AK520" i="2"/>
  <c r="AK518" i="2"/>
  <c r="AK516" i="2"/>
  <c r="AK1007" i="2"/>
  <c r="AK1005" i="2"/>
  <c r="AK1003" i="2"/>
  <c r="AK1001" i="2"/>
  <c r="AK999" i="2"/>
  <c r="AK964" i="2"/>
  <c r="AK962" i="2"/>
  <c r="AK960" i="2"/>
  <c r="AK958" i="2"/>
  <c r="AK956" i="2"/>
  <c r="AK997" i="2"/>
  <c r="AK990" i="2"/>
  <c r="AK953" i="2"/>
  <c r="AK937" i="2"/>
  <c r="AK974" i="2"/>
  <c r="AK992" i="2"/>
  <c r="AK954" i="2"/>
  <c r="AK938" i="2"/>
  <c r="AK975" i="2"/>
  <c r="AK916" i="2"/>
  <c r="AK947" i="2"/>
  <c r="AK944" i="2"/>
  <c r="AK981" i="2"/>
  <c r="AK922" i="2"/>
  <c r="AK6" i="2"/>
  <c r="AK116" i="2"/>
  <c r="AK112" i="2"/>
  <c r="AK108" i="2"/>
  <c r="AK181" i="2"/>
  <c r="AK165" i="2"/>
  <c r="AK48" i="2"/>
  <c r="AK178" i="2"/>
  <c r="AK170" i="2"/>
  <c r="AK1442" i="2"/>
  <c r="AK1548" i="2"/>
  <c r="AK1545" i="2"/>
  <c r="AK1535" i="2"/>
  <c r="AK1499" i="2"/>
  <c r="AK1554" i="2"/>
  <c r="AK1504" i="2"/>
  <c r="AK629" i="2"/>
  <c r="AK540" i="2"/>
  <c r="AK168" i="2"/>
  <c r="AK280" i="2"/>
  <c r="AK210" i="2"/>
  <c r="AK276" i="2"/>
  <c r="AK263" i="2"/>
  <c r="AK254" i="2"/>
  <c r="AK249" i="2"/>
  <c r="AK255" i="2"/>
  <c r="AK243" i="2"/>
  <c r="AK1537" i="2"/>
  <c r="AK1524" i="2"/>
  <c r="AK865" i="2"/>
  <c r="AK198" i="2"/>
  <c r="AK291" i="2"/>
  <c r="AK256" i="2"/>
  <c r="AK204" i="2"/>
  <c r="AK279" i="2"/>
  <c r="AK295" i="2"/>
  <c r="AK1558" i="2"/>
  <c r="AK1529" i="2"/>
  <c r="AK859" i="2"/>
  <c r="AK1569" i="2"/>
  <c r="AK1226" i="2"/>
  <c r="AK1219" i="2"/>
  <c r="AK1205" i="2"/>
  <c r="AK1201" i="2"/>
  <c r="AK1189" i="2"/>
  <c r="AK1185" i="2"/>
  <c r="AK1169" i="2"/>
  <c r="AK1153" i="2"/>
  <c r="AK1114" i="2"/>
  <c r="AK1110" i="2"/>
  <c r="AK1106" i="2"/>
  <c r="AK1141" i="2"/>
  <c r="AK1128" i="2"/>
  <c r="AK1120" i="2"/>
  <c r="AK1108" i="2"/>
  <c r="AK1096" i="2"/>
  <c r="AK1088" i="2"/>
  <c r="AK729" i="2"/>
  <c r="AK713" i="2"/>
  <c r="AK709" i="2"/>
  <c r="AK707" i="2"/>
  <c r="AK705" i="2"/>
  <c r="AK703" i="2"/>
  <c r="AK701" i="2"/>
  <c r="AK699" i="2"/>
  <c r="AK697" i="2"/>
  <c r="AK695" i="2"/>
  <c r="AK693" i="2"/>
  <c r="AK691" i="2"/>
  <c r="AK689" i="2"/>
  <c r="AK687" i="2"/>
  <c r="AK685" i="2"/>
  <c r="AK643" i="2"/>
  <c r="AK635" i="2"/>
  <c r="AK631" i="2"/>
  <c r="AK627" i="2"/>
  <c r="AK623" i="2"/>
  <c r="AK582" i="2"/>
  <c r="AK574" i="2"/>
  <c r="AK547" i="2"/>
  <c r="AK539" i="2"/>
  <c r="AK531" i="2"/>
  <c r="AK621" i="2"/>
  <c r="AK613" i="2"/>
  <c r="AK605" i="2"/>
  <c r="AK597" i="2"/>
  <c r="AK1078" i="2"/>
  <c r="AK560" i="2"/>
  <c r="AK1083" i="2"/>
  <c r="AK1067" i="2"/>
  <c r="AK541" i="2"/>
  <c r="AK1084" i="2"/>
  <c r="AK1068" i="2"/>
  <c r="AK566" i="2"/>
  <c r="AK558" i="2"/>
  <c r="AK896" i="2"/>
  <c r="AK1069" i="2"/>
  <c r="AK864" i="2"/>
  <c r="AK857" i="2"/>
  <c r="AK855" i="2"/>
  <c r="AK853" i="2"/>
  <c r="AK851" i="2"/>
  <c r="AK849" i="2"/>
  <c r="AK847" i="2"/>
  <c r="AK845" i="2"/>
  <c r="AK843" i="2"/>
  <c r="AK841" i="2"/>
  <c r="AK839" i="2"/>
  <c r="AK837" i="2"/>
  <c r="AK895" i="2"/>
  <c r="AK835" i="2"/>
  <c r="AK833" i="2"/>
  <c r="AK831" i="2"/>
  <c r="AK829" i="2"/>
  <c r="AK827" i="2"/>
  <c r="AK825" i="2"/>
  <c r="AK823" i="2"/>
  <c r="AK821" i="2"/>
  <c r="AK819" i="2"/>
  <c r="AK817" i="2"/>
  <c r="AK989" i="2"/>
  <c r="AK955" i="2"/>
  <c r="AK950" i="2"/>
  <c r="AK942" i="2"/>
  <c r="AK979" i="2"/>
  <c r="AK920" i="2"/>
  <c r="AK940" i="2"/>
  <c r="AK977" i="2"/>
  <c r="AK918" i="2"/>
  <c r="AK50" i="2"/>
  <c r="AK117" i="2"/>
  <c r="AK113" i="2"/>
  <c r="AK109" i="2"/>
  <c r="AK105" i="2"/>
  <c r="AK177" i="2"/>
  <c r="AK49" i="2"/>
  <c r="AK245" i="2"/>
  <c r="AK241" i="2"/>
  <c r="AK1140" i="2"/>
  <c r="AK638" i="2"/>
  <c r="AK622" i="2"/>
  <c r="AK552" i="2"/>
  <c r="AK536" i="2"/>
  <c r="AK861" i="2"/>
  <c r="AK180" i="2"/>
  <c r="AK164" i="2"/>
  <c r="AK288" i="2"/>
  <c r="AK284" i="2"/>
  <c r="AK259" i="2"/>
  <c r="AK858" i="2"/>
  <c r="AK206" i="2"/>
  <c r="AK287" i="2"/>
  <c r="AK194" i="2"/>
  <c r="AK188" i="2"/>
  <c r="AK248" i="2"/>
  <c r="AK236" i="2"/>
  <c r="AK1531" i="2"/>
  <c r="AK860" i="2"/>
  <c r="AK639" i="2"/>
  <c r="Y595" i="2"/>
  <c r="AC595" i="2"/>
  <c r="AA1195" i="2"/>
  <c r="AS1171" i="2"/>
  <c r="AN1506" i="2"/>
  <c r="AO1506" i="2" s="1"/>
  <c r="AL1484" i="2"/>
  <c r="AM1484" i="2" s="1"/>
  <c r="AL1479" i="2"/>
  <c r="AM1479" i="2" s="1"/>
  <c r="AP704" i="2"/>
  <c r="AP689" i="2"/>
  <c r="AH214" i="2"/>
  <c r="AP1465" i="2"/>
  <c r="AP1564" i="2"/>
  <c r="AP1212" i="2"/>
  <c r="AF720" i="2"/>
  <c r="AP720" i="2" s="1"/>
  <c r="AB99" i="2"/>
  <c r="AI124" i="2"/>
  <c r="AH156" i="2"/>
  <c r="AL156" i="2" s="1"/>
  <c r="AM156" i="2" s="1"/>
  <c r="AC156" i="2"/>
  <c r="AB224" i="2"/>
  <c r="AE156" i="2"/>
  <c r="Z146" i="2"/>
  <c r="AG140" i="2"/>
  <c r="AN241" i="2"/>
  <c r="AO241" i="2" s="1"/>
  <c r="AP259" i="2"/>
  <c r="AP204" i="2"/>
  <c r="AL739" i="2"/>
  <c r="AM739" i="2" s="1"/>
  <c r="AL1489" i="2"/>
  <c r="AM1489" i="2" s="1"/>
  <c r="AF599" i="2"/>
  <c r="AL953" i="2"/>
  <c r="AM953" i="2" s="1"/>
  <c r="AP1484" i="2"/>
  <c r="AN1502" i="2"/>
  <c r="AO1502" i="2" s="1"/>
  <c r="AL1477" i="2"/>
  <c r="AM1477" i="2" s="1"/>
  <c r="AN1206" i="2"/>
  <c r="AO1206" i="2" s="1"/>
  <c r="AN1548" i="2"/>
  <c r="AO1548" i="2" s="1"/>
  <c r="AH1522" i="2"/>
  <c r="AB1530" i="2"/>
  <c r="Z1516" i="2"/>
  <c r="AN1553" i="2"/>
  <c r="AO1553" i="2" s="1"/>
  <c r="AP1562" i="2"/>
  <c r="AT1551" i="2"/>
  <c r="AE1522" i="2"/>
  <c r="AP1513" i="2"/>
  <c r="AB216" i="2"/>
  <c r="AC232" i="2"/>
  <c r="AA1520" i="2"/>
  <c r="AA1207" i="2"/>
  <c r="AA741" i="2"/>
  <c r="AH741" i="2"/>
  <c r="AL713" i="2"/>
  <c r="AM713" i="2" s="1"/>
  <c r="AL709" i="2"/>
  <c r="AM709" i="2" s="1"/>
  <c r="AP688" i="2"/>
  <c r="AB633" i="2"/>
  <c r="AF792" i="2"/>
  <c r="AA777" i="2"/>
  <c r="AN953" i="2"/>
  <c r="AO953" i="2" s="1"/>
  <c r="AB151" i="2"/>
  <c r="AC228" i="2"/>
  <c r="AN691" i="2"/>
  <c r="AO691" i="2" s="1"/>
  <c r="AA1522" i="2"/>
  <c r="AG1530" i="2"/>
  <c r="Z1522" i="2"/>
  <c r="AL1515" i="2"/>
  <c r="AM1515" i="2" s="1"/>
  <c r="AS1485" i="2"/>
  <c r="AN1484" i="2"/>
  <c r="AO1484" i="2" s="1"/>
  <c r="AP700" i="2"/>
  <c r="AC142" i="2"/>
  <c r="AT142" i="2" s="1"/>
  <c r="AB1522" i="2"/>
  <c r="AB1520" i="2"/>
  <c r="AI1520" i="2"/>
  <c r="AN1608" i="2"/>
  <c r="AO1608" i="2" s="1"/>
  <c r="AN1604" i="2"/>
  <c r="AO1604" i="2" s="1"/>
  <c r="AN1600" i="2"/>
  <c r="AO1600" i="2" s="1"/>
  <c r="AN1596" i="2"/>
  <c r="AO1596" i="2" s="1"/>
  <c r="AN1592" i="2"/>
  <c r="AO1592" i="2" s="1"/>
  <c r="AN1582" i="2"/>
  <c r="AO1582" i="2" s="1"/>
  <c r="AB1118" i="2"/>
  <c r="AS693" i="2"/>
  <c r="AH790" i="2"/>
  <c r="AB93" i="2"/>
  <c r="AB129" i="2"/>
  <c r="AH1520" i="2"/>
  <c r="AS1548" i="2"/>
  <c r="AI1522" i="2"/>
  <c r="AE1520" i="2"/>
  <c r="AA1516" i="2"/>
  <c r="AS1478" i="2"/>
  <c r="AH1086" i="2"/>
  <c r="AC1542" i="2"/>
  <c r="AQ1513" i="2"/>
  <c r="AN1532" i="2"/>
  <c r="AO1532" i="2" s="1"/>
  <c r="AA1530" i="2"/>
  <c r="AF1530" i="2"/>
  <c r="AN1530" i="2" s="1"/>
  <c r="AO1530" i="2" s="1"/>
  <c r="AG1505" i="2"/>
  <c r="AL1480" i="2"/>
  <c r="AM1480" i="2" s="1"/>
  <c r="AL1471" i="2"/>
  <c r="AM1471" i="2" s="1"/>
  <c r="AN1452" i="2"/>
  <c r="AO1452" i="2" s="1"/>
  <c r="AL1452" i="2"/>
  <c r="AM1452" i="2" s="1"/>
  <c r="Z1203" i="2"/>
  <c r="AP1560" i="2"/>
  <c r="AH1102" i="2"/>
  <c r="AF785" i="2"/>
  <c r="AI790" i="2"/>
  <c r="AE142" i="2"/>
  <c r="AF1550" i="2"/>
  <c r="AI1542" i="2"/>
  <c r="AI1516" i="2"/>
  <c r="AE1530" i="2"/>
  <c r="Y1530" i="2"/>
  <c r="AN1583" i="2"/>
  <c r="AO1583" i="2" s="1"/>
  <c r="AP1566" i="2"/>
  <c r="AA745" i="2"/>
  <c r="Y1133" i="2"/>
  <c r="AH1118" i="2"/>
  <c r="AB1133" i="2"/>
  <c r="AB1086" i="2"/>
  <c r="AF719" i="2"/>
  <c r="AN719" i="2" s="1"/>
  <c r="AO719" i="2" s="1"/>
  <c r="AN715" i="2"/>
  <c r="AO715" i="2" s="1"/>
  <c r="AL706" i="2"/>
  <c r="AM706" i="2" s="1"/>
  <c r="AL698" i="2"/>
  <c r="AM698" i="2" s="1"/>
  <c r="AL690" i="2"/>
  <c r="AM690" i="2" s="1"/>
  <c r="AP708" i="2"/>
  <c r="AN590" i="2"/>
  <c r="AO590" i="2" s="1"/>
  <c r="AH93" i="2"/>
  <c r="Z213" i="2"/>
  <c r="AC93" i="2"/>
  <c r="AB1516" i="2"/>
  <c r="AE1516" i="2"/>
  <c r="AI1530" i="2"/>
  <c r="AC1530" i="2"/>
  <c r="AH1516" i="2"/>
  <c r="AS1484" i="2"/>
  <c r="AL1475" i="2"/>
  <c r="AM1475" i="2" s="1"/>
  <c r="AL1470" i="2"/>
  <c r="AM1470" i="2" s="1"/>
  <c r="AN1183" i="2"/>
  <c r="AO1183" i="2" s="1"/>
  <c r="AN1175" i="2"/>
  <c r="AO1175" i="2" s="1"/>
  <c r="AB1102" i="2"/>
  <c r="AS1094" i="2"/>
  <c r="AB745" i="2"/>
  <c r="AL630" i="2"/>
  <c r="AM630" i="2" s="1"/>
  <c r="AN552" i="2"/>
  <c r="AO552" i="2" s="1"/>
  <c r="AN544" i="2"/>
  <c r="AO544" i="2" s="1"/>
  <c r="AN536" i="2"/>
  <c r="AO536" i="2" s="1"/>
  <c r="AN528" i="2"/>
  <c r="AO528" i="2" s="1"/>
  <c r="Y803" i="2"/>
  <c r="AN773" i="2"/>
  <c r="AO773" i="2" s="1"/>
  <c r="AN769" i="2"/>
  <c r="AO769" i="2" s="1"/>
  <c r="AN765" i="2"/>
  <c r="AO765" i="2" s="1"/>
  <c r="AN761" i="2"/>
  <c r="AO761" i="2" s="1"/>
  <c r="AN757" i="2"/>
  <c r="AO757" i="2" s="1"/>
  <c r="AN753" i="2"/>
  <c r="AO753" i="2" s="1"/>
  <c r="AN522" i="2"/>
  <c r="AO522" i="2" s="1"/>
  <c r="AN518" i="2"/>
  <c r="AO518" i="2" s="1"/>
  <c r="AN1007" i="2"/>
  <c r="AO1007" i="2" s="1"/>
  <c r="AN1003" i="2"/>
  <c r="AO1003" i="2" s="1"/>
  <c r="AN999" i="2"/>
  <c r="AO999" i="2" s="1"/>
  <c r="AN962" i="2"/>
  <c r="AO962" i="2" s="1"/>
  <c r="AN958" i="2"/>
  <c r="AO958" i="2" s="1"/>
  <c r="AN997" i="2"/>
  <c r="AO997" i="2" s="1"/>
  <c r="AP707" i="2"/>
  <c r="AP691" i="2"/>
  <c r="AP186" i="2"/>
  <c r="AP1559" i="2"/>
  <c r="AS1487" i="2"/>
  <c r="AS1473" i="2"/>
  <c r="AH1195" i="2"/>
  <c r="AL1195" i="2" s="1"/>
  <c r="AM1195" i="2" s="1"/>
  <c r="AN1161" i="2"/>
  <c r="AO1161" i="2" s="1"/>
  <c r="AN1149" i="2"/>
  <c r="AO1149" i="2" s="1"/>
  <c r="AB1195" i="2"/>
  <c r="AS1167" i="2"/>
  <c r="AS1126" i="2"/>
  <c r="AN1114" i="2"/>
  <c r="AO1114" i="2" s="1"/>
  <c r="AF741" i="2"/>
  <c r="AN741" i="2" s="1"/>
  <c r="AO741" i="2" s="1"/>
  <c r="Y720" i="2"/>
  <c r="AC720" i="2"/>
  <c r="AH720" i="2"/>
  <c r="AN718" i="2"/>
  <c r="AO718" i="2" s="1"/>
  <c r="AP696" i="2"/>
  <c r="AG633" i="2"/>
  <c r="AN606" i="2"/>
  <c r="AO606" i="2" s="1"/>
  <c r="AC777" i="2"/>
  <c r="AL975" i="2"/>
  <c r="AM975" i="2" s="1"/>
  <c r="AN1543" i="2"/>
  <c r="AO1543" i="2" s="1"/>
  <c r="AT1525" i="2"/>
  <c r="AN1606" i="2"/>
  <c r="AO1606" i="2" s="1"/>
  <c r="AN1602" i="2"/>
  <c r="AO1602" i="2" s="1"/>
  <c r="AN1598" i="2"/>
  <c r="AO1598" i="2" s="1"/>
  <c r="AN1594" i="2"/>
  <c r="AO1594" i="2" s="1"/>
  <c r="AN1590" i="2"/>
  <c r="AO1590" i="2" s="1"/>
  <c r="AE1195" i="2"/>
  <c r="Z1195" i="2"/>
  <c r="AN1199" i="2"/>
  <c r="AO1199" i="2" s="1"/>
  <c r="AN1171" i="2"/>
  <c r="AO1171" i="2" s="1"/>
  <c r="AN1143" i="2"/>
  <c r="AO1143" i="2" s="1"/>
  <c r="AE741" i="2"/>
  <c r="AN1094" i="2"/>
  <c r="AO1094" i="2" s="1"/>
  <c r="AB741" i="2"/>
  <c r="AB720" i="2"/>
  <c r="AL622" i="2"/>
  <c r="AM622" i="2" s="1"/>
  <c r="AA633" i="2"/>
  <c r="AC792" i="2"/>
  <c r="AF779" i="2"/>
  <c r="AI814" i="2"/>
  <c r="AN858" i="2"/>
  <c r="AO858" i="2" s="1"/>
  <c r="AP1464" i="2"/>
  <c r="AN1450" i="2"/>
  <c r="AO1450" i="2" s="1"/>
  <c r="AN1589" i="2"/>
  <c r="AO1589" i="2" s="1"/>
  <c r="AL1559" i="2"/>
  <c r="AM1559" i="2" s="1"/>
  <c r="AL1225" i="2"/>
  <c r="AM1225" i="2" s="1"/>
  <c r="AN1167" i="2"/>
  <c r="AO1167" i="2" s="1"/>
  <c r="Z741" i="2"/>
  <c r="AN1126" i="2"/>
  <c r="AO1126" i="2" s="1"/>
  <c r="AG720" i="2"/>
  <c r="AS705" i="2"/>
  <c r="AS697" i="2"/>
  <c r="Z720" i="2"/>
  <c r="AN709" i="2"/>
  <c r="AO709" i="2" s="1"/>
  <c r="AC809" i="2"/>
  <c r="Y798" i="2"/>
  <c r="AC782" i="2"/>
  <c r="AC282" i="2"/>
  <c r="AN1225" i="2"/>
  <c r="AO1225" i="2" s="1"/>
  <c r="AN296" i="2"/>
  <c r="AO296" i="2" s="1"/>
  <c r="AP252" i="2"/>
  <c r="AN1515" i="2"/>
  <c r="AO1515" i="2" s="1"/>
  <c r="AL1552" i="2"/>
  <c r="AM1552" i="2" s="1"/>
  <c r="AP1473" i="2"/>
  <c r="AP1472" i="2"/>
  <c r="AP1563" i="2"/>
  <c r="AN703" i="2"/>
  <c r="AO703" i="2" s="1"/>
  <c r="AN1229" i="2"/>
  <c r="AO1229" i="2" s="1"/>
  <c r="AP705" i="2"/>
  <c r="AI809" i="2"/>
  <c r="AH779" i="2"/>
  <c r="AL779" i="2" s="1"/>
  <c r="AM779" i="2" s="1"/>
  <c r="AA119" i="2"/>
  <c r="Z86" i="2"/>
  <c r="AH132" i="2"/>
  <c r="AF809" i="2"/>
  <c r="AL809" i="2" s="1"/>
  <c r="AM809" i="2" s="1"/>
  <c r="AN771" i="2"/>
  <c r="AO771" i="2" s="1"/>
  <c r="AN767" i="2"/>
  <c r="AO767" i="2" s="1"/>
  <c r="AN763" i="2"/>
  <c r="AO763" i="2" s="1"/>
  <c r="AN759" i="2"/>
  <c r="AO759" i="2" s="1"/>
  <c r="AN755" i="2"/>
  <c r="AO755" i="2" s="1"/>
  <c r="AN524" i="2"/>
  <c r="AO524" i="2" s="1"/>
  <c r="AN520" i="2"/>
  <c r="AO520" i="2" s="1"/>
  <c r="AN516" i="2"/>
  <c r="AO516" i="2" s="1"/>
  <c r="AB119" i="2"/>
  <c r="AI135" i="2"/>
  <c r="AC779" i="2"/>
  <c r="AF798" i="2"/>
  <c r="AF782" i="2"/>
  <c r="AB132" i="2"/>
  <c r="AA86" i="2"/>
  <c r="AH99" i="2"/>
  <c r="AI183" i="2"/>
  <c r="AL1526" i="2"/>
  <c r="AM1526" i="2" s="1"/>
  <c r="AI1546" i="2"/>
  <c r="AL1525" i="2"/>
  <c r="AM1525" i="2" s="1"/>
  <c r="AI1517" i="2"/>
  <c r="AC1546" i="2"/>
  <c r="AB1517" i="2"/>
  <c r="AI1538" i="2"/>
  <c r="AP236" i="2"/>
  <c r="AH1517" i="2"/>
  <c r="AI1534" i="2"/>
  <c r="AG151" i="2"/>
  <c r="Z1474" i="2"/>
  <c r="AN1472" i="2"/>
  <c r="AO1472" i="2" s="1"/>
  <c r="AP1225" i="2"/>
  <c r="Y277" i="2"/>
  <c r="AL248" i="2"/>
  <c r="AM248" i="2" s="1"/>
  <c r="AF1544" i="2"/>
  <c r="AC1538" i="2"/>
  <c r="AC1534" i="2"/>
  <c r="AA1474" i="2"/>
  <c r="AI1536" i="2"/>
  <c r="AL1493" i="2"/>
  <c r="AM1493" i="2" s="1"/>
  <c r="AF1556" i="2"/>
  <c r="AF1546" i="2"/>
  <c r="AC1544" i="2"/>
  <c r="AC1536" i="2"/>
  <c r="AI89" i="2"/>
  <c r="AH89" i="2"/>
  <c r="AL89" i="2" s="1"/>
  <c r="AM89" i="2" s="1"/>
  <c r="Z222" i="2"/>
  <c r="AN1482" i="2"/>
  <c r="AO1482" i="2" s="1"/>
  <c r="AB1556" i="2"/>
  <c r="AN1447" i="2"/>
  <c r="AO1447" i="2" s="1"/>
  <c r="AE1556" i="2"/>
  <c r="Y1546" i="2"/>
  <c r="Y1544" i="2"/>
  <c r="AB1546" i="2"/>
  <c r="AB1544" i="2"/>
  <c r="AE1546" i="2"/>
  <c r="AE1517" i="2"/>
  <c r="AB1538" i="2"/>
  <c r="AG1538" i="2"/>
  <c r="AB1536" i="2"/>
  <c r="AS1536" i="2" s="1"/>
  <c r="AG1536" i="2"/>
  <c r="AB1534" i="2"/>
  <c r="AG1534" i="2"/>
  <c r="Z1517" i="2"/>
  <c r="AL1504" i="2"/>
  <c r="AM1504" i="2" s="1"/>
  <c r="AS1475" i="2"/>
  <c r="AB122" i="2"/>
  <c r="AC89" i="2"/>
  <c r="AN184" i="2"/>
  <c r="AO184" i="2" s="1"/>
  <c r="AP1511" i="2"/>
  <c r="AI1550" i="2"/>
  <c r="AI1544" i="2"/>
  <c r="AA1517" i="2"/>
  <c r="AA1538" i="2"/>
  <c r="AF1538" i="2"/>
  <c r="AP1538" i="2" s="1"/>
  <c r="AA1536" i="2"/>
  <c r="AF1536" i="2"/>
  <c r="AP1536" i="2" s="1"/>
  <c r="AA1534" i="2"/>
  <c r="AF1534" i="2"/>
  <c r="AP1534" i="2" s="1"/>
  <c r="AN1512" i="2"/>
  <c r="AO1512" i="2" s="1"/>
  <c r="AN1493" i="2"/>
  <c r="AO1493" i="2" s="1"/>
  <c r="AS1483" i="2"/>
  <c r="AB1474" i="2"/>
  <c r="AP1515" i="2"/>
  <c r="AE138" i="2"/>
  <c r="AA122" i="2"/>
  <c r="AA285" i="2"/>
  <c r="AB1550" i="2"/>
  <c r="AL1523" i="2"/>
  <c r="AM1523" i="2" s="1"/>
  <c r="AL1524" i="2"/>
  <c r="AM1524" i="2" s="1"/>
  <c r="AE1538" i="2"/>
  <c r="Y1538" i="2"/>
  <c r="AE1536" i="2"/>
  <c r="Y1536" i="2"/>
  <c r="AE1534" i="2"/>
  <c r="Y1534" i="2"/>
  <c r="AI1474" i="2"/>
  <c r="AH1474" i="2"/>
  <c r="AN1145" i="2"/>
  <c r="AO1145" i="2" s="1"/>
  <c r="AN1129" i="2"/>
  <c r="AO1129" i="2" s="1"/>
  <c r="AN1006" i="2"/>
  <c r="AO1006" i="2" s="1"/>
  <c r="AN1002" i="2"/>
  <c r="AO1002" i="2" s="1"/>
  <c r="AN965" i="2"/>
  <c r="AO965" i="2" s="1"/>
  <c r="AN961" i="2"/>
  <c r="AO961" i="2" s="1"/>
  <c r="AN957" i="2"/>
  <c r="AO957" i="2" s="1"/>
  <c r="AB89" i="2"/>
  <c r="AI222" i="2"/>
  <c r="AA154" i="2"/>
  <c r="AD749" i="2"/>
  <c r="AF749" i="2"/>
  <c r="Z749" i="2"/>
  <c r="AA749" i="2"/>
  <c r="AH749" i="2"/>
  <c r="AE749" i="2"/>
  <c r="AD723" i="2"/>
  <c r="AF723" i="2"/>
  <c r="AB723" i="2"/>
  <c r="AH723" i="2"/>
  <c r="AC723" i="2"/>
  <c r="AD721" i="2"/>
  <c r="AH721" i="2"/>
  <c r="AC721" i="2"/>
  <c r="AT721" i="2" s="1"/>
  <c r="Z721" i="2"/>
  <c r="AF721" i="2"/>
  <c r="AN543" i="2"/>
  <c r="AO543" i="2" s="1"/>
  <c r="AP543" i="2"/>
  <c r="AG637" i="2"/>
  <c r="AB637" i="2"/>
  <c r="AD1214" i="2"/>
  <c r="Z1214" i="2"/>
  <c r="AA1214" i="2"/>
  <c r="AC1214" i="2"/>
  <c r="AI1214" i="2"/>
  <c r="AH1214" i="2"/>
  <c r="AD626" i="2"/>
  <c r="AE626" i="2"/>
  <c r="AB626" i="2"/>
  <c r="AA626" i="2"/>
  <c r="AC626" i="2"/>
  <c r="AG1544" i="2"/>
  <c r="AH1544" i="2"/>
  <c r="Z1544" i="2"/>
  <c r="AD1550" i="2"/>
  <c r="AH1550" i="2"/>
  <c r="AL1550" i="2" s="1"/>
  <c r="AM1550" i="2" s="1"/>
  <c r="AC1550" i="2"/>
  <c r="Z1550" i="2"/>
  <c r="AG1550" i="2"/>
  <c r="AG611" i="2"/>
  <c r="Y611" i="2"/>
  <c r="Z611" i="2"/>
  <c r="AA611" i="2"/>
  <c r="AB611" i="2"/>
  <c r="AC611" i="2"/>
  <c r="AH611" i="2"/>
  <c r="AE611" i="2"/>
  <c r="AF611" i="2"/>
  <c r="AD579" i="2"/>
  <c r="AG579" i="2"/>
  <c r="AE579" i="2"/>
  <c r="AB579" i="2"/>
  <c r="Y579" i="2"/>
  <c r="AH579" i="2"/>
  <c r="AI579" i="2"/>
  <c r="AF579" i="2"/>
  <c r="AC579" i="2"/>
  <c r="AA1550" i="2"/>
  <c r="AE1544" i="2"/>
  <c r="AE1214" i="2"/>
  <c r="AB749" i="2"/>
  <c r="AN705" i="2"/>
  <c r="AO705" i="2" s="1"/>
  <c r="AH626" i="2"/>
  <c r="AN1469" i="2"/>
  <c r="AO1469" i="2" s="1"/>
  <c r="AD599" i="2"/>
  <c r="AA599" i="2"/>
  <c r="AE599" i="2"/>
  <c r="Y599" i="2"/>
  <c r="AI1521" i="2"/>
  <c r="AS1225" i="2"/>
  <c r="AL1570" i="2"/>
  <c r="AM1570" i="2" s="1"/>
  <c r="AS1199" i="2"/>
  <c r="AS1179" i="2"/>
  <c r="AN1155" i="2"/>
  <c r="AO1155" i="2" s="1"/>
  <c r="Z723" i="2"/>
  <c r="AI626" i="2"/>
  <c r="AI611" i="2"/>
  <c r="AA816" i="2"/>
  <c r="AB816" i="2"/>
  <c r="Y816" i="2"/>
  <c r="AE816" i="2"/>
  <c r="AF816" i="2"/>
  <c r="AC816" i="2"/>
  <c r="Z816" i="2"/>
  <c r="AI816" i="2"/>
  <c r="AG807" i="2"/>
  <c r="AE807" i="2"/>
  <c r="AF807" i="2"/>
  <c r="AL807" i="2" s="1"/>
  <c r="AM807" i="2" s="1"/>
  <c r="AC807" i="2"/>
  <c r="AT807" i="2" s="1"/>
  <c r="AI807" i="2"/>
  <c r="Z807" i="2"/>
  <c r="Z791" i="2"/>
  <c r="AI791" i="2"/>
  <c r="Y791" i="2"/>
  <c r="AB791" i="2"/>
  <c r="AC791" i="2"/>
  <c r="AA791" i="2"/>
  <c r="AF791" i="2"/>
  <c r="AH775" i="2"/>
  <c r="AE775" i="2"/>
  <c r="AB775" i="2"/>
  <c r="Y775" i="2"/>
  <c r="AF775" i="2"/>
  <c r="AC775" i="2"/>
  <c r="AG804" i="2"/>
  <c r="Z804" i="2"/>
  <c r="AF804" i="2"/>
  <c r="AC804" i="2"/>
  <c r="AT804" i="2" s="1"/>
  <c r="AH804" i="2"/>
  <c r="AA804" i="2"/>
  <c r="AE804" i="2"/>
  <c r="AG788" i="2"/>
  <c r="Z788" i="2"/>
  <c r="AE788" i="2"/>
  <c r="Y788" i="2"/>
  <c r="AH788" i="2"/>
  <c r="AI788" i="2"/>
  <c r="AB788" i="2"/>
  <c r="AC788" i="2"/>
  <c r="AF788" i="2"/>
  <c r="Z805" i="2"/>
  <c r="AA805" i="2"/>
  <c r="AE805" i="2"/>
  <c r="AB805" i="2"/>
  <c r="Y805" i="2"/>
  <c r="AI805" i="2"/>
  <c r="AF805" i="2"/>
  <c r="AC805" i="2"/>
  <c r="AI789" i="2"/>
  <c r="AF789" i="2"/>
  <c r="AH789" i="2"/>
  <c r="AA789" i="2"/>
  <c r="Y789" i="2"/>
  <c r="AH810" i="2"/>
  <c r="AL810" i="2" s="1"/>
  <c r="AM810" i="2" s="1"/>
  <c r="AA810" i="2"/>
  <c r="AE810" i="2"/>
  <c r="AI810" i="2"/>
  <c r="AB810" i="2"/>
  <c r="AT810" i="2" s="1"/>
  <c r="Y810" i="2"/>
  <c r="AG794" i="2"/>
  <c r="AI794" i="2"/>
  <c r="AB794" i="2"/>
  <c r="AC794" i="2"/>
  <c r="AF794" i="2"/>
  <c r="Z794" i="2"/>
  <c r="AA794" i="2"/>
  <c r="AI778" i="2"/>
  <c r="AB778" i="2"/>
  <c r="Y778" i="2"/>
  <c r="AF778" i="2"/>
  <c r="AC778" i="2"/>
  <c r="Z778" i="2"/>
  <c r="AA778" i="2"/>
  <c r="AG233" i="2"/>
  <c r="AB233" i="2"/>
  <c r="AH217" i="2"/>
  <c r="AE217" i="2"/>
  <c r="AB217" i="2"/>
  <c r="AG133" i="2"/>
  <c r="AI133" i="2"/>
  <c r="AF97" i="2"/>
  <c r="AB97" i="2"/>
  <c r="Y97" i="2"/>
  <c r="Z97" i="2"/>
  <c r="AA97" i="2"/>
  <c r="AH97" i="2"/>
  <c r="AE97" i="2"/>
  <c r="AF230" i="2"/>
  <c r="Y230" i="2"/>
  <c r="AH230" i="2"/>
  <c r="AI230" i="2"/>
  <c r="AB230" i="2"/>
  <c r="AA230" i="2"/>
  <c r="AF214" i="2"/>
  <c r="AI214" i="2"/>
  <c r="AB214" i="2"/>
  <c r="AG214" i="2"/>
  <c r="AA214" i="2"/>
  <c r="AF146" i="2"/>
  <c r="AC146" i="2"/>
  <c r="AH146" i="2"/>
  <c r="AE146" i="2"/>
  <c r="AI146" i="2"/>
  <c r="AB146" i="2"/>
  <c r="AF130" i="2"/>
  <c r="AH130" i="2"/>
  <c r="AI130" i="2"/>
  <c r="AB130" i="2"/>
  <c r="AA130" i="2"/>
  <c r="AF98" i="2"/>
  <c r="AL98" i="2" s="1"/>
  <c r="AM98" i="2" s="1"/>
  <c r="AA98" i="2"/>
  <c r="AG98" i="2"/>
  <c r="AF231" i="2"/>
  <c r="AH231" i="2"/>
  <c r="AA231" i="2"/>
  <c r="AF215" i="2"/>
  <c r="Z215" i="2"/>
  <c r="AE215" i="2"/>
  <c r="AF147" i="2"/>
  <c r="Y147" i="2"/>
  <c r="AI147" i="2"/>
  <c r="AF131" i="2"/>
  <c r="Y131" i="2"/>
  <c r="AD205" i="2"/>
  <c r="AA205" i="2"/>
  <c r="AI197" i="2"/>
  <c r="AE197" i="2"/>
  <c r="AI189" i="2"/>
  <c r="AB189" i="2"/>
  <c r="AA171" i="2"/>
  <c r="AB171" i="2"/>
  <c r="AG95" i="2"/>
  <c r="AE95" i="2"/>
  <c r="AA128" i="2"/>
  <c r="AC128" i="2"/>
  <c r="AH128" i="2"/>
  <c r="AP1552" i="2"/>
  <c r="AD1481" i="2"/>
  <c r="AA1481" i="2"/>
  <c r="AH1514" i="2"/>
  <c r="AS1479" i="2"/>
  <c r="AL214" i="2"/>
  <c r="AM214" i="2" s="1"/>
  <c r="Y1550" i="2"/>
  <c r="AS1467" i="2"/>
  <c r="AT1567" i="2"/>
  <c r="AS1221" i="2"/>
  <c r="AL1562" i="2"/>
  <c r="AM1562" i="2" s="1"/>
  <c r="AL1229" i="2"/>
  <c r="AM1229" i="2" s="1"/>
  <c r="AS1155" i="2"/>
  <c r="AN1151" i="2"/>
  <c r="AO1151" i="2" s="1"/>
  <c r="AS701" i="2"/>
  <c r="AL710" i="2"/>
  <c r="AM710" i="2" s="1"/>
  <c r="AL705" i="2"/>
  <c r="AM705" i="2" s="1"/>
  <c r="AL703" i="2"/>
  <c r="AM703" i="2" s="1"/>
  <c r="AL695" i="2"/>
  <c r="AM695" i="2" s="1"/>
  <c r="AL693" i="2"/>
  <c r="AM693" i="2" s="1"/>
  <c r="AL687" i="2"/>
  <c r="AM687" i="2" s="1"/>
  <c r="AL628" i="2"/>
  <c r="AM628" i="2" s="1"/>
  <c r="AN594" i="2"/>
  <c r="AO594" i="2" s="1"/>
  <c r="AN770" i="2"/>
  <c r="AO770" i="2" s="1"/>
  <c r="AN766" i="2"/>
  <c r="AO766" i="2" s="1"/>
  <c r="AN762" i="2"/>
  <c r="AO762" i="2" s="1"/>
  <c r="AN758" i="2"/>
  <c r="AO758" i="2" s="1"/>
  <c r="AN754" i="2"/>
  <c r="AO754" i="2" s="1"/>
  <c r="AN523" i="2"/>
  <c r="AO523" i="2" s="1"/>
  <c r="AN519" i="2"/>
  <c r="AO519" i="2" s="1"/>
  <c r="AN515" i="2"/>
  <c r="AO515" i="2" s="1"/>
  <c r="AN1004" i="2"/>
  <c r="AO1004" i="2" s="1"/>
  <c r="AN1000" i="2"/>
  <c r="AO1000" i="2" s="1"/>
  <c r="AN963" i="2"/>
  <c r="AO963" i="2" s="1"/>
  <c r="AN959" i="2"/>
  <c r="AO959" i="2" s="1"/>
  <c r="AN998" i="2"/>
  <c r="AO998" i="2" s="1"/>
  <c r="AN1211" i="2"/>
  <c r="AO1211" i="2" s="1"/>
  <c r="AS1139" i="2"/>
  <c r="AN1106" i="2"/>
  <c r="AO1106" i="2" s="1"/>
  <c r="AL711" i="2"/>
  <c r="AM711" i="2" s="1"/>
  <c r="AN710" i="2"/>
  <c r="AO710" i="2" s="1"/>
  <c r="AL634" i="2"/>
  <c r="AM634" i="2" s="1"/>
  <c r="AN854" i="2"/>
  <c r="AO854" i="2" s="1"/>
  <c r="AN850" i="2"/>
  <c r="AO850" i="2" s="1"/>
  <c r="AN846" i="2"/>
  <c r="AO846" i="2" s="1"/>
  <c r="AN842" i="2"/>
  <c r="AO842" i="2" s="1"/>
  <c r="AN838" i="2"/>
  <c r="AO838" i="2" s="1"/>
  <c r="AN894" i="2"/>
  <c r="AO894" i="2" s="1"/>
  <c r="AN832" i="2"/>
  <c r="AO832" i="2" s="1"/>
  <c r="AN828" i="2"/>
  <c r="AO828" i="2" s="1"/>
  <c r="AN824" i="2"/>
  <c r="AO824" i="2" s="1"/>
  <c r="AN820" i="2"/>
  <c r="AO820" i="2" s="1"/>
  <c r="AT866" i="2"/>
  <c r="AT862" i="2"/>
  <c r="AL1473" i="2"/>
  <c r="AM1473" i="2" s="1"/>
  <c r="AL1469" i="2"/>
  <c r="AM1469" i="2" s="1"/>
  <c r="AL1465" i="2"/>
  <c r="AM1465" i="2" s="1"/>
  <c r="AL1563" i="2"/>
  <c r="AM1563" i="2" s="1"/>
  <c r="AL1561" i="2"/>
  <c r="AM1561" i="2" s="1"/>
  <c r="AN1179" i="2"/>
  <c r="AO1179" i="2" s="1"/>
  <c r="AN1130" i="2"/>
  <c r="AO1130" i="2" s="1"/>
  <c r="AS1106" i="2"/>
  <c r="AS707" i="2"/>
  <c r="AS699" i="2"/>
  <c r="AS691" i="2"/>
  <c r="AN711" i="2"/>
  <c r="AO711" i="2" s="1"/>
  <c r="AL702" i="2"/>
  <c r="AM702" i="2" s="1"/>
  <c r="AL694" i="2"/>
  <c r="AM694" i="2" s="1"/>
  <c r="AL686" i="2"/>
  <c r="AM686" i="2" s="1"/>
  <c r="AN619" i="2"/>
  <c r="AO619" i="2" s="1"/>
  <c r="AN610" i="2"/>
  <c r="AO610" i="2" s="1"/>
  <c r="AN996" i="2"/>
  <c r="AO996" i="2" s="1"/>
  <c r="AP1229" i="2"/>
  <c r="AL249" i="2"/>
  <c r="AM249" i="2" s="1"/>
  <c r="AH794" i="2"/>
  <c r="AE226" i="2"/>
  <c r="AE213" i="2"/>
  <c r="AH226" i="2"/>
  <c r="AG816" i="2"/>
  <c r="AH816" i="2"/>
  <c r="AG791" i="2"/>
  <c r="AH791" i="2"/>
  <c r="AG775" i="2"/>
  <c r="Z775" i="2"/>
  <c r="AI775" i="2"/>
  <c r="AG805" i="2"/>
  <c r="AH805" i="2"/>
  <c r="AL805" i="2" s="1"/>
  <c r="AM805" i="2" s="1"/>
  <c r="AG789" i="2"/>
  <c r="Z789" i="2"/>
  <c r="AG810" i="2"/>
  <c r="Z810" i="2"/>
  <c r="AG778" i="2"/>
  <c r="AH778" i="2"/>
  <c r="AF96" i="2"/>
  <c r="AL96" i="2" s="1"/>
  <c r="AM96" i="2" s="1"/>
  <c r="AG96" i="2"/>
  <c r="Z96" i="2"/>
  <c r="AE96" i="2"/>
  <c r="Y96" i="2"/>
  <c r="AC96" i="2"/>
  <c r="AA96" i="2"/>
  <c r="AB96" i="2"/>
  <c r="AF229" i="2"/>
  <c r="AL229" i="2" s="1"/>
  <c r="AM229" i="2" s="1"/>
  <c r="AC229" i="2"/>
  <c r="Z229" i="2"/>
  <c r="AI229" i="2"/>
  <c r="AB229" i="2"/>
  <c r="AA229" i="2"/>
  <c r="Y229" i="2"/>
  <c r="AE229" i="2"/>
  <c r="AF213" i="2"/>
  <c r="AA213" i="2"/>
  <c r="AB213" i="2"/>
  <c r="AC213" i="2"/>
  <c r="AH213" i="2"/>
  <c r="AL213" i="2" s="1"/>
  <c r="AM213" i="2" s="1"/>
  <c r="AI213" i="2"/>
  <c r="AG213" i="2"/>
  <c r="AF145" i="2"/>
  <c r="AG145" i="2"/>
  <c r="AI145" i="2"/>
  <c r="Y145" i="2"/>
  <c r="Z145" i="2"/>
  <c r="AA145" i="2"/>
  <c r="AC145" i="2"/>
  <c r="AH145" i="2"/>
  <c r="AE145" i="2"/>
  <c r="AB145" i="2"/>
  <c r="AF129" i="2"/>
  <c r="AC129" i="2"/>
  <c r="AT129" i="2" s="1"/>
  <c r="AA129" i="2"/>
  <c r="Z129" i="2"/>
  <c r="AI129" i="2"/>
  <c r="Y129" i="2"/>
  <c r="AH129" i="2"/>
  <c r="AF93" i="2"/>
  <c r="Y93" i="2"/>
  <c r="Z93" i="2"/>
  <c r="AG93" i="2"/>
  <c r="AE93" i="2"/>
  <c r="AI93" i="2"/>
  <c r="AF226" i="2"/>
  <c r="Z226" i="2"/>
  <c r="AA226" i="2"/>
  <c r="AC226" i="2"/>
  <c r="AI226" i="2"/>
  <c r="AB226" i="2"/>
  <c r="AG226" i="2"/>
  <c r="AF158" i="2"/>
  <c r="AC158" i="2"/>
  <c r="AI158" i="2"/>
  <c r="AH158" i="2"/>
  <c r="AA158" i="2"/>
  <c r="AB158" i="2"/>
  <c r="Y158" i="2"/>
  <c r="AE158" i="2"/>
  <c r="AF142" i="2"/>
  <c r="Y142" i="2"/>
  <c r="AA142" i="2"/>
  <c r="AG142" i="2"/>
  <c r="Z142" i="2"/>
  <c r="AI142" i="2"/>
  <c r="AH142" i="2"/>
  <c r="AF126" i="2"/>
  <c r="AI126" i="2"/>
  <c r="AC126" i="2"/>
  <c r="Z126" i="2"/>
  <c r="AA126" i="2"/>
  <c r="AG126" i="2"/>
  <c r="AH126" i="2"/>
  <c r="AE126" i="2"/>
  <c r="AB126" i="2"/>
  <c r="AF102" i="2"/>
  <c r="AC102" i="2"/>
  <c r="AI102" i="2"/>
  <c r="Z102" i="2"/>
  <c r="AA102" i="2"/>
  <c r="AB102" i="2"/>
  <c r="Y102" i="2"/>
  <c r="AH102" i="2"/>
  <c r="AE102" i="2"/>
  <c r="AF86" i="2"/>
  <c r="Y86" i="2"/>
  <c r="AG86" i="2"/>
  <c r="AH86" i="2"/>
  <c r="AE86" i="2"/>
  <c r="AI86" i="2"/>
  <c r="AB86" i="2"/>
  <c r="AT86" i="2" s="1"/>
  <c r="AF219" i="2"/>
  <c r="AA219" i="2"/>
  <c r="AB219" i="2"/>
  <c r="AC219" i="2"/>
  <c r="AH219" i="2"/>
  <c r="AI219" i="2"/>
  <c r="AG219" i="2"/>
  <c r="AF151" i="2"/>
  <c r="AC151" i="2"/>
  <c r="Z151" i="2"/>
  <c r="AE151" i="2"/>
  <c r="Y151" i="2"/>
  <c r="AH151" i="2"/>
  <c r="AI151" i="2"/>
  <c r="AF135" i="2"/>
  <c r="Y135" i="2"/>
  <c r="AH135" i="2"/>
  <c r="AE135" i="2"/>
  <c r="AB135" i="2"/>
  <c r="AT135" i="2" s="1"/>
  <c r="AG135" i="2"/>
  <c r="Z135" i="2"/>
  <c r="AA135" i="2"/>
  <c r="AF119" i="2"/>
  <c r="AH119" i="2"/>
  <c r="AC119" i="2"/>
  <c r="AE119" i="2"/>
  <c r="AG119" i="2"/>
  <c r="Z119" i="2"/>
  <c r="AI119" i="2"/>
  <c r="AI199" i="2"/>
  <c r="AA199" i="2"/>
  <c r="AE199" i="2"/>
  <c r="AB199" i="2"/>
  <c r="AA191" i="2"/>
  <c r="AE191" i="2"/>
  <c r="AI191" i="2"/>
  <c r="AB191" i="2"/>
  <c r="AE183" i="2"/>
  <c r="AA183" i="2"/>
  <c r="AI167" i="2"/>
  <c r="AE167" i="2"/>
  <c r="AB167" i="2"/>
  <c r="AF95" i="2"/>
  <c r="AC95" i="2"/>
  <c r="AA95" i="2"/>
  <c r="Z95" i="2"/>
  <c r="AI95" i="2"/>
  <c r="AB95" i="2"/>
  <c r="Y95" i="2"/>
  <c r="AH95" i="2"/>
  <c r="AF228" i="2"/>
  <c r="Y228" i="2"/>
  <c r="AE228" i="2"/>
  <c r="AG228" i="2"/>
  <c r="Z228" i="2"/>
  <c r="AH228" i="2"/>
  <c r="AA228" i="2"/>
  <c r="AB228" i="2"/>
  <c r="AF160" i="2"/>
  <c r="AG160" i="2"/>
  <c r="AH160" i="2"/>
  <c r="Y160" i="2"/>
  <c r="AE160" i="2"/>
  <c r="AC160" i="2"/>
  <c r="Z160" i="2"/>
  <c r="AI160" i="2"/>
  <c r="AB160" i="2"/>
  <c r="AF144" i="2"/>
  <c r="AC144" i="2"/>
  <c r="Z144" i="2"/>
  <c r="AE144" i="2"/>
  <c r="AB144" i="2"/>
  <c r="Y144" i="2"/>
  <c r="AA144" i="2"/>
  <c r="AF128" i="2"/>
  <c r="Y128" i="2"/>
  <c r="Z128" i="2"/>
  <c r="AB128" i="2"/>
  <c r="AG128" i="2"/>
  <c r="AE128" i="2"/>
  <c r="AI128" i="2"/>
  <c r="AC286" i="2"/>
  <c r="AI286" i="2"/>
  <c r="Y286" i="2"/>
  <c r="AE286" i="2"/>
  <c r="Y285" i="2"/>
  <c r="AE285" i="2"/>
  <c r="AD273" i="2"/>
  <c r="AC273" i="2"/>
  <c r="AA273" i="2"/>
  <c r="AI273" i="2"/>
  <c r="AB273" i="2"/>
  <c r="Y273" i="2"/>
  <c r="AI96" i="2"/>
  <c r="AE129" i="2"/>
  <c r="Z219" i="2"/>
  <c r="Z158" i="2"/>
  <c r="AH144" i="2"/>
  <c r="AG229" i="2"/>
  <c r="Y219" i="2"/>
  <c r="AG144" i="2"/>
  <c r="Y126" i="2"/>
  <c r="AE273" i="2"/>
  <c r="AP177" i="2"/>
  <c r="AT247" i="2"/>
  <c r="AL941" i="2"/>
  <c r="AM941" i="2" s="1"/>
  <c r="AL978" i="2"/>
  <c r="AM978" i="2" s="1"/>
  <c r="AL919" i="2"/>
  <c r="AM919" i="2" s="1"/>
  <c r="AL928" i="2"/>
  <c r="AM928" i="2" s="1"/>
  <c r="AN1551" i="2"/>
  <c r="AO1551" i="2" s="1"/>
  <c r="AL1554" i="2"/>
  <c r="AM1554" i="2" s="1"/>
  <c r="AN1559" i="2"/>
  <c r="AO1559" i="2" s="1"/>
  <c r="AN1565" i="2"/>
  <c r="AO1565" i="2" s="1"/>
  <c r="AL954" i="2"/>
  <c r="AM954" i="2" s="1"/>
  <c r="AS198" i="2"/>
  <c r="AN172" i="2"/>
  <c r="AO172" i="2" s="1"/>
  <c r="AN928" i="2"/>
  <c r="AO928" i="2" s="1"/>
  <c r="Y1542" i="2"/>
  <c r="AE1542" i="2"/>
  <c r="AL1519" i="2"/>
  <c r="AM1519" i="2" s="1"/>
  <c r="AA1505" i="2"/>
  <c r="AS1486" i="2"/>
  <c r="AS1482" i="2"/>
  <c r="AS1477" i="2"/>
  <c r="AL1221" i="2"/>
  <c r="AM1221" i="2" s="1"/>
  <c r="AE1187" i="2"/>
  <c r="AS1191" i="2"/>
  <c r="AN1159" i="2"/>
  <c r="AO1159" i="2" s="1"/>
  <c r="AS1147" i="2"/>
  <c r="AL861" i="2"/>
  <c r="AM861" i="2" s="1"/>
  <c r="AC815" i="2"/>
  <c r="Z815" i="2"/>
  <c r="AS1554" i="2"/>
  <c r="AN1443" i="2"/>
  <c r="AO1443" i="2" s="1"/>
  <c r="AF1542" i="2"/>
  <c r="AN1542" i="2" s="1"/>
  <c r="AO1542" i="2" s="1"/>
  <c r="AA1542" i="2"/>
  <c r="AN1535" i="2"/>
  <c r="AO1535" i="2" s="1"/>
  <c r="AN1527" i="2"/>
  <c r="AO1527" i="2" s="1"/>
  <c r="AB1505" i="2"/>
  <c r="AR1476" i="2"/>
  <c r="AR1468" i="2"/>
  <c r="AL1483" i="2"/>
  <c r="AM1483" i="2" s="1"/>
  <c r="AH1187" i="2"/>
  <c r="AF1187" i="2"/>
  <c r="AN1187" i="2" s="1"/>
  <c r="AO1187" i="2" s="1"/>
  <c r="AS706" i="2"/>
  <c r="AS698" i="2"/>
  <c r="AS690" i="2"/>
  <c r="AB799" i="2"/>
  <c r="AB1542" i="2"/>
  <c r="AS1512" i="2"/>
  <c r="AF1505" i="2"/>
  <c r="AP1505" i="2" s="1"/>
  <c r="AS1471" i="2"/>
  <c r="AS1463" i="2"/>
  <c r="AN1486" i="2"/>
  <c r="AO1486" i="2" s="1"/>
  <c r="AL1565" i="2"/>
  <c r="AM1565" i="2" s="1"/>
  <c r="Z1187" i="2"/>
  <c r="AN1098" i="2"/>
  <c r="AO1098" i="2" s="1"/>
  <c r="AN1090" i="2"/>
  <c r="AO1090" i="2" s="1"/>
  <c r="AA641" i="2"/>
  <c r="AE603" i="2"/>
  <c r="AP568" i="2"/>
  <c r="AC780" i="2"/>
  <c r="AP640" i="2"/>
  <c r="AC799" i="2"/>
  <c r="AT799" i="2" s="1"/>
  <c r="AF812" i="2"/>
  <c r="AL812" i="2" s="1"/>
  <c r="AM812" i="2" s="1"/>
  <c r="AN772" i="2"/>
  <c r="AO772" i="2" s="1"/>
  <c r="AN768" i="2"/>
  <c r="AO768" i="2" s="1"/>
  <c r="AN764" i="2"/>
  <c r="AO764" i="2" s="1"/>
  <c r="AN760" i="2"/>
  <c r="AO760" i="2" s="1"/>
  <c r="AN756" i="2"/>
  <c r="AO756" i="2" s="1"/>
  <c r="AN525" i="2"/>
  <c r="AO525" i="2" s="1"/>
  <c r="AN521" i="2"/>
  <c r="AO521" i="2" s="1"/>
  <c r="AN517" i="2"/>
  <c r="AO517" i="2" s="1"/>
  <c r="AN1005" i="2"/>
  <c r="AO1005" i="2" s="1"/>
  <c r="AN1001" i="2"/>
  <c r="AO1001" i="2" s="1"/>
  <c r="AN964" i="2"/>
  <c r="AO964" i="2" s="1"/>
  <c r="AN960" i="2"/>
  <c r="AO960" i="2" s="1"/>
  <c r="AN956" i="2"/>
  <c r="AO956" i="2" s="1"/>
  <c r="AA796" i="2"/>
  <c r="AN1563" i="2"/>
  <c r="AO1563" i="2" s="1"/>
  <c r="AN628" i="2"/>
  <c r="AO628" i="2" s="1"/>
  <c r="AC796" i="2"/>
  <c r="AN856" i="2"/>
  <c r="AO856" i="2" s="1"/>
  <c r="AN852" i="2"/>
  <c r="AO852" i="2" s="1"/>
  <c r="AN848" i="2"/>
  <c r="AO848" i="2" s="1"/>
  <c r="AN844" i="2"/>
  <c r="AO844" i="2" s="1"/>
  <c r="AN840" i="2"/>
  <c r="AO840" i="2" s="1"/>
  <c r="AN836" i="2"/>
  <c r="AO836" i="2" s="1"/>
  <c r="AN834" i="2"/>
  <c r="AO834" i="2" s="1"/>
  <c r="AN830" i="2"/>
  <c r="AO830" i="2" s="1"/>
  <c r="AN826" i="2"/>
  <c r="AO826" i="2" s="1"/>
  <c r="AN822" i="2"/>
  <c r="AO822" i="2" s="1"/>
  <c r="AN818" i="2"/>
  <c r="AO818" i="2" s="1"/>
  <c r="AF802" i="2"/>
  <c r="AH802" i="2"/>
  <c r="AP632" i="2"/>
  <c r="AN1519" i="2"/>
  <c r="AO1519" i="2" s="1"/>
  <c r="AS714" i="2"/>
  <c r="AN624" i="2"/>
  <c r="AO624" i="2" s="1"/>
  <c r="AN1221" i="2"/>
  <c r="AO1221" i="2" s="1"/>
  <c r="AP624" i="2"/>
  <c r="AN1147" i="2"/>
  <c r="AO1147" i="2" s="1"/>
  <c r="AS1090" i="2"/>
  <c r="AB722" i="2"/>
  <c r="AB641" i="2"/>
  <c r="AC800" i="2"/>
  <c r="AP539" i="2"/>
  <c r="AF803" i="2"/>
  <c r="AN860" i="2"/>
  <c r="AO860" i="2" s="1"/>
  <c r="Z801" i="2"/>
  <c r="Z784" i="2"/>
  <c r="AB222" i="2"/>
  <c r="AB215" i="2"/>
  <c r="AB147" i="2"/>
  <c r="AI91" i="2"/>
  <c r="AE89" i="2"/>
  <c r="AI224" i="2"/>
  <c r="AE222" i="2"/>
  <c r="AA215" i="2"/>
  <c r="AA156" i="2"/>
  <c r="AE147" i="2"/>
  <c r="AE140" i="2"/>
  <c r="AI131" i="2"/>
  <c r="AE124" i="2"/>
  <c r="Z98" i="2"/>
  <c r="Z89" i="2"/>
  <c r="Z231" i="2"/>
  <c r="Z156" i="2"/>
  <c r="AH147" i="2"/>
  <c r="AH138" i="2"/>
  <c r="AL138" i="2" s="1"/>
  <c r="AM138" i="2" s="1"/>
  <c r="Z124" i="2"/>
  <c r="AG207" i="2"/>
  <c r="AB205" i="2"/>
  <c r="AC98" i="2"/>
  <c r="AG91" i="2"/>
  <c r="AG231" i="2"/>
  <c r="AG222" i="2"/>
  <c r="AG215" i="2"/>
  <c r="Y156" i="2"/>
  <c r="AC140" i="2"/>
  <c r="Y124" i="2"/>
  <c r="AF207" i="2"/>
  <c r="AN207" i="2" s="1"/>
  <c r="AO207" i="2" s="1"/>
  <c r="AA197" i="2"/>
  <c r="AE189" i="2"/>
  <c r="AN176" i="2"/>
  <c r="AO176" i="2" s="1"/>
  <c r="AI171" i="2"/>
  <c r="AI282" i="2"/>
  <c r="AE261" i="2"/>
  <c r="Y282" i="2"/>
  <c r="AN1555" i="2"/>
  <c r="AO1555" i="2" s="1"/>
  <c r="AP1469" i="2"/>
  <c r="AN1480" i="2"/>
  <c r="AO1480" i="2" s="1"/>
  <c r="AG1214" i="2"/>
  <c r="AP703" i="2"/>
  <c r="AN695" i="2"/>
  <c r="AO695" i="2" s="1"/>
  <c r="AN687" i="2"/>
  <c r="AO687" i="2" s="1"/>
  <c r="AN693" i="2"/>
  <c r="AO693" i="2" s="1"/>
  <c r="AN1122" i="2"/>
  <c r="AO1122" i="2" s="1"/>
  <c r="Y722" i="2"/>
  <c r="AS704" i="2"/>
  <c r="AS696" i="2"/>
  <c r="AS688" i="2"/>
  <c r="Z722" i="2"/>
  <c r="AF641" i="2"/>
  <c r="AP641" i="2" s="1"/>
  <c r="Y787" i="2"/>
  <c r="AP531" i="2"/>
  <c r="AA803" i="2"/>
  <c r="AB98" i="2"/>
  <c r="AB156" i="2"/>
  <c r="AB140" i="2"/>
  <c r="AB131" i="2"/>
  <c r="AI98" i="2"/>
  <c r="AE91" i="2"/>
  <c r="AA89" i="2"/>
  <c r="AI231" i="2"/>
  <c r="AE224" i="2"/>
  <c r="AA222" i="2"/>
  <c r="AI157" i="2"/>
  <c r="AI154" i="2"/>
  <c r="AA147" i="2"/>
  <c r="AA140" i="2"/>
  <c r="AE131" i="2"/>
  <c r="AA124" i="2"/>
  <c r="AH91" i="2"/>
  <c r="AL91" i="2" s="1"/>
  <c r="AM91" i="2" s="1"/>
  <c r="AH224" i="2"/>
  <c r="AL224" i="2" s="1"/>
  <c r="AM224" i="2" s="1"/>
  <c r="Z154" i="2"/>
  <c r="Z147" i="2"/>
  <c r="Z138" i="2"/>
  <c r="AH131" i="2"/>
  <c r="AH122" i="2"/>
  <c r="AL122" i="2" s="1"/>
  <c r="AM122" i="2" s="1"/>
  <c r="AS210" i="2"/>
  <c r="AC207" i="2"/>
  <c r="Y98" i="2"/>
  <c r="AC91" i="2"/>
  <c r="AC231" i="2"/>
  <c r="AG224" i="2"/>
  <c r="AC215" i="2"/>
  <c r="AG157" i="2"/>
  <c r="AG154" i="2"/>
  <c r="AG147" i="2"/>
  <c r="Y140" i="2"/>
  <c r="AG131" i="2"/>
  <c r="AC122" i="2"/>
  <c r="AB207" i="2"/>
  <c r="AI205" i="2"/>
  <c r="AA189" i="2"/>
  <c r="AB261" i="2"/>
  <c r="AF626" i="2"/>
  <c r="AS1563" i="2"/>
  <c r="AA1187" i="2"/>
  <c r="AN1165" i="2"/>
  <c r="AO1165" i="2" s="1"/>
  <c r="AB1187" i="2"/>
  <c r="AS1159" i="2"/>
  <c r="AS1122" i="2"/>
  <c r="AG641" i="2"/>
  <c r="AB599" i="2"/>
  <c r="AT599" i="2" s="1"/>
  <c r="AI599" i="2"/>
  <c r="AL860" i="2"/>
  <c r="AM860" i="2" s="1"/>
  <c r="AC784" i="2"/>
  <c r="AP547" i="2"/>
  <c r="AN857" i="2"/>
  <c r="AO857" i="2" s="1"/>
  <c r="AN853" i="2"/>
  <c r="AO853" i="2" s="1"/>
  <c r="AN849" i="2"/>
  <c r="AO849" i="2" s="1"/>
  <c r="AN845" i="2"/>
  <c r="AO845" i="2" s="1"/>
  <c r="AN841" i="2"/>
  <c r="AO841" i="2" s="1"/>
  <c r="AN837" i="2"/>
  <c r="AO837" i="2" s="1"/>
  <c r="AN835" i="2"/>
  <c r="AO835" i="2" s="1"/>
  <c r="AN831" i="2"/>
  <c r="AO831" i="2" s="1"/>
  <c r="AN827" i="2"/>
  <c r="AO827" i="2" s="1"/>
  <c r="AN823" i="2"/>
  <c r="AO823" i="2" s="1"/>
  <c r="AN819" i="2"/>
  <c r="AO819" i="2" s="1"/>
  <c r="AF801" i="2"/>
  <c r="AF787" i="2"/>
  <c r="AA801" i="2"/>
  <c r="AI784" i="2"/>
  <c r="AH803" i="2"/>
  <c r="AB91" i="2"/>
  <c r="AB231" i="2"/>
  <c r="AB154" i="2"/>
  <c r="AB138" i="2"/>
  <c r="AB124" i="2"/>
  <c r="AT124" i="2" s="1"/>
  <c r="AE207" i="2"/>
  <c r="AE98" i="2"/>
  <c r="AA91" i="2"/>
  <c r="AE231" i="2"/>
  <c r="AA224" i="2"/>
  <c r="AI215" i="2"/>
  <c r="AI156" i="2"/>
  <c r="AE154" i="2"/>
  <c r="AI141" i="2"/>
  <c r="AI138" i="2"/>
  <c r="AA131" i="2"/>
  <c r="AE122" i="2"/>
  <c r="Z91" i="2"/>
  <c r="Z224" i="2"/>
  <c r="AH215" i="2"/>
  <c r="AH140" i="2"/>
  <c r="AL140" i="2" s="1"/>
  <c r="AM140" i="2" s="1"/>
  <c r="Z131" i="2"/>
  <c r="Z122" i="2"/>
  <c r="Y207" i="2"/>
  <c r="AB197" i="2"/>
  <c r="Y91" i="2"/>
  <c r="Y231" i="2"/>
  <c r="AC224" i="2"/>
  <c r="Y215" i="2"/>
  <c r="AG156" i="2"/>
  <c r="AC147" i="2"/>
  <c r="AG141" i="2"/>
  <c r="AC131" i="2"/>
  <c r="AG124" i="2"/>
  <c r="AE205" i="2"/>
  <c r="AP165" i="2"/>
  <c r="AN1511" i="2"/>
  <c r="AO1511" i="2" s="1"/>
  <c r="AP1482" i="2"/>
  <c r="AP1478" i="2"/>
  <c r="AN1476" i="2"/>
  <c r="AO1476" i="2" s="1"/>
  <c r="AP1470" i="2"/>
  <c r="AN1473" i="2"/>
  <c r="AO1473" i="2" s="1"/>
  <c r="AN1465" i="2"/>
  <c r="AO1465" i="2" s="1"/>
  <c r="AN707" i="2"/>
  <c r="AO707" i="2" s="1"/>
  <c r="AP706" i="2"/>
  <c r="AP699" i="2"/>
  <c r="AP698" i="2"/>
  <c r="AP690" i="2"/>
  <c r="AP630" i="2"/>
  <c r="AN632" i="2"/>
  <c r="AO632" i="2" s="1"/>
  <c r="AN701" i="2"/>
  <c r="AO701" i="2" s="1"/>
  <c r="AS1519" i="2"/>
  <c r="AI1514" i="2"/>
  <c r="AS1466" i="2"/>
  <c r="AP1519" i="2"/>
  <c r="Z1481" i="2"/>
  <c r="AP1480" i="2"/>
  <c r="AN1470" i="2"/>
  <c r="AO1470" i="2" s="1"/>
  <c r="AN1588" i="2"/>
  <c r="AO1588" i="2" s="1"/>
  <c r="AS1564" i="2"/>
  <c r="AN1157" i="2"/>
  <c r="AO1157" i="2" s="1"/>
  <c r="AS1183" i="2"/>
  <c r="AS1175" i="2"/>
  <c r="AN1163" i="2"/>
  <c r="AO1163" i="2" s="1"/>
  <c r="AS1151" i="2"/>
  <c r="AE1118" i="2"/>
  <c r="AE1102" i="2"/>
  <c r="AE1086" i="2"/>
  <c r="Y1136" i="2"/>
  <c r="Z1118" i="2"/>
  <c r="Z1102" i="2"/>
  <c r="Z1086" i="2"/>
  <c r="AC1133" i="2"/>
  <c r="AF1133" i="2"/>
  <c r="AN1133" i="2" s="1"/>
  <c r="AO1133" i="2" s="1"/>
  <c r="AS737" i="2"/>
  <c r="Z719" i="2"/>
  <c r="AS708" i="2"/>
  <c r="AS700" i="2"/>
  <c r="AS692" i="2"/>
  <c r="AN733" i="2"/>
  <c r="AO733" i="2" s="1"/>
  <c r="AP687" i="2"/>
  <c r="AF575" i="2"/>
  <c r="AN699" i="2"/>
  <c r="AO699" i="2" s="1"/>
  <c r="AI615" i="2"/>
  <c r="AP693" i="2"/>
  <c r="AP628" i="2"/>
  <c r="AP636" i="2"/>
  <c r="Y815" i="2"/>
  <c r="Y799" i="2"/>
  <c r="AB812" i="2"/>
  <c r="AB802" i="2"/>
  <c r="AH786" i="2"/>
  <c r="AS1515" i="2"/>
  <c r="Z1514" i="2"/>
  <c r="AS1470" i="2"/>
  <c r="AF1445" i="2"/>
  <c r="AL1445" i="2" s="1"/>
  <c r="AM1445" i="2" s="1"/>
  <c r="AB1514" i="2"/>
  <c r="AA1521" i="2"/>
  <c r="AE1514" i="2"/>
  <c r="AH1521" i="2"/>
  <c r="AL1511" i="2"/>
  <c r="AM1511" i="2" s="1"/>
  <c r="AB1481" i="2"/>
  <c r="AS1465" i="2"/>
  <c r="AI1481" i="2"/>
  <c r="AL1482" i="2"/>
  <c r="AM1482" i="2" s="1"/>
  <c r="AL1478" i="2"/>
  <c r="AM1478" i="2" s="1"/>
  <c r="AL1476" i="2"/>
  <c r="AM1476" i="2" s="1"/>
  <c r="AL1472" i="2"/>
  <c r="AM1472" i="2" s="1"/>
  <c r="AN1478" i="2"/>
  <c r="AO1478" i="2" s="1"/>
  <c r="AN1218" i="2"/>
  <c r="AO1218" i="2" s="1"/>
  <c r="Z1207" i="2"/>
  <c r="AH1207" i="2"/>
  <c r="AS1163" i="2"/>
  <c r="AA1118" i="2"/>
  <c r="AA1102" i="2"/>
  <c r="AA1086" i="2"/>
  <c r="AE1136" i="2"/>
  <c r="AH745" i="2"/>
  <c r="Z1133" i="2"/>
  <c r="AC719" i="2"/>
  <c r="AH719" i="2"/>
  <c r="AL714" i="2"/>
  <c r="AM714" i="2" s="1"/>
  <c r="AL707" i="2"/>
  <c r="AM707" i="2" s="1"/>
  <c r="AL699" i="2"/>
  <c r="AM699" i="2" s="1"/>
  <c r="AL691" i="2"/>
  <c r="AM691" i="2" s="1"/>
  <c r="AN685" i="2"/>
  <c r="AO685" i="2" s="1"/>
  <c r="AL644" i="2"/>
  <c r="AM644" i="2" s="1"/>
  <c r="AL632" i="2"/>
  <c r="AM632" i="2" s="1"/>
  <c r="AN614" i="2"/>
  <c r="AO614" i="2" s="1"/>
  <c r="AN598" i="2"/>
  <c r="AO598" i="2" s="1"/>
  <c r="Y813" i="2"/>
  <c r="AC802" i="2"/>
  <c r="AF815" i="2"/>
  <c r="AF796" i="2"/>
  <c r="AL796" i="2" s="1"/>
  <c r="AM796" i="2" s="1"/>
  <c r="AF786" i="2"/>
  <c r="AF780" i="2"/>
  <c r="AL780" i="2" s="1"/>
  <c r="AM780" i="2" s="1"/>
  <c r="AB121" i="2"/>
  <c r="AA1445" i="2"/>
  <c r="AS1511" i="2"/>
  <c r="AE1521" i="2"/>
  <c r="AN1545" i="2"/>
  <c r="AO1545" i="2" s="1"/>
  <c r="AB1521" i="2"/>
  <c r="AA1514" i="2"/>
  <c r="Z1521" i="2"/>
  <c r="AN1499" i="2"/>
  <c r="AO1499" i="2" s="1"/>
  <c r="AE1481" i="2"/>
  <c r="AP1476" i="2"/>
  <c r="AN1607" i="2"/>
  <c r="AO1607" i="2" s="1"/>
  <c r="AN1603" i="2"/>
  <c r="AO1603" i="2" s="1"/>
  <c r="AN1599" i="2"/>
  <c r="AO1599" i="2" s="1"/>
  <c r="AN1595" i="2"/>
  <c r="AO1595" i="2" s="1"/>
  <c r="AN1591" i="2"/>
  <c r="AO1591" i="2" s="1"/>
  <c r="AS1566" i="2"/>
  <c r="AS1229" i="2"/>
  <c r="AA1203" i="2"/>
  <c r="AH1203" i="2"/>
  <c r="AN1217" i="2"/>
  <c r="AO1217" i="2" s="1"/>
  <c r="AF1203" i="2"/>
  <c r="AN1203" i="2" s="1"/>
  <c r="AO1203" i="2" s="1"/>
  <c r="AE745" i="2"/>
  <c r="AG1133" i="2"/>
  <c r="Z745" i="2"/>
  <c r="AH1133" i="2"/>
  <c r="AL1133" i="2" s="1"/>
  <c r="AM1133" i="2" s="1"/>
  <c r="AF1118" i="2"/>
  <c r="AP1118" i="2" s="1"/>
  <c r="AN1110" i="2"/>
  <c r="AO1110" i="2" s="1"/>
  <c r="AF1102" i="2"/>
  <c r="AN1102" i="2" s="1"/>
  <c r="AO1102" i="2" s="1"/>
  <c r="AF1086" i="2"/>
  <c r="AN1086" i="2" s="1"/>
  <c r="AO1086" i="2" s="1"/>
  <c r="AF745" i="2"/>
  <c r="AN745" i="2" s="1"/>
  <c r="AO745" i="2" s="1"/>
  <c r="AB719" i="2"/>
  <c r="AS710" i="2"/>
  <c r="AS702" i="2"/>
  <c r="AS694" i="2"/>
  <c r="AS686" i="2"/>
  <c r="AL715" i="2"/>
  <c r="AM715" i="2" s="1"/>
  <c r="AP692" i="2"/>
  <c r="Y575" i="2"/>
  <c r="AP695" i="2"/>
  <c r="AC812" i="2"/>
  <c r="Y797" i="2"/>
  <c r="AC786" i="2"/>
  <c r="Y781" i="2"/>
  <c r="AB815" i="2"/>
  <c r="AF799" i="2"/>
  <c r="AB796" i="2"/>
  <c r="AB786" i="2"/>
  <c r="AB780" i="2"/>
  <c r="AI799" i="2"/>
  <c r="AI233" i="2"/>
  <c r="AH233" i="2"/>
  <c r="Z214" i="2"/>
  <c r="AC97" i="2"/>
  <c r="AC230" i="2"/>
  <c r="AG146" i="2"/>
  <c r="AC130" i="2"/>
  <c r="AS236" i="2"/>
  <c r="AL252" i="2"/>
  <c r="AM252" i="2" s="1"/>
  <c r="AH100" i="2"/>
  <c r="AC214" i="2"/>
  <c r="Y146" i="2"/>
  <c r="AS165" i="2"/>
  <c r="AG97" i="2"/>
  <c r="AG230" i="2"/>
  <c r="Y214" i="2"/>
  <c r="AG130" i="2"/>
  <c r="Z221" i="2"/>
  <c r="Z799" i="2"/>
  <c r="AA121" i="2"/>
  <c r="AI815" i="2"/>
  <c r="AE799" i="2"/>
  <c r="AB88" i="2"/>
  <c r="AP988" i="2"/>
  <c r="AB153" i="2"/>
  <c r="AI88" i="2"/>
  <c r="AE221" i="2"/>
  <c r="AE153" i="2"/>
  <c r="Y88" i="2"/>
  <c r="AL236" i="2"/>
  <c r="AM236" i="2" s="1"/>
  <c r="AN186" i="2"/>
  <c r="AO186" i="2" s="1"/>
  <c r="AN188" i="2"/>
  <c r="AO188" i="2" s="1"/>
  <c r="AE815" i="2"/>
  <c r="AA812" i="2"/>
  <c r="AA799" i="2"/>
  <c r="AN751" i="2"/>
  <c r="AO751" i="2" s="1"/>
  <c r="AL6" i="2"/>
  <c r="AM6" i="2" s="1"/>
  <c r="AB221" i="2"/>
  <c r="AA88" i="2"/>
  <c r="AC87" i="2"/>
  <c r="AN1561" i="2"/>
  <c r="AO1561" i="2" s="1"/>
  <c r="AP297" i="2"/>
  <c r="AA815" i="2"/>
  <c r="AA780" i="2"/>
  <c r="AN861" i="2"/>
  <c r="AO861" i="2" s="1"/>
  <c r="AH815" i="2"/>
  <c r="AH799" i="2"/>
  <c r="Z88" i="2"/>
  <c r="AP176" i="2"/>
  <c r="AA268" i="2"/>
  <c r="AL1508" i="2"/>
  <c r="AM1508" i="2" s="1"/>
  <c r="AP292" i="2"/>
  <c r="AN1485" i="2"/>
  <c r="AO1485" i="2" s="1"/>
  <c r="AP701" i="2"/>
  <c r="AL188" i="2"/>
  <c r="AM188" i="2" s="1"/>
  <c r="AN697" i="2"/>
  <c r="AO697" i="2" s="1"/>
  <c r="AP702" i="2"/>
  <c r="AP694" i="2"/>
  <c r="AP686" i="2"/>
  <c r="AN859" i="2"/>
  <c r="AO859" i="2" s="1"/>
  <c r="AN640" i="2"/>
  <c r="AO640" i="2" s="1"/>
  <c r="AL186" i="2"/>
  <c r="AM186" i="2" s="1"/>
  <c r="AP1443" i="2"/>
  <c r="AF227" i="2"/>
  <c r="AI227" i="2"/>
  <c r="Z227" i="2"/>
  <c r="AA227" i="2"/>
  <c r="AB227" i="2"/>
  <c r="AF143" i="2"/>
  <c r="AI143" i="2"/>
  <c r="AB143" i="2"/>
  <c r="AA175" i="2"/>
  <c r="AI175" i="2"/>
  <c r="AF103" i="2"/>
  <c r="AG103" i="2"/>
  <c r="AI103" i="2"/>
  <c r="Z103" i="2"/>
  <c r="AA103" i="2"/>
  <c r="AB103" i="2"/>
  <c r="AF152" i="2"/>
  <c r="AA152" i="2"/>
  <c r="AB152" i="2"/>
  <c r="AE152" i="2"/>
  <c r="Z152" i="2"/>
  <c r="AI152" i="2"/>
  <c r="AC278" i="2"/>
  <c r="AA278" i="2"/>
  <c r="Y278" i="2"/>
  <c r="AG264" i="2"/>
  <c r="AE264" i="2"/>
  <c r="AB264" i="2"/>
  <c r="AG260" i="2"/>
  <c r="AB260" i="2"/>
  <c r="AA260" i="2"/>
  <c r="AG270" i="2"/>
  <c r="AI270" i="2"/>
  <c r="AB270" i="2"/>
  <c r="AD615" i="2"/>
  <c r="AE615" i="2"/>
  <c r="AB615" i="2"/>
  <c r="AG774" i="2"/>
  <c r="Z774" i="2"/>
  <c r="AI774" i="2"/>
  <c r="AB774" i="2"/>
  <c r="Y774" i="2"/>
  <c r="AH774" i="2"/>
  <c r="AF774" i="2"/>
  <c r="AC774" i="2"/>
  <c r="AT774" i="2" s="1"/>
  <c r="AA774" i="2"/>
  <c r="AE575" i="2"/>
  <c r="AB575" i="2"/>
  <c r="AA603" i="2"/>
  <c r="AI603" i="2"/>
  <c r="AF603" i="2"/>
  <c r="AL1485" i="2"/>
  <c r="AM1485" i="2" s="1"/>
  <c r="AL1467" i="2"/>
  <c r="AM1467" i="2" s="1"/>
  <c r="AB1207" i="2"/>
  <c r="AC1207" i="2"/>
  <c r="AC1136" i="2"/>
  <c r="AI1136" i="2"/>
  <c r="AS689" i="2"/>
  <c r="AS685" i="2"/>
  <c r="Y615" i="2"/>
  <c r="Y603" i="2"/>
  <c r="AA615" i="2"/>
  <c r="AE227" i="2"/>
  <c r="AA143" i="2"/>
  <c r="AE1207" i="2"/>
  <c r="AA625" i="2"/>
  <c r="AF625" i="2"/>
  <c r="AG625" i="2"/>
  <c r="AN527" i="2"/>
  <c r="AO527" i="2" s="1"/>
  <c r="AP527" i="2"/>
  <c r="AG779" i="2"/>
  <c r="AA779" i="2"/>
  <c r="Z779" i="2"/>
  <c r="AE779" i="2"/>
  <c r="AB779" i="2"/>
  <c r="Y779" i="2"/>
  <c r="AG808" i="2"/>
  <c r="Z808" i="2"/>
  <c r="AI808" i="2"/>
  <c r="AB808" i="2"/>
  <c r="Y808" i="2"/>
  <c r="AH808" i="2"/>
  <c r="AF808" i="2"/>
  <c r="AC808" i="2"/>
  <c r="AA808" i="2"/>
  <c r="AG792" i="2"/>
  <c r="Z792" i="2"/>
  <c r="AH792" i="2"/>
  <c r="AA792" i="2"/>
  <c r="AE792" i="2"/>
  <c r="AB792" i="2"/>
  <c r="Y792" i="2"/>
  <c r="AG776" i="2"/>
  <c r="Z776" i="2"/>
  <c r="AA776" i="2"/>
  <c r="AB776" i="2"/>
  <c r="Y776" i="2"/>
  <c r="AH776" i="2"/>
  <c r="AE776" i="2"/>
  <c r="AF776" i="2"/>
  <c r="AC776" i="2"/>
  <c r="AI776" i="2"/>
  <c r="AG809" i="2"/>
  <c r="AA809" i="2"/>
  <c r="Z809" i="2"/>
  <c r="AE809" i="2"/>
  <c r="AB809" i="2"/>
  <c r="Y809" i="2"/>
  <c r="AG793" i="2"/>
  <c r="AA793" i="2"/>
  <c r="AB793" i="2"/>
  <c r="Y793" i="2"/>
  <c r="AE793" i="2"/>
  <c r="AF793" i="2"/>
  <c r="AL793" i="2" s="1"/>
  <c r="AM793" i="2" s="1"/>
  <c r="AC793" i="2"/>
  <c r="Z793" i="2"/>
  <c r="AI793" i="2"/>
  <c r="AG777" i="2"/>
  <c r="AE777" i="2"/>
  <c r="AI777" i="2"/>
  <c r="Z777" i="2"/>
  <c r="AB777" i="2"/>
  <c r="Y777" i="2"/>
  <c r="AG814" i="2"/>
  <c r="AH814" i="2"/>
  <c r="AB814" i="2"/>
  <c r="AA814" i="2"/>
  <c r="AF814" i="2"/>
  <c r="Y814" i="2"/>
  <c r="AE814" i="2"/>
  <c r="AC814" i="2"/>
  <c r="AG798" i="2"/>
  <c r="AH798" i="2"/>
  <c r="AA798" i="2"/>
  <c r="AC798" i="2"/>
  <c r="AE798" i="2"/>
  <c r="AI798" i="2"/>
  <c r="AB798" i="2"/>
  <c r="AG782" i="2"/>
  <c r="AI782" i="2"/>
  <c r="Z782" i="2"/>
  <c r="AH782" i="2"/>
  <c r="AA782" i="2"/>
  <c r="AB782" i="2"/>
  <c r="AT782" i="2" s="1"/>
  <c r="Y782" i="2"/>
  <c r="AF100" i="2"/>
  <c r="AA100" i="2"/>
  <c r="AB100" i="2"/>
  <c r="Y100" i="2"/>
  <c r="AE100" i="2"/>
  <c r="AC100" i="2"/>
  <c r="Z100" i="2"/>
  <c r="AI100" i="2"/>
  <c r="AF233" i="2"/>
  <c r="Y233" i="2"/>
  <c r="AA233" i="2"/>
  <c r="AC233" i="2"/>
  <c r="Z233" i="2"/>
  <c r="AE233" i="2"/>
  <c r="AF217" i="2"/>
  <c r="Y217" i="2"/>
  <c r="AI217" i="2"/>
  <c r="AC217" i="2"/>
  <c r="AG217" i="2"/>
  <c r="Z217" i="2"/>
  <c r="AA217" i="2"/>
  <c r="AF133" i="2"/>
  <c r="Z133" i="2"/>
  <c r="Y133" i="2"/>
  <c r="AH133" i="2"/>
  <c r="AA133" i="2"/>
  <c r="AC133" i="2"/>
  <c r="AE133" i="2"/>
  <c r="AB133" i="2"/>
  <c r="AN208" i="2"/>
  <c r="AO208" i="2" s="1"/>
  <c r="AP208" i="2"/>
  <c r="AF220" i="2"/>
  <c r="AA220" i="2"/>
  <c r="AE220" i="2"/>
  <c r="AB220" i="2"/>
  <c r="Y220" i="2"/>
  <c r="Z220" i="2"/>
  <c r="AI220" i="2"/>
  <c r="AF120" i="2"/>
  <c r="Z120" i="2"/>
  <c r="AE120" i="2"/>
  <c r="AH120" i="2"/>
  <c r="AI120" i="2"/>
  <c r="AE1445" i="2"/>
  <c r="AC1445" i="2"/>
  <c r="AP1485" i="2"/>
  <c r="AF1207" i="2"/>
  <c r="AP1207" i="2" s="1"/>
  <c r="AG1136" i="2"/>
  <c r="AB1136" i="2"/>
  <c r="AF615" i="2"/>
  <c r="AP615" i="2" s="1"/>
  <c r="AB603" i="2"/>
  <c r="AT603" i="2" s="1"/>
  <c r="AL938" i="2"/>
  <c r="AM938" i="2" s="1"/>
  <c r="AA120" i="2"/>
  <c r="AG227" i="2"/>
  <c r="AG220" i="2"/>
  <c r="Y152" i="2"/>
  <c r="Y143" i="2"/>
  <c r="AA187" i="2"/>
  <c r="AB289" i="2"/>
  <c r="AB278" i="2"/>
  <c r="AF94" i="2"/>
  <c r="AC94" i="2"/>
  <c r="AH94" i="2"/>
  <c r="AA94" i="2"/>
  <c r="AE94" i="2"/>
  <c r="AB94" i="2"/>
  <c r="AF159" i="2"/>
  <c r="Z159" i="2"/>
  <c r="AE159" i="2"/>
  <c r="AH159" i="2"/>
  <c r="AI159" i="2"/>
  <c r="AB159" i="2"/>
  <c r="AF127" i="2"/>
  <c r="AC127" i="2"/>
  <c r="AE127" i="2"/>
  <c r="AB127" i="2"/>
  <c r="Z127" i="2"/>
  <c r="AH127" i="2"/>
  <c r="AE195" i="2"/>
  <c r="AA195" i="2"/>
  <c r="AF87" i="2"/>
  <c r="AE87" i="2"/>
  <c r="AI87" i="2"/>
  <c r="AB87" i="2"/>
  <c r="Z87" i="2"/>
  <c r="AF136" i="2"/>
  <c r="Z136" i="2"/>
  <c r="AE136" i="2"/>
  <c r="AB136" i="2"/>
  <c r="AI136" i="2"/>
  <c r="AC294" i="2"/>
  <c r="Y294" i="2"/>
  <c r="AA294" i="2"/>
  <c r="AB294" i="2"/>
  <c r="AP190" i="2"/>
  <c r="AN190" i="2"/>
  <c r="AO190" i="2" s="1"/>
  <c r="AL283" i="2"/>
  <c r="AM283" i="2" s="1"/>
  <c r="AL271" i="2"/>
  <c r="AM271" i="2" s="1"/>
  <c r="AP271" i="2"/>
  <c r="AP196" i="2"/>
  <c r="AN196" i="2"/>
  <c r="AO196" i="2" s="1"/>
  <c r="Y1445" i="2"/>
  <c r="AI1445" i="2"/>
  <c r="Z1445" i="2"/>
  <c r="AB1445" i="2"/>
  <c r="AG1445" i="2"/>
  <c r="AS1518" i="2"/>
  <c r="AN1528" i="2"/>
  <c r="AO1528" i="2" s="1"/>
  <c r="AG1207" i="2"/>
  <c r="AA1136" i="2"/>
  <c r="AF1136" i="2"/>
  <c r="AL1136" i="2" s="1"/>
  <c r="AM1136" i="2" s="1"/>
  <c r="AL701" i="2"/>
  <c r="AM701" i="2" s="1"/>
  <c r="AC575" i="2"/>
  <c r="AI575" i="2"/>
  <c r="AE774" i="2"/>
  <c r="AA136" i="2"/>
  <c r="Z94" i="2"/>
  <c r="AH87" i="2"/>
  <c r="Z143" i="2"/>
  <c r="Y103" i="2"/>
  <c r="AA203" i="2"/>
  <c r="AS258" i="2"/>
  <c r="AS249" i="2"/>
  <c r="AA264" i="2"/>
  <c r="Y268" i="2"/>
  <c r="AS629" i="2"/>
  <c r="AL640" i="2"/>
  <c r="AM640" i="2" s="1"/>
  <c r="AL859" i="2"/>
  <c r="AM859" i="2" s="1"/>
  <c r="AL979" i="2"/>
  <c r="AM979" i="2" s="1"/>
  <c r="AS181" i="2"/>
  <c r="AS276" i="2"/>
  <c r="AN1523" i="2"/>
  <c r="AO1523" i="2" s="1"/>
  <c r="AN938" i="2"/>
  <c r="AO938" i="2" s="1"/>
  <c r="AN979" i="2"/>
  <c r="AO979" i="2" s="1"/>
  <c r="AN924" i="2"/>
  <c r="AO924" i="2" s="1"/>
  <c r="AL924" i="2"/>
  <c r="AM924" i="2" s="1"/>
  <c r="AS292" i="2"/>
  <c r="AP1467" i="2"/>
  <c r="AL210" i="2"/>
  <c r="AM210" i="2" s="1"/>
  <c r="AP249" i="2"/>
  <c r="AL251" i="2"/>
  <c r="AM251" i="2" s="1"/>
  <c r="AL949" i="2"/>
  <c r="AM949" i="2" s="1"/>
  <c r="AS190" i="2"/>
  <c r="AN1605" i="2"/>
  <c r="AO1605" i="2" s="1"/>
  <c r="AN1601" i="2"/>
  <c r="AO1601" i="2" s="1"/>
  <c r="AN1597" i="2"/>
  <c r="AO1597" i="2" s="1"/>
  <c r="AN1593" i="2"/>
  <c r="AO1593" i="2" s="1"/>
  <c r="AN1587" i="2"/>
  <c r="AO1587" i="2" s="1"/>
  <c r="AN1585" i="2"/>
  <c r="AO1585" i="2" s="1"/>
  <c r="AS1562" i="2"/>
  <c r="AS1565" i="2"/>
  <c r="AS1561" i="2"/>
  <c r="AN1586" i="2"/>
  <c r="AO1586" i="2" s="1"/>
  <c r="AN1584" i="2"/>
  <c r="AO1584" i="2" s="1"/>
  <c r="AS1560" i="2"/>
  <c r="AN1226" i="2"/>
  <c r="AO1226" i="2" s="1"/>
  <c r="AG268" i="2"/>
  <c r="AE268" i="2"/>
  <c r="AI268" i="2"/>
  <c r="AB268" i="2"/>
  <c r="AD264" i="2"/>
  <c r="Y264" i="2"/>
  <c r="AI264" i="2"/>
  <c r="AC264" i="2"/>
  <c r="Y260" i="2"/>
  <c r="AI260" i="2"/>
  <c r="AC260" i="2"/>
  <c r="AN254" i="2"/>
  <c r="AO254" i="2" s="1"/>
  <c r="AP254" i="2"/>
  <c r="AD289" i="2"/>
  <c r="Y289" i="2"/>
  <c r="AI289" i="2"/>
  <c r="AC289" i="2"/>
  <c r="Y270" i="2"/>
  <c r="AC270" i="2"/>
  <c r="AA270" i="2"/>
  <c r="AP256" i="2"/>
  <c r="AN256" i="2"/>
  <c r="AO256" i="2" s="1"/>
  <c r="AN204" i="2"/>
  <c r="AO204" i="2" s="1"/>
  <c r="AG575" i="2"/>
  <c r="AH575" i="2"/>
  <c r="AG603" i="2"/>
  <c r="Z603" i="2"/>
  <c r="AH603" i="2"/>
  <c r="AN736" i="2"/>
  <c r="AO736" i="2" s="1"/>
  <c r="AN291" i="2"/>
  <c r="AO291" i="2" s="1"/>
  <c r="AN267" i="2"/>
  <c r="AO267" i="2" s="1"/>
  <c r="AP267" i="2"/>
  <c r="AD281" i="2"/>
  <c r="AC281" i="2"/>
  <c r="AN244" i="2"/>
  <c r="AO244" i="2" s="1"/>
  <c r="AP244" i="2"/>
  <c r="AN287" i="2"/>
  <c r="AO287" i="2" s="1"/>
  <c r="AP287" i="2"/>
  <c r="AN252" i="2"/>
  <c r="AO252" i="2" s="1"/>
  <c r="AL204" i="2"/>
  <c r="AM204" i="2" s="1"/>
  <c r="AG595" i="2"/>
  <c r="AH595" i="2"/>
  <c r="AL595" i="2" s="1"/>
  <c r="AM595" i="2" s="1"/>
  <c r="AD286" i="2"/>
  <c r="AG286" i="2"/>
  <c r="AA286" i="2"/>
  <c r="AB286" i="2"/>
  <c r="AD285" i="2"/>
  <c r="AC285" i="2"/>
  <c r="AT285" i="2" s="1"/>
  <c r="AI285" i="2"/>
  <c r="AG285" i="2"/>
  <c r="AP172" i="2"/>
  <c r="AA289" i="2"/>
  <c r="AE260" i="2"/>
  <c r="AG289" i="2"/>
  <c r="Z575" i="2"/>
  <c r="AN181" i="2"/>
  <c r="AO181" i="2" s="1"/>
  <c r="AP181" i="2"/>
  <c r="AD171" i="2"/>
  <c r="AE171" i="2"/>
  <c r="AG282" i="2"/>
  <c r="AA282" i="2"/>
  <c r="AB282" i="2"/>
  <c r="AC261" i="2"/>
  <c r="AG261" i="2"/>
  <c r="AA261" i="2"/>
  <c r="AD277" i="2"/>
  <c r="AC277" i="2"/>
  <c r="AE277" i="2"/>
  <c r="AG277" i="2"/>
  <c r="AI277" i="2"/>
  <c r="AB277" i="2"/>
  <c r="AS291" i="2"/>
  <c r="AS254" i="2"/>
  <c r="AP1553" i="2"/>
  <c r="AL255" i="2"/>
  <c r="AM255" i="2" s="1"/>
  <c r="AN245" i="2"/>
  <c r="AO245" i="2" s="1"/>
  <c r="AS247" i="2"/>
  <c r="AP638" i="2"/>
  <c r="AP644" i="2"/>
  <c r="AL297" i="2"/>
  <c r="AM297" i="2" s="1"/>
  <c r="AP288" i="2"/>
  <c r="AP284" i="2"/>
  <c r="AP251" i="2"/>
  <c r="AL244" i="2"/>
  <c r="AM244" i="2" s="1"/>
  <c r="AP248" i="2"/>
  <c r="AQ1604" i="2"/>
  <c r="AN639" i="2"/>
  <c r="AO639" i="2" s="1"/>
  <c r="AL737" i="2"/>
  <c r="AM737" i="2" s="1"/>
  <c r="AN635" i="2"/>
  <c r="AO635" i="2" s="1"/>
  <c r="AT970" i="2"/>
  <c r="AT752" i="2"/>
  <c r="AP622" i="2"/>
  <c r="AL253" i="2"/>
  <c r="AM253" i="2" s="1"/>
  <c r="AP1221" i="2"/>
  <c r="AN271" i="2"/>
  <c r="AO271" i="2" s="1"/>
  <c r="AS1559" i="2"/>
  <c r="AE1203" i="2"/>
  <c r="AN1153" i="2"/>
  <c r="AO1153" i="2" s="1"/>
  <c r="AB1203" i="2"/>
  <c r="AS1143" i="2"/>
  <c r="AS1110" i="2"/>
  <c r="AS703" i="2"/>
  <c r="AS695" i="2"/>
  <c r="AS687" i="2"/>
  <c r="AF722" i="2"/>
  <c r="AL722" i="2" s="1"/>
  <c r="AM722" i="2" s="1"/>
  <c r="AL638" i="2"/>
  <c r="AM638" i="2" s="1"/>
  <c r="AL624" i="2"/>
  <c r="AM624" i="2" s="1"/>
  <c r="AN622" i="2"/>
  <c r="AO622" i="2" s="1"/>
  <c r="AN618" i="2"/>
  <c r="AO618" i="2" s="1"/>
  <c r="AN548" i="2"/>
  <c r="AO548" i="2" s="1"/>
  <c r="AN540" i="2"/>
  <c r="AO540" i="2" s="1"/>
  <c r="AP532" i="2"/>
  <c r="AC806" i="2"/>
  <c r="Y800" i="2"/>
  <c r="AC790" i="2"/>
  <c r="Y784" i="2"/>
  <c r="AP751" i="2"/>
  <c r="AB803" i="2"/>
  <c r="AB801" i="2"/>
  <c r="AB787" i="2"/>
  <c r="AB785" i="2"/>
  <c r="AI806" i="2"/>
  <c r="AI800" i="2"/>
  <c r="AE790" i="2"/>
  <c r="AI787" i="2"/>
  <c r="AI785" i="2"/>
  <c r="AE784" i="2"/>
  <c r="Z803" i="2"/>
  <c r="AH800" i="2"/>
  <c r="Z790" i="2"/>
  <c r="AH785" i="2"/>
  <c r="AL950" i="2"/>
  <c r="AM950" i="2" s="1"/>
  <c r="AL942" i="2"/>
  <c r="AM942" i="2" s="1"/>
  <c r="AL920" i="2"/>
  <c r="AM920" i="2" s="1"/>
  <c r="AB141" i="2"/>
  <c r="AI218" i="2"/>
  <c r="AE157" i="2"/>
  <c r="AE150" i="2"/>
  <c r="AE141" i="2"/>
  <c r="AH157" i="2"/>
  <c r="AL157" i="2" s="1"/>
  <c r="AM157" i="2" s="1"/>
  <c r="AH148" i="2"/>
  <c r="AH141" i="2"/>
  <c r="AL141" i="2" s="1"/>
  <c r="AM141" i="2" s="1"/>
  <c r="AC157" i="2"/>
  <c r="AC141" i="2"/>
  <c r="AS256" i="2"/>
  <c r="AQ1586" i="2"/>
  <c r="AN638" i="2"/>
  <c r="AO638" i="2" s="1"/>
  <c r="AL751" i="2"/>
  <c r="AM751" i="2" s="1"/>
  <c r="Y806" i="2"/>
  <c r="AC801" i="2"/>
  <c r="Y790" i="2"/>
  <c r="AC785" i="2"/>
  <c r="AF806" i="2"/>
  <c r="AF800" i="2"/>
  <c r="AF790" i="2"/>
  <c r="AF784" i="2"/>
  <c r="AE806" i="2"/>
  <c r="AI803" i="2"/>
  <c r="AI801" i="2"/>
  <c r="AE800" i="2"/>
  <c r="AA790" i="2"/>
  <c r="AE787" i="2"/>
  <c r="AE785" i="2"/>
  <c r="AA784" i="2"/>
  <c r="AH806" i="2"/>
  <c r="AL806" i="2" s="1"/>
  <c r="AM806" i="2" s="1"/>
  <c r="Z800" i="2"/>
  <c r="AH787" i="2"/>
  <c r="AL787" i="2" s="1"/>
  <c r="AM787" i="2" s="1"/>
  <c r="Z785" i="2"/>
  <c r="AN992" i="2"/>
  <c r="AO992" i="2" s="1"/>
  <c r="AN942" i="2"/>
  <c r="AO942" i="2" s="1"/>
  <c r="AN920" i="2"/>
  <c r="AO920" i="2" s="1"/>
  <c r="AB232" i="2"/>
  <c r="AT232" i="2" s="1"/>
  <c r="AB148" i="2"/>
  <c r="AS169" i="2"/>
  <c r="AA157" i="2"/>
  <c r="AA141" i="2"/>
  <c r="AI139" i="2"/>
  <c r="AH218" i="2"/>
  <c r="Z157" i="2"/>
  <c r="Z141" i="2"/>
  <c r="AS186" i="2"/>
  <c r="Y157" i="2"/>
  <c r="Y141" i="2"/>
  <c r="AS244" i="2"/>
  <c r="AS1114" i="2"/>
  <c r="AS1098" i="2"/>
  <c r="AG722" i="2"/>
  <c r="AC722" i="2"/>
  <c r="AL649" i="2"/>
  <c r="AM649" i="2" s="1"/>
  <c r="AN602" i="2"/>
  <c r="AO602" i="2" s="1"/>
  <c r="AN644" i="2"/>
  <c r="AO644" i="2" s="1"/>
  <c r="AC803" i="2"/>
  <c r="Y801" i="2"/>
  <c r="AC787" i="2"/>
  <c r="Y785" i="2"/>
  <c r="AB806" i="2"/>
  <c r="AB800" i="2"/>
  <c r="AB790" i="2"/>
  <c r="AB784" i="2"/>
  <c r="AA806" i="2"/>
  <c r="AE803" i="2"/>
  <c r="AE801" i="2"/>
  <c r="AA800" i="2"/>
  <c r="AA787" i="2"/>
  <c r="AA785" i="2"/>
  <c r="Z806" i="2"/>
  <c r="AH801" i="2"/>
  <c r="Z787" i="2"/>
  <c r="AH784" i="2"/>
  <c r="AB157" i="2"/>
  <c r="AA90" i="2"/>
  <c r="AA232" i="2"/>
  <c r="AS250" i="2"/>
  <c r="AN1463" i="2"/>
  <c r="AO1463" i="2" s="1"/>
  <c r="AP266" i="2"/>
  <c r="AT235" i="2"/>
  <c r="AP1477" i="2"/>
  <c r="AN1468" i="2"/>
  <c r="AO1468" i="2" s="1"/>
  <c r="AP1518" i="2"/>
  <c r="AN1466" i="2"/>
  <c r="AO1466" i="2" s="1"/>
  <c r="AP194" i="2"/>
  <c r="AP279" i="2"/>
  <c r="AN295" i="2"/>
  <c r="AO295" i="2" s="1"/>
  <c r="AN210" i="2"/>
  <c r="AO210" i="2" s="1"/>
  <c r="AF101" i="2"/>
  <c r="Y101" i="2"/>
  <c r="AC101" i="2"/>
  <c r="Z101" i="2"/>
  <c r="AF234" i="2"/>
  <c r="Y234" i="2"/>
  <c r="AC234" i="2"/>
  <c r="Z234" i="2"/>
  <c r="AG234" i="2"/>
  <c r="AH234" i="2"/>
  <c r="AF150" i="2"/>
  <c r="AC150" i="2"/>
  <c r="Z150" i="2"/>
  <c r="AG150" i="2"/>
  <c r="AH150" i="2"/>
  <c r="AF134" i="2"/>
  <c r="Y134" i="2"/>
  <c r="AC134" i="2"/>
  <c r="AG134" i="2"/>
  <c r="Z134" i="2"/>
  <c r="AF212" i="2"/>
  <c r="Y212" i="2"/>
  <c r="AC212" i="2"/>
  <c r="Z212" i="2"/>
  <c r="AG212" i="2"/>
  <c r="AH212" i="2"/>
  <c r="AI212" i="2"/>
  <c r="AF223" i="2"/>
  <c r="Y223" i="2"/>
  <c r="AC223" i="2"/>
  <c r="AG223" i="2"/>
  <c r="Z223" i="2"/>
  <c r="AF123" i="2"/>
  <c r="Y123" i="2"/>
  <c r="AC123" i="2"/>
  <c r="AG123" i="2"/>
  <c r="Z123" i="2"/>
  <c r="AE123" i="2"/>
  <c r="AN173" i="2"/>
  <c r="AO173" i="2" s="1"/>
  <c r="AP173" i="2"/>
  <c r="AD163" i="2"/>
  <c r="AA163" i="2"/>
  <c r="AE163" i="2"/>
  <c r="AI163" i="2"/>
  <c r="AF99" i="2"/>
  <c r="AC99" i="2"/>
  <c r="AG99" i="2"/>
  <c r="Z99" i="2"/>
  <c r="AF148" i="2"/>
  <c r="Y148" i="2"/>
  <c r="AC148" i="2"/>
  <c r="AG148" i="2"/>
  <c r="Z148" i="2"/>
  <c r="AG211" i="2"/>
  <c r="AB211" i="2"/>
  <c r="Y211" i="2"/>
  <c r="AD257" i="2"/>
  <c r="Y257" i="2"/>
  <c r="AC257" i="2"/>
  <c r="AA257" i="2"/>
  <c r="AG257" i="2"/>
  <c r="AE257" i="2"/>
  <c r="AL258" i="2"/>
  <c r="AM258" i="2" s="1"/>
  <c r="AP258" i="2"/>
  <c r="AN200" i="2"/>
  <c r="AO200" i="2" s="1"/>
  <c r="AP200" i="2"/>
  <c r="AP202" i="2"/>
  <c r="AL202" i="2"/>
  <c r="AM202" i="2" s="1"/>
  <c r="AF192" i="2"/>
  <c r="AA192" i="2"/>
  <c r="AE192" i="2"/>
  <c r="AI192" i="2"/>
  <c r="AE1134" i="2"/>
  <c r="AG1134" i="2"/>
  <c r="AN1132" i="2"/>
  <c r="AO1132" i="2" s="1"/>
  <c r="AS712" i="2"/>
  <c r="AQ718" i="2"/>
  <c r="AL697" i="2"/>
  <c r="AM697" i="2" s="1"/>
  <c r="AC642" i="2"/>
  <c r="AT642" i="2" s="1"/>
  <c r="AC587" i="2"/>
  <c r="AB607" i="2"/>
  <c r="AF587" i="2"/>
  <c r="AA607" i="2"/>
  <c r="AT576" i="2"/>
  <c r="AP548" i="2"/>
  <c r="AL923" i="2"/>
  <c r="AM923" i="2" s="1"/>
  <c r="AN916" i="2"/>
  <c r="AO916" i="2" s="1"/>
  <c r="AB90" i="2"/>
  <c r="AB223" i="2"/>
  <c r="AB155" i="2"/>
  <c r="AB139" i="2"/>
  <c r="AB123" i="2"/>
  <c r="AE101" i="2"/>
  <c r="AE234" i="2"/>
  <c r="AE218" i="2"/>
  <c r="AA150" i="2"/>
  <c r="AE139" i="2"/>
  <c r="AA134" i="2"/>
  <c r="AA123" i="2"/>
  <c r="AH101" i="2"/>
  <c r="AH134" i="2"/>
  <c r="AB192" i="2"/>
  <c r="AL194" i="2"/>
  <c r="AM194" i="2" s="1"/>
  <c r="AI265" i="2"/>
  <c r="AS235" i="2"/>
  <c r="AL266" i="2"/>
  <c r="AM266" i="2" s="1"/>
  <c r="AF221" i="2"/>
  <c r="AH221" i="2"/>
  <c r="AC221" i="2"/>
  <c r="AF153" i="2"/>
  <c r="Z153" i="2"/>
  <c r="AC153" i="2"/>
  <c r="AH153" i="2"/>
  <c r="AF121" i="2"/>
  <c r="Y121" i="2"/>
  <c r="AI121" i="2"/>
  <c r="AL99" i="2"/>
  <c r="AM99" i="2" s="1"/>
  <c r="AF155" i="2"/>
  <c r="Y155" i="2"/>
  <c r="Z155" i="2"/>
  <c r="AC155" i="2"/>
  <c r="AH155" i="2"/>
  <c r="AG155" i="2"/>
  <c r="AA201" i="2"/>
  <c r="AE201" i="2"/>
  <c r="AD185" i="2"/>
  <c r="AA185" i="2"/>
  <c r="AB185" i="2"/>
  <c r="AE185" i="2"/>
  <c r="AI179" i="2"/>
  <c r="AB179" i="2"/>
  <c r="AA179" i="2"/>
  <c r="AF216" i="2"/>
  <c r="Y216" i="2"/>
  <c r="AC216" i="2"/>
  <c r="AT216" i="2" s="1"/>
  <c r="AG216" i="2"/>
  <c r="Z216" i="2"/>
  <c r="AF132" i="2"/>
  <c r="AG132" i="2"/>
  <c r="Y132" i="2"/>
  <c r="Z132" i="2"/>
  <c r="AD293" i="2"/>
  <c r="AC293" i="2"/>
  <c r="AA293" i="2"/>
  <c r="AG293" i="2"/>
  <c r="AE293" i="2"/>
  <c r="AI293" i="2"/>
  <c r="AB293" i="2"/>
  <c r="AP272" i="2"/>
  <c r="AN275" i="2"/>
  <c r="AO275" i="2" s="1"/>
  <c r="AP275" i="2"/>
  <c r="AS1523" i="2"/>
  <c r="AL1444" i="2"/>
  <c r="AM1444" i="2" s="1"/>
  <c r="AN1541" i="2"/>
  <c r="AO1541" i="2" s="1"/>
  <c r="AS1469" i="2"/>
  <c r="AL1468" i="2"/>
  <c r="AM1468" i="2" s="1"/>
  <c r="AL1466" i="2"/>
  <c r="AM1466" i="2" s="1"/>
  <c r="AP1468" i="2"/>
  <c r="AP1466" i="2"/>
  <c r="AI1134" i="2"/>
  <c r="AN732" i="2"/>
  <c r="AO732" i="2" s="1"/>
  <c r="AS728" i="2"/>
  <c r="AA642" i="2"/>
  <c r="AN627" i="2"/>
  <c r="AO627" i="2" s="1"/>
  <c r="Y587" i="2"/>
  <c r="AB587" i="2"/>
  <c r="AI587" i="2"/>
  <c r="AN937" i="2"/>
  <c r="AO937" i="2" s="1"/>
  <c r="AN974" i="2"/>
  <c r="AO974" i="2" s="1"/>
  <c r="AB101" i="2"/>
  <c r="AB234" i="2"/>
  <c r="AB218" i="2"/>
  <c r="AB150" i="2"/>
  <c r="AB134" i="2"/>
  <c r="AB212" i="2"/>
  <c r="AA101" i="2"/>
  <c r="AI99" i="2"/>
  <c r="AI90" i="2"/>
  <c r="AA234" i="2"/>
  <c r="AI223" i="2"/>
  <c r="AA218" i="2"/>
  <c r="AI216" i="2"/>
  <c r="AE155" i="2"/>
  <c r="AI148" i="2"/>
  <c r="AE132" i="2"/>
  <c r="AH223" i="2"/>
  <c r="AS206" i="2"/>
  <c r="AB201" i="2"/>
  <c r="AG101" i="2"/>
  <c r="Y99" i="2"/>
  <c r="AI201" i="2"/>
  <c r="AB257" i="2"/>
  <c r="AN1552" i="2"/>
  <c r="AO1552" i="2" s="1"/>
  <c r="AF218" i="2"/>
  <c r="AL218" i="2" s="1"/>
  <c r="AM218" i="2" s="1"/>
  <c r="AG218" i="2"/>
  <c r="Y218" i="2"/>
  <c r="Z218" i="2"/>
  <c r="AF90" i="2"/>
  <c r="Y90" i="2"/>
  <c r="AC90" i="2"/>
  <c r="Z90" i="2"/>
  <c r="AF139" i="2"/>
  <c r="AC139" i="2"/>
  <c r="AG139" i="2"/>
  <c r="Z139" i="2"/>
  <c r="AH139" i="2"/>
  <c r="AD193" i="2"/>
  <c r="AE193" i="2"/>
  <c r="AB193" i="2"/>
  <c r="AI193" i="2"/>
  <c r="AF232" i="2"/>
  <c r="AG232" i="2"/>
  <c r="Z232" i="2"/>
  <c r="Y232" i="2"/>
  <c r="AH232" i="2"/>
  <c r="AD290" i="2"/>
  <c r="Y290" i="2"/>
  <c r="AE290" i="2"/>
  <c r="AC290" i="2"/>
  <c r="AI290" i="2"/>
  <c r="AG290" i="2"/>
  <c r="AD274" i="2"/>
  <c r="AG274" i="2"/>
  <c r="AA274" i="2"/>
  <c r="AB274" i="2"/>
  <c r="AE274" i="2"/>
  <c r="Y274" i="2"/>
  <c r="AI274" i="2"/>
  <c r="AD265" i="2"/>
  <c r="AC265" i="2"/>
  <c r="AT265" i="2" s="1"/>
  <c r="AG265" i="2"/>
  <c r="AA265" i="2"/>
  <c r="AE265" i="2"/>
  <c r="AP276" i="2"/>
  <c r="AL276" i="2"/>
  <c r="AM276" i="2" s="1"/>
  <c r="AP262" i="2"/>
  <c r="AL262" i="2"/>
  <c r="AM262" i="2" s="1"/>
  <c r="AN283" i="2"/>
  <c r="AO283" i="2" s="1"/>
  <c r="AP283" i="2"/>
  <c r="AL1518" i="2"/>
  <c r="AM1518" i="2" s="1"/>
  <c r="AF1134" i="2"/>
  <c r="AP1134" i="2" s="1"/>
  <c r="Y1134" i="2"/>
  <c r="AT1114" i="2"/>
  <c r="AT1106" i="2"/>
  <c r="AE642" i="2"/>
  <c r="AC607" i="2"/>
  <c r="AI607" i="2"/>
  <c r="AE587" i="2"/>
  <c r="AL937" i="2"/>
  <c r="AM937" i="2" s="1"/>
  <c r="AL974" i="2"/>
  <c r="AM974" i="2" s="1"/>
  <c r="AL916" i="2"/>
  <c r="AM916" i="2" s="1"/>
  <c r="AE211" i="2"/>
  <c r="AE99" i="2"/>
  <c r="AE90" i="2"/>
  <c r="AE232" i="2"/>
  <c r="AE223" i="2"/>
  <c r="AE216" i="2"/>
  <c r="AA155" i="2"/>
  <c r="AI150" i="2"/>
  <c r="AE148" i="2"/>
  <c r="AI134" i="2"/>
  <c r="AA132" i="2"/>
  <c r="AE212" i="2"/>
  <c r="AH90" i="2"/>
  <c r="AH216" i="2"/>
  <c r="AH123" i="2"/>
  <c r="AC211" i="2"/>
  <c r="AB163" i="2"/>
  <c r="Y139" i="2"/>
  <c r="AC132" i="2"/>
  <c r="AF211" i="2"/>
  <c r="AI185" i="2"/>
  <c r="AB290" i="2"/>
  <c r="AI257" i="2"/>
  <c r="Y265" i="2"/>
  <c r="AS200" i="2"/>
  <c r="AS248" i="2"/>
  <c r="AN1518" i="2"/>
  <c r="AO1518" i="2" s="1"/>
  <c r="AL279" i="2"/>
  <c r="AM279" i="2" s="1"/>
  <c r="AN168" i="2"/>
  <c r="AO168" i="2" s="1"/>
  <c r="AS284" i="2"/>
  <c r="AS255" i="2"/>
  <c r="AP269" i="2"/>
  <c r="AP255" i="2"/>
  <c r="AS184" i="2"/>
  <c r="AS266" i="2"/>
  <c r="AS239" i="2"/>
  <c r="AP280" i="2"/>
  <c r="AL1210" i="2"/>
  <c r="AM1210" i="2" s="1"/>
  <c r="AL1155" i="2"/>
  <c r="AM1155" i="2" s="1"/>
  <c r="AS713" i="2"/>
  <c r="AS709" i="2"/>
  <c r="AS861" i="2"/>
  <c r="AE88" i="2"/>
  <c r="AI221" i="2"/>
  <c r="AI153" i="2"/>
  <c r="AE143" i="2"/>
  <c r="AA138" i="2"/>
  <c r="AI127" i="2"/>
  <c r="AI122" i="2"/>
  <c r="AE121" i="2"/>
  <c r="AH103" i="2"/>
  <c r="AH88" i="2"/>
  <c r="AL88" i="2" s="1"/>
  <c r="AM88" i="2" s="1"/>
  <c r="AH227" i="2"/>
  <c r="AH222" i="2"/>
  <c r="AL222" i="2" s="1"/>
  <c r="AM222" i="2" s="1"/>
  <c r="AH220" i="2"/>
  <c r="AH154" i="2"/>
  <c r="AL154" i="2" s="1"/>
  <c r="AM154" i="2" s="1"/>
  <c r="AH152" i="2"/>
  <c r="AH143" i="2"/>
  <c r="AH136" i="2"/>
  <c r="AH121" i="2"/>
  <c r="AB203" i="2"/>
  <c r="AB195" i="2"/>
  <c r="AB187" i="2"/>
  <c r="AC103" i="2"/>
  <c r="Y94" i="2"/>
  <c r="Y89" i="2"/>
  <c r="AG87" i="2"/>
  <c r="AC227" i="2"/>
  <c r="AC222" i="2"/>
  <c r="Y221" i="2"/>
  <c r="AG159" i="2"/>
  <c r="AC154" i="2"/>
  <c r="Y153" i="2"/>
  <c r="AG138" i="2"/>
  <c r="AC136" i="2"/>
  <c r="Y127" i="2"/>
  <c r="Y122" i="2"/>
  <c r="AG120" i="2"/>
  <c r="AE175" i="2"/>
  <c r="AN164" i="2"/>
  <c r="AO164" i="2" s="1"/>
  <c r="AB281" i="2"/>
  <c r="AS269" i="2"/>
  <c r="AP210" i="2"/>
  <c r="AP206" i="2"/>
  <c r="AN202" i="2"/>
  <c r="AO202" i="2" s="1"/>
  <c r="AN194" i="2"/>
  <c r="AO194" i="2" s="1"/>
  <c r="AI281" i="2"/>
  <c r="AN237" i="2"/>
  <c r="AO237" i="2" s="1"/>
  <c r="Y281" i="2"/>
  <c r="AF642" i="2"/>
  <c r="AL642" i="2" s="1"/>
  <c r="AM642" i="2" s="1"/>
  <c r="AH599" i="2"/>
  <c r="AL295" i="2"/>
  <c r="AM295" i="2" s="1"/>
  <c r="AN279" i="2"/>
  <c r="AO279" i="2" s="1"/>
  <c r="AN1137" i="2"/>
  <c r="AO1137" i="2" s="1"/>
  <c r="AP1130" i="2"/>
  <c r="AN730" i="2"/>
  <c r="AO730" i="2" s="1"/>
  <c r="AL646" i="2"/>
  <c r="AM646" i="2" s="1"/>
  <c r="AS202" i="2"/>
  <c r="AS194" i="2"/>
  <c r="AG88" i="2"/>
  <c r="Y227" i="2"/>
  <c r="Y222" i="2"/>
  <c r="AC159" i="2"/>
  <c r="Y154" i="2"/>
  <c r="AG152" i="2"/>
  <c r="AG143" i="2"/>
  <c r="AC138" i="2"/>
  <c r="Y136" i="2"/>
  <c r="AG121" i="2"/>
  <c r="AC120" i="2"/>
  <c r="AI203" i="2"/>
  <c r="AI195" i="2"/>
  <c r="AI187" i="2"/>
  <c r="AI294" i="2"/>
  <c r="AE281" i="2"/>
  <c r="AI278" i="2"/>
  <c r="AP169" i="2"/>
  <c r="AP295" i="2"/>
  <c r="AG294" i="2"/>
  <c r="AG278" i="2"/>
  <c r="AP263" i="2"/>
  <c r="AS243" i="2"/>
  <c r="AP250" i="2"/>
  <c r="AP697" i="2"/>
  <c r="Z587" i="2"/>
  <c r="AS177" i="2"/>
  <c r="AG94" i="2"/>
  <c r="AG89" i="2"/>
  <c r="AC88" i="2"/>
  <c r="Y87" i="2"/>
  <c r="AG221" i="2"/>
  <c r="AC220" i="2"/>
  <c r="Y159" i="2"/>
  <c r="AG153" i="2"/>
  <c r="AC152" i="2"/>
  <c r="AC143" i="2"/>
  <c r="Y138" i="2"/>
  <c r="AG127" i="2"/>
  <c r="AG122" i="2"/>
  <c r="AC121" i="2"/>
  <c r="Y120" i="2"/>
  <c r="AS283" i="2"/>
  <c r="AS275" i="2"/>
  <c r="AS267" i="2"/>
  <c r="AS259" i="2"/>
  <c r="AE294" i="2"/>
  <c r="AA281" i="2"/>
  <c r="AE278" i="2"/>
  <c r="AG281" i="2"/>
  <c r="AP1565" i="2"/>
  <c r="AN1562" i="2"/>
  <c r="AO1562" i="2" s="1"/>
  <c r="AB1134" i="2"/>
  <c r="AQ1134" i="2" s="1"/>
  <c r="AH607" i="2"/>
  <c r="AL607" i="2" s="1"/>
  <c r="AM607" i="2" s="1"/>
  <c r="AH587" i="2"/>
  <c r="AP1523" i="2"/>
  <c r="Z579" i="2"/>
  <c r="AK579" i="2" s="1"/>
  <c r="AN248" i="2"/>
  <c r="AO248" i="2" s="1"/>
  <c r="AN236" i="2"/>
  <c r="AO236" i="2" s="1"/>
  <c r="AN1080" i="2"/>
  <c r="AO1080" i="2" s="1"/>
  <c r="AT971" i="2"/>
  <c r="AH192" i="2"/>
  <c r="AP996" i="2"/>
  <c r="Y1207" i="2"/>
  <c r="AN269" i="2"/>
  <c r="AO269" i="2" s="1"/>
  <c r="AG192" i="2"/>
  <c r="AI1207" i="2"/>
  <c r="Z1136" i="2"/>
  <c r="AH615" i="2"/>
  <c r="AC192" i="2"/>
  <c r="Z192" i="2"/>
  <c r="Y192" i="2"/>
  <c r="AT751" i="2"/>
  <c r="AL1553" i="2"/>
  <c r="AM1553" i="2" s="1"/>
  <c r="AP253" i="2"/>
  <c r="AP1471" i="2"/>
  <c r="AD160" i="2"/>
  <c r="AS5" i="2"/>
  <c r="AS115" i="2"/>
  <c r="AS111" i="2"/>
  <c r="AS107" i="2"/>
  <c r="AS297" i="2"/>
  <c r="AS253" i="2"/>
  <c r="AP1551" i="2"/>
  <c r="AL1126" i="2"/>
  <c r="AM1126" i="2" s="1"/>
  <c r="AL1110" i="2"/>
  <c r="AM1110" i="2" s="1"/>
  <c r="AL1094" i="2"/>
  <c r="AM1094" i="2" s="1"/>
  <c r="AN747" i="2"/>
  <c r="AO747" i="2" s="1"/>
  <c r="AD157" i="2"/>
  <c r="AP157" i="2" s="1"/>
  <c r="AD90" i="2"/>
  <c r="AQ1535" i="2"/>
  <c r="AJ751" i="2"/>
  <c r="AT972" i="2"/>
  <c r="AP1475" i="2"/>
  <c r="AN1124" i="2"/>
  <c r="AO1124" i="2" s="1"/>
  <c r="AN1116" i="2"/>
  <c r="AO1116" i="2" s="1"/>
  <c r="AN1108" i="2"/>
  <c r="AO1108" i="2" s="1"/>
  <c r="AN1100" i="2"/>
  <c r="AO1100" i="2" s="1"/>
  <c r="AN1092" i="2"/>
  <c r="AO1092" i="2" s="1"/>
  <c r="AD791" i="2"/>
  <c r="AD141" i="2"/>
  <c r="AD129" i="2"/>
  <c r="AL1199" i="2"/>
  <c r="AM1199" i="2" s="1"/>
  <c r="AL1191" i="2"/>
  <c r="AM1191" i="2" s="1"/>
  <c r="AL1183" i="2"/>
  <c r="AM1183" i="2" s="1"/>
  <c r="AL1175" i="2"/>
  <c r="AM1175" i="2" s="1"/>
  <c r="AL1167" i="2"/>
  <c r="AM1167" i="2" s="1"/>
  <c r="AQ1217" i="2"/>
  <c r="AT1126" i="2"/>
  <c r="AT1094" i="2"/>
  <c r="AS717" i="2"/>
  <c r="AN623" i="2"/>
  <c r="AO623" i="2" s="1"/>
  <c r="AD213" i="2"/>
  <c r="AD232" i="2"/>
  <c r="AQ1506" i="2"/>
  <c r="AL1591" i="2"/>
  <c r="AM1591" i="2" s="1"/>
  <c r="AL1589" i="2"/>
  <c r="AM1589" i="2" s="1"/>
  <c r="AL1587" i="2"/>
  <c r="AM1587" i="2" s="1"/>
  <c r="AL1585" i="2"/>
  <c r="AM1585" i="2" s="1"/>
  <c r="AL1583" i="2"/>
  <c r="AM1583" i="2" s="1"/>
  <c r="AN1577" i="2"/>
  <c r="AO1577" i="2" s="1"/>
  <c r="AN1177" i="2"/>
  <c r="AO1177" i="2" s="1"/>
  <c r="AN1169" i="2"/>
  <c r="AO1169" i="2" s="1"/>
  <c r="AL1139" i="2"/>
  <c r="AM1139" i="2" s="1"/>
  <c r="AN1210" i="2"/>
  <c r="AO1210" i="2" s="1"/>
  <c r="AS725" i="2"/>
  <c r="AN631" i="2"/>
  <c r="AO631" i="2" s="1"/>
  <c r="AS569" i="2"/>
  <c r="AR866" i="2"/>
  <c r="AD120" i="2"/>
  <c r="AT1175" i="2"/>
  <c r="AT1122" i="2"/>
  <c r="AS1572" i="2"/>
  <c r="AL1147" i="2"/>
  <c r="AM1147" i="2" s="1"/>
  <c r="AN743" i="2"/>
  <c r="AO743" i="2" s="1"/>
  <c r="AN729" i="2"/>
  <c r="AO729" i="2" s="1"/>
  <c r="AS715" i="2"/>
  <c r="AS711" i="2"/>
  <c r="AP536" i="2"/>
  <c r="AQ840" i="2"/>
  <c r="AQ836" i="2"/>
  <c r="AQ834" i="2"/>
  <c r="AQ830" i="2"/>
  <c r="AQ826" i="2"/>
  <c r="AQ822" i="2"/>
  <c r="AQ818" i="2"/>
  <c r="AP164" i="2"/>
  <c r="AL1196" i="2"/>
  <c r="AM1196" i="2" s="1"/>
  <c r="AJ1140" i="2"/>
  <c r="AL1132" i="2"/>
  <c r="AM1132" i="2" s="1"/>
  <c r="AQ1129" i="2"/>
  <c r="AT1098" i="2"/>
  <c r="AT1090" i="2"/>
  <c r="AN726" i="2"/>
  <c r="AO726" i="2" s="1"/>
  <c r="AN582" i="2"/>
  <c r="AO582" i="2" s="1"/>
  <c r="AP582" i="2"/>
  <c r="AN574" i="2"/>
  <c r="AO574" i="2" s="1"/>
  <c r="AP574" i="2"/>
  <c r="AQ770" i="2"/>
  <c r="AQ766" i="2"/>
  <c r="AQ762" i="2"/>
  <c r="AQ758" i="2"/>
  <c r="AQ754" i="2"/>
  <c r="AQ523" i="2"/>
  <c r="AQ519" i="2"/>
  <c r="AQ515" i="2"/>
  <c r="AQ1007" i="2"/>
  <c r="AQ1003" i="2"/>
  <c r="AQ999" i="2"/>
  <c r="AQ962" i="2"/>
  <c r="AQ958" i="2"/>
  <c r="AQ997" i="2"/>
  <c r="AF92" i="2"/>
  <c r="AC92" i="2"/>
  <c r="AT92" i="2" s="1"/>
  <c r="AH92" i="2"/>
  <c r="AE92" i="2"/>
  <c r="AG92" i="2"/>
  <c r="AI92" i="2"/>
  <c r="Y92" i="2"/>
  <c r="Z92" i="2"/>
  <c r="AA92" i="2"/>
  <c r="AF225" i="2"/>
  <c r="AC225" i="2"/>
  <c r="AH225" i="2"/>
  <c r="AE225" i="2"/>
  <c r="AG225" i="2"/>
  <c r="AI225" i="2"/>
  <c r="Y225" i="2"/>
  <c r="Z225" i="2"/>
  <c r="AA225" i="2"/>
  <c r="AF149" i="2"/>
  <c r="AC149" i="2"/>
  <c r="AH149" i="2"/>
  <c r="AE149" i="2"/>
  <c r="AG149" i="2"/>
  <c r="AI149" i="2"/>
  <c r="Y149" i="2"/>
  <c r="Z149" i="2"/>
  <c r="AA149" i="2"/>
  <c r="AF137" i="2"/>
  <c r="AC137" i="2"/>
  <c r="AT137" i="2" s="1"/>
  <c r="AH137" i="2"/>
  <c r="AE137" i="2"/>
  <c r="AG137" i="2"/>
  <c r="AI137" i="2"/>
  <c r="Y137" i="2"/>
  <c r="Z137" i="2"/>
  <c r="AA137" i="2"/>
  <c r="AF125" i="2"/>
  <c r="AC125" i="2"/>
  <c r="AT125" i="2" s="1"/>
  <c r="AH125" i="2"/>
  <c r="AE125" i="2"/>
  <c r="AG125" i="2"/>
  <c r="AI125" i="2"/>
  <c r="Y125" i="2"/>
  <c r="Z125" i="2"/>
  <c r="AA125" i="2"/>
  <c r="AN180" i="2"/>
  <c r="AO180" i="2" s="1"/>
  <c r="AP180" i="2"/>
  <c r="AP634" i="2"/>
  <c r="AN634" i="2"/>
  <c r="AO634" i="2" s="1"/>
  <c r="AN551" i="2"/>
  <c r="AO551" i="2" s="1"/>
  <c r="AP551" i="2"/>
  <c r="AN535" i="2"/>
  <c r="AO535" i="2" s="1"/>
  <c r="AP535" i="2"/>
  <c r="AD637" i="2"/>
  <c r="AF637" i="2"/>
  <c r="AG811" i="2"/>
  <c r="AH811" i="2"/>
  <c r="AE811" i="2"/>
  <c r="AB811" i="2"/>
  <c r="AC811" i="2"/>
  <c r="AI811" i="2"/>
  <c r="AF811" i="2"/>
  <c r="Z811" i="2"/>
  <c r="AA811" i="2"/>
  <c r="AG795" i="2"/>
  <c r="AH795" i="2"/>
  <c r="AE795" i="2"/>
  <c r="AB795" i="2"/>
  <c r="AC795" i="2"/>
  <c r="AI795" i="2"/>
  <c r="AF795" i="2"/>
  <c r="Z795" i="2"/>
  <c r="AA795" i="2"/>
  <c r="AG783" i="2"/>
  <c r="AH783" i="2"/>
  <c r="AE783" i="2"/>
  <c r="AB783" i="2"/>
  <c r="AC783" i="2"/>
  <c r="AI783" i="2"/>
  <c r="AF783" i="2"/>
  <c r="Z783" i="2"/>
  <c r="AA783" i="2"/>
  <c r="AG812" i="2"/>
  <c r="AI812" i="2"/>
  <c r="Z812" i="2"/>
  <c r="Y812" i="2"/>
  <c r="AE812" i="2"/>
  <c r="AG796" i="2"/>
  <c r="AI796" i="2"/>
  <c r="Z796" i="2"/>
  <c r="Y796" i="2"/>
  <c r="AE796" i="2"/>
  <c r="AG780" i="2"/>
  <c r="AI780" i="2"/>
  <c r="Z780" i="2"/>
  <c r="Y780" i="2"/>
  <c r="AE780" i="2"/>
  <c r="AG813" i="2"/>
  <c r="AH813" i="2"/>
  <c r="AB813" i="2"/>
  <c r="AC813" i="2"/>
  <c r="AA813" i="2"/>
  <c r="AF813" i="2"/>
  <c r="Z813" i="2"/>
  <c r="AI813" i="2"/>
  <c r="AG797" i="2"/>
  <c r="AH797" i="2"/>
  <c r="AB797" i="2"/>
  <c r="AC797" i="2"/>
  <c r="AA797" i="2"/>
  <c r="AF797" i="2"/>
  <c r="Z797" i="2"/>
  <c r="AI797" i="2"/>
  <c r="AG781" i="2"/>
  <c r="AH781" i="2"/>
  <c r="AB781" i="2"/>
  <c r="AC781" i="2"/>
  <c r="AA781" i="2"/>
  <c r="AF781" i="2"/>
  <c r="Z781" i="2"/>
  <c r="AI781" i="2"/>
  <c r="AG802" i="2"/>
  <c r="AA802" i="2"/>
  <c r="Z802" i="2"/>
  <c r="AE802" i="2"/>
  <c r="Y802" i="2"/>
  <c r="AG786" i="2"/>
  <c r="AA786" i="2"/>
  <c r="Z786" i="2"/>
  <c r="AE786" i="2"/>
  <c r="Y786" i="2"/>
  <c r="AF104" i="2"/>
  <c r="AC104" i="2"/>
  <c r="AH104" i="2"/>
  <c r="AE104" i="2"/>
  <c r="AD104" i="2"/>
  <c r="AP104" i="2" s="1"/>
  <c r="AG104" i="2"/>
  <c r="AI104" i="2"/>
  <c r="Y104" i="2"/>
  <c r="Z104" i="2"/>
  <c r="AA104" i="2"/>
  <c r="AN994" i="2"/>
  <c r="AO994" i="2" s="1"/>
  <c r="AL933" i="2"/>
  <c r="AM933" i="2" s="1"/>
  <c r="AL927" i="2"/>
  <c r="AM927" i="2" s="1"/>
  <c r="AN988" i="2"/>
  <c r="AO988" i="2" s="1"/>
  <c r="AL934" i="2"/>
  <c r="AM934" i="2" s="1"/>
  <c r="AQ173" i="2"/>
  <c r="AS262" i="2"/>
  <c r="AS240" i="2"/>
  <c r="AD1136" i="2"/>
  <c r="AL645" i="2"/>
  <c r="AM645" i="2" s="1"/>
  <c r="AT592" i="2"/>
  <c r="AS859" i="2"/>
  <c r="AL858" i="2"/>
  <c r="AM858" i="2" s="1"/>
  <c r="AN855" i="2"/>
  <c r="AO855" i="2" s="1"/>
  <c r="AN851" i="2"/>
  <c r="AO851" i="2" s="1"/>
  <c r="AN847" i="2"/>
  <c r="AO847" i="2" s="1"/>
  <c r="AN843" i="2"/>
  <c r="AO843" i="2" s="1"/>
  <c r="AN839" i="2"/>
  <c r="AO839" i="2" s="1"/>
  <c r="AN895" i="2"/>
  <c r="AO895" i="2" s="1"/>
  <c r="AN833" i="2"/>
  <c r="AO833" i="2" s="1"/>
  <c r="AN829" i="2"/>
  <c r="AO829" i="2" s="1"/>
  <c r="AN825" i="2"/>
  <c r="AO825" i="2" s="1"/>
  <c r="AN821" i="2"/>
  <c r="AO821" i="2" s="1"/>
  <c r="AN817" i="2"/>
  <c r="AO817" i="2" s="1"/>
  <c r="AN1072" i="2"/>
  <c r="AO1072" i="2" s="1"/>
  <c r="AS992" i="2"/>
  <c r="AQ988" i="2"/>
  <c r="AS204" i="2"/>
  <c r="AS196" i="2"/>
  <c r="AS188" i="2"/>
  <c r="AS296" i="2"/>
  <c r="AS288" i="2"/>
  <c r="AS280" i="2"/>
  <c r="AS272" i="2"/>
  <c r="AS252" i="2"/>
  <c r="AP1561" i="2"/>
  <c r="AD231" i="2"/>
  <c r="AD155" i="2"/>
  <c r="AN272" i="2"/>
  <c r="AO272" i="2" s="1"/>
  <c r="AN934" i="2"/>
  <c r="AO934" i="2" s="1"/>
  <c r="AL946" i="2"/>
  <c r="AM946" i="2" s="1"/>
  <c r="AN933" i="2"/>
  <c r="AO933" i="2" s="1"/>
  <c r="AN927" i="2"/>
  <c r="AO927" i="2" s="1"/>
  <c r="AS208" i="2"/>
  <c r="AS295" i="2"/>
  <c r="AS287" i="2"/>
  <c r="AS279" i="2"/>
  <c r="AS271" i="2"/>
  <c r="AS263" i="2"/>
  <c r="AS251" i="2"/>
  <c r="AT239" i="2"/>
  <c r="AP1483" i="2"/>
  <c r="AP1479" i="2"/>
  <c r="AD234" i="2"/>
  <c r="AD215" i="2"/>
  <c r="AD1445" i="2"/>
  <c r="AN1223" i="2"/>
  <c r="AO1223" i="2" s="1"/>
  <c r="AT1183" i="2"/>
  <c r="AL564" i="2"/>
  <c r="AM564" i="2" s="1"/>
  <c r="AL556" i="2"/>
  <c r="AM556" i="2" s="1"/>
  <c r="AN1081" i="2"/>
  <c r="AO1081" i="2" s="1"/>
  <c r="AN1077" i="2"/>
  <c r="AO1077" i="2" s="1"/>
  <c r="AN1446" i="2"/>
  <c r="AO1446" i="2" s="1"/>
  <c r="AN1549" i="2"/>
  <c r="AO1549" i="2" s="1"/>
  <c r="AN1575" i="2"/>
  <c r="AO1575" i="2" s="1"/>
  <c r="AL1218" i="2"/>
  <c r="AM1218" i="2" s="1"/>
  <c r="AN1201" i="2"/>
  <c r="AO1201" i="2" s="1"/>
  <c r="AT1199" i="2"/>
  <c r="AT1167" i="2"/>
  <c r="AN1200" i="2"/>
  <c r="AO1200" i="2" s="1"/>
  <c r="AN731" i="2"/>
  <c r="AO731" i="2" s="1"/>
  <c r="AJ726" i="2"/>
  <c r="AJ247" i="2"/>
  <c r="AL1547" i="2"/>
  <c r="AM1547" i="2" s="1"/>
  <c r="AN1539" i="2"/>
  <c r="AO1539" i="2" s="1"/>
  <c r="AL1581" i="2"/>
  <c r="AM1581" i="2" s="1"/>
  <c r="AN1573" i="2"/>
  <c r="AO1573" i="2" s="1"/>
  <c r="AS1223" i="2"/>
  <c r="AN1193" i="2"/>
  <c r="AO1193" i="2" s="1"/>
  <c r="AN1185" i="2"/>
  <c r="AO1185" i="2" s="1"/>
  <c r="AT1191" i="2"/>
  <c r="AT1151" i="2"/>
  <c r="AL1168" i="2"/>
  <c r="AM1168" i="2" s="1"/>
  <c r="AN735" i="2"/>
  <c r="AO735" i="2" s="1"/>
  <c r="AS547" i="2"/>
  <c r="AS531" i="2"/>
  <c r="AL608" i="2"/>
  <c r="AM608" i="2" s="1"/>
  <c r="AQ590" i="2"/>
  <c r="AS864" i="2"/>
  <c r="AL182" i="2"/>
  <c r="AM182" i="2" s="1"/>
  <c r="AL166" i="2"/>
  <c r="AM166" i="2" s="1"/>
  <c r="AD776" i="2"/>
  <c r="AD88" i="2"/>
  <c r="AP88" i="2" s="1"/>
  <c r="AD98" i="2"/>
  <c r="AD192" i="2"/>
  <c r="AQ1598" i="2"/>
  <c r="AS1581" i="2"/>
  <c r="AS1579" i="2"/>
  <c r="AL1577" i="2"/>
  <c r="AM1577" i="2" s="1"/>
  <c r="AJ1575" i="2"/>
  <c r="AS1137" i="2"/>
  <c r="AN616" i="2"/>
  <c r="AO616" i="2" s="1"/>
  <c r="AL612" i="2"/>
  <c r="AM612" i="2" s="1"/>
  <c r="AN600" i="2"/>
  <c r="AO600" i="2" s="1"/>
  <c r="AL596" i="2"/>
  <c r="AM596" i="2" s="1"/>
  <c r="AN570" i="2"/>
  <c r="AO570" i="2" s="1"/>
  <c r="AL562" i="2"/>
  <c r="AM562" i="2" s="1"/>
  <c r="AL1077" i="2"/>
  <c r="AM1077" i="2" s="1"/>
  <c r="AL1073" i="2"/>
  <c r="AM1073" i="2" s="1"/>
  <c r="AL972" i="2"/>
  <c r="AM972" i="2" s="1"/>
  <c r="AD225" i="2"/>
  <c r="AD134" i="2"/>
  <c r="AD147" i="2"/>
  <c r="AD123" i="2"/>
  <c r="AD1544" i="2"/>
  <c r="AD575" i="2"/>
  <c r="AD611" i="2"/>
  <c r="AD595" i="2"/>
  <c r="AN595" i="2" s="1"/>
  <c r="AO595" i="2" s="1"/>
  <c r="AL1160" i="2"/>
  <c r="AM1160" i="2" s="1"/>
  <c r="AD808" i="2"/>
  <c r="AD786" i="2"/>
  <c r="AD125" i="2"/>
  <c r="AD212" i="2"/>
  <c r="AD131" i="2"/>
  <c r="AH1134" i="2"/>
  <c r="Z1134" i="2"/>
  <c r="AK1134" i="2" s="1"/>
  <c r="AD603" i="2"/>
  <c r="AD587" i="2"/>
  <c r="AJ1218" i="2"/>
  <c r="AS733" i="2"/>
  <c r="AQ610" i="2"/>
  <c r="AQ602" i="2"/>
  <c r="AQ594" i="2"/>
  <c r="AN645" i="2"/>
  <c r="AO645" i="2" s="1"/>
  <c r="AS862" i="2"/>
  <c r="AL1607" i="2"/>
  <c r="AM1607" i="2" s="1"/>
  <c r="AL1605" i="2"/>
  <c r="AM1605" i="2" s="1"/>
  <c r="AL1603" i="2"/>
  <c r="AM1603" i="2" s="1"/>
  <c r="AL1601" i="2"/>
  <c r="AM1601" i="2" s="1"/>
  <c r="AL1599" i="2"/>
  <c r="AM1599" i="2" s="1"/>
  <c r="AL1597" i="2"/>
  <c r="AM1597" i="2" s="1"/>
  <c r="AL1595" i="2"/>
  <c r="AM1595" i="2" s="1"/>
  <c r="AL1593" i="2"/>
  <c r="AM1593" i="2" s="1"/>
  <c r="AL1213" i="2"/>
  <c r="AM1213" i="2" s="1"/>
  <c r="AL1192" i="2"/>
  <c r="AM1192" i="2" s="1"/>
  <c r="AL744" i="2"/>
  <c r="AM744" i="2" s="1"/>
  <c r="AS580" i="2"/>
  <c r="AJ544" i="2"/>
  <c r="AJ528" i="2"/>
  <c r="AN604" i="2"/>
  <c r="AO604" i="2" s="1"/>
  <c r="AS582" i="2"/>
  <c r="AS572" i="2"/>
  <c r="AS955" i="2"/>
  <c r="AD95" i="2"/>
  <c r="AN280" i="2"/>
  <c r="AO280" i="2" s="1"/>
  <c r="AJ1552" i="2"/>
  <c r="AL1531" i="2"/>
  <c r="AM1531" i="2" s="1"/>
  <c r="AN1507" i="2"/>
  <c r="AO1507" i="2" s="1"/>
  <c r="AT1479" i="2"/>
  <c r="AN1460" i="2"/>
  <c r="AO1460" i="2" s="1"/>
  <c r="AS1451" i="2"/>
  <c r="AJ1130" i="2"/>
  <c r="AL1103" i="2"/>
  <c r="AM1103" i="2" s="1"/>
  <c r="AR712" i="2"/>
  <c r="AL580" i="2"/>
  <c r="AM580" i="2" s="1"/>
  <c r="AL542" i="2"/>
  <c r="AM542" i="2" s="1"/>
  <c r="AN541" i="2"/>
  <c r="AO541" i="2" s="1"/>
  <c r="AN1084" i="2"/>
  <c r="AO1084" i="2" s="1"/>
  <c r="AN1068" i="2"/>
  <c r="AO1068" i="2" s="1"/>
  <c r="AN867" i="2"/>
  <c r="AO867" i="2" s="1"/>
  <c r="AS953" i="2"/>
  <c r="AS937" i="2"/>
  <c r="AS974" i="2"/>
  <c r="AJ991" i="2"/>
  <c r="AS984" i="2"/>
  <c r="AL985" i="2"/>
  <c r="AM985" i="2" s="1"/>
  <c r="AN1487" i="2"/>
  <c r="AO1487" i="2" s="1"/>
  <c r="AF1214" i="2"/>
  <c r="Y1214" i="2"/>
  <c r="AB1214" i="2"/>
  <c r="AG642" i="2"/>
  <c r="Z642" i="2"/>
  <c r="AK642" i="2" s="1"/>
  <c r="Y642" i="2"/>
  <c r="AS1529" i="2"/>
  <c r="AT1463" i="2"/>
  <c r="AR704" i="2"/>
  <c r="AS649" i="2"/>
  <c r="AD799" i="2"/>
  <c r="AD784" i="2"/>
  <c r="AD813" i="2"/>
  <c r="AD805" i="2"/>
  <c r="AD797" i="2"/>
  <c r="AD789" i="2"/>
  <c r="AD781" i="2"/>
  <c r="AD794" i="2"/>
  <c r="AD99" i="2"/>
  <c r="AD216" i="2"/>
  <c r="AN297" i="2"/>
  <c r="AO297" i="2" s="1"/>
  <c r="AN288" i="2"/>
  <c r="AO288" i="2" s="1"/>
  <c r="AN255" i="2"/>
  <c r="AO255" i="2" s="1"/>
  <c r="AH1534" i="2"/>
  <c r="Z1534" i="2"/>
  <c r="AK1534" i="2" s="1"/>
  <c r="AG615" i="2"/>
  <c r="Z615" i="2"/>
  <c r="AG599" i="2"/>
  <c r="Z599" i="2"/>
  <c r="AK599" i="2" s="1"/>
  <c r="AS1442" i="2"/>
  <c r="AS1446" i="2"/>
  <c r="AN1442" i="2"/>
  <c r="AO1442" i="2" s="1"/>
  <c r="AP1441" i="2"/>
  <c r="AS1447" i="2"/>
  <c r="AS1537" i="2"/>
  <c r="AJ1529" i="2"/>
  <c r="AP1528" i="2"/>
  <c r="AR1501" i="2"/>
  <c r="AL1458" i="2"/>
  <c r="AM1458" i="2" s="1"/>
  <c r="AQ1606" i="2"/>
  <c r="AQ1602" i="2"/>
  <c r="AQ1594" i="2"/>
  <c r="AQ1590" i="2"/>
  <c r="AT1563" i="2"/>
  <c r="AL1216" i="2"/>
  <c r="AM1216" i="2" s="1"/>
  <c r="AS1149" i="2"/>
  <c r="AN1144" i="2"/>
  <c r="AO1144" i="2" s="1"/>
  <c r="AL1130" i="2"/>
  <c r="AM1130" i="2" s="1"/>
  <c r="AN1127" i="2"/>
  <c r="AO1127" i="2" s="1"/>
  <c r="AS731" i="2"/>
  <c r="AS729" i="2"/>
  <c r="AN725" i="2"/>
  <c r="AO725" i="2" s="1"/>
  <c r="AN1123" i="2"/>
  <c r="AO1123" i="2" s="1"/>
  <c r="AN1119" i="2"/>
  <c r="AO1119" i="2" s="1"/>
  <c r="AR696" i="2"/>
  <c r="AN607" i="2"/>
  <c r="AO607" i="2" s="1"/>
  <c r="AQ614" i="2"/>
  <c r="AP606" i="2"/>
  <c r="AJ616" i="2"/>
  <c r="AS584" i="2"/>
  <c r="AL617" i="2"/>
  <c r="AM617" i="2" s="1"/>
  <c r="AJ530" i="2"/>
  <c r="AS1078" i="2"/>
  <c r="AS1074" i="2"/>
  <c r="AJ861" i="2"/>
  <c r="AS868" i="2"/>
  <c r="AN864" i="2"/>
  <c r="AO864" i="2" s="1"/>
  <c r="AS986" i="2"/>
  <c r="AS941" i="2"/>
  <c r="AS978" i="2"/>
  <c r="AS919" i="2"/>
  <c r="AD807" i="2"/>
  <c r="AD775" i="2"/>
  <c r="AD792" i="2"/>
  <c r="AD802" i="2"/>
  <c r="AD145" i="2"/>
  <c r="AD93" i="2"/>
  <c r="AD218" i="2"/>
  <c r="AD223" i="2"/>
  <c r="AD139" i="2"/>
  <c r="AD228" i="2"/>
  <c r="AN251" i="2"/>
  <c r="AO251" i="2" s="1"/>
  <c r="AG626" i="2"/>
  <c r="Z626" i="2"/>
  <c r="Y626" i="2"/>
  <c r="AJ1448" i="2"/>
  <c r="AJ1446" i="2"/>
  <c r="AJ1532" i="2"/>
  <c r="AJ1528" i="2"/>
  <c r="AL1506" i="2"/>
  <c r="AM1506" i="2" s="1"/>
  <c r="AJ1498" i="2"/>
  <c r="AR1458" i="2"/>
  <c r="AL1580" i="2"/>
  <c r="AM1580" i="2" s="1"/>
  <c r="AL1578" i="2"/>
  <c r="AM1578" i="2" s="1"/>
  <c r="AL1576" i="2"/>
  <c r="AM1576" i="2" s="1"/>
  <c r="AL1574" i="2"/>
  <c r="AM1574" i="2" s="1"/>
  <c r="AP1217" i="2"/>
  <c r="AJ1211" i="2"/>
  <c r="AS1216" i="2"/>
  <c r="AT1159" i="2"/>
  <c r="AL1131" i="2"/>
  <c r="AM1131" i="2" s="1"/>
  <c r="AS1088" i="2"/>
  <c r="AL1176" i="2"/>
  <c r="AM1176" i="2" s="1"/>
  <c r="AJ1144" i="2"/>
  <c r="AN1141" i="2"/>
  <c r="AO1141" i="2" s="1"/>
  <c r="AL1188" i="2"/>
  <c r="AM1188" i="2" s="1"/>
  <c r="AJ1127" i="2"/>
  <c r="AR1122" i="2"/>
  <c r="AS735" i="2"/>
  <c r="AS716" i="2"/>
  <c r="AL1087" i="2"/>
  <c r="AM1087" i="2" s="1"/>
  <c r="AR688" i="2"/>
  <c r="AN1115" i="2"/>
  <c r="AO1115" i="2" s="1"/>
  <c r="AL1099" i="2"/>
  <c r="AM1099" i="2" s="1"/>
  <c r="AS718" i="2"/>
  <c r="AQ618" i="2"/>
  <c r="AR654" i="2"/>
  <c r="AN653" i="2"/>
  <c r="AO653" i="2" s="1"/>
  <c r="AL588" i="2"/>
  <c r="AM588" i="2" s="1"/>
  <c r="AS590" i="2"/>
  <c r="AL536" i="2"/>
  <c r="AM536" i="2" s="1"/>
  <c r="AN865" i="2"/>
  <c r="AO865" i="2" s="1"/>
  <c r="AL563" i="2"/>
  <c r="AM563" i="2" s="1"/>
  <c r="AL555" i="2"/>
  <c r="AM555" i="2" s="1"/>
  <c r="AL553" i="2"/>
  <c r="AM553" i="2" s="1"/>
  <c r="AS541" i="2"/>
  <c r="AL537" i="2"/>
  <c r="AM537" i="2" s="1"/>
  <c r="AS1084" i="2"/>
  <c r="AS1068" i="2"/>
  <c r="AS867" i="2"/>
  <c r="AN863" i="2"/>
  <c r="AO863" i="2" s="1"/>
  <c r="AN866" i="2"/>
  <c r="AO866" i="2" s="1"/>
  <c r="AJ994" i="2"/>
  <c r="AL990" i="2"/>
  <c r="AM990" i="2" s="1"/>
  <c r="AL996" i="2"/>
  <c r="AM996" i="2" s="1"/>
  <c r="AL209" i="2"/>
  <c r="AM209" i="2" s="1"/>
  <c r="AD815" i="2"/>
  <c r="AD783" i="2"/>
  <c r="AD800" i="2"/>
  <c r="AD809" i="2"/>
  <c r="AD801" i="2"/>
  <c r="AD793" i="2"/>
  <c r="AD785" i="2"/>
  <c r="AD777" i="2"/>
  <c r="AD810" i="2"/>
  <c r="AN810" i="2" s="1"/>
  <c r="AO810" i="2" s="1"/>
  <c r="AD778" i="2"/>
  <c r="AD101" i="2"/>
  <c r="AD150" i="2"/>
  <c r="Z1536" i="2"/>
  <c r="AK1536" i="2" s="1"/>
  <c r="AH1536" i="2"/>
  <c r="AG607" i="2"/>
  <c r="Z607" i="2"/>
  <c r="AD774" i="2"/>
  <c r="AJ1547" i="2"/>
  <c r="AN1454" i="2"/>
  <c r="AO1454" i="2" s="1"/>
  <c r="AP1531" i="2"/>
  <c r="AN1462" i="2"/>
  <c r="AO1462" i="2" s="1"/>
  <c r="AT1484" i="2"/>
  <c r="AP1608" i="2"/>
  <c r="AP1592" i="2"/>
  <c r="AR1225" i="2"/>
  <c r="AS1230" i="2"/>
  <c r="AQ1147" i="2"/>
  <c r="AT1139" i="2"/>
  <c r="AR1110" i="2"/>
  <c r="AS734" i="2"/>
  <c r="AL729" i="2"/>
  <c r="AM729" i="2" s="1"/>
  <c r="AT694" i="2"/>
  <c r="AQ694" i="2"/>
  <c r="AJ591" i="2"/>
  <c r="AT711" i="2"/>
  <c r="AT654" i="2"/>
  <c r="AS539" i="2"/>
  <c r="AQ539" i="2"/>
  <c r="AS613" i="2"/>
  <c r="AS865" i="2"/>
  <c r="AT865" i="2"/>
  <c r="AJ1545" i="2"/>
  <c r="AJ1541" i="2"/>
  <c r="AJ1444" i="2"/>
  <c r="AJ1441" i="2"/>
  <c r="AL1441" i="2"/>
  <c r="AM1441" i="2" s="1"/>
  <c r="AS1547" i="2"/>
  <c r="AJ1543" i="2"/>
  <c r="AL1545" i="2"/>
  <c r="AM1545" i="2" s="1"/>
  <c r="AJ1537" i="2"/>
  <c r="AQ1527" i="2"/>
  <c r="AJ1526" i="2"/>
  <c r="AN1501" i="2"/>
  <c r="AO1501" i="2" s="1"/>
  <c r="AR1513" i="2"/>
  <c r="AQ1463" i="2"/>
  <c r="AL1500" i="2"/>
  <c r="AM1500" i="2" s="1"/>
  <c r="AR1479" i="2"/>
  <c r="AR1463" i="2"/>
  <c r="AS1496" i="2"/>
  <c r="AR1484" i="2"/>
  <c r="AJ1460" i="2"/>
  <c r="AJ1451" i="2"/>
  <c r="AN1451" i="2"/>
  <c r="AO1451" i="2" s="1"/>
  <c r="AJ1462" i="2"/>
  <c r="AJ1400" i="2"/>
  <c r="AJ1607" i="2"/>
  <c r="AJ1605" i="2"/>
  <c r="AJ1603" i="2"/>
  <c r="AJ1601" i="2"/>
  <c r="AJ1599" i="2"/>
  <c r="AJ1597" i="2"/>
  <c r="AJ1595" i="2"/>
  <c r="AJ1593" i="2"/>
  <c r="AJ1591" i="2"/>
  <c r="AJ1589" i="2"/>
  <c r="AJ1587" i="2"/>
  <c r="AJ1585" i="2"/>
  <c r="AJ1583" i="2"/>
  <c r="AS1608" i="2"/>
  <c r="AS1604" i="2"/>
  <c r="AS1600" i="2"/>
  <c r="AS1596" i="2"/>
  <c r="AS1592" i="2"/>
  <c r="AQ1608" i="2"/>
  <c r="AP1596" i="2"/>
  <c r="AQ1592" i="2"/>
  <c r="AP1583" i="2"/>
  <c r="AJ1206" i="2"/>
  <c r="AS1165" i="2"/>
  <c r="AT1561" i="2"/>
  <c r="AQ1225" i="2"/>
  <c r="AL1205" i="2"/>
  <c r="AM1205" i="2" s="1"/>
  <c r="AL1197" i="2"/>
  <c r="AM1197" i="2" s="1"/>
  <c r="AL1189" i="2"/>
  <c r="AM1189" i="2" s="1"/>
  <c r="AL1181" i="2"/>
  <c r="AM1181" i="2" s="1"/>
  <c r="AL1173" i="2"/>
  <c r="AM1173" i="2" s="1"/>
  <c r="AL1165" i="2"/>
  <c r="AM1165" i="2" s="1"/>
  <c r="AP1199" i="2"/>
  <c r="AS1128" i="2"/>
  <c r="AS1112" i="2"/>
  <c r="AQ1175" i="2"/>
  <c r="AN1172" i="2"/>
  <c r="AO1172" i="2" s="1"/>
  <c r="AQ1114" i="2"/>
  <c r="AP733" i="2"/>
  <c r="AL1107" i="2"/>
  <c r="AM1107" i="2" s="1"/>
  <c r="AQ1122" i="2"/>
  <c r="AJ1119" i="2"/>
  <c r="AR1114" i="2"/>
  <c r="AR711" i="2"/>
  <c r="AR703" i="2"/>
  <c r="AR695" i="2"/>
  <c r="AR687" i="2"/>
  <c r="AT710" i="2"/>
  <c r="AT698" i="2"/>
  <c r="AQ707" i="2"/>
  <c r="AQ687" i="2"/>
  <c r="AR629" i="2"/>
  <c r="AQ591" i="2"/>
  <c r="AQ583" i="2"/>
  <c r="AT712" i="2"/>
  <c r="AQ698" i="2"/>
  <c r="AN654" i="2"/>
  <c r="AO654" i="2" s="1"/>
  <c r="AT699" i="2"/>
  <c r="AT687" i="2"/>
  <c r="AP614" i="2"/>
  <c r="AP590" i="2"/>
  <c r="AS588" i="2"/>
  <c r="AT584" i="2"/>
  <c r="AS568" i="2"/>
  <c r="AJ548" i="2"/>
  <c r="AS543" i="2"/>
  <c r="AQ543" i="2"/>
  <c r="AJ532" i="2"/>
  <c r="AS527" i="2"/>
  <c r="AQ527" i="2"/>
  <c r="AJ600" i="2"/>
  <c r="AL590" i="2"/>
  <c r="AM590" i="2" s="1"/>
  <c r="AN584" i="2"/>
  <c r="AO584" i="2" s="1"/>
  <c r="AS576" i="2"/>
  <c r="AJ572" i="2"/>
  <c r="AN572" i="2"/>
  <c r="AO572" i="2" s="1"/>
  <c r="AL621" i="2"/>
  <c r="AM621" i="2" s="1"/>
  <c r="AL601" i="2"/>
  <c r="AM601" i="2" s="1"/>
  <c r="AS597" i="2"/>
  <c r="AS571" i="2"/>
  <c r="AN538" i="2"/>
  <c r="AO538" i="2" s="1"/>
  <c r="AL530" i="2"/>
  <c r="AM530" i="2" s="1"/>
  <c r="AJ1558" i="2"/>
  <c r="AN1547" i="2"/>
  <c r="AO1547" i="2" s="1"/>
  <c r="AP1543" i="2"/>
  <c r="AL1541" i="2"/>
  <c r="AM1541" i="2" s="1"/>
  <c r="AJ1531" i="2"/>
  <c r="AJ1527" i="2"/>
  <c r="AT1518" i="2"/>
  <c r="AL1509" i="2"/>
  <c r="AM1509" i="2" s="1"/>
  <c r="AJ1499" i="2"/>
  <c r="AJ1501" i="2"/>
  <c r="AS1497" i="2"/>
  <c r="AT1487" i="2"/>
  <c r="AT1471" i="2"/>
  <c r="AS1491" i="2"/>
  <c r="AJ1450" i="2"/>
  <c r="AT1501" i="2"/>
  <c r="AS1455" i="2"/>
  <c r="AL1608" i="2"/>
  <c r="AM1608" i="2" s="1"/>
  <c r="AL1604" i="2"/>
  <c r="AM1604" i="2" s="1"/>
  <c r="AL1600" i="2"/>
  <c r="AM1600" i="2" s="1"/>
  <c r="AL1596" i="2"/>
  <c r="AM1596" i="2" s="1"/>
  <c r="AL1592" i="2"/>
  <c r="AM1592" i="2" s="1"/>
  <c r="AL1588" i="2"/>
  <c r="AM1588" i="2" s="1"/>
  <c r="AL1584" i="2"/>
  <c r="AM1584" i="2" s="1"/>
  <c r="AP1600" i="2"/>
  <c r="AQ1596" i="2"/>
  <c r="AJ1568" i="2"/>
  <c r="AS1580" i="2"/>
  <c r="AS1576" i="2"/>
  <c r="AS1574" i="2"/>
  <c r="AQ1561" i="2"/>
  <c r="AN1215" i="2"/>
  <c r="AO1215" i="2" s="1"/>
  <c r="AT1564" i="2"/>
  <c r="AL1163" i="2"/>
  <c r="AM1163" i="2" s="1"/>
  <c r="AS1157" i="2"/>
  <c r="AJ1139" i="2"/>
  <c r="AR1561" i="2"/>
  <c r="AR1221" i="2"/>
  <c r="AP1206" i="2"/>
  <c r="AT1143" i="2"/>
  <c r="AN1569" i="2"/>
  <c r="AO1569" i="2" s="1"/>
  <c r="AQ1560" i="2"/>
  <c r="AL1219" i="2"/>
  <c r="AM1219" i="2" s="1"/>
  <c r="AL1217" i="2"/>
  <c r="AM1217" i="2" s="1"/>
  <c r="AJ1165" i="2"/>
  <c r="AN1184" i="2"/>
  <c r="AO1184" i="2" s="1"/>
  <c r="AP1155" i="2"/>
  <c r="AN1152" i="2"/>
  <c r="AO1152" i="2" s="1"/>
  <c r="AL1128" i="2"/>
  <c r="AM1128" i="2" s="1"/>
  <c r="AL1180" i="2"/>
  <c r="AM1180" i="2" s="1"/>
  <c r="AQ1167" i="2"/>
  <c r="AN1164" i="2"/>
  <c r="AO1164" i="2" s="1"/>
  <c r="AQ1139" i="2"/>
  <c r="AS1104" i="2"/>
  <c r="AQ1165" i="2"/>
  <c r="AJ1135" i="2"/>
  <c r="AJ1172" i="2"/>
  <c r="AR1167" i="2"/>
  <c r="AL1156" i="2"/>
  <c r="AM1156" i="2" s="1"/>
  <c r="AL747" i="2"/>
  <c r="AM747" i="2" s="1"/>
  <c r="AP1126" i="2"/>
  <c r="AP1110" i="2"/>
  <c r="AL1091" i="2"/>
  <c r="AM1091" i="2" s="1"/>
  <c r="AQ1106" i="2"/>
  <c r="AR708" i="2"/>
  <c r="AR700" i="2"/>
  <c r="AR692" i="2"/>
  <c r="AL740" i="2"/>
  <c r="AM740" i="2" s="1"/>
  <c r="AT702" i="2"/>
  <c r="AT686" i="2"/>
  <c r="AL650" i="2"/>
  <c r="AM650" i="2" s="1"/>
  <c r="AL653" i="2"/>
  <c r="AM653" i="2" s="1"/>
  <c r="AQ702" i="2"/>
  <c r="AQ686" i="2"/>
  <c r="AS644" i="2"/>
  <c r="AL643" i="2"/>
  <c r="AM643" i="2" s="1"/>
  <c r="AP598" i="2"/>
  <c r="AR584" i="2"/>
  <c r="AJ552" i="2"/>
  <c r="AJ536" i="2"/>
  <c r="AN620" i="2"/>
  <c r="AO620" i="2" s="1"/>
  <c r="AL614" i="2"/>
  <c r="AM614" i="2" s="1"/>
  <c r="AS574" i="2"/>
  <c r="AJ584" i="2"/>
  <c r="AN576" i="2"/>
  <c r="AO576" i="2" s="1"/>
  <c r="AT572" i="2"/>
  <c r="AL605" i="2"/>
  <c r="AM605" i="2" s="1"/>
  <c r="AN586" i="2"/>
  <c r="AO586" i="2" s="1"/>
  <c r="AN571" i="2"/>
  <c r="AO571" i="2" s="1"/>
  <c r="AN532" i="2"/>
  <c r="AO532" i="2" s="1"/>
  <c r="AL532" i="2"/>
  <c r="AM532" i="2" s="1"/>
  <c r="AS554" i="2"/>
  <c r="AL548" i="2"/>
  <c r="AM548" i="2" s="1"/>
  <c r="AS542" i="2"/>
  <c r="AJ1554" i="2"/>
  <c r="AJ1553" i="2"/>
  <c r="AP1545" i="2"/>
  <c r="AQ1552" i="2"/>
  <c r="AJ1535" i="2"/>
  <c r="AQ1533" i="2"/>
  <c r="AJ1524" i="2"/>
  <c r="AR1518" i="2"/>
  <c r="AJ1508" i="2"/>
  <c r="AS1504" i="2"/>
  <c r="AJ1502" i="2"/>
  <c r="AQ1479" i="2"/>
  <c r="AQ1475" i="2"/>
  <c r="AL1459" i="2"/>
  <c r="AM1459" i="2" s="1"/>
  <c r="AR1487" i="2"/>
  <c r="AR1471" i="2"/>
  <c r="AL1491" i="2"/>
  <c r="AM1491" i="2" s="1"/>
  <c r="AN1495" i="2"/>
  <c r="AO1495" i="2" s="1"/>
  <c r="AS1492" i="2"/>
  <c r="AS1605" i="2"/>
  <c r="AS1601" i="2"/>
  <c r="AS1597" i="2"/>
  <c r="AS1593" i="2"/>
  <c r="AS1589" i="2"/>
  <c r="AQ1587" i="2"/>
  <c r="AS1585" i="2"/>
  <c r="AQ1583" i="2"/>
  <c r="AP1604" i="2"/>
  <c r="AQ1600" i="2"/>
  <c r="AL1579" i="2"/>
  <c r="AM1579" i="2" s="1"/>
  <c r="AS1573" i="2"/>
  <c r="AP1584" i="2"/>
  <c r="AN1574" i="2"/>
  <c r="AO1574" i="2" s="1"/>
  <c r="AP1587" i="2"/>
  <c r="AQ1565" i="2"/>
  <c r="AJ1215" i="2"/>
  <c r="AR1564" i="2"/>
  <c r="AR1560" i="2"/>
  <c r="AL1223" i="2"/>
  <c r="AM1223" i="2" s="1"/>
  <c r="AR1565" i="2"/>
  <c r="AS1217" i="2"/>
  <c r="AJ1184" i="2"/>
  <c r="AQ1155" i="2"/>
  <c r="AJ1152" i="2"/>
  <c r="AJ1164" i="2"/>
  <c r="AR1159" i="2"/>
  <c r="AL1148" i="2"/>
  <c r="AM1148" i="2" s="1"/>
  <c r="AS1120" i="2"/>
  <c r="AS1096" i="2"/>
  <c r="AL1211" i="2"/>
  <c r="AM1211" i="2" s="1"/>
  <c r="AP1147" i="2"/>
  <c r="AL1204" i="2"/>
  <c r="AM1204" i="2" s="1"/>
  <c r="AN1140" i="2"/>
  <c r="AO1140" i="2" s="1"/>
  <c r="AJ1128" i="2"/>
  <c r="AL1111" i="2"/>
  <c r="AM1111" i="2" s="1"/>
  <c r="AL1095" i="2"/>
  <c r="AM1095" i="2" s="1"/>
  <c r="AQ1126" i="2"/>
  <c r="AJ733" i="2"/>
  <c r="AL730" i="2"/>
  <c r="AM730" i="2" s="1"/>
  <c r="AL728" i="2"/>
  <c r="AM728" i="2" s="1"/>
  <c r="AL726" i="2"/>
  <c r="AM726" i="2" s="1"/>
  <c r="AL724" i="2"/>
  <c r="AM724" i="2" s="1"/>
  <c r="AJ734" i="2"/>
  <c r="AR715" i="2"/>
  <c r="AR707" i="2"/>
  <c r="AR699" i="2"/>
  <c r="AR691" i="2"/>
  <c r="AL748" i="2"/>
  <c r="AM748" i="2" s="1"/>
  <c r="AT706" i="2"/>
  <c r="AT690" i="2"/>
  <c r="AQ619" i="2"/>
  <c r="AJ610" i="2"/>
  <c r="AJ594" i="2"/>
  <c r="AQ703" i="2"/>
  <c r="AQ691" i="2"/>
  <c r="AJ629" i="2"/>
  <c r="AQ706" i="2"/>
  <c r="AQ690" i="2"/>
  <c r="AJ619" i="2"/>
  <c r="AS614" i="2"/>
  <c r="AS598" i="2"/>
  <c r="AT703" i="2"/>
  <c r="AQ598" i="2"/>
  <c r="AS551" i="2"/>
  <c r="AQ551" i="2"/>
  <c r="AJ540" i="2"/>
  <c r="AS535" i="2"/>
  <c r="AQ535" i="2"/>
  <c r="AL598" i="2"/>
  <c r="AM598" i="2" s="1"/>
  <c r="AP552" i="2"/>
  <c r="AL586" i="2"/>
  <c r="AM586" i="2" s="1"/>
  <c r="AS578" i="2"/>
  <c r="AS540" i="2"/>
  <c r="AJ565" i="2"/>
  <c r="AN561" i="2"/>
  <c r="AO561" i="2" s="1"/>
  <c r="AJ557" i="2"/>
  <c r="AN554" i="2"/>
  <c r="AO554" i="2" s="1"/>
  <c r="AL552" i="2"/>
  <c r="AM552" i="2" s="1"/>
  <c r="AJ546" i="2"/>
  <c r="AJ865" i="2"/>
  <c r="AJ859" i="2"/>
  <c r="AS560" i="2"/>
  <c r="AS549" i="2"/>
  <c r="AL545" i="2"/>
  <c r="AM545" i="2" s="1"/>
  <c r="AS533" i="2"/>
  <c r="AL529" i="2"/>
  <c r="AM529" i="2" s="1"/>
  <c r="AS1076" i="2"/>
  <c r="AR864" i="2"/>
  <c r="AS972" i="2"/>
  <c r="AP854" i="2"/>
  <c r="AP838" i="2"/>
  <c r="AP824" i="2"/>
  <c r="AP760" i="2"/>
  <c r="AP517" i="2"/>
  <c r="AP964" i="2"/>
  <c r="AN990" i="2"/>
  <c r="AO990" i="2" s="1"/>
  <c r="AS949" i="2"/>
  <c r="AR863" i="2"/>
  <c r="AN995" i="2"/>
  <c r="AO995" i="2" s="1"/>
  <c r="AL988" i="2"/>
  <c r="AM988" i="2" s="1"/>
  <c r="AJ993" i="2"/>
  <c r="AN989" i="2"/>
  <c r="AO989" i="2" s="1"/>
  <c r="AS985" i="2"/>
  <c r="AS942" i="2"/>
  <c r="AS979" i="2"/>
  <c r="AS920" i="2"/>
  <c r="AN947" i="2"/>
  <c r="AO947" i="2" s="1"/>
  <c r="AN936" i="2"/>
  <c r="AO936" i="2" s="1"/>
  <c r="AN930" i="2"/>
  <c r="AO930" i="2" s="1"/>
  <c r="AJ51" i="2"/>
  <c r="AJ168" i="2"/>
  <c r="AJ206" i="2"/>
  <c r="AJ202" i="2"/>
  <c r="AJ198" i="2"/>
  <c r="AJ194" i="2"/>
  <c r="AJ190" i="2"/>
  <c r="AJ186" i="2"/>
  <c r="AQ180" i="2"/>
  <c r="AJ239" i="2"/>
  <c r="AQ208" i="2"/>
  <c r="AJ170" i="2"/>
  <c r="AJ297" i="2"/>
  <c r="AJ269" i="2"/>
  <c r="AJ256" i="2"/>
  <c r="AJ252" i="2"/>
  <c r="AJ248" i="2"/>
  <c r="AJ240" i="2"/>
  <c r="AF1514" i="2"/>
  <c r="AG1514" i="2"/>
  <c r="AC1514" i="2"/>
  <c r="Y1514" i="2"/>
  <c r="AL1555" i="2"/>
  <c r="AM1555" i="2" s="1"/>
  <c r="AG1542" i="2"/>
  <c r="Z1542" i="2"/>
  <c r="AH1542" i="2"/>
  <c r="AF1517" i="2"/>
  <c r="AG1517" i="2"/>
  <c r="Y1517" i="2"/>
  <c r="AC1517" i="2"/>
  <c r="AF1516" i="2"/>
  <c r="AG1516" i="2"/>
  <c r="AC1516" i="2"/>
  <c r="Y1516" i="2"/>
  <c r="AN1479" i="2"/>
  <c r="AO1479" i="2" s="1"/>
  <c r="AI1187" i="2"/>
  <c r="Y1187" i="2"/>
  <c r="AG1187" i="2"/>
  <c r="AC1187" i="2"/>
  <c r="AE719" i="2"/>
  <c r="AI719" i="2"/>
  <c r="Y719" i="2"/>
  <c r="AG719" i="2"/>
  <c r="AA719" i="2"/>
  <c r="AI1118" i="2"/>
  <c r="AC1118" i="2"/>
  <c r="Y1118" i="2"/>
  <c r="AG1118" i="2"/>
  <c r="AI721" i="2"/>
  <c r="Y721" i="2"/>
  <c r="AE721" i="2"/>
  <c r="AG721" i="2"/>
  <c r="AA721" i="2"/>
  <c r="AI625" i="2"/>
  <c r="AC625" i="2"/>
  <c r="AH625" i="2"/>
  <c r="Z625" i="2"/>
  <c r="AE625" i="2"/>
  <c r="Y625" i="2"/>
  <c r="AN702" i="2"/>
  <c r="AO702" i="2" s="1"/>
  <c r="AN694" i="2"/>
  <c r="AO694" i="2" s="1"/>
  <c r="AN686" i="2"/>
  <c r="AO686" i="2" s="1"/>
  <c r="AD625" i="2"/>
  <c r="AD811" i="2"/>
  <c r="AD803" i="2"/>
  <c r="AD795" i="2"/>
  <c r="AD787" i="2"/>
  <c r="AD779" i="2"/>
  <c r="AD812" i="2"/>
  <c r="AD804" i="2"/>
  <c r="AD796" i="2"/>
  <c r="AD788" i="2"/>
  <c r="AD780" i="2"/>
  <c r="AD814" i="2"/>
  <c r="AD806" i="2"/>
  <c r="AD798" i="2"/>
  <c r="AD790" i="2"/>
  <c r="AD782" i="2"/>
  <c r="AD96" i="2"/>
  <c r="AD221" i="2"/>
  <c r="AD153" i="2"/>
  <c r="AD137" i="2"/>
  <c r="AD121" i="2"/>
  <c r="AD97" i="2"/>
  <c r="AD89" i="2"/>
  <c r="AP89" i="2" s="1"/>
  <c r="AD226" i="2"/>
  <c r="AD158" i="2"/>
  <c r="AD142" i="2"/>
  <c r="AD126" i="2"/>
  <c r="AF203" i="2"/>
  <c r="AG203" i="2"/>
  <c r="Y203" i="2"/>
  <c r="AC203" i="2"/>
  <c r="AH203" i="2"/>
  <c r="Z203" i="2"/>
  <c r="AF199" i="2"/>
  <c r="AG199" i="2"/>
  <c r="Y199" i="2"/>
  <c r="AC199" i="2"/>
  <c r="AH199" i="2"/>
  <c r="Z199" i="2"/>
  <c r="AF195" i="2"/>
  <c r="AG195" i="2"/>
  <c r="Y195" i="2"/>
  <c r="AC195" i="2"/>
  <c r="AH195" i="2"/>
  <c r="Z195" i="2"/>
  <c r="AF191" i="2"/>
  <c r="AG191" i="2"/>
  <c r="Y191" i="2"/>
  <c r="AC191" i="2"/>
  <c r="AH191" i="2"/>
  <c r="Z191" i="2"/>
  <c r="AF187" i="2"/>
  <c r="AG187" i="2"/>
  <c r="Y187" i="2"/>
  <c r="AC187" i="2"/>
  <c r="AH187" i="2"/>
  <c r="Z187" i="2"/>
  <c r="AF183" i="2"/>
  <c r="AG183" i="2"/>
  <c r="Y183" i="2"/>
  <c r="AC183" i="2"/>
  <c r="AT183" i="2" s="1"/>
  <c r="AH183" i="2"/>
  <c r="Z183" i="2"/>
  <c r="AF175" i="2"/>
  <c r="AG175" i="2"/>
  <c r="Y175" i="2"/>
  <c r="AC175" i="2"/>
  <c r="AT175" i="2" s="1"/>
  <c r="AH175" i="2"/>
  <c r="Z175" i="2"/>
  <c r="AF167" i="2"/>
  <c r="AG167" i="2"/>
  <c r="Y167" i="2"/>
  <c r="AC167" i="2"/>
  <c r="AH167" i="2"/>
  <c r="Z167" i="2"/>
  <c r="AD91" i="2"/>
  <c r="AP91" i="2" s="1"/>
  <c r="AD224" i="2"/>
  <c r="AD156" i="2"/>
  <c r="AP156" i="2" s="1"/>
  <c r="AI211" i="2"/>
  <c r="Z211" i="2"/>
  <c r="AH211" i="2"/>
  <c r="AF290" i="2"/>
  <c r="AH290" i="2"/>
  <c r="Z290" i="2"/>
  <c r="AF274" i="2"/>
  <c r="AH274" i="2"/>
  <c r="Z274" i="2"/>
  <c r="AD203" i="2"/>
  <c r="AN292" i="2"/>
  <c r="AO292" i="2" s="1"/>
  <c r="AN284" i="2"/>
  <c r="AO284" i="2" s="1"/>
  <c r="AN276" i="2"/>
  <c r="AO276" i="2" s="1"/>
  <c r="AF268" i="2"/>
  <c r="Z268" i="2"/>
  <c r="AH268" i="2"/>
  <c r="AN266" i="2"/>
  <c r="AO266" i="2" s="1"/>
  <c r="AD199" i="2"/>
  <c r="AD167" i="2"/>
  <c r="AF281" i="2"/>
  <c r="Z281" i="2"/>
  <c r="AH281" i="2"/>
  <c r="AF270" i="2"/>
  <c r="AH270" i="2"/>
  <c r="Z270" i="2"/>
  <c r="AN249" i="2"/>
  <c r="AO249" i="2" s="1"/>
  <c r="AN253" i="2"/>
  <c r="AO253" i="2" s="1"/>
  <c r="AL557" i="2"/>
  <c r="AM557" i="2" s="1"/>
  <c r="AL546" i="2"/>
  <c r="AM546" i="2" s="1"/>
  <c r="AS538" i="2"/>
  <c r="AL526" i="2"/>
  <c r="AM526" i="2" s="1"/>
  <c r="AS526" i="2"/>
  <c r="AL897" i="2"/>
  <c r="AM897" i="2" s="1"/>
  <c r="AL1074" i="2"/>
  <c r="AM1074" i="2" s="1"/>
  <c r="AL1070" i="2"/>
  <c r="AM1070" i="2" s="1"/>
  <c r="AJ858" i="2"/>
  <c r="AJ564" i="2"/>
  <c r="AN560" i="2"/>
  <c r="AO560" i="2" s="1"/>
  <c r="AJ556" i="2"/>
  <c r="AQ856" i="2"/>
  <c r="AQ852" i="2"/>
  <c r="AQ848" i="2"/>
  <c r="AQ844" i="2"/>
  <c r="AN567" i="2"/>
  <c r="AO567" i="2" s="1"/>
  <c r="AJ563" i="2"/>
  <c r="AN559" i="2"/>
  <c r="AO559" i="2" s="1"/>
  <c r="AN549" i="2"/>
  <c r="AO549" i="2" s="1"/>
  <c r="AN533" i="2"/>
  <c r="AO533" i="2" s="1"/>
  <c r="AS1080" i="2"/>
  <c r="AN1076" i="2"/>
  <c r="AO1076" i="2" s="1"/>
  <c r="AN566" i="2"/>
  <c r="AO566" i="2" s="1"/>
  <c r="AJ562" i="2"/>
  <c r="AN558" i="2"/>
  <c r="AO558" i="2" s="1"/>
  <c r="AP850" i="2"/>
  <c r="AP894" i="2"/>
  <c r="AP820" i="2"/>
  <c r="AP772" i="2"/>
  <c r="AP756" i="2"/>
  <c r="AP960" i="2"/>
  <c r="AL986" i="2"/>
  <c r="AM986" i="2" s="1"/>
  <c r="AJ953" i="2"/>
  <c r="AJ937" i="2"/>
  <c r="AJ974" i="2"/>
  <c r="AN991" i="2"/>
  <c r="AO991" i="2" s="1"/>
  <c r="AL987" i="2"/>
  <c r="AM987" i="2" s="1"/>
  <c r="AL984" i="2"/>
  <c r="AM984" i="2" s="1"/>
  <c r="AL992" i="2"/>
  <c r="AM992" i="2" s="1"/>
  <c r="AS988" i="2"/>
  <c r="AN955" i="2"/>
  <c r="AO955" i="2" s="1"/>
  <c r="AJ955" i="2"/>
  <c r="AN932" i="2"/>
  <c r="AO932" i="2" s="1"/>
  <c r="AN926" i="2"/>
  <c r="AO926" i="2" s="1"/>
  <c r="AJ176" i="2"/>
  <c r="AJ172" i="2"/>
  <c r="AQ206" i="2"/>
  <c r="AJ235" i="2"/>
  <c r="AL48" i="2"/>
  <c r="AM48" i="2" s="1"/>
  <c r="AL170" i="2"/>
  <c r="AM170" i="2" s="1"/>
  <c r="AJ266" i="2"/>
  <c r="AJ262" i="2"/>
  <c r="AJ258" i="2"/>
  <c r="AJ253" i="2"/>
  <c r="AJ249" i="2"/>
  <c r="AF1522" i="2"/>
  <c r="AG1522" i="2"/>
  <c r="AC1522" i="2"/>
  <c r="Y1522" i="2"/>
  <c r="AI1556" i="2"/>
  <c r="AC1556" i="2"/>
  <c r="AH1556" i="2"/>
  <c r="Z1556" i="2"/>
  <c r="AG1556" i="2"/>
  <c r="Y1556" i="2"/>
  <c r="AL1551" i="2"/>
  <c r="AM1551" i="2" s="1"/>
  <c r="AP1504" i="2"/>
  <c r="AD1556" i="2"/>
  <c r="AN1483" i="2"/>
  <c r="AO1483" i="2" s="1"/>
  <c r="AN1471" i="2"/>
  <c r="AO1471" i="2" s="1"/>
  <c r="AI1203" i="2"/>
  <c r="Y1203" i="2"/>
  <c r="AG1203" i="2"/>
  <c r="AC1203" i="2"/>
  <c r="AI749" i="2"/>
  <c r="AC749" i="2"/>
  <c r="Y749" i="2"/>
  <c r="AG749" i="2"/>
  <c r="AI720" i="2"/>
  <c r="AA720" i="2"/>
  <c r="AE720" i="2"/>
  <c r="AI745" i="2"/>
  <c r="AC745" i="2"/>
  <c r="Y745" i="2"/>
  <c r="AG745" i="2"/>
  <c r="AN706" i="2"/>
  <c r="AO706" i="2" s="1"/>
  <c r="AN698" i="2"/>
  <c r="AO698" i="2" s="1"/>
  <c r="AN690" i="2"/>
  <c r="AO690" i="2" s="1"/>
  <c r="AH633" i="2"/>
  <c r="AL633" i="2" s="1"/>
  <c r="AM633" i="2" s="1"/>
  <c r="Z633" i="2"/>
  <c r="AE633" i="2"/>
  <c r="Y633" i="2"/>
  <c r="AI633" i="2"/>
  <c r="AC633" i="2"/>
  <c r="AD100" i="2"/>
  <c r="AD233" i="2"/>
  <c r="AD229" i="2"/>
  <c r="AD230" i="2"/>
  <c r="AD214" i="2"/>
  <c r="AD146" i="2"/>
  <c r="AD130" i="2"/>
  <c r="AI207" i="2"/>
  <c r="Z207" i="2"/>
  <c r="AK207" i="2" s="1"/>
  <c r="AH207" i="2"/>
  <c r="AF294" i="2"/>
  <c r="AH294" i="2"/>
  <c r="Z294" i="2"/>
  <c r="AK294" i="2" s="1"/>
  <c r="AF278" i="2"/>
  <c r="AH278" i="2"/>
  <c r="Z278" i="2"/>
  <c r="AF261" i="2"/>
  <c r="AH261" i="2"/>
  <c r="Z261" i="2"/>
  <c r="AD195" i="2"/>
  <c r="AF285" i="2"/>
  <c r="Z285" i="2"/>
  <c r="AH285" i="2"/>
  <c r="AD294" i="2"/>
  <c r="AD278" i="2"/>
  <c r="AF264" i="2"/>
  <c r="Z264" i="2"/>
  <c r="AH264" i="2"/>
  <c r="AN262" i="2"/>
  <c r="AO262" i="2" s="1"/>
  <c r="AD191" i="2"/>
  <c r="AD270" i="2"/>
  <c r="AN970" i="2"/>
  <c r="AO970" i="2" s="1"/>
  <c r="AP846" i="2"/>
  <c r="AP832" i="2"/>
  <c r="AP768" i="2"/>
  <c r="AP525" i="2"/>
  <c r="AP1005" i="2"/>
  <c r="AP956" i="2"/>
  <c r="AN951" i="2"/>
  <c r="AO951" i="2" s="1"/>
  <c r="AJ50" i="2"/>
  <c r="AS932" i="2"/>
  <c r="AS926" i="2"/>
  <c r="AJ210" i="2"/>
  <c r="AJ204" i="2"/>
  <c r="AJ200" i="2"/>
  <c r="AJ196" i="2"/>
  <c r="AJ188" i="2"/>
  <c r="AJ184" i="2"/>
  <c r="AS172" i="2"/>
  <c r="AQ164" i="2"/>
  <c r="AQ198" i="2"/>
  <c r="AJ295" i="2"/>
  <c r="AJ291" i="2"/>
  <c r="AJ287" i="2"/>
  <c r="AJ283" i="2"/>
  <c r="AJ279" i="2"/>
  <c r="AJ275" i="2"/>
  <c r="AJ271" i="2"/>
  <c r="AJ267" i="2"/>
  <c r="AJ263" i="2"/>
  <c r="AJ259" i="2"/>
  <c r="AJ254" i="2"/>
  <c r="AJ250" i="2"/>
  <c r="AJ244" i="2"/>
  <c r="AJ236" i="2"/>
  <c r="AG1546" i="2"/>
  <c r="Z1546" i="2"/>
  <c r="AH1546" i="2"/>
  <c r="AF1520" i="2"/>
  <c r="AC1520" i="2"/>
  <c r="Y1520" i="2"/>
  <c r="AG1520" i="2"/>
  <c r="AN1475" i="2"/>
  <c r="AO1475" i="2" s="1"/>
  <c r="AI1195" i="2"/>
  <c r="AG1195" i="2"/>
  <c r="Y1195" i="2"/>
  <c r="AC1195" i="2"/>
  <c r="AE1133" i="2"/>
  <c r="AA1133" i="2"/>
  <c r="AI1133" i="2"/>
  <c r="AA722" i="2"/>
  <c r="AI722" i="2"/>
  <c r="AE722" i="2"/>
  <c r="AI1102" i="2"/>
  <c r="AC1102" i="2"/>
  <c r="Y1102" i="2"/>
  <c r="AG1102" i="2"/>
  <c r="AD816" i="2"/>
  <c r="AF205" i="2"/>
  <c r="AG205" i="2"/>
  <c r="Y205" i="2"/>
  <c r="AC205" i="2"/>
  <c r="AH205" i="2"/>
  <c r="AL205" i="2" s="1"/>
  <c r="AM205" i="2" s="1"/>
  <c r="Z205" i="2"/>
  <c r="AF201" i="2"/>
  <c r="AG201" i="2"/>
  <c r="Y201" i="2"/>
  <c r="AC201" i="2"/>
  <c r="AH201" i="2"/>
  <c r="Z201" i="2"/>
  <c r="AF197" i="2"/>
  <c r="AG197" i="2"/>
  <c r="Y197" i="2"/>
  <c r="AC197" i="2"/>
  <c r="AH197" i="2"/>
  <c r="AL197" i="2" s="1"/>
  <c r="AM197" i="2" s="1"/>
  <c r="Z197" i="2"/>
  <c r="AF193" i="2"/>
  <c r="AG193" i="2"/>
  <c r="Y193" i="2"/>
  <c r="AC193" i="2"/>
  <c r="AH193" i="2"/>
  <c r="Z193" i="2"/>
  <c r="AF189" i="2"/>
  <c r="AG189" i="2"/>
  <c r="Y189" i="2"/>
  <c r="AC189" i="2"/>
  <c r="AH189" i="2"/>
  <c r="Z189" i="2"/>
  <c r="AF185" i="2"/>
  <c r="AG185" i="2"/>
  <c r="Y185" i="2"/>
  <c r="AC185" i="2"/>
  <c r="AH185" i="2"/>
  <c r="Z185" i="2"/>
  <c r="AF179" i="2"/>
  <c r="AG179" i="2"/>
  <c r="Y179" i="2"/>
  <c r="AC179" i="2"/>
  <c r="AH179" i="2"/>
  <c r="AL179" i="2" s="1"/>
  <c r="AM179" i="2" s="1"/>
  <c r="Z179" i="2"/>
  <c r="AF171" i="2"/>
  <c r="AG171" i="2"/>
  <c r="Y171" i="2"/>
  <c r="AC171" i="2"/>
  <c r="AH171" i="2"/>
  <c r="Z171" i="2"/>
  <c r="AF163" i="2"/>
  <c r="AG163" i="2"/>
  <c r="Y163" i="2"/>
  <c r="AC163" i="2"/>
  <c r="AH163" i="2"/>
  <c r="Z163" i="2"/>
  <c r="AF282" i="2"/>
  <c r="AH282" i="2"/>
  <c r="Z282" i="2"/>
  <c r="AD179" i="2"/>
  <c r="AD187" i="2"/>
  <c r="AD197" i="2"/>
  <c r="AF260" i="2"/>
  <c r="Z260" i="2"/>
  <c r="AH260" i="2"/>
  <c r="AN258" i="2"/>
  <c r="AO258" i="2" s="1"/>
  <c r="AD183" i="2"/>
  <c r="AF289" i="2"/>
  <c r="Z289" i="2"/>
  <c r="AH289" i="2"/>
  <c r="AF273" i="2"/>
  <c r="Z273" i="2"/>
  <c r="AH273" i="2"/>
  <c r="AD268" i="2"/>
  <c r="AN1078" i="2"/>
  <c r="AO1078" i="2" s="1"/>
  <c r="AJ860" i="2"/>
  <c r="AQ857" i="2"/>
  <c r="AS855" i="2"/>
  <c r="AQ853" i="2"/>
  <c r="AS851" i="2"/>
  <c r="AQ849" i="2"/>
  <c r="AS847" i="2"/>
  <c r="AQ845" i="2"/>
  <c r="AS843" i="2"/>
  <c r="AQ841" i="2"/>
  <c r="AS839" i="2"/>
  <c r="AQ837" i="2"/>
  <c r="AS895" i="2"/>
  <c r="AQ835" i="2"/>
  <c r="AS833" i="2"/>
  <c r="AQ831" i="2"/>
  <c r="AS829" i="2"/>
  <c r="AQ827" i="2"/>
  <c r="AS825" i="2"/>
  <c r="AQ823" i="2"/>
  <c r="AS821" i="2"/>
  <c r="AQ819" i="2"/>
  <c r="AS817" i="2"/>
  <c r="AS773" i="2"/>
  <c r="AQ771" i="2"/>
  <c r="AS769" i="2"/>
  <c r="AQ767" i="2"/>
  <c r="AS765" i="2"/>
  <c r="AQ763" i="2"/>
  <c r="AS761" i="2"/>
  <c r="AQ759" i="2"/>
  <c r="AS757" i="2"/>
  <c r="AQ755" i="2"/>
  <c r="AS753" i="2"/>
  <c r="AQ524" i="2"/>
  <c r="AS522" i="2"/>
  <c r="AQ520" i="2"/>
  <c r="AS518" i="2"/>
  <c r="AQ516" i="2"/>
  <c r="AS1006" i="2"/>
  <c r="AQ1004" i="2"/>
  <c r="AS1002" i="2"/>
  <c r="AQ1000" i="2"/>
  <c r="AS965" i="2"/>
  <c r="AQ963" i="2"/>
  <c r="AS961" i="2"/>
  <c r="AQ959" i="2"/>
  <c r="AS957" i="2"/>
  <c r="AQ998" i="2"/>
  <c r="AS1072" i="2"/>
  <c r="AS1081" i="2"/>
  <c r="AS1077" i="2"/>
  <c r="AJ866" i="2"/>
  <c r="AP842" i="2"/>
  <c r="AP828" i="2"/>
  <c r="AP764" i="2"/>
  <c r="AP521" i="2"/>
  <c r="AP1001" i="2"/>
  <c r="AS995" i="2"/>
  <c r="AS996" i="2"/>
  <c r="AS176" i="2"/>
  <c r="AQ210" i="2"/>
  <c r="AQ190" i="2"/>
  <c r="AJ243" i="2"/>
  <c r="AS182" i="2"/>
  <c r="AS166" i="2"/>
  <c r="AJ296" i="2"/>
  <c r="AJ292" i="2"/>
  <c r="AJ288" i="2"/>
  <c r="AJ284" i="2"/>
  <c r="AJ280" i="2"/>
  <c r="AJ276" i="2"/>
  <c r="AJ272" i="2"/>
  <c r="AJ255" i="2"/>
  <c r="AJ251" i="2"/>
  <c r="AQ245" i="2"/>
  <c r="AS237" i="2"/>
  <c r="AP1555" i="2"/>
  <c r="AD1546" i="2"/>
  <c r="AF1481" i="2"/>
  <c r="AL1481" i="2" s="1"/>
  <c r="AM1481" i="2" s="1"/>
  <c r="AG1481" i="2"/>
  <c r="AC1481" i="2"/>
  <c r="Y1481" i="2"/>
  <c r="Z1538" i="2"/>
  <c r="AH1538" i="2"/>
  <c r="AI1505" i="2"/>
  <c r="AC1505" i="2"/>
  <c r="AH1505" i="2"/>
  <c r="Z1505" i="2"/>
  <c r="AE1505" i="2"/>
  <c r="Y1505" i="2"/>
  <c r="AF1474" i="2"/>
  <c r="AG1474" i="2"/>
  <c r="AC1474" i="2"/>
  <c r="Y1474" i="2"/>
  <c r="AN1554" i="2"/>
  <c r="AO1554" i="2" s="1"/>
  <c r="AF1521" i="2"/>
  <c r="AC1521" i="2"/>
  <c r="Y1521" i="2"/>
  <c r="AG1521" i="2"/>
  <c r="Z1530" i="2"/>
  <c r="AK1530" i="2" s="1"/>
  <c r="AH1530" i="2"/>
  <c r="AD1520" i="2"/>
  <c r="AD1474" i="2"/>
  <c r="AP1474" i="2" s="1"/>
  <c r="AN1467" i="2"/>
  <c r="AO1467" i="2" s="1"/>
  <c r="AD1195" i="2"/>
  <c r="AN1195" i="2" s="1"/>
  <c r="AO1195" i="2" s="1"/>
  <c r="AD722" i="2"/>
  <c r="AI1086" i="2"/>
  <c r="AC1086" i="2"/>
  <c r="Y1086" i="2"/>
  <c r="AG1086" i="2"/>
  <c r="AI741" i="2"/>
  <c r="AC741" i="2"/>
  <c r="Y741" i="2"/>
  <c r="AG741" i="2"/>
  <c r="AE723" i="2"/>
  <c r="AI723" i="2"/>
  <c r="Y723" i="2"/>
  <c r="AA723" i="2"/>
  <c r="AG723" i="2"/>
  <c r="AI641" i="2"/>
  <c r="AC641" i="2"/>
  <c r="AH641" i="2"/>
  <c r="Z641" i="2"/>
  <c r="AE641" i="2"/>
  <c r="Y641" i="2"/>
  <c r="AE637" i="2"/>
  <c r="Y637" i="2"/>
  <c r="AI637" i="2"/>
  <c r="AC637" i="2"/>
  <c r="AH637" i="2"/>
  <c r="Z637" i="2"/>
  <c r="AK637" i="2" s="1"/>
  <c r="AD633" i="2"/>
  <c r="AD92" i="2"/>
  <c r="AD217" i="2"/>
  <c r="AD149" i="2"/>
  <c r="AD133" i="2"/>
  <c r="AD222" i="2"/>
  <c r="AP222" i="2" s="1"/>
  <c r="AD154" i="2"/>
  <c r="AD138" i="2"/>
  <c r="AP138" i="2" s="1"/>
  <c r="AD122" i="2"/>
  <c r="AP122" i="2" s="1"/>
  <c r="AD102" i="2"/>
  <c r="AD94" i="2"/>
  <c r="AD86" i="2"/>
  <c r="AD227" i="2"/>
  <c r="AD219" i="2"/>
  <c r="AD159" i="2"/>
  <c r="AD151" i="2"/>
  <c r="AD143" i="2"/>
  <c r="AD135" i="2"/>
  <c r="AD127" i="2"/>
  <c r="AD119" i="2"/>
  <c r="AD103" i="2"/>
  <c r="AD87" i="2"/>
  <c r="AD220" i="2"/>
  <c r="AD152" i="2"/>
  <c r="AD148" i="2"/>
  <c r="AD144" i="2"/>
  <c r="AD140" i="2"/>
  <c r="AD136" i="2"/>
  <c r="AD132" i="2"/>
  <c r="AD128" i="2"/>
  <c r="AD124" i="2"/>
  <c r="AF286" i="2"/>
  <c r="AH286" i="2"/>
  <c r="Z286" i="2"/>
  <c r="AD201" i="2"/>
  <c r="AD282" i="2"/>
  <c r="AF265" i="2"/>
  <c r="AH265" i="2"/>
  <c r="Z265" i="2"/>
  <c r="AF257" i="2"/>
  <c r="AH257" i="2"/>
  <c r="Z257" i="2"/>
  <c r="AD175" i="2"/>
  <c r="AF293" i="2"/>
  <c r="Z293" i="2"/>
  <c r="AH293" i="2"/>
  <c r="AF277" i="2"/>
  <c r="Z277" i="2"/>
  <c r="AH277" i="2"/>
  <c r="AD189" i="2"/>
  <c r="AD211" i="2"/>
  <c r="AD261" i="2"/>
  <c r="AD260" i="2"/>
  <c r="AS1555" i="2"/>
  <c r="AQ1555" i="2"/>
  <c r="AT1441" i="2"/>
  <c r="AR1441" i="2"/>
  <c r="AJ1442" i="2"/>
  <c r="AQ1441" i="2"/>
  <c r="AS1539" i="2"/>
  <c r="AT1539" i="2"/>
  <c r="AT1531" i="2"/>
  <c r="AR1531" i="2"/>
  <c r="AP1524" i="2"/>
  <c r="AQ1524" i="2"/>
  <c r="AS1524" i="2"/>
  <c r="AR1539" i="2"/>
  <c r="AS1532" i="2"/>
  <c r="AQ1532" i="2"/>
  <c r="AS1528" i="2"/>
  <c r="AQ1528" i="2"/>
  <c r="AJ1525" i="2"/>
  <c r="AJ1513" i="2"/>
  <c r="AJ1504" i="2"/>
  <c r="AT1502" i="2"/>
  <c r="AR1502" i="2"/>
  <c r="AT1524" i="2"/>
  <c r="AR1519" i="2"/>
  <c r="AR1554" i="2"/>
  <c r="AJ1533" i="2"/>
  <c r="AR1512" i="2"/>
  <c r="AQ1509" i="2"/>
  <c r="AP1509" i="2"/>
  <c r="AT1507" i="2"/>
  <c r="AR1507" i="2"/>
  <c r="AT1526" i="2"/>
  <c r="AR1526" i="2"/>
  <c r="AQ1493" i="2"/>
  <c r="AP1493" i="2"/>
  <c r="AT1489" i="2"/>
  <c r="AR1489" i="2"/>
  <c r="AH1503" i="2"/>
  <c r="Z1503" i="2"/>
  <c r="AG1503" i="2"/>
  <c r="AB1503" i="2"/>
  <c r="AF1503" i="2"/>
  <c r="AN1503" i="2" s="1"/>
  <c r="AO1503" i="2" s="1"/>
  <c r="AA1503" i="2"/>
  <c r="AE1503" i="2"/>
  <c r="Y1503" i="2"/>
  <c r="AC1503" i="2"/>
  <c r="AI1503" i="2"/>
  <c r="AL1499" i="2"/>
  <c r="AM1499" i="2" s="1"/>
  <c r="AJ1493" i="2"/>
  <c r="AP1529" i="2"/>
  <c r="AQ1498" i="2"/>
  <c r="AP1498" i="2"/>
  <c r="AS1498" i="2"/>
  <c r="AJ1485" i="2"/>
  <c r="AJ1477" i="2"/>
  <c r="AJ1473" i="2"/>
  <c r="AJ1469" i="2"/>
  <c r="AJ1465" i="2"/>
  <c r="AT1477" i="2"/>
  <c r="AR1473" i="2"/>
  <c r="AT1452" i="2"/>
  <c r="AR1452" i="2"/>
  <c r="AR1486" i="2"/>
  <c r="AR1482" i="2"/>
  <c r="AR1478" i="2"/>
  <c r="AR1470" i="2"/>
  <c r="AR1466" i="2"/>
  <c r="AT1461" i="2"/>
  <c r="AR1461" i="2"/>
  <c r="AN1461" i="2"/>
  <c r="AO1461" i="2" s="1"/>
  <c r="AJ1456" i="2"/>
  <c r="AQ1454" i="2"/>
  <c r="AP1454" i="2"/>
  <c r="AJ1491" i="2"/>
  <c r="AR1460" i="2"/>
  <c r="AT1460" i="2"/>
  <c r="AS1450" i="2"/>
  <c r="AQ1450" i="2"/>
  <c r="AR1495" i="2"/>
  <c r="AT1495" i="2"/>
  <c r="AR1462" i="2"/>
  <c r="AT1462" i="2"/>
  <c r="AJ1458" i="2"/>
  <c r="AR1454" i="2"/>
  <c r="AT1454" i="2"/>
  <c r="AT1488" i="2"/>
  <c r="AR1488" i="2"/>
  <c r="AJ1488" i="2"/>
  <c r="AQ1482" i="2"/>
  <c r="AQ1466" i="2"/>
  <c r="AJ1401" i="2"/>
  <c r="AR1606" i="2"/>
  <c r="AT1606" i="2"/>
  <c r="AR1602" i="2"/>
  <c r="AT1602" i="2"/>
  <c r="AR1598" i="2"/>
  <c r="AT1598" i="2"/>
  <c r="AR1594" i="2"/>
  <c r="AT1594" i="2"/>
  <c r="AR1590" i="2"/>
  <c r="AT1590" i="2"/>
  <c r="AS1400" i="2"/>
  <c r="AS1588" i="2"/>
  <c r="AS1584" i="2"/>
  <c r="AP1606" i="2"/>
  <c r="AP1602" i="2"/>
  <c r="AP1598" i="2"/>
  <c r="AP1594" i="2"/>
  <c r="AP1590" i="2"/>
  <c r="AR1581" i="2"/>
  <c r="AT1581" i="2"/>
  <c r="AJ1581" i="2"/>
  <c r="AT1579" i="2"/>
  <c r="AR1579" i="2"/>
  <c r="AJ1577" i="2"/>
  <c r="AS1568" i="2"/>
  <c r="AP1589" i="2"/>
  <c r="AQ1585" i="2"/>
  <c r="AQ1580" i="2"/>
  <c r="AT1570" i="2"/>
  <c r="AR1570" i="2"/>
  <c r="AQ1567" i="2"/>
  <c r="AP1567" i="2"/>
  <c r="AT1580" i="2"/>
  <c r="AR1580" i="2"/>
  <c r="AT1578" i="2"/>
  <c r="AR1578" i="2"/>
  <c r="AT1576" i="2"/>
  <c r="AR1576" i="2"/>
  <c r="AT1574" i="2"/>
  <c r="AR1574" i="2"/>
  <c r="AS1570" i="2"/>
  <c r="AN1567" i="2"/>
  <c r="AO1567" i="2" s="1"/>
  <c r="AQ1581" i="2"/>
  <c r="AP1581" i="2"/>
  <c r="AQ1573" i="2"/>
  <c r="AP1573" i="2"/>
  <c r="AJ1567" i="2"/>
  <c r="AJ1563" i="2"/>
  <c r="AJ1559" i="2"/>
  <c r="AJ1229" i="2"/>
  <c r="AJ1225" i="2"/>
  <c r="AJ1221" i="2"/>
  <c r="AR1567" i="2"/>
  <c r="AR1210" i="2"/>
  <c r="AT1210" i="2"/>
  <c r="AT1571" i="2"/>
  <c r="AR1571" i="2"/>
  <c r="AQ1562" i="2"/>
  <c r="AN1231" i="2"/>
  <c r="AO1231" i="2" s="1"/>
  <c r="AJ1231" i="2"/>
  <c r="AJ1230" i="2"/>
  <c r="AI1228" i="2"/>
  <c r="AE1228" i="2"/>
  <c r="AA1228" i="2"/>
  <c r="AH1228" i="2"/>
  <c r="Z1228" i="2"/>
  <c r="AG1228" i="2"/>
  <c r="AC1228" i="2"/>
  <c r="Y1228" i="2"/>
  <c r="AB1228" i="2"/>
  <c r="AF1228" i="2"/>
  <c r="AT1223" i="2"/>
  <c r="AR1223" i="2"/>
  <c r="AS1205" i="2"/>
  <c r="AS1197" i="2"/>
  <c r="AS1189" i="2"/>
  <c r="AS1181" i="2"/>
  <c r="AS1173" i="2"/>
  <c r="AL1159" i="2"/>
  <c r="AM1159" i="2" s="1"/>
  <c r="AL1151" i="2"/>
  <c r="AM1151" i="2" s="1"/>
  <c r="AL1143" i="2"/>
  <c r="AM1143" i="2" s="1"/>
  <c r="AQ1559" i="2"/>
  <c r="AT1230" i="2"/>
  <c r="AR1230" i="2"/>
  <c r="AR1216" i="2"/>
  <c r="AT1216" i="2"/>
  <c r="AR1569" i="2"/>
  <c r="AT1569" i="2"/>
  <c r="AT1566" i="2"/>
  <c r="AN1227" i="2"/>
  <c r="AO1227" i="2" s="1"/>
  <c r="AJ1227" i="2"/>
  <c r="AJ1226" i="2"/>
  <c r="AI1224" i="2"/>
  <c r="AE1224" i="2"/>
  <c r="AA1224" i="2"/>
  <c r="AH1224" i="2"/>
  <c r="Z1224" i="2"/>
  <c r="AG1224" i="2"/>
  <c r="AC1224" i="2"/>
  <c r="Y1224" i="2"/>
  <c r="AF1224" i="2"/>
  <c r="AB1224" i="2"/>
  <c r="AQ1219" i="2"/>
  <c r="AP1219" i="2"/>
  <c r="AJ1217" i="2"/>
  <c r="AP1216" i="2"/>
  <c r="AQ1216" i="2"/>
  <c r="AR1206" i="2"/>
  <c r="AT1206" i="2"/>
  <c r="AJ1201" i="2"/>
  <c r="AJ1193" i="2"/>
  <c r="AJ1185" i="2"/>
  <c r="AJ1177" i="2"/>
  <c r="AJ1169" i="2"/>
  <c r="AH1158" i="2"/>
  <c r="Z1158" i="2"/>
  <c r="AG1158" i="2"/>
  <c r="AC1158" i="2"/>
  <c r="Y1158" i="2"/>
  <c r="AF1158" i="2"/>
  <c r="AN1158" i="2" s="1"/>
  <c r="AO1158" i="2" s="1"/>
  <c r="AB1158" i="2"/>
  <c r="AI1158" i="2"/>
  <c r="AE1158" i="2"/>
  <c r="AA1158" i="2"/>
  <c r="AJ1157" i="2"/>
  <c r="AH1150" i="2"/>
  <c r="Z1150" i="2"/>
  <c r="AG1150" i="2"/>
  <c r="AC1150" i="2"/>
  <c r="Y1150" i="2"/>
  <c r="AF1150" i="2"/>
  <c r="AB1150" i="2"/>
  <c r="AI1150" i="2"/>
  <c r="AE1150" i="2"/>
  <c r="AA1150" i="2"/>
  <c r="AJ1149" i="2"/>
  <c r="AS1213" i="2"/>
  <c r="AJ1213" i="2"/>
  <c r="AR1200" i="2"/>
  <c r="AT1200" i="2"/>
  <c r="AL1200" i="2"/>
  <c r="AM1200" i="2" s="1"/>
  <c r="AS1200" i="2"/>
  <c r="AR1179" i="2"/>
  <c r="AQ1171" i="2"/>
  <c r="AJ1168" i="2"/>
  <c r="AR1147" i="2"/>
  <c r="AJ1131" i="2"/>
  <c r="AQ1196" i="2"/>
  <c r="AP1196" i="2"/>
  <c r="AJ1180" i="2"/>
  <c r="AP1153" i="2"/>
  <c r="AJ1148" i="2"/>
  <c r="AP1141" i="2"/>
  <c r="AQ1141" i="2"/>
  <c r="AQ1135" i="2"/>
  <c r="AP1135" i="2"/>
  <c r="AS1129" i="2"/>
  <c r="AL1122" i="2"/>
  <c r="AM1122" i="2" s="1"/>
  <c r="AL1114" i="2"/>
  <c r="AM1114" i="2" s="1"/>
  <c r="AL1106" i="2"/>
  <c r="AM1106" i="2" s="1"/>
  <c r="AL1098" i="2"/>
  <c r="AM1098" i="2" s="1"/>
  <c r="AL1090" i="2"/>
  <c r="AM1090" i="2" s="1"/>
  <c r="AS747" i="2"/>
  <c r="AJ1192" i="2"/>
  <c r="AQ1176" i="2"/>
  <c r="AP1176" i="2"/>
  <c r="AQ1163" i="2"/>
  <c r="AJ1160" i="2"/>
  <c r="AS1141" i="2"/>
  <c r="AN1135" i="2"/>
  <c r="AO1135" i="2" s="1"/>
  <c r="AQ1204" i="2"/>
  <c r="AP1204" i="2"/>
  <c r="AJ1188" i="2"/>
  <c r="AP1161" i="2"/>
  <c r="AJ1156" i="2"/>
  <c r="AP1137" i="2"/>
  <c r="AQ1137" i="2"/>
  <c r="AQ1131" i="2"/>
  <c r="AP1131" i="2"/>
  <c r="AP1128" i="2"/>
  <c r="AQ1128" i="2"/>
  <c r="AH1121" i="2"/>
  <c r="Z1121" i="2"/>
  <c r="AG1121" i="2"/>
  <c r="AC1121" i="2"/>
  <c r="Y1121" i="2"/>
  <c r="AF1121" i="2"/>
  <c r="AB1121" i="2"/>
  <c r="AI1121" i="2"/>
  <c r="AE1121" i="2"/>
  <c r="AA1121" i="2"/>
  <c r="AP1120" i="2"/>
  <c r="AQ1120" i="2"/>
  <c r="AH1113" i="2"/>
  <c r="Z1113" i="2"/>
  <c r="AG1113" i="2"/>
  <c r="AC1113" i="2"/>
  <c r="Y1113" i="2"/>
  <c r="AF1113" i="2"/>
  <c r="AB1113" i="2"/>
  <c r="AI1113" i="2"/>
  <c r="AE1113" i="2"/>
  <c r="AA1113" i="2"/>
  <c r="AP1112" i="2"/>
  <c r="AQ1112" i="2"/>
  <c r="AH1105" i="2"/>
  <c r="Z1105" i="2"/>
  <c r="AG1105" i="2"/>
  <c r="AC1105" i="2"/>
  <c r="Y1105" i="2"/>
  <c r="AF1105" i="2"/>
  <c r="AB1105" i="2"/>
  <c r="AI1105" i="2"/>
  <c r="AE1105" i="2"/>
  <c r="AA1105" i="2"/>
  <c r="AP1104" i="2"/>
  <c r="AQ1104" i="2"/>
  <c r="AH1097" i="2"/>
  <c r="Z1097" i="2"/>
  <c r="AG1097" i="2"/>
  <c r="AC1097" i="2"/>
  <c r="Y1097" i="2"/>
  <c r="AF1097" i="2"/>
  <c r="AB1097" i="2"/>
  <c r="AI1097" i="2"/>
  <c r="AE1097" i="2"/>
  <c r="AA1097" i="2"/>
  <c r="AP1096" i="2"/>
  <c r="AQ1096" i="2"/>
  <c r="AH1089" i="2"/>
  <c r="Z1089" i="2"/>
  <c r="AG1089" i="2"/>
  <c r="AC1089" i="2"/>
  <c r="Y1089" i="2"/>
  <c r="AF1089" i="2"/>
  <c r="AN1089" i="2" s="1"/>
  <c r="AO1089" i="2" s="1"/>
  <c r="AB1089" i="2"/>
  <c r="AI1089" i="2"/>
  <c r="AE1089" i="2"/>
  <c r="AA1089" i="2"/>
  <c r="AP1088" i="2"/>
  <c r="AQ1088" i="2"/>
  <c r="AH750" i="2"/>
  <c r="Z750" i="2"/>
  <c r="AG750" i="2"/>
  <c r="AC750" i="2"/>
  <c r="Y750" i="2"/>
  <c r="AF750" i="2"/>
  <c r="AN750" i="2" s="1"/>
  <c r="AO750" i="2" s="1"/>
  <c r="AB750" i="2"/>
  <c r="AI750" i="2"/>
  <c r="AE750" i="2"/>
  <c r="AA750" i="2"/>
  <c r="AJ743" i="2"/>
  <c r="AN737" i="2"/>
  <c r="AO737" i="2" s="1"/>
  <c r="AP737" i="2"/>
  <c r="AJ1111" i="2"/>
  <c r="AQ1095" i="2"/>
  <c r="AP1095" i="2"/>
  <c r="AS736" i="2"/>
  <c r="AR731" i="2"/>
  <c r="AT731" i="2"/>
  <c r="AR727" i="2"/>
  <c r="AT727" i="2"/>
  <c r="AR1123" i="2"/>
  <c r="AT1123" i="2"/>
  <c r="AL1123" i="2"/>
  <c r="AM1123" i="2" s="1"/>
  <c r="AS1123" i="2"/>
  <c r="AQ1107" i="2"/>
  <c r="AP1107" i="2"/>
  <c r="AD1105" i="2"/>
  <c r="AJ1091" i="2"/>
  <c r="AP734" i="2"/>
  <c r="AQ734" i="2"/>
  <c r="AR732" i="2"/>
  <c r="AT732" i="2"/>
  <c r="AP725" i="2"/>
  <c r="AQ725" i="2"/>
  <c r="AJ724" i="2"/>
  <c r="AP718" i="2"/>
  <c r="AP1122" i="2"/>
  <c r="AJ1103" i="2"/>
  <c r="AQ1087" i="2"/>
  <c r="AP1087" i="2"/>
  <c r="AP735" i="2"/>
  <c r="AQ735" i="2"/>
  <c r="AR733" i="2"/>
  <c r="AT733" i="2"/>
  <c r="AR1126" i="2"/>
  <c r="AR1115" i="2"/>
  <c r="AT1115" i="2"/>
  <c r="AL1115" i="2"/>
  <c r="AM1115" i="2" s="1"/>
  <c r="AS1115" i="2"/>
  <c r="AQ1099" i="2"/>
  <c r="AP1099" i="2"/>
  <c r="AD1097" i="2"/>
  <c r="AQ748" i="2"/>
  <c r="AP748" i="2"/>
  <c r="AQ744" i="2"/>
  <c r="AP744" i="2"/>
  <c r="AQ740" i="2"/>
  <c r="AP740" i="2"/>
  <c r="AR737" i="2"/>
  <c r="AR734" i="2"/>
  <c r="AT734" i="2"/>
  <c r="AP728" i="2"/>
  <c r="AQ728" i="2"/>
  <c r="AL725" i="2"/>
  <c r="AM725" i="2" s="1"/>
  <c r="AP724" i="2"/>
  <c r="AQ724" i="2"/>
  <c r="AJ716" i="2"/>
  <c r="AJ715" i="2"/>
  <c r="AJ714" i="2"/>
  <c r="AJ713" i="2"/>
  <c r="AJ712" i="2"/>
  <c r="AJ711" i="2"/>
  <c r="AJ710" i="2"/>
  <c r="AJ709" i="2"/>
  <c r="AJ705" i="2"/>
  <c r="AJ701" i="2"/>
  <c r="AJ697" i="2"/>
  <c r="AJ693" i="2"/>
  <c r="AJ689" i="2"/>
  <c r="AJ685" i="2"/>
  <c r="AJ654" i="2"/>
  <c r="AH648" i="2"/>
  <c r="Z648" i="2"/>
  <c r="AG648" i="2"/>
  <c r="AC648" i="2"/>
  <c r="Y648" i="2"/>
  <c r="AE648" i="2"/>
  <c r="AB648" i="2"/>
  <c r="AI648" i="2"/>
  <c r="AA648" i="2"/>
  <c r="AF648" i="2"/>
  <c r="AJ646" i="2"/>
  <c r="AJ640" i="2"/>
  <c r="AJ636" i="2"/>
  <c r="AJ632" i="2"/>
  <c r="AJ628" i="2"/>
  <c r="AJ624" i="2"/>
  <c r="AJ606" i="2"/>
  <c r="AT709" i="2"/>
  <c r="AT693" i="2"/>
  <c r="AN629" i="2"/>
  <c r="AO629" i="2" s="1"/>
  <c r="AL629" i="2"/>
  <c r="AM629" i="2" s="1"/>
  <c r="AQ621" i="2"/>
  <c r="AP621" i="2"/>
  <c r="AT618" i="2"/>
  <c r="AR618" i="2"/>
  <c r="AQ605" i="2"/>
  <c r="AP605" i="2"/>
  <c r="AT602" i="2"/>
  <c r="AR602" i="2"/>
  <c r="AQ643" i="2"/>
  <c r="AP643" i="2"/>
  <c r="AT640" i="2"/>
  <c r="AR640" i="2"/>
  <c r="AQ639" i="2"/>
  <c r="AP639" i="2"/>
  <c r="AT636" i="2"/>
  <c r="AR636" i="2"/>
  <c r="AQ635" i="2"/>
  <c r="AP635" i="2"/>
  <c r="AT632" i="2"/>
  <c r="AR632" i="2"/>
  <c r="AQ631" i="2"/>
  <c r="AP631" i="2"/>
  <c r="AT628" i="2"/>
  <c r="AR628" i="2"/>
  <c r="AQ627" i="2"/>
  <c r="AP627" i="2"/>
  <c r="AT624" i="2"/>
  <c r="AR624" i="2"/>
  <c r="AQ623" i="2"/>
  <c r="AP623" i="2"/>
  <c r="AS606" i="2"/>
  <c r="AQ693" i="2"/>
  <c r="AP649" i="2"/>
  <c r="AQ649" i="2"/>
  <c r="AT649" i="2"/>
  <c r="AR649" i="2"/>
  <c r="AS639" i="2"/>
  <c r="AL635" i="2"/>
  <c r="AM635" i="2" s="1"/>
  <c r="AS631" i="2"/>
  <c r="AL627" i="2"/>
  <c r="AM627" i="2" s="1"/>
  <c r="AS623" i="2"/>
  <c r="AQ632" i="2"/>
  <c r="AP618" i="2"/>
  <c r="AP610" i="2"/>
  <c r="AP602" i="2"/>
  <c r="AP594" i="2"/>
  <c r="AI593" i="2"/>
  <c r="AE593" i="2"/>
  <c r="AA593" i="2"/>
  <c r="AH593" i="2"/>
  <c r="Z593" i="2"/>
  <c r="AG593" i="2"/>
  <c r="AC593" i="2"/>
  <c r="Y593" i="2"/>
  <c r="AF593" i="2"/>
  <c r="AB593" i="2"/>
  <c r="AL591" i="2"/>
  <c r="AM591" i="2" s="1"/>
  <c r="AQ588" i="2"/>
  <c r="AP588" i="2"/>
  <c r="AI585" i="2"/>
  <c r="AE585" i="2"/>
  <c r="AA585" i="2"/>
  <c r="AH585" i="2"/>
  <c r="Z585" i="2"/>
  <c r="AG585" i="2"/>
  <c r="AC585" i="2"/>
  <c r="Y585" i="2"/>
  <c r="AF585" i="2"/>
  <c r="AB585" i="2"/>
  <c r="AL583" i="2"/>
  <c r="AM583" i="2" s="1"/>
  <c r="AQ580" i="2"/>
  <c r="AP580" i="2"/>
  <c r="AI577" i="2"/>
  <c r="AE577" i="2"/>
  <c r="AA577" i="2"/>
  <c r="AH577" i="2"/>
  <c r="Z577" i="2"/>
  <c r="AG577" i="2"/>
  <c r="AC577" i="2"/>
  <c r="Y577" i="2"/>
  <c r="AF577" i="2"/>
  <c r="AB577" i="2"/>
  <c r="AL570" i="2"/>
  <c r="AM570" i="2" s="1"/>
  <c r="AR620" i="2"/>
  <c r="AT620" i="2"/>
  <c r="AL620" i="2"/>
  <c r="AM620" i="2" s="1"/>
  <c r="AS620" i="2"/>
  <c r="AJ612" i="2"/>
  <c r="AQ608" i="2"/>
  <c r="AP608" i="2"/>
  <c r="AR604" i="2"/>
  <c r="AT604" i="2"/>
  <c r="AL604" i="2"/>
  <c r="AM604" i="2" s="1"/>
  <c r="AS604" i="2"/>
  <c r="AJ596" i="2"/>
  <c r="AJ590" i="2"/>
  <c r="AT582" i="2"/>
  <c r="AR582" i="2"/>
  <c r="AJ571" i="2"/>
  <c r="AQ640" i="2"/>
  <c r="AQ624" i="2"/>
  <c r="AJ592" i="2"/>
  <c r="AR580" i="2"/>
  <c r="AT580" i="2"/>
  <c r="AQ578" i="2"/>
  <c r="AP578" i="2"/>
  <c r="AL576" i="2"/>
  <c r="AM576" i="2" s="1"/>
  <c r="AI573" i="2"/>
  <c r="AE573" i="2"/>
  <c r="AA573" i="2"/>
  <c r="AH573" i="2"/>
  <c r="Z573" i="2"/>
  <c r="AG573" i="2"/>
  <c r="AC573" i="2"/>
  <c r="Y573" i="2"/>
  <c r="AF573" i="2"/>
  <c r="AB573" i="2"/>
  <c r="AR552" i="2"/>
  <c r="AT552" i="2"/>
  <c r="AR548" i="2"/>
  <c r="AT548" i="2"/>
  <c r="AR544" i="2"/>
  <c r="AT544" i="2"/>
  <c r="AR540" i="2"/>
  <c r="AT540" i="2"/>
  <c r="AR536" i="2"/>
  <c r="AT536" i="2"/>
  <c r="AR532" i="2"/>
  <c r="AT532" i="2"/>
  <c r="AR528" i="2"/>
  <c r="AT528" i="2"/>
  <c r="AN621" i="2"/>
  <c r="AO621" i="2" s="1"/>
  <c r="AJ621" i="2"/>
  <c r="AR613" i="2"/>
  <c r="AT613" i="2"/>
  <c r="AS609" i="2"/>
  <c r="AN605" i="2"/>
  <c r="AO605" i="2" s="1"/>
  <c r="AJ605" i="2"/>
  <c r="AR597" i="2"/>
  <c r="AT597" i="2"/>
  <c r="AJ586" i="2"/>
  <c r="AT578" i="2"/>
  <c r="AR578" i="2"/>
  <c r="AN569" i="2"/>
  <c r="AO569" i="2" s="1"/>
  <c r="AP567" i="2"/>
  <c r="AQ567" i="2"/>
  <c r="AP565" i="2"/>
  <c r="AQ565" i="2"/>
  <c r="AP563" i="2"/>
  <c r="AQ563" i="2"/>
  <c r="AP561" i="2"/>
  <c r="AQ561" i="2"/>
  <c r="AP559" i="2"/>
  <c r="AQ559" i="2"/>
  <c r="AP556" i="2"/>
  <c r="AQ556" i="2"/>
  <c r="AS552" i="2"/>
  <c r="AP546" i="2"/>
  <c r="AQ546" i="2"/>
  <c r="AR543" i="2"/>
  <c r="AT543" i="2"/>
  <c r="AS536" i="2"/>
  <c r="AP530" i="2"/>
  <c r="AQ530" i="2"/>
  <c r="AR527" i="2"/>
  <c r="AT527" i="2"/>
  <c r="AQ568" i="2"/>
  <c r="AL561" i="2"/>
  <c r="AM561" i="2" s="1"/>
  <c r="AS561" i="2"/>
  <c r="AL554" i="2"/>
  <c r="AM554" i="2" s="1"/>
  <c r="AN550" i="2"/>
  <c r="AO550" i="2" s="1"/>
  <c r="AJ542" i="2"/>
  <c r="AT542" i="2"/>
  <c r="AR542" i="2"/>
  <c r="AL538" i="2"/>
  <c r="AM538" i="2" s="1"/>
  <c r="AN534" i="2"/>
  <c r="AO534" i="2" s="1"/>
  <c r="AJ526" i="2"/>
  <c r="AT526" i="2"/>
  <c r="AR526" i="2"/>
  <c r="AQ897" i="2"/>
  <c r="AP897" i="2"/>
  <c r="AN1082" i="2"/>
  <c r="AO1082" i="2" s="1"/>
  <c r="AJ1082" i="2"/>
  <c r="AT1074" i="2"/>
  <c r="AR1074" i="2"/>
  <c r="AQ1070" i="2"/>
  <c r="AP1070" i="2"/>
  <c r="AG899" i="2"/>
  <c r="AC899" i="2"/>
  <c r="Y899" i="2"/>
  <c r="AI899" i="2"/>
  <c r="AE899" i="2"/>
  <c r="AA899" i="2"/>
  <c r="AH899" i="2"/>
  <c r="Z899" i="2"/>
  <c r="AF899" i="2"/>
  <c r="AB899" i="2"/>
  <c r="AJ868" i="2"/>
  <c r="AJ863" i="2"/>
  <c r="AR861" i="2"/>
  <c r="AT861" i="2"/>
  <c r="AL560" i="2"/>
  <c r="AM560" i="2" s="1"/>
  <c r="AN1083" i="2"/>
  <c r="AO1083" i="2" s="1"/>
  <c r="AJ1083" i="2"/>
  <c r="AN1079" i="2"/>
  <c r="AO1079" i="2" s="1"/>
  <c r="AJ1079" i="2"/>
  <c r="AN1075" i="2"/>
  <c r="AO1075" i="2" s="1"/>
  <c r="AJ1075" i="2"/>
  <c r="AN1071" i="2"/>
  <c r="AO1071" i="2" s="1"/>
  <c r="AJ1071" i="2"/>
  <c r="AN1067" i="2"/>
  <c r="AO1067" i="2" s="1"/>
  <c r="AJ1067" i="2"/>
  <c r="AJ752" i="2"/>
  <c r="AN752" i="2"/>
  <c r="AO752" i="2" s="1"/>
  <c r="AR868" i="2"/>
  <c r="AT868" i="2"/>
  <c r="AJ862" i="2"/>
  <c r="AS854" i="2"/>
  <c r="AS850" i="2"/>
  <c r="AS846" i="2"/>
  <c r="AS842" i="2"/>
  <c r="AS838" i="2"/>
  <c r="AS894" i="2"/>
  <c r="AS832" i="2"/>
  <c r="AS828" i="2"/>
  <c r="AS824" i="2"/>
  <c r="AS820" i="2"/>
  <c r="AS772" i="2"/>
  <c r="AS768" i="2"/>
  <c r="AS764" i="2"/>
  <c r="AS760" i="2"/>
  <c r="AS756" i="2"/>
  <c r="AS525" i="2"/>
  <c r="AS521" i="2"/>
  <c r="AS517" i="2"/>
  <c r="AS1005" i="2"/>
  <c r="AS1001" i="2"/>
  <c r="AS964" i="2"/>
  <c r="AS960" i="2"/>
  <c r="AS956" i="2"/>
  <c r="AL567" i="2"/>
  <c r="AM567" i="2" s="1"/>
  <c r="AS567" i="2"/>
  <c r="AL559" i="2"/>
  <c r="AM559" i="2" s="1"/>
  <c r="AS559" i="2"/>
  <c r="AQ553" i="2"/>
  <c r="AP553" i="2"/>
  <c r="AQ545" i="2"/>
  <c r="AP545" i="2"/>
  <c r="AQ537" i="2"/>
  <c r="AP537" i="2"/>
  <c r="AQ529" i="2"/>
  <c r="AP529" i="2"/>
  <c r="AL971" i="2"/>
  <c r="AM971" i="2" s="1"/>
  <c r="AS971" i="2"/>
  <c r="AT864" i="2"/>
  <c r="AL566" i="2"/>
  <c r="AM566" i="2" s="1"/>
  <c r="AS566" i="2"/>
  <c r="AL558" i="2"/>
  <c r="AM558" i="2" s="1"/>
  <c r="AS558" i="2"/>
  <c r="AN896" i="2"/>
  <c r="AO896" i="2" s="1"/>
  <c r="AJ896" i="2"/>
  <c r="AT1077" i="2"/>
  <c r="AR1077" i="2"/>
  <c r="AQ1073" i="2"/>
  <c r="AP1073" i="2"/>
  <c r="AN1069" i="2"/>
  <c r="AO1069" i="2" s="1"/>
  <c r="AJ1069" i="2"/>
  <c r="AJ972" i="2"/>
  <c r="AR972" i="2"/>
  <c r="AR751" i="2"/>
  <c r="AQ862" i="2"/>
  <c r="AP862" i="2"/>
  <c r="AQ859" i="2"/>
  <c r="AP859" i="2"/>
  <c r="AL855" i="2"/>
  <c r="AM855" i="2" s="1"/>
  <c r="AJ854" i="2"/>
  <c r="AL851" i="2"/>
  <c r="AM851" i="2" s="1"/>
  <c r="AJ850" i="2"/>
  <c r="AL847" i="2"/>
  <c r="AM847" i="2" s="1"/>
  <c r="AJ846" i="2"/>
  <c r="AL843" i="2"/>
  <c r="AM843" i="2" s="1"/>
  <c r="AJ842" i="2"/>
  <c r="AL839" i="2"/>
  <c r="AM839" i="2" s="1"/>
  <c r="AJ838" i="2"/>
  <c r="AL895" i="2"/>
  <c r="AM895" i="2" s="1"/>
  <c r="AJ894" i="2"/>
  <c r="AL833" i="2"/>
  <c r="AM833" i="2" s="1"/>
  <c r="AJ832" i="2"/>
  <c r="AL829" i="2"/>
  <c r="AM829" i="2" s="1"/>
  <c r="AJ828" i="2"/>
  <c r="AL825" i="2"/>
  <c r="AM825" i="2" s="1"/>
  <c r="AJ824" i="2"/>
  <c r="AL821" i="2"/>
  <c r="AM821" i="2" s="1"/>
  <c r="AJ820" i="2"/>
  <c r="AL817" i="2"/>
  <c r="AM817" i="2" s="1"/>
  <c r="AL777" i="2"/>
  <c r="AM777" i="2" s="1"/>
  <c r="AL773" i="2"/>
  <c r="AM773" i="2" s="1"/>
  <c r="AJ772" i="2"/>
  <c r="AL769" i="2"/>
  <c r="AM769" i="2" s="1"/>
  <c r="AJ768" i="2"/>
  <c r="AL765" i="2"/>
  <c r="AM765" i="2" s="1"/>
  <c r="AJ764" i="2"/>
  <c r="AL761" i="2"/>
  <c r="AM761" i="2" s="1"/>
  <c r="AJ760" i="2"/>
  <c r="AL757" i="2"/>
  <c r="AM757" i="2" s="1"/>
  <c r="AJ756" i="2"/>
  <c r="AL753" i="2"/>
  <c r="AM753" i="2" s="1"/>
  <c r="AJ525" i="2"/>
  <c r="AL522" i="2"/>
  <c r="AM522" i="2" s="1"/>
  <c r="AJ521" i="2"/>
  <c r="AL518" i="2"/>
  <c r="AM518" i="2" s="1"/>
  <c r="AJ517" i="2"/>
  <c r="AL1006" i="2"/>
  <c r="AM1006" i="2" s="1"/>
  <c r="AJ1005" i="2"/>
  <c r="AL1002" i="2"/>
  <c r="AM1002" i="2" s="1"/>
  <c r="AJ1001" i="2"/>
  <c r="AL965" i="2"/>
  <c r="AM965" i="2" s="1"/>
  <c r="AJ964" i="2"/>
  <c r="AL961" i="2"/>
  <c r="AM961" i="2" s="1"/>
  <c r="AJ960" i="2"/>
  <c r="AL957" i="2"/>
  <c r="AM957" i="2" s="1"/>
  <c r="AJ956" i="2"/>
  <c r="AR867" i="2"/>
  <c r="AQ854" i="2"/>
  <c r="AQ850" i="2"/>
  <c r="AQ846" i="2"/>
  <c r="AQ842" i="2"/>
  <c r="AQ838" i="2"/>
  <c r="AQ894" i="2"/>
  <c r="AQ832" i="2"/>
  <c r="AQ828" i="2"/>
  <c r="AQ824" i="2"/>
  <c r="AQ820" i="2"/>
  <c r="AQ772" i="2"/>
  <c r="AQ768" i="2"/>
  <c r="AQ764" i="2"/>
  <c r="AQ760" i="2"/>
  <c r="AQ756" i="2"/>
  <c r="AQ525" i="2"/>
  <c r="AQ521" i="2"/>
  <c r="AQ517" i="2"/>
  <c r="AQ1005" i="2"/>
  <c r="AQ1001" i="2"/>
  <c r="AQ964" i="2"/>
  <c r="AQ960" i="2"/>
  <c r="AQ956" i="2"/>
  <c r="AJ990" i="2"/>
  <c r="AT986" i="2"/>
  <c r="AR986" i="2"/>
  <c r="AP984" i="2"/>
  <c r="AQ984" i="2"/>
  <c r="AT952" i="2"/>
  <c r="AR952" i="2"/>
  <c r="AQ940" i="2"/>
  <c r="AP940" i="2"/>
  <c r="AJ933" i="2"/>
  <c r="AQ977" i="2"/>
  <c r="AP977" i="2"/>
  <c r="AJ927" i="2"/>
  <c r="AQ918" i="2"/>
  <c r="AP918" i="2"/>
  <c r="AJ987" i="2"/>
  <c r="AJ984" i="2"/>
  <c r="AQ951" i="2"/>
  <c r="AP951" i="2"/>
  <c r="AJ948" i="2"/>
  <c r="AT996" i="2"/>
  <c r="AR996" i="2"/>
  <c r="AP993" i="2"/>
  <c r="AQ993" i="2"/>
  <c r="AT992" i="2"/>
  <c r="AR992" i="2"/>
  <c r="AP989" i="2"/>
  <c r="AQ989" i="2"/>
  <c r="AT988" i="2"/>
  <c r="AR988" i="2"/>
  <c r="AP985" i="2"/>
  <c r="AQ985" i="2"/>
  <c r="AQ950" i="2"/>
  <c r="AP950" i="2"/>
  <c r="AR946" i="2"/>
  <c r="AT946" i="2"/>
  <c r="AR938" i="2"/>
  <c r="AT938" i="2"/>
  <c r="AR983" i="2"/>
  <c r="AT983" i="2"/>
  <c r="AR975" i="2"/>
  <c r="AT975" i="2"/>
  <c r="AR924" i="2"/>
  <c r="AT924" i="2"/>
  <c r="AR916" i="2"/>
  <c r="AT916" i="2"/>
  <c r="AL865" i="2"/>
  <c r="AM865" i="2" s="1"/>
  <c r="AN993" i="2"/>
  <c r="AO993" i="2" s="1"/>
  <c r="AS989" i="2"/>
  <c r="AP986" i="2"/>
  <c r="AQ986" i="2"/>
  <c r="AT985" i="2"/>
  <c r="AR985" i="2"/>
  <c r="AT955" i="2"/>
  <c r="AR955" i="2"/>
  <c r="AJ950" i="2"/>
  <c r="AQ949" i="2"/>
  <c r="AP949" i="2"/>
  <c r="AS946" i="2"/>
  <c r="AR945" i="2"/>
  <c r="AT945" i="2"/>
  <c r="AJ934" i="2"/>
  <c r="AQ933" i="2"/>
  <c r="AP933" i="2"/>
  <c r="AS983" i="2"/>
  <c r="AT982" i="2"/>
  <c r="AR982" i="2"/>
  <c r="AJ928" i="2"/>
  <c r="AQ927" i="2"/>
  <c r="AP927" i="2"/>
  <c r="AS924" i="2"/>
  <c r="AT923" i="2"/>
  <c r="AR923" i="2"/>
  <c r="AT951" i="2"/>
  <c r="AR951" i="2"/>
  <c r="AJ951" i="2"/>
  <c r="AT947" i="2"/>
  <c r="AR947" i="2"/>
  <c r="AJ947" i="2"/>
  <c r="AT940" i="2"/>
  <c r="AR940" i="2"/>
  <c r="AL936" i="2"/>
  <c r="AM936" i="2" s="1"/>
  <c r="AJ932" i="2"/>
  <c r="AH931" i="2"/>
  <c r="Z931" i="2"/>
  <c r="AE931" i="2"/>
  <c r="Y931" i="2"/>
  <c r="AG931" i="2"/>
  <c r="AB931" i="2"/>
  <c r="AF931" i="2"/>
  <c r="AA931" i="2"/>
  <c r="AI931" i="2"/>
  <c r="AC931" i="2"/>
  <c r="AT977" i="2"/>
  <c r="AR977" i="2"/>
  <c r="AL930" i="2"/>
  <c r="AM930" i="2" s="1"/>
  <c r="AJ926" i="2"/>
  <c r="AH925" i="2"/>
  <c r="Z925" i="2"/>
  <c r="AE925" i="2"/>
  <c r="Y925" i="2"/>
  <c r="AG925" i="2"/>
  <c r="AB925" i="2"/>
  <c r="AF925" i="2"/>
  <c r="AN925" i="2" s="1"/>
  <c r="AO925" i="2" s="1"/>
  <c r="AA925" i="2"/>
  <c r="AI925" i="2"/>
  <c r="AC925" i="2"/>
  <c r="AT918" i="2"/>
  <c r="AR918" i="2"/>
  <c r="AI1372" i="2"/>
  <c r="AE1372" i="2"/>
  <c r="AA1372" i="2"/>
  <c r="AH1372" i="2"/>
  <c r="Z1372" i="2"/>
  <c r="AF1372" i="2"/>
  <c r="AC1372" i="2"/>
  <c r="AB1372" i="2"/>
  <c r="AG1372" i="2"/>
  <c r="Y1372" i="2"/>
  <c r="AI47" i="2"/>
  <c r="AE47" i="2"/>
  <c r="AA47" i="2"/>
  <c r="AH47" i="2"/>
  <c r="Z47" i="2"/>
  <c r="AF47" i="2"/>
  <c r="AC47" i="2"/>
  <c r="AB47" i="2"/>
  <c r="AG47" i="2"/>
  <c r="Y47" i="2"/>
  <c r="AI39" i="2"/>
  <c r="AE39" i="2"/>
  <c r="AA39" i="2"/>
  <c r="AH39" i="2"/>
  <c r="Z39" i="2"/>
  <c r="AF39" i="2"/>
  <c r="AC39" i="2"/>
  <c r="AB39" i="2"/>
  <c r="AG39" i="2"/>
  <c r="Y39" i="2"/>
  <c r="AI27" i="2"/>
  <c r="AE27" i="2"/>
  <c r="AA27" i="2"/>
  <c r="AH27" i="2"/>
  <c r="Z27" i="2"/>
  <c r="AF27" i="2"/>
  <c r="AC27" i="2"/>
  <c r="AB27" i="2"/>
  <c r="AG27" i="2"/>
  <c r="Y27" i="2"/>
  <c r="AI71" i="2"/>
  <c r="AE71" i="2"/>
  <c r="AA71" i="2"/>
  <c r="AH71" i="2"/>
  <c r="Z71" i="2"/>
  <c r="AF71" i="2"/>
  <c r="AC71" i="2"/>
  <c r="AB71" i="2"/>
  <c r="AG71" i="2"/>
  <c r="Y71" i="2"/>
  <c r="AI15" i="2"/>
  <c r="AE15" i="2"/>
  <c r="AA15" i="2"/>
  <c r="AH15" i="2"/>
  <c r="Z15" i="2"/>
  <c r="AF15" i="2"/>
  <c r="AC15" i="2"/>
  <c r="AB15" i="2"/>
  <c r="AG15" i="2"/>
  <c r="Y15" i="2"/>
  <c r="AI58" i="2"/>
  <c r="AE58" i="2"/>
  <c r="AA58" i="2"/>
  <c r="AH58" i="2"/>
  <c r="Z58" i="2"/>
  <c r="AF58" i="2"/>
  <c r="AC58" i="2"/>
  <c r="AB58" i="2"/>
  <c r="AG58" i="2"/>
  <c r="Y58" i="2"/>
  <c r="AR51" i="2"/>
  <c r="AT51" i="2"/>
  <c r="AQ50" i="2"/>
  <c r="AP50" i="2"/>
  <c r="AS116" i="2"/>
  <c r="AS112" i="2"/>
  <c r="AS108" i="2"/>
  <c r="AG912" i="2"/>
  <c r="AC912" i="2"/>
  <c r="Y912" i="2"/>
  <c r="AI912" i="2"/>
  <c r="AE912" i="2"/>
  <c r="AA912" i="2"/>
  <c r="AH912" i="2"/>
  <c r="Z912" i="2"/>
  <c r="AB912" i="2"/>
  <c r="AF912" i="2"/>
  <c r="AG904" i="2"/>
  <c r="AC904" i="2"/>
  <c r="Y904" i="2"/>
  <c r="AI904" i="2"/>
  <c r="AE904" i="2"/>
  <c r="AA904" i="2"/>
  <c r="AH904" i="2"/>
  <c r="Z904" i="2"/>
  <c r="AB904" i="2"/>
  <c r="AF904" i="2"/>
  <c r="AG1396" i="2"/>
  <c r="AC1396" i="2"/>
  <c r="Y1396" i="2"/>
  <c r="AI1396" i="2"/>
  <c r="AE1396" i="2"/>
  <c r="AA1396" i="2"/>
  <c r="AH1396" i="2"/>
  <c r="Z1396" i="2"/>
  <c r="AB1396" i="2"/>
  <c r="AF1396" i="2"/>
  <c r="AG1388" i="2"/>
  <c r="AC1388" i="2"/>
  <c r="Y1388" i="2"/>
  <c r="AI1388" i="2"/>
  <c r="AE1388" i="2"/>
  <c r="AA1388" i="2"/>
  <c r="AH1388" i="2"/>
  <c r="Z1388" i="2"/>
  <c r="AB1388" i="2"/>
  <c r="AF1388" i="2"/>
  <c r="AG1380" i="2"/>
  <c r="AC1380" i="2"/>
  <c r="Y1380" i="2"/>
  <c r="AI1380" i="2"/>
  <c r="AE1380" i="2"/>
  <c r="AA1380" i="2"/>
  <c r="AH1380" i="2"/>
  <c r="Z1380" i="2"/>
  <c r="AB1380" i="2"/>
  <c r="AF1380" i="2"/>
  <c r="AI46" i="2"/>
  <c r="AE46" i="2"/>
  <c r="AA46" i="2"/>
  <c r="AH46" i="2"/>
  <c r="Z46" i="2"/>
  <c r="AG46" i="2"/>
  <c r="Y46" i="2"/>
  <c r="AF46" i="2"/>
  <c r="AC46" i="2"/>
  <c r="AB46" i="2"/>
  <c r="AS50" i="2"/>
  <c r="AG1374" i="2"/>
  <c r="AC1374" i="2"/>
  <c r="AI1374" i="2"/>
  <c r="AE1374" i="2"/>
  <c r="AA1374" i="2"/>
  <c r="AH1374" i="2"/>
  <c r="Z1374" i="2"/>
  <c r="AB1374" i="2"/>
  <c r="Y1374" i="2"/>
  <c r="AF1374" i="2"/>
  <c r="AI1370" i="2"/>
  <c r="AE1370" i="2"/>
  <c r="AA1370" i="2"/>
  <c r="AH1370" i="2"/>
  <c r="Z1370" i="2"/>
  <c r="AB1370" i="2"/>
  <c r="AG1370" i="2"/>
  <c r="Y1370" i="2"/>
  <c r="AF1370" i="2"/>
  <c r="AC1370" i="2"/>
  <c r="AI1366" i="2"/>
  <c r="AE1366" i="2"/>
  <c r="AA1366" i="2"/>
  <c r="AH1366" i="2"/>
  <c r="Z1366" i="2"/>
  <c r="AB1366" i="2"/>
  <c r="AG1366" i="2"/>
  <c r="Y1366" i="2"/>
  <c r="AF1366" i="2"/>
  <c r="AC1366" i="2"/>
  <c r="AI45" i="2"/>
  <c r="AE45" i="2"/>
  <c r="AA45" i="2"/>
  <c r="AH45" i="2"/>
  <c r="Z45" i="2"/>
  <c r="AB45" i="2"/>
  <c r="AG45" i="2"/>
  <c r="Y45" i="2"/>
  <c r="AF45" i="2"/>
  <c r="AC45" i="2"/>
  <c r="AI41" i="2"/>
  <c r="AE41" i="2"/>
  <c r="AA41" i="2"/>
  <c r="AH41" i="2"/>
  <c r="Z41" i="2"/>
  <c r="AB41" i="2"/>
  <c r="AG41" i="2"/>
  <c r="Y41" i="2"/>
  <c r="AF41" i="2"/>
  <c r="AC41" i="2"/>
  <c r="AI37" i="2"/>
  <c r="AE37" i="2"/>
  <c r="AA37" i="2"/>
  <c r="AH37" i="2"/>
  <c r="Z37" i="2"/>
  <c r="AB37" i="2"/>
  <c r="AG37" i="2"/>
  <c r="Y37" i="2"/>
  <c r="AF37" i="2"/>
  <c r="AC37" i="2"/>
  <c r="AI33" i="2"/>
  <c r="AE33" i="2"/>
  <c r="AA33" i="2"/>
  <c r="AH33" i="2"/>
  <c r="Z33" i="2"/>
  <c r="AB33" i="2"/>
  <c r="AG33" i="2"/>
  <c r="Y33" i="2"/>
  <c r="AF33" i="2"/>
  <c r="AC33" i="2"/>
  <c r="AI29" i="2"/>
  <c r="AE29" i="2"/>
  <c r="AA29" i="2"/>
  <c r="AH29" i="2"/>
  <c r="Z29" i="2"/>
  <c r="AB29" i="2"/>
  <c r="AG29" i="2"/>
  <c r="Y29" i="2"/>
  <c r="AF29" i="2"/>
  <c r="AC29" i="2"/>
  <c r="AI85" i="2"/>
  <c r="AE85" i="2"/>
  <c r="AA85" i="2"/>
  <c r="AH85" i="2"/>
  <c r="Z85" i="2"/>
  <c r="AB85" i="2"/>
  <c r="AG85" i="2"/>
  <c r="Y85" i="2"/>
  <c r="AF85" i="2"/>
  <c r="AC85" i="2"/>
  <c r="AI81" i="2"/>
  <c r="AE81" i="2"/>
  <c r="AA81" i="2"/>
  <c r="AH81" i="2"/>
  <c r="Z81" i="2"/>
  <c r="AB81" i="2"/>
  <c r="AG81" i="2"/>
  <c r="Y81" i="2"/>
  <c r="AF81" i="2"/>
  <c r="AC81" i="2"/>
  <c r="AI77" i="2"/>
  <c r="AE77" i="2"/>
  <c r="AA77" i="2"/>
  <c r="AH77" i="2"/>
  <c r="Z77" i="2"/>
  <c r="AB77" i="2"/>
  <c r="AG77" i="2"/>
  <c r="Y77" i="2"/>
  <c r="AF77" i="2"/>
  <c r="AC77" i="2"/>
  <c r="AI73" i="2"/>
  <c r="AE73" i="2"/>
  <c r="AA73" i="2"/>
  <c r="AH73" i="2"/>
  <c r="Z73" i="2"/>
  <c r="AB73" i="2"/>
  <c r="AG73" i="2"/>
  <c r="Y73" i="2"/>
  <c r="AF73" i="2"/>
  <c r="AC73" i="2"/>
  <c r="AI69" i="2"/>
  <c r="AE69" i="2"/>
  <c r="AA69" i="2"/>
  <c r="AH69" i="2"/>
  <c r="Z69" i="2"/>
  <c r="AB69" i="2"/>
  <c r="AG69" i="2"/>
  <c r="Y69" i="2"/>
  <c r="AF69" i="2"/>
  <c r="AC69" i="2"/>
  <c r="AI25" i="2"/>
  <c r="AE25" i="2"/>
  <c r="AA25" i="2"/>
  <c r="AH25" i="2"/>
  <c r="Z25" i="2"/>
  <c r="AB25" i="2"/>
  <c r="AG25" i="2"/>
  <c r="Y25" i="2"/>
  <c r="AF25" i="2"/>
  <c r="AC25" i="2"/>
  <c r="AI21" i="2"/>
  <c r="AE21" i="2"/>
  <c r="AA21" i="2"/>
  <c r="AH21" i="2"/>
  <c r="Z21" i="2"/>
  <c r="AB21" i="2"/>
  <c r="AG21" i="2"/>
  <c r="Y21" i="2"/>
  <c r="AF21" i="2"/>
  <c r="AC21" i="2"/>
  <c r="AI17" i="2"/>
  <c r="AE17" i="2"/>
  <c r="AA17" i="2"/>
  <c r="AH17" i="2"/>
  <c r="Z17" i="2"/>
  <c r="AB17" i="2"/>
  <c r="AG17" i="2"/>
  <c r="Y17" i="2"/>
  <c r="AF17" i="2"/>
  <c r="AC17" i="2"/>
  <c r="AI13" i="2"/>
  <c r="AE13" i="2"/>
  <c r="AA13" i="2"/>
  <c r="AH13" i="2"/>
  <c r="Z13" i="2"/>
  <c r="AB13" i="2"/>
  <c r="AG13" i="2"/>
  <c r="Y13" i="2"/>
  <c r="AF13" i="2"/>
  <c r="AC13" i="2"/>
  <c r="AI9" i="2"/>
  <c r="AE9" i="2"/>
  <c r="AA9" i="2"/>
  <c r="AH9" i="2"/>
  <c r="Z9" i="2"/>
  <c r="AB9" i="2"/>
  <c r="AG9" i="2"/>
  <c r="Y9" i="2"/>
  <c r="AF9" i="2"/>
  <c r="AC9" i="2"/>
  <c r="AI64" i="2"/>
  <c r="AE64" i="2"/>
  <c r="AA64" i="2"/>
  <c r="AH64" i="2"/>
  <c r="Z64" i="2"/>
  <c r="AB64" i="2"/>
  <c r="AG64" i="2"/>
  <c r="Y64" i="2"/>
  <c r="AF64" i="2"/>
  <c r="AC64" i="2"/>
  <c r="AI60" i="2"/>
  <c r="AE60" i="2"/>
  <c r="AA60" i="2"/>
  <c r="AH60" i="2"/>
  <c r="Z60" i="2"/>
  <c r="AB60" i="2"/>
  <c r="AG60" i="2"/>
  <c r="Y60" i="2"/>
  <c r="AF60" i="2"/>
  <c r="AC60" i="2"/>
  <c r="AI56" i="2"/>
  <c r="AE56" i="2"/>
  <c r="AA56" i="2"/>
  <c r="AH56" i="2"/>
  <c r="Z56" i="2"/>
  <c r="AB56" i="2"/>
  <c r="AG56" i="2"/>
  <c r="Y56" i="2"/>
  <c r="AF56" i="2"/>
  <c r="AC56" i="2"/>
  <c r="AI52" i="2"/>
  <c r="AE52" i="2"/>
  <c r="AA52" i="2"/>
  <c r="AH52" i="2"/>
  <c r="Z52" i="2"/>
  <c r="AB52" i="2"/>
  <c r="AG52" i="2"/>
  <c r="Y52" i="2"/>
  <c r="AF52" i="2"/>
  <c r="AC52" i="2"/>
  <c r="AQ5" i="2"/>
  <c r="AP5" i="2"/>
  <c r="AJ118" i="2"/>
  <c r="AQ115" i="2"/>
  <c r="AP115" i="2"/>
  <c r="AJ114" i="2"/>
  <c r="AQ111" i="2"/>
  <c r="AP111" i="2"/>
  <c r="AJ110" i="2"/>
  <c r="AQ107" i="2"/>
  <c r="AP107" i="2"/>
  <c r="AJ106" i="2"/>
  <c r="AJ173" i="2"/>
  <c r="AR168" i="2"/>
  <c r="AT168" i="2"/>
  <c r="AN950" i="2"/>
  <c r="AO950" i="2" s="1"/>
  <c r="AG915" i="2"/>
  <c r="AC915" i="2"/>
  <c r="Y915" i="2"/>
  <c r="AI915" i="2"/>
  <c r="AE915" i="2"/>
  <c r="AA915" i="2"/>
  <c r="AH915" i="2"/>
  <c r="Z915" i="2"/>
  <c r="AF915" i="2"/>
  <c r="AB915" i="2"/>
  <c r="AG907" i="2"/>
  <c r="AC907" i="2"/>
  <c r="Y907" i="2"/>
  <c r="AI907" i="2"/>
  <c r="AE907" i="2"/>
  <c r="AA907" i="2"/>
  <c r="AH907" i="2"/>
  <c r="Z907" i="2"/>
  <c r="AF907" i="2"/>
  <c r="AB907" i="2"/>
  <c r="AG1399" i="2"/>
  <c r="AC1399" i="2"/>
  <c r="Y1399" i="2"/>
  <c r="AI1399" i="2"/>
  <c r="AE1399" i="2"/>
  <c r="AA1399" i="2"/>
  <c r="AH1399" i="2"/>
  <c r="Z1399" i="2"/>
  <c r="AF1399" i="2"/>
  <c r="AB1399" i="2"/>
  <c r="AG1391" i="2"/>
  <c r="AC1391" i="2"/>
  <c r="Y1391" i="2"/>
  <c r="AI1391" i="2"/>
  <c r="AE1391" i="2"/>
  <c r="AA1391" i="2"/>
  <c r="AH1391" i="2"/>
  <c r="Z1391" i="2"/>
  <c r="AF1391" i="2"/>
  <c r="AB1391" i="2"/>
  <c r="AG1383" i="2"/>
  <c r="AC1383" i="2"/>
  <c r="Y1383" i="2"/>
  <c r="AI1383" i="2"/>
  <c r="AE1383" i="2"/>
  <c r="AA1383" i="2"/>
  <c r="AH1383" i="2"/>
  <c r="Z1383" i="2"/>
  <c r="AF1383" i="2"/>
  <c r="AB1383" i="2"/>
  <c r="AG1375" i="2"/>
  <c r="AC1375" i="2"/>
  <c r="Y1375" i="2"/>
  <c r="AI1375" i="2"/>
  <c r="AE1375" i="2"/>
  <c r="AA1375" i="2"/>
  <c r="AH1375" i="2"/>
  <c r="Z1375" i="2"/>
  <c r="AF1375" i="2"/>
  <c r="AB1375" i="2"/>
  <c r="AI1369" i="2"/>
  <c r="AE1369" i="2"/>
  <c r="AA1369" i="2"/>
  <c r="AH1369" i="2"/>
  <c r="Z1369" i="2"/>
  <c r="AC1369" i="2"/>
  <c r="AB1369" i="2"/>
  <c r="AG1369" i="2"/>
  <c r="Y1369" i="2"/>
  <c r="AF1369" i="2"/>
  <c r="AI44" i="2"/>
  <c r="AE44" i="2"/>
  <c r="AA44" i="2"/>
  <c r="AH44" i="2"/>
  <c r="Z44" i="2"/>
  <c r="AC44" i="2"/>
  <c r="AB44" i="2"/>
  <c r="AG44" i="2"/>
  <c r="Y44" i="2"/>
  <c r="AF44" i="2"/>
  <c r="AI36" i="2"/>
  <c r="AE36" i="2"/>
  <c r="AA36" i="2"/>
  <c r="AH36" i="2"/>
  <c r="Z36" i="2"/>
  <c r="AC36" i="2"/>
  <c r="AB36" i="2"/>
  <c r="AG36" i="2"/>
  <c r="Y36" i="2"/>
  <c r="AF36" i="2"/>
  <c r="AI28" i="2"/>
  <c r="AE28" i="2"/>
  <c r="AA28" i="2"/>
  <c r="AH28" i="2"/>
  <c r="Z28" i="2"/>
  <c r="AC28" i="2"/>
  <c r="AB28" i="2"/>
  <c r="AG28" i="2"/>
  <c r="Y28" i="2"/>
  <c r="AF28" i="2"/>
  <c r="AI80" i="2"/>
  <c r="AE80" i="2"/>
  <c r="AA80" i="2"/>
  <c r="AH80" i="2"/>
  <c r="Z80" i="2"/>
  <c r="AC80" i="2"/>
  <c r="AB80" i="2"/>
  <c r="AG80" i="2"/>
  <c r="Y80" i="2"/>
  <c r="AF80" i="2"/>
  <c r="AI72" i="2"/>
  <c r="AE72" i="2"/>
  <c r="AA72" i="2"/>
  <c r="AH72" i="2"/>
  <c r="Z72" i="2"/>
  <c r="AC72" i="2"/>
  <c r="AB72" i="2"/>
  <c r="AG72" i="2"/>
  <c r="Y72" i="2"/>
  <c r="AF72" i="2"/>
  <c r="AI20" i="2"/>
  <c r="AE20" i="2"/>
  <c r="AA20" i="2"/>
  <c r="AH20" i="2"/>
  <c r="Z20" i="2"/>
  <c r="AC20" i="2"/>
  <c r="AB20" i="2"/>
  <c r="AG20" i="2"/>
  <c r="Y20" i="2"/>
  <c r="AF20" i="2"/>
  <c r="AI63" i="2"/>
  <c r="AE63" i="2"/>
  <c r="AA63" i="2"/>
  <c r="AH63" i="2"/>
  <c r="Z63" i="2"/>
  <c r="AC63" i="2"/>
  <c r="AB63" i="2"/>
  <c r="AG63" i="2"/>
  <c r="Y63" i="2"/>
  <c r="AF63" i="2"/>
  <c r="AP182" i="2"/>
  <c r="AQ182" i="2"/>
  <c r="AR177" i="2"/>
  <c r="AT177" i="2"/>
  <c r="AP166" i="2"/>
  <c r="AQ166" i="2"/>
  <c r="AG162" i="2"/>
  <c r="AC162" i="2"/>
  <c r="Y162" i="2"/>
  <c r="AI162" i="2"/>
  <c r="AE162" i="2"/>
  <c r="AA162" i="2"/>
  <c r="AH162" i="2"/>
  <c r="Z162" i="2"/>
  <c r="AF162" i="2"/>
  <c r="AB162" i="2"/>
  <c r="AT237" i="2"/>
  <c r="AR237" i="2"/>
  <c r="AT210" i="2"/>
  <c r="AT206" i="2"/>
  <c r="AT198" i="2"/>
  <c r="AT190" i="2"/>
  <c r="AJ182" i="2"/>
  <c r="AT182" i="2"/>
  <c r="AR182" i="2"/>
  <c r="AL178" i="2"/>
  <c r="AM178" i="2" s="1"/>
  <c r="AS178" i="2"/>
  <c r="AN174" i="2"/>
  <c r="AO174" i="2" s="1"/>
  <c r="AJ166" i="2"/>
  <c r="AT166" i="2"/>
  <c r="AR166" i="2"/>
  <c r="AN50" i="2"/>
  <c r="AO50" i="2" s="1"/>
  <c r="AL180" i="2"/>
  <c r="AM180" i="2" s="1"/>
  <c r="AL172" i="2"/>
  <c r="AM172" i="2" s="1"/>
  <c r="AL164" i="2"/>
  <c r="AM164" i="2" s="1"/>
  <c r="AT161" i="2"/>
  <c r="AR161" i="2"/>
  <c r="AS161" i="2"/>
  <c r="AQ181" i="2"/>
  <c r="AQ177" i="2"/>
  <c r="AQ169" i="2"/>
  <c r="AQ165" i="2"/>
  <c r="AR296" i="2"/>
  <c r="AT296" i="2"/>
  <c r="AR292" i="2"/>
  <c r="AT292" i="2"/>
  <c r="AR288" i="2"/>
  <c r="AT288" i="2"/>
  <c r="AR284" i="2"/>
  <c r="AT284" i="2"/>
  <c r="AR280" i="2"/>
  <c r="AT280" i="2"/>
  <c r="AR276" i="2"/>
  <c r="AT276" i="2"/>
  <c r="AR272" i="2"/>
  <c r="AT272" i="2"/>
  <c r="AR256" i="2"/>
  <c r="AT256" i="2"/>
  <c r="AR251" i="2"/>
  <c r="AT251" i="2"/>
  <c r="AR250" i="2"/>
  <c r="AT250" i="2"/>
  <c r="AL245" i="2"/>
  <c r="AM245" i="2" s="1"/>
  <c r="AL241" i="2"/>
  <c r="AM241" i="2" s="1"/>
  <c r="AL237" i="2"/>
  <c r="AM237" i="2" s="1"/>
  <c r="AQ253" i="2"/>
  <c r="AT243" i="2"/>
  <c r="AQ283" i="2"/>
  <c r="AQ275" i="2"/>
  <c r="AQ269" i="2"/>
  <c r="AQ295" i="2"/>
  <c r="AQ271" i="2"/>
  <c r="AQ296" i="2"/>
  <c r="AQ292" i="2"/>
  <c r="AQ288" i="2"/>
  <c r="AQ284" i="2"/>
  <c r="AQ280" i="2"/>
  <c r="AQ276" i="2"/>
  <c r="AQ272" i="2"/>
  <c r="AQ256" i="2"/>
  <c r="AQ252" i="2"/>
  <c r="AP241" i="2"/>
  <c r="AQ237" i="2"/>
  <c r="AR235" i="2"/>
  <c r="AP1444" i="2"/>
  <c r="AQ1444" i="2"/>
  <c r="AS1549" i="2"/>
  <c r="AT1549" i="2"/>
  <c r="AT1444" i="2"/>
  <c r="AR1444" i="2"/>
  <c r="AT1443" i="2"/>
  <c r="AR1443" i="2"/>
  <c r="AJ1551" i="2"/>
  <c r="AL1549" i="2"/>
  <c r="AM1549" i="2" s="1"/>
  <c r="AQ1447" i="2"/>
  <c r="AQ1525" i="2"/>
  <c r="AP1525" i="2"/>
  <c r="AL1539" i="2"/>
  <c r="AM1539" i="2" s="1"/>
  <c r="AN1524" i="2"/>
  <c r="AO1524" i="2" s="1"/>
  <c r="AP1540" i="2"/>
  <c r="AQ1540" i="2"/>
  <c r="AP1508" i="2"/>
  <c r="AQ1508" i="2"/>
  <c r="AS1502" i="2"/>
  <c r="AQ1502" i="2"/>
  <c r="AJ1507" i="2"/>
  <c r="AJ1497" i="2"/>
  <c r="AQ1488" i="2"/>
  <c r="AP1488" i="2"/>
  <c r="AQ1500" i="2"/>
  <c r="AP1500" i="2"/>
  <c r="AJ1482" i="2"/>
  <c r="AJ1470" i="2"/>
  <c r="AJ1466" i="2"/>
  <c r="AR1477" i="2"/>
  <c r="AT1465" i="2"/>
  <c r="AQ1459" i="2"/>
  <c r="AP1459" i="2"/>
  <c r="AQ1452" i="2"/>
  <c r="AP1452" i="2"/>
  <c r="AQ1473" i="2"/>
  <c r="AT1449" i="2"/>
  <c r="AR1449" i="2"/>
  <c r="AL1488" i="2"/>
  <c r="AM1488" i="2" s="1"/>
  <c r="AR1599" i="2"/>
  <c r="AT1599" i="2"/>
  <c r="AR1586" i="2"/>
  <c r="AT1586" i="2"/>
  <c r="AQ1578" i="2"/>
  <c r="AP1578" i="2"/>
  <c r="AQ1570" i="2"/>
  <c r="AP1570" i="2"/>
  <c r="AR1568" i="2"/>
  <c r="AT1568" i="2"/>
  <c r="AQ1213" i="2"/>
  <c r="AP1213" i="2"/>
  <c r="AJ1199" i="2"/>
  <c r="AJ1191" i="2"/>
  <c r="AJ1167" i="2"/>
  <c r="AJ1159" i="2"/>
  <c r="AJ1151" i="2"/>
  <c r="AJ1143" i="2"/>
  <c r="AT1222" i="2"/>
  <c r="AR1222" i="2"/>
  <c r="AQ1227" i="2"/>
  <c r="AP1227" i="2"/>
  <c r="AR1209" i="2"/>
  <c r="AT1209" i="2"/>
  <c r="AH1182" i="2"/>
  <c r="Z1182" i="2"/>
  <c r="AG1182" i="2"/>
  <c r="AC1182" i="2"/>
  <c r="Y1182" i="2"/>
  <c r="AF1182" i="2"/>
  <c r="AB1182" i="2"/>
  <c r="AI1182" i="2"/>
  <c r="AE1182" i="2"/>
  <c r="AA1182" i="2"/>
  <c r="AH1174" i="2"/>
  <c r="Z1174" i="2"/>
  <c r="AG1174" i="2"/>
  <c r="AC1174" i="2"/>
  <c r="Y1174" i="2"/>
  <c r="AF1174" i="2"/>
  <c r="AN1174" i="2" s="1"/>
  <c r="AO1174" i="2" s="1"/>
  <c r="AB1174" i="2"/>
  <c r="AI1174" i="2"/>
  <c r="AE1174" i="2"/>
  <c r="AA1174" i="2"/>
  <c r="AP1173" i="2"/>
  <c r="AQ1173" i="2"/>
  <c r="AH1166" i="2"/>
  <c r="Z1166" i="2"/>
  <c r="AG1166" i="2"/>
  <c r="AC1166" i="2"/>
  <c r="Y1166" i="2"/>
  <c r="AF1166" i="2"/>
  <c r="AB1166" i="2"/>
  <c r="AI1166" i="2"/>
  <c r="AE1166" i="2"/>
  <c r="AA1166" i="2"/>
  <c r="AL1153" i="2"/>
  <c r="AM1153" i="2" s="1"/>
  <c r="AQ1168" i="2"/>
  <c r="AP1168" i="2"/>
  <c r="AT747" i="2"/>
  <c r="AR747" i="2"/>
  <c r="AR1196" i="2"/>
  <c r="AT1196" i="2"/>
  <c r="AS1196" i="2"/>
  <c r="AQ1180" i="2"/>
  <c r="AP1180" i="2"/>
  <c r="AQ1148" i="2"/>
  <c r="AP1148" i="2"/>
  <c r="AT1129" i="2"/>
  <c r="AR1129" i="2"/>
  <c r="AJ1122" i="2"/>
  <c r="AJ1114" i="2"/>
  <c r="AJ1106" i="2"/>
  <c r="AJ1098" i="2"/>
  <c r="AJ1090" i="2"/>
  <c r="AS743" i="2"/>
  <c r="AQ1192" i="2"/>
  <c r="AP1192" i="2"/>
  <c r="AR1176" i="2"/>
  <c r="AT1176" i="2"/>
  <c r="AS1176" i="2"/>
  <c r="AQ1160" i="2"/>
  <c r="AP1160" i="2"/>
  <c r="AR1132" i="2"/>
  <c r="AT1132" i="2"/>
  <c r="AR1204" i="2"/>
  <c r="AT1204" i="2"/>
  <c r="AS1204" i="2"/>
  <c r="AQ1188" i="2"/>
  <c r="AP1188" i="2"/>
  <c r="AQ1156" i="2"/>
  <c r="AP1156" i="2"/>
  <c r="AP1143" i="2"/>
  <c r="AL1124" i="2"/>
  <c r="AM1124" i="2" s="1"/>
  <c r="AJ1120" i="2"/>
  <c r="AL1116" i="2"/>
  <c r="AM1116" i="2" s="1"/>
  <c r="AJ1112" i="2"/>
  <c r="AL1108" i="2"/>
  <c r="AM1108" i="2" s="1"/>
  <c r="AJ1104" i="2"/>
  <c r="AL1100" i="2"/>
  <c r="AM1100" i="2" s="1"/>
  <c r="AJ1096" i="2"/>
  <c r="AL1092" i="2"/>
  <c r="AM1092" i="2" s="1"/>
  <c r="AJ1088" i="2"/>
  <c r="AH746" i="2"/>
  <c r="Z746" i="2"/>
  <c r="AG746" i="2"/>
  <c r="AC746" i="2"/>
  <c r="Y746" i="2"/>
  <c r="AF746" i="2"/>
  <c r="AB746" i="2"/>
  <c r="AI746" i="2"/>
  <c r="AE746" i="2"/>
  <c r="AA746" i="2"/>
  <c r="AQ1111" i="2"/>
  <c r="AP1111" i="2"/>
  <c r="AR1095" i="2"/>
  <c r="AT1095" i="2"/>
  <c r="AS1095" i="2"/>
  <c r="AR729" i="2"/>
  <c r="AT729" i="2"/>
  <c r="AR1107" i="2"/>
  <c r="AT1107" i="2"/>
  <c r="AS1107" i="2"/>
  <c r="AQ1091" i="2"/>
  <c r="AP1091" i="2"/>
  <c r="AS732" i="2"/>
  <c r="AQ732" i="2"/>
  <c r="AP727" i="2"/>
  <c r="AQ727" i="2"/>
  <c r="AQ1103" i="2"/>
  <c r="AP1103" i="2"/>
  <c r="AR1087" i="2"/>
  <c r="AT1087" i="2"/>
  <c r="AS1087" i="2"/>
  <c r="AP736" i="2"/>
  <c r="AQ736" i="2"/>
  <c r="AR730" i="2"/>
  <c r="AT730" i="2"/>
  <c r="AR728" i="2"/>
  <c r="AT728" i="2"/>
  <c r="AR726" i="2"/>
  <c r="AT726" i="2"/>
  <c r="AR724" i="2"/>
  <c r="AT724" i="2"/>
  <c r="AR716" i="2"/>
  <c r="AR1099" i="2"/>
  <c r="AT1099" i="2"/>
  <c r="AS1099" i="2"/>
  <c r="AR748" i="2"/>
  <c r="AT748" i="2"/>
  <c r="AS748" i="2"/>
  <c r="AD746" i="2"/>
  <c r="AR744" i="2"/>
  <c r="AT744" i="2"/>
  <c r="AS744" i="2"/>
  <c r="AR740" i="2"/>
  <c r="AT740" i="2"/>
  <c r="AS740" i="2"/>
  <c r="AJ739" i="2"/>
  <c r="AT739" i="2"/>
  <c r="AR739" i="2"/>
  <c r="AJ736" i="2"/>
  <c r="AJ729" i="2"/>
  <c r="AJ725" i="2"/>
  <c r="AR717" i="2"/>
  <c r="AT717" i="2"/>
  <c r="AJ706" i="2"/>
  <c r="AJ702" i="2"/>
  <c r="AJ698" i="2"/>
  <c r="AJ694" i="2"/>
  <c r="AJ690" i="2"/>
  <c r="AJ686" i="2"/>
  <c r="AL736" i="2"/>
  <c r="AM736" i="2" s="1"/>
  <c r="AS726" i="2"/>
  <c r="AR638" i="2"/>
  <c r="AT638" i="2"/>
  <c r="AR634" i="2"/>
  <c r="AT634" i="2"/>
  <c r="AR630" i="2"/>
  <c r="AT630" i="2"/>
  <c r="AR622" i="2"/>
  <c r="AT622" i="2"/>
  <c r="AT619" i="2"/>
  <c r="AR619" i="2"/>
  <c r="AL735" i="2"/>
  <c r="AM735" i="2" s="1"/>
  <c r="AT697" i="2"/>
  <c r="AJ653" i="2"/>
  <c r="AI647" i="2"/>
  <c r="AE647" i="2"/>
  <c r="AA647" i="2"/>
  <c r="AH647" i="2"/>
  <c r="Z647" i="2"/>
  <c r="AG647" i="2"/>
  <c r="Y647" i="2"/>
  <c r="AF647" i="2"/>
  <c r="AN647" i="2" s="1"/>
  <c r="AO647" i="2" s="1"/>
  <c r="AC647" i="2"/>
  <c r="AB647" i="2"/>
  <c r="AJ645" i="2"/>
  <c r="AQ609" i="2"/>
  <c r="AP609" i="2"/>
  <c r="AT606" i="2"/>
  <c r="AR606" i="2"/>
  <c r="AQ646" i="2"/>
  <c r="AP646" i="2"/>
  <c r="AS646" i="2"/>
  <c r="AS727" i="2"/>
  <c r="AQ697" i="2"/>
  <c r="AG684" i="2"/>
  <c r="AC684" i="2"/>
  <c r="Y684" i="2"/>
  <c r="AI684" i="2"/>
  <c r="AE684" i="2"/>
  <c r="AA684" i="2"/>
  <c r="AH684" i="2"/>
  <c r="Z684" i="2"/>
  <c r="AF684" i="2"/>
  <c r="AN684" i="2" s="1"/>
  <c r="AO684" i="2" s="1"/>
  <c r="AB684" i="2"/>
  <c r="AG682" i="2"/>
  <c r="AC682" i="2"/>
  <c r="Y682" i="2"/>
  <c r="AI682" i="2"/>
  <c r="AE682" i="2"/>
  <c r="AA682" i="2"/>
  <c r="AH682" i="2"/>
  <c r="Z682" i="2"/>
  <c r="AF682" i="2"/>
  <c r="AN682" i="2" s="1"/>
  <c r="AO682" i="2" s="1"/>
  <c r="AB682" i="2"/>
  <c r="AG680" i="2"/>
  <c r="AC680" i="2"/>
  <c r="Y680" i="2"/>
  <c r="AI680" i="2"/>
  <c r="AE680" i="2"/>
  <c r="AA680" i="2"/>
  <c r="AH680" i="2"/>
  <c r="Z680" i="2"/>
  <c r="AF680" i="2"/>
  <c r="AN680" i="2" s="1"/>
  <c r="AO680" i="2" s="1"/>
  <c r="AB680" i="2"/>
  <c r="AG678" i="2"/>
  <c r="AC678" i="2"/>
  <c r="Y678" i="2"/>
  <c r="AI678" i="2"/>
  <c r="AE678" i="2"/>
  <c r="AA678" i="2"/>
  <c r="AH678" i="2"/>
  <c r="Z678" i="2"/>
  <c r="AF678" i="2"/>
  <c r="AN678" i="2" s="1"/>
  <c r="AO678" i="2" s="1"/>
  <c r="AB678" i="2"/>
  <c r="AG676" i="2"/>
  <c r="AC676" i="2"/>
  <c r="Y676" i="2"/>
  <c r="AI676" i="2"/>
  <c r="AE676" i="2"/>
  <c r="AA676" i="2"/>
  <c r="AH676" i="2"/>
  <c r="Z676" i="2"/>
  <c r="AF676" i="2"/>
  <c r="AN676" i="2" s="1"/>
  <c r="AO676" i="2" s="1"/>
  <c r="AB676" i="2"/>
  <c r="AG674" i="2"/>
  <c r="AC674" i="2"/>
  <c r="Y674" i="2"/>
  <c r="AI674" i="2"/>
  <c r="AE674" i="2"/>
  <c r="AA674" i="2"/>
  <c r="AH674" i="2"/>
  <c r="Z674" i="2"/>
  <c r="AF674" i="2"/>
  <c r="AN674" i="2" s="1"/>
  <c r="AO674" i="2" s="1"/>
  <c r="AB674" i="2"/>
  <c r="AS674" i="2" s="1"/>
  <c r="AG672" i="2"/>
  <c r="AC672" i="2"/>
  <c r="Y672" i="2"/>
  <c r="AI672" i="2"/>
  <c r="AE672" i="2"/>
  <c r="AA672" i="2"/>
  <c r="AH672" i="2"/>
  <c r="Z672" i="2"/>
  <c r="AF672" i="2"/>
  <c r="AN672" i="2" s="1"/>
  <c r="AO672" i="2" s="1"/>
  <c r="AB672" i="2"/>
  <c r="AS672" i="2" s="1"/>
  <c r="AG670" i="2"/>
  <c r="AC670" i="2"/>
  <c r="Y670" i="2"/>
  <c r="AI670" i="2"/>
  <c r="AE670" i="2"/>
  <c r="AA670" i="2"/>
  <c r="AH670" i="2"/>
  <c r="Z670" i="2"/>
  <c r="AF670" i="2"/>
  <c r="AN670" i="2" s="1"/>
  <c r="AO670" i="2" s="1"/>
  <c r="AB670" i="2"/>
  <c r="AG668" i="2"/>
  <c r="AC668" i="2"/>
  <c r="Y668" i="2"/>
  <c r="AI668" i="2"/>
  <c r="AE668" i="2"/>
  <c r="AA668" i="2"/>
  <c r="AH668" i="2"/>
  <c r="Z668" i="2"/>
  <c r="AF668" i="2"/>
  <c r="AN668" i="2" s="1"/>
  <c r="AO668" i="2" s="1"/>
  <c r="AB668" i="2"/>
  <c r="AG666" i="2"/>
  <c r="AC666" i="2"/>
  <c r="Y666" i="2"/>
  <c r="AI666" i="2"/>
  <c r="AE666" i="2"/>
  <c r="AA666" i="2"/>
  <c r="AH666" i="2"/>
  <c r="Z666" i="2"/>
  <c r="AF666" i="2"/>
  <c r="AN666" i="2" s="1"/>
  <c r="AO666" i="2" s="1"/>
  <c r="AB666" i="2"/>
  <c r="AS666" i="2" s="1"/>
  <c r="AG664" i="2"/>
  <c r="AC664" i="2"/>
  <c r="Y664" i="2"/>
  <c r="AI664" i="2"/>
  <c r="AE664" i="2"/>
  <c r="AA664" i="2"/>
  <c r="AH664" i="2"/>
  <c r="Z664" i="2"/>
  <c r="AF664" i="2"/>
  <c r="AN664" i="2" s="1"/>
  <c r="AO664" i="2" s="1"/>
  <c r="AB664" i="2"/>
  <c r="AS664" i="2" s="1"/>
  <c r="AG662" i="2"/>
  <c r="AC662" i="2"/>
  <c r="Y662" i="2"/>
  <c r="AI662" i="2"/>
  <c r="AE662" i="2"/>
  <c r="AA662" i="2"/>
  <c r="AH662" i="2"/>
  <c r="Z662" i="2"/>
  <c r="AF662" i="2"/>
  <c r="AN662" i="2" s="1"/>
  <c r="AO662" i="2" s="1"/>
  <c r="AB662" i="2"/>
  <c r="AG660" i="2"/>
  <c r="AC660" i="2"/>
  <c r="Y660" i="2"/>
  <c r="AI660" i="2"/>
  <c r="AE660" i="2"/>
  <c r="AA660" i="2"/>
  <c r="AH660" i="2"/>
  <c r="Z660" i="2"/>
  <c r="AF660" i="2"/>
  <c r="AN660" i="2" s="1"/>
  <c r="AO660" i="2" s="1"/>
  <c r="AB660" i="2"/>
  <c r="AG658" i="2"/>
  <c r="AC658" i="2"/>
  <c r="Y658" i="2"/>
  <c r="AI658" i="2"/>
  <c r="AE658" i="2"/>
  <c r="AA658" i="2"/>
  <c r="AH658" i="2"/>
  <c r="Z658" i="2"/>
  <c r="AF658" i="2"/>
  <c r="AN658" i="2" s="1"/>
  <c r="AO658" i="2" s="1"/>
  <c r="AB658" i="2"/>
  <c r="AS658" i="2" s="1"/>
  <c r="AG656" i="2"/>
  <c r="AC656" i="2"/>
  <c r="Y656" i="2"/>
  <c r="AI656" i="2"/>
  <c r="AE656" i="2"/>
  <c r="AA656" i="2"/>
  <c r="AH656" i="2"/>
  <c r="Z656" i="2"/>
  <c r="AF656" i="2"/>
  <c r="AN656" i="2" s="1"/>
  <c r="AO656" i="2" s="1"/>
  <c r="AB656" i="2"/>
  <c r="AS656" i="2" s="1"/>
  <c r="AR646" i="2"/>
  <c r="AJ639" i="2"/>
  <c r="AJ631" i="2"/>
  <c r="AJ623" i="2"/>
  <c r="AQ606" i="2"/>
  <c r="AT570" i="2"/>
  <c r="AR570" i="2"/>
  <c r="AJ569" i="2"/>
  <c r="AL618" i="2"/>
  <c r="AM618" i="2" s="1"/>
  <c r="AQ612" i="2"/>
  <c r="AP612" i="2"/>
  <c r="AR608" i="2"/>
  <c r="AT608" i="2"/>
  <c r="AS608" i="2"/>
  <c r="AL602" i="2"/>
  <c r="AM602" i="2" s="1"/>
  <c r="AQ596" i="2"/>
  <c r="AP596" i="2"/>
  <c r="AP583" i="2"/>
  <c r="AJ574" i="2"/>
  <c r="AQ592" i="2"/>
  <c r="AP592" i="2"/>
  <c r="AJ583" i="2"/>
  <c r="AL619" i="2"/>
  <c r="AM619" i="2" s="1"/>
  <c r="AR617" i="2"/>
  <c r="AT617" i="2"/>
  <c r="AN609" i="2"/>
  <c r="AO609" i="2" s="1"/>
  <c r="AJ609" i="2"/>
  <c r="AR601" i="2"/>
  <c r="AT601" i="2"/>
  <c r="AQ569" i="2"/>
  <c r="AP569" i="2"/>
  <c r="AP555" i="2"/>
  <c r="AQ555" i="2"/>
  <c r="AP550" i="2"/>
  <c r="AQ550" i="2"/>
  <c r="AR547" i="2"/>
  <c r="AT547" i="2"/>
  <c r="AP534" i="2"/>
  <c r="AQ534" i="2"/>
  <c r="AR531" i="2"/>
  <c r="AT531" i="2"/>
  <c r="AH1066" i="2"/>
  <c r="Z1066" i="2"/>
  <c r="AG1066" i="2"/>
  <c r="AC1066" i="2"/>
  <c r="Y1066" i="2"/>
  <c r="AF1066" i="2"/>
  <c r="AN1066" i="2" s="1"/>
  <c r="AO1066" i="2" s="1"/>
  <c r="AB1066" i="2"/>
  <c r="AI1066" i="2"/>
  <c r="AE1066" i="2"/>
  <c r="AA1066" i="2"/>
  <c r="AH1064" i="2"/>
  <c r="Z1064" i="2"/>
  <c r="AG1064" i="2"/>
  <c r="AC1064" i="2"/>
  <c r="Y1064" i="2"/>
  <c r="AF1064" i="2"/>
  <c r="AB1064" i="2"/>
  <c r="AI1064" i="2"/>
  <c r="AE1064" i="2"/>
  <c r="AA1064" i="2"/>
  <c r="AH1062" i="2"/>
  <c r="Z1062" i="2"/>
  <c r="AG1062" i="2"/>
  <c r="AC1062" i="2"/>
  <c r="Y1062" i="2"/>
  <c r="AF1062" i="2"/>
  <c r="AB1062" i="2"/>
  <c r="AI1062" i="2"/>
  <c r="AE1062" i="2"/>
  <c r="AA1062" i="2"/>
  <c r="AH1060" i="2"/>
  <c r="Z1060" i="2"/>
  <c r="AG1060" i="2"/>
  <c r="AC1060" i="2"/>
  <c r="Y1060" i="2"/>
  <c r="AF1060" i="2"/>
  <c r="AB1060" i="2"/>
  <c r="AI1060" i="2"/>
  <c r="AE1060" i="2"/>
  <c r="AA1060" i="2"/>
  <c r="AH1058" i="2"/>
  <c r="Z1058" i="2"/>
  <c r="AG1058" i="2"/>
  <c r="AC1058" i="2"/>
  <c r="Y1058" i="2"/>
  <c r="AF1058" i="2"/>
  <c r="AB1058" i="2"/>
  <c r="AI1058" i="2"/>
  <c r="AE1058" i="2"/>
  <c r="AA1058" i="2"/>
  <c r="AH1056" i="2"/>
  <c r="Z1056" i="2"/>
  <c r="AG1056" i="2"/>
  <c r="AC1056" i="2"/>
  <c r="Y1056" i="2"/>
  <c r="AF1056" i="2"/>
  <c r="AB1056" i="2"/>
  <c r="AI1056" i="2"/>
  <c r="AE1056" i="2"/>
  <c r="AA1056" i="2"/>
  <c r="AH1054" i="2"/>
  <c r="Z1054" i="2"/>
  <c r="AG1054" i="2"/>
  <c r="AC1054" i="2"/>
  <c r="Y1054" i="2"/>
  <c r="AF1054" i="2"/>
  <c r="AB1054" i="2"/>
  <c r="AI1054" i="2"/>
  <c r="AE1054" i="2"/>
  <c r="AA1054" i="2"/>
  <c r="AH1052" i="2"/>
  <c r="Z1052" i="2"/>
  <c r="AG1052" i="2"/>
  <c r="AC1052" i="2"/>
  <c r="Y1052" i="2"/>
  <c r="AF1052" i="2"/>
  <c r="AB1052" i="2"/>
  <c r="AI1052" i="2"/>
  <c r="AE1052" i="2"/>
  <c r="AA1052" i="2"/>
  <c r="AH1050" i="2"/>
  <c r="Z1050" i="2"/>
  <c r="AG1050" i="2"/>
  <c r="AC1050" i="2"/>
  <c r="Y1050" i="2"/>
  <c r="AF1050" i="2"/>
  <c r="AN1050" i="2" s="1"/>
  <c r="AO1050" i="2" s="1"/>
  <c r="AB1050" i="2"/>
  <c r="AI1050" i="2"/>
  <c r="AE1050" i="2"/>
  <c r="AA1050" i="2"/>
  <c r="AH1048" i="2"/>
  <c r="Z1048" i="2"/>
  <c r="AG1048" i="2"/>
  <c r="AC1048" i="2"/>
  <c r="Y1048" i="2"/>
  <c r="AF1048" i="2"/>
  <c r="AB1048" i="2"/>
  <c r="AI1048" i="2"/>
  <c r="AE1048" i="2"/>
  <c r="AA1048" i="2"/>
  <c r="AH1046" i="2"/>
  <c r="Z1046" i="2"/>
  <c r="AG1046" i="2"/>
  <c r="AC1046" i="2"/>
  <c r="Y1046" i="2"/>
  <c r="AF1046" i="2"/>
  <c r="AB1046" i="2"/>
  <c r="AI1046" i="2"/>
  <c r="AE1046" i="2"/>
  <c r="AA1046" i="2"/>
  <c r="AH1044" i="2"/>
  <c r="Z1044" i="2"/>
  <c r="AG1044" i="2"/>
  <c r="AC1044" i="2"/>
  <c r="Y1044" i="2"/>
  <c r="AF1044" i="2"/>
  <c r="AB1044" i="2"/>
  <c r="AI1044" i="2"/>
  <c r="AE1044" i="2"/>
  <c r="AA1044" i="2"/>
  <c r="AH1042" i="2"/>
  <c r="Z1042" i="2"/>
  <c r="AG1042" i="2"/>
  <c r="AC1042" i="2"/>
  <c r="Y1042" i="2"/>
  <c r="AF1042" i="2"/>
  <c r="AB1042" i="2"/>
  <c r="AI1042" i="2"/>
  <c r="AE1042" i="2"/>
  <c r="AA1042" i="2"/>
  <c r="AH1040" i="2"/>
  <c r="Z1040" i="2"/>
  <c r="AG1040" i="2"/>
  <c r="AC1040" i="2"/>
  <c r="Y1040" i="2"/>
  <c r="AF1040" i="2"/>
  <c r="AB1040" i="2"/>
  <c r="AI1040" i="2"/>
  <c r="AE1040" i="2"/>
  <c r="AA1040" i="2"/>
  <c r="AH1038" i="2"/>
  <c r="Z1038" i="2"/>
  <c r="AG1038" i="2"/>
  <c r="AC1038" i="2"/>
  <c r="Y1038" i="2"/>
  <c r="AF1038" i="2"/>
  <c r="AB1038" i="2"/>
  <c r="AI1038" i="2"/>
  <c r="AE1038" i="2"/>
  <c r="AA1038" i="2"/>
  <c r="AH1036" i="2"/>
  <c r="Z1036" i="2"/>
  <c r="AG1036" i="2"/>
  <c r="AC1036" i="2"/>
  <c r="Y1036" i="2"/>
  <c r="AF1036" i="2"/>
  <c r="AB1036" i="2"/>
  <c r="AI1036" i="2"/>
  <c r="AE1036" i="2"/>
  <c r="AA1036" i="2"/>
  <c r="AH1034" i="2"/>
  <c r="Z1034" i="2"/>
  <c r="AG1034" i="2"/>
  <c r="AC1034" i="2"/>
  <c r="Y1034" i="2"/>
  <c r="AF1034" i="2"/>
  <c r="AN1034" i="2" s="1"/>
  <c r="AO1034" i="2" s="1"/>
  <c r="AB1034" i="2"/>
  <c r="AI1034" i="2"/>
  <c r="AE1034" i="2"/>
  <c r="AA1034" i="2"/>
  <c r="AH1032" i="2"/>
  <c r="Z1032" i="2"/>
  <c r="AG1032" i="2"/>
  <c r="AC1032" i="2"/>
  <c r="Y1032" i="2"/>
  <c r="AF1032" i="2"/>
  <c r="AB1032" i="2"/>
  <c r="AI1032" i="2"/>
  <c r="AE1032" i="2"/>
  <c r="AA1032" i="2"/>
  <c r="AH1030" i="2"/>
  <c r="Z1030" i="2"/>
  <c r="AG1030" i="2"/>
  <c r="AC1030" i="2"/>
  <c r="Y1030" i="2"/>
  <c r="AF1030" i="2"/>
  <c r="AB1030" i="2"/>
  <c r="AI1030" i="2"/>
  <c r="AE1030" i="2"/>
  <c r="AA1030" i="2"/>
  <c r="AH1028" i="2"/>
  <c r="Z1028" i="2"/>
  <c r="AG1028" i="2"/>
  <c r="AC1028" i="2"/>
  <c r="Y1028" i="2"/>
  <c r="AF1028" i="2"/>
  <c r="AB1028" i="2"/>
  <c r="AI1028" i="2"/>
  <c r="AE1028" i="2"/>
  <c r="AA1028" i="2"/>
  <c r="AH1026" i="2"/>
  <c r="Z1026" i="2"/>
  <c r="AG1026" i="2"/>
  <c r="AC1026" i="2"/>
  <c r="Y1026" i="2"/>
  <c r="AF1026" i="2"/>
  <c r="AB1026" i="2"/>
  <c r="AI1026" i="2"/>
  <c r="AE1026" i="2"/>
  <c r="AA1026" i="2"/>
  <c r="AH1024" i="2"/>
  <c r="Z1024" i="2"/>
  <c r="AG1024" i="2"/>
  <c r="AC1024" i="2"/>
  <c r="Y1024" i="2"/>
  <c r="AF1024" i="2"/>
  <c r="AB1024" i="2"/>
  <c r="AI1024" i="2"/>
  <c r="AE1024" i="2"/>
  <c r="AA1024" i="2"/>
  <c r="AH1022" i="2"/>
  <c r="Z1022" i="2"/>
  <c r="AG1022" i="2"/>
  <c r="AC1022" i="2"/>
  <c r="Y1022" i="2"/>
  <c r="AF1022" i="2"/>
  <c r="AB1022" i="2"/>
  <c r="AI1022" i="2"/>
  <c r="AE1022" i="2"/>
  <c r="AA1022" i="2"/>
  <c r="AH1020" i="2"/>
  <c r="Z1020" i="2"/>
  <c r="AG1020" i="2"/>
  <c r="AC1020" i="2"/>
  <c r="Y1020" i="2"/>
  <c r="AF1020" i="2"/>
  <c r="AB1020" i="2"/>
  <c r="AI1020" i="2"/>
  <c r="AE1020" i="2"/>
  <c r="AA1020" i="2"/>
  <c r="AH1018" i="2"/>
  <c r="Z1018" i="2"/>
  <c r="AG1018" i="2"/>
  <c r="AC1018" i="2"/>
  <c r="Y1018" i="2"/>
  <c r="AF1018" i="2"/>
  <c r="AN1018" i="2" s="1"/>
  <c r="AO1018" i="2" s="1"/>
  <c r="AB1018" i="2"/>
  <c r="AI1018" i="2"/>
  <c r="AE1018" i="2"/>
  <c r="AA1018" i="2"/>
  <c r="AH1016" i="2"/>
  <c r="Z1016" i="2"/>
  <c r="AG1016" i="2"/>
  <c r="AC1016" i="2"/>
  <c r="Y1016" i="2"/>
  <c r="AF1016" i="2"/>
  <c r="AB1016" i="2"/>
  <c r="AI1016" i="2"/>
  <c r="AE1016" i="2"/>
  <c r="AA1016" i="2"/>
  <c r="AH1014" i="2"/>
  <c r="Z1014" i="2"/>
  <c r="AG1014" i="2"/>
  <c r="AC1014" i="2"/>
  <c r="Y1014" i="2"/>
  <c r="AF1014" i="2"/>
  <c r="AB1014" i="2"/>
  <c r="AI1014" i="2"/>
  <c r="AE1014" i="2"/>
  <c r="AA1014" i="2"/>
  <c r="AH1012" i="2"/>
  <c r="Z1012" i="2"/>
  <c r="AG1012" i="2"/>
  <c r="AC1012" i="2"/>
  <c r="Y1012" i="2"/>
  <c r="AF1012" i="2"/>
  <c r="AB1012" i="2"/>
  <c r="AI1012" i="2"/>
  <c r="AE1012" i="2"/>
  <c r="AA1012" i="2"/>
  <c r="AH1010" i="2"/>
  <c r="Z1010" i="2"/>
  <c r="AG1010" i="2"/>
  <c r="AC1010" i="2"/>
  <c r="Y1010" i="2"/>
  <c r="AF1010" i="2"/>
  <c r="AB1010" i="2"/>
  <c r="AI1010" i="2"/>
  <c r="AE1010" i="2"/>
  <c r="AA1010" i="2"/>
  <c r="AH1008" i="2"/>
  <c r="Z1008" i="2"/>
  <c r="AG1008" i="2"/>
  <c r="AC1008" i="2"/>
  <c r="Y1008" i="2"/>
  <c r="AF1008" i="2"/>
  <c r="AB1008" i="2"/>
  <c r="AI1008" i="2"/>
  <c r="AE1008" i="2"/>
  <c r="AA1008" i="2"/>
  <c r="AH892" i="2"/>
  <c r="Z892" i="2"/>
  <c r="AG892" i="2"/>
  <c r="AC892" i="2"/>
  <c r="Y892" i="2"/>
  <c r="AF892" i="2"/>
  <c r="AB892" i="2"/>
  <c r="AI892" i="2"/>
  <c r="AE892" i="2"/>
  <c r="AA892" i="2"/>
  <c r="AH890" i="2"/>
  <c r="Z890" i="2"/>
  <c r="AG890" i="2"/>
  <c r="AC890" i="2"/>
  <c r="Y890" i="2"/>
  <c r="AF890" i="2"/>
  <c r="AB890" i="2"/>
  <c r="AI890" i="2"/>
  <c r="AE890" i="2"/>
  <c r="AA890" i="2"/>
  <c r="AH888" i="2"/>
  <c r="Z888" i="2"/>
  <c r="AG888" i="2"/>
  <c r="AC888" i="2"/>
  <c r="Y888" i="2"/>
  <c r="AF888" i="2"/>
  <c r="AN888" i="2" s="1"/>
  <c r="AO888" i="2" s="1"/>
  <c r="AB888" i="2"/>
  <c r="AI888" i="2"/>
  <c r="AE888" i="2"/>
  <c r="AA888" i="2"/>
  <c r="AH886" i="2"/>
  <c r="Z886" i="2"/>
  <c r="AG886" i="2"/>
  <c r="AC886" i="2"/>
  <c r="Y886" i="2"/>
  <c r="AF886" i="2"/>
  <c r="AB886" i="2"/>
  <c r="AI886" i="2"/>
  <c r="AE886" i="2"/>
  <c r="AA886" i="2"/>
  <c r="AH884" i="2"/>
  <c r="Z884" i="2"/>
  <c r="AG884" i="2"/>
  <c r="AC884" i="2"/>
  <c r="Y884" i="2"/>
  <c r="AF884" i="2"/>
  <c r="AB884" i="2"/>
  <c r="AI884" i="2"/>
  <c r="AE884" i="2"/>
  <c r="AA884" i="2"/>
  <c r="AH882" i="2"/>
  <c r="Z882" i="2"/>
  <c r="AG882" i="2"/>
  <c r="AC882" i="2"/>
  <c r="Y882" i="2"/>
  <c r="AF882" i="2"/>
  <c r="AB882" i="2"/>
  <c r="AI882" i="2"/>
  <c r="AE882" i="2"/>
  <c r="AA882" i="2"/>
  <c r="AH880" i="2"/>
  <c r="Z880" i="2"/>
  <c r="AG880" i="2"/>
  <c r="AC880" i="2"/>
  <c r="Y880" i="2"/>
  <c r="AF880" i="2"/>
  <c r="AB880" i="2"/>
  <c r="AI880" i="2"/>
  <c r="AE880" i="2"/>
  <c r="AA880" i="2"/>
  <c r="AH878" i="2"/>
  <c r="Z878" i="2"/>
  <c r="AG878" i="2"/>
  <c r="AC878" i="2"/>
  <c r="Y878" i="2"/>
  <c r="AF878" i="2"/>
  <c r="AB878" i="2"/>
  <c r="AI878" i="2"/>
  <c r="AE878" i="2"/>
  <c r="AA878" i="2"/>
  <c r="AH876" i="2"/>
  <c r="Z876" i="2"/>
  <c r="AG876" i="2"/>
  <c r="AC876" i="2"/>
  <c r="Y876" i="2"/>
  <c r="AF876" i="2"/>
  <c r="AB876" i="2"/>
  <c r="AI876" i="2"/>
  <c r="AE876" i="2"/>
  <c r="AA876" i="2"/>
  <c r="AH874" i="2"/>
  <c r="Z874" i="2"/>
  <c r="AG874" i="2"/>
  <c r="AC874" i="2"/>
  <c r="Y874" i="2"/>
  <c r="AF874" i="2"/>
  <c r="AB874" i="2"/>
  <c r="AI874" i="2"/>
  <c r="AE874" i="2"/>
  <c r="AA874" i="2"/>
  <c r="AH872" i="2"/>
  <c r="Z872" i="2"/>
  <c r="AG872" i="2"/>
  <c r="AC872" i="2"/>
  <c r="Y872" i="2"/>
  <c r="AF872" i="2"/>
  <c r="AN872" i="2" s="1"/>
  <c r="AO872" i="2" s="1"/>
  <c r="AB872" i="2"/>
  <c r="AI872" i="2"/>
  <c r="AE872" i="2"/>
  <c r="AA872" i="2"/>
  <c r="AH870" i="2"/>
  <c r="Z870" i="2"/>
  <c r="AG870" i="2"/>
  <c r="AC870" i="2"/>
  <c r="Y870" i="2"/>
  <c r="AF870" i="2"/>
  <c r="AB870" i="2"/>
  <c r="AI870" i="2"/>
  <c r="AE870" i="2"/>
  <c r="AA870" i="2"/>
  <c r="AH973" i="2"/>
  <c r="Z973" i="2"/>
  <c r="AG973" i="2"/>
  <c r="AC973" i="2"/>
  <c r="Y973" i="2"/>
  <c r="AF973" i="2"/>
  <c r="AB973" i="2"/>
  <c r="AI973" i="2"/>
  <c r="AE973" i="2"/>
  <c r="AA973" i="2"/>
  <c r="AP971" i="2"/>
  <c r="AQ971" i="2"/>
  <c r="AT565" i="2"/>
  <c r="AR565" i="2"/>
  <c r="AT557" i="2"/>
  <c r="AR557" i="2"/>
  <c r="AT546" i="2"/>
  <c r="AR546" i="2"/>
  <c r="AT530" i="2"/>
  <c r="AR530" i="2"/>
  <c r="AT897" i="2"/>
  <c r="AR897" i="2"/>
  <c r="AQ1082" i="2"/>
  <c r="AP1082" i="2"/>
  <c r="AJ1078" i="2"/>
  <c r="AT1070" i="2"/>
  <c r="AR1070" i="2"/>
  <c r="AD1054" i="2"/>
  <c r="AD1038" i="2"/>
  <c r="AD1022" i="2"/>
  <c r="AD892" i="2"/>
  <c r="AD876" i="2"/>
  <c r="AG967" i="2"/>
  <c r="AC967" i="2"/>
  <c r="Y967" i="2"/>
  <c r="AI967" i="2"/>
  <c r="AE967" i="2"/>
  <c r="AA967" i="2"/>
  <c r="AH967" i="2"/>
  <c r="Z967" i="2"/>
  <c r="AF967" i="2"/>
  <c r="AN967" i="2" s="1"/>
  <c r="AO967" i="2" s="1"/>
  <c r="AB967" i="2"/>
  <c r="AR860" i="2"/>
  <c r="AT860" i="2"/>
  <c r="AT856" i="2"/>
  <c r="AR856" i="2"/>
  <c r="AT854" i="2"/>
  <c r="AR854" i="2"/>
  <c r="AT852" i="2"/>
  <c r="AR852" i="2"/>
  <c r="AT850" i="2"/>
  <c r="AR850" i="2"/>
  <c r="AT848" i="2"/>
  <c r="AR848" i="2"/>
  <c r="AT846" i="2"/>
  <c r="AR846" i="2"/>
  <c r="AT844" i="2"/>
  <c r="AR844" i="2"/>
  <c r="AT842" i="2"/>
  <c r="AR842" i="2"/>
  <c r="AT840" i="2"/>
  <c r="AR840" i="2"/>
  <c r="AT838" i="2"/>
  <c r="AR838" i="2"/>
  <c r="AT836" i="2"/>
  <c r="AR836" i="2"/>
  <c r="AT894" i="2"/>
  <c r="AR894" i="2"/>
  <c r="AT834" i="2"/>
  <c r="AR834" i="2"/>
  <c r="AT832" i="2"/>
  <c r="AR832" i="2"/>
  <c r="AT830" i="2"/>
  <c r="AR830" i="2"/>
  <c r="AT828" i="2"/>
  <c r="AR828" i="2"/>
  <c r="AT826" i="2"/>
  <c r="AR826" i="2"/>
  <c r="AT824" i="2"/>
  <c r="AR824" i="2"/>
  <c r="AT822" i="2"/>
  <c r="AR822" i="2"/>
  <c r="AT820" i="2"/>
  <c r="AR820" i="2"/>
  <c r="AT818" i="2"/>
  <c r="AR818" i="2"/>
  <c r="AT772" i="2"/>
  <c r="AR772" i="2"/>
  <c r="AT770" i="2"/>
  <c r="AR770" i="2"/>
  <c r="AT768" i="2"/>
  <c r="AR768" i="2"/>
  <c r="AT766" i="2"/>
  <c r="AR766" i="2"/>
  <c r="AT764" i="2"/>
  <c r="AR764" i="2"/>
  <c r="AT762" i="2"/>
  <c r="AR762" i="2"/>
  <c r="AT760" i="2"/>
  <c r="AR760" i="2"/>
  <c r="AT758" i="2"/>
  <c r="AR758" i="2"/>
  <c r="AT756" i="2"/>
  <c r="AR756" i="2"/>
  <c r="AT754" i="2"/>
  <c r="AR754" i="2"/>
  <c r="AT525" i="2"/>
  <c r="AR525" i="2"/>
  <c r="AT523" i="2"/>
  <c r="AR523" i="2"/>
  <c r="AT521" i="2"/>
  <c r="AR521" i="2"/>
  <c r="AT519" i="2"/>
  <c r="AR519" i="2"/>
  <c r="AT517" i="2"/>
  <c r="AR517" i="2"/>
  <c r="AT515" i="2"/>
  <c r="AR515" i="2"/>
  <c r="AT1007" i="2"/>
  <c r="AR1007" i="2"/>
  <c r="AT1005" i="2"/>
  <c r="AR1005" i="2"/>
  <c r="AT1003" i="2"/>
  <c r="AR1003" i="2"/>
  <c r="AT1001" i="2"/>
  <c r="AR1001" i="2"/>
  <c r="AT999" i="2"/>
  <c r="AR999" i="2"/>
  <c r="AT964" i="2"/>
  <c r="AR964" i="2"/>
  <c r="AT962" i="2"/>
  <c r="AR962" i="2"/>
  <c r="AT960" i="2"/>
  <c r="AR960" i="2"/>
  <c r="AT958" i="2"/>
  <c r="AR958" i="2"/>
  <c r="AT956" i="2"/>
  <c r="AR956" i="2"/>
  <c r="AT997" i="2"/>
  <c r="AR997" i="2"/>
  <c r="AT564" i="2"/>
  <c r="AR564" i="2"/>
  <c r="AT556" i="2"/>
  <c r="AR556" i="2"/>
  <c r="AQ547" i="2"/>
  <c r="AQ531" i="2"/>
  <c r="AQ1083" i="2"/>
  <c r="AP1083" i="2"/>
  <c r="AQ1079" i="2"/>
  <c r="AP1079" i="2"/>
  <c r="AQ1075" i="2"/>
  <c r="AP1075" i="2"/>
  <c r="AQ1071" i="2"/>
  <c r="AP1071" i="2"/>
  <c r="AQ1067" i="2"/>
  <c r="AP1067" i="2"/>
  <c r="AQ752" i="2"/>
  <c r="AP752" i="2"/>
  <c r="AT563" i="2"/>
  <c r="AR563" i="2"/>
  <c r="AJ555" i="2"/>
  <c r="AT555" i="2"/>
  <c r="AR555" i="2"/>
  <c r="AT553" i="2"/>
  <c r="AR553" i="2"/>
  <c r="AJ549" i="2"/>
  <c r="AT545" i="2"/>
  <c r="AR545" i="2"/>
  <c r="AJ541" i="2"/>
  <c r="AT537" i="2"/>
  <c r="AR537" i="2"/>
  <c r="AJ533" i="2"/>
  <c r="AT529" i="2"/>
  <c r="AR529" i="2"/>
  <c r="AJ1084" i="2"/>
  <c r="AJ1080" i="2"/>
  <c r="AJ1076" i="2"/>
  <c r="AJ1072" i="2"/>
  <c r="AJ1068" i="2"/>
  <c r="AD1064" i="2"/>
  <c r="AD1056" i="2"/>
  <c r="AD1048" i="2"/>
  <c r="AD1040" i="2"/>
  <c r="AD1032" i="2"/>
  <c r="AD1024" i="2"/>
  <c r="AD1016" i="2"/>
  <c r="AD1008" i="2"/>
  <c r="AD886" i="2"/>
  <c r="AD878" i="2"/>
  <c r="AD870" i="2"/>
  <c r="AN971" i="2"/>
  <c r="AO971" i="2" s="1"/>
  <c r="AG968" i="2"/>
  <c r="AC968" i="2"/>
  <c r="Y968" i="2"/>
  <c r="AI968" i="2"/>
  <c r="AE968" i="2"/>
  <c r="AA968" i="2"/>
  <c r="AH968" i="2"/>
  <c r="Z968" i="2"/>
  <c r="AF968" i="2"/>
  <c r="AN968" i="2" s="1"/>
  <c r="AO968" i="2" s="1"/>
  <c r="AB968" i="2"/>
  <c r="AS968" i="2" s="1"/>
  <c r="AT562" i="2"/>
  <c r="AR562" i="2"/>
  <c r="AQ896" i="2"/>
  <c r="AP896" i="2"/>
  <c r="AJ1081" i="2"/>
  <c r="AT1073" i="2"/>
  <c r="AR1073" i="2"/>
  <c r="AQ1069" i="2"/>
  <c r="AP1069" i="2"/>
  <c r="AS751" i="2"/>
  <c r="AQ751" i="2"/>
  <c r="AQ858" i="2"/>
  <c r="AP858" i="2"/>
  <c r="AL856" i="2"/>
  <c r="AM856" i="2" s="1"/>
  <c r="AJ855" i="2"/>
  <c r="AL852" i="2"/>
  <c r="AM852" i="2" s="1"/>
  <c r="AJ851" i="2"/>
  <c r="AL848" i="2"/>
  <c r="AM848" i="2" s="1"/>
  <c r="AJ847" i="2"/>
  <c r="AL844" i="2"/>
  <c r="AM844" i="2" s="1"/>
  <c r="AJ843" i="2"/>
  <c r="AL840" i="2"/>
  <c r="AM840" i="2" s="1"/>
  <c r="AJ839" i="2"/>
  <c r="AL836" i="2"/>
  <c r="AM836" i="2" s="1"/>
  <c r="AJ895" i="2"/>
  <c r="AL834" i="2"/>
  <c r="AM834" i="2" s="1"/>
  <c r="AJ833" i="2"/>
  <c r="AL830" i="2"/>
  <c r="AM830" i="2" s="1"/>
  <c r="AJ829" i="2"/>
  <c r="AL826" i="2"/>
  <c r="AM826" i="2" s="1"/>
  <c r="AJ825" i="2"/>
  <c r="AL822" i="2"/>
  <c r="AM822" i="2" s="1"/>
  <c r="AJ821" i="2"/>
  <c r="AL818" i="2"/>
  <c r="AM818" i="2" s="1"/>
  <c r="AJ817" i="2"/>
  <c r="AJ773" i="2"/>
  <c r="AL770" i="2"/>
  <c r="AM770" i="2" s="1"/>
  <c r="AJ769" i="2"/>
  <c r="AL766" i="2"/>
  <c r="AM766" i="2" s="1"/>
  <c r="AJ765" i="2"/>
  <c r="AL762" i="2"/>
  <c r="AM762" i="2" s="1"/>
  <c r="AJ761" i="2"/>
  <c r="AL758" i="2"/>
  <c r="AM758" i="2" s="1"/>
  <c r="AJ757" i="2"/>
  <c r="AL754" i="2"/>
  <c r="AM754" i="2" s="1"/>
  <c r="AJ753" i="2"/>
  <c r="AL523" i="2"/>
  <c r="AM523" i="2" s="1"/>
  <c r="AJ522" i="2"/>
  <c r="AL519" i="2"/>
  <c r="AM519" i="2" s="1"/>
  <c r="AJ518" i="2"/>
  <c r="AL515" i="2"/>
  <c r="AM515" i="2" s="1"/>
  <c r="AL1007" i="2"/>
  <c r="AM1007" i="2" s="1"/>
  <c r="AJ1006" i="2"/>
  <c r="AL1003" i="2"/>
  <c r="AM1003" i="2" s="1"/>
  <c r="AJ1002" i="2"/>
  <c r="AL999" i="2"/>
  <c r="AM999" i="2" s="1"/>
  <c r="AJ965" i="2"/>
  <c r="AL962" i="2"/>
  <c r="AM962" i="2" s="1"/>
  <c r="AJ961" i="2"/>
  <c r="AL958" i="2"/>
  <c r="AM958" i="2" s="1"/>
  <c r="AJ957" i="2"/>
  <c r="AL997" i="2"/>
  <c r="AM997" i="2" s="1"/>
  <c r="AP856" i="2"/>
  <c r="AP852" i="2"/>
  <c r="AP848" i="2"/>
  <c r="AP844" i="2"/>
  <c r="AP840" i="2"/>
  <c r="AP836" i="2"/>
  <c r="AP834" i="2"/>
  <c r="AP830" i="2"/>
  <c r="AP826" i="2"/>
  <c r="AP822" i="2"/>
  <c r="AP818" i="2"/>
  <c r="AP770" i="2"/>
  <c r="AP766" i="2"/>
  <c r="AP762" i="2"/>
  <c r="AP758" i="2"/>
  <c r="AP754" i="2"/>
  <c r="AP523" i="2"/>
  <c r="AP519" i="2"/>
  <c r="AP515" i="2"/>
  <c r="AP1007" i="2"/>
  <c r="AP1003" i="2"/>
  <c r="AP999" i="2"/>
  <c r="AP962" i="2"/>
  <c r="AP958" i="2"/>
  <c r="AP997" i="2"/>
  <c r="AT990" i="2"/>
  <c r="AR990" i="2"/>
  <c r="AP987" i="2"/>
  <c r="AQ987" i="2"/>
  <c r="AQ952" i="2"/>
  <c r="AP952" i="2"/>
  <c r="AT948" i="2"/>
  <c r="AR948" i="2"/>
  <c r="AQ944" i="2"/>
  <c r="AP944" i="2"/>
  <c r="AQ981" i="2"/>
  <c r="AP981" i="2"/>
  <c r="AQ922" i="2"/>
  <c r="AP922" i="2"/>
  <c r="AT987" i="2"/>
  <c r="AR987" i="2"/>
  <c r="AS952" i="2"/>
  <c r="AQ946" i="2"/>
  <c r="AP946" i="2"/>
  <c r="AQ938" i="2"/>
  <c r="AP938" i="2"/>
  <c r="AQ983" i="2"/>
  <c r="AP983" i="2"/>
  <c r="AQ975" i="2"/>
  <c r="AP975" i="2"/>
  <c r="AQ924" i="2"/>
  <c r="AP924" i="2"/>
  <c r="AQ916" i="2"/>
  <c r="AP916" i="2"/>
  <c r="AJ946" i="2"/>
  <c r="AQ945" i="2"/>
  <c r="AP945" i="2"/>
  <c r="AT941" i="2"/>
  <c r="AR941" i="2"/>
  <c r="AJ983" i="2"/>
  <c r="AQ982" i="2"/>
  <c r="AP982" i="2"/>
  <c r="AT978" i="2"/>
  <c r="AR978" i="2"/>
  <c r="AJ924" i="2"/>
  <c r="AQ923" i="2"/>
  <c r="AP923" i="2"/>
  <c r="AT919" i="2"/>
  <c r="AR919" i="2"/>
  <c r="AL951" i="2"/>
  <c r="AM951" i="2" s="1"/>
  <c r="AL947" i="2"/>
  <c r="AM947" i="2" s="1"/>
  <c r="AJ944" i="2"/>
  <c r="AH943" i="2"/>
  <c r="Z943" i="2"/>
  <c r="AE943" i="2"/>
  <c r="Y943" i="2"/>
  <c r="AG943" i="2"/>
  <c r="AB943" i="2"/>
  <c r="AF943" i="2"/>
  <c r="AA943" i="2"/>
  <c r="AI943" i="2"/>
  <c r="AC943" i="2"/>
  <c r="AT936" i="2"/>
  <c r="AR936" i="2"/>
  <c r="AL932" i="2"/>
  <c r="AM932" i="2" s="1"/>
  <c r="AJ981" i="2"/>
  <c r="AH980" i="2"/>
  <c r="Z980" i="2"/>
  <c r="AE980" i="2"/>
  <c r="Y980" i="2"/>
  <c r="AG980" i="2"/>
  <c r="AB980" i="2"/>
  <c r="AF980" i="2"/>
  <c r="AA980" i="2"/>
  <c r="AI980" i="2"/>
  <c r="AC980" i="2"/>
  <c r="AT930" i="2"/>
  <c r="AR930" i="2"/>
  <c r="AL926" i="2"/>
  <c r="AM926" i="2" s="1"/>
  <c r="AJ922" i="2"/>
  <c r="AH921" i="2"/>
  <c r="Z921" i="2"/>
  <c r="AE921" i="2"/>
  <c r="Y921" i="2"/>
  <c r="AG921" i="2"/>
  <c r="AB921" i="2"/>
  <c r="AF921" i="2"/>
  <c r="AA921" i="2"/>
  <c r="AI921" i="2"/>
  <c r="AC921" i="2"/>
  <c r="AI31" i="2"/>
  <c r="AE31" i="2"/>
  <c r="AA31" i="2"/>
  <c r="AH31" i="2"/>
  <c r="Z31" i="2"/>
  <c r="AF31" i="2"/>
  <c r="AN31" i="2" s="1"/>
  <c r="AO31" i="2" s="1"/>
  <c r="AC31" i="2"/>
  <c r="AB31" i="2"/>
  <c r="AG31" i="2"/>
  <c r="Y31" i="2"/>
  <c r="AI75" i="2"/>
  <c r="AE75" i="2"/>
  <c r="AA75" i="2"/>
  <c r="AH75" i="2"/>
  <c r="Z75" i="2"/>
  <c r="AF75" i="2"/>
  <c r="AN75" i="2" s="1"/>
  <c r="AO75" i="2" s="1"/>
  <c r="AC75" i="2"/>
  <c r="AB75" i="2"/>
  <c r="AG75" i="2"/>
  <c r="Y75" i="2"/>
  <c r="AI19" i="2"/>
  <c r="AE19" i="2"/>
  <c r="AA19" i="2"/>
  <c r="AH19" i="2"/>
  <c r="Z19" i="2"/>
  <c r="AF19" i="2"/>
  <c r="AN19" i="2" s="1"/>
  <c r="AO19" i="2" s="1"/>
  <c r="AC19" i="2"/>
  <c r="AB19" i="2"/>
  <c r="AG19" i="2"/>
  <c r="Y19" i="2"/>
  <c r="AI62" i="2"/>
  <c r="AE62" i="2"/>
  <c r="AA62" i="2"/>
  <c r="AH62" i="2"/>
  <c r="Z62" i="2"/>
  <c r="AF62" i="2"/>
  <c r="AN62" i="2" s="1"/>
  <c r="AO62" i="2" s="1"/>
  <c r="AC62" i="2"/>
  <c r="AB62" i="2"/>
  <c r="AG62" i="2"/>
  <c r="Y62" i="2"/>
  <c r="AG910" i="2"/>
  <c r="AC910" i="2"/>
  <c r="Y910" i="2"/>
  <c r="AI910" i="2"/>
  <c r="AE910" i="2"/>
  <c r="AA910" i="2"/>
  <c r="AH910" i="2"/>
  <c r="Z910" i="2"/>
  <c r="AB910" i="2"/>
  <c r="AF910" i="2"/>
  <c r="AN910" i="2" s="1"/>
  <c r="AO910" i="2" s="1"/>
  <c r="AG902" i="2"/>
  <c r="AC902" i="2"/>
  <c r="Y902" i="2"/>
  <c r="AI902" i="2"/>
  <c r="AE902" i="2"/>
  <c r="AA902" i="2"/>
  <c r="AH902" i="2"/>
  <c r="Z902" i="2"/>
  <c r="AB902" i="2"/>
  <c r="AF902" i="2"/>
  <c r="AN902" i="2" s="1"/>
  <c r="AO902" i="2" s="1"/>
  <c r="AG1394" i="2"/>
  <c r="AC1394" i="2"/>
  <c r="Y1394" i="2"/>
  <c r="AI1394" i="2"/>
  <c r="AE1394" i="2"/>
  <c r="AA1394" i="2"/>
  <c r="AH1394" i="2"/>
  <c r="Z1394" i="2"/>
  <c r="AB1394" i="2"/>
  <c r="AF1394" i="2"/>
  <c r="AN1394" i="2" s="1"/>
  <c r="AO1394" i="2" s="1"/>
  <c r="AG1386" i="2"/>
  <c r="AC1386" i="2"/>
  <c r="Y1386" i="2"/>
  <c r="AI1386" i="2"/>
  <c r="AE1386" i="2"/>
  <c r="AA1386" i="2"/>
  <c r="AH1386" i="2"/>
  <c r="Z1386" i="2"/>
  <c r="AB1386" i="2"/>
  <c r="AF1386" i="2"/>
  <c r="AN1386" i="2" s="1"/>
  <c r="AO1386" i="2" s="1"/>
  <c r="AG1378" i="2"/>
  <c r="AC1378" i="2"/>
  <c r="Y1378" i="2"/>
  <c r="AI1378" i="2"/>
  <c r="AE1378" i="2"/>
  <c r="AA1378" i="2"/>
  <c r="AH1378" i="2"/>
  <c r="Z1378" i="2"/>
  <c r="AB1378" i="2"/>
  <c r="AF1378" i="2"/>
  <c r="AN1378" i="2" s="1"/>
  <c r="AO1378" i="2" s="1"/>
  <c r="AI42" i="2"/>
  <c r="AE42" i="2"/>
  <c r="AA42" i="2"/>
  <c r="AH42" i="2"/>
  <c r="Z42" i="2"/>
  <c r="AG42" i="2"/>
  <c r="Y42" i="2"/>
  <c r="AF42" i="2"/>
  <c r="AN42" i="2" s="1"/>
  <c r="AO42" i="2" s="1"/>
  <c r="AC42" i="2"/>
  <c r="AB42" i="2"/>
  <c r="AS944" i="2"/>
  <c r="AS981" i="2"/>
  <c r="AS922" i="2"/>
  <c r="AQ48" i="2"/>
  <c r="AP48" i="2"/>
  <c r="AJ5" i="2"/>
  <c r="AQ116" i="2"/>
  <c r="AP116" i="2"/>
  <c r="AJ115" i="2"/>
  <c r="AQ112" i="2"/>
  <c r="AP112" i="2"/>
  <c r="AJ111" i="2"/>
  <c r="AQ108" i="2"/>
  <c r="AP108" i="2"/>
  <c r="AJ107" i="2"/>
  <c r="AR180" i="2"/>
  <c r="AT180" i="2"/>
  <c r="AJ169" i="2"/>
  <c r="AR164" i="2"/>
  <c r="AT164" i="2"/>
  <c r="AN946" i="2"/>
  <c r="AO946" i="2" s="1"/>
  <c r="AG913" i="2"/>
  <c r="AC913" i="2"/>
  <c r="Y913" i="2"/>
  <c r="AI913" i="2"/>
  <c r="AE913" i="2"/>
  <c r="AA913" i="2"/>
  <c r="AH913" i="2"/>
  <c r="Z913" i="2"/>
  <c r="AF913" i="2"/>
  <c r="AN913" i="2" s="1"/>
  <c r="AO913" i="2" s="1"/>
  <c r="AB913" i="2"/>
  <c r="AG905" i="2"/>
  <c r="AC905" i="2"/>
  <c r="Y905" i="2"/>
  <c r="AI905" i="2"/>
  <c r="AE905" i="2"/>
  <c r="AA905" i="2"/>
  <c r="AH905" i="2"/>
  <c r="Z905" i="2"/>
  <c r="AF905" i="2"/>
  <c r="AN905" i="2" s="1"/>
  <c r="AO905" i="2" s="1"/>
  <c r="AB905" i="2"/>
  <c r="AG1397" i="2"/>
  <c r="AC1397" i="2"/>
  <c r="Y1397" i="2"/>
  <c r="AI1397" i="2"/>
  <c r="AE1397" i="2"/>
  <c r="AA1397" i="2"/>
  <c r="AH1397" i="2"/>
  <c r="Z1397" i="2"/>
  <c r="AF1397" i="2"/>
  <c r="AN1397" i="2" s="1"/>
  <c r="AO1397" i="2" s="1"/>
  <c r="AB1397" i="2"/>
  <c r="AS1397" i="2" s="1"/>
  <c r="AG1389" i="2"/>
  <c r="AC1389" i="2"/>
  <c r="Y1389" i="2"/>
  <c r="AI1389" i="2"/>
  <c r="AE1389" i="2"/>
  <c r="AA1389" i="2"/>
  <c r="AH1389" i="2"/>
  <c r="Z1389" i="2"/>
  <c r="AF1389" i="2"/>
  <c r="AN1389" i="2" s="1"/>
  <c r="AO1389" i="2" s="1"/>
  <c r="AB1389" i="2"/>
  <c r="AG1381" i="2"/>
  <c r="AC1381" i="2"/>
  <c r="Y1381" i="2"/>
  <c r="AI1381" i="2"/>
  <c r="AE1381" i="2"/>
  <c r="AA1381" i="2"/>
  <c r="AH1381" i="2"/>
  <c r="Z1381" i="2"/>
  <c r="AF1381" i="2"/>
  <c r="AN1381" i="2" s="1"/>
  <c r="AO1381" i="2" s="1"/>
  <c r="AB1381" i="2"/>
  <c r="AS1381" i="2" s="1"/>
  <c r="AI16" i="2"/>
  <c r="AE16" i="2"/>
  <c r="AA16" i="2"/>
  <c r="AH16" i="2"/>
  <c r="Z16" i="2"/>
  <c r="AC16" i="2"/>
  <c r="AB16" i="2"/>
  <c r="AG16" i="2"/>
  <c r="Y16" i="2"/>
  <c r="AF16" i="2"/>
  <c r="AN16" i="2" s="1"/>
  <c r="AO16" i="2" s="1"/>
  <c r="AI59" i="2"/>
  <c r="AE59" i="2"/>
  <c r="AA59" i="2"/>
  <c r="AH59" i="2"/>
  <c r="Z59" i="2"/>
  <c r="AC59" i="2"/>
  <c r="AB59" i="2"/>
  <c r="AG59" i="2"/>
  <c r="Y59" i="2"/>
  <c r="AF59" i="2"/>
  <c r="AN59" i="2" s="1"/>
  <c r="AO59" i="2" s="1"/>
  <c r="AR6" i="2"/>
  <c r="AT6" i="2"/>
  <c r="AT5" i="2"/>
  <c r="AR5" i="2"/>
  <c r="AR118" i="2"/>
  <c r="AT118" i="2"/>
  <c r="AR117" i="2"/>
  <c r="AT117" i="2"/>
  <c r="AR116" i="2"/>
  <c r="AT116" i="2"/>
  <c r="AR115" i="2"/>
  <c r="AT115" i="2"/>
  <c r="AR114" i="2"/>
  <c r="AT114" i="2"/>
  <c r="AR113" i="2"/>
  <c r="AT113" i="2"/>
  <c r="AR112" i="2"/>
  <c r="AT112" i="2"/>
  <c r="AR111" i="2"/>
  <c r="AT111" i="2"/>
  <c r="AR110" i="2"/>
  <c r="AT110" i="2"/>
  <c r="AR109" i="2"/>
  <c r="AT109" i="2"/>
  <c r="AR108" i="2"/>
  <c r="AT108" i="2"/>
  <c r="AR107" i="2"/>
  <c r="AT107" i="2"/>
  <c r="AR106" i="2"/>
  <c r="AT106" i="2"/>
  <c r="AR105" i="2"/>
  <c r="AT105" i="2"/>
  <c r="AP178" i="2"/>
  <c r="AQ178" i="2"/>
  <c r="AR173" i="2"/>
  <c r="AT173" i="2"/>
  <c r="AQ200" i="2"/>
  <c r="AQ184" i="2"/>
  <c r="AJ180" i="2"/>
  <c r="AJ164" i="2"/>
  <c r="AR48" i="2"/>
  <c r="AT48" i="2"/>
  <c r="AT204" i="2"/>
  <c r="AT196" i="2"/>
  <c r="AT188" i="2"/>
  <c r="AN178" i="2"/>
  <c r="AO178" i="2" s="1"/>
  <c r="AT170" i="2"/>
  <c r="AR170" i="2"/>
  <c r="AQ161" i="2"/>
  <c r="AP161" i="2"/>
  <c r="AT49" i="2"/>
  <c r="AR49" i="2"/>
  <c r="AJ49" i="2"/>
  <c r="AN116" i="2"/>
  <c r="AO116" i="2" s="1"/>
  <c r="AN112" i="2"/>
  <c r="AO112" i="2" s="1"/>
  <c r="AN108" i="2"/>
  <c r="AO108" i="2" s="1"/>
  <c r="AN161" i="2"/>
  <c r="AO161" i="2" s="1"/>
  <c r="AJ209" i="2"/>
  <c r="AT209" i="2"/>
  <c r="AR209" i="2"/>
  <c r="AR295" i="2"/>
  <c r="AT295" i="2"/>
  <c r="AR291" i="2"/>
  <c r="AT291" i="2"/>
  <c r="AR287" i="2"/>
  <c r="AT287" i="2"/>
  <c r="AR283" i="2"/>
  <c r="AT283" i="2"/>
  <c r="AR279" i="2"/>
  <c r="AT279" i="2"/>
  <c r="AR275" i="2"/>
  <c r="AT275" i="2"/>
  <c r="AR271" i="2"/>
  <c r="AT271" i="2"/>
  <c r="AR267" i="2"/>
  <c r="AT267" i="2"/>
  <c r="AR263" i="2"/>
  <c r="AT263" i="2"/>
  <c r="AR259" i="2"/>
  <c r="AT259" i="2"/>
  <c r="AR255" i="2"/>
  <c r="AT255" i="2"/>
  <c r="AR249" i="2"/>
  <c r="AT249" i="2"/>
  <c r="AR248" i="2"/>
  <c r="AT248" i="2"/>
  <c r="AJ245" i="2"/>
  <c r="AR244" i="2"/>
  <c r="AT244" i="2"/>
  <c r="AJ241" i="2"/>
  <c r="AR240" i="2"/>
  <c r="AT240" i="2"/>
  <c r="AJ237" i="2"/>
  <c r="AR236" i="2"/>
  <c r="AT236" i="2"/>
  <c r="AQ250" i="2"/>
  <c r="AQ287" i="2"/>
  <c r="AQ263" i="2"/>
  <c r="AQ251" i="2"/>
  <c r="AQ259" i="2"/>
  <c r="AQ239" i="2"/>
  <c r="AR247" i="2"/>
  <c r="AQ244" i="2"/>
  <c r="AP237" i="2"/>
  <c r="AQ297" i="2"/>
  <c r="AQ249" i="2"/>
  <c r="AT1448" i="2"/>
  <c r="AR1448" i="2"/>
  <c r="AT1558" i="2"/>
  <c r="AR1558" i="2"/>
  <c r="AP1446" i="2"/>
  <c r="AQ1446" i="2"/>
  <c r="AR1548" i="2"/>
  <c r="AL1447" i="2"/>
  <c r="AM1447" i="2" s="1"/>
  <c r="AJ1555" i="2"/>
  <c r="AJ1548" i="2"/>
  <c r="AP1548" i="2"/>
  <c r="AT1533" i="2"/>
  <c r="AR1533" i="2"/>
  <c r="AT1548" i="2"/>
  <c r="AL1535" i="2"/>
  <c r="AM1535" i="2" s="1"/>
  <c r="AJ1518" i="2"/>
  <c r="AT1508" i="2"/>
  <c r="AR1508" i="2"/>
  <c r="AR1524" i="2"/>
  <c r="AS1499" i="2"/>
  <c r="AQ1499" i="2"/>
  <c r="AL1532" i="2"/>
  <c r="AM1532" i="2" s="1"/>
  <c r="AQ1489" i="2"/>
  <c r="AP1489" i="2"/>
  <c r="AP1535" i="2"/>
  <c r="AQ1511" i="2"/>
  <c r="AJ1486" i="2"/>
  <c r="AT1500" i="2"/>
  <c r="AR1500" i="2"/>
  <c r="AJ1461" i="2"/>
  <c r="AL1450" i="2"/>
  <c r="AM1450" i="2" s="1"/>
  <c r="AL1502" i="2"/>
  <c r="AM1502" i="2" s="1"/>
  <c r="AN1488" i="2"/>
  <c r="AO1488" i="2" s="1"/>
  <c r="AQ1478" i="2"/>
  <c r="AR1607" i="2"/>
  <c r="AT1607" i="2"/>
  <c r="AR1603" i="2"/>
  <c r="AT1603" i="2"/>
  <c r="AR1588" i="2"/>
  <c r="AT1588" i="2"/>
  <c r="AR1582" i="2"/>
  <c r="AT1582" i="2"/>
  <c r="AQ1400" i="2"/>
  <c r="AP1400" i="2"/>
  <c r="AT1577" i="2"/>
  <c r="AR1577" i="2"/>
  <c r="AQ1571" i="2"/>
  <c r="AP1571" i="2"/>
  <c r="AJ1570" i="2"/>
  <c r="AQ1579" i="2"/>
  <c r="AP1579" i="2"/>
  <c r="AJ1564" i="2"/>
  <c r="AJ1560" i="2"/>
  <c r="AT1212" i="2"/>
  <c r="AR1212" i="2"/>
  <c r="AQ1566" i="2"/>
  <c r="AS1211" i="2"/>
  <c r="AQ1211" i="2"/>
  <c r="AJ1183" i="2"/>
  <c r="AJ1175" i="2"/>
  <c r="AN1570" i="2"/>
  <c r="AO1570" i="2" s="1"/>
  <c r="AT1219" i="2"/>
  <c r="AR1219" i="2"/>
  <c r="AQ1205" i="2"/>
  <c r="AP1205" i="2"/>
  <c r="AH1198" i="2"/>
  <c r="Z1198" i="2"/>
  <c r="AG1198" i="2"/>
  <c r="AC1198" i="2"/>
  <c r="Y1198" i="2"/>
  <c r="AF1198" i="2"/>
  <c r="AB1198" i="2"/>
  <c r="AI1198" i="2"/>
  <c r="AE1198" i="2"/>
  <c r="AA1198" i="2"/>
  <c r="AP1197" i="2"/>
  <c r="AQ1197" i="2"/>
  <c r="AH1190" i="2"/>
  <c r="Z1190" i="2"/>
  <c r="AG1190" i="2"/>
  <c r="AC1190" i="2"/>
  <c r="Y1190" i="2"/>
  <c r="AF1190" i="2"/>
  <c r="AN1190" i="2" s="1"/>
  <c r="AO1190" i="2" s="1"/>
  <c r="AB1190" i="2"/>
  <c r="AI1190" i="2"/>
  <c r="AE1190" i="2"/>
  <c r="AA1190" i="2"/>
  <c r="AD1166" i="2"/>
  <c r="AS1448" i="2"/>
  <c r="AS1558" i="2"/>
  <c r="AS1553" i="2"/>
  <c r="AQ1553" i="2"/>
  <c r="AP1448" i="2"/>
  <c r="AQ1448" i="2"/>
  <c r="AS1443" i="2"/>
  <c r="AP1558" i="2"/>
  <c r="AQ1558" i="2"/>
  <c r="AR1555" i="2"/>
  <c r="AT1553" i="2"/>
  <c r="AJ1539" i="2"/>
  <c r="AQ1554" i="2"/>
  <c r="AQ1548" i="2"/>
  <c r="AQ1539" i="2"/>
  <c r="AP1539" i="2"/>
  <c r="AT1535" i="2"/>
  <c r="AR1535" i="2"/>
  <c r="AS1533" i="2"/>
  <c r="AT1527" i="2"/>
  <c r="AR1527" i="2"/>
  <c r="AN1525" i="2"/>
  <c r="AO1525" i="2" s="1"/>
  <c r="AR1523" i="2"/>
  <c r="AT1523" i="2"/>
  <c r="AT1552" i="2"/>
  <c r="AJ1523" i="2"/>
  <c r="AJ1519" i="2"/>
  <c r="AJ1515" i="2"/>
  <c r="AJ1511" i="2"/>
  <c r="AT1540" i="2"/>
  <c r="AR1540" i="2"/>
  <c r="AJ1540" i="2"/>
  <c r="AN1540" i="2"/>
  <c r="AO1540" i="2" s="1"/>
  <c r="AT1499" i="2"/>
  <c r="AR1499" i="2"/>
  <c r="AQ1523" i="2"/>
  <c r="AT1515" i="2"/>
  <c r="AR1511" i="2"/>
  <c r="AQ1518" i="2"/>
  <c r="AS1509" i="2"/>
  <c r="AL1507" i="2"/>
  <c r="AM1507" i="2" s="1"/>
  <c r="AP1533" i="2"/>
  <c r="AP1526" i="2"/>
  <c r="AQ1526" i="2"/>
  <c r="AS1526" i="2"/>
  <c r="AT1497" i="2"/>
  <c r="AR1497" i="2"/>
  <c r="AS1480" i="2"/>
  <c r="AT1480" i="2"/>
  <c r="AS1476" i="2"/>
  <c r="AT1476" i="2"/>
  <c r="AS1472" i="2"/>
  <c r="AT1472" i="2"/>
  <c r="AS1468" i="2"/>
  <c r="AT1468" i="2"/>
  <c r="AS1464" i="2"/>
  <c r="AT1464" i="2"/>
  <c r="AQ1515" i="2"/>
  <c r="AQ1501" i="2"/>
  <c r="AP1501" i="2"/>
  <c r="AQ1492" i="2"/>
  <c r="AP1492" i="2"/>
  <c r="AS1489" i="2"/>
  <c r="AP1537" i="2"/>
  <c r="AT1506" i="2"/>
  <c r="AR1506" i="2"/>
  <c r="AP1499" i="2"/>
  <c r="AQ1495" i="2"/>
  <c r="AP1495" i="2"/>
  <c r="AJ1487" i="2"/>
  <c r="AJ1483" i="2"/>
  <c r="AJ1479" i="2"/>
  <c r="AJ1475" i="2"/>
  <c r="AJ1471" i="2"/>
  <c r="AJ1467" i="2"/>
  <c r="AJ1463" i="2"/>
  <c r="AT1485" i="2"/>
  <c r="AQ1483" i="2"/>
  <c r="AT1469" i="2"/>
  <c r="AQ1467" i="2"/>
  <c r="AR1465" i="2"/>
  <c r="AT1456" i="2"/>
  <c r="AR1456" i="2"/>
  <c r="AS1500" i="2"/>
  <c r="AN1489" i="2"/>
  <c r="AO1489" i="2" s="1"/>
  <c r="AQ1484" i="2"/>
  <c r="AQ1480" i="2"/>
  <c r="AQ1476" i="2"/>
  <c r="AQ1472" i="2"/>
  <c r="AQ1468" i="2"/>
  <c r="AQ1464" i="2"/>
  <c r="AL1461" i="2"/>
  <c r="AM1461" i="2" s="1"/>
  <c r="AT1459" i="2"/>
  <c r="AR1459" i="2"/>
  <c r="AN1459" i="2"/>
  <c r="AO1459" i="2" s="1"/>
  <c r="AQ1455" i="2"/>
  <c r="AP1455" i="2"/>
  <c r="AS1452" i="2"/>
  <c r="AT1498" i="2"/>
  <c r="AT1483" i="2"/>
  <c r="AT1475" i="2"/>
  <c r="AT1467" i="2"/>
  <c r="AT1496" i="2"/>
  <c r="AR1496" i="2"/>
  <c r="AJ1496" i="2"/>
  <c r="AR1491" i="2"/>
  <c r="AT1491" i="2"/>
  <c r="AQ1451" i="2"/>
  <c r="AP1451" i="2"/>
  <c r="AS1495" i="2"/>
  <c r="AJ1495" i="2"/>
  <c r="AH1490" i="2"/>
  <c r="Z1490" i="2"/>
  <c r="AG1490" i="2"/>
  <c r="AB1490" i="2"/>
  <c r="AF1490" i="2"/>
  <c r="AA1490" i="2"/>
  <c r="AE1490" i="2"/>
  <c r="Y1490" i="2"/>
  <c r="AI1490" i="2"/>
  <c r="AC1490" i="2"/>
  <c r="AS1458" i="2"/>
  <c r="AH1457" i="2"/>
  <c r="Z1457" i="2"/>
  <c r="AG1457" i="2"/>
  <c r="AB1457" i="2"/>
  <c r="AF1457" i="2"/>
  <c r="AA1457" i="2"/>
  <c r="AE1457" i="2"/>
  <c r="Y1457" i="2"/>
  <c r="AC1457" i="2"/>
  <c r="AI1457" i="2"/>
  <c r="AT1455" i="2"/>
  <c r="AR1455" i="2"/>
  <c r="AJ1455" i="2"/>
  <c r="AJ1454" i="2"/>
  <c r="AH1453" i="2"/>
  <c r="Z1453" i="2"/>
  <c r="AG1453" i="2"/>
  <c r="AB1453" i="2"/>
  <c r="AF1453" i="2"/>
  <c r="AA1453" i="2"/>
  <c r="AE1453" i="2"/>
  <c r="Y1453" i="2"/>
  <c r="AC1453" i="2"/>
  <c r="AI1453" i="2"/>
  <c r="AJ1449" i="2"/>
  <c r="AL1460" i="2"/>
  <c r="AM1460" i="2" s="1"/>
  <c r="AS1449" i="2"/>
  <c r="AT1492" i="2"/>
  <c r="AR1492" i="2"/>
  <c r="AJ1492" i="2"/>
  <c r="AS1488" i="2"/>
  <c r="AL1462" i="2"/>
  <c r="AM1462" i="2" s="1"/>
  <c r="AN1400" i="2"/>
  <c r="AO1400" i="2" s="1"/>
  <c r="AQ1401" i="2"/>
  <c r="AP1401" i="2"/>
  <c r="AL1606" i="2"/>
  <c r="AM1606" i="2" s="1"/>
  <c r="AL1602" i="2"/>
  <c r="AM1602" i="2" s="1"/>
  <c r="AL1598" i="2"/>
  <c r="AM1598" i="2" s="1"/>
  <c r="AL1594" i="2"/>
  <c r="AM1594" i="2" s="1"/>
  <c r="AL1590" i="2"/>
  <c r="AM1590" i="2" s="1"/>
  <c r="AL1586" i="2"/>
  <c r="AM1586" i="2" s="1"/>
  <c r="AL1582" i="2"/>
  <c r="AM1582" i="2" s="1"/>
  <c r="AR1608" i="2"/>
  <c r="AT1608" i="2"/>
  <c r="AR1604" i="2"/>
  <c r="AT1604" i="2"/>
  <c r="AR1600" i="2"/>
  <c r="AT1600" i="2"/>
  <c r="AR1596" i="2"/>
  <c r="AT1596" i="2"/>
  <c r="AR1592" i="2"/>
  <c r="AT1592" i="2"/>
  <c r="AS1606" i="2"/>
  <c r="AS1602" i="2"/>
  <c r="AS1598" i="2"/>
  <c r="AS1594" i="2"/>
  <c r="AS1590" i="2"/>
  <c r="AS1586" i="2"/>
  <c r="AS1582" i="2"/>
  <c r="AP1607" i="2"/>
  <c r="AP1605" i="2"/>
  <c r="AP1603" i="2"/>
  <c r="AP1601" i="2"/>
  <c r="AP1599" i="2"/>
  <c r="AP1597" i="2"/>
  <c r="AP1595" i="2"/>
  <c r="AP1593" i="2"/>
  <c r="AP1591" i="2"/>
  <c r="AP1582" i="2"/>
  <c r="AN1581" i="2"/>
  <c r="AO1581" i="2" s="1"/>
  <c r="AN1579" i="2"/>
  <c r="AO1579" i="2" s="1"/>
  <c r="AS1577" i="2"/>
  <c r="AT1575" i="2"/>
  <c r="AR1575" i="2"/>
  <c r="AL1575" i="2"/>
  <c r="AM1575" i="2" s="1"/>
  <c r="AJ1573" i="2"/>
  <c r="AQ1576" i="2"/>
  <c r="AP1576" i="2"/>
  <c r="AP1588" i="2"/>
  <c r="AQ1584" i="2"/>
  <c r="AP1580" i="2"/>
  <c r="AN1580" i="2"/>
  <c r="AO1580" i="2" s="1"/>
  <c r="AN1578" i="2"/>
  <c r="AO1578" i="2" s="1"/>
  <c r="AN1576" i="2"/>
  <c r="AO1576" i="2" s="1"/>
  <c r="AQ1577" i="2"/>
  <c r="AP1577" i="2"/>
  <c r="AR1572" i="2"/>
  <c r="AT1572" i="2"/>
  <c r="AQ1568" i="2"/>
  <c r="AP1568" i="2"/>
  <c r="AJ1565" i="2"/>
  <c r="AJ1561" i="2"/>
  <c r="AR1563" i="2"/>
  <c r="AT1559" i="2"/>
  <c r="AP1230" i="2"/>
  <c r="AQ1230" i="2"/>
  <c r="AS1226" i="2"/>
  <c r="AQ1221" i="2"/>
  <c r="AT1215" i="2"/>
  <c r="AR1215" i="2"/>
  <c r="AQ1215" i="2"/>
  <c r="AP1215" i="2"/>
  <c r="AS1209" i="2"/>
  <c r="AR1205" i="2"/>
  <c r="AT1205" i="2"/>
  <c r="AT1201" i="2"/>
  <c r="AR1201" i="2"/>
  <c r="AT1197" i="2"/>
  <c r="AR1197" i="2"/>
  <c r="AT1193" i="2"/>
  <c r="AR1193" i="2"/>
  <c r="AT1189" i="2"/>
  <c r="AR1189" i="2"/>
  <c r="AT1185" i="2"/>
  <c r="AR1185" i="2"/>
  <c r="AT1181" i="2"/>
  <c r="AR1181" i="2"/>
  <c r="AT1177" i="2"/>
  <c r="AR1177" i="2"/>
  <c r="AT1173" i="2"/>
  <c r="AR1173" i="2"/>
  <c r="AT1169" i="2"/>
  <c r="AR1169" i="2"/>
  <c r="AT1165" i="2"/>
  <c r="AR1165" i="2"/>
  <c r="AT1161" i="2"/>
  <c r="AR1161" i="2"/>
  <c r="AT1157" i="2"/>
  <c r="AR1157" i="2"/>
  <c r="AT1153" i="2"/>
  <c r="AR1153" i="2"/>
  <c r="AT1149" i="2"/>
  <c r="AR1149" i="2"/>
  <c r="AT1145" i="2"/>
  <c r="AR1145" i="2"/>
  <c r="AS1571" i="2"/>
  <c r="AJ1571" i="2"/>
  <c r="AT1231" i="2"/>
  <c r="AR1231" i="2"/>
  <c r="AL1231" i="2"/>
  <c r="AM1231" i="2" s="1"/>
  <c r="AJ1223" i="2"/>
  <c r="AJ1222" i="2"/>
  <c r="AI1220" i="2"/>
  <c r="AE1220" i="2"/>
  <c r="AA1220" i="2"/>
  <c r="AH1220" i="2"/>
  <c r="Z1220" i="2"/>
  <c r="AG1220" i="2"/>
  <c r="AC1220" i="2"/>
  <c r="Y1220" i="2"/>
  <c r="AB1220" i="2"/>
  <c r="AF1220" i="2"/>
  <c r="AN1220" i="2" s="1"/>
  <c r="AO1220" i="2" s="1"/>
  <c r="AR1211" i="2"/>
  <c r="AS1201" i="2"/>
  <c r="AS1193" i="2"/>
  <c r="AS1185" i="2"/>
  <c r="AL1179" i="2"/>
  <c r="AM1179" i="2" s="1"/>
  <c r="AS1177" i="2"/>
  <c r="AL1171" i="2"/>
  <c r="AM1171" i="2" s="1"/>
  <c r="AS1169" i="2"/>
  <c r="AS1161" i="2"/>
  <c r="AS1153" i="2"/>
  <c r="AS1145" i="2"/>
  <c r="AN1230" i="2"/>
  <c r="AO1230" i="2" s="1"/>
  <c r="AT1229" i="2"/>
  <c r="AP1226" i="2"/>
  <c r="AQ1226" i="2"/>
  <c r="AS1222" i="2"/>
  <c r="AN1216" i="2"/>
  <c r="AO1216" i="2" s="1"/>
  <c r="AT1179" i="2"/>
  <c r="AT1171" i="2"/>
  <c r="AT1163" i="2"/>
  <c r="AT1155" i="2"/>
  <c r="AT1147" i="2"/>
  <c r="AS1569" i="2"/>
  <c r="AJ1569" i="2"/>
  <c r="AL1567" i="2"/>
  <c r="AM1567" i="2" s="1"/>
  <c r="AT1562" i="2"/>
  <c r="AT1227" i="2"/>
  <c r="AR1227" i="2"/>
  <c r="AL1227" i="2"/>
  <c r="AM1227" i="2" s="1"/>
  <c r="AS1219" i="2"/>
  <c r="AQ1210" i="2"/>
  <c r="AP1210" i="2"/>
  <c r="AQ1209" i="2"/>
  <c r="AP1209" i="2"/>
  <c r="AJ1205" i="2"/>
  <c r="AL1201" i="2"/>
  <c r="AM1201" i="2" s="1"/>
  <c r="AJ1197" i="2"/>
  <c r="AL1193" i="2"/>
  <c r="AM1193" i="2" s="1"/>
  <c r="AJ1189" i="2"/>
  <c r="AL1185" i="2"/>
  <c r="AM1185" i="2" s="1"/>
  <c r="AJ1181" i="2"/>
  <c r="AL1177" i="2"/>
  <c r="AM1177" i="2" s="1"/>
  <c r="AJ1173" i="2"/>
  <c r="AL1169" i="2"/>
  <c r="AM1169" i="2" s="1"/>
  <c r="AH1162" i="2"/>
  <c r="Z1162" i="2"/>
  <c r="AG1162" i="2"/>
  <c r="AC1162" i="2"/>
  <c r="Y1162" i="2"/>
  <c r="AF1162" i="2"/>
  <c r="AB1162" i="2"/>
  <c r="AI1162" i="2"/>
  <c r="AE1162" i="2"/>
  <c r="AA1162" i="2"/>
  <c r="AJ1161" i="2"/>
  <c r="AH1154" i="2"/>
  <c r="Z1154" i="2"/>
  <c r="AG1154" i="2"/>
  <c r="AC1154" i="2"/>
  <c r="Y1154" i="2"/>
  <c r="AF1154" i="2"/>
  <c r="AN1154" i="2" s="1"/>
  <c r="AO1154" i="2" s="1"/>
  <c r="AB1154" i="2"/>
  <c r="AI1154" i="2"/>
  <c r="AE1154" i="2"/>
  <c r="AA1154" i="2"/>
  <c r="AJ1153" i="2"/>
  <c r="AH1146" i="2"/>
  <c r="Z1146" i="2"/>
  <c r="AG1146" i="2"/>
  <c r="AC1146" i="2"/>
  <c r="Y1146" i="2"/>
  <c r="AF1146" i="2"/>
  <c r="AN1146" i="2" s="1"/>
  <c r="AO1146" i="2" s="1"/>
  <c r="AB1146" i="2"/>
  <c r="AI1146" i="2"/>
  <c r="AE1146" i="2"/>
  <c r="AA1146" i="2"/>
  <c r="AJ1145" i="2"/>
  <c r="AT1213" i="2"/>
  <c r="AR1213" i="2"/>
  <c r="AJ1200" i="2"/>
  <c r="AQ1184" i="2"/>
  <c r="AP1184" i="2"/>
  <c r="AD1182" i="2"/>
  <c r="AR1168" i="2"/>
  <c r="AT1168" i="2"/>
  <c r="AS1168" i="2"/>
  <c r="AQ1157" i="2"/>
  <c r="AQ1152" i="2"/>
  <c r="AP1152" i="2"/>
  <c r="AD1150" i="2"/>
  <c r="AJ1137" i="2"/>
  <c r="AS1131" i="2"/>
  <c r="AQ1199" i="2"/>
  <c r="AN1196" i="2"/>
  <c r="AO1196" i="2" s="1"/>
  <c r="AR1191" i="2"/>
  <c r="AP1183" i="2"/>
  <c r="AR1180" i="2"/>
  <c r="AT1180" i="2"/>
  <c r="AS1180" i="2"/>
  <c r="AQ1164" i="2"/>
  <c r="AP1164" i="2"/>
  <c r="AD1162" i="2"/>
  <c r="AP1151" i="2"/>
  <c r="AR1148" i="2"/>
  <c r="AT1148" i="2"/>
  <c r="AS1148" i="2"/>
  <c r="AP1140" i="2"/>
  <c r="AQ1140" i="2"/>
  <c r="AJ1129" i="2"/>
  <c r="AS1124" i="2"/>
  <c r="AS1116" i="2"/>
  <c r="AS1108" i="2"/>
  <c r="AS1100" i="2"/>
  <c r="AS1092" i="2"/>
  <c r="AJ737" i="2"/>
  <c r="AN1209" i="2"/>
  <c r="AO1209" i="2" s="1"/>
  <c r="AR1192" i="2"/>
  <c r="AT1192" i="2"/>
  <c r="AS1192" i="2"/>
  <c r="AP1179" i="2"/>
  <c r="AN1176" i="2"/>
  <c r="AO1176" i="2" s="1"/>
  <c r="AR1171" i="2"/>
  <c r="AP1165" i="2"/>
  <c r="AR1160" i="2"/>
  <c r="AT1160" i="2"/>
  <c r="AS1160" i="2"/>
  <c r="AQ1149" i="2"/>
  <c r="AQ1144" i="2"/>
  <c r="AP1144" i="2"/>
  <c r="AJ1141" i="2"/>
  <c r="AH1138" i="2"/>
  <c r="Z1138" i="2"/>
  <c r="AG1138" i="2"/>
  <c r="AC1138" i="2"/>
  <c r="Y1138" i="2"/>
  <c r="AI1138" i="2"/>
  <c r="AE1138" i="2"/>
  <c r="AA1138" i="2"/>
  <c r="AF1138" i="2"/>
  <c r="AB1138" i="2"/>
  <c r="AR1135" i="2"/>
  <c r="AT1135" i="2"/>
  <c r="AL1135" i="2"/>
  <c r="AM1135" i="2" s="1"/>
  <c r="AL1226" i="2"/>
  <c r="AM1226" i="2" s="1"/>
  <c r="AN1204" i="2"/>
  <c r="AO1204" i="2" s="1"/>
  <c r="AR1199" i="2"/>
  <c r="AP1191" i="2"/>
  <c r="AR1188" i="2"/>
  <c r="AT1188" i="2"/>
  <c r="AS1188" i="2"/>
  <c r="AQ1172" i="2"/>
  <c r="AP1172" i="2"/>
  <c r="AP1159" i="2"/>
  <c r="AR1156" i="2"/>
  <c r="AT1156" i="2"/>
  <c r="AS1156" i="2"/>
  <c r="AQ1145" i="2"/>
  <c r="AQ1143" i="2"/>
  <c r="AR1140" i="2"/>
  <c r="AT1140" i="2"/>
  <c r="AR1139" i="2"/>
  <c r="AP1132" i="2"/>
  <c r="AQ1132" i="2"/>
  <c r="AH1125" i="2"/>
  <c r="Z1125" i="2"/>
  <c r="AG1125" i="2"/>
  <c r="AC1125" i="2"/>
  <c r="Y1125" i="2"/>
  <c r="AF1125" i="2"/>
  <c r="AB1125" i="2"/>
  <c r="AI1125" i="2"/>
  <c r="AE1125" i="2"/>
  <c r="AA1125" i="2"/>
  <c r="AP1124" i="2"/>
  <c r="AQ1124" i="2"/>
  <c r="AH1117" i="2"/>
  <c r="Z1117" i="2"/>
  <c r="AG1117" i="2"/>
  <c r="AC1117" i="2"/>
  <c r="Y1117" i="2"/>
  <c r="AF1117" i="2"/>
  <c r="AB1117" i="2"/>
  <c r="AI1117" i="2"/>
  <c r="AE1117" i="2"/>
  <c r="AA1117" i="2"/>
  <c r="AP1116" i="2"/>
  <c r="AQ1116" i="2"/>
  <c r="AH1109" i="2"/>
  <c r="Z1109" i="2"/>
  <c r="AG1109" i="2"/>
  <c r="AC1109" i="2"/>
  <c r="Y1109" i="2"/>
  <c r="AF1109" i="2"/>
  <c r="AN1109" i="2" s="1"/>
  <c r="AO1109" i="2" s="1"/>
  <c r="AB1109" i="2"/>
  <c r="AI1109" i="2"/>
  <c r="AE1109" i="2"/>
  <c r="AA1109" i="2"/>
  <c r="AP1108" i="2"/>
  <c r="AQ1108" i="2"/>
  <c r="AH1101" i="2"/>
  <c r="Z1101" i="2"/>
  <c r="AG1101" i="2"/>
  <c r="AC1101" i="2"/>
  <c r="Y1101" i="2"/>
  <c r="AF1101" i="2"/>
  <c r="AN1101" i="2" s="1"/>
  <c r="AO1101" i="2" s="1"/>
  <c r="AB1101" i="2"/>
  <c r="AI1101" i="2"/>
  <c r="AE1101" i="2"/>
  <c r="AA1101" i="2"/>
  <c r="AP1100" i="2"/>
  <c r="AQ1100" i="2"/>
  <c r="AH1093" i="2"/>
  <c r="Z1093" i="2"/>
  <c r="AG1093" i="2"/>
  <c r="AC1093" i="2"/>
  <c r="Y1093" i="2"/>
  <c r="AF1093" i="2"/>
  <c r="AN1093" i="2" s="1"/>
  <c r="AO1093" i="2" s="1"/>
  <c r="AB1093" i="2"/>
  <c r="AI1093" i="2"/>
  <c r="AE1093" i="2"/>
  <c r="AA1093" i="2"/>
  <c r="AP1092" i="2"/>
  <c r="AQ1092" i="2"/>
  <c r="AH1085" i="2"/>
  <c r="Z1085" i="2"/>
  <c r="AG1085" i="2"/>
  <c r="AC1085" i="2"/>
  <c r="Y1085" i="2"/>
  <c r="AF1085" i="2"/>
  <c r="AN1085" i="2" s="1"/>
  <c r="AO1085" i="2" s="1"/>
  <c r="AB1085" i="2"/>
  <c r="AI1085" i="2"/>
  <c r="AE1085" i="2"/>
  <c r="AA1085" i="2"/>
  <c r="AP747" i="2"/>
  <c r="AQ747" i="2"/>
  <c r="AL743" i="2"/>
  <c r="AM743" i="2" s="1"/>
  <c r="AH742" i="2"/>
  <c r="Z742" i="2"/>
  <c r="AG742" i="2"/>
  <c r="AC742" i="2"/>
  <c r="Y742" i="2"/>
  <c r="AF742" i="2"/>
  <c r="AN742" i="2" s="1"/>
  <c r="AO742" i="2" s="1"/>
  <c r="AB742" i="2"/>
  <c r="AI742" i="2"/>
  <c r="AE742" i="2"/>
  <c r="AA742" i="2"/>
  <c r="AQ1127" i="2"/>
  <c r="AP1127" i="2"/>
  <c r="AD1125" i="2"/>
  <c r="AR1111" i="2"/>
  <c r="AT1111" i="2"/>
  <c r="AS1111" i="2"/>
  <c r="AP1098" i="2"/>
  <c r="AN1095" i="2"/>
  <c r="AO1095" i="2" s="1"/>
  <c r="AR1090" i="2"/>
  <c r="AJ732" i="2"/>
  <c r="AN727" i="2"/>
  <c r="AO727" i="2" s="1"/>
  <c r="AJ717" i="2"/>
  <c r="AP1129" i="2"/>
  <c r="AJ1123" i="2"/>
  <c r="AQ1110" i="2"/>
  <c r="AN1107" i="2"/>
  <c r="AO1107" i="2" s="1"/>
  <c r="AP1094" i="2"/>
  <c r="AR1091" i="2"/>
  <c r="AT1091" i="2"/>
  <c r="AS1091" i="2"/>
  <c r="AP729" i="2"/>
  <c r="AQ729" i="2"/>
  <c r="AJ728" i="2"/>
  <c r="AQ716" i="2"/>
  <c r="AP716" i="2"/>
  <c r="AQ1119" i="2"/>
  <c r="AP1119" i="2"/>
  <c r="AD1117" i="2"/>
  <c r="AR1103" i="2"/>
  <c r="AT1103" i="2"/>
  <c r="AS1103" i="2"/>
  <c r="AP1090" i="2"/>
  <c r="AN1087" i="2"/>
  <c r="AO1087" i="2" s="1"/>
  <c r="AP731" i="2"/>
  <c r="AQ731" i="2"/>
  <c r="AN716" i="2"/>
  <c r="AO716" i="2" s="1"/>
  <c r="AR714" i="2"/>
  <c r="AR710" i="2"/>
  <c r="AR706" i="2"/>
  <c r="AR702" i="2"/>
  <c r="AR698" i="2"/>
  <c r="AR694" i="2"/>
  <c r="AR690" i="2"/>
  <c r="AR686" i="2"/>
  <c r="AJ1115" i="2"/>
  <c r="AN1099" i="2"/>
  <c r="AO1099" i="2" s="1"/>
  <c r="AR1094" i="2"/>
  <c r="AN748" i="2"/>
  <c r="AO748" i="2" s="1"/>
  <c r="AN744" i="2"/>
  <c r="AO744" i="2" s="1"/>
  <c r="AN740" i="2"/>
  <c r="AO740" i="2" s="1"/>
  <c r="AP739" i="2"/>
  <c r="AQ739" i="2"/>
  <c r="AS739" i="2"/>
  <c r="AJ735" i="2"/>
  <c r="AN734" i="2"/>
  <c r="AO734" i="2" s="1"/>
  <c r="AP732" i="2"/>
  <c r="AP730" i="2"/>
  <c r="AQ730" i="2"/>
  <c r="AL727" i="2"/>
  <c r="AM727" i="2" s="1"/>
  <c r="AP726" i="2"/>
  <c r="AQ726" i="2"/>
  <c r="AJ718" i="2"/>
  <c r="AQ717" i="2"/>
  <c r="AP717" i="2"/>
  <c r="AJ707" i="2"/>
  <c r="AJ703" i="2"/>
  <c r="AJ699" i="2"/>
  <c r="AJ695" i="2"/>
  <c r="AJ691" i="2"/>
  <c r="AJ687" i="2"/>
  <c r="AQ733" i="2"/>
  <c r="AH652" i="2"/>
  <c r="Z652" i="2"/>
  <c r="AG652" i="2"/>
  <c r="AC652" i="2"/>
  <c r="Y652" i="2"/>
  <c r="AE652" i="2"/>
  <c r="AB652" i="2"/>
  <c r="AI652" i="2"/>
  <c r="AA652" i="2"/>
  <c r="AF652" i="2"/>
  <c r="AN652" i="2" s="1"/>
  <c r="AO652" i="2" s="1"/>
  <c r="AJ650" i="2"/>
  <c r="AN643" i="2"/>
  <c r="AO643" i="2" s="1"/>
  <c r="AJ638" i="2"/>
  <c r="AJ634" i="2"/>
  <c r="AJ630" i="2"/>
  <c r="AJ622" i="2"/>
  <c r="AJ614" i="2"/>
  <c r="AJ598" i="2"/>
  <c r="AT591" i="2"/>
  <c r="AR591" i="2"/>
  <c r="AT583" i="2"/>
  <c r="AR583" i="2"/>
  <c r="AL733" i="2"/>
  <c r="AM733" i="2" s="1"/>
  <c r="AT713" i="2"/>
  <c r="AT701" i="2"/>
  <c r="AQ695" i="2"/>
  <c r="AT685" i="2"/>
  <c r="AS638" i="2"/>
  <c r="AS634" i="2"/>
  <c r="AS630" i="2"/>
  <c r="AS622" i="2"/>
  <c r="AS619" i="2"/>
  <c r="AQ613" i="2"/>
  <c r="AP613" i="2"/>
  <c r="AT610" i="2"/>
  <c r="AR610" i="2"/>
  <c r="AQ597" i="2"/>
  <c r="AP597" i="2"/>
  <c r="AT594" i="2"/>
  <c r="AR594" i="2"/>
  <c r="AS591" i="2"/>
  <c r="AS583" i="2"/>
  <c r="AQ650" i="2"/>
  <c r="AP650" i="2"/>
  <c r="AS650" i="2"/>
  <c r="AN646" i="2"/>
  <c r="AO646" i="2" s="1"/>
  <c r="AS640" i="2"/>
  <c r="AS636" i="2"/>
  <c r="AS632" i="2"/>
  <c r="AS628" i="2"/>
  <c r="AS624" i="2"/>
  <c r="AS618" i="2"/>
  <c r="AS610" i="2"/>
  <c r="AS602" i="2"/>
  <c r="AS594" i="2"/>
  <c r="AS724" i="2"/>
  <c r="AT715" i="2"/>
  <c r="AT707" i="2"/>
  <c r="AQ701" i="2"/>
  <c r="AT691" i="2"/>
  <c r="AQ685" i="2"/>
  <c r="AP653" i="2"/>
  <c r="AQ653" i="2"/>
  <c r="AT653" i="2"/>
  <c r="AR653" i="2"/>
  <c r="AT650" i="2"/>
  <c r="AN649" i="2"/>
  <c r="AO649" i="2" s="1"/>
  <c r="AD648" i="2"/>
  <c r="AP645" i="2"/>
  <c r="AQ645" i="2"/>
  <c r="AT645" i="2"/>
  <c r="AR645" i="2"/>
  <c r="AS643" i="2"/>
  <c r="AL639" i="2"/>
  <c r="AM639" i="2" s="1"/>
  <c r="AS635" i="2"/>
  <c r="AL631" i="2"/>
  <c r="AM631" i="2" s="1"/>
  <c r="AP629" i="2"/>
  <c r="AS627" i="2"/>
  <c r="AL623" i="2"/>
  <c r="AM623" i="2" s="1"/>
  <c r="AT629" i="2"/>
  <c r="AR592" i="2"/>
  <c r="AN588" i="2"/>
  <c r="AO588" i="2" s="1"/>
  <c r="AQ582" i="2"/>
  <c r="AN580" i="2"/>
  <c r="AO580" i="2" s="1"/>
  <c r="AR576" i="2"/>
  <c r="AQ574" i="2"/>
  <c r="AL569" i="2"/>
  <c r="AM569" i="2" s="1"/>
  <c r="AT568" i="2"/>
  <c r="AR568" i="2"/>
  <c r="AQ638" i="2"/>
  <c r="AQ622" i="2"/>
  <c r="AJ620" i="2"/>
  <c r="AQ616" i="2"/>
  <c r="AP616" i="2"/>
  <c r="AR612" i="2"/>
  <c r="AT612" i="2"/>
  <c r="AS612" i="2"/>
  <c r="AN608" i="2"/>
  <c r="AO608" i="2" s="1"/>
  <c r="AL606" i="2"/>
  <c r="AM606" i="2" s="1"/>
  <c r="AJ604" i="2"/>
  <c r="AQ600" i="2"/>
  <c r="AP600" i="2"/>
  <c r="AR596" i="2"/>
  <c r="AT596" i="2"/>
  <c r="AS596" i="2"/>
  <c r="AT590" i="2"/>
  <c r="AR590" i="2"/>
  <c r="AJ582" i="2"/>
  <c r="AL574" i="2"/>
  <c r="AM574" i="2" s="1"/>
  <c r="AL592" i="2"/>
  <c r="AM592" i="2" s="1"/>
  <c r="AS592" i="2"/>
  <c r="AI589" i="2"/>
  <c r="AE589" i="2"/>
  <c r="AA589" i="2"/>
  <c r="AH589" i="2"/>
  <c r="Z589" i="2"/>
  <c r="AG589" i="2"/>
  <c r="AC589" i="2"/>
  <c r="Y589" i="2"/>
  <c r="AF589" i="2"/>
  <c r="AN589" i="2" s="1"/>
  <c r="AO589" i="2" s="1"/>
  <c r="AB589" i="2"/>
  <c r="AQ584" i="2"/>
  <c r="AP584" i="2"/>
  <c r="AJ576" i="2"/>
  <c r="AQ572" i="2"/>
  <c r="AP572" i="2"/>
  <c r="AP544" i="2"/>
  <c r="AP540" i="2"/>
  <c r="AP528" i="2"/>
  <c r="AQ630" i="2"/>
  <c r="AR621" i="2"/>
  <c r="AT621" i="2"/>
  <c r="AS617" i="2"/>
  <c r="AN613" i="2"/>
  <c r="AO613" i="2" s="1"/>
  <c r="AJ613" i="2"/>
  <c r="AL609" i="2"/>
  <c r="AM609" i="2" s="1"/>
  <c r="AR605" i="2"/>
  <c r="AT605" i="2"/>
  <c r="AS601" i="2"/>
  <c r="AN597" i="2"/>
  <c r="AO597" i="2" s="1"/>
  <c r="AJ597" i="2"/>
  <c r="AT586" i="2"/>
  <c r="AR586" i="2"/>
  <c r="AN578" i="2"/>
  <c r="AO578" i="2" s="1"/>
  <c r="AJ578" i="2"/>
  <c r="AR572" i="2"/>
  <c r="AQ570" i="2"/>
  <c r="AP570" i="2"/>
  <c r="AP566" i="2"/>
  <c r="AQ566" i="2"/>
  <c r="AP564" i="2"/>
  <c r="AQ564" i="2"/>
  <c r="AP562" i="2"/>
  <c r="AQ562" i="2"/>
  <c r="AP560" i="2"/>
  <c r="AQ560" i="2"/>
  <c r="AP558" i="2"/>
  <c r="AQ558" i="2"/>
  <c r="AP554" i="2"/>
  <c r="AQ554" i="2"/>
  <c r="AR551" i="2"/>
  <c r="AT551" i="2"/>
  <c r="AS544" i="2"/>
  <c r="AP538" i="2"/>
  <c r="AQ538" i="2"/>
  <c r="AR535" i="2"/>
  <c r="AT535" i="2"/>
  <c r="AS528" i="2"/>
  <c r="AL565" i="2"/>
  <c r="AM565" i="2" s="1"/>
  <c r="AS565" i="2"/>
  <c r="AS557" i="2"/>
  <c r="AJ550" i="2"/>
  <c r="AT550" i="2"/>
  <c r="AR550" i="2"/>
  <c r="AS546" i="2"/>
  <c r="AN542" i="2"/>
  <c r="AO542" i="2" s="1"/>
  <c r="AL540" i="2"/>
  <c r="AM540" i="2" s="1"/>
  <c r="AJ534" i="2"/>
  <c r="AT534" i="2"/>
  <c r="AR534" i="2"/>
  <c r="AS530" i="2"/>
  <c r="AN526" i="2"/>
  <c r="AO526" i="2" s="1"/>
  <c r="AS897" i="2"/>
  <c r="AT1082" i="2"/>
  <c r="AR1082" i="2"/>
  <c r="AL1082" i="2"/>
  <c r="AM1082" i="2" s="1"/>
  <c r="AQ1078" i="2"/>
  <c r="AP1078" i="2"/>
  <c r="AN1074" i="2"/>
  <c r="AO1074" i="2" s="1"/>
  <c r="AJ1074" i="2"/>
  <c r="AS1070" i="2"/>
  <c r="AD1058" i="2"/>
  <c r="AD1042" i="2"/>
  <c r="AD1026" i="2"/>
  <c r="AD1010" i="2"/>
  <c r="AD880" i="2"/>
  <c r="AG969" i="2"/>
  <c r="AC969" i="2"/>
  <c r="Y969" i="2"/>
  <c r="AF969" i="2"/>
  <c r="AN969" i="2" s="1"/>
  <c r="AO969" i="2" s="1"/>
  <c r="AB969" i="2"/>
  <c r="AI969" i="2"/>
  <c r="AE969" i="2"/>
  <c r="AA969" i="2"/>
  <c r="AH969" i="2"/>
  <c r="Z969" i="2"/>
  <c r="AL867" i="2"/>
  <c r="AM867" i="2" s="1"/>
  <c r="AQ865" i="2"/>
  <c r="AP865" i="2"/>
  <c r="AR862" i="2"/>
  <c r="AR859" i="2"/>
  <c r="AT859" i="2"/>
  <c r="AS564" i="2"/>
  <c r="AS556" i="2"/>
  <c r="AT1083" i="2"/>
  <c r="AR1083" i="2"/>
  <c r="AL1083" i="2"/>
  <c r="AM1083" i="2" s="1"/>
  <c r="AT1079" i="2"/>
  <c r="AR1079" i="2"/>
  <c r="AL1079" i="2"/>
  <c r="AM1079" i="2" s="1"/>
  <c r="AT1075" i="2"/>
  <c r="AR1075" i="2"/>
  <c r="AL1075" i="2"/>
  <c r="AM1075" i="2" s="1"/>
  <c r="AT1071" i="2"/>
  <c r="AR1071" i="2"/>
  <c r="AL1071" i="2"/>
  <c r="AM1071" i="2" s="1"/>
  <c r="AT1067" i="2"/>
  <c r="AR1067" i="2"/>
  <c r="AL1067" i="2"/>
  <c r="AM1067" i="2" s="1"/>
  <c r="AJ970" i="2"/>
  <c r="AR970" i="2"/>
  <c r="AR752" i="2"/>
  <c r="AL752" i="2"/>
  <c r="AM752" i="2" s="1"/>
  <c r="AR865" i="2"/>
  <c r="AS856" i="2"/>
  <c r="AS852" i="2"/>
  <c r="AS848" i="2"/>
  <c r="AS844" i="2"/>
  <c r="AS840" i="2"/>
  <c r="AS836" i="2"/>
  <c r="AS834" i="2"/>
  <c r="AS830" i="2"/>
  <c r="AS826" i="2"/>
  <c r="AS822" i="2"/>
  <c r="AS818" i="2"/>
  <c r="AS770" i="2"/>
  <c r="AS766" i="2"/>
  <c r="AS762" i="2"/>
  <c r="AS758" i="2"/>
  <c r="AS754" i="2"/>
  <c r="AS523" i="2"/>
  <c r="AS519" i="2"/>
  <c r="AS515" i="2"/>
  <c r="AS1007" i="2"/>
  <c r="AS1003" i="2"/>
  <c r="AS999" i="2"/>
  <c r="AS962" i="2"/>
  <c r="AS958" i="2"/>
  <c r="AS997" i="2"/>
  <c r="AS563" i="2"/>
  <c r="AS555" i="2"/>
  <c r="AS553" i="2"/>
  <c r="AQ549" i="2"/>
  <c r="AP549" i="2"/>
  <c r="AS545" i="2"/>
  <c r="AQ541" i="2"/>
  <c r="AP541" i="2"/>
  <c r="AS537" i="2"/>
  <c r="AQ533" i="2"/>
  <c r="AP533" i="2"/>
  <c r="AS529" i="2"/>
  <c r="AQ1084" i="2"/>
  <c r="AP1084" i="2"/>
  <c r="AQ1080" i="2"/>
  <c r="AP1080" i="2"/>
  <c r="AQ1076" i="2"/>
  <c r="AP1076" i="2"/>
  <c r="AQ1072" i="2"/>
  <c r="AP1072" i="2"/>
  <c r="AQ1068" i="2"/>
  <c r="AP1068" i="2"/>
  <c r="AG966" i="2"/>
  <c r="AC966" i="2"/>
  <c r="Y966" i="2"/>
  <c r="AI966" i="2"/>
  <c r="AE966" i="2"/>
  <c r="AA966" i="2"/>
  <c r="AH966" i="2"/>
  <c r="Z966" i="2"/>
  <c r="AF966" i="2"/>
  <c r="AN966" i="2" s="1"/>
  <c r="AO966" i="2" s="1"/>
  <c r="AB966" i="2"/>
  <c r="AL868" i="2"/>
  <c r="AM868" i="2" s="1"/>
  <c r="AQ863" i="2"/>
  <c r="AP863" i="2"/>
  <c r="AS570" i="2"/>
  <c r="AS562" i="2"/>
  <c r="AT896" i="2"/>
  <c r="AR896" i="2"/>
  <c r="AL896" i="2"/>
  <c r="AM896" i="2" s="1"/>
  <c r="AQ1081" i="2"/>
  <c r="AP1081" i="2"/>
  <c r="AJ1077" i="2"/>
  <c r="AS1073" i="2"/>
  <c r="AT1069" i="2"/>
  <c r="AR1069" i="2"/>
  <c r="AL1069" i="2"/>
  <c r="AM1069" i="2" s="1"/>
  <c r="AN972" i="2"/>
  <c r="AO972" i="2" s="1"/>
  <c r="AQ866" i="2"/>
  <c r="AP866" i="2"/>
  <c r="AJ864" i="2"/>
  <c r="AN862" i="2"/>
  <c r="AO862" i="2" s="1"/>
  <c r="AQ861" i="2"/>
  <c r="AP861" i="2"/>
  <c r="AL857" i="2"/>
  <c r="AM857" i="2" s="1"/>
  <c r="AJ856" i="2"/>
  <c r="AL853" i="2"/>
  <c r="AM853" i="2" s="1"/>
  <c r="AJ852" i="2"/>
  <c r="AL849" i="2"/>
  <c r="AM849" i="2" s="1"/>
  <c r="AJ848" i="2"/>
  <c r="AL845" i="2"/>
  <c r="AM845" i="2" s="1"/>
  <c r="AJ844" i="2"/>
  <c r="AL841" i="2"/>
  <c r="AM841" i="2" s="1"/>
  <c r="AJ840" i="2"/>
  <c r="AL837" i="2"/>
  <c r="AM837" i="2" s="1"/>
  <c r="AJ836" i="2"/>
  <c r="AL835" i="2"/>
  <c r="AM835" i="2" s="1"/>
  <c r="AJ834" i="2"/>
  <c r="AL831" i="2"/>
  <c r="AM831" i="2" s="1"/>
  <c r="AJ830" i="2"/>
  <c r="AL827" i="2"/>
  <c r="AM827" i="2" s="1"/>
  <c r="AJ826" i="2"/>
  <c r="AL823" i="2"/>
  <c r="AM823" i="2" s="1"/>
  <c r="AJ822" i="2"/>
  <c r="AL819" i="2"/>
  <c r="AM819" i="2" s="1"/>
  <c r="AJ818" i="2"/>
  <c r="AL771" i="2"/>
  <c r="AM771" i="2" s="1"/>
  <c r="AJ770" i="2"/>
  <c r="AL767" i="2"/>
  <c r="AM767" i="2" s="1"/>
  <c r="AJ766" i="2"/>
  <c r="AL763" i="2"/>
  <c r="AM763" i="2" s="1"/>
  <c r="AJ762" i="2"/>
  <c r="AL759" i="2"/>
  <c r="AM759" i="2" s="1"/>
  <c r="AJ758" i="2"/>
  <c r="AL755" i="2"/>
  <c r="AM755" i="2" s="1"/>
  <c r="AJ754" i="2"/>
  <c r="AL524" i="2"/>
  <c r="AM524" i="2" s="1"/>
  <c r="AJ523" i="2"/>
  <c r="AL520" i="2"/>
  <c r="AM520" i="2" s="1"/>
  <c r="AJ519" i="2"/>
  <c r="AL516" i="2"/>
  <c r="AM516" i="2" s="1"/>
  <c r="AJ515" i="2"/>
  <c r="AJ1007" i="2"/>
  <c r="AL1004" i="2"/>
  <c r="AM1004" i="2" s="1"/>
  <c r="AJ1003" i="2"/>
  <c r="AL1000" i="2"/>
  <c r="AM1000" i="2" s="1"/>
  <c r="AJ999" i="2"/>
  <c r="AL963" i="2"/>
  <c r="AM963" i="2" s="1"/>
  <c r="AJ962" i="2"/>
  <c r="AL959" i="2"/>
  <c r="AM959" i="2" s="1"/>
  <c r="AJ958" i="2"/>
  <c r="AL998" i="2"/>
  <c r="AM998" i="2" s="1"/>
  <c r="AJ997" i="2"/>
  <c r="AL862" i="2"/>
  <c r="AM862" i="2" s="1"/>
  <c r="AQ855" i="2"/>
  <c r="AQ851" i="2"/>
  <c r="AQ847" i="2"/>
  <c r="AQ843" i="2"/>
  <c r="AQ839" i="2"/>
  <c r="AQ895" i="2"/>
  <c r="AQ833" i="2"/>
  <c r="AQ829" i="2"/>
  <c r="AQ825" i="2"/>
  <c r="AQ821" i="2"/>
  <c r="AQ817" i="2"/>
  <c r="AQ773" i="2"/>
  <c r="AQ769" i="2"/>
  <c r="AQ765" i="2"/>
  <c r="AQ761" i="2"/>
  <c r="AQ757" i="2"/>
  <c r="AQ753" i="2"/>
  <c r="AQ522" i="2"/>
  <c r="AQ518" i="2"/>
  <c r="AQ1006" i="2"/>
  <c r="AQ1002" i="2"/>
  <c r="AQ965" i="2"/>
  <c r="AQ961" i="2"/>
  <c r="AQ957" i="2"/>
  <c r="AL994" i="2"/>
  <c r="AM994" i="2" s="1"/>
  <c r="AT994" i="2"/>
  <c r="AR994" i="2"/>
  <c r="AP991" i="2"/>
  <c r="AQ991" i="2"/>
  <c r="AS990" i="2"/>
  <c r="AN986" i="2"/>
  <c r="AO986" i="2" s="1"/>
  <c r="AJ949" i="2"/>
  <c r="AQ948" i="2"/>
  <c r="AP948" i="2"/>
  <c r="AS945" i="2"/>
  <c r="AJ941" i="2"/>
  <c r="AQ932" i="2"/>
  <c r="AP932" i="2"/>
  <c r="AS982" i="2"/>
  <c r="AJ978" i="2"/>
  <c r="AQ926" i="2"/>
  <c r="AP926" i="2"/>
  <c r="AS923" i="2"/>
  <c r="AJ919" i="2"/>
  <c r="AQ868" i="2"/>
  <c r="AS860" i="2"/>
  <c r="AJ995" i="2"/>
  <c r="AQ992" i="2"/>
  <c r="AL991" i="2"/>
  <c r="AM991" i="2" s="1"/>
  <c r="AT991" i="2"/>
  <c r="AR991" i="2"/>
  <c r="AS987" i="2"/>
  <c r="AJ952" i="2"/>
  <c r="AQ947" i="2"/>
  <c r="AP947" i="2"/>
  <c r="AR954" i="2"/>
  <c r="AT954" i="2"/>
  <c r="AR942" i="2"/>
  <c r="AT942" i="2"/>
  <c r="AR934" i="2"/>
  <c r="AT934" i="2"/>
  <c r="AR979" i="2"/>
  <c r="AT979" i="2"/>
  <c r="AR928" i="2"/>
  <c r="AT928" i="2"/>
  <c r="AR920" i="2"/>
  <c r="AT920" i="2"/>
  <c r="AP994" i="2"/>
  <c r="AQ994" i="2"/>
  <c r="AL993" i="2"/>
  <c r="AM993" i="2" s="1"/>
  <c r="AT993" i="2"/>
  <c r="AR993" i="2"/>
  <c r="AJ989" i="2"/>
  <c r="AN985" i="2"/>
  <c r="AO985" i="2" s="1"/>
  <c r="AL955" i="2"/>
  <c r="AM955" i="2" s="1"/>
  <c r="AS954" i="2"/>
  <c r="AR953" i="2"/>
  <c r="AT953" i="2"/>
  <c r="AJ942" i="2"/>
  <c r="AQ941" i="2"/>
  <c r="AP941" i="2"/>
  <c r="AS938" i="2"/>
  <c r="AT937" i="2"/>
  <c r="AR937" i="2"/>
  <c r="AJ979" i="2"/>
  <c r="AQ978" i="2"/>
  <c r="AP978" i="2"/>
  <c r="AS975" i="2"/>
  <c r="AT974" i="2"/>
  <c r="AR974" i="2"/>
  <c r="AJ920" i="2"/>
  <c r="AQ919" i="2"/>
  <c r="AP919" i="2"/>
  <c r="AS916" i="2"/>
  <c r="AS951" i="2"/>
  <c r="AN949" i="2"/>
  <c r="AO949" i="2" s="1"/>
  <c r="AS947" i="2"/>
  <c r="AN945" i="2"/>
  <c r="AO945" i="2" s="1"/>
  <c r="AN944" i="2"/>
  <c r="AO944" i="2" s="1"/>
  <c r="AL944" i="2"/>
  <c r="AM944" i="2" s="1"/>
  <c r="AD943" i="2"/>
  <c r="AJ940" i="2"/>
  <c r="AH939" i="2"/>
  <c r="Z939" i="2"/>
  <c r="AE939" i="2"/>
  <c r="Y939" i="2"/>
  <c r="AG939" i="2"/>
  <c r="AB939" i="2"/>
  <c r="AF939" i="2"/>
  <c r="AA939" i="2"/>
  <c r="AI939" i="2"/>
  <c r="AC939" i="2"/>
  <c r="AT932" i="2"/>
  <c r="AR932" i="2"/>
  <c r="AN982" i="2"/>
  <c r="AO982" i="2" s="1"/>
  <c r="AN981" i="2"/>
  <c r="AO981" i="2" s="1"/>
  <c r="AL981" i="2"/>
  <c r="AM981" i="2" s="1"/>
  <c r="AD980" i="2"/>
  <c r="AJ977" i="2"/>
  <c r="AH976" i="2"/>
  <c r="Z976" i="2"/>
  <c r="AE976" i="2"/>
  <c r="Y976" i="2"/>
  <c r="AG976" i="2"/>
  <c r="AB976" i="2"/>
  <c r="AF976" i="2"/>
  <c r="AA976" i="2"/>
  <c r="AI976" i="2"/>
  <c r="AC976" i="2"/>
  <c r="AT926" i="2"/>
  <c r="AR926" i="2"/>
  <c r="AN923" i="2"/>
  <c r="AO923" i="2" s="1"/>
  <c r="AN922" i="2"/>
  <c r="AO922" i="2" s="1"/>
  <c r="AL922" i="2"/>
  <c r="AM922" i="2" s="1"/>
  <c r="AD921" i="2"/>
  <c r="AJ918" i="2"/>
  <c r="AH917" i="2"/>
  <c r="Z917" i="2"/>
  <c r="AE917" i="2"/>
  <c r="Y917" i="2"/>
  <c r="AG917" i="2"/>
  <c r="AB917" i="2"/>
  <c r="AF917" i="2"/>
  <c r="AA917" i="2"/>
  <c r="AI917" i="2"/>
  <c r="AC917" i="2"/>
  <c r="AI1368" i="2"/>
  <c r="AE1368" i="2"/>
  <c r="AA1368" i="2"/>
  <c r="AH1368" i="2"/>
  <c r="Z1368" i="2"/>
  <c r="AF1368" i="2"/>
  <c r="AN1368" i="2" s="1"/>
  <c r="AO1368" i="2" s="1"/>
  <c r="AC1368" i="2"/>
  <c r="AB1368" i="2"/>
  <c r="AG1368" i="2"/>
  <c r="Y1368" i="2"/>
  <c r="AI43" i="2"/>
  <c r="AE43" i="2"/>
  <c r="AA43" i="2"/>
  <c r="AH43" i="2"/>
  <c r="Z43" i="2"/>
  <c r="AF43" i="2"/>
  <c r="AN43" i="2" s="1"/>
  <c r="AO43" i="2" s="1"/>
  <c r="AC43" i="2"/>
  <c r="AB43" i="2"/>
  <c r="AG43" i="2"/>
  <c r="Y43" i="2"/>
  <c r="AI35" i="2"/>
  <c r="AE35" i="2"/>
  <c r="AA35" i="2"/>
  <c r="AH35" i="2"/>
  <c r="Z35" i="2"/>
  <c r="AF35" i="2"/>
  <c r="AN35" i="2" s="1"/>
  <c r="AO35" i="2" s="1"/>
  <c r="AC35" i="2"/>
  <c r="AB35" i="2"/>
  <c r="AG35" i="2"/>
  <c r="Y35" i="2"/>
  <c r="AI79" i="2"/>
  <c r="AE79" i="2"/>
  <c r="AA79" i="2"/>
  <c r="AH79" i="2"/>
  <c r="Z79" i="2"/>
  <c r="AF79" i="2"/>
  <c r="AN79" i="2" s="1"/>
  <c r="AO79" i="2" s="1"/>
  <c r="AC79" i="2"/>
  <c r="AB79" i="2"/>
  <c r="AG79" i="2"/>
  <c r="Y79" i="2"/>
  <c r="AI23" i="2"/>
  <c r="AE23" i="2"/>
  <c r="AA23" i="2"/>
  <c r="AH23" i="2"/>
  <c r="Z23" i="2"/>
  <c r="AF23" i="2"/>
  <c r="AN23" i="2" s="1"/>
  <c r="AO23" i="2" s="1"/>
  <c r="AC23" i="2"/>
  <c r="AB23" i="2"/>
  <c r="AG23" i="2"/>
  <c r="Y23" i="2"/>
  <c r="AI7" i="2"/>
  <c r="AE7" i="2"/>
  <c r="AA7" i="2"/>
  <c r="AH7" i="2"/>
  <c r="Z7" i="2"/>
  <c r="AF7" i="2"/>
  <c r="AN7" i="2" s="1"/>
  <c r="AO7" i="2" s="1"/>
  <c r="AC7" i="2"/>
  <c r="AB7" i="2"/>
  <c r="AG7" i="2"/>
  <c r="Y7" i="2"/>
  <c r="AS6" i="2"/>
  <c r="AS118" i="2"/>
  <c r="AS114" i="2"/>
  <c r="AS110" i="2"/>
  <c r="AS106" i="2"/>
  <c r="AG908" i="2"/>
  <c r="AC908" i="2"/>
  <c r="Y908" i="2"/>
  <c r="AI908" i="2"/>
  <c r="AE908" i="2"/>
  <c r="AA908" i="2"/>
  <c r="AH908" i="2"/>
  <c r="Z908" i="2"/>
  <c r="AB908" i="2"/>
  <c r="AF908" i="2"/>
  <c r="AN908" i="2" s="1"/>
  <c r="AO908" i="2" s="1"/>
  <c r="AG900" i="2"/>
  <c r="AC900" i="2"/>
  <c r="Y900" i="2"/>
  <c r="AI900" i="2"/>
  <c r="AE900" i="2"/>
  <c r="AA900" i="2"/>
  <c r="AH900" i="2"/>
  <c r="Z900" i="2"/>
  <c r="AB900" i="2"/>
  <c r="AF900" i="2"/>
  <c r="AN900" i="2" s="1"/>
  <c r="AO900" i="2" s="1"/>
  <c r="AG1392" i="2"/>
  <c r="AC1392" i="2"/>
  <c r="Y1392" i="2"/>
  <c r="AI1392" i="2"/>
  <c r="AE1392" i="2"/>
  <c r="AA1392" i="2"/>
  <c r="AH1392" i="2"/>
  <c r="Z1392" i="2"/>
  <c r="AB1392" i="2"/>
  <c r="AF1392" i="2"/>
  <c r="AN1392" i="2" s="1"/>
  <c r="AO1392" i="2" s="1"/>
  <c r="AG1384" i="2"/>
  <c r="AC1384" i="2"/>
  <c r="Y1384" i="2"/>
  <c r="AI1384" i="2"/>
  <c r="AE1384" i="2"/>
  <c r="AA1384" i="2"/>
  <c r="AH1384" i="2"/>
  <c r="Z1384" i="2"/>
  <c r="AB1384" i="2"/>
  <c r="AF1384" i="2"/>
  <c r="AN1384" i="2" s="1"/>
  <c r="AO1384" i="2" s="1"/>
  <c r="AG1376" i="2"/>
  <c r="AC1376" i="2"/>
  <c r="Y1376" i="2"/>
  <c r="AI1376" i="2"/>
  <c r="AE1376" i="2"/>
  <c r="AA1376" i="2"/>
  <c r="AH1376" i="2"/>
  <c r="Z1376" i="2"/>
  <c r="AB1376" i="2"/>
  <c r="AF1376" i="2"/>
  <c r="AN1376" i="2" s="1"/>
  <c r="AO1376" i="2" s="1"/>
  <c r="AI1371" i="2"/>
  <c r="AE1371" i="2"/>
  <c r="AA1371" i="2"/>
  <c r="AH1371" i="2"/>
  <c r="Z1371" i="2"/>
  <c r="AG1371" i="2"/>
  <c r="Y1371" i="2"/>
  <c r="AF1371" i="2"/>
  <c r="AN1371" i="2" s="1"/>
  <c r="AO1371" i="2" s="1"/>
  <c r="AC1371" i="2"/>
  <c r="AB1371" i="2"/>
  <c r="AI38" i="2"/>
  <c r="AE38" i="2"/>
  <c r="AA38" i="2"/>
  <c r="AH38" i="2"/>
  <c r="Z38" i="2"/>
  <c r="AG38" i="2"/>
  <c r="Y38" i="2"/>
  <c r="AF38" i="2"/>
  <c r="AN38" i="2" s="1"/>
  <c r="AO38" i="2" s="1"/>
  <c r="AC38" i="2"/>
  <c r="AB38" i="2"/>
  <c r="AS940" i="2"/>
  <c r="AS977" i="2"/>
  <c r="AS918" i="2"/>
  <c r="AQ117" i="2"/>
  <c r="AP117" i="2"/>
  <c r="AJ116" i="2"/>
  <c r="AQ113" i="2"/>
  <c r="AP113" i="2"/>
  <c r="AJ112" i="2"/>
  <c r="AQ109" i="2"/>
  <c r="AP109" i="2"/>
  <c r="AJ108" i="2"/>
  <c r="AQ105" i="2"/>
  <c r="AP105" i="2"/>
  <c r="AJ208" i="2"/>
  <c r="AJ181" i="2"/>
  <c r="AR176" i="2"/>
  <c r="AT176" i="2"/>
  <c r="AP168" i="2"/>
  <c r="AJ165" i="2"/>
  <c r="AG911" i="2"/>
  <c r="AC911" i="2"/>
  <c r="Y911" i="2"/>
  <c r="AI911" i="2"/>
  <c r="AE911" i="2"/>
  <c r="AA911" i="2"/>
  <c r="AH911" i="2"/>
  <c r="Z911" i="2"/>
  <c r="AF911" i="2"/>
  <c r="AN911" i="2" s="1"/>
  <c r="AO911" i="2" s="1"/>
  <c r="AB911" i="2"/>
  <c r="AG903" i="2"/>
  <c r="AC903" i="2"/>
  <c r="Y903" i="2"/>
  <c r="AI903" i="2"/>
  <c r="AE903" i="2"/>
  <c r="AA903" i="2"/>
  <c r="AH903" i="2"/>
  <c r="Z903" i="2"/>
  <c r="AF903" i="2"/>
  <c r="AN903" i="2" s="1"/>
  <c r="AO903" i="2" s="1"/>
  <c r="AB903" i="2"/>
  <c r="AS903" i="2" s="1"/>
  <c r="AG1395" i="2"/>
  <c r="AC1395" i="2"/>
  <c r="Y1395" i="2"/>
  <c r="AI1395" i="2"/>
  <c r="AE1395" i="2"/>
  <c r="AA1395" i="2"/>
  <c r="AH1395" i="2"/>
  <c r="Z1395" i="2"/>
  <c r="AF1395" i="2"/>
  <c r="AN1395" i="2" s="1"/>
  <c r="AO1395" i="2" s="1"/>
  <c r="AB1395" i="2"/>
  <c r="AG1387" i="2"/>
  <c r="AC1387" i="2"/>
  <c r="Y1387" i="2"/>
  <c r="AI1387" i="2"/>
  <c r="AE1387" i="2"/>
  <c r="AA1387" i="2"/>
  <c r="AH1387" i="2"/>
  <c r="Z1387" i="2"/>
  <c r="AF1387" i="2"/>
  <c r="AN1387" i="2" s="1"/>
  <c r="AO1387" i="2" s="1"/>
  <c r="AB1387" i="2"/>
  <c r="AG1379" i="2"/>
  <c r="AC1379" i="2"/>
  <c r="Y1379" i="2"/>
  <c r="AI1379" i="2"/>
  <c r="AE1379" i="2"/>
  <c r="AA1379" i="2"/>
  <c r="AH1379" i="2"/>
  <c r="Z1379" i="2"/>
  <c r="AF1379" i="2"/>
  <c r="AN1379" i="2" s="1"/>
  <c r="AO1379" i="2" s="1"/>
  <c r="AB1379" i="2"/>
  <c r="AI1373" i="2"/>
  <c r="AE1373" i="2"/>
  <c r="AA1373" i="2"/>
  <c r="AH1373" i="2"/>
  <c r="Z1373" i="2"/>
  <c r="AC1373" i="2"/>
  <c r="AB1373" i="2"/>
  <c r="AG1373" i="2"/>
  <c r="Y1373" i="2"/>
  <c r="AF1373" i="2"/>
  <c r="AN1373" i="2" s="1"/>
  <c r="AO1373" i="2" s="1"/>
  <c r="AI1365" i="2"/>
  <c r="AE1365" i="2"/>
  <c r="AA1365" i="2"/>
  <c r="AH1365" i="2"/>
  <c r="Z1365" i="2"/>
  <c r="AC1365" i="2"/>
  <c r="AB1365" i="2"/>
  <c r="AG1365" i="2"/>
  <c r="Y1365" i="2"/>
  <c r="AF1365" i="2"/>
  <c r="AN1365" i="2" s="1"/>
  <c r="AO1365" i="2" s="1"/>
  <c r="AI40" i="2"/>
  <c r="AE40" i="2"/>
  <c r="AA40" i="2"/>
  <c r="AH40" i="2"/>
  <c r="Z40" i="2"/>
  <c r="AC40" i="2"/>
  <c r="AB40" i="2"/>
  <c r="AG40" i="2"/>
  <c r="Y40" i="2"/>
  <c r="AF40" i="2"/>
  <c r="AN40" i="2" s="1"/>
  <c r="AO40" i="2" s="1"/>
  <c r="AI32" i="2"/>
  <c r="AE32" i="2"/>
  <c r="AA32" i="2"/>
  <c r="AH32" i="2"/>
  <c r="Z32" i="2"/>
  <c r="AC32" i="2"/>
  <c r="AB32" i="2"/>
  <c r="AG32" i="2"/>
  <c r="Y32" i="2"/>
  <c r="AF32" i="2"/>
  <c r="AN32" i="2" s="1"/>
  <c r="AO32" i="2" s="1"/>
  <c r="AI84" i="2"/>
  <c r="AE84" i="2"/>
  <c r="AA84" i="2"/>
  <c r="AH84" i="2"/>
  <c r="Z84" i="2"/>
  <c r="AC84" i="2"/>
  <c r="AB84" i="2"/>
  <c r="AG84" i="2"/>
  <c r="Y84" i="2"/>
  <c r="AF84" i="2"/>
  <c r="AN84" i="2" s="1"/>
  <c r="AO84" i="2" s="1"/>
  <c r="AI76" i="2"/>
  <c r="AE76" i="2"/>
  <c r="AA76" i="2"/>
  <c r="AH76" i="2"/>
  <c r="Z76" i="2"/>
  <c r="AC76" i="2"/>
  <c r="AB76" i="2"/>
  <c r="AG76" i="2"/>
  <c r="Y76" i="2"/>
  <c r="AF76" i="2"/>
  <c r="AN76" i="2" s="1"/>
  <c r="AO76" i="2" s="1"/>
  <c r="AI68" i="2"/>
  <c r="AE68" i="2"/>
  <c r="AA68" i="2"/>
  <c r="AH68" i="2"/>
  <c r="Z68" i="2"/>
  <c r="AC68" i="2"/>
  <c r="AB68" i="2"/>
  <c r="AG68" i="2"/>
  <c r="Y68" i="2"/>
  <c r="AF68" i="2"/>
  <c r="AN68" i="2" s="1"/>
  <c r="AO68" i="2" s="1"/>
  <c r="AI12" i="2"/>
  <c r="AE12" i="2"/>
  <c r="AA12" i="2"/>
  <c r="AH12" i="2"/>
  <c r="Z12" i="2"/>
  <c r="AC12" i="2"/>
  <c r="AB12" i="2"/>
  <c r="AG12" i="2"/>
  <c r="Y12" i="2"/>
  <c r="AF12" i="2"/>
  <c r="AN12" i="2" s="1"/>
  <c r="AO12" i="2" s="1"/>
  <c r="AI55" i="2"/>
  <c r="AE55" i="2"/>
  <c r="AA55" i="2"/>
  <c r="AH55" i="2"/>
  <c r="Z55" i="2"/>
  <c r="AC55" i="2"/>
  <c r="AB55" i="2"/>
  <c r="AG55" i="2"/>
  <c r="Y55" i="2"/>
  <c r="AF55" i="2"/>
  <c r="AN55" i="2" s="1"/>
  <c r="AO55" i="2" s="1"/>
  <c r="AQ51" i="2"/>
  <c r="AP51" i="2"/>
  <c r="AQ6" i="2"/>
  <c r="AP6" i="2"/>
  <c r="AR210" i="2"/>
  <c r="AR208" i="2"/>
  <c r="AT208" i="2"/>
  <c r="AP174" i="2"/>
  <c r="AQ174" i="2"/>
  <c r="AR169" i="2"/>
  <c r="AT169" i="2"/>
  <c r="AS168" i="2"/>
  <c r="AQ202" i="2"/>
  <c r="AQ194" i="2"/>
  <c r="AQ186" i="2"/>
  <c r="AT245" i="2"/>
  <c r="AR245" i="2"/>
  <c r="AN48" i="2"/>
  <c r="AO48" i="2" s="1"/>
  <c r="AT202" i="2"/>
  <c r="AT194" i="2"/>
  <c r="AT186" i="2"/>
  <c r="AN182" i="2"/>
  <c r="AO182" i="2" s="1"/>
  <c r="AJ174" i="2"/>
  <c r="AT174" i="2"/>
  <c r="AR174" i="2"/>
  <c r="AS170" i="2"/>
  <c r="AN166" i="2"/>
  <c r="AO166" i="2" s="1"/>
  <c r="AS241" i="2"/>
  <c r="AN49" i="2"/>
  <c r="AO49" i="2" s="1"/>
  <c r="AL49" i="2"/>
  <c r="AM49" i="2" s="1"/>
  <c r="AL176" i="2"/>
  <c r="AM176" i="2" s="1"/>
  <c r="AL168" i="2"/>
  <c r="AM168" i="2" s="1"/>
  <c r="AJ161" i="2"/>
  <c r="AS209" i="2"/>
  <c r="AQ176" i="2"/>
  <c r="AQ172" i="2"/>
  <c r="AQ168" i="2"/>
  <c r="AR266" i="2"/>
  <c r="AT266" i="2"/>
  <c r="AR262" i="2"/>
  <c r="AT262" i="2"/>
  <c r="AR258" i="2"/>
  <c r="AT258" i="2"/>
  <c r="AR254" i="2"/>
  <c r="AT254" i="2"/>
  <c r="AR253" i="2"/>
  <c r="AT253" i="2"/>
  <c r="AH246" i="2"/>
  <c r="Z246" i="2"/>
  <c r="AG246" i="2"/>
  <c r="AC246" i="2"/>
  <c r="Y246" i="2"/>
  <c r="AF246" i="2"/>
  <c r="AN246" i="2" s="1"/>
  <c r="AO246" i="2" s="1"/>
  <c r="AI246" i="2"/>
  <c r="AE246" i="2"/>
  <c r="AA246" i="2"/>
  <c r="AB246" i="2"/>
  <c r="AH242" i="2"/>
  <c r="Z242" i="2"/>
  <c r="AF242" i="2"/>
  <c r="AG242" i="2"/>
  <c r="AC242" i="2"/>
  <c r="Y242" i="2"/>
  <c r="AI242" i="2"/>
  <c r="AE242" i="2"/>
  <c r="AA242" i="2"/>
  <c r="AB242" i="2"/>
  <c r="AH238" i="2"/>
  <c r="Z238" i="2"/>
  <c r="AF238" i="2"/>
  <c r="AN238" i="2" s="1"/>
  <c r="AO238" i="2" s="1"/>
  <c r="AG238" i="2"/>
  <c r="AC238" i="2"/>
  <c r="Y238" i="2"/>
  <c r="AB238" i="2"/>
  <c r="AI238" i="2"/>
  <c r="AE238" i="2"/>
  <c r="AA238" i="2"/>
  <c r="AQ248" i="2"/>
  <c r="AQ266" i="2"/>
  <c r="AQ262" i="2"/>
  <c r="AQ258" i="2"/>
  <c r="AQ254" i="2"/>
  <c r="AQ291" i="2"/>
  <c r="AQ267" i="2"/>
  <c r="AQ255" i="2"/>
  <c r="AQ243" i="2"/>
  <c r="AQ235" i="2"/>
  <c r="AQ279" i="2"/>
  <c r="AQ247" i="2"/>
  <c r="AR243" i="2"/>
  <c r="AQ240" i="2"/>
  <c r="AS1551" i="2"/>
  <c r="AQ1551" i="2"/>
  <c r="AJ1447" i="2"/>
  <c r="AS1441" i="2"/>
  <c r="AL1446" i="2"/>
  <c r="AM1446" i="2" s="1"/>
  <c r="AS1531" i="2"/>
  <c r="AS1525" i="2"/>
  <c r="AL1527" i="2"/>
  <c r="AM1527" i="2" s="1"/>
  <c r="AS1540" i="2"/>
  <c r="AT1511" i="2"/>
  <c r="AL1528" i="2"/>
  <c r="AM1528" i="2" s="1"/>
  <c r="AT1509" i="2"/>
  <c r="AR1509" i="2"/>
  <c r="AQ1537" i="2"/>
  <c r="AN1498" i="2"/>
  <c r="AO1498" i="2" s="1"/>
  <c r="AL1498" i="2"/>
  <c r="AM1498" i="2" s="1"/>
  <c r="AJ1478" i="2"/>
  <c r="AQ1461" i="2"/>
  <c r="AP1461" i="2"/>
  <c r="AS1459" i="2"/>
  <c r="AQ1465" i="2"/>
  <c r="AP1449" i="2"/>
  <c r="AQ1449" i="2"/>
  <c r="AP1450" i="2"/>
  <c r="AL1451" i="2"/>
  <c r="AM1451" i="2" s="1"/>
  <c r="AT1401" i="2"/>
  <c r="AR1401" i="2"/>
  <c r="AR1595" i="2"/>
  <c r="AT1595" i="2"/>
  <c r="AR1591" i="2"/>
  <c r="AT1591" i="2"/>
  <c r="AR1584" i="2"/>
  <c r="AT1584" i="2"/>
  <c r="AQ1589" i="2"/>
  <c r="AS1578" i="2"/>
  <c r="AQ1229" i="2"/>
  <c r="AT1226" i="2"/>
  <c r="AR1226" i="2"/>
  <c r="AN1571" i="2"/>
  <c r="AO1571" i="2" s="1"/>
  <c r="AQ1231" i="2"/>
  <c r="AP1231" i="2"/>
  <c r="AJ1212" i="2"/>
  <c r="AR1566" i="2"/>
  <c r="AI1232" i="2"/>
  <c r="AE1232" i="2"/>
  <c r="AA1232" i="2"/>
  <c r="AH1232" i="2"/>
  <c r="Z1232" i="2"/>
  <c r="AG1232" i="2"/>
  <c r="AC1232" i="2"/>
  <c r="Y1232" i="2"/>
  <c r="AF1232" i="2"/>
  <c r="AN1232" i="2" s="1"/>
  <c r="AO1232" i="2" s="1"/>
  <c r="AB1232" i="2"/>
  <c r="AP1189" i="2"/>
  <c r="AQ1189" i="2"/>
  <c r="AP1181" i="2"/>
  <c r="AQ1181" i="2"/>
  <c r="AL1161" i="2"/>
  <c r="AM1161" i="2" s="1"/>
  <c r="AL1145" i="2"/>
  <c r="AM1145" i="2" s="1"/>
  <c r="AT1131" i="2"/>
  <c r="AR1131" i="2"/>
  <c r="AT743" i="2"/>
  <c r="AR743" i="2"/>
  <c r="AS1444" i="2"/>
  <c r="AN1448" i="2"/>
  <c r="AO1448" i="2" s="1"/>
  <c r="AP1447" i="2"/>
  <c r="AT1446" i="2"/>
  <c r="AR1446" i="2"/>
  <c r="AN1444" i="2"/>
  <c r="AO1444" i="2" s="1"/>
  <c r="AT1442" i="2"/>
  <c r="AR1442" i="2"/>
  <c r="AN1558" i="2"/>
  <c r="AO1558" i="2" s="1"/>
  <c r="AJ1443" i="2"/>
  <c r="AT1447" i="2"/>
  <c r="AR1447" i="2"/>
  <c r="AP1442" i="2"/>
  <c r="AQ1442" i="2"/>
  <c r="AG1557" i="2"/>
  <c r="AI1557" i="2"/>
  <c r="AE1557" i="2"/>
  <c r="AA1557" i="2"/>
  <c r="AH1557" i="2"/>
  <c r="AB1557" i="2"/>
  <c r="AF1557" i="2"/>
  <c r="AN1557" i="2" s="1"/>
  <c r="AO1557" i="2" s="1"/>
  <c r="Z1557" i="2"/>
  <c r="Y1557" i="2"/>
  <c r="AC1557" i="2"/>
  <c r="AP1547" i="2"/>
  <c r="AQ1547" i="2"/>
  <c r="AT1545" i="2"/>
  <c r="AR1545" i="2"/>
  <c r="AT1543" i="2"/>
  <c r="AR1543" i="2"/>
  <c r="AT1541" i="2"/>
  <c r="AR1541" i="2"/>
  <c r="AL1442" i="2"/>
  <c r="AM1442" i="2" s="1"/>
  <c r="AT1555" i="2"/>
  <c r="AR1553" i="2"/>
  <c r="AR1551" i="2"/>
  <c r="AJ1549" i="2"/>
  <c r="AT1547" i="2"/>
  <c r="AR1547" i="2"/>
  <c r="AS1545" i="2"/>
  <c r="AS1543" i="2"/>
  <c r="AQ1543" i="2"/>
  <c r="AS1541" i="2"/>
  <c r="AL1443" i="2"/>
  <c r="AM1443" i="2" s="1"/>
  <c r="AQ1549" i="2"/>
  <c r="AP1549" i="2"/>
  <c r="AL1548" i="2"/>
  <c r="AM1548" i="2" s="1"/>
  <c r="AP1541" i="2"/>
  <c r="AQ1443" i="2"/>
  <c r="AL1543" i="2"/>
  <c r="AM1543" i="2" s="1"/>
  <c r="AR1549" i="2"/>
  <c r="AT1537" i="2"/>
  <c r="AR1537" i="2"/>
  <c r="AS1535" i="2"/>
  <c r="AP1532" i="2"/>
  <c r="AT1529" i="2"/>
  <c r="AR1529" i="2"/>
  <c r="AS1527" i="2"/>
  <c r="AS1513" i="2"/>
  <c r="AT1513" i="2"/>
  <c r="AQ1545" i="2"/>
  <c r="AQ1541" i="2"/>
  <c r="AL1537" i="2"/>
  <c r="AM1537" i="2" s="1"/>
  <c r="AL1533" i="2"/>
  <c r="AM1533" i="2" s="1"/>
  <c r="AL1529" i="2"/>
  <c r="AM1529" i="2" s="1"/>
  <c r="AR1525" i="2"/>
  <c r="AR1552" i="2"/>
  <c r="AT1532" i="2"/>
  <c r="AR1532" i="2"/>
  <c r="AT1528" i="2"/>
  <c r="AR1528" i="2"/>
  <c r="AJ1512" i="2"/>
  <c r="AL1540" i="2"/>
  <c r="AM1540" i="2" s="1"/>
  <c r="AQ1512" i="2"/>
  <c r="AI1510" i="2"/>
  <c r="AE1510" i="2"/>
  <c r="AA1510" i="2"/>
  <c r="AH1510" i="2"/>
  <c r="Z1510" i="2"/>
  <c r="AG1510" i="2"/>
  <c r="AC1510" i="2"/>
  <c r="Y1510" i="2"/>
  <c r="AF1510" i="2"/>
  <c r="AN1510" i="2" s="1"/>
  <c r="AO1510" i="2" s="1"/>
  <c r="AB1510" i="2"/>
  <c r="AN1508" i="2"/>
  <c r="AO1508" i="2" s="1"/>
  <c r="AR1504" i="2"/>
  <c r="AT1504" i="2"/>
  <c r="AT1519" i="2"/>
  <c r="AR1515" i="2"/>
  <c r="AQ1507" i="2"/>
  <c r="AP1507" i="2"/>
  <c r="AT1554" i="2"/>
  <c r="AT1512" i="2"/>
  <c r="AN1509" i="2"/>
  <c r="AO1509" i="2" s="1"/>
  <c r="AJ1509" i="2"/>
  <c r="AS1508" i="2"/>
  <c r="AS1507" i="2"/>
  <c r="AN1526" i="2"/>
  <c r="AO1526" i="2" s="1"/>
  <c r="AP1502" i="2"/>
  <c r="AQ1497" i="2"/>
  <c r="AP1497" i="2"/>
  <c r="AT1493" i="2"/>
  <c r="AR1493" i="2"/>
  <c r="AP1527" i="2"/>
  <c r="AQ1519" i="2"/>
  <c r="AP1506" i="2"/>
  <c r="AL1501" i="2"/>
  <c r="AM1501" i="2" s="1"/>
  <c r="AS1501" i="2"/>
  <c r="AQ1496" i="2"/>
  <c r="AP1496" i="2"/>
  <c r="AS1493" i="2"/>
  <c r="AJ1489" i="2"/>
  <c r="AQ1529" i="2"/>
  <c r="AJ1506" i="2"/>
  <c r="AS1506" i="2"/>
  <c r="AQ1504" i="2"/>
  <c r="AQ1491" i="2"/>
  <c r="AP1491" i="2"/>
  <c r="AJ1484" i="2"/>
  <c r="AJ1480" i="2"/>
  <c r="AJ1476" i="2"/>
  <c r="AJ1472" i="2"/>
  <c r="AJ1468" i="2"/>
  <c r="AJ1464" i="2"/>
  <c r="AQ1487" i="2"/>
  <c r="AR1485" i="2"/>
  <c r="AT1473" i="2"/>
  <c r="AQ1471" i="2"/>
  <c r="AR1469" i="2"/>
  <c r="AQ1456" i="2"/>
  <c r="AP1456" i="2"/>
  <c r="AN1500" i="2"/>
  <c r="AO1500" i="2" s="1"/>
  <c r="AJ1500" i="2"/>
  <c r="AT1486" i="2"/>
  <c r="AT1482" i="2"/>
  <c r="AT1478" i="2"/>
  <c r="AT1470" i="2"/>
  <c r="AT1466" i="2"/>
  <c r="AS1461" i="2"/>
  <c r="AJ1459" i="2"/>
  <c r="AS1456" i="2"/>
  <c r="AJ1452" i="2"/>
  <c r="AR1498" i="2"/>
  <c r="AQ1485" i="2"/>
  <c r="AR1483" i="2"/>
  <c r="AQ1477" i="2"/>
  <c r="AR1475" i="2"/>
  <c r="AQ1469" i="2"/>
  <c r="AR1467" i="2"/>
  <c r="AQ1462" i="2"/>
  <c r="AP1462" i="2"/>
  <c r="AQ1460" i="2"/>
  <c r="AP1460" i="2"/>
  <c r="AQ1458" i="2"/>
  <c r="AP1458" i="2"/>
  <c r="AN1496" i="2"/>
  <c r="AO1496" i="2" s="1"/>
  <c r="AL1496" i="2"/>
  <c r="AM1496" i="2" s="1"/>
  <c r="AN1491" i="2"/>
  <c r="AO1491" i="2" s="1"/>
  <c r="AR1480" i="2"/>
  <c r="AR1472" i="2"/>
  <c r="AR1464" i="2"/>
  <c r="AT1450" i="2"/>
  <c r="AR1450" i="2"/>
  <c r="AL1495" i="2"/>
  <c r="AM1495" i="2" s="1"/>
  <c r="AD1490" i="2"/>
  <c r="AN1458" i="2"/>
  <c r="AO1458" i="2" s="1"/>
  <c r="AD1457" i="2"/>
  <c r="AL1454" i="2"/>
  <c r="AM1454" i="2" s="1"/>
  <c r="AD1453" i="2"/>
  <c r="AH1494" i="2"/>
  <c r="Z1494" i="2"/>
  <c r="AG1494" i="2"/>
  <c r="AB1494" i="2"/>
  <c r="AF1494" i="2"/>
  <c r="AN1494" i="2" s="1"/>
  <c r="AO1494" i="2" s="1"/>
  <c r="AA1494" i="2"/>
  <c r="AE1494" i="2"/>
  <c r="Y1494" i="2"/>
  <c r="AI1494" i="2"/>
  <c r="AC1494" i="2"/>
  <c r="AS1460" i="2"/>
  <c r="AT1451" i="2"/>
  <c r="AR1451" i="2"/>
  <c r="AN1449" i="2"/>
  <c r="AO1449" i="2" s="1"/>
  <c r="AQ1531" i="2"/>
  <c r="AN1492" i="2"/>
  <c r="AO1492" i="2" s="1"/>
  <c r="AL1492" i="2"/>
  <c r="AM1492" i="2" s="1"/>
  <c r="AQ1486" i="2"/>
  <c r="AQ1470" i="2"/>
  <c r="AS1462" i="2"/>
  <c r="AN1455" i="2"/>
  <c r="AO1455" i="2" s="1"/>
  <c r="AL1449" i="2"/>
  <c r="AM1449" i="2" s="1"/>
  <c r="AS1454" i="2"/>
  <c r="AJ1608" i="2"/>
  <c r="AJ1606" i="2"/>
  <c r="AJ1604" i="2"/>
  <c r="AJ1602" i="2"/>
  <c r="AJ1600" i="2"/>
  <c r="AJ1598" i="2"/>
  <c r="AJ1596" i="2"/>
  <c r="AJ1594" i="2"/>
  <c r="AJ1592" i="2"/>
  <c r="AJ1590" i="2"/>
  <c r="AJ1588" i="2"/>
  <c r="AJ1586" i="2"/>
  <c r="AJ1584" i="2"/>
  <c r="AJ1582" i="2"/>
  <c r="AS1401" i="2"/>
  <c r="AR1400" i="2"/>
  <c r="AT1400" i="2"/>
  <c r="AR1605" i="2"/>
  <c r="AT1605" i="2"/>
  <c r="AR1601" i="2"/>
  <c r="AT1601" i="2"/>
  <c r="AR1597" i="2"/>
  <c r="AT1597" i="2"/>
  <c r="AR1593" i="2"/>
  <c r="AT1593" i="2"/>
  <c r="AR1589" i="2"/>
  <c r="AT1589" i="2"/>
  <c r="AR1587" i="2"/>
  <c r="AT1587" i="2"/>
  <c r="AR1585" i="2"/>
  <c r="AT1585" i="2"/>
  <c r="AR1583" i="2"/>
  <c r="AT1583" i="2"/>
  <c r="AS1607" i="2"/>
  <c r="AS1603" i="2"/>
  <c r="AS1599" i="2"/>
  <c r="AS1595" i="2"/>
  <c r="AS1591" i="2"/>
  <c r="AS1587" i="2"/>
  <c r="AS1583" i="2"/>
  <c r="AN1401" i="2"/>
  <c r="AO1401" i="2" s="1"/>
  <c r="AQ1607" i="2"/>
  <c r="AQ1605" i="2"/>
  <c r="AQ1603" i="2"/>
  <c r="AQ1601" i="2"/>
  <c r="AQ1599" i="2"/>
  <c r="AQ1597" i="2"/>
  <c r="AQ1595" i="2"/>
  <c r="AQ1593" i="2"/>
  <c r="AQ1591" i="2"/>
  <c r="AP1586" i="2"/>
  <c r="AQ1582" i="2"/>
  <c r="AJ1579" i="2"/>
  <c r="AS1575" i="2"/>
  <c r="AT1573" i="2"/>
  <c r="AR1573" i="2"/>
  <c r="AL1573" i="2"/>
  <c r="AM1573" i="2" s="1"/>
  <c r="AJ1572" i="2"/>
  <c r="AL1400" i="2"/>
  <c r="AP1585" i="2"/>
  <c r="AQ1574" i="2"/>
  <c r="AP1574" i="2"/>
  <c r="AS1567" i="2"/>
  <c r="AQ1588" i="2"/>
  <c r="AJ1580" i="2"/>
  <c r="AJ1578" i="2"/>
  <c r="AJ1576" i="2"/>
  <c r="AJ1574" i="2"/>
  <c r="AQ1569" i="2"/>
  <c r="AP1569" i="2"/>
  <c r="AQ1575" i="2"/>
  <c r="AP1575" i="2"/>
  <c r="AQ1572" i="2"/>
  <c r="AP1572" i="2"/>
  <c r="AJ1566" i="2"/>
  <c r="AJ1562" i="2"/>
  <c r="AR1559" i="2"/>
  <c r="AT1225" i="2"/>
  <c r="AP1222" i="2"/>
  <c r="AQ1222" i="2"/>
  <c r="AS1215" i="2"/>
  <c r="AL1215" i="2"/>
  <c r="AM1215" i="2" s="1"/>
  <c r="AS1212" i="2"/>
  <c r="AJ1209" i="2"/>
  <c r="AL1571" i="2"/>
  <c r="AM1571" i="2" s="1"/>
  <c r="AT1560" i="2"/>
  <c r="AS1231" i="2"/>
  <c r="AD1228" i="2"/>
  <c r="AQ1223" i="2"/>
  <c r="AP1223" i="2"/>
  <c r="AT1218" i="2"/>
  <c r="AR1218" i="2"/>
  <c r="AQ1218" i="2"/>
  <c r="AJ1216" i="2"/>
  <c r="AS1210" i="2"/>
  <c r="AN1205" i="2"/>
  <c r="AO1205" i="2" s="1"/>
  <c r="AN1197" i="2"/>
  <c r="AO1197" i="2" s="1"/>
  <c r="AN1189" i="2"/>
  <c r="AO1189" i="2" s="1"/>
  <c r="AN1181" i="2"/>
  <c r="AO1181" i="2" s="1"/>
  <c r="AJ1179" i="2"/>
  <c r="AN1173" i="2"/>
  <c r="AO1173" i="2" s="1"/>
  <c r="AJ1171" i="2"/>
  <c r="AJ1163" i="2"/>
  <c r="AJ1155" i="2"/>
  <c r="AJ1147" i="2"/>
  <c r="AT1565" i="2"/>
  <c r="AQ1563" i="2"/>
  <c r="AR1229" i="2"/>
  <c r="AN1222" i="2"/>
  <c r="AO1222" i="2" s="1"/>
  <c r="AT1221" i="2"/>
  <c r="AP1218" i="2"/>
  <c r="AJ1210" i="2"/>
  <c r="AL1569" i="2"/>
  <c r="AM1569" i="2" s="1"/>
  <c r="AQ1564" i="2"/>
  <c r="AR1562" i="2"/>
  <c r="AS1227" i="2"/>
  <c r="AD1224" i="2"/>
  <c r="AN1219" i="2"/>
  <c r="AO1219" i="2" s="1"/>
  <c r="AJ1219" i="2"/>
  <c r="AR1217" i="2"/>
  <c r="AT1217" i="2"/>
  <c r="AG1208" i="2"/>
  <c r="AC1208" i="2"/>
  <c r="Y1208" i="2"/>
  <c r="AF1208" i="2"/>
  <c r="AN1208" i="2" s="1"/>
  <c r="AO1208" i="2" s="1"/>
  <c r="AA1208" i="2"/>
  <c r="AE1208" i="2"/>
  <c r="Z1208" i="2"/>
  <c r="AI1208" i="2"/>
  <c r="AH1208" i="2"/>
  <c r="AB1208" i="2"/>
  <c r="AL1206" i="2"/>
  <c r="AM1206" i="2" s="1"/>
  <c r="AH1202" i="2"/>
  <c r="Z1202" i="2"/>
  <c r="AG1202" i="2"/>
  <c r="AC1202" i="2"/>
  <c r="Y1202" i="2"/>
  <c r="AF1202" i="2"/>
  <c r="AN1202" i="2" s="1"/>
  <c r="AO1202" i="2" s="1"/>
  <c r="AB1202" i="2"/>
  <c r="AI1202" i="2"/>
  <c r="AE1202" i="2"/>
  <c r="AA1202" i="2"/>
  <c r="AP1201" i="2"/>
  <c r="AQ1201" i="2"/>
  <c r="AH1194" i="2"/>
  <c r="Z1194" i="2"/>
  <c r="AG1194" i="2"/>
  <c r="AC1194" i="2"/>
  <c r="Y1194" i="2"/>
  <c r="AF1194" i="2"/>
  <c r="AN1194" i="2" s="1"/>
  <c r="AO1194" i="2" s="1"/>
  <c r="AB1194" i="2"/>
  <c r="AI1194" i="2"/>
  <c r="AE1194" i="2"/>
  <c r="AA1194" i="2"/>
  <c r="AP1193" i="2"/>
  <c r="AQ1193" i="2"/>
  <c r="AH1186" i="2"/>
  <c r="Z1186" i="2"/>
  <c r="AG1186" i="2"/>
  <c r="AC1186" i="2"/>
  <c r="Y1186" i="2"/>
  <c r="AF1186" i="2"/>
  <c r="AN1186" i="2" s="1"/>
  <c r="AO1186" i="2" s="1"/>
  <c r="AB1186" i="2"/>
  <c r="AI1186" i="2"/>
  <c r="AE1186" i="2"/>
  <c r="AA1186" i="2"/>
  <c r="AP1185" i="2"/>
  <c r="AQ1185" i="2"/>
  <c r="AH1178" i="2"/>
  <c r="Z1178" i="2"/>
  <c r="AG1178" i="2"/>
  <c r="AC1178" i="2"/>
  <c r="Y1178" i="2"/>
  <c r="AF1178" i="2"/>
  <c r="AN1178" i="2" s="1"/>
  <c r="AO1178" i="2" s="1"/>
  <c r="AB1178" i="2"/>
  <c r="AI1178" i="2"/>
  <c r="AE1178" i="2"/>
  <c r="AA1178" i="2"/>
  <c r="AP1177" i="2"/>
  <c r="AQ1177" i="2"/>
  <c r="AH1170" i="2"/>
  <c r="Z1170" i="2"/>
  <c r="AG1170" i="2"/>
  <c r="AC1170" i="2"/>
  <c r="Y1170" i="2"/>
  <c r="AF1170" i="2"/>
  <c r="AN1170" i="2" s="1"/>
  <c r="AO1170" i="2" s="1"/>
  <c r="AB1170" i="2"/>
  <c r="AI1170" i="2"/>
  <c r="AE1170" i="2"/>
  <c r="AA1170" i="2"/>
  <c r="AP1169" i="2"/>
  <c r="AQ1169" i="2"/>
  <c r="AL1157" i="2"/>
  <c r="AM1157" i="2" s="1"/>
  <c r="AL1149" i="2"/>
  <c r="AM1149" i="2" s="1"/>
  <c r="AN1139" i="2"/>
  <c r="AO1139" i="2" s="1"/>
  <c r="AP1139" i="2"/>
  <c r="AL1230" i="2"/>
  <c r="AM1230" i="2" s="1"/>
  <c r="AN1213" i="2"/>
  <c r="AO1213" i="2" s="1"/>
  <c r="AP1211" i="2"/>
  <c r="AQ1200" i="2"/>
  <c r="AP1200" i="2"/>
  <c r="AD1198" i="2"/>
  <c r="AR1184" i="2"/>
  <c r="AT1184" i="2"/>
  <c r="AL1184" i="2"/>
  <c r="AM1184" i="2" s="1"/>
  <c r="AS1184" i="2"/>
  <c r="AP1171" i="2"/>
  <c r="AN1168" i="2"/>
  <c r="AO1168" i="2" s="1"/>
  <c r="AR1163" i="2"/>
  <c r="AP1157" i="2"/>
  <c r="AR1152" i="2"/>
  <c r="AT1152" i="2"/>
  <c r="AL1152" i="2"/>
  <c r="AM1152" i="2" s="1"/>
  <c r="AS1152" i="2"/>
  <c r="AH1142" i="2"/>
  <c r="Z1142" i="2"/>
  <c r="AG1142" i="2"/>
  <c r="AC1142" i="2"/>
  <c r="Y1142" i="2"/>
  <c r="AI1142" i="2"/>
  <c r="AE1142" i="2"/>
  <c r="AA1142" i="2"/>
  <c r="AF1142" i="2"/>
  <c r="AN1142" i="2" s="1"/>
  <c r="AO1142" i="2" s="1"/>
  <c r="AB1142" i="2"/>
  <c r="AL1137" i="2"/>
  <c r="AM1137" i="2" s="1"/>
  <c r="AT1137" i="2"/>
  <c r="AR1137" i="2"/>
  <c r="AS1132" i="2"/>
  <c r="AN1131" i="2"/>
  <c r="AO1131" i="2" s="1"/>
  <c r="AR1128" i="2"/>
  <c r="AT1128" i="2"/>
  <c r="AT1124" i="2"/>
  <c r="AR1124" i="2"/>
  <c r="AT1120" i="2"/>
  <c r="AR1120" i="2"/>
  <c r="AT1116" i="2"/>
  <c r="AR1116" i="2"/>
  <c r="AT1112" i="2"/>
  <c r="AR1112" i="2"/>
  <c r="AT1108" i="2"/>
  <c r="AR1108" i="2"/>
  <c r="AT1104" i="2"/>
  <c r="AR1104" i="2"/>
  <c r="AT1100" i="2"/>
  <c r="AR1100" i="2"/>
  <c r="AT1096" i="2"/>
  <c r="AR1096" i="2"/>
  <c r="AT1092" i="2"/>
  <c r="AR1092" i="2"/>
  <c r="AT1088" i="2"/>
  <c r="AR1088" i="2"/>
  <c r="AT1211" i="2"/>
  <c r="AJ1196" i="2"/>
  <c r="AQ1183" i="2"/>
  <c r="AN1180" i="2"/>
  <c r="AO1180" i="2" s="1"/>
  <c r="AR1175" i="2"/>
  <c r="AP1167" i="2"/>
  <c r="AR1164" i="2"/>
  <c r="AT1164" i="2"/>
  <c r="AL1164" i="2"/>
  <c r="AM1164" i="2" s="1"/>
  <c r="AS1164" i="2"/>
  <c r="AQ1153" i="2"/>
  <c r="AQ1151" i="2"/>
  <c r="AN1148" i="2"/>
  <c r="AO1148" i="2" s="1"/>
  <c r="AR1143" i="2"/>
  <c r="AJ1132" i="2"/>
  <c r="AS1130" i="2"/>
  <c r="AQ1130" i="2"/>
  <c r="AL1129" i="2"/>
  <c r="AM1129" i="2" s="1"/>
  <c r="AN1128" i="2"/>
  <c r="AO1128" i="2" s="1"/>
  <c r="AJ1126" i="2"/>
  <c r="AN1120" i="2"/>
  <c r="AO1120" i="2" s="1"/>
  <c r="AN1112" i="2"/>
  <c r="AO1112" i="2" s="1"/>
  <c r="AJ1110" i="2"/>
  <c r="AN1104" i="2"/>
  <c r="AO1104" i="2" s="1"/>
  <c r="AN1096" i="2"/>
  <c r="AO1096" i="2" s="1"/>
  <c r="AJ1094" i="2"/>
  <c r="AN1088" i="2"/>
  <c r="AO1088" i="2" s="1"/>
  <c r="AQ1212" i="2"/>
  <c r="AQ1206" i="2"/>
  <c r="AN1192" i="2"/>
  <c r="AO1192" i="2" s="1"/>
  <c r="AQ1179" i="2"/>
  <c r="AJ1176" i="2"/>
  <c r="AP1163" i="2"/>
  <c r="AN1160" i="2"/>
  <c r="AO1160" i="2" s="1"/>
  <c r="AR1155" i="2"/>
  <c r="AP1149" i="2"/>
  <c r="AR1144" i="2"/>
  <c r="AT1144" i="2"/>
  <c r="AL1144" i="2"/>
  <c r="AM1144" i="2" s="1"/>
  <c r="AS1144" i="2"/>
  <c r="AL1141" i="2"/>
  <c r="AM1141" i="2" s="1"/>
  <c r="AT1141" i="2"/>
  <c r="AR1141" i="2"/>
  <c r="AD1138" i="2"/>
  <c r="AS1135" i="2"/>
  <c r="AS1218" i="2"/>
  <c r="AS1206" i="2"/>
  <c r="AJ1204" i="2"/>
  <c r="AQ1191" i="2"/>
  <c r="AN1188" i="2"/>
  <c r="AO1188" i="2" s="1"/>
  <c r="AR1183" i="2"/>
  <c r="AP1175" i="2"/>
  <c r="AR1172" i="2"/>
  <c r="AT1172" i="2"/>
  <c r="AL1172" i="2"/>
  <c r="AM1172" i="2" s="1"/>
  <c r="AS1172" i="2"/>
  <c r="AQ1161" i="2"/>
  <c r="AQ1159" i="2"/>
  <c r="AN1156" i="2"/>
  <c r="AO1156" i="2" s="1"/>
  <c r="AR1151" i="2"/>
  <c r="AP1145" i="2"/>
  <c r="AS1140" i="2"/>
  <c r="AT1130" i="2"/>
  <c r="AR1130" i="2"/>
  <c r="AJ1124" i="2"/>
  <c r="AL1120" i="2"/>
  <c r="AM1120" i="2" s="1"/>
  <c r="AJ1116" i="2"/>
  <c r="AL1112" i="2"/>
  <c r="AM1112" i="2" s="1"/>
  <c r="AJ1108" i="2"/>
  <c r="AL1104" i="2"/>
  <c r="AM1104" i="2" s="1"/>
  <c r="AJ1100" i="2"/>
  <c r="AL1096" i="2"/>
  <c r="AM1096" i="2" s="1"/>
  <c r="AJ1092" i="2"/>
  <c r="AL1088" i="2"/>
  <c r="AM1088" i="2" s="1"/>
  <c r="AJ747" i="2"/>
  <c r="AP743" i="2"/>
  <c r="AQ743" i="2"/>
  <c r="AR1127" i="2"/>
  <c r="AT1127" i="2"/>
  <c r="AL1127" i="2"/>
  <c r="AM1127" i="2" s="1"/>
  <c r="AS1127" i="2"/>
  <c r="AP1114" i="2"/>
  <c r="AN1111" i="2"/>
  <c r="AO1111" i="2" s="1"/>
  <c r="AR1106" i="2"/>
  <c r="AQ1098" i="2"/>
  <c r="AJ1095" i="2"/>
  <c r="AH738" i="2"/>
  <c r="Z738" i="2"/>
  <c r="AG738" i="2"/>
  <c r="AC738" i="2"/>
  <c r="Y738" i="2"/>
  <c r="AI738" i="2"/>
  <c r="AE738" i="2"/>
  <c r="AA738" i="2"/>
  <c r="AF738" i="2"/>
  <c r="AN738" i="2" s="1"/>
  <c r="AO738" i="2" s="1"/>
  <c r="AB738" i="2"/>
  <c r="AR736" i="2"/>
  <c r="AT736" i="2"/>
  <c r="AR735" i="2"/>
  <c r="AT735" i="2"/>
  <c r="AR725" i="2"/>
  <c r="AT725" i="2"/>
  <c r="AQ1123" i="2"/>
  <c r="AP1123" i="2"/>
  <c r="AD1121" i="2"/>
  <c r="AJ1107" i="2"/>
  <c r="AQ1094" i="2"/>
  <c r="AN1091" i="2"/>
  <c r="AO1091" i="2" s="1"/>
  <c r="AQ737" i="2"/>
  <c r="AJ730" i="2"/>
  <c r="AR1119" i="2"/>
  <c r="AT1119" i="2"/>
  <c r="AL1119" i="2"/>
  <c r="AM1119" i="2" s="1"/>
  <c r="AS1119" i="2"/>
  <c r="AP1106" i="2"/>
  <c r="AN1103" i="2"/>
  <c r="AO1103" i="2" s="1"/>
  <c r="AR1098" i="2"/>
  <c r="AQ1090" i="2"/>
  <c r="AJ1087" i="2"/>
  <c r="AL732" i="2"/>
  <c r="AM732" i="2" s="1"/>
  <c r="AN728" i="2"/>
  <c r="AO728" i="2" s="1"/>
  <c r="AN724" i="2"/>
  <c r="AO724" i="2" s="1"/>
  <c r="AR713" i="2"/>
  <c r="AR709" i="2"/>
  <c r="AR705" i="2"/>
  <c r="AR701" i="2"/>
  <c r="AR697" i="2"/>
  <c r="AR693" i="2"/>
  <c r="AR689" i="2"/>
  <c r="AR685" i="2"/>
  <c r="AQ1115" i="2"/>
  <c r="AP1115" i="2"/>
  <c r="AD1113" i="2"/>
  <c r="AJ1099" i="2"/>
  <c r="AJ748" i="2"/>
  <c r="AJ744" i="2"/>
  <c r="AJ740" i="2"/>
  <c r="AN739" i="2"/>
  <c r="AO739" i="2" s="1"/>
  <c r="AT737" i="2"/>
  <c r="AJ731" i="2"/>
  <c r="AJ727" i="2"/>
  <c r="AR718" i="2"/>
  <c r="AT718" i="2"/>
  <c r="AL718" i="2"/>
  <c r="AM718" i="2" s="1"/>
  <c r="AP715" i="2"/>
  <c r="AQ715" i="2"/>
  <c r="AP714" i="2"/>
  <c r="AQ714" i="2"/>
  <c r="AP713" i="2"/>
  <c r="AQ713" i="2"/>
  <c r="AP712" i="2"/>
  <c r="AQ712" i="2"/>
  <c r="AP711" i="2"/>
  <c r="AQ711" i="2"/>
  <c r="AP710" i="2"/>
  <c r="AQ710" i="2"/>
  <c r="AP709" i="2"/>
  <c r="AQ709" i="2"/>
  <c r="AJ708" i="2"/>
  <c r="AJ704" i="2"/>
  <c r="AJ700" i="2"/>
  <c r="AJ696" i="2"/>
  <c r="AJ692" i="2"/>
  <c r="AJ688" i="2"/>
  <c r="AT714" i="2"/>
  <c r="AQ708" i="2"/>
  <c r="AQ704" i="2"/>
  <c r="AQ700" i="2"/>
  <c r="AQ696" i="2"/>
  <c r="AQ692" i="2"/>
  <c r="AQ688" i="2"/>
  <c r="AL654" i="2"/>
  <c r="AM654" i="2" s="1"/>
  <c r="AJ644" i="2"/>
  <c r="AJ618" i="2"/>
  <c r="AJ602" i="2"/>
  <c r="AT595" i="2"/>
  <c r="AL731" i="2"/>
  <c r="AM731" i="2" s="1"/>
  <c r="AN712" i="2"/>
  <c r="AO712" i="2" s="1"/>
  <c r="AT705" i="2"/>
  <c r="AQ699" i="2"/>
  <c r="AT689" i="2"/>
  <c r="AI651" i="2"/>
  <c r="AE651" i="2"/>
  <c r="AA651" i="2"/>
  <c r="AH651" i="2"/>
  <c r="Z651" i="2"/>
  <c r="AG651" i="2"/>
  <c r="Y651" i="2"/>
  <c r="AF651" i="2"/>
  <c r="AN651" i="2" s="1"/>
  <c r="AO651" i="2" s="1"/>
  <c r="AC651" i="2"/>
  <c r="AB651" i="2"/>
  <c r="AJ649" i="2"/>
  <c r="AQ617" i="2"/>
  <c r="AP617" i="2"/>
  <c r="AT614" i="2"/>
  <c r="AR614" i="2"/>
  <c r="AQ601" i="2"/>
  <c r="AP601" i="2"/>
  <c r="AT598" i="2"/>
  <c r="AR598" i="2"/>
  <c r="AS730" i="2"/>
  <c r="AT716" i="2"/>
  <c r="AT708" i="2"/>
  <c r="AT704" i="2"/>
  <c r="AT700" i="2"/>
  <c r="AT696" i="2"/>
  <c r="AT692" i="2"/>
  <c r="AT688" i="2"/>
  <c r="AQ654" i="2"/>
  <c r="AP654" i="2"/>
  <c r="AS654" i="2"/>
  <c r="AN650" i="2"/>
  <c r="AO650" i="2" s="1"/>
  <c r="AT644" i="2"/>
  <c r="AR644" i="2"/>
  <c r="AR643" i="2"/>
  <c r="AT643" i="2"/>
  <c r="AR639" i="2"/>
  <c r="AT639" i="2"/>
  <c r="AR635" i="2"/>
  <c r="AT635" i="2"/>
  <c r="AR631" i="2"/>
  <c r="AT631" i="2"/>
  <c r="AR627" i="2"/>
  <c r="AT627" i="2"/>
  <c r="AR623" i="2"/>
  <c r="AT623" i="2"/>
  <c r="AN714" i="2"/>
  <c r="AO714" i="2" s="1"/>
  <c r="AQ705" i="2"/>
  <c r="AT695" i="2"/>
  <c r="AQ689" i="2"/>
  <c r="AG683" i="2"/>
  <c r="AC683" i="2"/>
  <c r="Y683" i="2"/>
  <c r="AI683" i="2"/>
  <c r="AE683" i="2"/>
  <c r="AA683" i="2"/>
  <c r="AH683" i="2"/>
  <c r="Z683" i="2"/>
  <c r="AF683" i="2"/>
  <c r="AN683" i="2" s="1"/>
  <c r="AO683" i="2" s="1"/>
  <c r="AB683" i="2"/>
  <c r="AG681" i="2"/>
  <c r="AC681" i="2"/>
  <c r="Y681" i="2"/>
  <c r="AI681" i="2"/>
  <c r="AE681" i="2"/>
  <c r="AA681" i="2"/>
  <c r="AH681" i="2"/>
  <c r="Z681" i="2"/>
  <c r="AF681" i="2"/>
  <c r="AN681" i="2" s="1"/>
  <c r="AO681" i="2" s="1"/>
  <c r="AB681" i="2"/>
  <c r="AG679" i="2"/>
  <c r="AC679" i="2"/>
  <c r="Y679" i="2"/>
  <c r="AI679" i="2"/>
  <c r="AE679" i="2"/>
  <c r="AA679" i="2"/>
  <c r="AH679" i="2"/>
  <c r="Z679" i="2"/>
  <c r="AF679" i="2"/>
  <c r="AN679" i="2" s="1"/>
  <c r="AO679" i="2" s="1"/>
  <c r="AB679" i="2"/>
  <c r="AG677" i="2"/>
  <c r="AC677" i="2"/>
  <c r="Y677" i="2"/>
  <c r="AI677" i="2"/>
  <c r="AE677" i="2"/>
  <c r="AA677" i="2"/>
  <c r="AH677" i="2"/>
  <c r="Z677" i="2"/>
  <c r="AF677" i="2"/>
  <c r="AN677" i="2" s="1"/>
  <c r="AO677" i="2" s="1"/>
  <c r="AB677" i="2"/>
  <c r="AS677" i="2" s="1"/>
  <c r="AG675" i="2"/>
  <c r="AC675" i="2"/>
  <c r="Y675" i="2"/>
  <c r="AI675" i="2"/>
  <c r="AE675" i="2"/>
  <c r="AA675" i="2"/>
  <c r="AH675" i="2"/>
  <c r="Z675" i="2"/>
  <c r="AF675" i="2"/>
  <c r="AN675" i="2" s="1"/>
  <c r="AO675" i="2" s="1"/>
  <c r="AB675" i="2"/>
  <c r="AS675" i="2" s="1"/>
  <c r="AG673" i="2"/>
  <c r="AC673" i="2"/>
  <c r="Y673" i="2"/>
  <c r="AI673" i="2"/>
  <c r="AE673" i="2"/>
  <c r="AA673" i="2"/>
  <c r="AH673" i="2"/>
  <c r="Z673" i="2"/>
  <c r="AF673" i="2"/>
  <c r="AN673" i="2" s="1"/>
  <c r="AO673" i="2" s="1"/>
  <c r="AB673" i="2"/>
  <c r="AG671" i="2"/>
  <c r="AC671" i="2"/>
  <c r="Y671" i="2"/>
  <c r="AI671" i="2"/>
  <c r="AE671" i="2"/>
  <c r="AA671" i="2"/>
  <c r="AH671" i="2"/>
  <c r="Z671" i="2"/>
  <c r="AF671" i="2"/>
  <c r="AN671" i="2" s="1"/>
  <c r="AO671" i="2" s="1"/>
  <c r="AB671" i="2"/>
  <c r="AS671" i="2" s="1"/>
  <c r="AG669" i="2"/>
  <c r="AC669" i="2"/>
  <c r="Y669" i="2"/>
  <c r="AI669" i="2"/>
  <c r="AE669" i="2"/>
  <c r="AA669" i="2"/>
  <c r="AH669" i="2"/>
  <c r="Z669" i="2"/>
  <c r="AF669" i="2"/>
  <c r="AN669" i="2" s="1"/>
  <c r="AO669" i="2" s="1"/>
  <c r="AB669" i="2"/>
  <c r="AS669" i="2" s="1"/>
  <c r="AG667" i="2"/>
  <c r="AC667" i="2"/>
  <c r="Y667" i="2"/>
  <c r="AI667" i="2"/>
  <c r="AE667" i="2"/>
  <c r="AA667" i="2"/>
  <c r="AH667" i="2"/>
  <c r="Z667" i="2"/>
  <c r="AF667" i="2"/>
  <c r="AN667" i="2" s="1"/>
  <c r="AO667" i="2" s="1"/>
  <c r="AB667" i="2"/>
  <c r="AG665" i="2"/>
  <c r="AC665" i="2"/>
  <c r="Y665" i="2"/>
  <c r="AI665" i="2"/>
  <c r="AE665" i="2"/>
  <c r="AA665" i="2"/>
  <c r="AH665" i="2"/>
  <c r="Z665" i="2"/>
  <c r="AF665" i="2"/>
  <c r="AN665" i="2" s="1"/>
  <c r="AO665" i="2" s="1"/>
  <c r="AB665" i="2"/>
  <c r="AS665" i="2" s="1"/>
  <c r="AG663" i="2"/>
  <c r="AC663" i="2"/>
  <c r="Y663" i="2"/>
  <c r="AI663" i="2"/>
  <c r="AE663" i="2"/>
  <c r="AA663" i="2"/>
  <c r="AH663" i="2"/>
  <c r="Z663" i="2"/>
  <c r="AF663" i="2"/>
  <c r="AN663" i="2" s="1"/>
  <c r="AO663" i="2" s="1"/>
  <c r="AB663" i="2"/>
  <c r="AG661" i="2"/>
  <c r="AC661" i="2"/>
  <c r="Y661" i="2"/>
  <c r="AI661" i="2"/>
  <c r="AE661" i="2"/>
  <c r="AA661" i="2"/>
  <c r="AH661" i="2"/>
  <c r="Z661" i="2"/>
  <c r="AF661" i="2"/>
  <c r="AN661" i="2" s="1"/>
  <c r="AO661" i="2" s="1"/>
  <c r="AB661" i="2"/>
  <c r="AG659" i="2"/>
  <c r="AC659" i="2"/>
  <c r="Y659" i="2"/>
  <c r="AI659" i="2"/>
  <c r="AE659" i="2"/>
  <c r="AA659" i="2"/>
  <c r="AH659" i="2"/>
  <c r="Z659" i="2"/>
  <c r="AF659" i="2"/>
  <c r="AN659" i="2" s="1"/>
  <c r="AO659" i="2" s="1"/>
  <c r="AB659" i="2"/>
  <c r="AS659" i="2" s="1"/>
  <c r="AG657" i="2"/>
  <c r="AC657" i="2"/>
  <c r="Y657" i="2"/>
  <c r="AI657" i="2"/>
  <c r="AE657" i="2"/>
  <c r="AA657" i="2"/>
  <c r="AH657" i="2"/>
  <c r="Z657" i="2"/>
  <c r="AF657" i="2"/>
  <c r="AN657" i="2" s="1"/>
  <c r="AO657" i="2" s="1"/>
  <c r="AB657" i="2"/>
  <c r="AG655" i="2"/>
  <c r="AC655" i="2"/>
  <c r="Y655" i="2"/>
  <c r="AI655" i="2"/>
  <c r="AE655" i="2"/>
  <c r="AA655" i="2"/>
  <c r="AH655" i="2"/>
  <c r="Z655" i="2"/>
  <c r="AF655" i="2"/>
  <c r="AN655" i="2" s="1"/>
  <c r="AO655" i="2" s="1"/>
  <c r="AB655" i="2"/>
  <c r="AS653" i="2"/>
  <c r="AR650" i="2"/>
  <c r="AS645" i="2"/>
  <c r="AJ643" i="2"/>
  <c r="AJ635" i="2"/>
  <c r="AJ627" i="2"/>
  <c r="AP619" i="2"/>
  <c r="AP607" i="2"/>
  <c r="AD593" i="2"/>
  <c r="AJ588" i="2"/>
  <c r="AD585" i="2"/>
  <c r="AJ580" i="2"/>
  <c r="AD577" i="2"/>
  <c r="AJ570" i="2"/>
  <c r="AT569" i="2"/>
  <c r="AR569" i="2"/>
  <c r="AQ628" i="2"/>
  <c r="AQ620" i="2"/>
  <c r="AP620" i="2"/>
  <c r="AR616" i="2"/>
  <c r="AT616" i="2"/>
  <c r="AL616" i="2"/>
  <c r="AM616" i="2" s="1"/>
  <c r="AS616" i="2"/>
  <c r="AN612" i="2"/>
  <c r="AO612" i="2" s="1"/>
  <c r="AL610" i="2"/>
  <c r="AM610" i="2" s="1"/>
  <c r="AJ608" i="2"/>
  <c r="AQ604" i="2"/>
  <c r="AP604" i="2"/>
  <c r="AR600" i="2"/>
  <c r="AT600" i="2"/>
  <c r="AL600" i="2"/>
  <c r="AM600" i="2" s="1"/>
  <c r="AS600" i="2"/>
  <c r="AN596" i="2"/>
  <c r="AO596" i="2" s="1"/>
  <c r="AL594" i="2"/>
  <c r="AM594" i="2" s="1"/>
  <c r="AP591" i="2"/>
  <c r="AL582" i="2"/>
  <c r="AM582" i="2" s="1"/>
  <c r="AT574" i="2"/>
  <c r="AR574" i="2"/>
  <c r="AL571" i="2"/>
  <c r="AM571" i="2" s="1"/>
  <c r="AQ644" i="2"/>
  <c r="AQ634" i="2"/>
  <c r="AN592" i="2"/>
  <c r="AO592" i="2" s="1"/>
  <c r="AR588" i="2"/>
  <c r="AT588" i="2"/>
  <c r="AQ586" i="2"/>
  <c r="AP586" i="2"/>
  <c r="AL584" i="2"/>
  <c r="AM584" i="2" s="1"/>
  <c r="AI581" i="2"/>
  <c r="AE581" i="2"/>
  <c r="AA581" i="2"/>
  <c r="AH581" i="2"/>
  <c r="Z581" i="2"/>
  <c r="AG581" i="2"/>
  <c r="AC581" i="2"/>
  <c r="Y581" i="2"/>
  <c r="AF581" i="2"/>
  <c r="AN581" i="2" s="1"/>
  <c r="AO581" i="2" s="1"/>
  <c r="AB581" i="2"/>
  <c r="AQ576" i="2"/>
  <c r="AP576" i="2"/>
  <c r="AD573" i="2"/>
  <c r="AL572" i="2"/>
  <c r="AM572" i="2" s="1"/>
  <c r="AJ568" i="2"/>
  <c r="AJ551" i="2"/>
  <c r="AJ547" i="2"/>
  <c r="AJ543" i="2"/>
  <c r="AJ539" i="2"/>
  <c r="AJ535" i="2"/>
  <c r="AJ531" i="2"/>
  <c r="AJ527" i="2"/>
  <c r="AQ636" i="2"/>
  <c r="AQ629" i="2"/>
  <c r="AS621" i="2"/>
  <c r="AN617" i="2"/>
  <c r="AO617" i="2" s="1"/>
  <c r="AJ617" i="2"/>
  <c r="AL613" i="2"/>
  <c r="AM613" i="2" s="1"/>
  <c r="AR609" i="2"/>
  <c r="AT609" i="2"/>
  <c r="AS605" i="2"/>
  <c r="AN601" i="2"/>
  <c r="AO601" i="2" s="1"/>
  <c r="AJ601" i="2"/>
  <c r="AL597" i="2"/>
  <c r="AM597" i="2" s="1"/>
  <c r="AS586" i="2"/>
  <c r="AL578" i="2"/>
  <c r="AM578" i="2" s="1"/>
  <c r="AP571" i="2"/>
  <c r="AQ571" i="2"/>
  <c r="AT571" i="2"/>
  <c r="AR571" i="2"/>
  <c r="AP557" i="2"/>
  <c r="AQ557" i="2"/>
  <c r="AS548" i="2"/>
  <c r="AP542" i="2"/>
  <c r="AQ542" i="2"/>
  <c r="AR539" i="2"/>
  <c r="AT539" i="2"/>
  <c r="AS532" i="2"/>
  <c r="AP526" i="2"/>
  <c r="AQ526" i="2"/>
  <c r="AH1065" i="2"/>
  <c r="Z1065" i="2"/>
  <c r="AG1065" i="2"/>
  <c r="AC1065" i="2"/>
  <c r="Y1065" i="2"/>
  <c r="AF1065" i="2"/>
  <c r="AN1065" i="2" s="1"/>
  <c r="AO1065" i="2" s="1"/>
  <c r="AB1065" i="2"/>
  <c r="AI1065" i="2"/>
  <c r="AE1065" i="2"/>
  <c r="AA1065" i="2"/>
  <c r="AH1063" i="2"/>
  <c r="Z1063" i="2"/>
  <c r="AG1063" i="2"/>
  <c r="AC1063" i="2"/>
  <c r="Y1063" i="2"/>
  <c r="AF1063" i="2"/>
  <c r="AN1063" i="2" s="1"/>
  <c r="AO1063" i="2" s="1"/>
  <c r="AB1063" i="2"/>
  <c r="AI1063" i="2"/>
  <c r="AE1063" i="2"/>
  <c r="AA1063" i="2"/>
  <c r="AH1061" i="2"/>
  <c r="Z1061" i="2"/>
  <c r="AG1061" i="2"/>
  <c r="AC1061" i="2"/>
  <c r="Y1061" i="2"/>
  <c r="AF1061" i="2"/>
  <c r="AN1061" i="2" s="1"/>
  <c r="AO1061" i="2" s="1"/>
  <c r="AB1061" i="2"/>
  <c r="AI1061" i="2"/>
  <c r="AE1061" i="2"/>
  <c r="AA1061" i="2"/>
  <c r="AH1059" i="2"/>
  <c r="Z1059" i="2"/>
  <c r="AG1059" i="2"/>
  <c r="AC1059" i="2"/>
  <c r="Y1059" i="2"/>
  <c r="AF1059" i="2"/>
  <c r="AN1059" i="2" s="1"/>
  <c r="AO1059" i="2" s="1"/>
  <c r="AB1059" i="2"/>
  <c r="AI1059" i="2"/>
  <c r="AE1059" i="2"/>
  <c r="AA1059" i="2"/>
  <c r="AH1057" i="2"/>
  <c r="Z1057" i="2"/>
  <c r="AG1057" i="2"/>
  <c r="AC1057" i="2"/>
  <c r="Y1057" i="2"/>
  <c r="AF1057" i="2"/>
  <c r="AB1057" i="2"/>
  <c r="AI1057" i="2"/>
  <c r="AE1057" i="2"/>
  <c r="AA1057" i="2"/>
  <c r="AH1055" i="2"/>
  <c r="Z1055" i="2"/>
  <c r="AG1055" i="2"/>
  <c r="AC1055" i="2"/>
  <c r="Y1055" i="2"/>
  <c r="AF1055" i="2"/>
  <c r="AN1055" i="2" s="1"/>
  <c r="AO1055" i="2" s="1"/>
  <c r="AB1055" i="2"/>
  <c r="AI1055" i="2"/>
  <c r="AE1055" i="2"/>
  <c r="AA1055" i="2"/>
  <c r="AH1053" i="2"/>
  <c r="Z1053" i="2"/>
  <c r="AG1053" i="2"/>
  <c r="AC1053" i="2"/>
  <c r="Y1053" i="2"/>
  <c r="AF1053" i="2"/>
  <c r="AN1053" i="2" s="1"/>
  <c r="AO1053" i="2" s="1"/>
  <c r="AB1053" i="2"/>
  <c r="AI1053" i="2"/>
  <c r="AE1053" i="2"/>
  <c r="AA1053" i="2"/>
  <c r="AH1051" i="2"/>
  <c r="Z1051" i="2"/>
  <c r="AG1051" i="2"/>
  <c r="AC1051" i="2"/>
  <c r="Y1051" i="2"/>
  <c r="AF1051" i="2"/>
  <c r="AN1051" i="2" s="1"/>
  <c r="AO1051" i="2" s="1"/>
  <c r="AB1051" i="2"/>
  <c r="AI1051" i="2"/>
  <c r="AE1051" i="2"/>
  <c r="AA1051" i="2"/>
  <c r="AH1049" i="2"/>
  <c r="Z1049" i="2"/>
  <c r="AG1049" i="2"/>
  <c r="AC1049" i="2"/>
  <c r="Y1049" i="2"/>
  <c r="AF1049" i="2"/>
  <c r="AN1049" i="2" s="1"/>
  <c r="AO1049" i="2" s="1"/>
  <c r="AB1049" i="2"/>
  <c r="AI1049" i="2"/>
  <c r="AE1049" i="2"/>
  <c r="AA1049" i="2"/>
  <c r="AH1047" i="2"/>
  <c r="Z1047" i="2"/>
  <c r="AG1047" i="2"/>
  <c r="AC1047" i="2"/>
  <c r="Y1047" i="2"/>
  <c r="AF1047" i="2"/>
  <c r="AN1047" i="2" s="1"/>
  <c r="AO1047" i="2" s="1"/>
  <c r="AB1047" i="2"/>
  <c r="AI1047" i="2"/>
  <c r="AE1047" i="2"/>
  <c r="AA1047" i="2"/>
  <c r="AH1045" i="2"/>
  <c r="Z1045" i="2"/>
  <c r="AG1045" i="2"/>
  <c r="AC1045" i="2"/>
  <c r="Y1045" i="2"/>
  <c r="AF1045" i="2"/>
  <c r="AN1045" i="2" s="1"/>
  <c r="AO1045" i="2" s="1"/>
  <c r="AB1045" i="2"/>
  <c r="AI1045" i="2"/>
  <c r="AE1045" i="2"/>
  <c r="AA1045" i="2"/>
  <c r="AH1043" i="2"/>
  <c r="Z1043" i="2"/>
  <c r="AG1043" i="2"/>
  <c r="AC1043" i="2"/>
  <c r="Y1043" i="2"/>
  <c r="AF1043" i="2"/>
  <c r="AN1043" i="2" s="1"/>
  <c r="AO1043" i="2" s="1"/>
  <c r="AB1043" i="2"/>
  <c r="AI1043" i="2"/>
  <c r="AE1043" i="2"/>
  <c r="AA1043" i="2"/>
  <c r="AH1041" i="2"/>
  <c r="Z1041" i="2"/>
  <c r="AG1041" i="2"/>
  <c r="AC1041" i="2"/>
  <c r="Y1041" i="2"/>
  <c r="AF1041" i="2"/>
  <c r="AB1041" i="2"/>
  <c r="AI1041" i="2"/>
  <c r="AE1041" i="2"/>
  <c r="AA1041" i="2"/>
  <c r="AH1039" i="2"/>
  <c r="Z1039" i="2"/>
  <c r="AG1039" i="2"/>
  <c r="AC1039" i="2"/>
  <c r="Y1039" i="2"/>
  <c r="AF1039" i="2"/>
  <c r="AN1039" i="2" s="1"/>
  <c r="AO1039" i="2" s="1"/>
  <c r="AB1039" i="2"/>
  <c r="AI1039" i="2"/>
  <c r="AE1039" i="2"/>
  <c r="AA1039" i="2"/>
  <c r="AH1037" i="2"/>
  <c r="Z1037" i="2"/>
  <c r="AG1037" i="2"/>
  <c r="AC1037" i="2"/>
  <c r="Y1037" i="2"/>
  <c r="AF1037" i="2"/>
  <c r="AN1037" i="2" s="1"/>
  <c r="AO1037" i="2" s="1"/>
  <c r="AB1037" i="2"/>
  <c r="AI1037" i="2"/>
  <c r="AE1037" i="2"/>
  <c r="AA1037" i="2"/>
  <c r="AH1035" i="2"/>
  <c r="Z1035" i="2"/>
  <c r="AG1035" i="2"/>
  <c r="AC1035" i="2"/>
  <c r="Y1035" i="2"/>
  <c r="AF1035" i="2"/>
  <c r="AN1035" i="2" s="1"/>
  <c r="AO1035" i="2" s="1"/>
  <c r="AB1035" i="2"/>
  <c r="AI1035" i="2"/>
  <c r="AE1035" i="2"/>
  <c r="AA1035" i="2"/>
  <c r="AH1033" i="2"/>
  <c r="Z1033" i="2"/>
  <c r="AG1033" i="2"/>
  <c r="AC1033" i="2"/>
  <c r="Y1033" i="2"/>
  <c r="AF1033" i="2"/>
  <c r="AN1033" i="2" s="1"/>
  <c r="AO1033" i="2" s="1"/>
  <c r="AB1033" i="2"/>
  <c r="AI1033" i="2"/>
  <c r="AE1033" i="2"/>
  <c r="AA1033" i="2"/>
  <c r="AH1031" i="2"/>
  <c r="Z1031" i="2"/>
  <c r="AG1031" i="2"/>
  <c r="AC1031" i="2"/>
  <c r="Y1031" i="2"/>
  <c r="AF1031" i="2"/>
  <c r="AN1031" i="2" s="1"/>
  <c r="AO1031" i="2" s="1"/>
  <c r="AB1031" i="2"/>
  <c r="AI1031" i="2"/>
  <c r="AE1031" i="2"/>
  <c r="AA1031" i="2"/>
  <c r="AH1029" i="2"/>
  <c r="Z1029" i="2"/>
  <c r="AG1029" i="2"/>
  <c r="AC1029" i="2"/>
  <c r="Y1029" i="2"/>
  <c r="AF1029" i="2"/>
  <c r="AN1029" i="2" s="1"/>
  <c r="AO1029" i="2" s="1"/>
  <c r="AB1029" i="2"/>
  <c r="AI1029" i="2"/>
  <c r="AE1029" i="2"/>
  <c r="AA1029" i="2"/>
  <c r="AH1027" i="2"/>
  <c r="Z1027" i="2"/>
  <c r="AG1027" i="2"/>
  <c r="AC1027" i="2"/>
  <c r="Y1027" i="2"/>
  <c r="AF1027" i="2"/>
  <c r="AB1027" i="2"/>
  <c r="AI1027" i="2"/>
  <c r="AE1027" i="2"/>
  <c r="AA1027" i="2"/>
  <c r="AH1025" i="2"/>
  <c r="Z1025" i="2"/>
  <c r="AG1025" i="2"/>
  <c r="AC1025" i="2"/>
  <c r="Y1025" i="2"/>
  <c r="AF1025" i="2"/>
  <c r="AB1025" i="2"/>
  <c r="AI1025" i="2"/>
  <c r="AE1025" i="2"/>
  <c r="AA1025" i="2"/>
  <c r="AH1023" i="2"/>
  <c r="Z1023" i="2"/>
  <c r="AG1023" i="2"/>
  <c r="AC1023" i="2"/>
  <c r="Y1023" i="2"/>
  <c r="AF1023" i="2"/>
  <c r="AN1023" i="2" s="1"/>
  <c r="AO1023" i="2" s="1"/>
  <c r="AB1023" i="2"/>
  <c r="AI1023" i="2"/>
  <c r="AE1023" i="2"/>
  <c r="AA1023" i="2"/>
  <c r="AH1021" i="2"/>
  <c r="Z1021" i="2"/>
  <c r="AG1021" i="2"/>
  <c r="AC1021" i="2"/>
  <c r="Y1021" i="2"/>
  <c r="AF1021" i="2"/>
  <c r="AN1021" i="2" s="1"/>
  <c r="AO1021" i="2" s="1"/>
  <c r="AB1021" i="2"/>
  <c r="AI1021" i="2"/>
  <c r="AE1021" i="2"/>
  <c r="AA1021" i="2"/>
  <c r="AH1019" i="2"/>
  <c r="Z1019" i="2"/>
  <c r="AG1019" i="2"/>
  <c r="AC1019" i="2"/>
  <c r="Y1019" i="2"/>
  <c r="AF1019" i="2"/>
  <c r="AN1019" i="2" s="1"/>
  <c r="AO1019" i="2" s="1"/>
  <c r="AB1019" i="2"/>
  <c r="AI1019" i="2"/>
  <c r="AE1019" i="2"/>
  <c r="AA1019" i="2"/>
  <c r="AH1017" i="2"/>
  <c r="Z1017" i="2"/>
  <c r="AG1017" i="2"/>
  <c r="AC1017" i="2"/>
  <c r="Y1017" i="2"/>
  <c r="AF1017" i="2"/>
  <c r="AN1017" i="2" s="1"/>
  <c r="AO1017" i="2" s="1"/>
  <c r="AB1017" i="2"/>
  <c r="AI1017" i="2"/>
  <c r="AE1017" i="2"/>
  <c r="AA1017" i="2"/>
  <c r="AH1015" i="2"/>
  <c r="Z1015" i="2"/>
  <c r="AG1015" i="2"/>
  <c r="AC1015" i="2"/>
  <c r="Y1015" i="2"/>
  <c r="AF1015" i="2"/>
  <c r="AN1015" i="2" s="1"/>
  <c r="AO1015" i="2" s="1"/>
  <c r="AB1015" i="2"/>
  <c r="AI1015" i="2"/>
  <c r="AE1015" i="2"/>
  <c r="AA1015" i="2"/>
  <c r="AH1013" i="2"/>
  <c r="Z1013" i="2"/>
  <c r="AG1013" i="2"/>
  <c r="AC1013" i="2"/>
  <c r="Y1013" i="2"/>
  <c r="AF1013" i="2"/>
  <c r="AN1013" i="2" s="1"/>
  <c r="AO1013" i="2" s="1"/>
  <c r="AB1013" i="2"/>
  <c r="AI1013" i="2"/>
  <c r="AE1013" i="2"/>
  <c r="AA1013" i="2"/>
  <c r="AH1011" i="2"/>
  <c r="Z1011" i="2"/>
  <c r="AG1011" i="2"/>
  <c r="AC1011" i="2"/>
  <c r="Y1011" i="2"/>
  <c r="AF1011" i="2"/>
  <c r="AB1011" i="2"/>
  <c r="AI1011" i="2"/>
  <c r="AE1011" i="2"/>
  <c r="AA1011" i="2"/>
  <c r="AH1009" i="2"/>
  <c r="Z1009" i="2"/>
  <c r="AG1009" i="2"/>
  <c r="AC1009" i="2"/>
  <c r="Y1009" i="2"/>
  <c r="AF1009" i="2"/>
  <c r="AB1009" i="2"/>
  <c r="AI1009" i="2"/>
  <c r="AE1009" i="2"/>
  <c r="AA1009" i="2"/>
  <c r="AH893" i="2"/>
  <c r="Z893" i="2"/>
  <c r="AG893" i="2"/>
  <c r="AC893" i="2"/>
  <c r="Y893" i="2"/>
  <c r="AF893" i="2"/>
  <c r="AN893" i="2" s="1"/>
  <c r="AO893" i="2" s="1"/>
  <c r="AB893" i="2"/>
  <c r="AI893" i="2"/>
  <c r="AE893" i="2"/>
  <c r="AA893" i="2"/>
  <c r="AH891" i="2"/>
  <c r="Z891" i="2"/>
  <c r="AG891" i="2"/>
  <c r="AC891" i="2"/>
  <c r="Y891" i="2"/>
  <c r="AF891" i="2"/>
  <c r="AN891" i="2" s="1"/>
  <c r="AO891" i="2" s="1"/>
  <c r="AB891" i="2"/>
  <c r="AI891" i="2"/>
  <c r="AE891" i="2"/>
  <c r="AA891" i="2"/>
  <c r="AH889" i="2"/>
  <c r="Z889" i="2"/>
  <c r="AG889" i="2"/>
  <c r="AC889" i="2"/>
  <c r="Y889" i="2"/>
  <c r="AF889" i="2"/>
  <c r="AN889" i="2" s="1"/>
  <c r="AO889" i="2" s="1"/>
  <c r="AB889" i="2"/>
  <c r="AI889" i="2"/>
  <c r="AE889" i="2"/>
  <c r="AA889" i="2"/>
  <c r="AH887" i="2"/>
  <c r="Z887" i="2"/>
  <c r="AG887" i="2"/>
  <c r="AC887" i="2"/>
  <c r="Y887" i="2"/>
  <c r="AF887" i="2"/>
  <c r="AN887" i="2" s="1"/>
  <c r="AO887" i="2" s="1"/>
  <c r="AB887" i="2"/>
  <c r="AI887" i="2"/>
  <c r="AE887" i="2"/>
  <c r="AA887" i="2"/>
  <c r="AH885" i="2"/>
  <c r="Z885" i="2"/>
  <c r="AG885" i="2"/>
  <c r="AC885" i="2"/>
  <c r="Y885" i="2"/>
  <c r="AF885" i="2"/>
  <c r="AN885" i="2" s="1"/>
  <c r="AO885" i="2" s="1"/>
  <c r="AB885" i="2"/>
  <c r="AI885" i="2"/>
  <c r="AE885" i="2"/>
  <c r="AA885" i="2"/>
  <c r="AH883" i="2"/>
  <c r="Z883" i="2"/>
  <c r="AG883" i="2"/>
  <c r="AC883" i="2"/>
  <c r="Y883" i="2"/>
  <c r="AF883" i="2"/>
  <c r="AN883" i="2" s="1"/>
  <c r="AO883" i="2" s="1"/>
  <c r="AB883" i="2"/>
  <c r="AI883" i="2"/>
  <c r="AE883" i="2"/>
  <c r="AA883" i="2"/>
  <c r="AH881" i="2"/>
  <c r="Z881" i="2"/>
  <c r="AG881" i="2"/>
  <c r="AC881" i="2"/>
  <c r="Y881" i="2"/>
  <c r="AF881" i="2"/>
  <c r="AB881" i="2"/>
  <c r="AI881" i="2"/>
  <c r="AE881" i="2"/>
  <c r="AA881" i="2"/>
  <c r="AH879" i="2"/>
  <c r="Z879" i="2"/>
  <c r="AG879" i="2"/>
  <c r="AC879" i="2"/>
  <c r="Y879" i="2"/>
  <c r="AF879" i="2"/>
  <c r="AB879" i="2"/>
  <c r="AI879" i="2"/>
  <c r="AE879" i="2"/>
  <c r="AA879" i="2"/>
  <c r="AH877" i="2"/>
  <c r="Z877" i="2"/>
  <c r="AG877" i="2"/>
  <c r="AC877" i="2"/>
  <c r="Y877" i="2"/>
  <c r="AF877" i="2"/>
  <c r="AN877" i="2" s="1"/>
  <c r="AO877" i="2" s="1"/>
  <c r="AB877" i="2"/>
  <c r="AI877" i="2"/>
  <c r="AE877" i="2"/>
  <c r="AA877" i="2"/>
  <c r="AH875" i="2"/>
  <c r="Z875" i="2"/>
  <c r="AG875" i="2"/>
  <c r="AC875" i="2"/>
  <c r="Y875" i="2"/>
  <c r="AF875" i="2"/>
  <c r="AN875" i="2" s="1"/>
  <c r="AO875" i="2" s="1"/>
  <c r="AB875" i="2"/>
  <c r="AI875" i="2"/>
  <c r="AE875" i="2"/>
  <c r="AA875" i="2"/>
  <c r="AH873" i="2"/>
  <c r="Z873" i="2"/>
  <c r="AG873" i="2"/>
  <c r="AC873" i="2"/>
  <c r="Y873" i="2"/>
  <c r="AF873" i="2"/>
  <c r="AN873" i="2" s="1"/>
  <c r="AO873" i="2" s="1"/>
  <c r="AB873" i="2"/>
  <c r="AI873" i="2"/>
  <c r="AE873" i="2"/>
  <c r="AA873" i="2"/>
  <c r="AH871" i="2"/>
  <c r="Z871" i="2"/>
  <c r="AG871" i="2"/>
  <c r="AC871" i="2"/>
  <c r="Y871" i="2"/>
  <c r="AF871" i="2"/>
  <c r="AN871" i="2" s="1"/>
  <c r="AO871" i="2" s="1"/>
  <c r="AB871" i="2"/>
  <c r="AI871" i="2"/>
  <c r="AE871" i="2"/>
  <c r="AA871" i="2"/>
  <c r="AH869" i="2"/>
  <c r="Z869" i="2"/>
  <c r="AG869" i="2"/>
  <c r="AC869" i="2"/>
  <c r="Y869" i="2"/>
  <c r="AF869" i="2"/>
  <c r="AN869" i="2" s="1"/>
  <c r="AO869" i="2" s="1"/>
  <c r="AB869" i="2"/>
  <c r="AI869" i="2"/>
  <c r="AE869" i="2"/>
  <c r="AA869" i="2"/>
  <c r="AP972" i="2"/>
  <c r="AQ972" i="2"/>
  <c r="AP970" i="2"/>
  <c r="AQ970" i="2"/>
  <c r="AN565" i="2"/>
  <c r="AO565" i="2" s="1"/>
  <c r="AJ561" i="2"/>
  <c r="AT561" i="2"/>
  <c r="AR561" i="2"/>
  <c r="AN557" i="2"/>
  <c r="AO557" i="2" s="1"/>
  <c r="AJ554" i="2"/>
  <c r="AT554" i="2"/>
  <c r="AR554" i="2"/>
  <c r="AL550" i="2"/>
  <c r="AM550" i="2" s="1"/>
  <c r="AS550" i="2"/>
  <c r="AN546" i="2"/>
  <c r="AO546" i="2" s="1"/>
  <c r="AL544" i="2"/>
  <c r="AM544" i="2" s="1"/>
  <c r="AJ538" i="2"/>
  <c r="AT538" i="2"/>
  <c r="AR538" i="2"/>
  <c r="AL534" i="2"/>
  <c r="AM534" i="2" s="1"/>
  <c r="AS534" i="2"/>
  <c r="AN530" i="2"/>
  <c r="AO530" i="2" s="1"/>
  <c r="AL528" i="2"/>
  <c r="AM528" i="2" s="1"/>
  <c r="AN897" i="2"/>
  <c r="AO897" i="2" s="1"/>
  <c r="AJ897" i="2"/>
  <c r="AS1082" i="2"/>
  <c r="AT1078" i="2"/>
  <c r="AR1078" i="2"/>
  <c r="AL1078" i="2"/>
  <c r="AM1078" i="2" s="1"/>
  <c r="AQ1074" i="2"/>
  <c r="AP1074" i="2"/>
  <c r="AN1070" i="2"/>
  <c r="AO1070" i="2" s="1"/>
  <c r="AJ1070" i="2"/>
  <c r="AD1062" i="2"/>
  <c r="AD1046" i="2"/>
  <c r="AD1030" i="2"/>
  <c r="AD1014" i="2"/>
  <c r="AD884" i="2"/>
  <c r="AD973" i="2"/>
  <c r="AD899" i="2"/>
  <c r="AJ867" i="2"/>
  <c r="AL863" i="2"/>
  <c r="AM863" i="2" s="1"/>
  <c r="AR858" i="2"/>
  <c r="AT858" i="2"/>
  <c r="AT857" i="2"/>
  <c r="AR857" i="2"/>
  <c r="AT855" i="2"/>
  <c r="AR855" i="2"/>
  <c r="AT853" i="2"/>
  <c r="AR853" i="2"/>
  <c r="AT851" i="2"/>
  <c r="AR851" i="2"/>
  <c r="AT849" i="2"/>
  <c r="AR849" i="2"/>
  <c r="AT847" i="2"/>
  <c r="AR847" i="2"/>
  <c r="AT845" i="2"/>
  <c r="AR845" i="2"/>
  <c r="AT843" i="2"/>
  <c r="AR843" i="2"/>
  <c r="AT841" i="2"/>
  <c r="AR841" i="2"/>
  <c r="AT839" i="2"/>
  <c r="AR839" i="2"/>
  <c r="AT837" i="2"/>
  <c r="AR837" i="2"/>
  <c r="AT895" i="2"/>
  <c r="AR895" i="2"/>
  <c r="AT835" i="2"/>
  <c r="AR835" i="2"/>
  <c r="AT833" i="2"/>
  <c r="AR833" i="2"/>
  <c r="AT831" i="2"/>
  <c r="AR831" i="2"/>
  <c r="AT829" i="2"/>
  <c r="AR829" i="2"/>
  <c r="AT827" i="2"/>
  <c r="AR827" i="2"/>
  <c r="AT825" i="2"/>
  <c r="AR825" i="2"/>
  <c r="AT823" i="2"/>
  <c r="AR823" i="2"/>
  <c r="AT821" i="2"/>
  <c r="AR821" i="2"/>
  <c r="AT819" i="2"/>
  <c r="AR819" i="2"/>
  <c r="AT817" i="2"/>
  <c r="AR817" i="2"/>
  <c r="AT789" i="2"/>
  <c r="AT773" i="2"/>
  <c r="AR773" i="2"/>
  <c r="AT771" i="2"/>
  <c r="AR771" i="2"/>
  <c r="AT769" i="2"/>
  <c r="AR769" i="2"/>
  <c r="AT767" i="2"/>
  <c r="AR767" i="2"/>
  <c r="AT765" i="2"/>
  <c r="AR765" i="2"/>
  <c r="AT763" i="2"/>
  <c r="AR763" i="2"/>
  <c r="AT761" i="2"/>
  <c r="AR761" i="2"/>
  <c r="AT759" i="2"/>
  <c r="AR759" i="2"/>
  <c r="AT757" i="2"/>
  <c r="AR757" i="2"/>
  <c r="AT755" i="2"/>
  <c r="AR755" i="2"/>
  <c r="AT753" i="2"/>
  <c r="AR753" i="2"/>
  <c r="AT524" i="2"/>
  <c r="AR524" i="2"/>
  <c r="AT522" i="2"/>
  <c r="AR522" i="2"/>
  <c r="AT520" i="2"/>
  <c r="AR520" i="2"/>
  <c r="AT518" i="2"/>
  <c r="AR518" i="2"/>
  <c r="AT516" i="2"/>
  <c r="AR516" i="2"/>
  <c r="AT1006" i="2"/>
  <c r="AR1006" i="2"/>
  <c r="AT1004" i="2"/>
  <c r="AR1004" i="2"/>
  <c r="AT1002" i="2"/>
  <c r="AR1002" i="2"/>
  <c r="AT1000" i="2"/>
  <c r="AR1000" i="2"/>
  <c r="AT965" i="2"/>
  <c r="AR965" i="2"/>
  <c r="AT963" i="2"/>
  <c r="AR963" i="2"/>
  <c r="AT961" i="2"/>
  <c r="AR961" i="2"/>
  <c r="AT959" i="2"/>
  <c r="AR959" i="2"/>
  <c r="AT957" i="2"/>
  <c r="AR957" i="2"/>
  <c r="AT998" i="2"/>
  <c r="AR998" i="2"/>
  <c r="AN564" i="2"/>
  <c r="AO564" i="2" s="1"/>
  <c r="AJ560" i="2"/>
  <c r="AT560" i="2"/>
  <c r="AR560" i="2"/>
  <c r="AN556" i="2"/>
  <c r="AO556" i="2" s="1"/>
  <c r="AQ552" i="2"/>
  <c r="AQ548" i="2"/>
  <c r="AQ544" i="2"/>
  <c r="AQ540" i="2"/>
  <c r="AQ536" i="2"/>
  <c r="AQ532" i="2"/>
  <c r="AQ528" i="2"/>
  <c r="AS1083" i="2"/>
  <c r="AS1079" i="2"/>
  <c r="AS1075" i="2"/>
  <c r="AS1071" i="2"/>
  <c r="AS1067" i="2"/>
  <c r="AD1027" i="2"/>
  <c r="AD1011" i="2"/>
  <c r="AD881" i="2"/>
  <c r="AL970" i="2"/>
  <c r="AM970" i="2" s="1"/>
  <c r="AS970" i="2"/>
  <c r="AS752" i="2"/>
  <c r="AP864" i="2"/>
  <c r="AQ864" i="2"/>
  <c r="AS857" i="2"/>
  <c r="AS853" i="2"/>
  <c r="AS849" i="2"/>
  <c r="AS845" i="2"/>
  <c r="AS841" i="2"/>
  <c r="AS837" i="2"/>
  <c r="AS835" i="2"/>
  <c r="AS831" i="2"/>
  <c r="AS827" i="2"/>
  <c r="AS823" i="2"/>
  <c r="AS819" i="2"/>
  <c r="AS771" i="2"/>
  <c r="AS767" i="2"/>
  <c r="AS763" i="2"/>
  <c r="AS759" i="2"/>
  <c r="AS755" i="2"/>
  <c r="AS524" i="2"/>
  <c r="AS520" i="2"/>
  <c r="AS516" i="2"/>
  <c r="AS1004" i="2"/>
  <c r="AS1000" i="2"/>
  <c r="AS963" i="2"/>
  <c r="AS959" i="2"/>
  <c r="AS998" i="2"/>
  <c r="AJ567" i="2"/>
  <c r="AT567" i="2"/>
  <c r="AR567" i="2"/>
  <c r="AN563" i="2"/>
  <c r="AO563" i="2" s="1"/>
  <c r="AJ559" i="2"/>
  <c r="AT559" i="2"/>
  <c r="AR559" i="2"/>
  <c r="AN555" i="2"/>
  <c r="AO555" i="2" s="1"/>
  <c r="AN553" i="2"/>
  <c r="AO553" i="2" s="1"/>
  <c r="AJ553" i="2"/>
  <c r="AT549" i="2"/>
  <c r="AR549" i="2"/>
  <c r="AL549" i="2"/>
  <c r="AM549" i="2" s="1"/>
  <c r="AN545" i="2"/>
  <c r="AO545" i="2" s="1"/>
  <c r="AJ545" i="2"/>
  <c r="AT541" i="2"/>
  <c r="AR541" i="2"/>
  <c r="AL541" i="2"/>
  <c r="AM541" i="2" s="1"/>
  <c r="AN537" i="2"/>
  <c r="AO537" i="2" s="1"/>
  <c r="AJ537" i="2"/>
  <c r="AT533" i="2"/>
  <c r="AR533" i="2"/>
  <c r="AL533" i="2"/>
  <c r="AM533" i="2" s="1"/>
  <c r="AN529" i="2"/>
  <c r="AO529" i="2" s="1"/>
  <c r="AJ529" i="2"/>
  <c r="AT1084" i="2"/>
  <c r="AR1084" i="2"/>
  <c r="AL1084" i="2"/>
  <c r="AM1084" i="2" s="1"/>
  <c r="AT1080" i="2"/>
  <c r="AR1080" i="2"/>
  <c r="AL1080" i="2"/>
  <c r="AM1080" i="2" s="1"/>
  <c r="AT1076" i="2"/>
  <c r="AR1076" i="2"/>
  <c r="AL1076" i="2"/>
  <c r="AM1076" i="2" s="1"/>
  <c r="AT1072" i="2"/>
  <c r="AR1072" i="2"/>
  <c r="AL1072" i="2"/>
  <c r="AM1072" i="2" s="1"/>
  <c r="AT1068" i="2"/>
  <c r="AR1068" i="2"/>
  <c r="AL1068" i="2"/>
  <c r="AM1068" i="2" s="1"/>
  <c r="AD1060" i="2"/>
  <c r="AD1052" i="2"/>
  <c r="AD1044" i="2"/>
  <c r="AD1036" i="2"/>
  <c r="AD1028" i="2"/>
  <c r="AD1020" i="2"/>
  <c r="AD1012" i="2"/>
  <c r="AD890" i="2"/>
  <c r="AD882" i="2"/>
  <c r="AD874" i="2"/>
  <c r="AJ971" i="2"/>
  <c r="AR971" i="2"/>
  <c r="AG898" i="2"/>
  <c r="AC898" i="2"/>
  <c r="Y898" i="2"/>
  <c r="AI898" i="2"/>
  <c r="AE898" i="2"/>
  <c r="AA898" i="2"/>
  <c r="AH898" i="2"/>
  <c r="Z898" i="2"/>
  <c r="AF898" i="2"/>
  <c r="AN898" i="2" s="1"/>
  <c r="AO898" i="2" s="1"/>
  <c r="AB898" i="2"/>
  <c r="AQ867" i="2"/>
  <c r="AP867" i="2"/>
  <c r="AS863" i="2"/>
  <c r="AJ566" i="2"/>
  <c r="AT566" i="2"/>
  <c r="AR566" i="2"/>
  <c r="AN562" i="2"/>
  <c r="AO562" i="2" s="1"/>
  <c r="AJ558" i="2"/>
  <c r="AT558" i="2"/>
  <c r="AR558" i="2"/>
  <c r="AS896" i="2"/>
  <c r="AT1081" i="2"/>
  <c r="AR1081" i="2"/>
  <c r="AL1081" i="2"/>
  <c r="AM1081" i="2" s="1"/>
  <c r="AQ1077" i="2"/>
  <c r="AP1077" i="2"/>
  <c r="AN1073" i="2"/>
  <c r="AO1073" i="2" s="1"/>
  <c r="AJ1073" i="2"/>
  <c r="AS1069" i="2"/>
  <c r="AD1057" i="2"/>
  <c r="AD1041" i="2"/>
  <c r="AD1025" i="2"/>
  <c r="AD1009" i="2"/>
  <c r="AD879" i="2"/>
  <c r="AS866" i="2"/>
  <c r="AQ860" i="2"/>
  <c r="AP860" i="2"/>
  <c r="AJ857" i="2"/>
  <c r="AL854" i="2"/>
  <c r="AM854" i="2" s="1"/>
  <c r="AJ853" i="2"/>
  <c r="AL850" i="2"/>
  <c r="AM850" i="2" s="1"/>
  <c r="AJ849" i="2"/>
  <c r="AL846" i="2"/>
  <c r="AM846" i="2" s="1"/>
  <c r="AJ845" i="2"/>
  <c r="AL842" i="2"/>
  <c r="AM842" i="2" s="1"/>
  <c r="AJ841" i="2"/>
  <c r="AL838" i="2"/>
  <c r="AM838" i="2" s="1"/>
  <c r="AJ837" i="2"/>
  <c r="AL894" i="2"/>
  <c r="AM894" i="2" s="1"/>
  <c r="AJ835" i="2"/>
  <c r="AL832" i="2"/>
  <c r="AM832" i="2" s="1"/>
  <c r="AJ831" i="2"/>
  <c r="AL828" i="2"/>
  <c r="AM828" i="2" s="1"/>
  <c r="AJ827" i="2"/>
  <c r="AL824" i="2"/>
  <c r="AM824" i="2" s="1"/>
  <c r="AJ823" i="2"/>
  <c r="AL820" i="2"/>
  <c r="AM820" i="2" s="1"/>
  <c r="AJ819" i="2"/>
  <c r="AL772" i="2"/>
  <c r="AM772" i="2" s="1"/>
  <c r="AJ771" i="2"/>
  <c r="AL768" i="2"/>
  <c r="AM768" i="2" s="1"/>
  <c r="AJ767" i="2"/>
  <c r="AL764" i="2"/>
  <c r="AM764" i="2" s="1"/>
  <c r="AJ763" i="2"/>
  <c r="AL760" i="2"/>
  <c r="AM760" i="2" s="1"/>
  <c r="AJ759" i="2"/>
  <c r="AL756" i="2"/>
  <c r="AM756" i="2" s="1"/>
  <c r="AJ755" i="2"/>
  <c r="AL525" i="2"/>
  <c r="AM525" i="2" s="1"/>
  <c r="AJ524" i="2"/>
  <c r="AL521" i="2"/>
  <c r="AM521" i="2" s="1"/>
  <c r="AJ520" i="2"/>
  <c r="AL517" i="2"/>
  <c r="AM517" i="2" s="1"/>
  <c r="AJ516" i="2"/>
  <c r="AL1005" i="2"/>
  <c r="AM1005" i="2" s="1"/>
  <c r="AJ1004" i="2"/>
  <c r="AL1001" i="2"/>
  <c r="AM1001" i="2" s="1"/>
  <c r="AJ1000" i="2"/>
  <c r="AL964" i="2"/>
  <c r="AM964" i="2" s="1"/>
  <c r="AJ963" i="2"/>
  <c r="AL960" i="2"/>
  <c r="AM960" i="2" s="1"/>
  <c r="AJ959" i="2"/>
  <c r="AL956" i="2"/>
  <c r="AM956" i="2" s="1"/>
  <c r="AJ998" i="2"/>
  <c r="AT867" i="2"/>
  <c r="AP857" i="2"/>
  <c r="AP855" i="2"/>
  <c r="AP853" i="2"/>
  <c r="AP851" i="2"/>
  <c r="AP849" i="2"/>
  <c r="AP847" i="2"/>
  <c r="AP845" i="2"/>
  <c r="AP843" i="2"/>
  <c r="AP841" i="2"/>
  <c r="AP839" i="2"/>
  <c r="AP837" i="2"/>
  <c r="AP895" i="2"/>
  <c r="AP835" i="2"/>
  <c r="AP833" i="2"/>
  <c r="AP831" i="2"/>
  <c r="AP829" i="2"/>
  <c r="AP827" i="2"/>
  <c r="AP825" i="2"/>
  <c r="AP823" i="2"/>
  <c r="AP821" i="2"/>
  <c r="AP819" i="2"/>
  <c r="AP817" i="2"/>
  <c r="AP773" i="2"/>
  <c r="AP771" i="2"/>
  <c r="AP769" i="2"/>
  <c r="AP767" i="2"/>
  <c r="AP765" i="2"/>
  <c r="AP763" i="2"/>
  <c r="AP761" i="2"/>
  <c r="AP759" i="2"/>
  <c r="AP757" i="2"/>
  <c r="AP755" i="2"/>
  <c r="AP753" i="2"/>
  <c r="AP524" i="2"/>
  <c r="AP522" i="2"/>
  <c r="AP520" i="2"/>
  <c r="AP518" i="2"/>
  <c r="AP516" i="2"/>
  <c r="AP1006" i="2"/>
  <c r="AP1004" i="2"/>
  <c r="AP1002" i="2"/>
  <c r="AP1000" i="2"/>
  <c r="AP965" i="2"/>
  <c r="AP963" i="2"/>
  <c r="AP961" i="2"/>
  <c r="AP959" i="2"/>
  <c r="AP957" i="2"/>
  <c r="AP998" i="2"/>
  <c r="AP995" i="2"/>
  <c r="AQ995" i="2"/>
  <c r="AS994" i="2"/>
  <c r="AJ986" i="2"/>
  <c r="AN984" i="2"/>
  <c r="AO984" i="2" s="1"/>
  <c r="AJ945" i="2"/>
  <c r="AQ936" i="2"/>
  <c r="AP936" i="2"/>
  <c r="AS933" i="2"/>
  <c r="AJ982" i="2"/>
  <c r="AQ930" i="2"/>
  <c r="AP930" i="2"/>
  <c r="AS927" i="2"/>
  <c r="AJ923" i="2"/>
  <c r="AP868" i="2"/>
  <c r="AQ996" i="2"/>
  <c r="AL995" i="2"/>
  <c r="AM995" i="2" s="1"/>
  <c r="AT995" i="2"/>
  <c r="AR995" i="2"/>
  <c r="AP992" i="2"/>
  <c r="AS991" i="2"/>
  <c r="AN987" i="2"/>
  <c r="AO987" i="2" s="1"/>
  <c r="AT984" i="2"/>
  <c r="AR984" i="2"/>
  <c r="AS948" i="2"/>
  <c r="AL864" i="2"/>
  <c r="AM864" i="2" s="1"/>
  <c r="AJ996" i="2"/>
  <c r="AJ992" i="2"/>
  <c r="AJ988" i="2"/>
  <c r="AP955" i="2"/>
  <c r="AQ955" i="2"/>
  <c r="AQ954" i="2"/>
  <c r="AP954" i="2"/>
  <c r="AR950" i="2"/>
  <c r="AT950" i="2"/>
  <c r="AQ942" i="2"/>
  <c r="AP942" i="2"/>
  <c r="AQ934" i="2"/>
  <c r="AP934" i="2"/>
  <c r="AQ979" i="2"/>
  <c r="AP979" i="2"/>
  <c r="AQ928" i="2"/>
  <c r="AP928" i="2"/>
  <c r="AQ920" i="2"/>
  <c r="AP920" i="2"/>
  <c r="AL866" i="2"/>
  <c r="AM866" i="2" s="1"/>
  <c r="AS858" i="2"/>
  <c r="AS993" i="2"/>
  <c r="AP990" i="2"/>
  <c r="AQ990" i="2"/>
  <c r="AL989" i="2"/>
  <c r="AM989" i="2" s="1"/>
  <c r="AT989" i="2"/>
  <c r="AR989" i="2"/>
  <c r="AJ985" i="2"/>
  <c r="AJ954" i="2"/>
  <c r="AQ953" i="2"/>
  <c r="AP953" i="2"/>
  <c r="AS950" i="2"/>
  <c r="AR949" i="2"/>
  <c r="AT949" i="2"/>
  <c r="AJ938" i="2"/>
  <c r="AQ937" i="2"/>
  <c r="AP937" i="2"/>
  <c r="AS934" i="2"/>
  <c r="AT933" i="2"/>
  <c r="AR933" i="2"/>
  <c r="AJ975" i="2"/>
  <c r="AQ974" i="2"/>
  <c r="AP974" i="2"/>
  <c r="AS928" i="2"/>
  <c r="AT927" i="2"/>
  <c r="AR927" i="2"/>
  <c r="AJ916" i="2"/>
  <c r="AN952" i="2"/>
  <c r="AO952" i="2" s="1"/>
  <c r="AN948" i="2"/>
  <c r="AO948" i="2" s="1"/>
  <c r="AT944" i="2"/>
  <c r="AR944" i="2"/>
  <c r="AN941" i="2"/>
  <c r="AO941" i="2" s="1"/>
  <c r="AN940" i="2"/>
  <c r="AO940" i="2" s="1"/>
  <c r="AL940" i="2"/>
  <c r="AM940" i="2" s="1"/>
  <c r="AD939" i="2"/>
  <c r="AJ936" i="2"/>
  <c r="AH935" i="2"/>
  <c r="Z935" i="2"/>
  <c r="AE935" i="2"/>
  <c r="Y935" i="2"/>
  <c r="AG935" i="2"/>
  <c r="AB935" i="2"/>
  <c r="AF935" i="2"/>
  <c r="AN935" i="2" s="1"/>
  <c r="AO935" i="2" s="1"/>
  <c r="AA935" i="2"/>
  <c r="AI935" i="2"/>
  <c r="AC935" i="2"/>
  <c r="AT981" i="2"/>
  <c r="AR981" i="2"/>
  <c r="AN978" i="2"/>
  <c r="AO978" i="2" s="1"/>
  <c r="AN977" i="2"/>
  <c r="AO977" i="2" s="1"/>
  <c r="AL977" i="2"/>
  <c r="AM977" i="2" s="1"/>
  <c r="AD976" i="2"/>
  <c r="AJ930" i="2"/>
  <c r="AH929" i="2"/>
  <c r="Z929" i="2"/>
  <c r="AE929" i="2"/>
  <c r="Y929" i="2"/>
  <c r="AG929" i="2"/>
  <c r="AB929" i="2"/>
  <c r="AF929" i="2"/>
  <c r="AN929" i="2" s="1"/>
  <c r="AO929" i="2" s="1"/>
  <c r="AA929" i="2"/>
  <c r="AI929" i="2"/>
  <c r="AC929" i="2"/>
  <c r="AT922" i="2"/>
  <c r="AR922" i="2"/>
  <c r="AN919" i="2"/>
  <c r="AO919" i="2" s="1"/>
  <c r="AN918" i="2"/>
  <c r="AO918" i="2" s="1"/>
  <c r="AL918" i="2"/>
  <c r="AM918" i="2" s="1"/>
  <c r="AD917" i="2"/>
  <c r="AD1372" i="2"/>
  <c r="AD47" i="2"/>
  <c r="AD39" i="2"/>
  <c r="AD27" i="2"/>
  <c r="AI83" i="2"/>
  <c r="AE83" i="2"/>
  <c r="AA83" i="2"/>
  <c r="AH83" i="2"/>
  <c r="Z83" i="2"/>
  <c r="AF83" i="2"/>
  <c r="AN83" i="2" s="1"/>
  <c r="AO83" i="2" s="1"/>
  <c r="AC83" i="2"/>
  <c r="AB83" i="2"/>
  <c r="AG83" i="2"/>
  <c r="Y83" i="2"/>
  <c r="AD71" i="2"/>
  <c r="AI67" i="2"/>
  <c r="AE67" i="2"/>
  <c r="AA67" i="2"/>
  <c r="AH67" i="2"/>
  <c r="Z67" i="2"/>
  <c r="AF67" i="2"/>
  <c r="AN67" i="2" s="1"/>
  <c r="AO67" i="2" s="1"/>
  <c r="AC67" i="2"/>
  <c r="AB67" i="2"/>
  <c r="AG67" i="2"/>
  <c r="Y67" i="2"/>
  <c r="AD15" i="2"/>
  <c r="AI11" i="2"/>
  <c r="AE11" i="2"/>
  <c r="AA11" i="2"/>
  <c r="AH11" i="2"/>
  <c r="Z11" i="2"/>
  <c r="AF11" i="2"/>
  <c r="AN11" i="2" s="1"/>
  <c r="AO11" i="2" s="1"/>
  <c r="AC11" i="2"/>
  <c r="AB11" i="2"/>
  <c r="AG11" i="2"/>
  <c r="Y11" i="2"/>
  <c r="AD58" i="2"/>
  <c r="AI54" i="2"/>
  <c r="AE54" i="2"/>
  <c r="AA54" i="2"/>
  <c r="AH54" i="2"/>
  <c r="Z54" i="2"/>
  <c r="AF54" i="2"/>
  <c r="AN54" i="2" s="1"/>
  <c r="AO54" i="2" s="1"/>
  <c r="AC54" i="2"/>
  <c r="AB54" i="2"/>
  <c r="AG54" i="2"/>
  <c r="Y54" i="2"/>
  <c r="AT50" i="2"/>
  <c r="AR50" i="2"/>
  <c r="AJ6" i="2"/>
  <c r="AS117" i="2"/>
  <c r="AS113" i="2"/>
  <c r="AS109" i="2"/>
  <c r="AS105" i="2"/>
  <c r="AS173" i="2"/>
  <c r="AG914" i="2"/>
  <c r="AC914" i="2"/>
  <c r="Y914" i="2"/>
  <c r="AI914" i="2"/>
  <c r="AE914" i="2"/>
  <c r="AA914" i="2"/>
  <c r="AH914" i="2"/>
  <c r="Z914" i="2"/>
  <c r="AB914" i="2"/>
  <c r="AF914" i="2"/>
  <c r="AN914" i="2" s="1"/>
  <c r="AO914" i="2" s="1"/>
  <c r="AD912" i="2"/>
  <c r="AG906" i="2"/>
  <c r="AC906" i="2"/>
  <c r="Y906" i="2"/>
  <c r="AI906" i="2"/>
  <c r="AE906" i="2"/>
  <c r="AA906" i="2"/>
  <c r="AH906" i="2"/>
  <c r="Z906" i="2"/>
  <c r="AK906" i="2" s="1"/>
  <c r="AB906" i="2"/>
  <c r="AF906" i="2"/>
  <c r="AN906" i="2" s="1"/>
  <c r="AO906" i="2" s="1"/>
  <c r="AD904" i="2"/>
  <c r="AG1398" i="2"/>
  <c r="AC1398" i="2"/>
  <c r="Y1398" i="2"/>
  <c r="AI1398" i="2"/>
  <c r="AE1398" i="2"/>
  <c r="AA1398" i="2"/>
  <c r="AH1398" i="2"/>
  <c r="Z1398" i="2"/>
  <c r="AB1398" i="2"/>
  <c r="AF1398" i="2"/>
  <c r="AN1398" i="2" s="1"/>
  <c r="AO1398" i="2" s="1"/>
  <c r="AD1396" i="2"/>
  <c r="AG1390" i="2"/>
  <c r="AC1390" i="2"/>
  <c r="Y1390" i="2"/>
  <c r="AI1390" i="2"/>
  <c r="AE1390" i="2"/>
  <c r="AA1390" i="2"/>
  <c r="AH1390" i="2"/>
  <c r="Z1390" i="2"/>
  <c r="AB1390" i="2"/>
  <c r="AF1390" i="2"/>
  <c r="AN1390" i="2" s="1"/>
  <c r="AO1390" i="2" s="1"/>
  <c r="AD1388" i="2"/>
  <c r="AG1382" i="2"/>
  <c r="AC1382" i="2"/>
  <c r="Y1382" i="2"/>
  <c r="AI1382" i="2"/>
  <c r="AE1382" i="2"/>
  <c r="AA1382" i="2"/>
  <c r="AH1382" i="2"/>
  <c r="Z1382" i="2"/>
  <c r="AB1382" i="2"/>
  <c r="AF1382" i="2"/>
  <c r="AN1382" i="2" s="1"/>
  <c r="AO1382" i="2" s="1"/>
  <c r="AD1380" i="2"/>
  <c r="AI1367" i="2"/>
  <c r="AE1367" i="2"/>
  <c r="AA1367" i="2"/>
  <c r="AH1367" i="2"/>
  <c r="Z1367" i="2"/>
  <c r="AG1367" i="2"/>
  <c r="Y1367" i="2"/>
  <c r="AF1367" i="2"/>
  <c r="AN1367" i="2" s="1"/>
  <c r="AO1367" i="2" s="1"/>
  <c r="AC1367" i="2"/>
  <c r="AB1367" i="2"/>
  <c r="AD46" i="2"/>
  <c r="AI34" i="2"/>
  <c r="AE34" i="2"/>
  <c r="AA34" i="2"/>
  <c r="AH34" i="2"/>
  <c r="Z34" i="2"/>
  <c r="AG34" i="2"/>
  <c r="Y34" i="2"/>
  <c r="AF34" i="2"/>
  <c r="AN34" i="2" s="1"/>
  <c r="AO34" i="2" s="1"/>
  <c r="AC34" i="2"/>
  <c r="AB34" i="2"/>
  <c r="AI30" i="2"/>
  <c r="AE30" i="2"/>
  <c r="AA30" i="2"/>
  <c r="AH30" i="2"/>
  <c r="Z30" i="2"/>
  <c r="AG30" i="2"/>
  <c r="Y30" i="2"/>
  <c r="AF30" i="2"/>
  <c r="AN30" i="2" s="1"/>
  <c r="AO30" i="2" s="1"/>
  <c r="AC30" i="2"/>
  <c r="AB30" i="2"/>
  <c r="AI26" i="2"/>
  <c r="AE26" i="2"/>
  <c r="AA26" i="2"/>
  <c r="AH26" i="2"/>
  <c r="Z26" i="2"/>
  <c r="AG26" i="2"/>
  <c r="Y26" i="2"/>
  <c r="AF26" i="2"/>
  <c r="AN26" i="2" s="1"/>
  <c r="AO26" i="2" s="1"/>
  <c r="AC26" i="2"/>
  <c r="AB26" i="2"/>
  <c r="AI82" i="2"/>
  <c r="AE82" i="2"/>
  <c r="AA82" i="2"/>
  <c r="AH82" i="2"/>
  <c r="Z82" i="2"/>
  <c r="AG82" i="2"/>
  <c r="Y82" i="2"/>
  <c r="AF82" i="2"/>
  <c r="AN82" i="2" s="1"/>
  <c r="AO82" i="2" s="1"/>
  <c r="AC82" i="2"/>
  <c r="AB82" i="2"/>
  <c r="AI78" i="2"/>
  <c r="AE78" i="2"/>
  <c r="AA78" i="2"/>
  <c r="AH78" i="2"/>
  <c r="Z78" i="2"/>
  <c r="AG78" i="2"/>
  <c r="Y78" i="2"/>
  <c r="AF78" i="2"/>
  <c r="AN78" i="2" s="1"/>
  <c r="AO78" i="2" s="1"/>
  <c r="AC78" i="2"/>
  <c r="AB78" i="2"/>
  <c r="AI74" i="2"/>
  <c r="AE74" i="2"/>
  <c r="AA74" i="2"/>
  <c r="AH74" i="2"/>
  <c r="Z74" i="2"/>
  <c r="AG74" i="2"/>
  <c r="Y74" i="2"/>
  <c r="AF74" i="2"/>
  <c r="AN74" i="2" s="1"/>
  <c r="AO74" i="2" s="1"/>
  <c r="AC74" i="2"/>
  <c r="AB74" i="2"/>
  <c r="AI70" i="2"/>
  <c r="AE70" i="2"/>
  <c r="AA70" i="2"/>
  <c r="AH70" i="2"/>
  <c r="Z70" i="2"/>
  <c r="AG70" i="2"/>
  <c r="Y70" i="2"/>
  <c r="AF70" i="2"/>
  <c r="AN70" i="2" s="1"/>
  <c r="AO70" i="2" s="1"/>
  <c r="AC70" i="2"/>
  <c r="AB70" i="2"/>
  <c r="AI66" i="2"/>
  <c r="AE66" i="2"/>
  <c r="AA66" i="2"/>
  <c r="AH66" i="2"/>
  <c r="Z66" i="2"/>
  <c r="AG66" i="2"/>
  <c r="Y66" i="2"/>
  <c r="AF66" i="2"/>
  <c r="AN66" i="2" s="1"/>
  <c r="AO66" i="2" s="1"/>
  <c r="AC66" i="2"/>
  <c r="AB66" i="2"/>
  <c r="AI22" i="2"/>
  <c r="AE22" i="2"/>
  <c r="AA22" i="2"/>
  <c r="AH22" i="2"/>
  <c r="Z22" i="2"/>
  <c r="AG22" i="2"/>
  <c r="Y22" i="2"/>
  <c r="AF22" i="2"/>
  <c r="AN22" i="2" s="1"/>
  <c r="AO22" i="2" s="1"/>
  <c r="AC22" i="2"/>
  <c r="AB22" i="2"/>
  <c r="AI18" i="2"/>
  <c r="AE18" i="2"/>
  <c r="AA18" i="2"/>
  <c r="AH18" i="2"/>
  <c r="Z18" i="2"/>
  <c r="AG18" i="2"/>
  <c r="Y18" i="2"/>
  <c r="AF18" i="2"/>
  <c r="AN18" i="2" s="1"/>
  <c r="AO18" i="2" s="1"/>
  <c r="AC18" i="2"/>
  <c r="AB18" i="2"/>
  <c r="AI14" i="2"/>
  <c r="AE14" i="2"/>
  <c r="AA14" i="2"/>
  <c r="AH14" i="2"/>
  <c r="Z14" i="2"/>
  <c r="AG14" i="2"/>
  <c r="Y14" i="2"/>
  <c r="AF14" i="2"/>
  <c r="AN14" i="2" s="1"/>
  <c r="AO14" i="2" s="1"/>
  <c r="AC14" i="2"/>
  <c r="AB14" i="2"/>
  <c r="AI10" i="2"/>
  <c r="AE10" i="2"/>
  <c r="AA10" i="2"/>
  <c r="AH10" i="2"/>
  <c r="Z10" i="2"/>
  <c r="AG10" i="2"/>
  <c r="Y10" i="2"/>
  <c r="AF10" i="2"/>
  <c r="AN10" i="2" s="1"/>
  <c r="AO10" i="2" s="1"/>
  <c r="AC10" i="2"/>
  <c r="AB10" i="2"/>
  <c r="AI65" i="2"/>
  <c r="AE65" i="2"/>
  <c r="AA65" i="2"/>
  <c r="AH65" i="2"/>
  <c r="Z65" i="2"/>
  <c r="AG65" i="2"/>
  <c r="Y65" i="2"/>
  <c r="AF65" i="2"/>
  <c r="AN65" i="2" s="1"/>
  <c r="AO65" i="2" s="1"/>
  <c r="AC65" i="2"/>
  <c r="AB65" i="2"/>
  <c r="AI61" i="2"/>
  <c r="AE61" i="2"/>
  <c r="AA61" i="2"/>
  <c r="AH61" i="2"/>
  <c r="Z61" i="2"/>
  <c r="AG61" i="2"/>
  <c r="Y61" i="2"/>
  <c r="AF61" i="2"/>
  <c r="AN61" i="2" s="1"/>
  <c r="AO61" i="2" s="1"/>
  <c r="AC61" i="2"/>
  <c r="AB61" i="2"/>
  <c r="AI57" i="2"/>
  <c r="AE57" i="2"/>
  <c r="AA57" i="2"/>
  <c r="AH57" i="2"/>
  <c r="Z57" i="2"/>
  <c r="AG57" i="2"/>
  <c r="Y57" i="2"/>
  <c r="AF57" i="2"/>
  <c r="AN57" i="2" s="1"/>
  <c r="AO57" i="2" s="1"/>
  <c r="AC57" i="2"/>
  <c r="AB57" i="2"/>
  <c r="AI53" i="2"/>
  <c r="AE53" i="2"/>
  <c r="AA53" i="2"/>
  <c r="AH53" i="2"/>
  <c r="Z53" i="2"/>
  <c r="AG53" i="2"/>
  <c r="Y53" i="2"/>
  <c r="AF53" i="2"/>
  <c r="AN53" i="2" s="1"/>
  <c r="AO53" i="2" s="1"/>
  <c r="AC53" i="2"/>
  <c r="AB53" i="2"/>
  <c r="AQ49" i="2"/>
  <c r="AP49" i="2"/>
  <c r="AS936" i="2"/>
  <c r="AS930" i="2"/>
  <c r="AD1374" i="2"/>
  <c r="AD1370" i="2"/>
  <c r="AD1366" i="2"/>
  <c r="AD45" i="2"/>
  <c r="AD41" i="2"/>
  <c r="AD37" i="2"/>
  <c r="AD33" i="2"/>
  <c r="AD29" i="2"/>
  <c r="AD85" i="2"/>
  <c r="AD81" i="2"/>
  <c r="AD77" i="2"/>
  <c r="AD73" i="2"/>
  <c r="AD69" i="2"/>
  <c r="AD25" i="2"/>
  <c r="AD21" i="2"/>
  <c r="AD17" i="2"/>
  <c r="AD13" i="2"/>
  <c r="AD9" i="2"/>
  <c r="AD64" i="2"/>
  <c r="AD60" i="2"/>
  <c r="AD56" i="2"/>
  <c r="AD52" i="2"/>
  <c r="AQ118" i="2"/>
  <c r="AP118" i="2"/>
  <c r="AJ117" i="2"/>
  <c r="AQ114" i="2"/>
  <c r="AP114" i="2"/>
  <c r="AJ113" i="2"/>
  <c r="AQ110" i="2"/>
  <c r="AP110" i="2"/>
  <c r="AJ109" i="2"/>
  <c r="AQ106" i="2"/>
  <c r="AP106" i="2"/>
  <c r="AJ105" i="2"/>
  <c r="AJ177" i="2"/>
  <c r="AR172" i="2"/>
  <c r="AT172" i="2"/>
  <c r="AN954" i="2"/>
  <c r="AO954" i="2" s="1"/>
  <c r="AD915" i="2"/>
  <c r="AG909" i="2"/>
  <c r="AC909" i="2"/>
  <c r="Y909" i="2"/>
  <c r="AI909" i="2"/>
  <c r="AE909" i="2"/>
  <c r="AA909" i="2"/>
  <c r="AH909" i="2"/>
  <c r="Z909" i="2"/>
  <c r="AF909" i="2"/>
  <c r="AN909" i="2" s="1"/>
  <c r="AO909" i="2" s="1"/>
  <c r="AB909" i="2"/>
  <c r="AD907" i="2"/>
  <c r="AG901" i="2"/>
  <c r="AC901" i="2"/>
  <c r="Y901" i="2"/>
  <c r="AI901" i="2"/>
  <c r="AE901" i="2"/>
  <c r="AA901" i="2"/>
  <c r="AH901" i="2"/>
  <c r="Z901" i="2"/>
  <c r="AF901" i="2"/>
  <c r="AN901" i="2" s="1"/>
  <c r="AO901" i="2" s="1"/>
  <c r="AB901" i="2"/>
  <c r="AD1399" i="2"/>
  <c r="AG1393" i="2"/>
  <c r="AC1393" i="2"/>
  <c r="Y1393" i="2"/>
  <c r="AI1393" i="2"/>
  <c r="AE1393" i="2"/>
  <c r="AA1393" i="2"/>
  <c r="AH1393" i="2"/>
  <c r="Z1393" i="2"/>
  <c r="AF1393" i="2"/>
  <c r="AN1393" i="2" s="1"/>
  <c r="AO1393" i="2" s="1"/>
  <c r="AB1393" i="2"/>
  <c r="AD1391" i="2"/>
  <c r="AG1385" i="2"/>
  <c r="AC1385" i="2"/>
  <c r="Y1385" i="2"/>
  <c r="AI1385" i="2"/>
  <c r="AE1385" i="2"/>
  <c r="AA1385" i="2"/>
  <c r="AH1385" i="2"/>
  <c r="Z1385" i="2"/>
  <c r="AF1385" i="2"/>
  <c r="AN1385" i="2" s="1"/>
  <c r="AO1385" i="2" s="1"/>
  <c r="AB1385" i="2"/>
  <c r="AS1385" i="2" s="1"/>
  <c r="AD1383" i="2"/>
  <c r="AG1377" i="2"/>
  <c r="AC1377" i="2"/>
  <c r="Y1377" i="2"/>
  <c r="AI1377" i="2"/>
  <c r="AE1377" i="2"/>
  <c r="AA1377" i="2"/>
  <c r="AH1377" i="2"/>
  <c r="Z1377" i="2"/>
  <c r="AF1377" i="2"/>
  <c r="AN1377" i="2" s="1"/>
  <c r="AO1377" i="2" s="1"/>
  <c r="AB1377" i="2"/>
  <c r="AS1377" i="2" s="1"/>
  <c r="AD1375" i="2"/>
  <c r="AD1369" i="2"/>
  <c r="AD44" i="2"/>
  <c r="AD36" i="2"/>
  <c r="AD28" i="2"/>
  <c r="AD80" i="2"/>
  <c r="AD72" i="2"/>
  <c r="AI24" i="2"/>
  <c r="AE24" i="2"/>
  <c r="AA24" i="2"/>
  <c r="AH24" i="2"/>
  <c r="Z24" i="2"/>
  <c r="AK24" i="2" s="1"/>
  <c r="AC24" i="2"/>
  <c r="AB24" i="2"/>
  <c r="AG24" i="2"/>
  <c r="Y24" i="2"/>
  <c r="AF24" i="2"/>
  <c r="AN24" i="2" s="1"/>
  <c r="AO24" i="2" s="1"/>
  <c r="AD20" i="2"/>
  <c r="AI8" i="2"/>
  <c r="AE8" i="2"/>
  <c r="AA8" i="2"/>
  <c r="AH8" i="2"/>
  <c r="Z8" i="2"/>
  <c r="AC8" i="2"/>
  <c r="AB8" i="2"/>
  <c r="AG8" i="2"/>
  <c r="Y8" i="2"/>
  <c r="AF8" i="2"/>
  <c r="AN8" i="2" s="1"/>
  <c r="AO8" i="2" s="1"/>
  <c r="AD63" i="2"/>
  <c r="AP209" i="2"/>
  <c r="AQ209" i="2"/>
  <c r="AR206" i="2"/>
  <c r="AR204" i="2"/>
  <c r="AR202" i="2"/>
  <c r="AR200" i="2"/>
  <c r="AR198" i="2"/>
  <c r="AR196" i="2"/>
  <c r="AR194" i="2"/>
  <c r="AR190" i="2"/>
  <c r="AR188" i="2"/>
  <c r="AR186" i="2"/>
  <c r="AR184" i="2"/>
  <c r="AR181" i="2"/>
  <c r="AT181" i="2"/>
  <c r="AS180" i="2"/>
  <c r="AP170" i="2"/>
  <c r="AQ170" i="2"/>
  <c r="AR165" i="2"/>
  <c r="AT165" i="2"/>
  <c r="AS164" i="2"/>
  <c r="AN6" i="2"/>
  <c r="AO6" i="2" s="1"/>
  <c r="AQ204" i="2"/>
  <c r="AQ196" i="2"/>
  <c r="AQ188" i="2"/>
  <c r="AD162" i="2"/>
  <c r="AT241" i="2"/>
  <c r="AR241" i="2"/>
  <c r="AS48" i="2"/>
  <c r="AJ48" i="2"/>
  <c r="AT200" i="2"/>
  <c r="AT184" i="2"/>
  <c r="AJ178" i="2"/>
  <c r="AT178" i="2"/>
  <c r="AR178" i="2"/>
  <c r="AL174" i="2"/>
  <c r="AM174" i="2" s="1"/>
  <c r="AS174" i="2"/>
  <c r="AN170" i="2"/>
  <c r="AO170" i="2" s="1"/>
  <c r="AS245" i="2"/>
  <c r="AS51" i="2"/>
  <c r="AS49" i="2"/>
  <c r="AN5" i="2"/>
  <c r="AO5" i="2" s="1"/>
  <c r="AN117" i="2"/>
  <c r="AO117" i="2" s="1"/>
  <c r="AN115" i="2"/>
  <c r="AO115" i="2" s="1"/>
  <c r="AN113" i="2"/>
  <c r="AO113" i="2" s="1"/>
  <c r="AN111" i="2"/>
  <c r="AO111" i="2" s="1"/>
  <c r="AN109" i="2"/>
  <c r="AO109" i="2" s="1"/>
  <c r="AN107" i="2"/>
  <c r="AO107" i="2" s="1"/>
  <c r="AN105" i="2"/>
  <c r="AO105" i="2" s="1"/>
  <c r="AL161" i="2"/>
  <c r="AM161" i="2" s="1"/>
  <c r="AN209" i="2"/>
  <c r="AO209" i="2" s="1"/>
  <c r="AR297" i="2"/>
  <c r="AT297" i="2"/>
  <c r="AR269" i="2"/>
  <c r="AT269" i="2"/>
  <c r="AR252" i="2"/>
  <c r="AT252" i="2"/>
  <c r="AN247" i="2"/>
  <c r="AO247" i="2" s="1"/>
  <c r="AP247" i="2"/>
  <c r="AL247" i="2"/>
  <c r="AM247" i="2" s="1"/>
  <c r="AN243" i="2"/>
  <c r="AO243" i="2" s="1"/>
  <c r="AP243" i="2"/>
  <c r="AL243" i="2"/>
  <c r="AM243" i="2" s="1"/>
  <c r="AN239" i="2"/>
  <c r="AO239" i="2" s="1"/>
  <c r="AL239" i="2"/>
  <c r="AM239" i="2" s="1"/>
  <c r="AP239" i="2"/>
  <c r="AN235" i="2"/>
  <c r="AO235" i="2" s="1"/>
  <c r="AP235" i="2"/>
  <c r="AL235" i="2"/>
  <c r="AM235" i="2" s="1"/>
  <c r="AD242" i="2"/>
  <c r="AP245" i="2"/>
  <c r="AQ241" i="2"/>
  <c r="AR239" i="2"/>
  <c r="AQ236" i="2"/>
  <c r="AK656" i="2" l="1"/>
  <c r="AK660" i="2"/>
  <c r="AK664" i="2"/>
  <c r="AK668" i="2"/>
  <c r="AK672" i="2"/>
  <c r="AK676" i="2"/>
  <c r="AK680" i="2"/>
  <c r="AK684" i="2"/>
  <c r="AK293" i="2"/>
  <c r="AK1505" i="2"/>
  <c r="AK273" i="2"/>
  <c r="AK163" i="2"/>
  <c r="AK205" i="2"/>
  <c r="AK104" i="2"/>
  <c r="AK814" i="2"/>
  <c r="AK595" i="2"/>
  <c r="AK798" i="2"/>
  <c r="AK130" i="2"/>
  <c r="AK230" i="2"/>
  <c r="AK1520" i="2"/>
  <c r="AK121" i="2"/>
  <c r="AK1385" i="2"/>
  <c r="AK657" i="2"/>
  <c r="AK661" i="2"/>
  <c r="AK665" i="2"/>
  <c r="AK669" i="2"/>
  <c r="AK673" i="2"/>
  <c r="AK677" i="2"/>
  <c r="AK681" i="2"/>
  <c r="AK12" i="2"/>
  <c r="AK76" i="2"/>
  <c r="AK32" i="2"/>
  <c r="AK1365" i="2"/>
  <c r="AK966" i="2"/>
  <c r="AK1381" i="2"/>
  <c r="AK1397" i="2"/>
  <c r="AK913" i="2"/>
  <c r="AK140" i="2"/>
  <c r="AK8" i="2"/>
  <c r="AK901" i="2"/>
  <c r="AK1367" i="2"/>
  <c r="AK1382" i="2"/>
  <c r="AK914" i="2"/>
  <c r="AK11" i="2"/>
  <c r="AK655" i="2"/>
  <c r="AK659" i="2"/>
  <c r="AK663" i="2"/>
  <c r="AK667" i="2"/>
  <c r="AK671" i="2"/>
  <c r="AK675" i="2"/>
  <c r="AK679" i="2"/>
  <c r="AK683" i="2"/>
  <c r="AK651" i="2"/>
  <c r="AK1232" i="2"/>
  <c r="AK242" i="2"/>
  <c r="AK55" i="2"/>
  <c r="AK68" i="2"/>
  <c r="AK84" i="2"/>
  <c r="AK40" i="2"/>
  <c r="AK1373" i="2"/>
  <c r="AK38" i="2"/>
  <c r="AK939" i="2"/>
  <c r="AK1138" i="2"/>
  <c r="AK1146" i="2"/>
  <c r="AK1453" i="2"/>
  <c r="AK1389" i="2"/>
  <c r="AK905" i="2"/>
  <c r="AK42" i="2"/>
  <c r="AK62" i="2"/>
  <c r="AK75" i="2"/>
  <c r="AK967" i="2"/>
  <c r="AK870" i="2"/>
  <c r="AK874" i="2"/>
  <c r="AK878" i="2"/>
  <c r="AK882" i="2"/>
  <c r="AK886" i="2"/>
  <c r="AK890" i="2"/>
  <c r="AK1008" i="2"/>
  <c r="AK1012" i="2"/>
  <c r="AK1016" i="2"/>
  <c r="AK1020" i="2"/>
  <c r="AK1024" i="2"/>
  <c r="AK1028" i="2"/>
  <c r="AK1032" i="2"/>
  <c r="AK1036" i="2"/>
  <c r="AK1040" i="2"/>
  <c r="AK1044" i="2"/>
  <c r="AK1048" i="2"/>
  <c r="AK1052" i="2"/>
  <c r="AK1056" i="2"/>
  <c r="AK1060" i="2"/>
  <c r="AK1064" i="2"/>
  <c r="AK1182" i="2"/>
  <c r="AK162" i="2"/>
  <c r="AK1375" i="2"/>
  <c r="AK1391" i="2"/>
  <c r="AK907" i="2"/>
  <c r="AK46" i="2"/>
  <c r="AK931" i="2"/>
  <c r="AK899" i="2"/>
  <c r="AK593" i="2"/>
  <c r="AK750" i="2"/>
  <c r="AK1089" i="2"/>
  <c r="AK1097" i="2"/>
  <c r="AK1105" i="2"/>
  <c r="AK1113" i="2"/>
  <c r="AK1121" i="2"/>
  <c r="AK1150" i="2"/>
  <c r="AK277" i="2"/>
  <c r="AK641" i="2"/>
  <c r="AK1538" i="2"/>
  <c r="AK282" i="2"/>
  <c r="AK1556" i="2"/>
  <c r="AK268" i="2"/>
  <c r="AK175" i="2"/>
  <c r="AK187" i="2"/>
  <c r="AK195" i="2"/>
  <c r="AK203" i="2"/>
  <c r="AK780" i="2"/>
  <c r="AK811" i="2"/>
  <c r="AK137" i="2"/>
  <c r="AK192" i="2"/>
  <c r="AK232" i="2"/>
  <c r="AK139" i="2"/>
  <c r="AK90" i="2"/>
  <c r="AK218" i="2"/>
  <c r="AK132" i="2"/>
  <c r="AK216" i="2"/>
  <c r="AK148" i="2"/>
  <c r="AK123" i="2"/>
  <c r="AK150" i="2"/>
  <c r="AK94" i="2"/>
  <c r="AK87" i="2"/>
  <c r="AK127" i="2"/>
  <c r="AK220" i="2"/>
  <c r="AK233" i="2"/>
  <c r="AK776" i="2"/>
  <c r="AK808" i="2"/>
  <c r="AK103" i="2"/>
  <c r="AK1133" i="2"/>
  <c r="AK1207" i="2"/>
  <c r="AK1102" i="2"/>
  <c r="AK122" i="2"/>
  <c r="AK224" i="2"/>
  <c r="AK147" i="2"/>
  <c r="AK722" i="2"/>
  <c r="AK124" i="2"/>
  <c r="AK231" i="2"/>
  <c r="AK784" i="2"/>
  <c r="AK228" i="2"/>
  <c r="AK126" i="2"/>
  <c r="AK226" i="2"/>
  <c r="AK145" i="2"/>
  <c r="AK789" i="2"/>
  <c r="AK215" i="2"/>
  <c r="AK794" i="2"/>
  <c r="AK805" i="2"/>
  <c r="AK788" i="2"/>
  <c r="AK1522" i="2"/>
  <c r="AK1516" i="2"/>
  <c r="AK146" i="2"/>
  <c r="AK1393" i="2"/>
  <c r="AK57" i="2"/>
  <c r="AK65" i="2"/>
  <c r="AK14" i="2"/>
  <c r="AK22" i="2"/>
  <c r="AK70" i="2"/>
  <c r="AK78" i="2"/>
  <c r="AK26" i="2"/>
  <c r="AK34" i="2"/>
  <c r="AK54" i="2"/>
  <c r="AK929" i="2"/>
  <c r="AK869" i="2"/>
  <c r="AK873" i="2"/>
  <c r="AK877" i="2"/>
  <c r="AK881" i="2"/>
  <c r="AK885" i="2"/>
  <c r="AK889" i="2"/>
  <c r="AK893" i="2"/>
  <c r="AK1011" i="2"/>
  <c r="AK1015" i="2"/>
  <c r="AK1019" i="2"/>
  <c r="AK1023" i="2"/>
  <c r="AK1027" i="2"/>
  <c r="AK1031" i="2"/>
  <c r="AK1035" i="2"/>
  <c r="AK1039" i="2"/>
  <c r="AK1043" i="2"/>
  <c r="AK1047" i="2"/>
  <c r="AK1051" i="2"/>
  <c r="AK1055" i="2"/>
  <c r="AK1059" i="2"/>
  <c r="AK1063" i="2"/>
  <c r="AK1142" i="2"/>
  <c r="AK1208" i="2"/>
  <c r="AK1387" i="2"/>
  <c r="AK903" i="2"/>
  <c r="AK1376" i="2"/>
  <c r="AK1392" i="2"/>
  <c r="AK908" i="2"/>
  <c r="AK23" i="2"/>
  <c r="AK35" i="2"/>
  <c r="AK1368" i="2"/>
  <c r="AK969" i="2"/>
  <c r="AK652" i="2"/>
  <c r="AK1220" i="2"/>
  <c r="AK1490" i="2"/>
  <c r="AK59" i="2"/>
  <c r="AK1386" i="2"/>
  <c r="AK902" i="2"/>
  <c r="AK980" i="2"/>
  <c r="AK968" i="2"/>
  <c r="AK658" i="2"/>
  <c r="AK662" i="2"/>
  <c r="AK666" i="2"/>
  <c r="AK670" i="2"/>
  <c r="AK674" i="2"/>
  <c r="AK678" i="2"/>
  <c r="AK682" i="2"/>
  <c r="AK746" i="2"/>
  <c r="AK20" i="2"/>
  <c r="AK80" i="2"/>
  <c r="AK36" i="2"/>
  <c r="AK1369" i="2"/>
  <c r="AK56" i="2"/>
  <c r="AK64" i="2"/>
  <c r="AK13" i="2"/>
  <c r="AK21" i="2"/>
  <c r="AK69" i="2"/>
  <c r="AK77" i="2"/>
  <c r="AK85" i="2"/>
  <c r="AK33" i="2"/>
  <c r="AK41" i="2"/>
  <c r="AK1366" i="2"/>
  <c r="AK1388" i="2"/>
  <c r="AK904" i="2"/>
  <c r="AK15" i="2"/>
  <c r="AK27" i="2"/>
  <c r="AK47" i="2"/>
  <c r="AK1228" i="2"/>
  <c r="AK265" i="2"/>
  <c r="AK171" i="2"/>
  <c r="AK185" i="2"/>
  <c r="AK193" i="2"/>
  <c r="AK201" i="2"/>
  <c r="AK278" i="2"/>
  <c r="AK633" i="2"/>
  <c r="AK290" i="2"/>
  <c r="AK211" i="2"/>
  <c r="AK607" i="2"/>
  <c r="AK626" i="2"/>
  <c r="AK796" i="2"/>
  <c r="AK149" i="2"/>
  <c r="AK587" i="2"/>
  <c r="AK155" i="2"/>
  <c r="AK99" i="2"/>
  <c r="AK223" i="2"/>
  <c r="AK212" i="2"/>
  <c r="AK134" i="2"/>
  <c r="AK234" i="2"/>
  <c r="AK101" i="2"/>
  <c r="AK787" i="2"/>
  <c r="AK141" i="2"/>
  <c r="AK785" i="2"/>
  <c r="AK803" i="2"/>
  <c r="AK1445" i="2"/>
  <c r="AK159" i="2"/>
  <c r="AK120" i="2"/>
  <c r="AK217" i="2"/>
  <c r="AK782" i="2"/>
  <c r="AK777" i="2"/>
  <c r="AK809" i="2"/>
  <c r="AK779" i="2"/>
  <c r="AK152" i="2"/>
  <c r="AK88" i="2"/>
  <c r="AK1514" i="2"/>
  <c r="AK1118" i="2"/>
  <c r="AK131" i="2"/>
  <c r="AK91" i="2"/>
  <c r="AK154" i="2"/>
  <c r="AK89" i="2"/>
  <c r="AK801" i="2"/>
  <c r="AK144" i="2"/>
  <c r="AK95" i="2"/>
  <c r="AK151" i="2"/>
  <c r="AK93" i="2"/>
  <c r="AK229" i="2"/>
  <c r="AK96" i="2"/>
  <c r="AK775" i="2"/>
  <c r="AK97" i="2"/>
  <c r="AK778" i="2"/>
  <c r="AK791" i="2"/>
  <c r="AK816" i="2"/>
  <c r="AK1517" i="2"/>
  <c r="AK213" i="2"/>
  <c r="AK1398" i="2"/>
  <c r="AK83" i="2"/>
  <c r="AK935" i="2"/>
  <c r="AK581" i="2"/>
  <c r="AK738" i="2"/>
  <c r="AK1494" i="2"/>
  <c r="AK1510" i="2"/>
  <c r="AK238" i="2"/>
  <c r="AK246" i="2"/>
  <c r="AK1371" i="2"/>
  <c r="AK917" i="2"/>
  <c r="AK742" i="2"/>
  <c r="AK1162" i="2"/>
  <c r="AK1457" i="2"/>
  <c r="AK19" i="2"/>
  <c r="AK31" i="2"/>
  <c r="AK973" i="2"/>
  <c r="AK872" i="2"/>
  <c r="AK876" i="2"/>
  <c r="AK880" i="2"/>
  <c r="AK884" i="2"/>
  <c r="AK888" i="2"/>
  <c r="AK892" i="2"/>
  <c r="AK1010" i="2"/>
  <c r="AK1014" i="2"/>
  <c r="AK1018" i="2"/>
  <c r="AK1022" i="2"/>
  <c r="AK1026" i="2"/>
  <c r="AK1030" i="2"/>
  <c r="AK1034" i="2"/>
  <c r="AK1038" i="2"/>
  <c r="AK1042" i="2"/>
  <c r="AK1046" i="2"/>
  <c r="AK1050" i="2"/>
  <c r="AK1054" i="2"/>
  <c r="AK1058" i="2"/>
  <c r="AK1062" i="2"/>
  <c r="AK1066" i="2"/>
  <c r="AK647" i="2"/>
  <c r="AK1166" i="2"/>
  <c r="AK1174" i="2"/>
  <c r="AK1383" i="2"/>
  <c r="AK1399" i="2"/>
  <c r="AK915" i="2"/>
  <c r="AK925" i="2"/>
  <c r="AK577" i="2"/>
  <c r="AK648" i="2"/>
  <c r="AK1224" i="2"/>
  <c r="AK257" i="2"/>
  <c r="AK286" i="2"/>
  <c r="AK289" i="2"/>
  <c r="AK1546" i="2"/>
  <c r="AK264" i="2"/>
  <c r="AK261" i="2"/>
  <c r="AK270" i="2"/>
  <c r="AK281" i="2"/>
  <c r="AK274" i="2"/>
  <c r="AK167" i="2"/>
  <c r="AK183" i="2"/>
  <c r="AK191" i="2"/>
  <c r="AK199" i="2"/>
  <c r="AK625" i="2"/>
  <c r="AK1542" i="2"/>
  <c r="AK615" i="2"/>
  <c r="AK786" i="2"/>
  <c r="AK812" i="2"/>
  <c r="AK783" i="2"/>
  <c r="AK225" i="2"/>
  <c r="AK153" i="2"/>
  <c r="AK157" i="2"/>
  <c r="AK575" i="2"/>
  <c r="AK603" i="2"/>
  <c r="AK143" i="2"/>
  <c r="AK136" i="2"/>
  <c r="AK133" i="2"/>
  <c r="AK100" i="2"/>
  <c r="AK793" i="2"/>
  <c r="AK799" i="2"/>
  <c r="AK214" i="2"/>
  <c r="AK745" i="2"/>
  <c r="AK98" i="2"/>
  <c r="AK158" i="2"/>
  <c r="AK128" i="2"/>
  <c r="AK160" i="2"/>
  <c r="AK135" i="2"/>
  <c r="AK142" i="2"/>
  <c r="AK810" i="2"/>
  <c r="AK807" i="2"/>
  <c r="AK723" i="2"/>
  <c r="AK721" i="2"/>
  <c r="AK749" i="2"/>
  <c r="AK222" i="2"/>
  <c r="AK86" i="2"/>
  <c r="AK720" i="2"/>
  <c r="AK1377" i="2"/>
  <c r="AK909" i="2"/>
  <c r="AK53" i="2"/>
  <c r="AK61" i="2"/>
  <c r="AK10" i="2"/>
  <c r="AK18" i="2"/>
  <c r="AK66" i="2"/>
  <c r="AK74" i="2"/>
  <c r="AK82" i="2"/>
  <c r="AK30" i="2"/>
  <c r="AK1390" i="2"/>
  <c r="AK67" i="2"/>
  <c r="AK898" i="2"/>
  <c r="AK871" i="2"/>
  <c r="AK875" i="2"/>
  <c r="AK879" i="2"/>
  <c r="AK883" i="2"/>
  <c r="AK887" i="2"/>
  <c r="AK891" i="2"/>
  <c r="AK1009" i="2"/>
  <c r="AK1013" i="2"/>
  <c r="AK1017" i="2"/>
  <c r="AK1021" i="2"/>
  <c r="AK1025" i="2"/>
  <c r="AK1029" i="2"/>
  <c r="AK1033" i="2"/>
  <c r="AK1037" i="2"/>
  <c r="AK1041" i="2"/>
  <c r="AK1045" i="2"/>
  <c r="AK1049" i="2"/>
  <c r="AK1053" i="2"/>
  <c r="AK1057" i="2"/>
  <c r="AK1061" i="2"/>
  <c r="AK1065" i="2"/>
  <c r="AK1170" i="2"/>
  <c r="AK1178" i="2"/>
  <c r="AK1186" i="2"/>
  <c r="AK1194" i="2"/>
  <c r="AK1202" i="2"/>
  <c r="AK1557" i="2"/>
  <c r="AK1379" i="2"/>
  <c r="AK1395" i="2"/>
  <c r="AK911" i="2"/>
  <c r="AK1384" i="2"/>
  <c r="AK900" i="2"/>
  <c r="AK7" i="2"/>
  <c r="AK79" i="2"/>
  <c r="AK43" i="2"/>
  <c r="AK976" i="2"/>
  <c r="AK589" i="2"/>
  <c r="AK1085" i="2"/>
  <c r="AK1093" i="2"/>
  <c r="AK1101" i="2"/>
  <c r="AK1109" i="2"/>
  <c r="AK1117" i="2"/>
  <c r="AK1125" i="2"/>
  <c r="AK1154" i="2"/>
  <c r="AK1190" i="2"/>
  <c r="AK1198" i="2"/>
  <c r="AK16" i="2"/>
  <c r="AK1378" i="2"/>
  <c r="AK1394" i="2"/>
  <c r="AK910" i="2"/>
  <c r="AK921" i="2"/>
  <c r="AK943" i="2"/>
  <c r="AK63" i="2"/>
  <c r="AK72" i="2"/>
  <c r="AK28" i="2"/>
  <c r="AK44" i="2"/>
  <c r="AK52" i="2"/>
  <c r="AK60" i="2"/>
  <c r="AK9" i="2"/>
  <c r="AK17" i="2"/>
  <c r="AK25" i="2"/>
  <c r="AK73" i="2"/>
  <c r="AK81" i="2"/>
  <c r="AK29" i="2"/>
  <c r="AK37" i="2"/>
  <c r="AK45" i="2"/>
  <c r="AK1370" i="2"/>
  <c r="AK1374" i="2"/>
  <c r="AK1380" i="2"/>
  <c r="AK1396" i="2"/>
  <c r="AK912" i="2"/>
  <c r="AK58" i="2"/>
  <c r="AK71" i="2"/>
  <c r="AK39" i="2"/>
  <c r="AK1372" i="2"/>
  <c r="AK573" i="2"/>
  <c r="AK585" i="2"/>
  <c r="AK1158" i="2"/>
  <c r="AK1503" i="2"/>
  <c r="AK260" i="2"/>
  <c r="AK179" i="2"/>
  <c r="AK189" i="2"/>
  <c r="AK197" i="2"/>
  <c r="AK285" i="2"/>
  <c r="AK802" i="2"/>
  <c r="AK781" i="2"/>
  <c r="AK797" i="2"/>
  <c r="AK813" i="2"/>
  <c r="AK795" i="2"/>
  <c r="AK125" i="2"/>
  <c r="AK92" i="2"/>
  <c r="AK1136" i="2"/>
  <c r="AK806" i="2"/>
  <c r="AK800" i="2"/>
  <c r="AK790" i="2"/>
  <c r="AK792" i="2"/>
  <c r="AK774" i="2"/>
  <c r="AK227" i="2"/>
  <c r="AK221" i="2"/>
  <c r="AK1521" i="2"/>
  <c r="AK719" i="2"/>
  <c r="AK1086" i="2"/>
  <c r="AK1481" i="2"/>
  <c r="AK138" i="2"/>
  <c r="AK156" i="2"/>
  <c r="AK1187" i="2"/>
  <c r="AK815" i="2"/>
  <c r="AK219" i="2"/>
  <c r="AK119" i="2"/>
  <c r="AK102" i="2"/>
  <c r="AK129" i="2"/>
  <c r="AK804" i="2"/>
  <c r="AK611" i="2"/>
  <c r="AK1550" i="2"/>
  <c r="AK1544" i="2"/>
  <c r="AK1214" i="2"/>
  <c r="AK1474" i="2"/>
  <c r="AK741" i="2"/>
  <c r="AK1195" i="2"/>
  <c r="AK1203" i="2"/>
  <c r="AL232" i="2"/>
  <c r="AM232" i="2" s="1"/>
  <c r="AN721" i="2"/>
  <c r="AO721" i="2" s="1"/>
  <c r="AP1530" i="2"/>
  <c r="AL183" i="2"/>
  <c r="AM183" i="2" s="1"/>
  <c r="AS967" i="2"/>
  <c r="AS1389" i="2"/>
  <c r="AT805" i="2"/>
  <c r="AS1379" i="2"/>
  <c r="AS1393" i="2"/>
  <c r="AP719" i="2"/>
  <c r="AS668" i="2"/>
  <c r="AS905" i="2"/>
  <c r="AL167" i="2"/>
  <c r="AM167" i="2" s="1"/>
  <c r="AS655" i="2"/>
  <c r="AS662" i="2"/>
  <c r="AQ207" i="2"/>
  <c r="AL791" i="2"/>
  <c r="AM791" i="2" s="1"/>
  <c r="AS680" i="2"/>
  <c r="AL199" i="2"/>
  <c r="AM199" i="2" s="1"/>
  <c r="AS667" i="2"/>
  <c r="AS660" i="2"/>
  <c r="AL155" i="2"/>
  <c r="AM155" i="2" s="1"/>
  <c r="AN720" i="2"/>
  <c r="AO720" i="2" s="1"/>
  <c r="AL720" i="2"/>
  <c r="AM720" i="2" s="1"/>
  <c r="AL185" i="2"/>
  <c r="AM185" i="2" s="1"/>
  <c r="AS679" i="2"/>
  <c r="AL175" i="2"/>
  <c r="AM175" i="2" s="1"/>
  <c r="AT99" i="2"/>
  <c r="AS719" i="2"/>
  <c r="AT156" i="2"/>
  <c r="AL163" i="2"/>
  <c r="AM163" i="2" s="1"/>
  <c r="AT224" i="2"/>
  <c r="AS1387" i="2"/>
  <c r="AL191" i="2"/>
  <c r="AM191" i="2" s="1"/>
  <c r="AP599" i="2"/>
  <c r="AR1530" i="2"/>
  <c r="AS661" i="2"/>
  <c r="AL599" i="2"/>
  <c r="AM599" i="2" s="1"/>
  <c r="AP782" i="2"/>
  <c r="AS670" i="2"/>
  <c r="AS681" i="2"/>
  <c r="AL193" i="2"/>
  <c r="AM193" i="2" s="1"/>
  <c r="AL203" i="2"/>
  <c r="AM203" i="2" s="1"/>
  <c r="AT1550" i="2"/>
  <c r="AL721" i="2"/>
  <c r="AM721" i="2" s="1"/>
  <c r="AS684" i="2"/>
  <c r="AL201" i="2"/>
  <c r="AM201" i="2" s="1"/>
  <c r="AS901" i="2"/>
  <c r="AS678" i="2"/>
  <c r="AS682" i="2"/>
  <c r="AT146" i="2"/>
  <c r="AL788" i="2"/>
  <c r="AM788" i="2" s="1"/>
  <c r="AT1536" i="2"/>
  <c r="AL741" i="2"/>
  <c r="AM741" i="2" s="1"/>
  <c r="AS663" i="2"/>
  <c r="AT1102" i="2"/>
  <c r="AP230" i="2"/>
  <c r="AS804" i="2"/>
  <c r="AR1517" i="2"/>
  <c r="AL189" i="2"/>
  <c r="AM189" i="2" s="1"/>
  <c r="AR1522" i="2"/>
  <c r="AT93" i="2"/>
  <c r="AL195" i="2"/>
  <c r="AM195" i="2" s="1"/>
  <c r="AS913" i="2"/>
  <c r="AN785" i="2"/>
  <c r="AO785" i="2" s="1"/>
  <c r="AT793" i="2"/>
  <c r="AS1516" i="2"/>
  <c r="AT775" i="2"/>
  <c r="AP579" i="2"/>
  <c r="AQ720" i="2"/>
  <c r="AR1536" i="2"/>
  <c r="AS1530" i="2"/>
  <c r="AT745" i="2"/>
  <c r="AT720" i="2"/>
  <c r="AT189" i="2"/>
  <c r="AT228" i="2"/>
  <c r="AQ1530" i="2"/>
  <c r="AT1530" i="2"/>
  <c r="AR720" i="2"/>
  <c r="AQ1536" i="2"/>
  <c r="AP128" i="2"/>
  <c r="AL1530" i="2"/>
  <c r="AM1530" i="2" s="1"/>
  <c r="AL785" i="2"/>
  <c r="AM785" i="2" s="1"/>
  <c r="AL792" i="2"/>
  <c r="AM792" i="2" s="1"/>
  <c r="AL719" i="2"/>
  <c r="AM719" i="2" s="1"/>
  <c r="AT1542" i="2"/>
  <c r="AT151" i="2"/>
  <c r="AN1550" i="2"/>
  <c r="AO1550" i="2" s="1"/>
  <c r="AL1556" i="2"/>
  <c r="AM1556" i="2" s="1"/>
  <c r="AN792" i="2"/>
  <c r="AO792" i="2" s="1"/>
  <c r="AL798" i="2"/>
  <c r="AM798" i="2" s="1"/>
  <c r="AP741" i="2"/>
  <c r="AT1520" i="2"/>
  <c r="AT809" i="2"/>
  <c r="AS720" i="2"/>
  <c r="AL782" i="2"/>
  <c r="AM782" i="2" s="1"/>
  <c r="AL790" i="2"/>
  <c r="AM790" i="2" s="1"/>
  <c r="AQ1133" i="2"/>
  <c r="AT119" i="2"/>
  <c r="AT132" i="2"/>
  <c r="AL93" i="2"/>
  <c r="AM93" i="2" s="1"/>
  <c r="AS909" i="2"/>
  <c r="AT1086" i="2"/>
  <c r="AL1538" i="2"/>
  <c r="AM1538" i="2" s="1"/>
  <c r="AS911" i="2"/>
  <c r="AS898" i="2"/>
  <c r="AN157" i="2"/>
  <c r="AO157" i="2" s="1"/>
  <c r="AT579" i="2"/>
  <c r="AP721" i="2"/>
  <c r="AS741" i="2"/>
  <c r="AR146" i="2"/>
  <c r="AP788" i="2"/>
  <c r="AL132" i="2"/>
  <c r="AM132" i="2" s="1"/>
  <c r="AT792" i="2"/>
  <c r="AT1195" i="2"/>
  <c r="AR805" i="2"/>
  <c r="AT1214" i="2"/>
  <c r="AQ611" i="2"/>
  <c r="AT777" i="2"/>
  <c r="AR1521" i="2"/>
  <c r="AP215" i="2"/>
  <c r="AP799" i="2"/>
  <c r="AN205" i="2"/>
  <c r="AO205" i="2" s="1"/>
  <c r="AS1534" i="2"/>
  <c r="AL217" i="2"/>
  <c r="AM217" i="2" s="1"/>
  <c r="AT214" i="2"/>
  <c r="AT130" i="2"/>
  <c r="AT88" i="2"/>
  <c r="AR1133" i="2"/>
  <c r="AL150" i="2"/>
  <c r="AM150" i="2" s="1"/>
  <c r="AT780" i="2"/>
  <c r="AT286" i="2"/>
  <c r="AT779" i="2"/>
  <c r="AL215" i="2"/>
  <c r="AM215" i="2" s="1"/>
  <c r="AL794" i="2"/>
  <c r="AM794" i="2" s="1"/>
  <c r="AT230" i="2"/>
  <c r="AT89" i="2"/>
  <c r="AS1538" i="2"/>
  <c r="AS1208" i="2"/>
  <c r="AT801" i="2"/>
  <c r="AR187" i="2"/>
  <c r="AS134" i="2"/>
  <c r="AT192" i="2"/>
  <c r="AQ157" i="2"/>
  <c r="AT215" i="2"/>
  <c r="AT816" i="2"/>
  <c r="AS676" i="2"/>
  <c r="AL139" i="2"/>
  <c r="AM139" i="2" s="1"/>
  <c r="AL775" i="2"/>
  <c r="AM775" i="2" s="1"/>
  <c r="AR793" i="2"/>
  <c r="AR719" i="2"/>
  <c r="AT1544" i="2"/>
  <c r="AS146" i="2"/>
  <c r="AP625" i="2"/>
  <c r="AP775" i="2"/>
  <c r="AT575" i="2"/>
  <c r="AT122" i="2"/>
  <c r="AT273" i="2"/>
  <c r="AT97" i="2"/>
  <c r="AL816" i="2"/>
  <c r="AM816" i="2" s="1"/>
  <c r="AT1546" i="2"/>
  <c r="AS1542" i="2"/>
  <c r="AQ1203" i="2"/>
  <c r="AL128" i="2"/>
  <c r="AM128" i="2" s="1"/>
  <c r="AR579" i="2"/>
  <c r="AT611" i="2"/>
  <c r="AL1544" i="2"/>
  <c r="AM1544" i="2" s="1"/>
  <c r="AQ719" i="2"/>
  <c r="AQ146" i="2"/>
  <c r="AL1534" i="2"/>
  <c r="AM1534" i="2" s="1"/>
  <c r="AN1544" i="2"/>
  <c r="AO1544" i="2" s="1"/>
  <c r="AT96" i="2"/>
  <c r="AL804" i="2"/>
  <c r="AM804" i="2" s="1"/>
  <c r="AN579" i="2"/>
  <c r="AO579" i="2" s="1"/>
  <c r="AS966" i="2"/>
  <c r="AQ92" i="2"/>
  <c r="AS1481" i="2"/>
  <c r="AS97" i="2"/>
  <c r="AT219" i="2"/>
  <c r="AQ775" i="2"/>
  <c r="AQ1214" i="2"/>
  <c r="AL749" i="2"/>
  <c r="AM749" i="2" s="1"/>
  <c r="AP749" i="2"/>
  <c r="AS721" i="2"/>
  <c r="AN791" i="2"/>
  <c r="AO791" i="2" s="1"/>
  <c r="AP816" i="2"/>
  <c r="AL1546" i="2"/>
  <c r="AM1546" i="2" s="1"/>
  <c r="AQ721" i="2"/>
  <c r="AQ125" i="2"/>
  <c r="AN98" i="2"/>
  <c r="AO98" i="2" s="1"/>
  <c r="AP1133" i="2"/>
  <c r="AQ579" i="2"/>
  <c r="AT1556" i="2"/>
  <c r="AL1536" i="2"/>
  <c r="AM1536" i="2" s="1"/>
  <c r="AP228" i="2"/>
  <c r="AN1536" i="2"/>
  <c r="AO1536" i="2" s="1"/>
  <c r="AP231" i="2"/>
  <c r="AS775" i="2"/>
  <c r="AT1203" i="2"/>
  <c r="AS579" i="2"/>
  <c r="AP119" i="2"/>
  <c r="AT749" i="2"/>
  <c r="AP97" i="2"/>
  <c r="AP145" i="2"/>
  <c r="AS213" i="2"/>
  <c r="AN160" i="2"/>
  <c r="AO160" i="2" s="1"/>
  <c r="AN599" i="2"/>
  <c r="AO599" i="2" s="1"/>
  <c r="AS599" i="2"/>
  <c r="AR626" i="2"/>
  <c r="AR723" i="2"/>
  <c r="AR775" i="2"/>
  <c r="AR807" i="2"/>
  <c r="AP95" i="2"/>
  <c r="AP1203" i="2"/>
  <c r="AL230" i="2"/>
  <c r="AM230" i="2" s="1"/>
  <c r="AL579" i="2"/>
  <c r="AM579" i="2" s="1"/>
  <c r="AL611" i="2"/>
  <c r="AM611" i="2" s="1"/>
  <c r="AL723" i="2"/>
  <c r="AM723" i="2" s="1"/>
  <c r="AN749" i="2"/>
  <c r="AO749" i="2" s="1"/>
  <c r="AQ1534" i="2"/>
  <c r="AS673" i="2"/>
  <c r="AP1550" i="2"/>
  <c r="AL100" i="2"/>
  <c r="AM100" i="2" s="1"/>
  <c r="AL778" i="2"/>
  <c r="AM778" i="2" s="1"/>
  <c r="AP132" i="2"/>
  <c r="AQ187" i="2"/>
  <c r="AN185" i="2"/>
  <c r="AO185" i="2" s="1"/>
  <c r="AP780" i="2"/>
  <c r="AL811" i="2"/>
  <c r="AM811" i="2" s="1"/>
  <c r="AR218" i="2"/>
  <c r="AL799" i="2"/>
  <c r="AM799" i="2" s="1"/>
  <c r="AS779" i="2"/>
  <c r="AL625" i="2"/>
  <c r="AM625" i="2" s="1"/>
  <c r="AL187" i="2"/>
  <c r="AM187" i="2" s="1"/>
  <c r="AQ104" i="2"/>
  <c r="AJ160" i="2"/>
  <c r="AR721" i="2"/>
  <c r="AR1538" i="2"/>
  <c r="AP1086" i="2"/>
  <c r="AQ1538" i="2"/>
  <c r="AR1534" i="2"/>
  <c r="AT203" i="2"/>
  <c r="AP126" i="2"/>
  <c r="AS218" i="2"/>
  <c r="AP131" i="2"/>
  <c r="AL1086" i="2"/>
  <c r="AM1086" i="2" s="1"/>
  <c r="AT812" i="2"/>
  <c r="AL131" i="2"/>
  <c r="AM131" i="2" s="1"/>
  <c r="AP791" i="2"/>
  <c r="AT1538" i="2"/>
  <c r="AS86" i="2"/>
  <c r="AL1203" i="2"/>
  <c r="AM1203" i="2" s="1"/>
  <c r="AT1534" i="2"/>
  <c r="AP151" i="2"/>
  <c r="AQ149" i="2"/>
  <c r="AL1474" i="2"/>
  <c r="AM1474" i="2" s="1"/>
  <c r="AP93" i="2"/>
  <c r="AP134" i="2"/>
  <c r="AL220" i="2"/>
  <c r="AM220" i="2" s="1"/>
  <c r="AL223" i="2"/>
  <c r="AM223" i="2" s="1"/>
  <c r="AT217" i="2"/>
  <c r="AN1505" i="2"/>
  <c r="AO1505" i="2" s="1"/>
  <c r="AQ217" i="2"/>
  <c r="AN1546" i="2"/>
  <c r="AO1546" i="2" s="1"/>
  <c r="AN273" i="2"/>
  <c r="AO273" i="2" s="1"/>
  <c r="AJ579" i="2"/>
  <c r="AL784" i="2"/>
  <c r="AM784" i="2" s="1"/>
  <c r="AL800" i="2"/>
  <c r="AM800" i="2" s="1"/>
  <c r="AT785" i="2"/>
  <c r="AS131" i="2"/>
  <c r="AQ273" i="2"/>
  <c r="AT144" i="2"/>
  <c r="AT191" i="2"/>
  <c r="AQ145" i="2"/>
  <c r="AQ96" i="2"/>
  <c r="AT128" i="2"/>
  <c r="AQ233" i="2"/>
  <c r="AT778" i="2"/>
  <c r="AL789" i="2"/>
  <c r="AM789" i="2" s="1"/>
  <c r="AP805" i="2"/>
  <c r="AT788" i="2"/>
  <c r="AQ791" i="2"/>
  <c r="AJ146" i="2"/>
  <c r="AJ794" i="2"/>
  <c r="AJ775" i="2"/>
  <c r="AQ626" i="2"/>
  <c r="AQ723" i="2"/>
  <c r="AP1544" i="2"/>
  <c r="AT723" i="2"/>
  <c r="AN1538" i="2"/>
  <c r="AO1538" i="2" s="1"/>
  <c r="AR192" i="2"/>
  <c r="AT797" i="2"/>
  <c r="AS1550" i="2"/>
  <c r="AL90" i="2"/>
  <c r="AM90" i="2" s="1"/>
  <c r="AS154" i="2"/>
  <c r="AS273" i="2"/>
  <c r="AN1534" i="2"/>
  <c r="AO1534" i="2" s="1"/>
  <c r="AL587" i="2"/>
  <c r="AM587" i="2" s="1"/>
  <c r="AL802" i="2"/>
  <c r="AM802" i="2" s="1"/>
  <c r="AR273" i="2"/>
  <c r="AJ791" i="2"/>
  <c r="AR791" i="2"/>
  <c r="AS626" i="2"/>
  <c r="AT794" i="2"/>
  <c r="AT626" i="2"/>
  <c r="AP1187" i="2"/>
  <c r="AR1550" i="2"/>
  <c r="AP146" i="2"/>
  <c r="AT233" i="2"/>
  <c r="AL1187" i="2"/>
  <c r="AM1187" i="2" s="1"/>
  <c r="AL231" i="2"/>
  <c r="AM231" i="2" s="1"/>
  <c r="AL130" i="2"/>
  <c r="AM130" i="2" s="1"/>
  <c r="AL97" i="2"/>
  <c r="AM97" i="2" s="1"/>
  <c r="AL171" i="2"/>
  <c r="AM171" i="2" s="1"/>
  <c r="AS791" i="2"/>
  <c r="AT791" i="2"/>
  <c r="AP143" i="2"/>
  <c r="AJ1550" i="2"/>
  <c r="AS799" i="2"/>
  <c r="AQ147" i="2"/>
  <c r="AT154" i="2"/>
  <c r="AT270" i="2"/>
  <c r="AT260" i="2"/>
  <c r="AT131" i="2"/>
  <c r="AL146" i="2"/>
  <c r="AM146" i="2" s="1"/>
  <c r="AL219" i="2"/>
  <c r="AM219" i="2" s="1"/>
  <c r="AQ191" i="2"/>
  <c r="AP723" i="2"/>
  <c r="AS723" i="2"/>
  <c r="AQ1550" i="2"/>
  <c r="AQ261" i="2"/>
  <c r="AP197" i="2"/>
  <c r="AN775" i="2"/>
  <c r="AO775" i="2" s="1"/>
  <c r="AQ794" i="2"/>
  <c r="AN805" i="2"/>
  <c r="AO805" i="2" s="1"/>
  <c r="AN1134" i="2"/>
  <c r="AO1134" i="2" s="1"/>
  <c r="AT136" i="2"/>
  <c r="AL803" i="2"/>
  <c r="AM803" i="2" s="1"/>
  <c r="AL147" i="2"/>
  <c r="AM147" i="2" s="1"/>
  <c r="AN723" i="2"/>
  <c r="AO723" i="2" s="1"/>
  <c r="AR261" i="2"/>
  <c r="AT261" i="2"/>
  <c r="AQ277" i="2"/>
  <c r="AQ139" i="2"/>
  <c r="AT257" i="2"/>
  <c r="AT803" i="2"/>
  <c r="AT277" i="2"/>
  <c r="AS786" i="2"/>
  <c r="AP801" i="2"/>
  <c r="AT222" i="2"/>
  <c r="AT722" i="2"/>
  <c r="AT796" i="2"/>
  <c r="AT815" i="2"/>
  <c r="AJ228" i="2"/>
  <c r="AT102" i="2"/>
  <c r="AT126" i="2"/>
  <c r="AT158" i="2"/>
  <c r="AT213" i="2"/>
  <c r="AQ781" i="2"/>
  <c r="AT783" i="2"/>
  <c r="AR277" i="2"/>
  <c r="AQ88" i="2"/>
  <c r="AQ1102" i="2"/>
  <c r="AP1542" i="2"/>
  <c r="AT167" i="2"/>
  <c r="AQ158" i="2"/>
  <c r="AJ778" i="2"/>
  <c r="AQ131" i="2"/>
  <c r="AQ215" i="2"/>
  <c r="AT781" i="2"/>
  <c r="AP103" i="2"/>
  <c r="AN226" i="2"/>
  <c r="AO226" i="2" s="1"/>
  <c r="AJ795" i="2"/>
  <c r="AL1542" i="2"/>
  <c r="AM1542" i="2" s="1"/>
  <c r="AN801" i="2"/>
  <c r="AO801" i="2" s="1"/>
  <c r="AS230" i="2"/>
  <c r="AS126" i="2"/>
  <c r="AS93" i="2"/>
  <c r="AQ599" i="2"/>
  <c r="AT1134" i="2"/>
  <c r="AP745" i="2"/>
  <c r="AS1544" i="2"/>
  <c r="AP86" i="2"/>
  <c r="AL1505" i="2"/>
  <c r="AM1505" i="2" s="1"/>
  <c r="AP790" i="2"/>
  <c r="AL145" i="2"/>
  <c r="AM145" i="2" s="1"/>
  <c r="AL119" i="2"/>
  <c r="AM119" i="2" s="1"/>
  <c r="AT160" i="2"/>
  <c r="AL228" i="2"/>
  <c r="AM228" i="2" s="1"/>
  <c r="AL135" i="2"/>
  <c r="AM135" i="2" s="1"/>
  <c r="AL151" i="2"/>
  <c r="AM151" i="2" s="1"/>
  <c r="AT145" i="2"/>
  <c r="AT229" i="2"/>
  <c r="AT95" i="2"/>
  <c r="AL86" i="2"/>
  <c r="AM86" i="2" s="1"/>
  <c r="AR226" i="2"/>
  <c r="AR811" i="2"/>
  <c r="AQ225" i="2"/>
  <c r="AQ120" i="2"/>
  <c r="AR155" i="2"/>
  <c r="AT787" i="2"/>
  <c r="AR281" i="2"/>
  <c r="AR289" i="2"/>
  <c r="AL776" i="2"/>
  <c r="AM776" i="2" s="1"/>
  <c r="AL808" i="2"/>
  <c r="AM808" i="2" s="1"/>
  <c r="AQ615" i="2"/>
  <c r="AQ121" i="2"/>
  <c r="AL815" i="2"/>
  <c r="AM815" i="2" s="1"/>
  <c r="AJ131" i="2"/>
  <c r="AT207" i="2"/>
  <c r="AT147" i="2"/>
  <c r="AT98" i="2"/>
  <c r="AL102" i="2"/>
  <c r="AM102" i="2" s="1"/>
  <c r="AL158" i="2"/>
  <c r="AM158" i="2" s="1"/>
  <c r="AT226" i="2"/>
  <c r="AP142" i="2"/>
  <c r="AL144" i="2"/>
  <c r="AM144" i="2" s="1"/>
  <c r="AL95" i="2"/>
  <c r="AM95" i="2" s="1"/>
  <c r="AL142" i="2"/>
  <c r="AM142" i="2" s="1"/>
  <c r="AL129" i="2"/>
  <c r="AM129" i="2" s="1"/>
  <c r="AT615" i="2"/>
  <c r="AP144" i="2"/>
  <c r="AJ135" i="2"/>
  <c r="AJ219" i="2"/>
  <c r="AJ102" i="2"/>
  <c r="AT199" i="2"/>
  <c r="AL160" i="2"/>
  <c r="AM160" i="2" s="1"/>
  <c r="AL126" i="2"/>
  <c r="AM126" i="2" s="1"/>
  <c r="AL226" i="2"/>
  <c r="AM226" i="2" s="1"/>
  <c r="AQ155" i="2"/>
  <c r="AP207" i="2"/>
  <c r="AS207" i="2"/>
  <c r="AN641" i="2"/>
  <c r="AO641" i="2" s="1"/>
  <c r="AQ282" i="2"/>
  <c r="AL207" i="2"/>
  <c r="AM207" i="2" s="1"/>
  <c r="AP793" i="2"/>
  <c r="AJ799" i="2"/>
  <c r="AN1207" i="2"/>
  <c r="AO1207" i="2" s="1"/>
  <c r="AR1542" i="2"/>
  <c r="AP139" i="2"/>
  <c r="AT800" i="2"/>
  <c r="AS142" i="2"/>
  <c r="AQ1542" i="2"/>
  <c r="AR1102" i="2"/>
  <c r="AP233" i="2"/>
  <c r="AP812" i="2"/>
  <c r="AN603" i="2"/>
  <c r="AO603" i="2" s="1"/>
  <c r="AT139" i="2"/>
  <c r="AP811" i="2"/>
  <c r="AT90" i="2"/>
  <c r="AR87" i="2"/>
  <c r="AR91" i="2"/>
  <c r="AT140" i="2"/>
  <c r="AN134" i="2"/>
  <c r="AO134" i="2" s="1"/>
  <c r="AL148" i="2"/>
  <c r="AM148" i="2" s="1"/>
  <c r="AT806" i="2"/>
  <c r="AR120" i="2"/>
  <c r="AS794" i="2"/>
  <c r="AT120" i="2"/>
  <c r="AS145" i="2"/>
  <c r="AN289" i="2"/>
  <c r="AO289" i="2" s="1"/>
  <c r="AR278" i="2"/>
  <c r="AN145" i="2"/>
  <c r="AO145" i="2" s="1"/>
  <c r="AR224" i="2"/>
  <c r="AP121" i="2"/>
  <c r="AS806" i="2"/>
  <c r="AQ796" i="2"/>
  <c r="AQ587" i="2"/>
  <c r="AP155" i="2"/>
  <c r="AT221" i="2"/>
  <c r="AL801" i="2"/>
  <c r="AM801" i="2" s="1"/>
  <c r="AT278" i="2"/>
  <c r="AQ87" i="2"/>
  <c r="AT87" i="2"/>
  <c r="AR794" i="2"/>
  <c r="AQ722" i="2"/>
  <c r="AN800" i="2"/>
  <c r="AO800" i="2" s="1"/>
  <c r="AP218" i="2"/>
  <c r="AN802" i="2"/>
  <c r="AO802" i="2" s="1"/>
  <c r="AQ805" i="2"/>
  <c r="AQ97" i="2"/>
  <c r="AR145" i="2"/>
  <c r="AJ145" i="2"/>
  <c r="AR599" i="2"/>
  <c r="AQ637" i="2"/>
  <c r="AP153" i="2"/>
  <c r="AS783" i="2"/>
  <c r="AJ1534" i="2"/>
  <c r="AQ99" i="2"/>
  <c r="AR797" i="2"/>
  <c r="AL1118" i="2"/>
  <c r="AM1118" i="2" s="1"/>
  <c r="AT138" i="2"/>
  <c r="AT159" i="2"/>
  <c r="AS277" i="2"/>
  <c r="AS286" i="2"/>
  <c r="AT1445" i="2"/>
  <c r="AL774" i="2"/>
  <c r="AM774" i="2" s="1"/>
  <c r="AT786" i="2"/>
  <c r="AT802" i="2"/>
  <c r="AT91" i="2"/>
  <c r="AP795" i="2"/>
  <c r="AT290" i="2"/>
  <c r="AL615" i="2"/>
  <c r="AM615" i="2" s="1"/>
  <c r="AT719" i="2"/>
  <c r="AP1445" i="2"/>
  <c r="AL786" i="2"/>
  <c r="AM786" i="2" s="1"/>
  <c r="AT231" i="2"/>
  <c r="AS215" i="2"/>
  <c r="AJ156" i="2"/>
  <c r="AS122" i="2"/>
  <c r="AP611" i="2"/>
  <c r="AQ642" i="2"/>
  <c r="AP1503" i="2"/>
  <c r="AQ286" i="2"/>
  <c r="AR642" i="2"/>
  <c r="AR1544" i="2"/>
  <c r="AR1214" i="2"/>
  <c r="AN1445" i="2"/>
  <c r="AO1445" i="2" s="1"/>
  <c r="AR132" i="2"/>
  <c r="AP220" i="2"/>
  <c r="AP127" i="2"/>
  <c r="AS159" i="2"/>
  <c r="AP94" i="2"/>
  <c r="AN787" i="2"/>
  <c r="AO787" i="2" s="1"/>
  <c r="AR1086" i="2"/>
  <c r="AQ126" i="2"/>
  <c r="AJ230" i="2"/>
  <c r="AQ792" i="2"/>
  <c r="AN286" i="2"/>
  <c r="AO286" i="2" s="1"/>
  <c r="AP87" i="2"/>
  <c r="AS641" i="2"/>
  <c r="AT197" i="2"/>
  <c r="AR205" i="2"/>
  <c r="AN95" i="2"/>
  <c r="AO95" i="2" s="1"/>
  <c r="AT813" i="2"/>
  <c r="AT143" i="2"/>
  <c r="AL1207" i="2"/>
  <c r="AM1207" i="2" s="1"/>
  <c r="AL233" i="2"/>
  <c r="AM233" i="2" s="1"/>
  <c r="AS139" i="2"/>
  <c r="AQ270" i="2"/>
  <c r="AQ925" i="2"/>
  <c r="AR191" i="2"/>
  <c r="AN104" i="2"/>
  <c r="AO104" i="2" s="1"/>
  <c r="AT795" i="2"/>
  <c r="AJ811" i="2"/>
  <c r="AR798" i="2"/>
  <c r="AT814" i="2"/>
  <c r="AJ1207" i="2"/>
  <c r="AR121" i="2"/>
  <c r="AT1514" i="2"/>
  <c r="AR207" i="2"/>
  <c r="AS98" i="2"/>
  <c r="AJ215" i="2"/>
  <c r="AS147" i="2"/>
  <c r="AQ127" i="2"/>
  <c r="AQ159" i="2"/>
  <c r="AJ128" i="2"/>
  <c r="AJ159" i="2"/>
  <c r="AS642" i="2"/>
  <c r="AQ128" i="2"/>
  <c r="AQ91" i="2"/>
  <c r="AR128" i="2"/>
  <c r="AN91" i="2"/>
  <c r="AO91" i="2" s="1"/>
  <c r="AL641" i="2"/>
  <c r="AM641" i="2" s="1"/>
  <c r="AP800" i="2"/>
  <c r="AJ130" i="2"/>
  <c r="AP100" i="2"/>
  <c r="AP1102" i="2"/>
  <c r="AR774" i="2"/>
  <c r="AN815" i="2"/>
  <c r="AO815" i="2" s="1"/>
  <c r="AQ192" i="2"/>
  <c r="AL1102" i="2"/>
  <c r="AM1102" i="2" s="1"/>
  <c r="AJ787" i="2"/>
  <c r="AR799" i="2"/>
  <c r="AQ213" i="2"/>
  <c r="AQ231" i="2"/>
  <c r="AQ94" i="2"/>
  <c r="AJ144" i="2"/>
  <c r="AJ91" i="2"/>
  <c r="AR286" i="2"/>
  <c r="AQ144" i="2"/>
  <c r="AS1133" i="2"/>
  <c r="AJ136" i="2"/>
  <c r="AP152" i="2"/>
  <c r="AP227" i="2"/>
  <c r="AN121" i="2"/>
  <c r="AO121" i="2" s="1"/>
  <c r="AR183" i="2"/>
  <c r="AQ179" i="2"/>
  <c r="AR163" i="2"/>
  <c r="AT179" i="2"/>
  <c r="AR270" i="2"/>
  <c r="AR199" i="2"/>
  <c r="AR803" i="2"/>
  <c r="AR1514" i="2"/>
  <c r="AL152" i="2"/>
  <c r="AM152" i="2" s="1"/>
  <c r="AL227" i="2"/>
  <c r="AM227" i="2" s="1"/>
  <c r="AL575" i="2"/>
  <c r="AM575" i="2" s="1"/>
  <c r="AJ231" i="2"/>
  <c r="AQ595" i="2"/>
  <c r="AR127" i="2"/>
  <c r="AR144" i="2"/>
  <c r="AR94" i="2"/>
  <c r="AT1133" i="2"/>
  <c r="AP221" i="2"/>
  <c r="AS798" i="2"/>
  <c r="AR104" i="2"/>
  <c r="AT121" i="2"/>
  <c r="AT153" i="2"/>
  <c r="AL603" i="2"/>
  <c r="AM603" i="2" s="1"/>
  <c r="AL87" i="2"/>
  <c r="AM87" i="2" s="1"/>
  <c r="AP626" i="2"/>
  <c r="AN626" i="2"/>
  <c r="AO626" i="2" s="1"/>
  <c r="AL626" i="2"/>
  <c r="AM626" i="2" s="1"/>
  <c r="AR148" i="2"/>
  <c r="AR615" i="2"/>
  <c r="AL745" i="2"/>
  <c r="AM745" i="2" s="1"/>
  <c r="AN215" i="2"/>
  <c r="AO215" i="2" s="1"/>
  <c r="AQ749" i="2"/>
  <c r="AQ132" i="2"/>
  <c r="AT104" i="2"/>
  <c r="AR802" i="2"/>
  <c r="AS800" i="2"/>
  <c r="AQ133" i="2"/>
  <c r="AS191" i="2"/>
  <c r="AN231" i="2"/>
  <c r="AO231" i="2" s="1"/>
  <c r="AN799" i="2"/>
  <c r="AO799" i="2" s="1"/>
  <c r="AN1118" i="2"/>
  <c r="AO1118" i="2" s="1"/>
  <c r="AS657" i="2"/>
  <c r="AQ122" i="2"/>
  <c r="AQ136" i="2"/>
  <c r="AR131" i="2"/>
  <c r="AR215" i="2"/>
  <c r="AR227" i="2"/>
  <c r="AS149" i="2"/>
  <c r="AL143" i="2"/>
  <c r="AM143" i="2" s="1"/>
  <c r="AR167" i="2"/>
  <c r="AL134" i="2"/>
  <c r="AM134" i="2" s="1"/>
  <c r="AT1136" i="2"/>
  <c r="AJ721" i="2"/>
  <c r="AJ126" i="2"/>
  <c r="AP810" i="2"/>
  <c r="AR780" i="2"/>
  <c r="AR812" i="2"/>
  <c r="AR741" i="2"/>
  <c r="AJ1516" i="2"/>
  <c r="AQ100" i="2"/>
  <c r="AS803" i="2"/>
  <c r="AR801" i="2"/>
  <c r="AQ1086" i="2"/>
  <c r="AT1516" i="2"/>
  <c r="AJ810" i="2"/>
  <c r="AS810" i="2"/>
  <c r="AJ803" i="2"/>
  <c r="AS815" i="2"/>
  <c r="AS774" i="2"/>
  <c r="AS780" i="2"/>
  <c r="AP201" i="2"/>
  <c r="AL121" i="2"/>
  <c r="AM121" i="2" s="1"/>
  <c r="AT100" i="2"/>
  <c r="AP803" i="2"/>
  <c r="AQ741" i="2"/>
  <c r="AS1395" i="2"/>
  <c r="AQ167" i="2"/>
  <c r="AS89" i="2"/>
  <c r="AP815" i="2"/>
  <c r="AJ815" i="2"/>
  <c r="AR815" i="2"/>
  <c r="AR749" i="2"/>
  <c r="AQ1514" i="2"/>
  <c r="AQ89" i="2"/>
  <c r="AR119" i="2"/>
  <c r="AR126" i="2"/>
  <c r="AR151" i="2"/>
  <c r="AR89" i="2"/>
  <c r="AR810" i="2"/>
  <c r="AS199" i="2"/>
  <c r="AN88" i="2"/>
  <c r="AO88" i="2" s="1"/>
  <c r="AR783" i="2"/>
  <c r="AS797" i="2"/>
  <c r="AR125" i="2"/>
  <c r="AT187" i="2"/>
  <c r="AR139" i="2"/>
  <c r="AQ227" i="2"/>
  <c r="AR779" i="2"/>
  <c r="AR142" i="2"/>
  <c r="AR159" i="2"/>
  <c r="AR228" i="2"/>
  <c r="AR93" i="2"/>
  <c r="AR99" i="2"/>
  <c r="AJ97" i="2"/>
  <c r="AS1214" i="2"/>
  <c r="AN142" i="2"/>
  <c r="AO142" i="2" s="1"/>
  <c r="AQ799" i="2"/>
  <c r="AN99" i="2"/>
  <c r="AO99" i="2" s="1"/>
  <c r="AT211" i="2"/>
  <c r="AS1546" i="2"/>
  <c r="AR1546" i="2"/>
  <c r="AP1546" i="2"/>
  <c r="AQ228" i="2"/>
  <c r="AQ93" i="2"/>
  <c r="AR97" i="2"/>
  <c r="AN163" i="2"/>
  <c r="AO163" i="2" s="1"/>
  <c r="AN155" i="2"/>
  <c r="AO155" i="2" s="1"/>
  <c r="AN790" i="2"/>
  <c r="AO790" i="2" s="1"/>
  <c r="AQ803" i="2"/>
  <c r="AP101" i="2"/>
  <c r="AP212" i="2"/>
  <c r="AP234" i="2"/>
  <c r="AP779" i="2"/>
  <c r="AJ93" i="2"/>
  <c r="AP260" i="2"/>
  <c r="AN193" i="2"/>
  <c r="AO193" i="2" s="1"/>
  <c r="AP792" i="2"/>
  <c r="AL1134" i="2"/>
  <c r="AM1134" i="2" s="1"/>
  <c r="AL127" i="2"/>
  <c r="AM127" i="2" s="1"/>
  <c r="AT127" i="2"/>
  <c r="AJ1102" i="2"/>
  <c r="AL94" i="2"/>
  <c r="AM94" i="2" s="1"/>
  <c r="AJ626" i="2"/>
  <c r="AQ797" i="2"/>
  <c r="AP783" i="2"/>
  <c r="AR795" i="2"/>
  <c r="AR149" i="2"/>
  <c r="AJ89" i="2"/>
  <c r="AS227" i="2"/>
  <c r="AQ290" i="2"/>
  <c r="AJ218" i="2"/>
  <c r="AR134" i="2"/>
  <c r="AJ157" i="2"/>
  <c r="AS790" i="2"/>
  <c r="AJ785" i="2"/>
  <c r="AT157" i="2"/>
  <c r="AS801" i="2"/>
  <c r="AT790" i="2"/>
  <c r="AQ268" i="2"/>
  <c r="AS94" i="2"/>
  <c r="AT94" i="2"/>
  <c r="AT798" i="2"/>
  <c r="AS792" i="2"/>
  <c r="AQ931" i="2"/>
  <c r="AQ1474" i="2"/>
  <c r="AQ151" i="2"/>
  <c r="AP787" i="2"/>
  <c r="AP595" i="2"/>
  <c r="AS1134" i="2"/>
  <c r="AR1134" i="2"/>
  <c r="AT1474" i="2"/>
  <c r="AS1521" i="2"/>
  <c r="AR290" i="2"/>
  <c r="AJ119" i="2"/>
  <c r="AS127" i="2"/>
  <c r="AS151" i="2"/>
  <c r="AS231" i="2"/>
  <c r="AQ801" i="2"/>
  <c r="AJ798" i="2"/>
  <c r="AR1481" i="2"/>
  <c r="AQ218" i="2"/>
  <c r="AR157" i="2"/>
  <c r="AT218" i="2"/>
  <c r="AT227" i="2"/>
  <c r="AR231" i="2"/>
  <c r="AR86" i="2"/>
  <c r="AJ801" i="2"/>
  <c r="AR792" i="2"/>
  <c r="AR603" i="2"/>
  <c r="AT268" i="2"/>
  <c r="AQ780" i="2"/>
  <c r="AQ812" i="2"/>
  <c r="AP136" i="2"/>
  <c r="AN803" i="2"/>
  <c r="AO803" i="2" s="1"/>
  <c r="AN218" i="2"/>
  <c r="AO218" i="2" s="1"/>
  <c r="AQ603" i="2"/>
  <c r="AS781" i="2"/>
  <c r="AQ119" i="2"/>
  <c r="AJ95" i="2"/>
  <c r="AS234" i="2"/>
  <c r="AS101" i="2"/>
  <c r="AR785" i="2"/>
  <c r="AP603" i="2"/>
  <c r="AR595" i="2"/>
  <c r="AQ745" i="2"/>
  <c r="AR1195" i="2"/>
  <c r="AJ151" i="2"/>
  <c r="AJ86" i="2"/>
  <c r="AQ785" i="2"/>
  <c r="AS802" i="2"/>
  <c r="AT637" i="2"/>
  <c r="AS603" i="2"/>
  <c r="AQ1481" i="2"/>
  <c r="AT1481" i="2"/>
  <c r="AQ156" i="2"/>
  <c r="AQ230" i="2"/>
  <c r="AT149" i="2"/>
  <c r="AR156" i="2"/>
  <c r="AR213" i="2"/>
  <c r="AR230" i="2"/>
  <c r="AR790" i="2"/>
  <c r="AP1158" i="2"/>
  <c r="AS812" i="2"/>
  <c r="AR1516" i="2"/>
  <c r="AP133" i="2"/>
  <c r="AN171" i="2"/>
  <c r="AO171" i="2" s="1"/>
  <c r="AN234" i="2"/>
  <c r="AO234" i="2" s="1"/>
  <c r="AN139" i="2"/>
  <c r="AO139" i="2" s="1"/>
  <c r="AN137" i="2"/>
  <c r="AO137" i="2" s="1"/>
  <c r="AQ795" i="2"/>
  <c r="AJ595" i="2"/>
  <c r="AJ125" i="2"/>
  <c r="AJ192" i="2"/>
  <c r="AQ199" i="2"/>
  <c r="AQ86" i="2"/>
  <c r="AJ220" i="2"/>
  <c r="AS138" i="2"/>
  <c r="AS158" i="2"/>
  <c r="AP785" i="2"/>
  <c r="AP1195" i="2"/>
  <c r="AT1521" i="2"/>
  <c r="AS119" i="2"/>
  <c r="AQ163" i="2"/>
  <c r="AQ138" i="2"/>
  <c r="AQ95" i="2"/>
  <c r="AR138" i="2"/>
  <c r="AR95" i="2"/>
  <c r="AP802" i="2"/>
  <c r="AR800" i="2"/>
  <c r="AS104" i="2"/>
  <c r="AQ800" i="2"/>
  <c r="AN212" i="2"/>
  <c r="AO212" i="2" s="1"/>
  <c r="AN101" i="2"/>
  <c r="AO101" i="2" s="1"/>
  <c r="AJ720" i="2"/>
  <c r="AS290" i="2"/>
  <c r="AQ1158" i="2"/>
  <c r="AJ642" i="2"/>
  <c r="AR88" i="2"/>
  <c r="AR222" i="2"/>
  <c r="AS203" i="2"/>
  <c r="AP211" i="2"/>
  <c r="AJ150" i="2"/>
  <c r="AT293" i="2"/>
  <c r="AS155" i="2"/>
  <c r="AR257" i="2"/>
  <c r="AT212" i="2"/>
  <c r="AR101" i="2"/>
  <c r="AJ800" i="2"/>
  <c r="AS784" i="2"/>
  <c r="AT148" i="2"/>
  <c r="AJ790" i="2"/>
  <c r="AR787" i="2"/>
  <c r="AR282" i="2"/>
  <c r="AS281" i="2"/>
  <c r="AQ289" i="2"/>
  <c r="AQ264" i="2"/>
  <c r="AJ774" i="2"/>
  <c r="AJ87" i="2"/>
  <c r="AJ127" i="2"/>
  <c r="AN120" i="2"/>
  <c r="AO120" i="2" s="1"/>
  <c r="AQ220" i="2"/>
  <c r="AT133" i="2"/>
  <c r="AJ100" i="2"/>
  <c r="AL814" i="2"/>
  <c r="AM814" i="2" s="1"/>
  <c r="AJ793" i="2"/>
  <c r="AP776" i="2"/>
  <c r="AR808" i="2"/>
  <c r="AJ779" i="2"/>
  <c r="AJ603" i="2"/>
  <c r="AP774" i="2"/>
  <c r="AR143" i="2"/>
  <c r="AJ227" i="2"/>
  <c r="AS157" i="2"/>
  <c r="AS785" i="2"/>
  <c r="AN615" i="2"/>
  <c r="AO615" i="2" s="1"/>
  <c r="AS205" i="2"/>
  <c r="AT205" i="2"/>
  <c r="AS813" i="2"/>
  <c r="AQ813" i="2"/>
  <c r="AN1214" i="2"/>
  <c r="AO1214" i="2" s="1"/>
  <c r="AJ1214" i="2"/>
  <c r="AT607" i="2"/>
  <c r="AS607" i="2"/>
  <c r="AQ607" i="2"/>
  <c r="AR234" i="2"/>
  <c r="AJ234" i="2"/>
  <c r="AT234" i="2"/>
  <c r="AJ141" i="2"/>
  <c r="AR141" i="2"/>
  <c r="AT294" i="2"/>
  <c r="AQ294" i="2"/>
  <c r="AR1445" i="2"/>
  <c r="AQ1445" i="2"/>
  <c r="AJ808" i="2"/>
  <c r="AQ808" i="2"/>
  <c r="AQ1207" i="2"/>
  <c r="AR1207" i="2"/>
  <c r="AT1207" i="2"/>
  <c r="AS1207" i="2"/>
  <c r="AS264" i="2"/>
  <c r="AR264" i="2"/>
  <c r="AR103" i="2"/>
  <c r="AT103" i="2"/>
  <c r="AR197" i="2"/>
  <c r="AJ103" i="2"/>
  <c r="AR781" i="2"/>
  <c r="AT282" i="2"/>
  <c r="AS143" i="2"/>
  <c r="AJ1445" i="2"/>
  <c r="AQ197" i="2"/>
  <c r="AQ148" i="2"/>
  <c r="AQ234" i="2"/>
  <c r="AQ101" i="2"/>
  <c r="AT141" i="2"/>
  <c r="AQ189" i="2"/>
  <c r="AP148" i="2"/>
  <c r="AP154" i="2"/>
  <c r="AR154" i="2"/>
  <c r="AQ154" i="2"/>
  <c r="AJ154" i="2"/>
  <c r="AP158" i="2"/>
  <c r="AJ158" i="2"/>
  <c r="AR158" i="2"/>
  <c r="AN158" i="2"/>
  <c r="AO158" i="2" s="1"/>
  <c r="AP96" i="2"/>
  <c r="AJ96" i="2"/>
  <c r="AR96" i="2"/>
  <c r="AN96" i="2"/>
  <c r="AO96" i="2" s="1"/>
  <c r="AS96" i="2"/>
  <c r="AN806" i="2"/>
  <c r="AO806" i="2" s="1"/>
  <c r="AR806" i="2"/>
  <c r="AP806" i="2"/>
  <c r="AJ806" i="2"/>
  <c r="AP796" i="2"/>
  <c r="AR796" i="2"/>
  <c r="AS796" i="2"/>
  <c r="AQ625" i="2"/>
  <c r="AN625" i="2"/>
  <c r="AO625" i="2" s="1"/>
  <c r="AS1187" i="2"/>
  <c r="AT1187" i="2"/>
  <c r="AQ1187" i="2"/>
  <c r="AR1187" i="2"/>
  <c r="AN1516" i="2"/>
  <c r="AO1516" i="2" s="1"/>
  <c r="AP1516" i="2"/>
  <c r="AL1514" i="2"/>
  <c r="AM1514" i="2" s="1"/>
  <c r="AJ1514" i="2"/>
  <c r="AP213" i="2"/>
  <c r="AN213" i="2"/>
  <c r="AO213" i="2" s="1"/>
  <c r="AJ213" i="2"/>
  <c r="AP141" i="2"/>
  <c r="AN141" i="2"/>
  <c r="AO141" i="2" s="1"/>
  <c r="AP160" i="2"/>
  <c r="AR160" i="2"/>
  <c r="AQ160" i="2"/>
  <c r="AS121" i="2"/>
  <c r="AS289" i="2"/>
  <c r="AQ257" i="2"/>
  <c r="AS257" i="2"/>
  <c r="AQ212" i="2"/>
  <c r="AR212" i="2"/>
  <c r="AS285" i="2"/>
  <c r="AQ285" i="2"/>
  <c r="AR220" i="2"/>
  <c r="AT220" i="2"/>
  <c r="AS100" i="2"/>
  <c r="AR100" i="2"/>
  <c r="AJ776" i="2"/>
  <c r="AT776" i="2"/>
  <c r="AS776" i="2"/>
  <c r="AQ776" i="2"/>
  <c r="AT808" i="2"/>
  <c r="AR285" i="2"/>
  <c r="AQ183" i="2"/>
  <c r="AQ203" i="2"/>
  <c r="AQ211" i="2"/>
  <c r="AQ141" i="2"/>
  <c r="AQ221" i="2"/>
  <c r="AR203" i="2"/>
  <c r="AS150" i="2"/>
  <c r="AS222" i="2"/>
  <c r="AS787" i="2"/>
  <c r="AS807" i="2"/>
  <c r="AR813" i="2"/>
  <c r="AR294" i="2"/>
  <c r="AR607" i="2"/>
  <c r="AQ205" i="2"/>
  <c r="AQ222" i="2"/>
  <c r="AQ103" i="2"/>
  <c r="AR776" i="2"/>
  <c r="AR784" i="2"/>
  <c r="AR211" i="2"/>
  <c r="AJ792" i="2"/>
  <c r="AP217" i="2"/>
  <c r="AQ787" i="2"/>
  <c r="AT1522" i="2"/>
  <c r="AQ1522" i="2"/>
  <c r="AL211" i="2"/>
  <c r="AM211" i="2" s="1"/>
  <c r="AQ778" i="2"/>
  <c r="AR778" i="2"/>
  <c r="AS778" i="2"/>
  <c r="AN793" i="2"/>
  <c r="AO793" i="2" s="1"/>
  <c r="AQ793" i="2"/>
  <c r="AN783" i="2"/>
  <c r="AO783" i="2" s="1"/>
  <c r="AQ783" i="2"/>
  <c r="AN611" i="2"/>
  <c r="AO611" i="2" s="1"/>
  <c r="AR611" i="2"/>
  <c r="AP147" i="2"/>
  <c r="AJ147" i="2"/>
  <c r="AR147" i="2"/>
  <c r="AN147" i="2"/>
  <c r="AO147" i="2" s="1"/>
  <c r="AQ1136" i="2"/>
  <c r="AL781" i="2"/>
  <c r="AM781" i="2" s="1"/>
  <c r="AL795" i="2"/>
  <c r="AM795" i="2" s="1"/>
  <c r="AN795" i="2"/>
  <c r="AO795" i="2" s="1"/>
  <c r="AN637" i="2"/>
  <c r="AO637" i="2" s="1"/>
  <c r="AP637" i="2"/>
  <c r="AJ88" i="2"/>
  <c r="AS88" i="2"/>
  <c r="AT101" i="2"/>
  <c r="AJ101" i="2"/>
  <c r="AT281" i="2"/>
  <c r="AT289" i="2"/>
  <c r="AQ143" i="2"/>
  <c r="AR189" i="2"/>
  <c r="AS212" i="2"/>
  <c r="AS1445" i="2"/>
  <c r="AQ281" i="2"/>
  <c r="AT155" i="2"/>
  <c r="AJ813" i="2"/>
  <c r="AT784" i="2"/>
  <c r="AR816" i="2"/>
  <c r="AT264" i="2"/>
  <c r="AS141" i="2"/>
  <c r="AS808" i="2"/>
  <c r="AJ796" i="2"/>
  <c r="AS125" i="2"/>
  <c r="AJ92" i="2"/>
  <c r="AL637" i="2"/>
  <c r="AM637" i="2" s="1"/>
  <c r="AN264" i="2"/>
  <c r="AO264" i="2" s="1"/>
  <c r="AN774" i="2"/>
  <c r="AO774" i="2" s="1"/>
  <c r="AP120" i="2"/>
  <c r="AL159" i="2"/>
  <c r="AM159" i="2" s="1"/>
  <c r="AL120" i="2"/>
  <c r="AM120" i="2" s="1"/>
  <c r="AQ152" i="2"/>
  <c r="AR122" i="2"/>
  <c r="AR136" i="2"/>
  <c r="AN265" i="2"/>
  <c r="AO265" i="2" s="1"/>
  <c r="AR637" i="2"/>
  <c r="AQ815" i="2"/>
  <c r="AP270" i="2"/>
  <c r="AS615" i="2"/>
  <c r="AP99" i="2"/>
  <c r="AN808" i="2"/>
  <c r="AO808" i="2" s="1"/>
  <c r="AP225" i="2"/>
  <c r="AJ104" i="2"/>
  <c r="AL136" i="2"/>
  <c r="AM136" i="2" s="1"/>
  <c r="AL103" i="2"/>
  <c r="AM103" i="2" s="1"/>
  <c r="AL216" i="2"/>
  <c r="AM216" i="2" s="1"/>
  <c r="AL133" i="2"/>
  <c r="AM133" i="2" s="1"/>
  <c r="AP261" i="2"/>
  <c r="AN257" i="2"/>
  <c r="AO257" i="2" s="1"/>
  <c r="AP159" i="2"/>
  <c r="AR268" i="2"/>
  <c r="AS187" i="2"/>
  <c r="AS1203" i="2"/>
  <c r="AQ798" i="2"/>
  <c r="AQ779" i="2"/>
  <c r="AN776" i="2"/>
  <c r="AO776" i="2" s="1"/>
  <c r="AL192" i="2"/>
  <c r="AM192" i="2" s="1"/>
  <c r="AM1400" i="2"/>
  <c r="AS683" i="2"/>
  <c r="AR1203" i="2"/>
  <c r="AN156" i="2"/>
  <c r="AO156" i="2" s="1"/>
  <c r="AN89" i="2"/>
  <c r="AO89" i="2" s="1"/>
  <c r="AN131" i="2"/>
  <c r="AO131" i="2" s="1"/>
  <c r="AQ1516" i="2"/>
  <c r="AN126" i="2"/>
  <c r="AO126" i="2" s="1"/>
  <c r="AN153" i="2"/>
  <c r="AO153" i="2" s="1"/>
  <c r="AP808" i="2"/>
  <c r="AP125" i="2"/>
  <c r="AS192" i="2"/>
  <c r="AP925" i="2"/>
  <c r="AS795" i="2"/>
  <c r="AS595" i="2"/>
  <c r="AL123" i="2"/>
  <c r="AM123" i="2" s="1"/>
  <c r="AL221" i="2"/>
  <c r="AM221" i="2" s="1"/>
  <c r="AL101" i="2"/>
  <c r="AM101" i="2" s="1"/>
  <c r="AL212" i="2"/>
  <c r="AM212" i="2" s="1"/>
  <c r="AL234" i="2"/>
  <c r="AM234" i="2" s="1"/>
  <c r="AJ264" i="2"/>
  <c r="AR274" i="2"/>
  <c r="AS265" i="2"/>
  <c r="AS167" i="2"/>
  <c r="AQ816" i="2"/>
  <c r="AS816" i="2"/>
  <c r="AJ723" i="2"/>
  <c r="AJ741" i="2"/>
  <c r="AJ1086" i="2"/>
  <c r="AS91" i="2"/>
  <c r="AJ816" i="2"/>
  <c r="AR1474" i="2"/>
  <c r="AJ719" i="2"/>
  <c r="AP1214" i="2"/>
  <c r="AL1214" i="2"/>
  <c r="AM1214" i="2" s="1"/>
  <c r="AQ633" i="2"/>
  <c r="AQ1503" i="2"/>
  <c r="AQ750" i="2"/>
  <c r="AQ1089" i="2"/>
  <c r="AJ1203" i="2"/>
  <c r="AJ1522" i="2"/>
  <c r="AJ802" i="2"/>
  <c r="AP813" i="2"/>
  <c r="AJ780" i="2"/>
  <c r="AJ812" i="2"/>
  <c r="AJ149" i="2"/>
  <c r="AJ1187" i="2"/>
  <c r="AJ120" i="2"/>
  <c r="AJ138" i="2"/>
  <c r="AT195" i="2"/>
  <c r="AJ121" i="2"/>
  <c r="AJ143" i="2"/>
  <c r="AT163" i="2"/>
  <c r="AJ148" i="2"/>
  <c r="AJ139" i="2"/>
  <c r="AJ132" i="2"/>
  <c r="AR293" i="2"/>
  <c r="AJ155" i="2"/>
  <c r="AS153" i="2"/>
  <c r="AJ99" i="2"/>
  <c r="AT134" i="2"/>
  <c r="AJ1133" i="2"/>
  <c r="AJ1195" i="2"/>
  <c r="AJ122" i="2"/>
  <c r="AJ94" i="2"/>
  <c r="AP232" i="2"/>
  <c r="AS232" i="2"/>
  <c r="AN232" i="2"/>
  <c r="AO232" i="2" s="1"/>
  <c r="AQ232" i="2"/>
  <c r="AP129" i="2"/>
  <c r="AR129" i="2"/>
  <c r="AQ129" i="2"/>
  <c r="AS129" i="2"/>
  <c r="AN129" i="2"/>
  <c r="AO129" i="2" s="1"/>
  <c r="AJ129" i="2"/>
  <c r="AP90" i="2"/>
  <c r="AN90" i="2"/>
  <c r="AO90" i="2" s="1"/>
  <c r="AQ90" i="2"/>
  <c r="AR232" i="2"/>
  <c r="AP278" i="2"/>
  <c r="AQ278" i="2"/>
  <c r="AS195" i="2"/>
  <c r="AQ195" i="2"/>
  <c r="AP229" i="2"/>
  <c r="AS229" i="2"/>
  <c r="AQ229" i="2"/>
  <c r="AJ229" i="2"/>
  <c r="AR229" i="2"/>
  <c r="AR745" i="2"/>
  <c r="AJ745" i="2"/>
  <c r="AN1556" i="2"/>
  <c r="AO1556" i="2" s="1"/>
  <c r="AS1556" i="2"/>
  <c r="AP224" i="2"/>
  <c r="AJ224" i="2"/>
  <c r="AN224" i="2"/>
  <c r="AO224" i="2" s="1"/>
  <c r="AQ224" i="2"/>
  <c r="AJ167" i="2"/>
  <c r="AP223" i="2"/>
  <c r="AQ223" i="2"/>
  <c r="AN223" i="2"/>
  <c r="AO223" i="2" s="1"/>
  <c r="AN807" i="2"/>
  <c r="AO807" i="2" s="1"/>
  <c r="AJ807" i="2"/>
  <c r="AP807" i="2"/>
  <c r="AQ807" i="2"/>
  <c r="AP216" i="2"/>
  <c r="AR216" i="2"/>
  <c r="AN216" i="2"/>
  <c r="AO216" i="2" s="1"/>
  <c r="AQ216" i="2"/>
  <c r="AJ216" i="2"/>
  <c r="AN789" i="2"/>
  <c r="AO789" i="2" s="1"/>
  <c r="AS789" i="2"/>
  <c r="AQ789" i="2"/>
  <c r="AR789" i="2"/>
  <c r="AJ789" i="2"/>
  <c r="AP789" i="2"/>
  <c r="AN784" i="2"/>
  <c r="AO784" i="2" s="1"/>
  <c r="AP784" i="2"/>
  <c r="AQ784" i="2"/>
  <c r="AJ784" i="2"/>
  <c r="AP98" i="2"/>
  <c r="AJ98" i="2"/>
  <c r="AQ98" i="2"/>
  <c r="AR98" i="2"/>
  <c r="AJ1136" i="2"/>
  <c r="AP1136" i="2"/>
  <c r="AR1136" i="2"/>
  <c r="AS1136" i="2"/>
  <c r="AJ781" i="2"/>
  <c r="AP781" i="2"/>
  <c r="AJ797" i="2"/>
  <c r="AP797" i="2"/>
  <c r="AL797" i="2"/>
  <c r="AM797" i="2" s="1"/>
  <c r="AL813" i="2"/>
  <c r="AM813" i="2" s="1"/>
  <c r="AL783" i="2"/>
  <c r="AM783" i="2" s="1"/>
  <c r="AJ783" i="2"/>
  <c r="AT811" i="2"/>
  <c r="AS811" i="2"/>
  <c r="AJ137" i="2"/>
  <c r="AS225" i="2"/>
  <c r="AR225" i="2"/>
  <c r="AJ225" i="2"/>
  <c r="AT225" i="2"/>
  <c r="AP135" i="2"/>
  <c r="AS135" i="2"/>
  <c r="AQ135" i="2"/>
  <c r="AP219" i="2"/>
  <c r="AS219" i="2"/>
  <c r="AQ219" i="2"/>
  <c r="AP102" i="2"/>
  <c r="AS102" i="2"/>
  <c r="AQ102" i="2"/>
  <c r="AP92" i="2"/>
  <c r="AR92" i="2"/>
  <c r="AP722" i="2"/>
  <c r="AS722" i="2"/>
  <c r="AR722" i="2"/>
  <c r="AR1520" i="2"/>
  <c r="AQ1520" i="2"/>
  <c r="AJ1520" i="2"/>
  <c r="AR1505" i="2"/>
  <c r="AT1505" i="2"/>
  <c r="AQ1505" i="2"/>
  <c r="AP214" i="2"/>
  <c r="AJ214" i="2"/>
  <c r="AR214" i="2"/>
  <c r="AS214" i="2"/>
  <c r="AQ214" i="2"/>
  <c r="AP226" i="2"/>
  <c r="AQ226" i="2"/>
  <c r="AJ226" i="2"/>
  <c r="AS226" i="2"/>
  <c r="AP137" i="2"/>
  <c r="AS137" i="2"/>
  <c r="AQ137" i="2"/>
  <c r="AR137" i="2"/>
  <c r="AQ782" i="2"/>
  <c r="AS782" i="2"/>
  <c r="AR782" i="2"/>
  <c r="AJ782" i="2"/>
  <c r="AQ814" i="2"/>
  <c r="AS814" i="2"/>
  <c r="AP814" i="2"/>
  <c r="AR814" i="2"/>
  <c r="AJ814" i="2"/>
  <c r="AP804" i="2"/>
  <c r="AR804" i="2"/>
  <c r="AJ804" i="2"/>
  <c r="AQ804" i="2"/>
  <c r="AQ1118" i="2"/>
  <c r="AJ1118" i="2"/>
  <c r="AQ1517" i="2"/>
  <c r="AJ1517" i="2"/>
  <c r="AS1517" i="2"/>
  <c r="AT1517" i="2"/>
  <c r="AJ232" i="2"/>
  <c r="AJ90" i="2"/>
  <c r="AR150" i="2"/>
  <c r="AJ201" i="2"/>
  <c r="AR123" i="2"/>
  <c r="AS90" i="2"/>
  <c r="AJ587" i="2"/>
  <c r="AR223" i="2"/>
  <c r="AN931" i="2"/>
  <c r="AO931" i="2" s="1"/>
  <c r="AP931" i="2"/>
  <c r="AP175" i="2"/>
  <c r="AQ175" i="2"/>
  <c r="AP124" i="2"/>
  <c r="AJ124" i="2"/>
  <c r="AR124" i="2"/>
  <c r="AP140" i="2"/>
  <c r="AR140" i="2"/>
  <c r="AJ140" i="2"/>
  <c r="AS171" i="2"/>
  <c r="AT171" i="2"/>
  <c r="AR171" i="2"/>
  <c r="AS185" i="2"/>
  <c r="AR185" i="2"/>
  <c r="AT185" i="2"/>
  <c r="AS193" i="2"/>
  <c r="AR193" i="2"/>
  <c r="AT193" i="2"/>
  <c r="AT201" i="2"/>
  <c r="AR201" i="2"/>
  <c r="AP130" i="2"/>
  <c r="AQ130" i="2"/>
  <c r="AS130" i="2"/>
  <c r="AR130" i="2"/>
  <c r="AP150" i="2"/>
  <c r="AN150" i="2"/>
  <c r="AO150" i="2" s="1"/>
  <c r="AQ150" i="2"/>
  <c r="AN777" i="2"/>
  <c r="AO777" i="2" s="1"/>
  <c r="AJ777" i="2"/>
  <c r="AQ777" i="2"/>
  <c r="AP777" i="2"/>
  <c r="AR777" i="2"/>
  <c r="AS777" i="2"/>
  <c r="AN809" i="2"/>
  <c r="AO809" i="2" s="1"/>
  <c r="AQ809" i="2"/>
  <c r="AP809" i="2"/>
  <c r="AS809" i="2"/>
  <c r="AJ809" i="2"/>
  <c r="AR809" i="2"/>
  <c r="AN587" i="2"/>
  <c r="AO587" i="2" s="1"/>
  <c r="AP587" i="2"/>
  <c r="AQ786" i="2"/>
  <c r="AJ786" i="2"/>
  <c r="AR786" i="2"/>
  <c r="AN786" i="2"/>
  <c r="AO786" i="2" s="1"/>
  <c r="AP786" i="2"/>
  <c r="AN575" i="2"/>
  <c r="AO575" i="2" s="1"/>
  <c r="AP575" i="2"/>
  <c r="AQ575" i="2"/>
  <c r="AJ575" i="2"/>
  <c r="AR575" i="2"/>
  <c r="AS575" i="2"/>
  <c r="AP123" i="2"/>
  <c r="AN123" i="2"/>
  <c r="AO123" i="2" s="1"/>
  <c r="AQ123" i="2"/>
  <c r="AR152" i="2"/>
  <c r="AT152" i="2"/>
  <c r="AJ152" i="2"/>
  <c r="AQ265" i="2"/>
  <c r="AR265" i="2"/>
  <c r="AR195" i="2"/>
  <c r="AQ274" i="2"/>
  <c r="AT274" i="2"/>
  <c r="AJ123" i="2"/>
  <c r="AJ223" i="2"/>
  <c r="AQ293" i="2"/>
  <c r="AQ134" i="2"/>
  <c r="AR153" i="2"/>
  <c r="AT223" i="2"/>
  <c r="AR90" i="2"/>
  <c r="AJ212" i="2"/>
  <c r="AJ134" i="2"/>
  <c r="AJ222" i="2"/>
  <c r="AS587" i="2"/>
  <c r="AP149" i="2"/>
  <c r="AP268" i="2"/>
  <c r="AQ1195" i="2"/>
  <c r="AP191" i="2"/>
  <c r="AS274" i="2"/>
  <c r="AN797" i="2"/>
  <c r="AO797" i="2" s="1"/>
  <c r="AS293" i="2"/>
  <c r="AP642" i="2"/>
  <c r="AS123" i="2"/>
  <c r="AS223" i="2"/>
  <c r="AT123" i="2"/>
  <c r="AT150" i="2"/>
  <c r="AJ153" i="2"/>
  <c r="AR587" i="2"/>
  <c r="AP183" i="2"/>
  <c r="AS163" i="2"/>
  <c r="AJ199" i="2"/>
  <c r="AQ811" i="2"/>
  <c r="AN642" i="2"/>
  <c r="AO642" i="2" s="1"/>
  <c r="AQ153" i="2"/>
  <c r="AQ23" i="2"/>
  <c r="AQ35" i="2"/>
  <c r="AT587" i="2"/>
  <c r="AN781" i="2"/>
  <c r="AO781" i="2" s="1"/>
  <c r="AN813" i="2"/>
  <c r="AO813" i="2" s="1"/>
  <c r="AL153" i="2"/>
  <c r="AM153" i="2" s="1"/>
  <c r="AL969" i="2"/>
  <c r="AM969" i="2" s="1"/>
  <c r="AS16" i="2"/>
  <c r="AP189" i="2"/>
  <c r="AS270" i="2"/>
  <c r="AJ274" i="2"/>
  <c r="AQ1544" i="2"/>
  <c r="AS156" i="2"/>
  <c r="AJ615" i="2"/>
  <c r="AN225" i="2"/>
  <c r="AO225" i="2" s="1"/>
  <c r="AQ1368" i="2"/>
  <c r="AS92" i="2"/>
  <c r="AP282" i="2"/>
  <c r="AJ205" i="2"/>
  <c r="AJ611" i="2"/>
  <c r="AJ1544" i="2"/>
  <c r="AN125" i="2"/>
  <c r="AO125" i="2" s="1"/>
  <c r="AT969" i="2"/>
  <c r="AJ1530" i="2"/>
  <c r="AJ1521" i="2"/>
  <c r="AJ1474" i="2"/>
  <c r="AJ1481" i="2"/>
  <c r="AJ268" i="2"/>
  <c r="AJ290" i="2"/>
  <c r="AJ599" i="2"/>
  <c r="AS1378" i="2"/>
  <c r="AS1394" i="2"/>
  <c r="AS910" i="2"/>
  <c r="AP1520" i="2"/>
  <c r="AJ197" i="2"/>
  <c r="AQ201" i="2"/>
  <c r="AJ722" i="2"/>
  <c r="AS278" i="2"/>
  <c r="AS224" i="2"/>
  <c r="AP167" i="2"/>
  <c r="AS611" i="2"/>
  <c r="AQ171" i="2"/>
  <c r="AQ193" i="2"/>
  <c r="AJ142" i="2"/>
  <c r="AP798" i="2"/>
  <c r="AP1089" i="2"/>
  <c r="AQ260" i="2"/>
  <c r="AJ193" i="2"/>
  <c r="AS221" i="2"/>
  <c r="AP633" i="2"/>
  <c r="AT741" i="2"/>
  <c r="AJ211" i="2"/>
  <c r="AS805" i="2"/>
  <c r="AN779" i="2"/>
  <c r="AO779" i="2" s="1"/>
  <c r="AN811" i="2"/>
  <c r="AO811" i="2" s="1"/>
  <c r="AP294" i="2"/>
  <c r="AN794" i="2"/>
  <c r="AO794" i="2" s="1"/>
  <c r="AS652" i="2"/>
  <c r="AQ185" i="2"/>
  <c r="AQ124" i="2"/>
  <c r="AQ140" i="2"/>
  <c r="AR260" i="2"/>
  <c r="AJ133" i="2"/>
  <c r="AJ217" i="2"/>
  <c r="AJ233" i="2"/>
  <c r="AQ788" i="2"/>
  <c r="AN633" i="2"/>
  <c r="AO633" i="2" s="1"/>
  <c r="AN221" i="2"/>
  <c r="AO221" i="2" s="1"/>
  <c r="AS793" i="2"/>
  <c r="AP187" i="2"/>
  <c r="AS120" i="2"/>
  <c r="AQ142" i="2"/>
  <c r="AR133" i="2"/>
  <c r="AR135" i="2"/>
  <c r="AR217" i="2"/>
  <c r="AR219" i="2"/>
  <c r="AR221" i="2"/>
  <c r="AR233" i="2"/>
  <c r="AR102" i="2"/>
  <c r="AP778" i="2"/>
  <c r="AP794" i="2"/>
  <c r="AJ805" i="2"/>
  <c r="AR788" i="2"/>
  <c r="AP750" i="2"/>
  <c r="AJ185" i="2"/>
  <c r="AJ221" i="2"/>
  <c r="AS133" i="2"/>
  <c r="AS217" i="2"/>
  <c r="AS233" i="2"/>
  <c r="AJ788" i="2"/>
  <c r="AS788" i="2"/>
  <c r="AS1158" i="2"/>
  <c r="AN97" i="2"/>
  <c r="AO97" i="2" s="1"/>
  <c r="AP179" i="2"/>
  <c r="AP195" i="2"/>
  <c r="AN93" i="2"/>
  <c r="AO93" i="2" s="1"/>
  <c r="AP203" i="2"/>
  <c r="AN228" i="2"/>
  <c r="AO228" i="2" s="1"/>
  <c r="AL273" i="2"/>
  <c r="AM273" i="2" s="1"/>
  <c r="AL104" i="2"/>
  <c r="AM104" i="2" s="1"/>
  <c r="AL137" i="2"/>
  <c r="AM137" i="2" s="1"/>
  <c r="AL257" i="2"/>
  <c r="AM257" i="2" s="1"/>
  <c r="AL286" i="2"/>
  <c r="AM286" i="2" s="1"/>
  <c r="AL261" i="2"/>
  <c r="AL294" i="2"/>
  <c r="AM294" i="2" s="1"/>
  <c r="AL149" i="2"/>
  <c r="AM149" i="2" s="1"/>
  <c r="AS246" i="2"/>
  <c r="AT898" i="2"/>
  <c r="AT968" i="2"/>
  <c r="AS160" i="2"/>
  <c r="AT967" i="2"/>
  <c r="AT899" i="2"/>
  <c r="AL125" i="2"/>
  <c r="AM125" i="2" s="1"/>
  <c r="AL92" i="2"/>
  <c r="AM92" i="2" s="1"/>
  <c r="AL935" i="2"/>
  <c r="AM935" i="2" s="1"/>
  <c r="AT966" i="2"/>
  <c r="AT973" i="2"/>
  <c r="AL225" i="2"/>
  <c r="AM225" i="2" s="1"/>
  <c r="AJ293" i="2"/>
  <c r="AJ257" i="2"/>
  <c r="AJ286" i="2"/>
  <c r="AL23" i="2"/>
  <c r="AM23" i="2" s="1"/>
  <c r="AL35" i="2"/>
  <c r="AM35" i="2" s="1"/>
  <c r="AL1368" i="2"/>
  <c r="AM1368" i="2" s="1"/>
  <c r="AS1146" i="2"/>
  <c r="AJ1134" i="2"/>
  <c r="AN1136" i="2"/>
  <c r="AO1136" i="2" s="1"/>
  <c r="AL1382" i="2"/>
  <c r="AM1382" i="2" s="1"/>
  <c r="AL914" i="2"/>
  <c r="AM914" i="2" s="1"/>
  <c r="AL83" i="2"/>
  <c r="AM83" i="2" s="1"/>
  <c r="AJ906" i="2"/>
  <c r="AS1386" i="2"/>
  <c r="AS902" i="2"/>
  <c r="AJ637" i="2"/>
  <c r="AS183" i="2"/>
  <c r="AJ273" i="2"/>
  <c r="AJ281" i="2"/>
  <c r="AP199" i="2"/>
  <c r="AL268" i="2"/>
  <c r="AM268" i="2" s="1"/>
  <c r="AS1398" i="2"/>
  <c r="AS53" i="2"/>
  <c r="AS61" i="2"/>
  <c r="AS10" i="2"/>
  <c r="AS18" i="2"/>
  <c r="AL1190" i="2"/>
  <c r="AM1190" i="2" s="1"/>
  <c r="AL1198" i="2"/>
  <c r="AM1198" i="2" s="1"/>
  <c r="AS294" i="2"/>
  <c r="AN192" i="2"/>
  <c r="AO192" i="2" s="1"/>
  <c r="AP192" i="2"/>
  <c r="AS906" i="2"/>
  <c r="AS84" i="2"/>
  <c r="AS40" i="2"/>
  <c r="AS1373" i="2"/>
  <c r="AS589" i="2"/>
  <c r="AL1166" i="2"/>
  <c r="AM1166" i="2" s="1"/>
  <c r="AL1174" i="2"/>
  <c r="AM1174" i="2" s="1"/>
  <c r="AL282" i="2"/>
  <c r="AM282" i="2" s="1"/>
  <c r="AJ163" i="2"/>
  <c r="AJ625" i="2"/>
  <c r="AJ1542" i="2"/>
  <c r="AJ607" i="2"/>
  <c r="AJ1536" i="2"/>
  <c r="AS62" i="2"/>
  <c r="AS75" i="2"/>
  <c r="AS66" i="2"/>
  <c r="AS74" i="2"/>
  <c r="AS82" i="2"/>
  <c r="AS30" i="2"/>
  <c r="AL906" i="2"/>
  <c r="AM906" i="2" s="1"/>
  <c r="AS67" i="2"/>
  <c r="AL67" i="2"/>
  <c r="AM67" i="2" s="1"/>
  <c r="AJ655" i="2"/>
  <c r="AJ659" i="2"/>
  <c r="AJ663" i="2"/>
  <c r="AJ667" i="2"/>
  <c r="AJ671" i="2"/>
  <c r="AJ675" i="2"/>
  <c r="AJ679" i="2"/>
  <c r="AJ683" i="2"/>
  <c r="AL1386" i="2"/>
  <c r="AM1386" i="2" s="1"/>
  <c r="AS872" i="2"/>
  <c r="AS888" i="2"/>
  <c r="AS1018" i="2"/>
  <c r="AJ171" i="2"/>
  <c r="AS651" i="2"/>
  <c r="AS95" i="2"/>
  <c r="AL24" i="2"/>
  <c r="AM24" i="2" s="1"/>
  <c r="AL1393" i="2"/>
  <c r="AM1393" i="2" s="1"/>
  <c r="AL655" i="2"/>
  <c r="AM655" i="2" s="1"/>
  <c r="AL659" i="2"/>
  <c r="AM659" i="2" s="1"/>
  <c r="AL663" i="2"/>
  <c r="AM663" i="2" s="1"/>
  <c r="AL667" i="2"/>
  <c r="AM667" i="2" s="1"/>
  <c r="AL671" i="2"/>
  <c r="AM671" i="2" s="1"/>
  <c r="AL675" i="2"/>
  <c r="AM675" i="2" s="1"/>
  <c r="AL679" i="2"/>
  <c r="AM679" i="2" s="1"/>
  <c r="AL683" i="2"/>
  <c r="AM683" i="2" s="1"/>
  <c r="AS742" i="2"/>
  <c r="AL1154" i="2"/>
  <c r="AM1154" i="2" s="1"/>
  <c r="AL16" i="2"/>
  <c r="AM16" i="2" s="1"/>
  <c r="AS1474" i="2"/>
  <c r="AS179" i="2"/>
  <c r="AS189" i="2"/>
  <c r="AS197" i="2"/>
  <c r="AS1195" i="2"/>
  <c r="AR1556" i="2"/>
  <c r="AS625" i="2"/>
  <c r="AN778" i="2"/>
  <c r="AO778" i="2" s="1"/>
  <c r="AQ802" i="2"/>
  <c r="AS228" i="2"/>
  <c r="AS83" i="2"/>
  <c r="AS1170" i="2"/>
  <c r="AS1178" i="2"/>
  <c r="AJ1208" i="2"/>
  <c r="AL1389" i="2"/>
  <c r="AM1389" i="2" s="1"/>
  <c r="AL905" i="2"/>
  <c r="AM905" i="2" s="1"/>
  <c r="AL902" i="2"/>
  <c r="AM902" i="2" s="1"/>
  <c r="AJ277" i="2"/>
  <c r="AJ1505" i="2"/>
  <c r="AJ289" i="2"/>
  <c r="AJ282" i="2"/>
  <c r="AJ261" i="2"/>
  <c r="AJ294" i="2"/>
  <c r="AL281" i="2"/>
  <c r="AM281" i="2" s="1"/>
  <c r="AQ774" i="2"/>
  <c r="AQ810" i="2"/>
  <c r="AS99" i="2"/>
  <c r="AS238" i="2"/>
  <c r="AL242" i="2"/>
  <c r="AM242" i="2" s="1"/>
  <c r="AS12" i="2"/>
  <c r="AS76" i="2"/>
  <c r="AS32" i="2"/>
  <c r="AS1365" i="2"/>
  <c r="AL577" i="2"/>
  <c r="AM577" i="2" s="1"/>
  <c r="AJ641" i="2"/>
  <c r="AJ1538" i="2"/>
  <c r="AJ179" i="2"/>
  <c r="AS201" i="2"/>
  <c r="AJ1546" i="2"/>
  <c r="AJ278" i="2"/>
  <c r="AJ633" i="2"/>
  <c r="AJ1556" i="2"/>
  <c r="AJ187" i="2"/>
  <c r="AJ195" i="2"/>
  <c r="AJ203" i="2"/>
  <c r="AJ24" i="2"/>
  <c r="AJ1393" i="2"/>
  <c r="AL901" i="2"/>
  <c r="AM901" i="2" s="1"/>
  <c r="AL1208" i="2"/>
  <c r="AM1208" i="2" s="1"/>
  <c r="AL1378" i="2"/>
  <c r="AM1378" i="2" s="1"/>
  <c r="AL1394" i="2"/>
  <c r="AM1394" i="2" s="1"/>
  <c r="AL910" i="2"/>
  <c r="AM910" i="2" s="1"/>
  <c r="AL921" i="2"/>
  <c r="AM921" i="2" s="1"/>
  <c r="AL980" i="2"/>
  <c r="AM980" i="2" s="1"/>
  <c r="AL943" i="2"/>
  <c r="AM943" i="2" s="1"/>
  <c r="AL968" i="2"/>
  <c r="AM968" i="2" s="1"/>
  <c r="AL899" i="2"/>
  <c r="AM899" i="2" s="1"/>
  <c r="AL585" i="2"/>
  <c r="AM585" i="2" s="1"/>
  <c r="AJ265" i="2"/>
  <c r="AS1520" i="2"/>
  <c r="AJ285" i="2"/>
  <c r="AJ207" i="2"/>
  <c r="AS216" i="2"/>
  <c r="AS1367" i="2"/>
  <c r="AS11" i="2"/>
  <c r="AQ581" i="2"/>
  <c r="AS1142" i="2"/>
  <c r="AS1510" i="2"/>
  <c r="AQ55" i="2"/>
  <c r="AS68" i="2"/>
  <c r="AJ32" i="2"/>
  <c r="AJ1365" i="2"/>
  <c r="AL1387" i="2"/>
  <c r="AM1387" i="2" s="1"/>
  <c r="AL903" i="2"/>
  <c r="AM903" i="2" s="1"/>
  <c r="AL917" i="2"/>
  <c r="AM917" i="2" s="1"/>
  <c r="AL59" i="2"/>
  <c r="AM59" i="2" s="1"/>
  <c r="AS19" i="2"/>
  <c r="AQ647" i="2"/>
  <c r="AN293" i="2"/>
  <c r="AO293" i="2" s="1"/>
  <c r="AP293" i="2"/>
  <c r="AN1521" i="2"/>
  <c r="AO1521" i="2" s="1"/>
  <c r="AP1521" i="2"/>
  <c r="AJ260" i="2"/>
  <c r="AS261" i="2"/>
  <c r="AS211" i="2"/>
  <c r="AN136" i="2"/>
  <c r="AO136" i="2" s="1"/>
  <c r="AN152" i="2"/>
  <c r="AO152" i="2" s="1"/>
  <c r="AN135" i="2"/>
  <c r="AO135" i="2" s="1"/>
  <c r="AN219" i="2"/>
  <c r="AO219" i="2" s="1"/>
  <c r="AN102" i="2"/>
  <c r="AO102" i="2" s="1"/>
  <c r="AN222" i="2"/>
  <c r="AO222" i="2" s="1"/>
  <c r="AN92" i="2"/>
  <c r="AO92" i="2" s="1"/>
  <c r="AS282" i="2"/>
  <c r="AN261" i="2"/>
  <c r="AL278" i="2"/>
  <c r="AM278" i="2" s="1"/>
  <c r="AN294" i="2"/>
  <c r="AO294" i="2" s="1"/>
  <c r="AJ183" i="2"/>
  <c r="AS124" i="2"/>
  <c r="AS140" i="2"/>
  <c r="AL274" i="2"/>
  <c r="AM274" i="2" s="1"/>
  <c r="AN290" i="2"/>
  <c r="AO290" i="2" s="1"/>
  <c r="AP290" i="2"/>
  <c r="AN167" i="2"/>
  <c r="AO167" i="2" s="1"/>
  <c r="AN183" i="2"/>
  <c r="AO183" i="2" s="1"/>
  <c r="AN191" i="2"/>
  <c r="AO191" i="2" s="1"/>
  <c r="AN199" i="2"/>
  <c r="AO199" i="2" s="1"/>
  <c r="AN146" i="2"/>
  <c r="AO146" i="2" s="1"/>
  <c r="AN230" i="2"/>
  <c r="AO230" i="2" s="1"/>
  <c r="AN233" i="2"/>
  <c r="AO233" i="2" s="1"/>
  <c r="AN780" i="2"/>
  <c r="AO780" i="2" s="1"/>
  <c r="AN796" i="2"/>
  <c r="AO796" i="2" s="1"/>
  <c r="AN812" i="2"/>
  <c r="AO812" i="2" s="1"/>
  <c r="AP286" i="2"/>
  <c r="AP163" i="2"/>
  <c r="AP205" i="2"/>
  <c r="AN722" i="2"/>
  <c r="AO722" i="2" s="1"/>
  <c r="AP273" i="2"/>
  <c r="AS1505" i="2"/>
  <c r="AQ790" i="2"/>
  <c r="AL1521" i="2"/>
  <c r="AM1521" i="2" s="1"/>
  <c r="AQ641" i="2"/>
  <c r="AQ57" i="2"/>
  <c r="AQ65" i="2"/>
  <c r="AQ14" i="2"/>
  <c r="AQ22" i="2"/>
  <c r="AQ70" i="2"/>
  <c r="AQ78" i="2"/>
  <c r="AQ26" i="2"/>
  <c r="AQ34" i="2"/>
  <c r="AL898" i="2"/>
  <c r="AM898" i="2" s="1"/>
  <c r="AQ871" i="2"/>
  <c r="AQ883" i="2"/>
  <c r="AQ887" i="2"/>
  <c r="AQ1013" i="2"/>
  <c r="AQ1017" i="2"/>
  <c r="AQ1029" i="2"/>
  <c r="AQ1033" i="2"/>
  <c r="AQ1045" i="2"/>
  <c r="AQ1049" i="2"/>
  <c r="AQ1061" i="2"/>
  <c r="AQ1065" i="2"/>
  <c r="AL12" i="2"/>
  <c r="AM12" i="2" s="1"/>
  <c r="AL76" i="2"/>
  <c r="AM76" i="2" s="1"/>
  <c r="AL32" i="2"/>
  <c r="AM32" i="2" s="1"/>
  <c r="AL1365" i="2"/>
  <c r="AM1365" i="2" s="1"/>
  <c r="AS7" i="2"/>
  <c r="AL7" i="2"/>
  <c r="AM7" i="2" s="1"/>
  <c r="AQ79" i="2"/>
  <c r="AL79" i="2"/>
  <c r="AM79" i="2" s="1"/>
  <c r="AS43" i="2"/>
  <c r="AL966" i="2"/>
  <c r="AM966" i="2" s="1"/>
  <c r="AL1162" i="2"/>
  <c r="AM1162" i="2" s="1"/>
  <c r="AS59" i="2"/>
  <c r="AL1381" i="2"/>
  <c r="AM1381" i="2" s="1"/>
  <c r="AL1397" i="2"/>
  <c r="AM1397" i="2" s="1"/>
  <c r="AL913" i="2"/>
  <c r="AM913" i="2" s="1"/>
  <c r="AL973" i="2"/>
  <c r="AM973" i="2" s="1"/>
  <c r="AL872" i="2"/>
  <c r="AM872" i="2" s="1"/>
  <c r="AL876" i="2"/>
  <c r="AM876" i="2" s="1"/>
  <c r="AL880" i="2"/>
  <c r="AM880" i="2" s="1"/>
  <c r="AL884" i="2"/>
  <c r="AM884" i="2" s="1"/>
  <c r="AL888" i="2"/>
  <c r="AM888" i="2" s="1"/>
  <c r="AL892" i="2"/>
  <c r="AM892" i="2" s="1"/>
  <c r="AL1010" i="2"/>
  <c r="AM1010" i="2" s="1"/>
  <c r="AL1014" i="2"/>
  <c r="AM1014" i="2" s="1"/>
  <c r="AL1018" i="2"/>
  <c r="AM1018" i="2" s="1"/>
  <c r="AL1022" i="2"/>
  <c r="AM1022" i="2" s="1"/>
  <c r="AL1026" i="2"/>
  <c r="AM1026" i="2" s="1"/>
  <c r="AL1030" i="2"/>
  <c r="AM1030" i="2" s="1"/>
  <c r="AL1034" i="2"/>
  <c r="AM1034" i="2" s="1"/>
  <c r="AL1038" i="2"/>
  <c r="AM1038" i="2" s="1"/>
  <c r="AL1042" i="2"/>
  <c r="AM1042" i="2" s="1"/>
  <c r="AL1046" i="2"/>
  <c r="AM1046" i="2" s="1"/>
  <c r="AL1050" i="2"/>
  <c r="AM1050" i="2" s="1"/>
  <c r="AL1054" i="2"/>
  <c r="AM1054" i="2" s="1"/>
  <c r="AL1058" i="2"/>
  <c r="AM1058" i="2" s="1"/>
  <c r="AL1062" i="2"/>
  <c r="AM1062" i="2" s="1"/>
  <c r="AL1066" i="2"/>
  <c r="AM1066" i="2" s="1"/>
  <c r="AS1174" i="2"/>
  <c r="AL573" i="2"/>
  <c r="AM573" i="2" s="1"/>
  <c r="AL750" i="2"/>
  <c r="AM750" i="2" s="1"/>
  <c r="AL1089" i="2"/>
  <c r="AM1089" i="2" s="1"/>
  <c r="AL1097" i="2"/>
  <c r="AM1097" i="2" s="1"/>
  <c r="AL1105" i="2"/>
  <c r="AM1105" i="2" s="1"/>
  <c r="AL1113" i="2"/>
  <c r="AM1113" i="2" s="1"/>
  <c r="AL1121" i="2"/>
  <c r="AM1121" i="2" s="1"/>
  <c r="AN277" i="2"/>
  <c r="AO277" i="2" s="1"/>
  <c r="AP277" i="2"/>
  <c r="AN1474" i="2"/>
  <c r="AO1474" i="2" s="1"/>
  <c r="AN1481" i="2"/>
  <c r="AO1481" i="2" s="1"/>
  <c r="AP1481" i="2"/>
  <c r="AJ189" i="2"/>
  <c r="AN260" i="2"/>
  <c r="AO260" i="2" s="1"/>
  <c r="AN124" i="2"/>
  <c r="AO124" i="2" s="1"/>
  <c r="AN140" i="2"/>
  <c r="AO140" i="2" s="1"/>
  <c r="AN220" i="2"/>
  <c r="AO220" i="2" s="1"/>
  <c r="AN179" i="2"/>
  <c r="AO179" i="2" s="1"/>
  <c r="AN189" i="2"/>
  <c r="AO189" i="2" s="1"/>
  <c r="AN197" i="2"/>
  <c r="AO197" i="2" s="1"/>
  <c r="AN143" i="2"/>
  <c r="AO143" i="2" s="1"/>
  <c r="AN227" i="2"/>
  <c r="AO227" i="2" s="1"/>
  <c r="AN122" i="2"/>
  <c r="AO122" i="2" s="1"/>
  <c r="AN133" i="2"/>
  <c r="AO133" i="2" s="1"/>
  <c r="AN1520" i="2"/>
  <c r="AO1520" i="2" s="1"/>
  <c r="AN211" i="2"/>
  <c r="AO211" i="2" s="1"/>
  <c r="AN285" i="2"/>
  <c r="AO285" i="2" s="1"/>
  <c r="AP285" i="2"/>
  <c r="AN278" i="2"/>
  <c r="AO278" i="2" s="1"/>
  <c r="AJ191" i="2"/>
  <c r="AS175" i="2"/>
  <c r="AS128" i="2"/>
  <c r="AS144" i="2"/>
  <c r="AS220" i="2"/>
  <c r="AS103" i="2"/>
  <c r="AN274" i="2"/>
  <c r="AO274" i="2" s="1"/>
  <c r="AP274" i="2"/>
  <c r="AS260" i="2"/>
  <c r="AN782" i="2"/>
  <c r="AO782" i="2" s="1"/>
  <c r="AN798" i="2"/>
  <c r="AO798" i="2" s="1"/>
  <c r="AN814" i="2"/>
  <c r="AO814" i="2" s="1"/>
  <c r="AP171" i="2"/>
  <c r="AS637" i="2"/>
  <c r="AS1086" i="2"/>
  <c r="AL1516" i="2"/>
  <c r="AM1516" i="2" s="1"/>
  <c r="AS745" i="2"/>
  <c r="AQ1521" i="2"/>
  <c r="AS1514" i="2"/>
  <c r="AQ1557" i="2"/>
  <c r="AL967" i="2"/>
  <c r="AM967" i="2" s="1"/>
  <c r="AL658" i="2"/>
  <c r="AM658" i="2" s="1"/>
  <c r="AL662" i="2"/>
  <c r="AM662" i="2" s="1"/>
  <c r="AL666" i="2"/>
  <c r="AM666" i="2" s="1"/>
  <c r="AL670" i="2"/>
  <c r="AM670" i="2" s="1"/>
  <c r="AL674" i="2"/>
  <c r="AM674" i="2" s="1"/>
  <c r="AL678" i="2"/>
  <c r="AM678" i="2" s="1"/>
  <c r="AL682" i="2"/>
  <c r="AM682" i="2" s="1"/>
  <c r="AL63" i="2"/>
  <c r="AM63" i="2" s="1"/>
  <c r="AL72" i="2"/>
  <c r="AM72" i="2" s="1"/>
  <c r="AL28" i="2"/>
  <c r="AM28" i="2" s="1"/>
  <c r="AL44" i="2"/>
  <c r="AM44" i="2" s="1"/>
  <c r="AL56" i="2"/>
  <c r="AM56" i="2" s="1"/>
  <c r="AL64" i="2"/>
  <c r="AM64" i="2" s="1"/>
  <c r="AL13" i="2"/>
  <c r="AM13" i="2" s="1"/>
  <c r="AL21" i="2"/>
  <c r="AM21" i="2" s="1"/>
  <c r="AL69" i="2"/>
  <c r="AM69" i="2" s="1"/>
  <c r="AL77" i="2"/>
  <c r="AM77" i="2" s="1"/>
  <c r="AL85" i="2"/>
  <c r="AM85" i="2" s="1"/>
  <c r="AL33" i="2"/>
  <c r="AM33" i="2" s="1"/>
  <c r="AL41" i="2"/>
  <c r="AM41" i="2" s="1"/>
  <c r="AL1366" i="2"/>
  <c r="AM1366" i="2" s="1"/>
  <c r="AL1388" i="2"/>
  <c r="AM1388" i="2" s="1"/>
  <c r="AL904" i="2"/>
  <c r="AM904" i="2" s="1"/>
  <c r="AL1150" i="2"/>
  <c r="AM1150" i="2" s="1"/>
  <c r="AL1228" i="2"/>
  <c r="AM1228" i="2" s="1"/>
  <c r="AL293" i="2"/>
  <c r="AM293" i="2" s="1"/>
  <c r="AN282" i="2"/>
  <c r="AO282" i="2" s="1"/>
  <c r="AN128" i="2"/>
  <c r="AO128" i="2" s="1"/>
  <c r="AN144" i="2"/>
  <c r="AO144" i="2" s="1"/>
  <c r="AN87" i="2"/>
  <c r="AO87" i="2" s="1"/>
  <c r="AR179" i="2"/>
  <c r="AN119" i="2"/>
  <c r="AO119" i="2" s="1"/>
  <c r="AN151" i="2"/>
  <c r="AO151" i="2" s="1"/>
  <c r="AN86" i="2"/>
  <c r="AO86" i="2" s="1"/>
  <c r="AN138" i="2"/>
  <c r="AO138" i="2" s="1"/>
  <c r="AN149" i="2"/>
  <c r="AO149" i="2" s="1"/>
  <c r="AL264" i="2"/>
  <c r="AM264" i="2" s="1"/>
  <c r="AP1556" i="2"/>
  <c r="AQ1556" i="2"/>
  <c r="AN1522" i="2"/>
  <c r="AO1522" i="2" s="1"/>
  <c r="AP1522" i="2"/>
  <c r="AS132" i="2"/>
  <c r="AS148" i="2"/>
  <c r="AL270" i="2"/>
  <c r="AM270" i="2" s="1"/>
  <c r="AN281" i="2"/>
  <c r="AO281" i="2" s="1"/>
  <c r="AP281" i="2"/>
  <c r="AN175" i="2"/>
  <c r="AO175" i="2" s="1"/>
  <c r="AN187" i="2"/>
  <c r="AO187" i="2" s="1"/>
  <c r="AN195" i="2"/>
  <c r="AO195" i="2" s="1"/>
  <c r="AN203" i="2"/>
  <c r="AO203" i="2" s="1"/>
  <c r="AN130" i="2"/>
  <c r="AO130" i="2" s="1"/>
  <c r="AN214" i="2"/>
  <c r="AO214" i="2" s="1"/>
  <c r="AN100" i="2"/>
  <c r="AO100" i="2" s="1"/>
  <c r="AT625" i="2"/>
  <c r="AR625" i="2"/>
  <c r="AN1517" i="2"/>
  <c r="AO1517" i="2" s="1"/>
  <c r="AP1517" i="2"/>
  <c r="AN1514" i="2"/>
  <c r="AO1514" i="2" s="1"/>
  <c r="AP1514" i="2"/>
  <c r="AN788" i="2"/>
  <c r="AO788" i="2" s="1"/>
  <c r="AN804" i="2"/>
  <c r="AO804" i="2" s="1"/>
  <c r="AN816" i="2"/>
  <c r="AO816" i="2" s="1"/>
  <c r="AP257" i="2"/>
  <c r="AP185" i="2"/>
  <c r="AS1102" i="2"/>
  <c r="AL1520" i="2"/>
  <c r="AM1520" i="2" s="1"/>
  <c r="AP264" i="2"/>
  <c r="AQ806" i="2"/>
  <c r="AJ749" i="2"/>
  <c r="AS1522" i="2"/>
  <c r="AQ1390" i="2"/>
  <c r="AS1232" i="2"/>
  <c r="AS969" i="2"/>
  <c r="AS1085" i="2"/>
  <c r="AS1093" i="2"/>
  <c r="AS1101" i="2"/>
  <c r="AS1109" i="2"/>
  <c r="AS1125" i="2"/>
  <c r="AL870" i="2"/>
  <c r="AM870" i="2" s="1"/>
  <c r="AL874" i="2"/>
  <c r="AM874" i="2" s="1"/>
  <c r="AL878" i="2"/>
  <c r="AM878" i="2" s="1"/>
  <c r="AL882" i="2"/>
  <c r="AM882" i="2" s="1"/>
  <c r="AL886" i="2"/>
  <c r="AM886" i="2" s="1"/>
  <c r="AL890" i="2"/>
  <c r="AM890" i="2" s="1"/>
  <c r="AS892" i="2"/>
  <c r="AL1008" i="2"/>
  <c r="AL1012" i="2"/>
  <c r="AM1012" i="2" s="1"/>
  <c r="AL1016" i="2"/>
  <c r="AM1016" i="2" s="1"/>
  <c r="AL1020" i="2"/>
  <c r="AM1020" i="2" s="1"/>
  <c r="AL1024" i="2"/>
  <c r="AM1024" i="2" s="1"/>
  <c r="AL1028" i="2"/>
  <c r="AM1028" i="2" s="1"/>
  <c r="AL1032" i="2"/>
  <c r="AM1032" i="2" s="1"/>
  <c r="AS1034" i="2"/>
  <c r="AL1036" i="2"/>
  <c r="AM1036" i="2" s="1"/>
  <c r="AL1040" i="2"/>
  <c r="AM1040" i="2" s="1"/>
  <c r="AL1044" i="2"/>
  <c r="AM1044" i="2" s="1"/>
  <c r="AL1048" i="2"/>
  <c r="AM1048" i="2" s="1"/>
  <c r="AS1050" i="2"/>
  <c r="AL1052" i="2"/>
  <c r="AM1052" i="2" s="1"/>
  <c r="AL1056" i="2"/>
  <c r="AM1056" i="2" s="1"/>
  <c r="AL1060" i="2"/>
  <c r="AM1060" i="2" s="1"/>
  <c r="AL1064" i="2"/>
  <c r="AM1064" i="2" s="1"/>
  <c r="AS1066" i="2"/>
  <c r="AJ656" i="2"/>
  <c r="AJ660" i="2"/>
  <c r="AJ664" i="2"/>
  <c r="AJ668" i="2"/>
  <c r="AJ672" i="2"/>
  <c r="AJ676" i="2"/>
  <c r="AJ680" i="2"/>
  <c r="AJ684" i="2"/>
  <c r="AL162" i="2"/>
  <c r="AM162" i="2" s="1"/>
  <c r="AL1375" i="2"/>
  <c r="AM1375" i="2" s="1"/>
  <c r="AL1391" i="2"/>
  <c r="AM1391" i="2" s="1"/>
  <c r="AL907" i="2"/>
  <c r="AM907" i="2" s="1"/>
  <c r="AL15" i="2"/>
  <c r="AM15" i="2" s="1"/>
  <c r="AL27" i="2"/>
  <c r="AM27" i="2" s="1"/>
  <c r="AL47" i="2"/>
  <c r="AM47" i="2" s="1"/>
  <c r="AL277" i="2"/>
  <c r="AM277" i="2" s="1"/>
  <c r="AL265" i="2"/>
  <c r="AM265" i="2" s="1"/>
  <c r="AT641" i="2"/>
  <c r="AR641" i="2"/>
  <c r="AJ175" i="2"/>
  <c r="AL289" i="2"/>
  <c r="AM289" i="2" s="1"/>
  <c r="AL260" i="2"/>
  <c r="AM260" i="2" s="1"/>
  <c r="AN132" i="2"/>
  <c r="AO132" i="2" s="1"/>
  <c r="AN148" i="2"/>
  <c r="AO148" i="2" s="1"/>
  <c r="AN103" i="2"/>
  <c r="AO103" i="2" s="1"/>
  <c r="AN201" i="2"/>
  <c r="AO201" i="2" s="1"/>
  <c r="AN127" i="2"/>
  <c r="AO127" i="2" s="1"/>
  <c r="AN159" i="2"/>
  <c r="AO159" i="2" s="1"/>
  <c r="AN94" i="2"/>
  <c r="AO94" i="2" s="1"/>
  <c r="AN154" i="2"/>
  <c r="AO154" i="2" s="1"/>
  <c r="AN217" i="2"/>
  <c r="AO217" i="2" s="1"/>
  <c r="AL285" i="2"/>
  <c r="AM285" i="2" s="1"/>
  <c r="AT633" i="2"/>
  <c r="AR633" i="2"/>
  <c r="AJ270" i="2"/>
  <c r="AS136" i="2"/>
  <c r="AS152" i="2"/>
  <c r="AS87" i="2"/>
  <c r="AN270" i="2"/>
  <c r="AO270" i="2" s="1"/>
  <c r="AN268" i="2"/>
  <c r="AO268" i="2" s="1"/>
  <c r="AL290" i="2"/>
  <c r="AM290" i="2" s="1"/>
  <c r="AR175" i="2"/>
  <c r="AN229" i="2"/>
  <c r="AO229" i="2" s="1"/>
  <c r="AT1118" i="2"/>
  <c r="AR1118" i="2"/>
  <c r="AS268" i="2"/>
  <c r="AP265" i="2"/>
  <c r="AQ1546" i="2"/>
  <c r="AP289" i="2"/>
  <c r="AP193" i="2"/>
  <c r="AS1118" i="2"/>
  <c r="AL1522" i="2"/>
  <c r="AM1522" i="2" s="1"/>
  <c r="AS633" i="2"/>
  <c r="AS749" i="2"/>
  <c r="AL1517" i="2"/>
  <c r="AM1517" i="2" s="1"/>
  <c r="AQ242" i="2"/>
  <c r="AP242" i="2"/>
  <c r="AP162" i="2"/>
  <c r="AQ162" i="2"/>
  <c r="AL8" i="2"/>
  <c r="AM8" i="2" s="1"/>
  <c r="AQ20" i="2"/>
  <c r="AP20" i="2"/>
  <c r="AS24" i="2"/>
  <c r="AQ80" i="2"/>
  <c r="AP80" i="2"/>
  <c r="AQ1369" i="2"/>
  <c r="AP1369" i="2"/>
  <c r="AJ1377" i="2"/>
  <c r="AP1383" i="2"/>
  <c r="AQ1383" i="2"/>
  <c r="AL1385" i="2"/>
  <c r="AM1385" i="2" s="1"/>
  <c r="AT1393" i="2"/>
  <c r="AR1393" i="2"/>
  <c r="AJ909" i="2"/>
  <c r="AP915" i="2"/>
  <c r="AQ915" i="2"/>
  <c r="AQ64" i="2"/>
  <c r="AP64" i="2"/>
  <c r="AQ21" i="2"/>
  <c r="AP21" i="2"/>
  <c r="AQ77" i="2"/>
  <c r="AP77" i="2"/>
  <c r="AQ33" i="2"/>
  <c r="AP33" i="2"/>
  <c r="AQ1366" i="2"/>
  <c r="AP1366" i="2"/>
  <c r="AR53" i="2"/>
  <c r="AT53" i="2"/>
  <c r="AJ53" i="2"/>
  <c r="AR61" i="2"/>
  <c r="AT61" i="2"/>
  <c r="AJ61" i="2"/>
  <c r="AR10" i="2"/>
  <c r="AT10" i="2"/>
  <c r="AJ10" i="2"/>
  <c r="AR18" i="2"/>
  <c r="AT18" i="2"/>
  <c r="AJ18" i="2"/>
  <c r="AR66" i="2"/>
  <c r="AT66" i="2"/>
  <c r="AJ66" i="2"/>
  <c r="AR74" i="2"/>
  <c r="AT74" i="2"/>
  <c r="AJ74" i="2"/>
  <c r="AR82" i="2"/>
  <c r="AT82" i="2"/>
  <c r="AJ82" i="2"/>
  <c r="AR30" i="2"/>
  <c r="AT30" i="2"/>
  <c r="AJ30" i="2"/>
  <c r="AS1382" i="2"/>
  <c r="AJ1390" i="2"/>
  <c r="AP1396" i="2"/>
  <c r="AQ1396" i="2"/>
  <c r="AL1398" i="2"/>
  <c r="AM1398" i="2" s="1"/>
  <c r="AT906" i="2"/>
  <c r="AR906" i="2"/>
  <c r="AS914" i="2"/>
  <c r="AJ54" i="2"/>
  <c r="AL11" i="2"/>
  <c r="AM11" i="2" s="1"/>
  <c r="AQ15" i="2"/>
  <c r="AP15" i="2"/>
  <c r="AR67" i="2"/>
  <c r="AT67" i="2"/>
  <c r="AQ47" i="2"/>
  <c r="AP47" i="2"/>
  <c r="AR929" i="2"/>
  <c r="AT929" i="2"/>
  <c r="AS929" i="2"/>
  <c r="AJ929" i="2"/>
  <c r="AQ939" i="2"/>
  <c r="AP939" i="2"/>
  <c r="AQ1009" i="2"/>
  <c r="AP1009" i="2"/>
  <c r="AQ874" i="2"/>
  <c r="AP874" i="2"/>
  <c r="AQ1020" i="2"/>
  <c r="AP1020" i="2"/>
  <c r="AQ1052" i="2"/>
  <c r="AP1052" i="2"/>
  <c r="AQ1011" i="2"/>
  <c r="AP1011" i="2"/>
  <c r="AQ884" i="2"/>
  <c r="AP884" i="2"/>
  <c r="AQ1062" i="2"/>
  <c r="AP1062" i="2"/>
  <c r="AT869" i="2"/>
  <c r="AR869" i="2"/>
  <c r="AJ871" i="2"/>
  <c r="AT873" i="2"/>
  <c r="AR873" i="2"/>
  <c r="AJ875" i="2"/>
  <c r="AT877" i="2"/>
  <c r="AR877" i="2"/>
  <c r="AN879" i="2"/>
  <c r="AO879" i="2" s="1"/>
  <c r="AJ879" i="2"/>
  <c r="AT881" i="2"/>
  <c r="AR881" i="2"/>
  <c r="AJ883" i="2"/>
  <c r="AT885" i="2"/>
  <c r="AR885" i="2"/>
  <c r="AJ887" i="2"/>
  <c r="AT889" i="2"/>
  <c r="AR889" i="2"/>
  <c r="AJ891" i="2"/>
  <c r="AT893" i="2"/>
  <c r="AR893" i="2"/>
  <c r="AN1009" i="2"/>
  <c r="AO1009" i="2" s="1"/>
  <c r="AJ1009" i="2"/>
  <c r="AT1011" i="2"/>
  <c r="AR1011" i="2"/>
  <c r="AJ1013" i="2"/>
  <c r="AT1015" i="2"/>
  <c r="AR1015" i="2"/>
  <c r="AJ1017" i="2"/>
  <c r="AT1019" i="2"/>
  <c r="AR1019" i="2"/>
  <c r="AJ1021" i="2"/>
  <c r="AT1023" i="2"/>
  <c r="AR1023" i="2"/>
  <c r="AN1025" i="2"/>
  <c r="AO1025" i="2" s="1"/>
  <c r="AJ1025" i="2"/>
  <c r="AT1027" i="2"/>
  <c r="AR1027" i="2"/>
  <c r="AJ1029" i="2"/>
  <c r="AT1031" i="2"/>
  <c r="AR1031" i="2"/>
  <c r="AJ1033" i="2"/>
  <c r="AT1035" i="2"/>
  <c r="AR1035" i="2"/>
  <c r="AJ1037" i="2"/>
  <c r="AT1039" i="2"/>
  <c r="AR1039" i="2"/>
  <c r="AN1041" i="2"/>
  <c r="AO1041" i="2" s="1"/>
  <c r="AJ1041" i="2"/>
  <c r="AT1043" i="2"/>
  <c r="AR1043" i="2"/>
  <c r="AJ1045" i="2"/>
  <c r="AT1047" i="2"/>
  <c r="AR1047" i="2"/>
  <c r="AJ1049" i="2"/>
  <c r="AT1051" i="2"/>
  <c r="AR1051" i="2"/>
  <c r="AJ1053" i="2"/>
  <c r="AT1055" i="2"/>
  <c r="AR1055" i="2"/>
  <c r="AN1057" i="2"/>
  <c r="AO1057" i="2" s="1"/>
  <c r="AJ1057" i="2"/>
  <c r="AT1059" i="2"/>
  <c r="AR1059" i="2"/>
  <c r="AJ1061" i="2"/>
  <c r="AT1063" i="2"/>
  <c r="AR1063" i="2"/>
  <c r="AJ1065" i="2"/>
  <c r="AR581" i="2"/>
  <c r="AT581" i="2"/>
  <c r="AQ585" i="2"/>
  <c r="AP585" i="2"/>
  <c r="AT655" i="2"/>
  <c r="AR655" i="2"/>
  <c r="AJ657" i="2"/>
  <c r="AT659" i="2"/>
  <c r="AR659" i="2"/>
  <c r="AJ661" i="2"/>
  <c r="AT663" i="2"/>
  <c r="AR663" i="2"/>
  <c r="AJ665" i="2"/>
  <c r="AT667" i="2"/>
  <c r="AR667" i="2"/>
  <c r="AJ669" i="2"/>
  <c r="AT671" i="2"/>
  <c r="AR671" i="2"/>
  <c r="AJ673" i="2"/>
  <c r="AT675" i="2"/>
  <c r="AR675" i="2"/>
  <c r="AJ677" i="2"/>
  <c r="AT679" i="2"/>
  <c r="AR679" i="2"/>
  <c r="AJ681" i="2"/>
  <c r="AT683" i="2"/>
  <c r="AR683" i="2"/>
  <c r="AL651" i="2"/>
  <c r="AM651" i="2" s="1"/>
  <c r="AQ1113" i="2"/>
  <c r="AP1113" i="2"/>
  <c r="AS738" i="2"/>
  <c r="AJ738" i="2"/>
  <c r="AL1142" i="2"/>
  <c r="AM1142" i="2" s="1"/>
  <c r="AL1170" i="2"/>
  <c r="AM1170" i="2" s="1"/>
  <c r="AL1178" i="2"/>
  <c r="AM1178" i="2" s="1"/>
  <c r="AJ1186" i="2"/>
  <c r="AJ1194" i="2"/>
  <c r="AJ1202" i="2"/>
  <c r="AL1494" i="2"/>
  <c r="AM1494" i="2" s="1"/>
  <c r="AQ1453" i="2"/>
  <c r="AP1453" i="2"/>
  <c r="AR1510" i="2"/>
  <c r="AT1510" i="2"/>
  <c r="AL1557" i="2"/>
  <c r="AM1557" i="2" s="1"/>
  <c r="AL1232" i="2"/>
  <c r="AM1232" i="2" s="1"/>
  <c r="AT238" i="2"/>
  <c r="AR238" i="2"/>
  <c r="AL238" i="2"/>
  <c r="AM238" i="2" s="1"/>
  <c r="AN242" i="2"/>
  <c r="AO242" i="2" s="1"/>
  <c r="AL246" i="2"/>
  <c r="AM246" i="2" s="1"/>
  <c r="AJ55" i="2"/>
  <c r="AJ68" i="2"/>
  <c r="AJ84" i="2"/>
  <c r="AJ40" i="2"/>
  <c r="AJ1373" i="2"/>
  <c r="AL1379" i="2"/>
  <c r="AM1379" i="2" s="1"/>
  <c r="AL1395" i="2"/>
  <c r="AM1395" i="2" s="1"/>
  <c r="AL911" i="2"/>
  <c r="AM911" i="2" s="1"/>
  <c r="AQ1367" i="2"/>
  <c r="AS1376" i="2"/>
  <c r="AS1384" i="2"/>
  <c r="AS1392" i="2"/>
  <c r="AS900" i="2"/>
  <c r="AS908" i="2"/>
  <c r="AL43" i="2"/>
  <c r="AM43" i="2" s="1"/>
  <c r="AL976" i="2"/>
  <c r="AM976" i="2" s="1"/>
  <c r="AR939" i="2"/>
  <c r="AT939" i="2"/>
  <c r="AS939" i="2"/>
  <c r="AJ939" i="2"/>
  <c r="AQ1010" i="2"/>
  <c r="AP1010" i="2"/>
  <c r="AJ589" i="2"/>
  <c r="AP657" i="2"/>
  <c r="AP661" i="2"/>
  <c r="AP665" i="2"/>
  <c r="AP669" i="2"/>
  <c r="AP673" i="2"/>
  <c r="AP677" i="2"/>
  <c r="AP681" i="2"/>
  <c r="AQ651" i="2"/>
  <c r="AJ652" i="2"/>
  <c r="AQ1125" i="2"/>
  <c r="AP1125" i="2"/>
  <c r="AL742" i="2"/>
  <c r="AM742" i="2" s="1"/>
  <c r="AJ1085" i="2"/>
  <c r="AJ1093" i="2"/>
  <c r="AJ1101" i="2"/>
  <c r="AJ1109" i="2"/>
  <c r="AN1117" i="2"/>
  <c r="AO1117" i="2" s="1"/>
  <c r="AJ1117" i="2"/>
  <c r="AN1125" i="2"/>
  <c r="AO1125" i="2" s="1"/>
  <c r="AJ1125" i="2"/>
  <c r="AN1138" i="2"/>
  <c r="AO1138" i="2" s="1"/>
  <c r="AL1138" i="2"/>
  <c r="AM1138" i="2" s="1"/>
  <c r="AQ1162" i="2"/>
  <c r="AP1162" i="2"/>
  <c r="AQ1150" i="2"/>
  <c r="AP1150" i="2"/>
  <c r="AL1146" i="2"/>
  <c r="AM1146" i="2" s="1"/>
  <c r="AT1154" i="2"/>
  <c r="AR1154" i="2"/>
  <c r="AS1162" i="2"/>
  <c r="AS1220" i="2"/>
  <c r="AJ1220" i="2"/>
  <c r="AR1457" i="2"/>
  <c r="AT1457" i="2"/>
  <c r="AN1457" i="2"/>
  <c r="AO1457" i="2" s="1"/>
  <c r="AL1457" i="2"/>
  <c r="AM1457" i="2" s="1"/>
  <c r="AS1490" i="2"/>
  <c r="AQ1166" i="2"/>
  <c r="AP1166" i="2"/>
  <c r="AS1190" i="2"/>
  <c r="AS1198" i="2"/>
  <c r="AQ12" i="2"/>
  <c r="AQ68" i="2"/>
  <c r="AQ84" i="2"/>
  <c r="AQ40" i="2"/>
  <c r="AQ1373" i="2"/>
  <c r="AP38" i="2"/>
  <c r="AL42" i="2"/>
  <c r="AM42" i="2" s="1"/>
  <c r="AP1371" i="2"/>
  <c r="AT1378" i="2"/>
  <c r="AR1378" i="2"/>
  <c r="AT1386" i="2"/>
  <c r="AR1386" i="2"/>
  <c r="AT1394" i="2"/>
  <c r="AR1394" i="2"/>
  <c r="AT902" i="2"/>
  <c r="AR902" i="2"/>
  <c r="AT910" i="2"/>
  <c r="AR910" i="2"/>
  <c r="AL62" i="2"/>
  <c r="AM62" i="2" s="1"/>
  <c r="AP7" i="2"/>
  <c r="AL19" i="2"/>
  <c r="AM19" i="2" s="1"/>
  <c r="AP23" i="2"/>
  <c r="AL75" i="2"/>
  <c r="AM75" i="2" s="1"/>
  <c r="AP79" i="2"/>
  <c r="AS31" i="2"/>
  <c r="AL31" i="2"/>
  <c r="AM31" i="2" s="1"/>
  <c r="AP35" i="2"/>
  <c r="AP1368" i="2"/>
  <c r="AQ886" i="2"/>
  <c r="AP886" i="2"/>
  <c r="AQ1032" i="2"/>
  <c r="AP1032" i="2"/>
  <c r="AQ1064" i="2"/>
  <c r="AP1064" i="2"/>
  <c r="AP873" i="2"/>
  <c r="AP1019" i="2"/>
  <c r="AQ892" i="2"/>
  <c r="AP892" i="2"/>
  <c r="AN973" i="2"/>
  <c r="AO973" i="2" s="1"/>
  <c r="AJ973" i="2"/>
  <c r="AT870" i="2"/>
  <c r="AR870" i="2"/>
  <c r="AJ872" i="2"/>
  <c r="AT874" i="2"/>
  <c r="AR874" i="2"/>
  <c r="AN876" i="2"/>
  <c r="AO876" i="2" s="1"/>
  <c r="AJ876" i="2"/>
  <c r="AT878" i="2"/>
  <c r="AR878" i="2"/>
  <c r="AN880" i="2"/>
  <c r="AO880" i="2" s="1"/>
  <c r="AJ880" i="2"/>
  <c r="AT882" i="2"/>
  <c r="AR882" i="2"/>
  <c r="AN884" i="2"/>
  <c r="AO884" i="2" s="1"/>
  <c r="AJ884" i="2"/>
  <c r="AT886" i="2"/>
  <c r="AR886" i="2"/>
  <c r="AJ888" i="2"/>
  <c r="AT890" i="2"/>
  <c r="AR890" i="2"/>
  <c r="AN892" i="2"/>
  <c r="AO892" i="2" s="1"/>
  <c r="AJ892" i="2"/>
  <c r="AT1008" i="2"/>
  <c r="AR1008" i="2"/>
  <c r="AN1010" i="2"/>
  <c r="AO1010" i="2" s="1"/>
  <c r="AJ1010" i="2"/>
  <c r="AT1012" i="2"/>
  <c r="AR1012" i="2"/>
  <c r="AN1014" i="2"/>
  <c r="AO1014" i="2" s="1"/>
  <c r="AJ1014" i="2"/>
  <c r="AT1016" i="2"/>
  <c r="AR1016" i="2"/>
  <c r="AJ1018" i="2"/>
  <c r="AT1020" i="2"/>
  <c r="AR1020" i="2"/>
  <c r="AN1022" i="2"/>
  <c r="AO1022" i="2" s="1"/>
  <c r="AJ1022" i="2"/>
  <c r="AT1024" i="2"/>
  <c r="AR1024" i="2"/>
  <c r="AN1026" i="2"/>
  <c r="AO1026" i="2" s="1"/>
  <c r="AJ1026" i="2"/>
  <c r="AT1028" i="2"/>
  <c r="AR1028" i="2"/>
  <c r="AN1030" i="2"/>
  <c r="AO1030" i="2" s="1"/>
  <c r="AJ1030" i="2"/>
  <c r="AT1032" i="2"/>
  <c r="AR1032" i="2"/>
  <c r="AJ1034" i="2"/>
  <c r="AT1036" i="2"/>
  <c r="AR1036" i="2"/>
  <c r="AN1038" i="2"/>
  <c r="AO1038" i="2" s="1"/>
  <c r="AJ1038" i="2"/>
  <c r="AT1040" i="2"/>
  <c r="AR1040" i="2"/>
  <c r="AN1042" i="2"/>
  <c r="AO1042" i="2" s="1"/>
  <c r="AJ1042" i="2"/>
  <c r="AT1044" i="2"/>
  <c r="AR1044" i="2"/>
  <c r="AN1046" i="2"/>
  <c r="AO1046" i="2" s="1"/>
  <c r="AJ1046" i="2"/>
  <c r="AT1048" i="2"/>
  <c r="AR1048" i="2"/>
  <c r="AJ1050" i="2"/>
  <c r="AT1052" i="2"/>
  <c r="AR1052" i="2"/>
  <c r="AN1054" i="2"/>
  <c r="AO1054" i="2" s="1"/>
  <c r="AJ1054" i="2"/>
  <c r="AT1056" i="2"/>
  <c r="AR1056" i="2"/>
  <c r="AN1058" i="2"/>
  <c r="AO1058" i="2" s="1"/>
  <c r="AJ1058" i="2"/>
  <c r="AT1060" i="2"/>
  <c r="AR1060" i="2"/>
  <c r="AN1062" i="2"/>
  <c r="AO1062" i="2" s="1"/>
  <c r="AJ1062" i="2"/>
  <c r="AT1064" i="2"/>
  <c r="AR1064" i="2"/>
  <c r="AJ1066" i="2"/>
  <c r="AL656" i="2"/>
  <c r="AM656" i="2" s="1"/>
  <c r="AL660" i="2"/>
  <c r="AM660" i="2" s="1"/>
  <c r="AL664" i="2"/>
  <c r="AM664" i="2" s="1"/>
  <c r="AL668" i="2"/>
  <c r="AM668" i="2" s="1"/>
  <c r="AL672" i="2"/>
  <c r="AM672" i="2" s="1"/>
  <c r="AL676" i="2"/>
  <c r="AM676" i="2" s="1"/>
  <c r="AL680" i="2"/>
  <c r="AM680" i="2" s="1"/>
  <c r="AL684" i="2"/>
  <c r="AM684" i="2" s="1"/>
  <c r="AQ1101" i="2"/>
  <c r="AQ1109" i="2"/>
  <c r="AL746" i="2"/>
  <c r="AM746" i="2" s="1"/>
  <c r="AP1146" i="2"/>
  <c r="AP1178" i="2"/>
  <c r="AT1166" i="2"/>
  <c r="AR1166" i="2"/>
  <c r="AT1174" i="2"/>
  <c r="AR1174" i="2"/>
  <c r="AN1182" i="2"/>
  <c r="AO1182" i="2" s="1"/>
  <c r="AJ1182" i="2"/>
  <c r="AP1220" i="2"/>
  <c r="AN162" i="2"/>
  <c r="AO162" i="2" s="1"/>
  <c r="AN63" i="2"/>
  <c r="AO63" i="2" s="1"/>
  <c r="AR63" i="2"/>
  <c r="AT63" i="2"/>
  <c r="AL20" i="2"/>
  <c r="AM20" i="2" s="1"/>
  <c r="AN72" i="2"/>
  <c r="AO72" i="2" s="1"/>
  <c r="AR72" i="2"/>
  <c r="AT72" i="2"/>
  <c r="AL80" i="2"/>
  <c r="AM80" i="2" s="1"/>
  <c r="AN28" i="2"/>
  <c r="AO28" i="2" s="1"/>
  <c r="AR28" i="2"/>
  <c r="AT28" i="2"/>
  <c r="AL36" i="2"/>
  <c r="AM36" i="2" s="1"/>
  <c r="AN44" i="2"/>
  <c r="AO44" i="2" s="1"/>
  <c r="AR44" i="2"/>
  <c r="AT44" i="2"/>
  <c r="AL1369" i="2"/>
  <c r="AM1369" i="2" s="1"/>
  <c r="AS1375" i="2"/>
  <c r="AT1375" i="2"/>
  <c r="AR1375" i="2"/>
  <c r="AJ1383" i="2"/>
  <c r="AS1391" i="2"/>
  <c r="AT1391" i="2"/>
  <c r="AR1391" i="2"/>
  <c r="AJ1399" i="2"/>
  <c r="AS907" i="2"/>
  <c r="AT907" i="2"/>
  <c r="AR907" i="2"/>
  <c r="AJ915" i="2"/>
  <c r="AN52" i="2"/>
  <c r="AO52" i="2" s="1"/>
  <c r="AJ52" i="2"/>
  <c r="AN60" i="2"/>
  <c r="AO60" i="2" s="1"/>
  <c r="AJ60" i="2"/>
  <c r="AN9" i="2"/>
  <c r="AO9" i="2" s="1"/>
  <c r="AJ9" i="2"/>
  <c r="AN17" i="2"/>
  <c r="AO17" i="2" s="1"/>
  <c r="AJ17" i="2"/>
  <c r="AN25" i="2"/>
  <c r="AO25" i="2" s="1"/>
  <c r="AJ25" i="2"/>
  <c r="AN73" i="2"/>
  <c r="AO73" i="2" s="1"/>
  <c r="AJ73" i="2"/>
  <c r="AN81" i="2"/>
  <c r="AO81" i="2" s="1"/>
  <c r="AJ81" i="2"/>
  <c r="AN29" i="2"/>
  <c r="AO29" i="2" s="1"/>
  <c r="AJ29" i="2"/>
  <c r="AN37" i="2"/>
  <c r="AO37" i="2" s="1"/>
  <c r="AJ37" i="2"/>
  <c r="AN45" i="2"/>
  <c r="AO45" i="2" s="1"/>
  <c r="AJ45" i="2"/>
  <c r="AN1370" i="2"/>
  <c r="AO1370" i="2" s="1"/>
  <c r="AJ1370" i="2"/>
  <c r="AJ1374" i="2"/>
  <c r="AS46" i="2"/>
  <c r="AJ1380" i="2"/>
  <c r="AN1388" i="2"/>
  <c r="AO1388" i="2" s="1"/>
  <c r="AT1388" i="2"/>
  <c r="AR1388" i="2"/>
  <c r="AJ1396" i="2"/>
  <c r="AN904" i="2"/>
  <c r="AO904" i="2" s="1"/>
  <c r="AT904" i="2"/>
  <c r="AR904" i="2"/>
  <c r="AJ912" i="2"/>
  <c r="AJ58" i="2"/>
  <c r="AR15" i="2"/>
  <c r="AT15" i="2"/>
  <c r="AJ71" i="2"/>
  <c r="AR27" i="2"/>
  <c r="AT27" i="2"/>
  <c r="AJ39" i="2"/>
  <c r="AR47" i="2"/>
  <c r="AT47" i="2"/>
  <c r="AJ1372" i="2"/>
  <c r="AL925" i="2"/>
  <c r="AM925" i="2" s="1"/>
  <c r="AL931" i="2"/>
  <c r="AM931" i="2" s="1"/>
  <c r="AP869" i="2"/>
  <c r="AP1015" i="2"/>
  <c r="AP1039" i="2"/>
  <c r="AP1055" i="2"/>
  <c r="AS899" i="2"/>
  <c r="AR899" i="2"/>
  <c r="AS573" i="2"/>
  <c r="AS577" i="2"/>
  <c r="AR585" i="2"/>
  <c r="AT585" i="2"/>
  <c r="AL593" i="2"/>
  <c r="AM593" i="2" s="1"/>
  <c r="AN648" i="2"/>
  <c r="AO648" i="2" s="1"/>
  <c r="AJ648" i="2"/>
  <c r="AQ1085" i="2"/>
  <c r="AQ738" i="2"/>
  <c r="AT750" i="2"/>
  <c r="AR750" i="2"/>
  <c r="AT1089" i="2"/>
  <c r="AR1089" i="2"/>
  <c r="AT1097" i="2"/>
  <c r="AR1097" i="2"/>
  <c r="AT1105" i="2"/>
  <c r="AR1105" i="2"/>
  <c r="AT1113" i="2"/>
  <c r="AR1113" i="2"/>
  <c r="AT1121" i="2"/>
  <c r="AR1121" i="2"/>
  <c r="AS1150" i="2"/>
  <c r="AJ1158" i="2"/>
  <c r="AL1224" i="2"/>
  <c r="AM1224" i="2" s="1"/>
  <c r="AR1228" i="2"/>
  <c r="AT1228" i="2"/>
  <c r="AP1494" i="2"/>
  <c r="AR1503" i="2"/>
  <c r="AT1503" i="2"/>
  <c r="AL1503" i="2"/>
  <c r="AM1503" i="2" s="1"/>
  <c r="AP8" i="2"/>
  <c r="AQ901" i="2"/>
  <c r="AQ967" i="2"/>
  <c r="AP883" i="2"/>
  <c r="AP1013" i="2"/>
  <c r="AP1029" i="2"/>
  <c r="AP1045" i="2"/>
  <c r="AP1061" i="2"/>
  <c r="AQ660" i="2"/>
  <c r="AQ676" i="2"/>
  <c r="AQ1170" i="2"/>
  <c r="AQ1190" i="2"/>
  <c r="AQ238" i="2"/>
  <c r="AP16" i="2"/>
  <c r="AQ1377" i="2"/>
  <c r="AQ909" i="2"/>
  <c r="AP1386" i="2"/>
  <c r="AP19" i="2"/>
  <c r="AQ888" i="2"/>
  <c r="AQ1034" i="2"/>
  <c r="AQ1066" i="2"/>
  <c r="AQ658" i="2"/>
  <c r="AQ674" i="2"/>
  <c r="AP1385" i="2"/>
  <c r="AP893" i="2"/>
  <c r="AP1035" i="2"/>
  <c r="AP1051" i="2"/>
  <c r="AQ656" i="2"/>
  <c r="AQ672" i="2"/>
  <c r="AQ1232" i="2"/>
  <c r="AQ1389" i="2"/>
  <c r="AP1394" i="2"/>
  <c r="AP62" i="2"/>
  <c r="AQ670" i="2"/>
  <c r="AQ63" i="2"/>
  <c r="AP63" i="2"/>
  <c r="AS8" i="2"/>
  <c r="AR24" i="2"/>
  <c r="AT24" i="2"/>
  <c r="AQ28" i="2"/>
  <c r="AP28" i="2"/>
  <c r="AP1375" i="2"/>
  <c r="AQ1375" i="2"/>
  <c r="AL1377" i="2"/>
  <c r="AM1377" i="2" s="1"/>
  <c r="AT1385" i="2"/>
  <c r="AR1385" i="2"/>
  <c r="AJ901" i="2"/>
  <c r="AP907" i="2"/>
  <c r="AQ907" i="2"/>
  <c r="AL909" i="2"/>
  <c r="AM909" i="2" s="1"/>
  <c r="AQ52" i="2"/>
  <c r="AP52" i="2"/>
  <c r="AQ9" i="2"/>
  <c r="AP9" i="2"/>
  <c r="AQ25" i="2"/>
  <c r="AP25" i="2"/>
  <c r="AQ81" i="2"/>
  <c r="AP81" i="2"/>
  <c r="AQ37" i="2"/>
  <c r="AP37" i="2"/>
  <c r="AQ1370" i="2"/>
  <c r="AP1370" i="2"/>
  <c r="AL53" i="2"/>
  <c r="AM53" i="2" s="1"/>
  <c r="AS57" i="2"/>
  <c r="AL61" i="2"/>
  <c r="AM61" i="2" s="1"/>
  <c r="AS65" i="2"/>
  <c r="AL10" i="2"/>
  <c r="AM10" i="2" s="1"/>
  <c r="AS14" i="2"/>
  <c r="AL18" i="2"/>
  <c r="AM18" i="2" s="1"/>
  <c r="AS22" i="2"/>
  <c r="AL66" i="2"/>
  <c r="AM66" i="2" s="1"/>
  <c r="AS70" i="2"/>
  <c r="AL74" i="2"/>
  <c r="AM74" i="2" s="1"/>
  <c r="AS78" i="2"/>
  <c r="AL82" i="2"/>
  <c r="AM82" i="2" s="1"/>
  <c r="AS26" i="2"/>
  <c r="AL30" i="2"/>
  <c r="AM30" i="2" s="1"/>
  <c r="AS34" i="2"/>
  <c r="AR1367" i="2"/>
  <c r="AT1367" i="2"/>
  <c r="AJ1367" i="2"/>
  <c r="AJ1382" i="2"/>
  <c r="AP1388" i="2"/>
  <c r="AQ1388" i="2"/>
  <c r="AL1390" i="2"/>
  <c r="AM1390" i="2" s="1"/>
  <c r="AT1398" i="2"/>
  <c r="AR1398" i="2"/>
  <c r="AJ914" i="2"/>
  <c r="AS54" i="2"/>
  <c r="AL54" i="2"/>
  <c r="AM54" i="2" s="1"/>
  <c r="AQ58" i="2"/>
  <c r="AP58" i="2"/>
  <c r="AR11" i="2"/>
  <c r="AT11" i="2"/>
  <c r="AJ83" i="2"/>
  <c r="AQ1372" i="2"/>
  <c r="AP1372" i="2"/>
  <c r="AL929" i="2"/>
  <c r="AM929" i="2" s="1"/>
  <c r="AR935" i="2"/>
  <c r="AT935" i="2"/>
  <c r="AS935" i="2"/>
  <c r="AJ935" i="2"/>
  <c r="AQ1025" i="2"/>
  <c r="AP1025" i="2"/>
  <c r="AJ898" i="2"/>
  <c r="AQ882" i="2"/>
  <c r="AP882" i="2"/>
  <c r="AQ1028" i="2"/>
  <c r="AP1028" i="2"/>
  <c r="AQ1060" i="2"/>
  <c r="AP1060" i="2"/>
  <c r="AQ1027" i="2"/>
  <c r="AP1027" i="2"/>
  <c r="AQ1014" i="2"/>
  <c r="AP1014" i="2"/>
  <c r="AS869" i="2"/>
  <c r="AL871" i="2"/>
  <c r="AM871" i="2" s="1"/>
  <c r="AS873" i="2"/>
  <c r="AL875" i="2"/>
  <c r="AM875" i="2" s="1"/>
  <c r="AS877" i="2"/>
  <c r="AL879" i="2"/>
  <c r="AM879" i="2" s="1"/>
  <c r="AS881" i="2"/>
  <c r="AL883" i="2"/>
  <c r="AM883" i="2" s="1"/>
  <c r="AS885" i="2"/>
  <c r="AL887" i="2"/>
  <c r="AM887" i="2" s="1"/>
  <c r="AS889" i="2"/>
  <c r="AL891" i="2"/>
  <c r="AM891" i="2" s="1"/>
  <c r="AS893" i="2"/>
  <c r="AL1009" i="2"/>
  <c r="AM1009" i="2" s="1"/>
  <c r="AS1011" i="2"/>
  <c r="AL1013" i="2"/>
  <c r="AM1013" i="2" s="1"/>
  <c r="AS1015" i="2"/>
  <c r="AL1017" i="2"/>
  <c r="AM1017" i="2" s="1"/>
  <c r="AS1019" i="2"/>
  <c r="AL1021" i="2"/>
  <c r="AM1021" i="2" s="1"/>
  <c r="AS1023" i="2"/>
  <c r="AL1025" i="2"/>
  <c r="AM1025" i="2" s="1"/>
  <c r="AS1027" i="2"/>
  <c r="AL1029" i="2"/>
  <c r="AM1029" i="2" s="1"/>
  <c r="AS1031" i="2"/>
  <c r="AL1033" i="2"/>
  <c r="AM1033" i="2" s="1"/>
  <c r="AS1035" i="2"/>
  <c r="AL1037" i="2"/>
  <c r="AM1037" i="2" s="1"/>
  <c r="AS1039" i="2"/>
  <c r="AL1041" i="2"/>
  <c r="AM1041" i="2" s="1"/>
  <c r="AS1043" i="2"/>
  <c r="AL1045" i="2"/>
  <c r="AM1045" i="2" s="1"/>
  <c r="AS1047" i="2"/>
  <c r="AL1049" i="2"/>
  <c r="AM1049" i="2" s="1"/>
  <c r="AS1051" i="2"/>
  <c r="AL1053" i="2"/>
  <c r="AM1053" i="2" s="1"/>
  <c r="AS1055" i="2"/>
  <c r="AL1057" i="2"/>
  <c r="AM1057" i="2" s="1"/>
  <c r="AS1059" i="2"/>
  <c r="AL1061" i="2"/>
  <c r="AM1061" i="2" s="1"/>
  <c r="AS1063" i="2"/>
  <c r="AL1065" i="2"/>
  <c r="AM1065" i="2" s="1"/>
  <c r="AS581" i="2"/>
  <c r="AL657" i="2"/>
  <c r="AM657" i="2" s="1"/>
  <c r="AL661" i="2"/>
  <c r="AM661" i="2" s="1"/>
  <c r="AL665" i="2"/>
  <c r="AM665" i="2" s="1"/>
  <c r="AL669" i="2"/>
  <c r="AM669" i="2" s="1"/>
  <c r="AL673" i="2"/>
  <c r="AM673" i="2" s="1"/>
  <c r="AL677" i="2"/>
  <c r="AM677" i="2" s="1"/>
  <c r="AL681" i="2"/>
  <c r="AM681" i="2" s="1"/>
  <c r="AL738" i="2"/>
  <c r="AM738" i="2" s="1"/>
  <c r="AT1142" i="2"/>
  <c r="AR1142" i="2"/>
  <c r="AQ1198" i="2"/>
  <c r="AP1198" i="2"/>
  <c r="AT1170" i="2"/>
  <c r="AR1170" i="2"/>
  <c r="AT1178" i="2"/>
  <c r="AR1178" i="2"/>
  <c r="AL1186" i="2"/>
  <c r="AM1186" i="2" s="1"/>
  <c r="AL1194" i="2"/>
  <c r="AM1194" i="2" s="1"/>
  <c r="AL1202" i="2"/>
  <c r="AM1202" i="2" s="1"/>
  <c r="AQ1228" i="2"/>
  <c r="AP1228" i="2"/>
  <c r="AS1494" i="2"/>
  <c r="AQ1490" i="2"/>
  <c r="AP1490" i="2"/>
  <c r="AJ1557" i="2"/>
  <c r="AR1232" i="2"/>
  <c r="AT1232" i="2"/>
  <c r="AS242" i="2"/>
  <c r="AJ242" i="2"/>
  <c r="AT246" i="2"/>
  <c r="AR246" i="2"/>
  <c r="AL55" i="2"/>
  <c r="AM55" i="2" s="1"/>
  <c r="AR12" i="2"/>
  <c r="AT12" i="2"/>
  <c r="AL68" i="2"/>
  <c r="AM68" i="2" s="1"/>
  <c r="AR76" i="2"/>
  <c r="AT76" i="2"/>
  <c r="AL84" i="2"/>
  <c r="AM84" i="2" s="1"/>
  <c r="AR32" i="2"/>
  <c r="AT32" i="2"/>
  <c r="AL40" i="2"/>
  <c r="AM40" i="2" s="1"/>
  <c r="AR1365" i="2"/>
  <c r="AT1365" i="2"/>
  <c r="AL1373" i="2"/>
  <c r="AM1373" i="2" s="1"/>
  <c r="AT1379" i="2"/>
  <c r="AR1379" i="2"/>
  <c r="AJ1387" i="2"/>
  <c r="AT1395" i="2"/>
  <c r="AR1395" i="2"/>
  <c r="AJ903" i="2"/>
  <c r="AT911" i="2"/>
  <c r="AR911" i="2"/>
  <c r="AP53" i="2"/>
  <c r="AP61" i="2"/>
  <c r="AP10" i="2"/>
  <c r="AP18" i="2"/>
  <c r="AP66" i="2"/>
  <c r="AP74" i="2"/>
  <c r="AP82" i="2"/>
  <c r="AP30" i="2"/>
  <c r="AS38" i="2"/>
  <c r="AS1371" i="2"/>
  <c r="AJ1376" i="2"/>
  <c r="AQ1382" i="2"/>
  <c r="AJ1384" i="2"/>
  <c r="AJ1392" i="2"/>
  <c r="AQ1398" i="2"/>
  <c r="AJ900" i="2"/>
  <c r="AQ906" i="2"/>
  <c r="AJ908" i="2"/>
  <c r="AQ914" i="2"/>
  <c r="AJ7" i="2"/>
  <c r="AJ23" i="2"/>
  <c r="AJ79" i="2"/>
  <c r="AJ35" i="2"/>
  <c r="AR43" i="2"/>
  <c r="AT43" i="2"/>
  <c r="AJ1368" i="2"/>
  <c r="AN917" i="2"/>
  <c r="AO917" i="2" s="1"/>
  <c r="AQ921" i="2"/>
  <c r="AP921" i="2"/>
  <c r="AL939" i="2"/>
  <c r="AM939" i="2" s="1"/>
  <c r="AQ898" i="2"/>
  <c r="AJ966" i="2"/>
  <c r="AJ969" i="2"/>
  <c r="AR969" i="2"/>
  <c r="AQ1026" i="2"/>
  <c r="AP1026" i="2"/>
  <c r="AL589" i="2"/>
  <c r="AM589" i="2" s="1"/>
  <c r="AQ655" i="2"/>
  <c r="AQ659" i="2"/>
  <c r="AQ663" i="2"/>
  <c r="AQ667" i="2"/>
  <c r="AQ671" i="2"/>
  <c r="AQ675" i="2"/>
  <c r="AQ679" i="2"/>
  <c r="AQ683" i="2"/>
  <c r="AL652" i="2"/>
  <c r="AM652" i="2" s="1"/>
  <c r="AT742" i="2"/>
  <c r="AR742" i="2"/>
  <c r="AL1085" i="2"/>
  <c r="AM1085" i="2" s="1"/>
  <c r="AL1093" i="2"/>
  <c r="AM1093" i="2" s="1"/>
  <c r="AL1101" i="2"/>
  <c r="AM1101" i="2" s="1"/>
  <c r="AL1109" i="2"/>
  <c r="AM1109" i="2" s="1"/>
  <c r="AL1117" i="2"/>
  <c r="AM1117" i="2" s="1"/>
  <c r="AL1125" i="2"/>
  <c r="AM1125" i="2" s="1"/>
  <c r="AT1138" i="2"/>
  <c r="AR1138" i="2"/>
  <c r="AT1146" i="2"/>
  <c r="AR1146" i="2"/>
  <c r="AS1154" i="2"/>
  <c r="AN1162" i="2"/>
  <c r="AO1162" i="2" s="1"/>
  <c r="AJ1162" i="2"/>
  <c r="AL1220" i="2"/>
  <c r="AM1220" i="2" s="1"/>
  <c r="AJ1453" i="2"/>
  <c r="AS1457" i="2"/>
  <c r="AJ1190" i="2"/>
  <c r="AN1198" i="2"/>
  <c r="AO1198" i="2" s="1"/>
  <c r="AJ1198" i="2"/>
  <c r="AR59" i="2"/>
  <c r="AT59" i="2"/>
  <c r="AR16" i="2"/>
  <c r="AT16" i="2"/>
  <c r="AP76" i="2"/>
  <c r="AP32" i="2"/>
  <c r="AP1365" i="2"/>
  <c r="AQ1379" i="2"/>
  <c r="AJ1381" i="2"/>
  <c r="AQ1387" i="2"/>
  <c r="AJ1389" i="2"/>
  <c r="AQ1395" i="2"/>
  <c r="AJ1397" i="2"/>
  <c r="AQ903" i="2"/>
  <c r="AJ905" i="2"/>
  <c r="AQ911" i="2"/>
  <c r="AJ913" i="2"/>
  <c r="AQ38" i="2"/>
  <c r="AQ1371" i="2"/>
  <c r="AR62" i="2"/>
  <c r="AT62" i="2"/>
  <c r="AQ7" i="2"/>
  <c r="AR19" i="2"/>
  <c r="AT19" i="2"/>
  <c r="AR75" i="2"/>
  <c r="AT75" i="2"/>
  <c r="AR31" i="2"/>
  <c r="AT31" i="2"/>
  <c r="AN921" i="2"/>
  <c r="AO921" i="2" s="1"/>
  <c r="AN980" i="2"/>
  <c r="AO980" i="2" s="1"/>
  <c r="AN943" i="2"/>
  <c r="AO943" i="2" s="1"/>
  <c r="AP887" i="2"/>
  <c r="AP1033" i="2"/>
  <c r="AP1065" i="2"/>
  <c r="AQ966" i="2"/>
  <c r="AJ968" i="2"/>
  <c r="AQ1008" i="2"/>
  <c r="AP1008" i="2"/>
  <c r="AQ1040" i="2"/>
  <c r="AP1040" i="2"/>
  <c r="AQ873" i="2"/>
  <c r="AQ1019" i="2"/>
  <c r="AJ967" i="2"/>
  <c r="AQ969" i="2"/>
  <c r="AQ1022" i="2"/>
  <c r="AP1022" i="2"/>
  <c r="AS870" i="2"/>
  <c r="AS874" i="2"/>
  <c r="AS878" i="2"/>
  <c r="AS882" i="2"/>
  <c r="AS886" i="2"/>
  <c r="AS890" i="2"/>
  <c r="AS1008" i="2"/>
  <c r="AS1012" i="2"/>
  <c r="AS1016" i="2"/>
  <c r="AS1020" i="2"/>
  <c r="AS1024" i="2"/>
  <c r="AS1028" i="2"/>
  <c r="AS1032" i="2"/>
  <c r="AS1036" i="2"/>
  <c r="AS1040" i="2"/>
  <c r="AS1044" i="2"/>
  <c r="AS1048" i="2"/>
  <c r="AS1052" i="2"/>
  <c r="AS1056" i="2"/>
  <c r="AS1060" i="2"/>
  <c r="AS1064" i="2"/>
  <c r="AT656" i="2"/>
  <c r="AR656" i="2"/>
  <c r="AJ658" i="2"/>
  <c r="AT660" i="2"/>
  <c r="AR660" i="2"/>
  <c r="AJ662" i="2"/>
  <c r="AT664" i="2"/>
  <c r="AR664" i="2"/>
  <c r="AJ666" i="2"/>
  <c r="AT668" i="2"/>
  <c r="AR668" i="2"/>
  <c r="AJ670" i="2"/>
  <c r="AT672" i="2"/>
  <c r="AR672" i="2"/>
  <c r="AJ674" i="2"/>
  <c r="AT676" i="2"/>
  <c r="AR676" i="2"/>
  <c r="AJ678" i="2"/>
  <c r="AT680" i="2"/>
  <c r="AR680" i="2"/>
  <c r="AJ682" i="2"/>
  <c r="AT684" i="2"/>
  <c r="AR684" i="2"/>
  <c r="AS647" i="2"/>
  <c r="AP742" i="2"/>
  <c r="AT746" i="2"/>
  <c r="AR746" i="2"/>
  <c r="AQ1146" i="2"/>
  <c r="AQ1178" i="2"/>
  <c r="AS1166" i="2"/>
  <c r="AL1182" i="2"/>
  <c r="AM1182" i="2" s="1"/>
  <c r="AQ1220" i="2"/>
  <c r="AJ162" i="2"/>
  <c r="AJ63" i="2"/>
  <c r="AS20" i="2"/>
  <c r="AJ72" i="2"/>
  <c r="AS80" i="2"/>
  <c r="AJ28" i="2"/>
  <c r="AS36" i="2"/>
  <c r="AJ44" i="2"/>
  <c r="AS1369" i="2"/>
  <c r="AN1375" i="2"/>
  <c r="AO1375" i="2" s="1"/>
  <c r="AL1383" i="2"/>
  <c r="AM1383" i="2" s="1"/>
  <c r="AN1391" i="2"/>
  <c r="AO1391" i="2" s="1"/>
  <c r="AL1399" i="2"/>
  <c r="AM1399" i="2" s="1"/>
  <c r="AN907" i="2"/>
  <c r="AO907" i="2" s="1"/>
  <c r="AL915" i="2"/>
  <c r="AM915" i="2" s="1"/>
  <c r="AL52" i="2"/>
  <c r="AM52" i="2" s="1"/>
  <c r="AR56" i="2"/>
  <c r="AT56" i="2"/>
  <c r="AS56" i="2"/>
  <c r="AL60" i="2"/>
  <c r="AM60" i="2" s="1"/>
  <c r="AR64" i="2"/>
  <c r="AT64" i="2"/>
  <c r="AS64" i="2"/>
  <c r="AL9" i="2"/>
  <c r="AM9" i="2" s="1"/>
  <c r="AR13" i="2"/>
  <c r="AT13" i="2"/>
  <c r="AS13" i="2"/>
  <c r="AL17" i="2"/>
  <c r="AM17" i="2" s="1"/>
  <c r="AR21" i="2"/>
  <c r="AT21" i="2"/>
  <c r="AS21" i="2"/>
  <c r="AL25" i="2"/>
  <c r="AM25" i="2" s="1"/>
  <c r="AR69" i="2"/>
  <c r="AT69" i="2"/>
  <c r="AS69" i="2"/>
  <c r="AL73" i="2"/>
  <c r="AM73" i="2" s="1"/>
  <c r="AR77" i="2"/>
  <c r="AT77" i="2"/>
  <c r="AS77" i="2"/>
  <c r="AL81" i="2"/>
  <c r="AM81" i="2" s="1"/>
  <c r="AR85" i="2"/>
  <c r="AT85" i="2"/>
  <c r="AS85" i="2"/>
  <c r="AL29" i="2"/>
  <c r="AM29" i="2" s="1"/>
  <c r="AR33" i="2"/>
  <c r="AT33" i="2"/>
  <c r="AS33" i="2"/>
  <c r="AL37" i="2"/>
  <c r="AM37" i="2" s="1"/>
  <c r="AR41" i="2"/>
  <c r="AT41" i="2"/>
  <c r="AS41" i="2"/>
  <c r="AL45" i="2"/>
  <c r="AM45" i="2" s="1"/>
  <c r="AR1366" i="2"/>
  <c r="AT1366" i="2"/>
  <c r="AS1366" i="2"/>
  <c r="AL1370" i="2"/>
  <c r="AM1370" i="2" s="1"/>
  <c r="AN1374" i="2"/>
  <c r="AO1374" i="2" s="1"/>
  <c r="AL1374" i="2"/>
  <c r="AM1374" i="2" s="1"/>
  <c r="AT1374" i="2"/>
  <c r="AR1374" i="2"/>
  <c r="AR46" i="2"/>
  <c r="AT46" i="2"/>
  <c r="AJ46" i="2"/>
  <c r="AL1380" i="2"/>
  <c r="AM1380" i="2" s="1"/>
  <c r="AS1388" i="2"/>
  <c r="AL1396" i="2"/>
  <c r="AM1396" i="2" s="1"/>
  <c r="AS904" i="2"/>
  <c r="AL912" i="2"/>
  <c r="AM912" i="2" s="1"/>
  <c r="AS58" i="2"/>
  <c r="AL58" i="2"/>
  <c r="AM58" i="2" s="1"/>
  <c r="AN15" i="2"/>
  <c r="AO15" i="2" s="1"/>
  <c r="AS71" i="2"/>
  <c r="AL71" i="2"/>
  <c r="AM71" i="2" s="1"/>
  <c r="AN27" i="2"/>
  <c r="AO27" i="2" s="1"/>
  <c r="AS39" i="2"/>
  <c r="AL39" i="2"/>
  <c r="AM39" i="2" s="1"/>
  <c r="AN47" i="2"/>
  <c r="AO47" i="2" s="1"/>
  <c r="AS1372" i="2"/>
  <c r="AL1372" i="2"/>
  <c r="AM1372" i="2" s="1"/>
  <c r="AQ869" i="2"/>
  <c r="AQ1015" i="2"/>
  <c r="AQ1039" i="2"/>
  <c r="AQ1055" i="2"/>
  <c r="AN899" i="2"/>
  <c r="AO899" i="2" s="1"/>
  <c r="AN573" i="2"/>
  <c r="AO573" i="2" s="1"/>
  <c r="AJ573" i="2"/>
  <c r="AN577" i="2"/>
  <c r="AO577" i="2" s="1"/>
  <c r="AJ577" i="2"/>
  <c r="AS585" i="2"/>
  <c r="AR593" i="2"/>
  <c r="AT593" i="2"/>
  <c r="AP652" i="2"/>
  <c r="AL648" i="2"/>
  <c r="AM648" i="2" s="1"/>
  <c r="AP1093" i="2"/>
  <c r="AS750" i="2"/>
  <c r="AS1089" i="2"/>
  <c r="AS1097" i="2"/>
  <c r="AS1105" i="2"/>
  <c r="AS1113" i="2"/>
  <c r="AS1121" i="2"/>
  <c r="AP1142" i="2"/>
  <c r="AN1150" i="2"/>
  <c r="AO1150" i="2" s="1"/>
  <c r="AJ1150" i="2"/>
  <c r="AL1158" i="2"/>
  <c r="AM1158" i="2" s="1"/>
  <c r="AR1224" i="2"/>
  <c r="AT1224" i="2"/>
  <c r="AN1228" i="2"/>
  <c r="AO1228" i="2" s="1"/>
  <c r="AQ1494" i="2"/>
  <c r="AS1503" i="2"/>
  <c r="AQ8" i="2"/>
  <c r="AP901" i="2"/>
  <c r="AP967" i="2"/>
  <c r="AP660" i="2"/>
  <c r="AP676" i="2"/>
  <c r="AP1174" i="2"/>
  <c r="AP246" i="2"/>
  <c r="AQ16" i="2"/>
  <c r="AP1377" i="2"/>
  <c r="AP909" i="2"/>
  <c r="AP42" i="2"/>
  <c r="AQ902" i="2"/>
  <c r="AQ19" i="2"/>
  <c r="AP872" i="2"/>
  <c r="AP1018" i="2"/>
  <c r="AP1050" i="2"/>
  <c r="AP658" i="2"/>
  <c r="AP674" i="2"/>
  <c r="AQ1381" i="2"/>
  <c r="AQ913" i="2"/>
  <c r="AQ893" i="2"/>
  <c r="AQ1035" i="2"/>
  <c r="AQ1051" i="2"/>
  <c r="AP656" i="2"/>
  <c r="AP672" i="2"/>
  <c r="AP1389" i="2"/>
  <c r="AQ1378" i="2"/>
  <c r="AQ910" i="2"/>
  <c r="AQ62" i="2"/>
  <c r="AQ968" i="2"/>
  <c r="AP670" i="2"/>
  <c r="AR8" i="2"/>
  <c r="AT8" i="2"/>
  <c r="AQ36" i="2"/>
  <c r="AP36" i="2"/>
  <c r="AT1377" i="2"/>
  <c r="AR1377" i="2"/>
  <c r="AP1399" i="2"/>
  <c r="AQ1399" i="2"/>
  <c r="AT909" i="2"/>
  <c r="AR909" i="2"/>
  <c r="AQ56" i="2"/>
  <c r="AP56" i="2"/>
  <c r="AQ13" i="2"/>
  <c r="AP13" i="2"/>
  <c r="AQ69" i="2"/>
  <c r="AP69" i="2"/>
  <c r="AQ85" i="2"/>
  <c r="AP85" i="2"/>
  <c r="AQ41" i="2"/>
  <c r="AP41" i="2"/>
  <c r="AP1374" i="2"/>
  <c r="AQ1374" i="2"/>
  <c r="AR57" i="2"/>
  <c r="AT57" i="2"/>
  <c r="AJ57" i="2"/>
  <c r="AR65" i="2"/>
  <c r="AT65" i="2"/>
  <c r="AJ65" i="2"/>
  <c r="AR14" i="2"/>
  <c r="AT14" i="2"/>
  <c r="AJ14" i="2"/>
  <c r="AR22" i="2"/>
  <c r="AT22" i="2"/>
  <c r="AJ22" i="2"/>
  <c r="AR70" i="2"/>
  <c r="AT70" i="2"/>
  <c r="AJ70" i="2"/>
  <c r="AR78" i="2"/>
  <c r="AT78" i="2"/>
  <c r="AJ78" i="2"/>
  <c r="AR26" i="2"/>
  <c r="AT26" i="2"/>
  <c r="AJ26" i="2"/>
  <c r="AR34" i="2"/>
  <c r="AT34" i="2"/>
  <c r="AJ34" i="2"/>
  <c r="AL1367" i="2"/>
  <c r="AM1367" i="2" s="1"/>
  <c r="AP1380" i="2"/>
  <c r="AQ1380" i="2"/>
  <c r="AT1390" i="2"/>
  <c r="AR1390" i="2"/>
  <c r="AP912" i="2"/>
  <c r="AQ912" i="2"/>
  <c r="AR54" i="2"/>
  <c r="AT54" i="2"/>
  <c r="AJ67" i="2"/>
  <c r="AQ27" i="2"/>
  <c r="AP27" i="2"/>
  <c r="AQ917" i="2"/>
  <c r="AP917" i="2"/>
  <c r="AQ1041" i="2"/>
  <c r="AP1041" i="2"/>
  <c r="AQ890" i="2"/>
  <c r="AP890" i="2"/>
  <c r="AQ1036" i="2"/>
  <c r="AP1036" i="2"/>
  <c r="AP899" i="2"/>
  <c r="AQ899" i="2"/>
  <c r="AQ1030" i="2"/>
  <c r="AP1030" i="2"/>
  <c r="AJ869" i="2"/>
  <c r="AT871" i="2"/>
  <c r="AR871" i="2"/>
  <c r="AJ873" i="2"/>
  <c r="AT875" i="2"/>
  <c r="AR875" i="2"/>
  <c r="AJ877" i="2"/>
  <c r="AT879" i="2"/>
  <c r="AR879" i="2"/>
  <c r="AN881" i="2"/>
  <c r="AO881" i="2" s="1"/>
  <c r="AJ881" i="2"/>
  <c r="AT883" i="2"/>
  <c r="AR883" i="2"/>
  <c r="AJ885" i="2"/>
  <c r="AT887" i="2"/>
  <c r="AR887" i="2"/>
  <c r="AJ889" i="2"/>
  <c r="AT891" i="2"/>
  <c r="AR891" i="2"/>
  <c r="AJ893" i="2"/>
  <c r="AT1009" i="2"/>
  <c r="AR1009" i="2"/>
  <c r="AN1011" i="2"/>
  <c r="AO1011" i="2" s="1"/>
  <c r="AJ1011" i="2"/>
  <c r="AT1013" i="2"/>
  <c r="AR1013" i="2"/>
  <c r="AJ1015" i="2"/>
  <c r="AT1017" i="2"/>
  <c r="AR1017" i="2"/>
  <c r="AJ1019" i="2"/>
  <c r="AT1021" i="2"/>
  <c r="AR1021" i="2"/>
  <c r="AJ1023" i="2"/>
  <c r="AT1025" i="2"/>
  <c r="AR1025" i="2"/>
  <c r="AN1027" i="2"/>
  <c r="AO1027" i="2" s="1"/>
  <c r="AJ1027" i="2"/>
  <c r="AT1029" i="2"/>
  <c r="AR1029" i="2"/>
  <c r="AJ1031" i="2"/>
  <c r="AT1033" i="2"/>
  <c r="AR1033" i="2"/>
  <c r="AJ1035" i="2"/>
  <c r="AT1037" i="2"/>
  <c r="AR1037" i="2"/>
  <c r="AJ1039" i="2"/>
  <c r="AT1041" i="2"/>
  <c r="AR1041" i="2"/>
  <c r="AJ1043" i="2"/>
  <c r="AT1045" i="2"/>
  <c r="AR1045" i="2"/>
  <c r="AJ1047" i="2"/>
  <c r="AT1049" i="2"/>
  <c r="AR1049" i="2"/>
  <c r="AJ1051" i="2"/>
  <c r="AT1053" i="2"/>
  <c r="AR1053" i="2"/>
  <c r="AJ1055" i="2"/>
  <c r="AT1057" i="2"/>
  <c r="AR1057" i="2"/>
  <c r="AJ1059" i="2"/>
  <c r="AT1061" i="2"/>
  <c r="AR1061" i="2"/>
  <c r="AJ1063" i="2"/>
  <c r="AT1065" i="2"/>
  <c r="AR1065" i="2"/>
  <c r="AQ573" i="2"/>
  <c r="AP573" i="2"/>
  <c r="AJ581" i="2"/>
  <c r="AQ577" i="2"/>
  <c r="AP577" i="2"/>
  <c r="AQ593" i="2"/>
  <c r="AP593" i="2"/>
  <c r="AT657" i="2"/>
  <c r="AR657" i="2"/>
  <c r="AT661" i="2"/>
  <c r="AR661" i="2"/>
  <c r="AT665" i="2"/>
  <c r="AR665" i="2"/>
  <c r="AT669" i="2"/>
  <c r="AR669" i="2"/>
  <c r="AT673" i="2"/>
  <c r="AR673" i="2"/>
  <c r="AT677" i="2"/>
  <c r="AR677" i="2"/>
  <c r="AT681" i="2"/>
  <c r="AR681" i="2"/>
  <c r="AT738" i="2"/>
  <c r="AR738" i="2"/>
  <c r="AT1186" i="2"/>
  <c r="AR1186" i="2"/>
  <c r="AT1194" i="2"/>
  <c r="AR1194" i="2"/>
  <c r="AT1202" i="2"/>
  <c r="AR1202" i="2"/>
  <c r="AQ1224" i="2"/>
  <c r="AP1224" i="2"/>
  <c r="AJ1510" i="2"/>
  <c r="AQ1208" i="2"/>
  <c r="AT242" i="2"/>
  <c r="AR242" i="2"/>
  <c r="AS55" i="2"/>
  <c r="AJ12" i="2"/>
  <c r="AJ76" i="2"/>
  <c r="AQ53" i="2"/>
  <c r="AQ61" i="2"/>
  <c r="AQ10" i="2"/>
  <c r="AQ18" i="2"/>
  <c r="AQ66" i="2"/>
  <c r="AQ74" i="2"/>
  <c r="AQ82" i="2"/>
  <c r="AQ30" i="2"/>
  <c r="AR38" i="2"/>
  <c r="AT38" i="2"/>
  <c r="AJ38" i="2"/>
  <c r="AR1371" i="2"/>
  <c r="AT1371" i="2"/>
  <c r="AJ1371" i="2"/>
  <c r="AL1376" i="2"/>
  <c r="AM1376" i="2" s="1"/>
  <c r="AP1382" i="2"/>
  <c r="AL1384" i="2"/>
  <c r="AM1384" i="2" s="1"/>
  <c r="AP1390" i="2"/>
  <c r="AL1392" i="2"/>
  <c r="AM1392" i="2" s="1"/>
  <c r="AP1398" i="2"/>
  <c r="AL900" i="2"/>
  <c r="AM900" i="2" s="1"/>
  <c r="AP906" i="2"/>
  <c r="AL908" i="2"/>
  <c r="AM908" i="2" s="1"/>
  <c r="AP914" i="2"/>
  <c r="AP54" i="2"/>
  <c r="AP11" i="2"/>
  <c r="AS23" i="2"/>
  <c r="AP67" i="2"/>
  <c r="AS79" i="2"/>
  <c r="AP83" i="2"/>
  <c r="AS35" i="2"/>
  <c r="AS1368" i="2"/>
  <c r="AR917" i="2"/>
  <c r="AT917" i="2"/>
  <c r="AS917" i="2"/>
  <c r="AJ917" i="2"/>
  <c r="AN976" i="2"/>
  <c r="AO976" i="2" s="1"/>
  <c r="AQ980" i="2"/>
  <c r="AP980" i="2"/>
  <c r="AP898" i="2"/>
  <c r="AQ1042" i="2"/>
  <c r="AP1042" i="2"/>
  <c r="AR589" i="2"/>
  <c r="AT589" i="2"/>
  <c r="AQ648" i="2"/>
  <c r="AP648" i="2"/>
  <c r="AP655" i="2"/>
  <c r="AP659" i="2"/>
  <c r="AP663" i="2"/>
  <c r="AP667" i="2"/>
  <c r="AP671" i="2"/>
  <c r="AP675" i="2"/>
  <c r="AP679" i="2"/>
  <c r="AP683" i="2"/>
  <c r="AT652" i="2"/>
  <c r="AR652" i="2"/>
  <c r="AT1085" i="2"/>
  <c r="AR1085" i="2"/>
  <c r="AT1093" i="2"/>
  <c r="AR1093" i="2"/>
  <c r="AT1101" i="2"/>
  <c r="AR1101" i="2"/>
  <c r="AT1109" i="2"/>
  <c r="AR1109" i="2"/>
  <c r="AT1117" i="2"/>
  <c r="AR1117" i="2"/>
  <c r="AT1125" i="2"/>
  <c r="AR1125" i="2"/>
  <c r="AQ1182" i="2"/>
  <c r="AP1182" i="2"/>
  <c r="AJ1154" i="2"/>
  <c r="AR1220" i="2"/>
  <c r="AT1220" i="2"/>
  <c r="AR1453" i="2"/>
  <c r="AT1453" i="2"/>
  <c r="AN1453" i="2"/>
  <c r="AO1453" i="2" s="1"/>
  <c r="AL1453" i="2"/>
  <c r="AM1453" i="2" s="1"/>
  <c r="AR1490" i="2"/>
  <c r="AT1490" i="2"/>
  <c r="AJ1490" i="2"/>
  <c r="AP1510" i="2"/>
  <c r="AP1557" i="2"/>
  <c r="AJ59" i="2"/>
  <c r="AJ16" i="2"/>
  <c r="AQ76" i="2"/>
  <c r="AQ32" i="2"/>
  <c r="AQ1365" i="2"/>
  <c r="AP1379" i="2"/>
  <c r="AP1387" i="2"/>
  <c r="AP1395" i="2"/>
  <c r="AP903" i="2"/>
  <c r="AP911" i="2"/>
  <c r="AS42" i="2"/>
  <c r="AQ1376" i="2"/>
  <c r="AJ1378" i="2"/>
  <c r="AQ1384" i="2"/>
  <c r="AJ1386" i="2"/>
  <c r="AQ1392" i="2"/>
  <c r="AJ1394" i="2"/>
  <c r="AQ900" i="2"/>
  <c r="AJ902" i="2"/>
  <c r="AQ908" i="2"/>
  <c r="AJ910" i="2"/>
  <c r="AP43" i="2"/>
  <c r="AR921" i="2"/>
  <c r="AT921" i="2"/>
  <c r="AS921" i="2"/>
  <c r="AJ921" i="2"/>
  <c r="AR980" i="2"/>
  <c r="AT980" i="2"/>
  <c r="AS980" i="2"/>
  <c r="AJ980" i="2"/>
  <c r="AR943" i="2"/>
  <c r="AT943" i="2"/>
  <c r="AS943" i="2"/>
  <c r="AJ943" i="2"/>
  <c r="AP966" i="2"/>
  <c r="AQ870" i="2"/>
  <c r="AP870" i="2"/>
  <c r="AQ1016" i="2"/>
  <c r="AP1016" i="2"/>
  <c r="AQ1048" i="2"/>
  <c r="AP1048" i="2"/>
  <c r="AP889" i="2"/>
  <c r="AP969" i="2"/>
  <c r="AQ1038" i="2"/>
  <c r="AP1038" i="2"/>
  <c r="AR973" i="2"/>
  <c r="AN870" i="2"/>
  <c r="AO870" i="2" s="1"/>
  <c r="AJ870" i="2"/>
  <c r="AT872" i="2"/>
  <c r="AR872" i="2"/>
  <c r="AN874" i="2"/>
  <c r="AO874" i="2" s="1"/>
  <c r="AJ874" i="2"/>
  <c r="AT876" i="2"/>
  <c r="AR876" i="2"/>
  <c r="AN878" i="2"/>
  <c r="AO878" i="2" s="1"/>
  <c r="AJ878" i="2"/>
  <c r="AT880" i="2"/>
  <c r="AR880" i="2"/>
  <c r="AN882" i="2"/>
  <c r="AO882" i="2" s="1"/>
  <c r="AJ882" i="2"/>
  <c r="AT884" i="2"/>
  <c r="AR884" i="2"/>
  <c r="AN886" i="2"/>
  <c r="AO886" i="2" s="1"/>
  <c r="AJ886" i="2"/>
  <c r="AT888" i="2"/>
  <c r="AR888" i="2"/>
  <c r="AN890" i="2"/>
  <c r="AO890" i="2" s="1"/>
  <c r="AJ890" i="2"/>
  <c r="AT892" i="2"/>
  <c r="AR892" i="2"/>
  <c r="AN1008" i="2"/>
  <c r="AO1008" i="2" s="1"/>
  <c r="AJ1008" i="2"/>
  <c r="AT1010" i="2"/>
  <c r="AR1010" i="2"/>
  <c r="AN1012" i="2"/>
  <c r="AO1012" i="2" s="1"/>
  <c r="AJ1012" i="2"/>
  <c r="AT1014" i="2"/>
  <c r="AR1014" i="2"/>
  <c r="AN1016" i="2"/>
  <c r="AO1016" i="2" s="1"/>
  <c r="AJ1016" i="2"/>
  <c r="AT1018" i="2"/>
  <c r="AR1018" i="2"/>
  <c r="AN1020" i="2"/>
  <c r="AO1020" i="2" s="1"/>
  <c r="AJ1020" i="2"/>
  <c r="AT1022" i="2"/>
  <c r="AR1022" i="2"/>
  <c r="AN1024" i="2"/>
  <c r="AO1024" i="2" s="1"/>
  <c r="AJ1024" i="2"/>
  <c r="AT1026" i="2"/>
  <c r="AR1026" i="2"/>
  <c r="AN1028" i="2"/>
  <c r="AO1028" i="2" s="1"/>
  <c r="AJ1028" i="2"/>
  <c r="AT1030" i="2"/>
  <c r="AR1030" i="2"/>
  <c r="AN1032" i="2"/>
  <c r="AO1032" i="2" s="1"/>
  <c r="AJ1032" i="2"/>
  <c r="AT1034" i="2"/>
  <c r="AR1034" i="2"/>
  <c r="AN1036" i="2"/>
  <c r="AO1036" i="2" s="1"/>
  <c r="AJ1036" i="2"/>
  <c r="AT1038" i="2"/>
  <c r="AR1038" i="2"/>
  <c r="AN1040" i="2"/>
  <c r="AO1040" i="2" s="1"/>
  <c r="AJ1040" i="2"/>
  <c r="AT1042" i="2"/>
  <c r="AR1042" i="2"/>
  <c r="AN1044" i="2"/>
  <c r="AO1044" i="2" s="1"/>
  <c r="AJ1044" i="2"/>
  <c r="AT1046" i="2"/>
  <c r="AR1046" i="2"/>
  <c r="AN1048" i="2"/>
  <c r="AO1048" i="2" s="1"/>
  <c r="AJ1048" i="2"/>
  <c r="AT1050" i="2"/>
  <c r="AR1050" i="2"/>
  <c r="AN1052" i="2"/>
  <c r="AO1052" i="2" s="1"/>
  <c r="AJ1052" i="2"/>
  <c r="AT1054" i="2"/>
  <c r="AR1054" i="2"/>
  <c r="AN1056" i="2"/>
  <c r="AO1056" i="2" s="1"/>
  <c r="AJ1056" i="2"/>
  <c r="AT1058" i="2"/>
  <c r="AR1058" i="2"/>
  <c r="AN1060" i="2"/>
  <c r="AO1060" i="2" s="1"/>
  <c r="AJ1060" i="2"/>
  <c r="AT1062" i="2"/>
  <c r="AR1062" i="2"/>
  <c r="AN1064" i="2"/>
  <c r="AO1064" i="2" s="1"/>
  <c r="AJ1064" i="2"/>
  <c r="AT1066" i="2"/>
  <c r="AR1066" i="2"/>
  <c r="AP589" i="2"/>
  <c r="AR647" i="2"/>
  <c r="AT647" i="2"/>
  <c r="AJ647" i="2"/>
  <c r="AQ742" i="2"/>
  <c r="AS746" i="2"/>
  <c r="AP1154" i="2"/>
  <c r="AP1186" i="2"/>
  <c r="AN1166" i="2"/>
  <c r="AO1166" i="2" s="1"/>
  <c r="AJ1166" i="2"/>
  <c r="AJ1174" i="2"/>
  <c r="AT1182" i="2"/>
  <c r="AR1182" i="2"/>
  <c r="AN20" i="2"/>
  <c r="AO20" i="2" s="1"/>
  <c r="AR20" i="2"/>
  <c r="AT20" i="2"/>
  <c r="AN80" i="2"/>
  <c r="AO80" i="2" s="1"/>
  <c r="AR80" i="2"/>
  <c r="AT80" i="2"/>
  <c r="AN36" i="2"/>
  <c r="AO36" i="2" s="1"/>
  <c r="AR36" i="2"/>
  <c r="AT36" i="2"/>
  <c r="AN1369" i="2"/>
  <c r="AO1369" i="2" s="1"/>
  <c r="AR1369" i="2"/>
  <c r="AT1369" i="2"/>
  <c r="AJ1375" i="2"/>
  <c r="AS1383" i="2"/>
  <c r="AT1383" i="2"/>
  <c r="AR1383" i="2"/>
  <c r="AJ1391" i="2"/>
  <c r="AS1399" i="2"/>
  <c r="AT1399" i="2"/>
  <c r="AR1399" i="2"/>
  <c r="AJ907" i="2"/>
  <c r="AS915" i="2"/>
  <c r="AT915" i="2"/>
  <c r="AR915" i="2"/>
  <c r="AN56" i="2"/>
  <c r="AO56" i="2" s="1"/>
  <c r="AJ56" i="2"/>
  <c r="AN64" i="2"/>
  <c r="AO64" i="2" s="1"/>
  <c r="AJ64" i="2"/>
  <c r="AN13" i="2"/>
  <c r="AO13" i="2" s="1"/>
  <c r="AJ13" i="2"/>
  <c r="AN21" i="2"/>
  <c r="AO21" i="2" s="1"/>
  <c r="AJ21" i="2"/>
  <c r="AN69" i="2"/>
  <c r="AO69" i="2" s="1"/>
  <c r="AJ69" i="2"/>
  <c r="AN77" i="2"/>
  <c r="AO77" i="2" s="1"/>
  <c r="AJ77" i="2"/>
  <c r="AN85" i="2"/>
  <c r="AO85" i="2" s="1"/>
  <c r="AJ85" i="2"/>
  <c r="AN33" i="2"/>
  <c r="AO33" i="2" s="1"/>
  <c r="AJ33" i="2"/>
  <c r="AN41" i="2"/>
  <c r="AO41" i="2" s="1"/>
  <c r="AJ41" i="2"/>
  <c r="AN1366" i="2"/>
  <c r="AO1366" i="2" s="1"/>
  <c r="AJ1366" i="2"/>
  <c r="AN46" i="2"/>
  <c r="AO46" i="2" s="1"/>
  <c r="AL46" i="2"/>
  <c r="AM46" i="2" s="1"/>
  <c r="AN1380" i="2"/>
  <c r="AO1380" i="2" s="1"/>
  <c r="AT1380" i="2"/>
  <c r="AR1380" i="2"/>
  <c r="AJ1388" i="2"/>
  <c r="AN1396" i="2"/>
  <c r="AO1396" i="2" s="1"/>
  <c r="AT1396" i="2"/>
  <c r="AR1396" i="2"/>
  <c r="AJ904" i="2"/>
  <c r="AN912" i="2"/>
  <c r="AO912" i="2" s="1"/>
  <c r="AT912" i="2"/>
  <c r="AR912" i="2"/>
  <c r="AR58" i="2"/>
  <c r="AT58" i="2"/>
  <c r="AJ15" i="2"/>
  <c r="AR71" i="2"/>
  <c r="AT71" i="2"/>
  <c r="AJ27" i="2"/>
  <c r="AR39" i="2"/>
  <c r="AT39" i="2"/>
  <c r="AJ47" i="2"/>
  <c r="AR1372" i="2"/>
  <c r="AT1372" i="2"/>
  <c r="AP929" i="2"/>
  <c r="AP935" i="2"/>
  <c r="AP885" i="2"/>
  <c r="AP1031" i="2"/>
  <c r="AP1047" i="2"/>
  <c r="AP1063" i="2"/>
  <c r="AJ899" i="2"/>
  <c r="AN585" i="2"/>
  <c r="AO585" i="2" s="1"/>
  <c r="AJ585" i="2"/>
  <c r="AS593" i="2"/>
  <c r="AQ652" i="2"/>
  <c r="AT648" i="2"/>
  <c r="AR648" i="2"/>
  <c r="AQ1097" i="2"/>
  <c r="AP1097" i="2"/>
  <c r="AQ1105" i="2"/>
  <c r="AP1105" i="2"/>
  <c r="AQ1093" i="2"/>
  <c r="AJ750" i="2"/>
  <c r="AJ1089" i="2"/>
  <c r="AN1097" i="2"/>
  <c r="AO1097" i="2" s="1"/>
  <c r="AJ1097" i="2"/>
  <c r="AN1105" i="2"/>
  <c r="AO1105" i="2" s="1"/>
  <c r="AJ1105" i="2"/>
  <c r="AN1113" i="2"/>
  <c r="AO1113" i="2" s="1"/>
  <c r="AJ1113" i="2"/>
  <c r="AN1121" i="2"/>
  <c r="AO1121" i="2" s="1"/>
  <c r="AJ1121" i="2"/>
  <c r="AP1202" i="2"/>
  <c r="AP1194" i="2"/>
  <c r="AQ1142" i="2"/>
  <c r="AT1158" i="2"/>
  <c r="AR1158" i="2"/>
  <c r="AS1224" i="2"/>
  <c r="AS1228" i="2"/>
  <c r="AJ1228" i="2"/>
  <c r="AP59" i="2"/>
  <c r="AQ1397" i="2"/>
  <c r="AP875" i="2"/>
  <c r="AP891" i="2"/>
  <c r="AP1021" i="2"/>
  <c r="AP1037" i="2"/>
  <c r="AP1053" i="2"/>
  <c r="AQ668" i="2"/>
  <c r="AQ684" i="2"/>
  <c r="AQ1174" i="2"/>
  <c r="AQ246" i="2"/>
  <c r="AP24" i="2"/>
  <c r="AQ905" i="2"/>
  <c r="AQ42" i="2"/>
  <c r="AP902" i="2"/>
  <c r="AP31" i="2"/>
  <c r="AQ872" i="2"/>
  <c r="AQ1018" i="2"/>
  <c r="AQ1050" i="2"/>
  <c r="AQ666" i="2"/>
  <c r="AQ682" i="2"/>
  <c r="AP1381" i="2"/>
  <c r="AP913" i="2"/>
  <c r="AP877" i="2"/>
  <c r="AP1023" i="2"/>
  <c r="AP1043" i="2"/>
  <c r="AP1059" i="2"/>
  <c r="AQ664" i="2"/>
  <c r="AQ680" i="2"/>
  <c r="AQ1393" i="2"/>
  <c r="AP1378" i="2"/>
  <c r="AP910" i="2"/>
  <c r="AP75" i="2"/>
  <c r="AP968" i="2"/>
  <c r="AQ662" i="2"/>
  <c r="AQ678" i="2"/>
  <c r="AJ8" i="2"/>
  <c r="AQ72" i="2"/>
  <c r="AP72" i="2"/>
  <c r="AQ44" i="2"/>
  <c r="AP44" i="2"/>
  <c r="AJ1385" i="2"/>
  <c r="AP1391" i="2"/>
  <c r="AQ1391" i="2"/>
  <c r="AT901" i="2"/>
  <c r="AR901" i="2"/>
  <c r="AQ60" i="2"/>
  <c r="AP60" i="2"/>
  <c r="AQ17" i="2"/>
  <c r="AP17" i="2"/>
  <c r="AQ73" i="2"/>
  <c r="AP73" i="2"/>
  <c r="AQ29" i="2"/>
  <c r="AP29" i="2"/>
  <c r="AQ45" i="2"/>
  <c r="AP45" i="2"/>
  <c r="AL57" i="2"/>
  <c r="AM57" i="2" s="1"/>
  <c r="AL65" i="2"/>
  <c r="AM65" i="2" s="1"/>
  <c r="AL14" i="2"/>
  <c r="AM14" i="2" s="1"/>
  <c r="AL22" i="2"/>
  <c r="AM22" i="2" s="1"/>
  <c r="AL70" i="2"/>
  <c r="AM70" i="2" s="1"/>
  <c r="AL78" i="2"/>
  <c r="AM78" i="2" s="1"/>
  <c r="AL26" i="2"/>
  <c r="AM26" i="2" s="1"/>
  <c r="AL34" i="2"/>
  <c r="AM34" i="2" s="1"/>
  <c r="AQ46" i="2"/>
  <c r="AP46" i="2"/>
  <c r="AT1382" i="2"/>
  <c r="AR1382" i="2"/>
  <c r="AS1390" i="2"/>
  <c r="AJ1398" i="2"/>
  <c r="AP904" i="2"/>
  <c r="AQ904" i="2"/>
  <c r="AT914" i="2"/>
  <c r="AR914" i="2"/>
  <c r="AJ11" i="2"/>
  <c r="AQ71" i="2"/>
  <c r="AP71" i="2"/>
  <c r="AR83" i="2"/>
  <c r="AT83" i="2"/>
  <c r="AQ39" i="2"/>
  <c r="AP39" i="2"/>
  <c r="AQ976" i="2"/>
  <c r="AP976" i="2"/>
  <c r="AQ879" i="2"/>
  <c r="AP879" i="2"/>
  <c r="AQ1057" i="2"/>
  <c r="AP1057" i="2"/>
  <c r="AR898" i="2"/>
  <c r="AQ1012" i="2"/>
  <c r="AP1012" i="2"/>
  <c r="AQ1044" i="2"/>
  <c r="AP1044" i="2"/>
  <c r="AQ881" i="2"/>
  <c r="AP881" i="2"/>
  <c r="AQ973" i="2"/>
  <c r="AP973" i="2"/>
  <c r="AQ1046" i="2"/>
  <c r="AP1046" i="2"/>
  <c r="AL869" i="2"/>
  <c r="AM869" i="2" s="1"/>
  <c r="AS871" i="2"/>
  <c r="AL873" i="2"/>
  <c r="AM873" i="2" s="1"/>
  <c r="AS875" i="2"/>
  <c r="AL877" i="2"/>
  <c r="AM877" i="2" s="1"/>
  <c r="AS879" i="2"/>
  <c r="AL881" i="2"/>
  <c r="AM881" i="2" s="1"/>
  <c r="AS883" i="2"/>
  <c r="AL885" i="2"/>
  <c r="AM885" i="2" s="1"/>
  <c r="AS887" i="2"/>
  <c r="AL889" i="2"/>
  <c r="AM889" i="2" s="1"/>
  <c r="AS891" i="2"/>
  <c r="AL893" i="2"/>
  <c r="AM893" i="2" s="1"/>
  <c r="AS1009" i="2"/>
  <c r="AL1011" i="2"/>
  <c r="AM1011" i="2" s="1"/>
  <c r="AS1013" i="2"/>
  <c r="AL1015" i="2"/>
  <c r="AM1015" i="2" s="1"/>
  <c r="AS1017" i="2"/>
  <c r="AL1019" i="2"/>
  <c r="AM1019" i="2" s="1"/>
  <c r="AS1021" i="2"/>
  <c r="AL1023" i="2"/>
  <c r="AM1023" i="2" s="1"/>
  <c r="AS1025" i="2"/>
  <c r="AL1027" i="2"/>
  <c r="AM1027" i="2" s="1"/>
  <c r="AS1029" i="2"/>
  <c r="AL1031" i="2"/>
  <c r="AM1031" i="2" s="1"/>
  <c r="AS1033" i="2"/>
  <c r="AL1035" i="2"/>
  <c r="AM1035" i="2" s="1"/>
  <c r="AS1037" i="2"/>
  <c r="AL1039" i="2"/>
  <c r="AM1039" i="2" s="1"/>
  <c r="AS1041" i="2"/>
  <c r="AL1043" i="2"/>
  <c r="AM1043" i="2" s="1"/>
  <c r="AS1045" i="2"/>
  <c r="AL1047" i="2"/>
  <c r="AM1047" i="2" s="1"/>
  <c r="AS1049" i="2"/>
  <c r="AL1051" i="2"/>
  <c r="AM1051" i="2" s="1"/>
  <c r="AS1053" i="2"/>
  <c r="AL1055" i="2"/>
  <c r="AM1055" i="2" s="1"/>
  <c r="AS1057" i="2"/>
  <c r="AL1059" i="2"/>
  <c r="AM1059" i="2" s="1"/>
  <c r="AS1061" i="2"/>
  <c r="AL1063" i="2"/>
  <c r="AM1063" i="2" s="1"/>
  <c r="AS1065" i="2"/>
  <c r="AL581" i="2"/>
  <c r="AM581" i="2" s="1"/>
  <c r="AR651" i="2"/>
  <c r="AT651" i="2"/>
  <c r="AJ651" i="2"/>
  <c r="AQ1121" i="2"/>
  <c r="AP1121" i="2"/>
  <c r="AQ1138" i="2"/>
  <c r="AP1138" i="2"/>
  <c r="AJ1142" i="2"/>
  <c r="AJ1170" i="2"/>
  <c r="AJ1178" i="2"/>
  <c r="AS1186" i="2"/>
  <c r="AS1194" i="2"/>
  <c r="AS1202" i="2"/>
  <c r="AT1208" i="2"/>
  <c r="AR1208" i="2"/>
  <c r="AR1494" i="2"/>
  <c r="AT1494" i="2"/>
  <c r="AJ1494" i="2"/>
  <c r="AQ1457" i="2"/>
  <c r="AP1457" i="2"/>
  <c r="AL1510" i="2"/>
  <c r="AM1510" i="2" s="1"/>
  <c r="AT1557" i="2"/>
  <c r="AR1557" i="2"/>
  <c r="AS1557" i="2"/>
  <c r="AP1208" i="2"/>
  <c r="AJ1232" i="2"/>
  <c r="AJ238" i="2"/>
  <c r="AJ246" i="2"/>
  <c r="AR55" i="2"/>
  <c r="AT55" i="2"/>
  <c r="AR68" i="2"/>
  <c r="AT68" i="2"/>
  <c r="AR84" i="2"/>
  <c r="AT84" i="2"/>
  <c r="AR40" i="2"/>
  <c r="AT40" i="2"/>
  <c r="AR1373" i="2"/>
  <c r="AT1373" i="2"/>
  <c r="AJ1379" i="2"/>
  <c r="AT1387" i="2"/>
  <c r="AR1387" i="2"/>
  <c r="AJ1395" i="2"/>
  <c r="AT903" i="2"/>
  <c r="AR903" i="2"/>
  <c r="AJ911" i="2"/>
  <c r="AP57" i="2"/>
  <c r="AP65" i="2"/>
  <c r="AP14" i="2"/>
  <c r="AP22" i="2"/>
  <c r="AP70" i="2"/>
  <c r="AP78" i="2"/>
  <c r="AP26" i="2"/>
  <c r="AP34" i="2"/>
  <c r="AL38" i="2"/>
  <c r="AM38" i="2" s="1"/>
  <c r="AP1367" i="2"/>
  <c r="AL1371" i="2"/>
  <c r="AM1371" i="2" s="1"/>
  <c r="AT1376" i="2"/>
  <c r="AR1376" i="2"/>
  <c r="AT1384" i="2"/>
  <c r="AR1384" i="2"/>
  <c r="AT1392" i="2"/>
  <c r="AR1392" i="2"/>
  <c r="AT900" i="2"/>
  <c r="AR900" i="2"/>
  <c r="AT908" i="2"/>
  <c r="AR908" i="2"/>
  <c r="AQ54" i="2"/>
  <c r="AR7" i="2"/>
  <c r="AT7" i="2"/>
  <c r="AQ11" i="2"/>
  <c r="AR23" i="2"/>
  <c r="AT23" i="2"/>
  <c r="AQ67" i="2"/>
  <c r="AR79" i="2"/>
  <c r="AT79" i="2"/>
  <c r="AQ83" i="2"/>
  <c r="AR35" i="2"/>
  <c r="AT35" i="2"/>
  <c r="AJ43" i="2"/>
  <c r="AR1368" i="2"/>
  <c r="AT1368" i="2"/>
  <c r="AR976" i="2"/>
  <c r="AT976" i="2"/>
  <c r="AS976" i="2"/>
  <c r="AJ976" i="2"/>
  <c r="AN939" i="2"/>
  <c r="AO939" i="2" s="1"/>
  <c r="AQ943" i="2"/>
  <c r="AP943" i="2"/>
  <c r="AR966" i="2"/>
  <c r="AQ880" i="2"/>
  <c r="AP880" i="2"/>
  <c r="AQ1058" i="2"/>
  <c r="AP1058" i="2"/>
  <c r="AQ657" i="2"/>
  <c r="AQ661" i="2"/>
  <c r="AQ665" i="2"/>
  <c r="AQ669" i="2"/>
  <c r="AQ673" i="2"/>
  <c r="AQ677" i="2"/>
  <c r="AQ681" i="2"/>
  <c r="AP651" i="2"/>
  <c r="AQ1117" i="2"/>
  <c r="AP1117" i="2"/>
  <c r="AJ742" i="2"/>
  <c r="AS1117" i="2"/>
  <c r="AS1138" i="2"/>
  <c r="AJ1138" i="2"/>
  <c r="AJ1146" i="2"/>
  <c r="AT1162" i="2"/>
  <c r="AR1162" i="2"/>
  <c r="AS1453" i="2"/>
  <c r="AJ1457" i="2"/>
  <c r="AN1490" i="2"/>
  <c r="AO1490" i="2" s="1"/>
  <c r="AL1490" i="2"/>
  <c r="AM1490" i="2" s="1"/>
  <c r="AQ1510" i="2"/>
  <c r="AT1190" i="2"/>
  <c r="AR1190" i="2"/>
  <c r="AT1198" i="2"/>
  <c r="AR1198" i="2"/>
  <c r="AP55" i="2"/>
  <c r="AP12" i="2"/>
  <c r="AP68" i="2"/>
  <c r="AP84" i="2"/>
  <c r="AP40" i="2"/>
  <c r="AP1373" i="2"/>
  <c r="AT1381" i="2"/>
  <c r="AR1381" i="2"/>
  <c r="AT1389" i="2"/>
  <c r="AR1389" i="2"/>
  <c r="AT1397" i="2"/>
  <c r="AR1397" i="2"/>
  <c r="AT905" i="2"/>
  <c r="AR905" i="2"/>
  <c r="AT913" i="2"/>
  <c r="AR913" i="2"/>
  <c r="AR42" i="2"/>
  <c r="AT42" i="2"/>
  <c r="AJ42" i="2"/>
  <c r="AP1376" i="2"/>
  <c r="AP1384" i="2"/>
  <c r="AP1392" i="2"/>
  <c r="AP900" i="2"/>
  <c r="AP908" i="2"/>
  <c r="AJ62" i="2"/>
  <c r="AJ19" i="2"/>
  <c r="AJ75" i="2"/>
  <c r="AJ31" i="2"/>
  <c r="AQ43" i="2"/>
  <c r="AP871" i="2"/>
  <c r="AP1017" i="2"/>
  <c r="AP1049" i="2"/>
  <c r="AR968" i="2"/>
  <c r="AQ878" i="2"/>
  <c r="AP878" i="2"/>
  <c r="AQ1024" i="2"/>
  <c r="AP1024" i="2"/>
  <c r="AQ1056" i="2"/>
  <c r="AP1056" i="2"/>
  <c r="AQ889" i="2"/>
  <c r="AR967" i="2"/>
  <c r="AQ876" i="2"/>
  <c r="AP876" i="2"/>
  <c r="AQ1054" i="2"/>
  <c r="AP1054" i="2"/>
  <c r="AS973" i="2"/>
  <c r="AS876" i="2"/>
  <c r="AS880" i="2"/>
  <c r="AS884" i="2"/>
  <c r="AS1010" i="2"/>
  <c r="AS1014" i="2"/>
  <c r="AS1022" i="2"/>
  <c r="AS1026" i="2"/>
  <c r="AS1030" i="2"/>
  <c r="AS1038" i="2"/>
  <c r="AS1042" i="2"/>
  <c r="AS1046" i="2"/>
  <c r="AS1054" i="2"/>
  <c r="AS1058" i="2"/>
  <c r="AS1062" i="2"/>
  <c r="AQ589" i="2"/>
  <c r="AT658" i="2"/>
  <c r="AR658" i="2"/>
  <c r="AT662" i="2"/>
  <c r="AR662" i="2"/>
  <c r="AT666" i="2"/>
  <c r="AR666" i="2"/>
  <c r="AT670" i="2"/>
  <c r="AR670" i="2"/>
  <c r="AT674" i="2"/>
  <c r="AR674" i="2"/>
  <c r="AT678" i="2"/>
  <c r="AR678" i="2"/>
  <c r="AT682" i="2"/>
  <c r="AR682" i="2"/>
  <c r="AL647" i="2"/>
  <c r="AM647" i="2" s="1"/>
  <c r="AQ746" i="2"/>
  <c r="AP746" i="2"/>
  <c r="AP1101" i="2"/>
  <c r="AP1109" i="2"/>
  <c r="AN746" i="2"/>
  <c r="AO746" i="2" s="1"/>
  <c r="AJ746" i="2"/>
  <c r="AQ1154" i="2"/>
  <c r="AQ1186" i="2"/>
  <c r="AS1182" i="2"/>
  <c r="AS162" i="2"/>
  <c r="AT162" i="2"/>
  <c r="AR162" i="2"/>
  <c r="AS63" i="2"/>
  <c r="AJ20" i="2"/>
  <c r="AS72" i="2"/>
  <c r="AJ80" i="2"/>
  <c r="AS28" i="2"/>
  <c r="AJ36" i="2"/>
  <c r="AS44" i="2"/>
  <c r="AJ1369" i="2"/>
  <c r="AN1383" i="2"/>
  <c r="AO1383" i="2" s="1"/>
  <c r="AN1399" i="2"/>
  <c r="AO1399" i="2" s="1"/>
  <c r="AN915" i="2"/>
  <c r="AO915" i="2" s="1"/>
  <c r="AR52" i="2"/>
  <c r="AT52" i="2"/>
  <c r="AS52" i="2"/>
  <c r="AR60" i="2"/>
  <c r="AT60" i="2"/>
  <c r="AS60" i="2"/>
  <c r="AR9" i="2"/>
  <c r="AT9" i="2"/>
  <c r="AS9" i="2"/>
  <c r="AR17" i="2"/>
  <c r="AT17" i="2"/>
  <c r="AS17" i="2"/>
  <c r="AR25" i="2"/>
  <c r="AT25" i="2"/>
  <c r="AS25" i="2"/>
  <c r="AR73" i="2"/>
  <c r="AT73" i="2"/>
  <c r="AS73" i="2"/>
  <c r="AR81" i="2"/>
  <c r="AT81" i="2"/>
  <c r="AS81" i="2"/>
  <c r="AR29" i="2"/>
  <c r="AT29" i="2"/>
  <c r="AS29" i="2"/>
  <c r="AR37" i="2"/>
  <c r="AT37" i="2"/>
  <c r="AS37" i="2"/>
  <c r="AR45" i="2"/>
  <c r="AT45" i="2"/>
  <c r="AS45" i="2"/>
  <c r="AR1370" i="2"/>
  <c r="AT1370" i="2"/>
  <c r="AS1370" i="2"/>
  <c r="AS1374" i="2"/>
  <c r="AS1380" i="2"/>
  <c r="AS1396" i="2"/>
  <c r="AS912" i="2"/>
  <c r="AN58" i="2"/>
  <c r="AO58" i="2" s="1"/>
  <c r="AS15" i="2"/>
  <c r="AN71" i="2"/>
  <c r="AO71" i="2" s="1"/>
  <c r="AS27" i="2"/>
  <c r="AN39" i="2"/>
  <c r="AO39" i="2" s="1"/>
  <c r="AS47" i="2"/>
  <c r="AN1372" i="2"/>
  <c r="AO1372" i="2" s="1"/>
  <c r="AR925" i="2"/>
  <c r="AT925" i="2"/>
  <c r="AS925" i="2"/>
  <c r="AJ925" i="2"/>
  <c r="AQ929" i="2"/>
  <c r="AR931" i="2"/>
  <c r="AT931" i="2"/>
  <c r="AS931" i="2"/>
  <c r="AJ931" i="2"/>
  <c r="AQ935" i="2"/>
  <c r="AQ885" i="2"/>
  <c r="AQ1031" i="2"/>
  <c r="AQ1047" i="2"/>
  <c r="AQ1063" i="2"/>
  <c r="AR573" i="2"/>
  <c r="AT573" i="2"/>
  <c r="AR577" i="2"/>
  <c r="AT577" i="2"/>
  <c r="AN593" i="2"/>
  <c r="AO593" i="2" s="1"/>
  <c r="AJ593" i="2"/>
  <c r="AS648" i="2"/>
  <c r="AP1085" i="2"/>
  <c r="AP738" i="2"/>
  <c r="AQ1202" i="2"/>
  <c r="AQ1194" i="2"/>
  <c r="AT1150" i="2"/>
  <c r="AR1150" i="2"/>
  <c r="AN1224" i="2"/>
  <c r="AO1224" i="2" s="1"/>
  <c r="AJ1224" i="2"/>
  <c r="AJ1503" i="2"/>
  <c r="AQ59" i="2"/>
  <c r="AP1397" i="2"/>
  <c r="AQ875" i="2"/>
  <c r="AQ891" i="2"/>
  <c r="AQ1021" i="2"/>
  <c r="AQ1037" i="2"/>
  <c r="AQ1053" i="2"/>
  <c r="AP668" i="2"/>
  <c r="AP684" i="2"/>
  <c r="AP1170" i="2"/>
  <c r="AP1190" i="2"/>
  <c r="AP238" i="2"/>
  <c r="AQ24" i="2"/>
  <c r="AP905" i="2"/>
  <c r="AQ1386" i="2"/>
  <c r="AQ31" i="2"/>
  <c r="AP888" i="2"/>
  <c r="AP1034" i="2"/>
  <c r="AP1066" i="2"/>
  <c r="AP666" i="2"/>
  <c r="AP682" i="2"/>
  <c r="AP647" i="2"/>
  <c r="AQ1385" i="2"/>
  <c r="AQ877" i="2"/>
  <c r="AQ1023" i="2"/>
  <c r="AQ1043" i="2"/>
  <c r="AQ1059" i="2"/>
  <c r="AP664" i="2"/>
  <c r="AP680" i="2"/>
  <c r="AP1232" i="2"/>
  <c r="AP1393" i="2"/>
  <c r="AQ1394" i="2"/>
  <c r="AQ75" i="2"/>
  <c r="AP581" i="2"/>
  <c r="AP662" i="2"/>
  <c r="AP678" i="2"/>
  <c r="AO261" i="2" l="1"/>
  <c r="AM261" i="2"/>
  <c r="AM1008" i="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B52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Судя по всему, номер образца был записан с ошибкой. В оригинале стояло 09/1, но такого образца не существует.</t>
        </r>
      </text>
    </comment>
  </commentList>
</comments>
</file>

<file path=xl/sharedStrings.xml><?xml version="1.0" encoding="utf-8"?>
<sst xmlns="http://schemas.openxmlformats.org/spreadsheetml/2006/main" count="23610" uniqueCount="1863">
  <si>
    <t>Volcano</t>
  </si>
  <si>
    <t>Mg#</t>
  </si>
  <si>
    <t>Bolshaya Ipelka</t>
  </si>
  <si>
    <t>-</t>
  </si>
  <si>
    <t>Asacha</t>
  </si>
  <si>
    <t>Mutnovsky</t>
  </si>
  <si>
    <t>Gorely</t>
  </si>
  <si>
    <t>Avachinsky</t>
  </si>
  <si>
    <t>Bakening</t>
  </si>
  <si>
    <t>Karymsky</t>
  </si>
  <si>
    <t>Schmidt</t>
  </si>
  <si>
    <t>Gamchen</t>
  </si>
  <si>
    <t>Komarov</t>
  </si>
  <si>
    <t>Tolbachik</t>
  </si>
  <si>
    <t>Kamen</t>
  </si>
  <si>
    <t>Shiveluch</t>
  </si>
  <si>
    <t>Shisheisky Complex</t>
  </si>
  <si>
    <t>South Cherpuk</t>
  </si>
  <si>
    <t>Ichinsky</t>
  </si>
  <si>
    <t>Terpuk</t>
  </si>
  <si>
    <t>Tobeltsen</t>
  </si>
  <si>
    <t>Nachikinsky</t>
  </si>
  <si>
    <t>Shishkina et al., 2018</t>
  </si>
  <si>
    <t>Nazarova et al., 2017</t>
  </si>
  <si>
    <t>Nekrylov et al., 2018</t>
  </si>
  <si>
    <t>Zhupanovsky</t>
  </si>
  <si>
    <t>Gorbach, Portnyagin, 2011</t>
  </si>
  <si>
    <t>Region</t>
  </si>
  <si>
    <t>Sample</t>
  </si>
  <si>
    <t>Number of Mg-rich analyses</t>
  </si>
  <si>
    <t>σ</t>
  </si>
  <si>
    <t>SiO2</t>
  </si>
  <si>
    <t>TiO2</t>
  </si>
  <si>
    <t>Al2O3</t>
  </si>
  <si>
    <t>Cr2O3</t>
  </si>
  <si>
    <t>V2O3</t>
  </si>
  <si>
    <t>FeOtot</t>
  </si>
  <si>
    <t>MnO</t>
  </si>
  <si>
    <t>MgO</t>
  </si>
  <si>
    <t>NiO</t>
  </si>
  <si>
    <t>ZnO</t>
  </si>
  <si>
    <t>Total</t>
  </si>
  <si>
    <t>FeO</t>
  </si>
  <si>
    <t>Fe2O3</t>
  </si>
  <si>
    <t>New total</t>
  </si>
  <si>
    <t>Si</t>
  </si>
  <si>
    <t>Ti</t>
  </si>
  <si>
    <t>Al</t>
  </si>
  <si>
    <t>Cr</t>
  </si>
  <si>
    <t>Fe3</t>
  </si>
  <si>
    <t>V</t>
  </si>
  <si>
    <t>Fe2</t>
  </si>
  <si>
    <t>Mn</t>
  </si>
  <si>
    <t>Mg</t>
  </si>
  <si>
    <t>Ni</t>
  </si>
  <si>
    <t>Sum</t>
  </si>
  <si>
    <t>Mg/(Mg+Fe2)</t>
  </si>
  <si>
    <t>Fe2/(Mg+Fe2)</t>
  </si>
  <si>
    <t>Fe2/3 sp</t>
  </si>
  <si>
    <t>Fe2/3 m</t>
  </si>
  <si>
    <t>Fe3/Fe tot</t>
  </si>
  <si>
    <t>Fe3/sumR3</t>
  </si>
  <si>
    <t>Cr/sumR3</t>
  </si>
  <si>
    <t>Al/sumR3</t>
  </si>
  <si>
    <t>Cr/(Cr+Al)</t>
  </si>
  <si>
    <t>Olivine</t>
  </si>
  <si>
    <t>SIO2</t>
  </si>
  <si>
    <t>FEO</t>
  </si>
  <si>
    <t>MNO</t>
  </si>
  <si>
    <t>MGO</t>
  </si>
  <si>
    <t>CAO</t>
  </si>
  <si>
    <t>Fo</t>
  </si>
  <si>
    <t>X Fa</t>
  </si>
  <si>
    <t>X Fo</t>
  </si>
  <si>
    <t>P</t>
  </si>
  <si>
    <t>T, oC (Ballhaus et al., 1991)</t>
  </si>
  <si>
    <t>dQFM (Ballhaus et al., 1991)</t>
  </si>
  <si>
    <t>Source</t>
  </si>
  <si>
    <t>Latitude (N)</t>
  </si>
  <si>
    <t>Longitude (E)</t>
  </si>
  <si>
    <t>Location comment</t>
  </si>
  <si>
    <t>Rock type</t>
  </si>
  <si>
    <t>Sample name in source</t>
  </si>
  <si>
    <t>FeOt</t>
  </si>
  <si>
    <t>CaO</t>
  </si>
  <si>
    <t>Na2O</t>
  </si>
  <si>
    <t>K2O</t>
  </si>
  <si>
    <t>P2O5</t>
  </si>
  <si>
    <t>H2O</t>
  </si>
  <si>
    <t>CO2</t>
  </si>
  <si>
    <t>Cl</t>
  </si>
  <si>
    <t>Li</t>
  </si>
  <si>
    <t>Be</t>
  </si>
  <si>
    <t>Sc</t>
  </si>
  <si>
    <t>Co</t>
  </si>
  <si>
    <t>Cu</t>
  </si>
  <si>
    <t>Zn</t>
  </si>
  <si>
    <t>Ga</t>
  </si>
  <si>
    <t>Rb</t>
  </si>
  <si>
    <t>Sr</t>
  </si>
  <si>
    <t>Y</t>
  </si>
  <si>
    <t>Zr</t>
  </si>
  <si>
    <t>Nb</t>
  </si>
  <si>
    <t>Mo</t>
  </si>
  <si>
    <t>Sn</t>
  </si>
  <si>
    <t>Sb</t>
  </si>
  <si>
    <t>Cs</t>
  </si>
  <si>
    <t>Ba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</si>
  <si>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</si>
  <si>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</si>
  <si>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</si>
  <si>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</si>
  <si>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</si>
  <si>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</si>
  <si>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</si>
  <si>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</si>
  <si>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</si>
  <si>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</si>
  <si>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</si>
  <si>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</si>
  <si>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</si>
  <si>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</si>
  <si>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</si>
  <si>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</si>
  <si>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W</t>
  </si>
  <si>
    <t>Tl</t>
  </si>
  <si>
    <t>Pb</t>
  </si>
  <si>
    <t>Th</t>
  </si>
  <si>
    <t>U</t>
  </si>
  <si>
    <t>87Sr/86Sr</t>
  </si>
  <si>
    <t>143Nd/144Nd</t>
  </si>
  <si>
    <t>e Nd</t>
  </si>
  <si>
    <t>PB206_PB204</t>
  </si>
  <si>
    <t>PB207_PB204</t>
  </si>
  <si>
    <t>PB208_PB204</t>
  </si>
  <si>
    <t>HF176_HF177</t>
  </si>
  <si>
    <t>d18O_ol</t>
  </si>
  <si>
    <t>EVF</t>
  </si>
  <si>
    <t>K2-6b</t>
  </si>
  <si>
    <t>Basalt</t>
  </si>
  <si>
    <t>sl-20</t>
  </si>
  <si>
    <t>Gam-96-28</t>
  </si>
  <si>
    <t>Kom-96-06</t>
  </si>
  <si>
    <t>Shm-96-01</t>
  </si>
  <si>
    <t>AV</t>
  </si>
  <si>
    <t>[Portnyagin et al., 2005; Volynets, 1994]</t>
  </si>
  <si>
    <t>Avachite</t>
  </si>
  <si>
    <t>AV-1</t>
  </si>
  <si>
    <t>Mg basaltic</t>
  </si>
  <si>
    <t>Kst</t>
  </si>
  <si>
    <t>K6-06</t>
  </si>
  <si>
    <t>[Grib, Perepelov, 2008]</t>
  </si>
  <si>
    <t>Basaltic scoria</t>
  </si>
  <si>
    <t>4800 eruption</t>
  </si>
  <si>
    <t>South</t>
  </si>
  <si>
    <t>N-69</t>
  </si>
  <si>
    <t>[Duggen et al., 2007]</t>
  </si>
  <si>
    <t>Dvugorbaya</t>
  </si>
  <si>
    <t>N72</t>
  </si>
  <si>
    <t>Tolmachev Dol</t>
  </si>
  <si>
    <t>N140-C</t>
  </si>
  <si>
    <t>Opala caldera</t>
  </si>
  <si>
    <t>N146-B</t>
  </si>
  <si>
    <t>Opala caldera wall</t>
  </si>
  <si>
    <t>Savan River</t>
  </si>
  <si>
    <t>N155</t>
  </si>
  <si>
    <t>Asacha cone</t>
  </si>
  <si>
    <t>N163</t>
  </si>
  <si>
    <t>CKD</t>
  </si>
  <si>
    <t>Shisheisky complex</t>
  </si>
  <si>
    <t>G-206</t>
  </si>
  <si>
    <t>[Portnyagin et al., 2007]</t>
  </si>
  <si>
    <t>G-1286</t>
  </si>
  <si>
    <t>G-3277</t>
  </si>
  <si>
    <t>K2-81A</t>
  </si>
  <si>
    <t>Kharchinsky</t>
  </si>
  <si>
    <t>K2-09/1</t>
  </si>
  <si>
    <t>7403-1</t>
  </si>
  <si>
    <t>k2-83a</t>
  </si>
  <si>
    <t>k2-85</t>
  </si>
  <si>
    <t>7423-1</t>
  </si>
  <si>
    <t>7424-1</t>
  </si>
  <si>
    <t>k2-94</t>
  </si>
  <si>
    <t>Zarechny</t>
  </si>
  <si>
    <t>k2-96B</t>
  </si>
  <si>
    <t>ZAR-11-1b</t>
  </si>
  <si>
    <t>Tol-96-03</t>
  </si>
  <si>
    <t>Tol-96_2/1</t>
  </si>
  <si>
    <t>TOL-96-02/1</t>
  </si>
  <si>
    <t>Kluchevskoi</t>
  </si>
  <si>
    <t>Klu-96-15 (Tuyla)</t>
  </si>
  <si>
    <t>Klu-96-15</t>
  </si>
  <si>
    <t>[Churikova et al., 2001]</t>
  </si>
  <si>
    <t>Kluchevskoy</t>
  </si>
  <si>
    <t>Klu-96-03 (Ochki)</t>
  </si>
  <si>
    <t>Klu-96-03</t>
  </si>
  <si>
    <t>Ochki</t>
  </si>
  <si>
    <t>Klu-98-01 (Bulochka)</t>
  </si>
  <si>
    <t>Klu-98-01</t>
  </si>
  <si>
    <t>Bulochka</t>
  </si>
  <si>
    <t>Ploskie Sopki</t>
  </si>
  <si>
    <t>Ploskie3/90</t>
  </si>
  <si>
    <t>3-90</t>
  </si>
  <si>
    <t>Khar-8837</t>
  </si>
  <si>
    <t>Apakh</t>
  </si>
  <si>
    <t>Apakhonchich</t>
  </si>
  <si>
    <t>AP 60-31</t>
  </si>
  <si>
    <t>Shiv-5734</t>
  </si>
  <si>
    <t>Shiv-2585</t>
  </si>
  <si>
    <t>Klu-96-14 (Piip)</t>
  </si>
  <si>
    <t>Piip</t>
  </si>
  <si>
    <t>Klu-96-14</t>
  </si>
  <si>
    <t>K01-25</t>
  </si>
  <si>
    <t>[Portnyagin et al., 2015]</t>
  </si>
  <si>
    <t>K01-30</t>
  </si>
  <si>
    <t>K01-34</t>
  </si>
  <si>
    <t>K01-40</t>
  </si>
  <si>
    <t>K01-46A</t>
  </si>
  <si>
    <t>K01-46B</t>
  </si>
  <si>
    <t>K01-52</t>
  </si>
  <si>
    <t>K01-54</t>
  </si>
  <si>
    <t>K01-58</t>
  </si>
  <si>
    <t>K01-59A</t>
  </si>
  <si>
    <t>[Gorbach et al., 2013]</t>
  </si>
  <si>
    <t>Upper Dry Ilchinets river Lava flow</t>
  </si>
  <si>
    <t>Ol–Cpx–Pl basaltic andesite</t>
  </si>
  <si>
    <t>LLD&lt;UG</t>
  </si>
  <si>
    <t>9,&lt;UG</t>
  </si>
  <si>
    <t>10,&lt;UG</t>
  </si>
  <si>
    <t>2,&lt;UG</t>
  </si>
  <si>
    <t>4,&lt;UG</t>
  </si>
  <si>
    <t>7526_2</t>
  </si>
  <si>
    <t>7526-2</t>
  </si>
  <si>
    <t>0,&lt;UG</t>
  </si>
  <si>
    <t>7529_1</t>
  </si>
  <si>
    <t>7529-1</t>
  </si>
  <si>
    <t>5,&lt;UG</t>
  </si>
  <si>
    <t>3,&lt;UG</t>
  </si>
  <si>
    <t>[Gorbach, Portnyagin, 2011]</t>
  </si>
  <si>
    <t>Middle reaches of the Sukhoi Il’chinets River Debris avalanche material</t>
  </si>
  <si>
    <t>Ol-Cpx-Pl basaltic andesite</t>
  </si>
  <si>
    <t>7499_4</t>
  </si>
  <si>
    <t>Middle reaches of the Baidarnaya River Melanocratic nodule in rock fragment in pyroclastic flow, February 27, 2005, eruption</t>
  </si>
  <si>
    <t>Ol-Px-Hbl-Pl basaltic andesite</t>
  </si>
  <si>
    <t>7499-4</t>
  </si>
  <si>
    <t>NE sector of the Young Shiveluch edifice Lava flow</t>
  </si>
  <si>
    <t>Ol-Cpx ± Hbl andesite</t>
  </si>
  <si>
    <t>7516_1</t>
  </si>
  <si>
    <t>Krashaya extrusion Extrusive lavas</t>
  </si>
  <si>
    <t>Ol-Hbl andesite</t>
  </si>
  <si>
    <t>7516-1</t>
  </si>
  <si>
    <t>1,&lt;UG</t>
  </si>
  <si>
    <t>19,&lt;UG</t>
  </si>
  <si>
    <t>N45-A</t>
  </si>
  <si>
    <t>SR</t>
  </si>
  <si>
    <t>N44-A</t>
  </si>
  <si>
    <t>P-74-02</t>
  </si>
  <si>
    <t>[Portnyagin et al., 2005]</t>
  </si>
  <si>
    <t>Ichinskyi</t>
  </si>
  <si>
    <t>CPx-Ol-Pl basaltic andesite</t>
  </si>
  <si>
    <t>ICH-96-02</t>
  </si>
  <si>
    <t>Achtang</t>
  </si>
  <si>
    <t>Ach-96-02</t>
  </si>
  <si>
    <t>Kekuknaysky</t>
  </si>
  <si>
    <t>NK-10-9-1</t>
  </si>
  <si>
    <t>[Volynets et al., 2010]</t>
  </si>
  <si>
    <t>411/1</t>
  </si>
  <si>
    <t>Sedankinsky Dol</t>
  </si>
  <si>
    <t>PK-02/26</t>
  </si>
  <si>
    <t>AB0221</t>
  </si>
  <si>
    <t>PK-02/27</t>
  </si>
  <si>
    <t>07-100</t>
  </si>
  <si>
    <t>Sredny</t>
  </si>
  <si>
    <t>07/118</t>
  </si>
  <si>
    <t>LI</t>
  </si>
  <si>
    <t>AB0243/2</t>
  </si>
  <si>
    <t>Flow / Cone</t>
  </si>
  <si>
    <t>K2-6B</t>
  </si>
  <si>
    <t>Zavaritsky cone</t>
  </si>
  <si>
    <t xml:space="preserve">K2-6B-7_ </t>
  </si>
  <si>
    <t xml:space="preserve">K2-6B-9_ </t>
  </si>
  <si>
    <t xml:space="preserve">K2-6B-31_ </t>
  </si>
  <si>
    <t xml:space="preserve">K2-6B-42_ </t>
  </si>
  <si>
    <t xml:space="preserve">K2-6B-51_ </t>
  </si>
  <si>
    <t xml:space="preserve">K2-6B-55_ </t>
  </si>
  <si>
    <t xml:space="preserve">K2-6B-67_ </t>
  </si>
  <si>
    <t xml:space="preserve">K2-6B-103_ </t>
  </si>
  <si>
    <t xml:space="preserve">K2-6B-114_ </t>
  </si>
  <si>
    <t xml:space="preserve">K2-6B-140_ </t>
  </si>
  <si>
    <t xml:space="preserve">K2-6B-154_ </t>
  </si>
  <si>
    <t xml:space="preserve">K2-6B-160_ </t>
  </si>
  <si>
    <t xml:space="preserve">K2-6B-176_ </t>
  </si>
  <si>
    <t xml:space="preserve">K2-6B-182_ </t>
  </si>
  <si>
    <t xml:space="preserve">K2-6B-185_ </t>
  </si>
  <si>
    <t xml:space="preserve">K2-6B-188_ </t>
  </si>
  <si>
    <t xml:space="preserve">K2-6B-220_ </t>
  </si>
  <si>
    <t xml:space="preserve">exp_K2-6B-5_ </t>
  </si>
  <si>
    <t xml:space="preserve">exp_K2-6B-8_ </t>
  </si>
  <si>
    <t xml:space="preserve">sl-20-14_ </t>
  </si>
  <si>
    <t xml:space="preserve">sl-20-21_ </t>
  </si>
  <si>
    <t xml:space="preserve">sl-20-32_ </t>
  </si>
  <si>
    <t xml:space="preserve">sl-20-37_ </t>
  </si>
  <si>
    <t xml:space="preserve">sl-20-59_ </t>
  </si>
  <si>
    <t xml:space="preserve">sl-20-89_ </t>
  </si>
  <si>
    <t xml:space="preserve">nat_sl-20_1_ </t>
  </si>
  <si>
    <t xml:space="preserve"> 20sp147 </t>
  </si>
  <si>
    <t xml:space="preserve"> 16sp19 </t>
  </si>
  <si>
    <t xml:space="preserve"> 16sp56 </t>
  </si>
  <si>
    <t xml:space="preserve"> 16sp84 </t>
  </si>
  <si>
    <t xml:space="preserve"> 16sp176 </t>
  </si>
  <si>
    <t xml:space="preserve"> 16sp177 </t>
  </si>
  <si>
    <t>SP16OL2</t>
  </si>
  <si>
    <t>SP16OL7</t>
  </si>
  <si>
    <t>SP16OL10</t>
  </si>
  <si>
    <t>SP16OL10A</t>
  </si>
  <si>
    <t>SP16OL13</t>
  </si>
  <si>
    <t>SP16OL14</t>
  </si>
  <si>
    <t>SP16OL14A</t>
  </si>
  <si>
    <t>SP16OL15</t>
  </si>
  <si>
    <t>SP16OL15A</t>
  </si>
  <si>
    <t>SP16OL20</t>
  </si>
  <si>
    <t>SP16OL20A</t>
  </si>
  <si>
    <t>SP16OL23</t>
  </si>
  <si>
    <t>SP16OL23A</t>
  </si>
  <si>
    <t>SP16OL23B</t>
  </si>
  <si>
    <t>SP16OL33</t>
  </si>
  <si>
    <t>SP16OL35</t>
  </si>
  <si>
    <t>SP16OL38</t>
  </si>
  <si>
    <t>SP16OL61</t>
  </si>
  <si>
    <t>SP16OL66</t>
  </si>
  <si>
    <t>SP16OL66A</t>
  </si>
  <si>
    <t>SP16OL80</t>
  </si>
  <si>
    <t xml:space="preserve"> 9sp125 </t>
  </si>
  <si>
    <t>SP9OL15</t>
  </si>
  <si>
    <t>SP9OL31</t>
  </si>
  <si>
    <t>SP9OL31A</t>
  </si>
  <si>
    <t>SP9OL37</t>
  </si>
  <si>
    <t>SP9OL37A</t>
  </si>
  <si>
    <t>SP9OL49</t>
  </si>
  <si>
    <t>SP9OL49A</t>
  </si>
  <si>
    <t>SP9OL50</t>
  </si>
  <si>
    <t>SP9OL50A</t>
  </si>
  <si>
    <t>SP9OL59</t>
  </si>
  <si>
    <t>SP9OL66</t>
  </si>
  <si>
    <t>SP9OL66A</t>
  </si>
  <si>
    <t>SP9OL68</t>
  </si>
  <si>
    <t>SP9OL76</t>
  </si>
  <si>
    <t>SP9OL76A</t>
  </si>
  <si>
    <t>SP9OL92</t>
  </si>
  <si>
    <t>Av-2</t>
  </si>
  <si>
    <t>Av-7</t>
  </si>
  <si>
    <t>Av-17</t>
  </si>
  <si>
    <t>Av-20</t>
  </si>
  <si>
    <t>Av-25</t>
  </si>
  <si>
    <t>Av-38</t>
  </si>
  <si>
    <t>Av-53</t>
  </si>
  <si>
    <t>Av-68</t>
  </si>
  <si>
    <t>Av-79</t>
  </si>
  <si>
    <t>Av-82</t>
  </si>
  <si>
    <t>Av-92</t>
  </si>
  <si>
    <t>Av-98</t>
  </si>
  <si>
    <t>Av-104a</t>
  </si>
  <si>
    <t>Av-104b</t>
  </si>
  <si>
    <t>AV1</t>
  </si>
  <si>
    <t>AV1-SP5-OL</t>
  </si>
  <si>
    <t>AV1-SP6a-OL</t>
  </si>
  <si>
    <t>AV1-SP6b-OL</t>
  </si>
  <si>
    <t>AV1-SP2-OL</t>
  </si>
  <si>
    <t>AV1-SP36-OL</t>
  </si>
  <si>
    <t>AV1-SP32-OL</t>
  </si>
  <si>
    <t>AV1-SP43a-OL</t>
  </si>
  <si>
    <t>AV1-SP43b-OL</t>
  </si>
  <si>
    <t>AV1-SP37-OL</t>
  </si>
  <si>
    <t>AV2</t>
  </si>
  <si>
    <t>AV2-SP14-OL</t>
  </si>
  <si>
    <t>AV2-SP10-OL</t>
  </si>
  <si>
    <t>AV2-SP12-OL</t>
  </si>
  <si>
    <t>AV2-SP25-OL</t>
  </si>
  <si>
    <t>AV2-SP33-OL</t>
  </si>
  <si>
    <t>AV2-SP8-OL</t>
  </si>
  <si>
    <t>AV1-SP39-OL</t>
  </si>
  <si>
    <t>29215h11-sp1</t>
  </si>
  <si>
    <t>29215h2-sp3</t>
  </si>
  <si>
    <t>29215h27-sp1</t>
  </si>
  <si>
    <t>29215h34-sp1</t>
  </si>
  <si>
    <t>29215h39-sp2</t>
  </si>
  <si>
    <t>29215h39-sp3</t>
  </si>
  <si>
    <t>29215h42-sp1</t>
  </si>
  <si>
    <t>29215h48-sp1</t>
  </si>
  <si>
    <t>29215h55-sp1</t>
  </si>
  <si>
    <t>29215h57-sp2</t>
  </si>
  <si>
    <t>29215h63-sp2</t>
  </si>
  <si>
    <t>29215h70-sp2</t>
  </si>
  <si>
    <t>29215h74-sp1</t>
  </si>
  <si>
    <t>A_OL1</t>
  </si>
  <si>
    <t>A_OL2</t>
  </si>
  <si>
    <t>A_OL3</t>
  </si>
  <si>
    <t>A_OL4</t>
  </si>
  <si>
    <t>A_OL5</t>
  </si>
  <si>
    <t>A_OL6</t>
  </si>
  <si>
    <t>A_OL7</t>
  </si>
  <si>
    <t>A_OL8</t>
  </si>
  <si>
    <t>A_OL9</t>
  </si>
  <si>
    <t>A_OL10</t>
  </si>
  <si>
    <t>A_OL11</t>
  </si>
  <si>
    <t>A_OL12</t>
  </si>
  <si>
    <t>A_OL13</t>
  </si>
  <si>
    <t>A_OL15</t>
  </si>
  <si>
    <t>A_OL18</t>
  </si>
  <si>
    <t>A_OL21</t>
  </si>
  <si>
    <t>Kostakan</t>
  </si>
  <si>
    <t>Kst1-sp1</t>
  </si>
  <si>
    <t>Kst16-sp11</t>
  </si>
  <si>
    <t>Kst16-sp13</t>
  </si>
  <si>
    <t>Kst19-sp15</t>
  </si>
  <si>
    <t>Kst19-sp17</t>
  </si>
  <si>
    <t>Kst19-sp19</t>
  </si>
  <si>
    <t>Kst29-sp23</t>
  </si>
  <si>
    <t>Kst43-sp3</t>
  </si>
  <si>
    <t>Kst45-sp5</t>
  </si>
  <si>
    <t>Kst45-sp7</t>
  </si>
  <si>
    <t>Kst49-sp9</t>
  </si>
  <si>
    <t>Kst68-sp11</t>
  </si>
  <si>
    <t>Kst73-sp13</t>
  </si>
  <si>
    <t>Kst73-sp15</t>
  </si>
  <si>
    <t>Kst73-sp17</t>
  </si>
  <si>
    <t>Kst73-sp19</t>
  </si>
  <si>
    <t>Kst77-sp21</t>
  </si>
  <si>
    <t>Kst8-sp5</t>
  </si>
  <si>
    <t>Kst8-sp7</t>
  </si>
  <si>
    <t>kst106-sp5</t>
  </si>
  <si>
    <t>kst117-sp7</t>
  </si>
  <si>
    <t>kst120-sp11</t>
  </si>
  <si>
    <t>kst120-sp9</t>
  </si>
  <si>
    <t>kst124-sp13</t>
  </si>
  <si>
    <t>kst124-sp15</t>
  </si>
  <si>
    <t>kst127-sp17</t>
  </si>
  <si>
    <t>kst129-sp19</t>
  </si>
  <si>
    <t>kst129-sp21</t>
  </si>
  <si>
    <t>kst129-sp23</t>
  </si>
  <si>
    <t>kst77-sp23</t>
  </si>
  <si>
    <t>kst90-sp27</t>
  </si>
  <si>
    <t>kst99-sp1</t>
  </si>
  <si>
    <t>kst99-sp3</t>
  </si>
  <si>
    <t xml:space="preserve">K-06-06-21_ </t>
  </si>
  <si>
    <t xml:space="preserve">K-06-06-45_ </t>
  </si>
  <si>
    <t xml:space="preserve">K-06-06-56_ </t>
  </si>
  <si>
    <t xml:space="preserve">K-06-06-71_ </t>
  </si>
  <si>
    <t xml:space="preserve">K-06-06-73_ </t>
  </si>
  <si>
    <t xml:space="preserve">K-06-06-76_ </t>
  </si>
  <si>
    <t xml:space="preserve">K-06-06-85_ </t>
  </si>
  <si>
    <t xml:space="preserve">K-06-06-94_ </t>
  </si>
  <si>
    <t xml:space="preserve">K-06-06-95_ </t>
  </si>
  <si>
    <t xml:space="preserve">K-06-06-98_ </t>
  </si>
  <si>
    <t xml:space="preserve">K-06-06-101_ </t>
  </si>
  <si>
    <t xml:space="preserve">K-06-06-119_ </t>
  </si>
  <si>
    <t xml:space="preserve">K-06-06-127_ </t>
  </si>
  <si>
    <t xml:space="preserve">K-06-06-138_ </t>
  </si>
  <si>
    <t xml:space="preserve">K-06-06-140_ </t>
  </si>
  <si>
    <t xml:space="preserve">K-06-06-142_ </t>
  </si>
  <si>
    <t xml:space="preserve">K-06-06-143_ </t>
  </si>
  <si>
    <t xml:space="preserve">K-06-06-160_ </t>
  </si>
  <si>
    <t xml:space="preserve">K-06-06-178_ </t>
  </si>
  <si>
    <t>nat_K-06-06_3</t>
  </si>
  <si>
    <t>K-12-04</t>
  </si>
  <si>
    <t xml:space="preserve">K-12-04-1_ </t>
  </si>
  <si>
    <t xml:space="preserve">K-12-04-4_ </t>
  </si>
  <si>
    <t xml:space="preserve">K-12-04-7_ </t>
  </si>
  <si>
    <t xml:space="preserve">K-12-04-8_ </t>
  </si>
  <si>
    <t xml:space="preserve">K-12-04-9_ </t>
  </si>
  <si>
    <t xml:space="preserve">K-12-04-18_ </t>
  </si>
  <si>
    <t xml:space="preserve">K-12-04-30_ </t>
  </si>
  <si>
    <t xml:space="preserve">K-12-04-34_ </t>
  </si>
  <si>
    <t xml:space="preserve">K-12-04-43_ </t>
  </si>
  <si>
    <t xml:space="preserve">K-12-04-48_ </t>
  </si>
  <si>
    <t xml:space="preserve">K-12-04-49_ </t>
  </si>
  <si>
    <t xml:space="preserve">K-12-04-66_ </t>
  </si>
  <si>
    <t xml:space="preserve">K-12-04-88_ </t>
  </si>
  <si>
    <t xml:space="preserve">K-12-04-120_ </t>
  </si>
  <si>
    <t xml:space="preserve">K-12-04-149_ </t>
  </si>
  <si>
    <t xml:space="preserve">K-12-04-152(1)_ </t>
  </si>
  <si>
    <t xml:space="preserve">K-12-04-166_ </t>
  </si>
  <si>
    <t xml:space="preserve">K-12-04-174_ </t>
  </si>
  <si>
    <t>Lag</t>
  </si>
  <si>
    <t>Lagerny cone</t>
  </si>
  <si>
    <t xml:space="preserve">Lag-9_ </t>
  </si>
  <si>
    <t xml:space="preserve">Lag-25_ </t>
  </si>
  <si>
    <t xml:space="preserve">Lag-34_ </t>
  </si>
  <si>
    <t xml:space="preserve">Lag-45_ </t>
  </si>
  <si>
    <t xml:space="preserve">Lag-52_ </t>
  </si>
  <si>
    <t xml:space="preserve">Lag-58_ </t>
  </si>
  <si>
    <t xml:space="preserve">Lag-83_ </t>
  </si>
  <si>
    <t xml:space="preserve">Lag-93_ </t>
  </si>
  <si>
    <t xml:space="preserve">Lag-203_ </t>
  </si>
  <si>
    <t>m1</t>
  </si>
  <si>
    <t>m1-3-1</t>
  </si>
  <si>
    <t>m1-3a</t>
  </si>
  <si>
    <t>m7</t>
  </si>
  <si>
    <t>m7-31a</t>
  </si>
  <si>
    <t>m7-31b</t>
  </si>
  <si>
    <t>m7-27a</t>
  </si>
  <si>
    <t>m7-25a</t>
  </si>
  <si>
    <t>m7-25b</t>
  </si>
  <si>
    <t>m7-25c</t>
  </si>
  <si>
    <t xml:space="preserve">N-69-1_ </t>
  </si>
  <si>
    <t xml:space="preserve">N-69-9_ </t>
  </si>
  <si>
    <t xml:space="preserve">N-69-12_ </t>
  </si>
  <si>
    <t xml:space="preserve">N-69-23_ </t>
  </si>
  <si>
    <t xml:space="preserve">N-69-25_ </t>
  </si>
  <si>
    <t xml:space="preserve">N-69-31_ </t>
  </si>
  <si>
    <t xml:space="preserve">N-69-32_ </t>
  </si>
  <si>
    <t xml:space="preserve">N-69-36_ </t>
  </si>
  <si>
    <t xml:space="preserve">N-69-51a </t>
  </si>
  <si>
    <t xml:space="preserve">N-69-51b </t>
  </si>
  <si>
    <t>N-69-54</t>
  </si>
  <si>
    <t xml:space="preserve">N-69-62_ </t>
  </si>
  <si>
    <t xml:space="preserve">N-69-74_ </t>
  </si>
  <si>
    <t xml:space="preserve">N-69-80_ </t>
  </si>
  <si>
    <t xml:space="preserve">N-69-85_ </t>
  </si>
  <si>
    <t xml:space="preserve">N-69-88_ </t>
  </si>
  <si>
    <t xml:space="preserve">N-69-94_ </t>
  </si>
  <si>
    <t xml:space="preserve">N-69-96_ </t>
  </si>
  <si>
    <t xml:space="preserve">N-69-105_ </t>
  </si>
  <si>
    <t xml:space="preserve">N-69-107_ </t>
  </si>
  <si>
    <t xml:space="preserve">exp_N-69-2_ </t>
  </si>
  <si>
    <t xml:space="preserve">exp_N-69-3_ </t>
  </si>
  <si>
    <t xml:space="preserve">exp_N-69-5_ </t>
  </si>
  <si>
    <t>N69</t>
  </si>
  <si>
    <t>N69-sp-2</t>
  </si>
  <si>
    <t>N69-sp-3</t>
  </si>
  <si>
    <t>N69-sp-8a</t>
  </si>
  <si>
    <t>N69-sp-8b</t>
  </si>
  <si>
    <t>N69-sp-10a</t>
  </si>
  <si>
    <t>N69-sp-10b</t>
  </si>
  <si>
    <t>N69-sp-12</t>
  </si>
  <si>
    <t>N69-sp-16</t>
  </si>
  <si>
    <t>N69-sp-17a</t>
  </si>
  <si>
    <t>N69-sp-17b</t>
  </si>
  <si>
    <t>N69-sp-19</t>
  </si>
  <si>
    <t>N69-sp-24</t>
  </si>
  <si>
    <t>N69-sp-23a</t>
  </si>
  <si>
    <t>N69-sp-23b</t>
  </si>
  <si>
    <t>N69-sp-22a</t>
  </si>
  <si>
    <t>N69-sp-22b</t>
  </si>
  <si>
    <t>N69-sp-21</t>
  </si>
  <si>
    <t>N69-sp-20</t>
  </si>
  <si>
    <t>N69-sp-29</t>
  </si>
  <si>
    <t>N69-sp-30</t>
  </si>
  <si>
    <t>N69-sp-31</t>
  </si>
  <si>
    <t>N69-sp-32</t>
  </si>
  <si>
    <t>N69-sp-36</t>
  </si>
  <si>
    <t>KM9-15e</t>
  </si>
  <si>
    <t xml:space="preserve">KM9-15e-21_ </t>
  </si>
  <si>
    <t xml:space="preserve">KM9-15e-30_ </t>
  </si>
  <si>
    <t xml:space="preserve">KM9-15e-71_ </t>
  </si>
  <si>
    <t xml:space="preserve">KM9-15e-97_ </t>
  </si>
  <si>
    <t xml:space="preserve">KM9-15e-112_ </t>
  </si>
  <si>
    <t xml:space="preserve">exp_KM9-15e-5_ </t>
  </si>
  <si>
    <t>N71</t>
  </si>
  <si>
    <t>N71-sp-87</t>
  </si>
  <si>
    <t>N71-pl-105</t>
  </si>
  <si>
    <t>N71-pl-130</t>
  </si>
  <si>
    <t>N72-sp-10</t>
  </si>
  <si>
    <t>N72-sp-8</t>
  </si>
  <si>
    <t>N72-sp-17</t>
  </si>
  <si>
    <t>N72-sp-19</t>
  </si>
  <si>
    <t>N72-sp-25</t>
  </si>
  <si>
    <t>N72-sp-27</t>
  </si>
  <si>
    <t>N72-sp-32</t>
  </si>
  <si>
    <t>N72-sp-36</t>
  </si>
  <si>
    <t>N72-sp-39a</t>
  </si>
  <si>
    <t>N72-sp-39b</t>
  </si>
  <si>
    <t>N72-sp-39c</t>
  </si>
  <si>
    <t>N72-sp-42</t>
  </si>
  <si>
    <t>N72-sp-53</t>
  </si>
  <si>
    <t>N72-sp-57</t>
  </si>
  <si>
    <t>N72-sp-58</t>
  </si>
  <si>
    <t>N72-sp-63a</t>
  </si>
  <si>
    <t>N72-sp-63b</t>
  </si>
  <si>
    <t>N72-sp-65</t>
  </si>
  <si>
    <t>N72-sp-66</t>
  </si>
  <si>
    <t>N72-sp-72</t>
  </si>
  <si>
    <t>N72-sp-75</t>
  </si>
  <si>
    <t>N72-sp-78</t>
  </si>
  <si>
    <t>N72-sp-79</t>
  </si>
  <si>
    <t>N72-sp-80</t>
  </si>
  <si>
    <t>N72-sp-84</t>
  </si>
  <si>
    <t>N72-sp-90</t>
  </si>
  <si>
    <t>N72-sp-92b</t>
  </si>
  <si>
    <t>N72-sp-93</t>
  </si>
  <si>
    <t>N72-sp-94</t>
  </si>
  <si>
    <t>N72-sp-99</t>
  </si>
  <si>
    <t>N72-sp-100</t>
  </si>
  <si>
    <t>N72-sp-102</t>
  </si>
  <si>
    <t>N72-sp-102b</t>
  </si>
  <si>
    <t>N72-sp-104</t>
  </si>
  <si>
    <t>N72-sp-108b</t>
  </si>
  <si>
    <t>N72-sp-111</t>
  </si>
  <si>
    <t>N72-sp-117</t>
  </si>
  <si>
    <t>N72-sp-119</t>
  </si>
  <si>
    <t>N72-sp-121</t>
  </si>
  <si>
    <t>N102</t>
  </si>
  <si>
    <t>102-sp-1</t>
  </si>
  <si>
    <t>102-sp-2</t>
  </si>
  <si>
    <t>102-sp-3</t>
  </si>
  <si>
    <t>102-sp-9</t>
  </si>
  <si>
    <t>102-sp-11</t>
  </si>
  <si>
    <t>102-sp-12</t>
  </si>
  <si>
    <t>102-sp-15</t>
  </si>
  <si>
    <t>102-sp-16</t>
  </si>
  <si>
    <t>102-sp-20</t>
  </si>
  <si>
    <t>102-sp-22</t>
  </si>
  <si>
    <t>102-sp-24</t>
  </si>
  <si>
    <t>102-sp-26</t>
  </si>
  <si>
    <t>102-sp-32</t>
  </si>
  <si>
    <t>102-sp-34</t>
  </si>
  <si>
    <t>102-sp-36</t>
  </si>
  <si>
    <t>102-sp-38</t>
  </si>
  <si>
    <t>102-sp-39</t>
  </si>
  <si>
    <t>102-sp-41</t>
  </si>
  <si>
    <t>102-sp-43</t>
  </si>
  <si>
    <t>102-sp-45</t>
  </si>
  <si>
    <t>102-sp-46</t>
  </si>
  <si>
    <t>102-sp-48</t>
  </si>
  <si>
    <t>N136-B</t>
  </si>
  <si>
    <t>136-b-sp-1a</t>
  </si>
  <si>
    <t>136-b-sp-1b</t>
  </si>
  <si>
    <t>136-b-sp-3</t>
  </si>
  <si>
    <t>136-b-sp-6</t>
  </si>
  <si>
    <t>136-b-sp-6b</t>
  </si>
  <si>
    <t>136-b-sp-7</t>
  </si>
  <si>
    <t>136-b-sp-8</t>
  </si>
  <si>
    <t>136-b-sp-9</t>
  </si>
  <si>
    <t>136-b-sp-10</t>
  </si>
  <si>
    <t>136-b-sp-13</t>
  </si>
  <si>
    <t>136-b-sp-15</t>
  </si>
  <si>
    <t>136-b-sp-17</t>
  </si>
  <si>
    <t>136-b-sp-20</t>
  </si>
  <si>
    <t>136-b-sp-22</t>
  </si>
  <si>
    <t>136-b-sp-22b</t>
  </si>
  <si>
    <t>N140c-sp-1</t>
  </si>
  <si>
    <t>N140c-sp-2</t>
  </si>
  <si>
    <t>N140c-sp-4</t>
  </si>
  <si>
    <t>N140c-sp-5</t>
  </si>
  <si>
    <t>N140c-sp-6</t>
  </si>
  <si>
    <t>N140c-sp-8</t>
  </si>
  <si>
    <t>N140c-sp-10</t>
  </si>
  <si>
    <t>N140c-sp-11</t>
  </si>
  <si>
    <t>N140c-sp-12</t>
  </si>
  <si>
    <t>N140c-sp-13</t>
  </si>
  <si>
    <t>N140c-sp-15</t>
  </si>
  <si>
    <t>N140c-sp-16</t>
  </si>
  <si>
    <t>N140c-sp-17</t>
  </si>
  <si>
    <t>N140c-sp-18</t>
  </si>
  <si>
    <t>N140c-sp-20</t>
  </si>
  <si>
    <t>N140c-sp-23</t>
  </si>
  <si>
    <t>N140c-sp-24</t>
  </si>
  <si>
    <t>N140c-sp-25</t>
  </si>
  <si>
    <t>B.Ipel'ka</t>
  </si>
  <si>
    <t>N145-D</t>
  </si>
  <si>
    <t>N145D-sp-27</t>
  </si>
  <si>
    <t>N145D-sp-71</t>
  </si>
  <si>
    <t>N146-b-sp-1</t>
  </si>
  <si>
    <t>N146-b-sp-2</t>
  </si>
  <si>
    <t>N146-b-sp-3</t>
  </si>
  <si>
    <t>N146-b-sp-4</t>
  </si>
  <si>
    <t>N146-b-sp-4b</t>
  </si>
  <si>
    <t>N146-b-sp-5a</t>
  </si>
  <si>
    <t>N146-b-sp-5b</t>
  </si>
  <si>
    <t>N146-b-sp-8</t>
  </si>
  <si>
    <t>N146-b-sp-9</t>
  </si>
  <si>
    <t>N146-b-sp-10</t>
  </si>
  <si>
    <t>146-b-sp-12</t>
  </si>
  <si>
    <t>N146-b-sp-13</t>
  </si>
  <si>
    <t>N146-b-sp-17a</t>
  </si>
  <si>
    <t>N146-b-sp-17b</t>
  </si>
  <si>
    <t>N146-b-sp-20</t>
  </si>
  <si>
    <t>N146-b-sp-21</t>
  </si>
  <si>
    <t>N146-b-sp-22</t>
  </si>
  <si>
    <t>N146-b-sp-26</t>
  </si>
  <si>
    <t>155-sp-1</t>
  </si>
  <si>
    <t>155-sp-8</t>
  </si>
  <si>
    <t>155-sp-9</t>
  </si>
  <si>
    <t>155-sp-16</t>
  </si>
  <si>
    <t>155-sp-19</t>
  </si>
  <si>
    <t>155-sp-20</t>
  </si>
  <si>
    <t>155-sp-22b</t>
  </si>
  <si>
    <t>155-sp-23</t>
  </si>
  <si>
    <t>155-sp-23b</t>
  </si>
  <si>
    <t>155-sp-25</t>
  </si>
  <si>
    <t>155-sp-26</t>
  </si>
  <si>
    <t>155-sp-28</t>
  </si>
  <si>
    <t>155-sp-31</t>
  </si>
  <si>
    <t>155-sp-31b</t>
  </si>
  <si>
    <t>155-sp-33</t>
  </si>
  <si>
    <t>155-sp-34</t>
  </si>
  <si>
    <t>155-sp-41</t>
  </si>
  <si>
    <t>155-sp-41b</t>
  </si>
  <si>
    <t>155-sp-44b</t>
  </si>
  <si>
    <t>East Opala</t>
  </si>
  <si>
    <t>N156</t>
  </si>
  <si>
    <t>156-sp-8b</t>
  </si>
  <si>
    <t>156-sp-27</t>
  </si>
  <si>
    <t>156-sp-23</t>
  </si>
  <si>
    <t>156-sp-20</t>
  </si>
  <si>
    <t>156-sp-18</t>
  </si>
  <si>
    <t>Tolmachev volcano</t>
  </si>
  <si>
    <t>N161</t>
  </si>
  <si>
    <t>161-sp-9</t>
  </si>
  <si>
    <t>161-sp-8</t>
  </si>
  <si>
    <t>161-sp-7</t>
  </si>
  <si>
    <t>161-sp-3</t>
  </si>
  <si>
    <t>161-sp-11</t>
  </si>
  <si>
    <t>161-sp-12</t>
  </si>
  <si>
    <t>161-sp-13</t>
  </si>
  <si>
    <t>161-sp-15</t>
  </si>
  <si>
    <t>161-sp-16</t>
  </si>
  <si>
    <t>161-sp-17</t>
  </si>
  <si>
    <t>161-sp-21a</t>
  </si>
  <si>
    <t>161-sp-21b</t>
  </si>
  <si>
    <t>161-sp-20b</t>
  </si>
  <si>
    <t>N163-sp-2</t>
  </si>
  <si>
    <t>N163-sp-3a</t>
  </si>
  <si>
    <t>N163-sp-3b</t>
  </si>
  <si>
    <t>N163-sp-6a</t>
  </si>
  <si>
    <t>N163-sp-6b</t>
  </si>
  <si>
    <t>N163-sp-9</t>
  </si>
  <si>
    <t>N163-sp-10</t>
  </si>
  <si>
    <t>N163-sp-12</t>
  </si>
  <si>
    <t>N163-sp-14</t>
  </si>
  <si>
    <t>N163-sp-18</t>
  </si>
  <si>
    <t>N163-sp-39</t>
  </si>
  <si>
    <t>N163-sp-41</t>
  </si>
  <si>
    <t>N163-sp-46a</t>
  </si>
  <si>
    <t>N163-sp-46b</t>
  </si>
  <si>
    <t>N163-sp-47</t>
  </si>
  <si>
    <t>N163-sp-48</t>
  </si>
  <si>
    <t>N163-sp-49a</t>
  </si>
  <si>
    <t>N163-sp-49b</t>
  </si>
  <si>
    <t>N163-sp-50a</t>
  </si>
  <si>
    <t>N163-sp-50b</t>
  </si>
  <si>
    <t>N163-sp-51</t>
  </si>
  <si>
    <t>N163-sp-53</t>
  </si>
  <si>
    <t>G-1304</t>
  </si>
  <si>
    <t>G1304-ol6inc</t>
  </si>
  <si>
    <t>1304-ol3-sp</t>
  </si>
  <si>
    <t>1304-ol6-sp</t>
  </si>
  <si>
    <t>1304-ol11-sp</t>
  </si>
  <si>
    <t>1304-ol13-sp</t>
  </si>
  <si>
    <t>1304-ol14-sp</t>
  </si>
  <si>
    <t>1304-ol17-sp</t>
  </si>
  <si>
    <t>1304-ol51-sp</t>
  </si>
  <si>
    <t>1304-ol50-sp</t>
  </si>
  <si>
    <t>1304-ol44-sp</t>
  </si>
  <si>
    <t>206-ol1-4sp</t>
  </si>
  <si>
    <t>206-ol1-11sp</t>
  </si>
  <si>
    <t>206-ol2-8sp</t>
  </si>
  <si>
    <t>206-ol2-9sp</t>
  </si>
  <si>
    <t>206-ol2-13sp</t>
  </si>
  <si>
    <t>206-ol2-13sp-b</t>
  </si>
  <si>
    <t>206-ol2-14-sp</t>
  </si>
  <si>
    <t>206-ol2-15-sp</t>
  </si>
  <si>
    <t>206-ol2-18-sp</t>
  </si>
  <si>
    <t>206-ol2-19-sp</t>
  </si>
  <si>
    <t>G-202</t>
  </si>
  <si>
    <t>202-st-ol4sp</t>
  </si>
  <si>
    <t>1286-ol15-spa</t>
  </si>
  <si>
    <t>1286-ol15-spb</t>
  </si>
  <si>
    <t>1286-ol21sp</t>
  </si>
  <si>
    <t>1286-ol28sp</t>
  </si>
  <si>
    <t>1286-ol30sp</t>
  </si>
  <si>
    <t>G-200</t>
  </si>
  <si>
    <t>200-ol5-spa</t>
  </si>
  <si>
    <t>200-ol5-spb</t>
  </si>
  <si>
    <t>200-ol9sp</t>
  </si>
  <si>
    <t>200-ol17sp</t>
  </si>
  <si>
    <t>200-ol19sp</t>
  </si>
  <si>
    <t>200-ol23sp</t>
  </si>
  <si>
    <t>200-ol24sp</t>
  </si>
  <si>
    <t>3277-ol3sp</t>
  </si>
  <si>
    <t xml:space="preserve">k2-81A-32 </t>
  </si>
  <si>
    <t xml:space="preserve">k2-90/1_2 </t>
  </si>
  <si>
    <t xml:space="preserve">k2-90/1_8 </t>
  </si>
  <si>
    <t xml:space="preserve">k2-90/1_26 </t>
  </si>
  <si>
    <t xml:space="preserve">7403-1_1 </t>
  </si>
  <si>
    <t xml:space="preserve">7403-1_6a </t>
  </si>
  <si>
    <t xml:space="preserve">7403-1_6b </t>
  </si>
  <si>
    <t xml:space="preserve">7403-1_8 </t>
  </si>
  <si>
    <t xml:space="preserve">7403-1_11 </t>
  </si>
  <si>
    <t xml:space="preserve">7403-1_12 </t>
  </si>
  <si>
    <t xml:space="preserve">7403-1_15 </t>
  </si>
  <si>
    <t xml:space="preserve">7403-1_16 </t>
  </si>
  <si>
    <t xml:space="preserve">7403-1_17a </t>
  </si>
  <si>
    <t xml:space="preserve">7403-1_17b </t>
  </si>
  <si>
    <t xml:space="preserve">7403-1_22 </t>
  </si>
  <si>
    <t xml:space="preserve">7403-1_23 </t>
  </si>
  <si>
    <t xml:space="preserve">7429-6 </t>
  </si>
  <si>
    <t xml:space="preserve">k2-83A_1 </t>
  </si>
  <si>
    <t xml:space="preserve">k2-83A_2 </t>
  </si>
  <si>
    <t xml:space="preserve">k2-83A_4 </t>
  </si>
  <si>
    <t xml:space="preserve">k2-83A_5-1 </t>
  </si>
  <si>
    <t xml:space="preserve">k2-83A_5-2 </t>
  </si>
  <si>
    <t xml:space="preserve">k2-83A_6 </t>
  </si>
  <si>
    <t xml:space="preserve">k2-83A_13 </t>
  </si>
  <si>
    <t xml:space="preserve">k2-83A_15-1 </t>
  </si>
  <si>
    <t xml:space="preserve">k2-83A_15-2 </t>
  </si>
  <si>
    <t xml:space="preserve">k2-83A_18 </t>
  </si>
  <si>
    <t xml:space="preserve">k2-83A_33-1 </t>
  </si>
  <si>
    <t xml:space="preserve">k2-83A_33-2 </t>
  </si>
  <si>
    <t>k2-85_4-1</t>
  </si>
  <si>
    <t xml:space="preserve">k2-85_12 </t>
  </si>
  <si>
    <t>k2-92</t>
  </si>
  <si>
    <t xml:space="preserve">k2-92_3 </t>
  </si>
  <si>
    <t xml:space="preserve">k2-92_4 </t>
  </si>
  <si>
    <t xml:space="preserve">k2-92_9 </t>
  </si>
  <si>
    <t xml:space="preserve">k2-92_12 </t>
  </si>
  <si>
    <t xml:space="preserve">k2-92_16 </t>
  </si>
  <si>
    <t xml:space="preserve">k2-92-19 </t>
  </si>
  <si>
    <t xml:space="preserve">k2-92-25a </t>
  </si>
  <si>
    <t xml:space="preserve">k2-92-25b </t>
  </si>
  <si>
    <t xml:space="preserve">k2-92-27 </t>
  </si>
  <si>
    <t xml:space="preserve">k2-92-32 </t>
  </si>
  <si>
    <t xml:space="preserve">7401_5 </t>
  </si>
  <si>
    <t xml:space="preserve">7401_11a </t>
  </si>
  <si>
    <t xml:space="preserve">7401_11b </t>
  </si>
  <si>
    <t xml:space="preserve">7401_15 </t>
  </si>
  <si>
    <t xml:space="preserve">7401_21a </t>
  </si>
  <si>
    <t xml:space="preserve">7401_21b </t>
  </si>
  <si>
    <t xml:space="preserve">7401_23b </t>
  </si>
  <si>
    <t xml:space="preserve">7401_28 </t>
  </si>
  <si>
    <t xml:space="preserve">7423-1_4 </t>
  </si>
  <si>
    <t xml:space="preserve">7423-1_5 </t>
  </si>
  <si>
    <t xml:space="preserve">7423-1_12 </t>
  </si>
  <si>
    <t xml:space="preserve">7423-1_21 </t>
  </si>
  <si>
    <t xml:space="preserve">7423-1_23 </t>
  </si>
  <si>
    <t xml:space="preserve">7423-1_24a </t>
  </si>
  <si>
    <t xml:space="preserve">7424-1_3 </t>
  </si>
  <si>
    <t xml:space="preserve">7424-1-4b </t>
  </si>
  <si>
    <t>7424-1_8</t>
  </si>
  <si>
    <t>7424-1_12</t>
  </si>
  <si>
    <t>7424-1_14</t>
  </si>
  <si>
    <t xml:space="preserve">7424-1-24a </t>
  </si>
  <si>
    <t xml:space="preserve">7424-1-26a </t>
  </si>
  <si>
    <t xml:space="preserve">7424-1-26b </t>
  </si>
  <si>
    <t xml:space="preserve">7424-1-29a </t>
  </si>
  <si>
    <t xml:space="preserve">7424-1-29b </t>
  </si>
  <si>
    <t>7424-1_31</t>
  </si>
  <si>
    <t xml:space="preserve">k2-94-1 </t>
  </si>
  <si>
    <t xml:space="preserve">k2-94-8 </t>
  </si>
  <si>
    <t xml:space="preserve">k2-94-9 </t>
  </si>
  <si>
    <t xml:space="preserve">k2-94-15 </t>
  </si>
  <si>
    <t xml:space="preserve">k2-94-16 </t>
  </si>
  <si>
    <t xml:space="preserve">k2-94-18 </t>
  </si>
  <si>
    <t xml:space="preserve">k2-94-25a </t>
  </si>
  <si>
    <t xml:space="preserve">k2-94-25b </t>
  </si>
  <si>
    <t xml:space="preserve">k2-94-26a </t>
  </si>
  <si>
    <t xml:space="preserve">k2-96B-6b </t>
  </si>
  <si>
    <t xml:space="preserve">k2-96B-13a </t>
  </si>
  <si>
    <t xml:space="preserve">k2-96B-13b </t>
  </si>
  <si>
    <t xml:space="preserve">k2-96B-16 </t>
  </si>
  <si>
    <t xml:space="preserve">k2-96B-20a </t>
  </si>
  <si>
    <t xml:space="preserve">k2-96B-20b </t>
  </si>
  <si>
    <t xml:space="preserve">7413_1 </t>
  </si>
  <si>
    <t xml:space="preserve">7413_2 </t>
  </si>
  <si>
    <t xml:space="preserve">7413_8 </t>
  </si>
  <si>
    <t xml:space="preserve">7413_9 </t>
  </si>
  <si>
    <t xml:space="preserve">7413_10 </t>
  </si>
  <si>
    <t xml:space="preserve">7413_11 </t>
  </si>
  <si>
    <t xml:space="preserve">7413_13 </t>
  </si>
  <si>
    <t xml:space="preserve">7413_24 </t>
  </si>
  <si>
    <t xml:space="preserve">7413_29a </t>
  </si>
  <si>
    <t xml:space="preserve">7413_29b </t>
  </si>
  <si>
    <t xml:space="preserve">ZAR-11-1b_1 </t>
  </si>
  <si>
    <t xml:space="preserve">ZAR-11-1b_5 </t>
  </si>
  <si>
    <t xml:space="preserve">ZAR-11-1b_6a </t>
  </si>
  <si>
    <t xml:space="preserve">ZAR-11-1b_6b </t>
  </si>
  <si>
    <t xml:space="preserve">ZAR-11-1b_10 </t>
  </si>
  <si>
    <t xml:space="preserve">ZAR-11-1b_14a </t>
  </si>
  <si>
    <t xml:space="preserve">ZAR-11-1b_14b </t>
  </si>
  <si>
    <t xml:space="preserve">ZAR-11-1b_17 </t>
  </si>
  <si>
    <t xml:space="preserve">ZAR-11-1b_25 </t>
  </si>
  <si>
    <t xml:space="preserve"> 1sp13 </t>
  </si>
  <si>
    <t xml:space="preserve"> 1sp153 </t>
  </si>
  <si>
    <t xml:space="preserve"> 1sp153a </t>
  </si>
  <si>
    <t xml:space="preserve"> 1sp69 </t>
  </si>
  <si>
    <t xml:space="preserve"> 1sp69a </t>
  </si>
  <si>
    <t xml:space="preserve"> (high-Mg basalts)</t>
  </si>
  <si>
    <t>tb_mg109-sp1</t>
  </si>
  <si>
    <t>tb_mg113-sp1</t>
  </si>
  <si>
    <t>tb_mg115-sp1</t>
  </si>
  <si>
    <t>tb_mg117-sp1</t>
  </si>
  <si>
    <t>tb_mg117-sp2</t>
  </si>
  <si>
    <t>tb_mg130-sp1</t>
  </si>
  <si>
    <t>tb_mg138-sp1</t>
  </si>
  <si>
    <t>tb_mg140-sp1</t>
  </si>
  <si>
    <t>tb_mg140-sp2</t>
  </si>
  <si>
    <t>tb_mg146-sp1</t>
  </si>
  <si>
    <t>tb_mg152-sp1</t>
  </si>
  <si>
    <t>tb_mg181-sp1</t>
  </si>
  <si>
    <t>tb_mg189-sp1</t>
  </si>
  <si>
    <t>tb_mg191-sp1</t>
  </si>
  <si>
    <t>tb_mg193-sp1</t>
  </si>
  <si>
    <t>tb_mg215-sp1</t>
  </si>
  <si>
    <t>tb_mg215-sp2</t>
  </si>
  <si>
    <t>tb_mg263-sp1</t>
  </si>
  <si>
    <t>tb_mg263-sp2</t>
  </si>
  <si>
    <t>tb_mg280-sp1</t>
  </si>
  <si>
    <t>tb_mg281-sp1</t>
  </si>
  <si>
    <t>tb_mg285-sp1</t>
  </si>
  <si>
    <t>tb_mg80-sp1</t>
  </si>
  <si>
    <t>tb_mg82-sp1</t>
  </si>
  <si>
    <t>tb_mg96-sp1</t>
  </si>
  <si>
    <t>Tuyla</t>
  </si>
  <si>
    <t xml:space="preserve"> 3sp30b </t>
  </si>
  <si>
    <t xml:space="preserve"> 3sp67 </t>
  </si>
  <si>
    <t xml:space="preserve"> 3sp84 </t>
  </si>
  <si>
    <t xml:space="preserve"> 3sp100 </t>
  </si>
  <si>
    <t xml:space="preserve"> 3sp108 </t>
  </si>
  <si>
    <t>t115-ol2</t>
  </si>
  <si>
    <t>t125-ol4</t>
  </si>
  <si>
    <t>t13-ol2</t>
  </si>
  <si>
    <t>t130-ol2</t>
  </si>
  <si>
    <t>t135-ol2</t>
  </si>
  <si>
    <t>t139-ol3</t>
  </si>
  <si>
    <t>t194-ol2</t>
  </si>
  <si>
    <t>t35-ol3</t>
  </si>
  <si>
    <t>t53-ol2</t>
  </si>
  <si>
    <t>t54-ol2</t>
  </si>
  <si>
    <t>t75-ol3</t>
  </si>
  <si>
    <t>t81-ol5</t>
  </si>
  <si>
    <t>t86-ol2</t>
  </si>
  <si>
    <t>t88-ol2</t>
  </si>
  <si>
    <t>T</t>
  </si>
  <si>
    <t xml:space="preserve">T115 </t>
  </si>
  <si>
    <t xml:space="preserve">T135_ </t>
  </si>
  <si>
    <t xml:space="preserve">T139_ </t>
  </si>
  <si>
    <t xml:space="preserve">T37_ </t>
  </si>
  <si>
    <t xml:space="preserve">T53_ </t>
  </si>
  <si>
    <t xml:space="preserve">T81a </t>
  </si>
  <si>
    <t xml:space="preserve">T81b </t>
  </si>
  <si>
    <t xml:space="preserve">T88_ </t>
  </si>
  <si>
    <t xml:space="preserve"> 12sp13 </t>
  </si>
  <si>
    <t xml:space="preserve"> 12sp13a </t>
  </si>
  <si>
    <t xml:space="preserve"> 12sp124 </t>
  </si>
  <si>
    <t xml:space="preserve"> 12sp129 </t>
  </si>
  <si>
    <t>o103-ol2</t>
  </si>
  <si>
    <t>o117-ol2</t>
  </si>
  <si>
    <t>o139-ol3</t>
  </si>
  <si>
    <t>o14-ol3</t>
  </si>
  <si>
    <t>o17-ol2</t>
  </si>
  <si>
    <t>o181-ol2</t>
  </si>
  <si>
    <t>o19-ol2</t>
  </si>
  <si>
    <t>o19-ol3</t>
  </si>
  <si>
    <t>o56-ol3</t>
  </si>
  <si>
    <t>O</t>
  </si>
  <si>
    <t xml:space="preserve">O117_ </t>
  </si>
  <si>
    <t xml:space="preserve">O139_ </t>
  </si>
  <si>
    <t xml:space="preserve">O14a </t>
  </si>
  <si>
    <t xml:space="preserve">O14b </t>
  </si>
  <si>
    <t xml:space="preserve">O17_ </t>
  </si>
  <si>
    <t xml:space="preserve">O181_ </t>
  </si>
  <si>
    <t xml:space="preserve">O19_ </t>
  </si>
  <si>
    <t xml:space="preserve">O2_ </t>
  </si>
  <si>
    <t xml:space="preserve">O56 </t>
  </si>
  <si>
    <t xml:space="preserve"> 15sp8 </t>
  </si>
  <si>
    <t xml:space="preserve"> 15sp13a </t>
  </si>
  <si>
    <t xml:space="preserve"> 15sp68 </t>
  </si>
  <si>
    <t xml:space="preserve"> 15sp114 </t>
  </si>
  <si>
    <t>OLP298</t>
  </si>
  <si>
    <t>OLP299</t>
  </si>
  <si>
    <t>OLP300</t>
  </si>
  <si>
    <t>OLP301</t>
  </si>
  <si>
    <t>bul124-ol2</t>
  </si>
  <si>
    <t>bul131-ol2</t>
  </si>
  <si>
    <t>bul138-ol2</t>
  </si>
  <si>
    <t>bul157-ol3</t>
  </si>
  <si>
    <t>bul17-ol2</t>
  </si>
  <si>
    <t>bul174-ol2</t>
  </si>
  <si>
    <t>bul36-ol2</t>
  </si>
  <si>
    <t>bul78-ol2</t>
  </si>
  <si>
    <t>bul78-ol3</t>
  </si>
  <si>
    <t>bul85-ol3</t>
  </si>
  <si>
    <t>B</t>
  </si>
  <si>
    <t xml:space="preserve">B29_ </t>
  </si>
  <si>
    <t xml:space="preserve">B36a </t>
  </si>
  <si>
    <t xml:space="preserve">B36b </t>
  </si>
  <si>
    <t xml:space="preserve">B61_ </t>
  </si>
  <si>
    <t xml:space="preserve">B85_ </t>
  </si>
  <si>
    <t>Bul</t>
  </si>
  <si>
    <t xml:space="preserve">Bul102_ </t>
  </si>
  <si>
    <t xml:space="preserve">Bul124_ </t>
  </si>
  <si>
    <t xml:space="preserve">Bul124m </t>
  </si>
  <si>
    <t xml:space="preserve">Bul131_ </t>
  </si>
  <si>
    <t xml:space="preserve">Bul131b </t>
  </si>
  <si>
    <t xml:space="preserve">Bul131m </t>
  </si>
  <si>
    <t xml:space="preserve">Bul157a </t>
  </si>
  <si>
    <t xml:space="preserve">Bul157b </t>
  </si>
  <si>
    <t xml:space="preserve">Bul174a </t>
  </si>
  <si>
    <t xml:space="preserve">Bul174b </t>
  </si>
  <si>
    <t xml:space="preserve">Bul174m </t>
  </si>
  <si>
    <t>Klu-96-02</t>
  </si>
  <si>
    <t>Bylinkinoi</t>
  </si>
  <si>
    <t xml:space="preserve"> 24sp92 </t>
  </si>
  <si>
    <t xml:space="preserve"> 24sp_2_92b </t>
  </si>
  <si>
    <t xml:space="preserve"> 22sp15 </t>
  </si>
  <si>
    <t xml:space="preserve"> 22sp41 </t>
  </si>
  <si>
    <t xml:space="preserve"> 22sp41a </t>
  </si>
  <si>
    <t>Pi11-ol1</t>
  </si>
  <si>
    <t>Pi11-ol2</t>
  </si>
  <si>
    <t>Pi11-ol3</t>
  </si>
  <si>
    <t>Pi12-ol1</t>
  </si>
  <si>
    <t>Pi12-ol2</t>
  </si>
  <si>
    <t>Pi15-ol1</t>
  </si>
  <si>
    <t>Pi17-ol1</t>
  </si>
  <si>
    <t>Pi17-ol2</t>
  </si>
  <si>
    <t>Pi18-ol1</t>
  </si>
  <si>
    <t>Pi18-ol2</t>
  </si>
  <si>
    <t>Pi18-ol3</t>
  </si>
  <si>
    <t>Pi29-ol1</t>
  </si>
  <si>
    <t>Pi32-ol1</t>
  </si>
  <si>
    <t>Pi32-ol2</t>
  </si>
  <si>
    <t>Pi33-ol1</t>
  </si>
  <si>
    <t>Pi7-ol2</t>
  </si>
  <si>
    <t>Pi7-ol3</t>
  </si>
  <si>
    <t>Pi8-ol1</t>
  </si>
  <si>
    <t>pi39-ol1</t>
  </si>
  <si>
    <t>pi41-ol1</t>
  </si>
  <si>
    <t>pi43-ol1</t>
  </si>
  <si>
    <t>pi43-ol2</t>
  </si>
  <si>
    <t>pi46-ol1</t>
  </si>
  <si>
    <t>pi49-ol1</t>
  </si>
  <si>
    <t>pi49-ol2</t>
  </si>
  <si>
    <t>pi49-ol3</t>
  </si>
  <si>
    <t>pi57-sp2</t>
  </si>
  <si>
    <t>Kamen-2310</t>
  </si>
  <si>
    <t xml:space="preserve"> 18s164 </t>
  </si>
  <si>
    <t xml:space="preserve"> 18sp212 </t>
  </si>
  <si>
    <t xml:space="preserve"> 11sp42 </t>
  </si>
  <si>
    <t xml:space="preserve"> 11sp-a42 </t>
  </si>
  <si>
    <t xml:space="preserve"> 21sp26 </t>
  </si>
  <si>
    <t xml:space="preserve"> 21sp71b </t>
  </si>
  <si>
    <t xml:space="preserve"> 21mt140 </t>
  </si>
  <si>
    <t xml:space="preserve"> 21sp292 </t>
  </si>
  <si>
    <t xml:space="preserve"> 21sp292b </t>
  </si>
  <si>
    <t xml:space="preserve"> 21sp298 </t>
  </si>
  <si>
    <t xml:space="preserve"> 21s298 </t>
  </si>
  <si>
    <t xml:space="preserve"> 21sp317 </t>
  </si>
  <si>
    <t>APOl94_SP1</t>
  </si>
  <si>
    <t>Mironov et al., 2001</t>
  </si>
  <si>
    <t>APOl36_SP2</t>
  </si>
  <si>
    <t>APOl13_SP3</t>
  </si>
  <si>
    <t>APOl136_SP4</t>
  </si>
  <si>
    <t>SP34</t>
  </si>
  <si>
    <t>OLP285</t>
  </si>
  <si>
    <t>OLP285a</t>
  </si>
  <si>
    <t>OLP289</t>
  </si>
  <si>
    <t>OLP290</t>
  </si>
  <si>
    <t>OL23E_SP1a</t>
  </si>
  <si>
    <t>OL5$_M1_SP1c_c</t>
  </si>
  <si>
    <t>OL5$_M1_SP1b_ex</t>
  </si>
  <si>
    <t>OL39SP1</t>
  </si>
  <si>
    <t>OL53_SP</t>
  </si>
  <si>
    <t>OL54_SP1</t>
  </si>
  <si>
    <t>OL57_SP1</t>
  </si>
  <si>
    <t>AP2_2_SP1</t>
  </si>
  <si>
    <t>Ap2_2_SP2</t>
  </si>
  <si>
    <t>AP2_4_SP1</t>
  </si>
  <si>
    <t>AP2_3_Sp1</t>
  </si>
  <si>
    <t>Ap2_3_MSP2</t>
  </si>
  <si>
    <t>AP2_1_SP1</t>
  </si>
  <si>
    <t>Ap2_1_SP2</t>
  </si>
  <si>
    <t>AP2_5_SP1</t>
  </si>
  <si>
    <t>AP2_13_SP1</t>
  </si>
  <si>
    <t xml:space="preserve"> 25sp9 </t>
  </si>
  <si>
    <t xml:space="preserve"> 25sp68 </t>
  </si>
  <si>
    <t xml:space="preserve"> 25sp81a </t>
  </si>
  <si>
    <t xml:space="preserve"> 25sp97a </t>
  </si>
  <si>
    <t>sh1-sp1</t>
  </si>
  <si>
    <t>sh10-sp1</t>
  </si>
  <si>
    <t>sh11-sp1</t>
  </si>
  <si>
    <t>sh113-sp1</t>
  </si>
  <si>
    <t>sh117-sp1</t>
  </si>
  <si>
    <t>sh117-sp2</t>
  </si>
  <si>
    <t>sh128-sp1</t>
  </si>
  <si>
    <t>sh137-sp2</t>
  </si>
  <si>
    <t>sh137-sp3</t>
  </si>
  <si>
    <t>sh144-sp1</t>
  </si>
  <si>
    <t>sh151-sp1</t>
  </si>
  <si>
    <t>sh153-sp1</t>
  </si>
  <si>
    <t>sh159-sp1</t>
  </si>
  <si>
    <t>sh164-sp1</t>
  </si>
  <si>
    <t>sh168-sp1</t>
  </si>
  <si>
    <t>sh190-sp1</t>
  </si>
  <si>
    <t>sh24-sp1</t>
  </si>
  <si>
    <t>sh24-sp2</t>
  </si>
  <si>
    <t>sh25-sp1</t>
  </si>
  <si>
    <t>sh27-sp2</t>
  </si>
  <si>
    <t>sh32-sp1</t>
  </si>
  <si>
    <t>sh33-sp1</t>
  </si>
  <si>
    <t>sh37-sp1</t>
  </si>
  <si>
    <t>sh49-sp1</t>
  </si>
  <si>
    <t>sh56-sp1</t>
  </si>
  <si>
    <t>sh60-sp3</t>
  </si>
  <si>
    <t>sh61-sp1</t>
  </si>
  <si>
    <t>sh61-sp2</t>
  </si>
  <si>
    <t>sh75-sp1</t>
  </si>
  <si>
    <t>sh8-sp1</t>
  </si>
  <si>
    <t>sh85-sp1</t>
  </si>
  <si>
    <t>sh94-sp1</t>
  </si>
  <si>
    <t xml:space="preserve"> 17sp37 </t>
  </si>
  <si>
    <t xml:space="preserve"> 17sp_r46 </t>
  </si>
  <si>
    <t xml:space="preserve"> 17sp_c46 </t>
  </si>
  <si>
    <t xml:space="preserve"> 17sp74 </t>
  </si>
  <si>
    <t xml:space="preserve"> 17sp148 </t>
  </si>
  <si>
    <t xml:space="preserve"> 17sp151 </t>
  </si>
  <si>
    <t xml:space="preserve"> 17sp171 </t>
  </si>
  <si>
    <t>5a</t>
  </si>
  <si>
    <t>5b</t>
  </si>
  <si>
    <t>31a</t>
  </si>
  <si>
    <t>31b</t>
  </si>
  <si>
    <t>28a</t>
  </si>
  <si>
    <t>28b</t>
  </si>
  <si>
    <t>44a</t>
  </si>
  <si>
    <t>44b</t>
  </si>
  <si>
    <t>37a</t>
  </si>
  <si>
    <t>37b</t>
  </si>
  <si>
    <t>58a</t>
  </si>
  <si>
    <t>58b</t>
  </si>
  <si>
    <t>76a</t>
  </si>
  <si>
    <t>76b</t>
  </si>
  <si>
    <t>76c</t>
  </si>
  <si>
    <t>93a</t>
  </si>
  <si>
    <t>93b</t>
  </si>
  <si>
    <t>97a</t>
  </si>
  <si>
    <t>97b</t>
  </si>
  <si>
    <t>bul85-ol4</t>
  </si>
  <si>
    <t>byl18-ol2</t>
  </si>
  <si>
    <t>k01-25-1-1-sp1</t>
  </si>
  <si>
    <t>k01-25-1-13-sp1</t>
  </si>
  <si>
    <t>k01-25-1-17-sp1</t>
  </si>
  <si>
    <t>k01-25-1-18-sp1</t>
  </si>
  <si>
    <t>k01-25-1-22-sp1</t>
  </si>
  <si>
    <t>k01-25-1-22-sp2</t>
  </si>
  <si>
    <t>k01-25-1-24-sp1</t>
  </si>
  <si>
    <t>k01-25-1-32-sp1</t>
  </si>
  <si>
    <t>k01-25-1-35-sp1</t>
  </si>
  <si>
    <t>k01-25-1-46-sp1</t>
  </si>
  <si>
    <t>k01-25-1-47-sp1</t>
  </si>
  <si>
    <t>k01-25-1-52-sp1</t>
  </si>
  <si>
    <t>k01-25-1-54-sp1</t>
  </si>
  <si>
    <t>k01-25-1-55-sp1</t>
  </si>
  <si>
    <t>k01-25-1-56-sp1</t>
  </si>
  <si>
    <t>k01-25-1-60-sp1</t>
  </si>
  <si>
    <t>k01-25-1-66-sp1</t>
  </si>
  <si>
    <t>k01-25-1-69-sp1</t>
  </si>
  <si>
    <t>k01-25-1-70-sp1</t>
  </si>
  <si>
    <t>k01-25-1-97-sp1</t>
  </si>
  <si>
    <t>k01-25-1-98-sp1</t>
  </si>
  <si>
    <t>k01-25-1-99-sp1</t>
  </si>
  <si>
    <t>k01-25-1-102-sp1</t>
  </si>
  <si>
    <t>k01-25-1-109-sp1</t>
  </si>
  <si>
    <t>k01-25-1-131-sp1</t>
  </si>
  <si>
    <t>k01-25-1-144-sp1</t>
  </si>
  <si>
    <t>k01-25-1-145-sp1</t>
  </si>
  <si>
    <t>k01-25-1-146-sp1</t>
  </si>
  <si>
    <t>k01-30-sp-12</t>
  </si>
  <si>
    <t>k01-30-sp25</t>
  </si>
  <si>
    <t>k01-30-sp-25-2</t>
  </si>
  <si>
    <t>k01-30-sp-25-3</t>
  </si>
  <si>
    <t>k01-30-sp-26</t>
  </si>
  <si>
    <t>k01-30-sp-31</t>
  </si>
  <si>
    <t>k01-30-sp-36-1</t>
  </si>
  <si>
    <t>k01-30-sp-36-2</t>
  </si>
  <si>
    <t>k01-30-sp-48</t>
  </si>
  <si>
    <t>k01-30-sp-56</t>
  </si>
  <si>
    <t>k01-30-sp-65</t>
  </si>
  <si>
    <t>k01-30-sp-68</t>
  </si>
  <si>
    <t>k01-30-sp-78</t>
  </si>
  <si>
    <t>k01-30-sp-103-1</t>
  </si>
  <si>
    <t>k01-30-sp-103-2</t>
  </si>
  <si>
    <t>k01-30-sp-103-3</t>
  </si>
  <si>
    <t>k01_34_1_sp223</t>
  </si>
  <si>
    <t>k01_34_1_sp222</t>
  </si>
  <si>
    <t>k01_34_1_sp197</t>
  </si>
  <si>
    <t>k01_34_1_sp185</t>
  </si>
  <si>
    <t>k01_34_1_sp166</t>
  </si>
  <si>
    <t>k01_34_1_sp136</t>
  </si>
  <si>
    <t>k01_34_1_sp155</t>
  </si>
  <si>
    <t>k01_34_1_sp99</t>
  </si>
  <si>
    <t>k01_34_1_sp96</t>
  </si>
  <si>
    <t>k01_34_1_sp95_2</t>
  </si>
  <si>
    <t>k01_34_1_sp95</t>
  </si>
  <si>
    <t>k01_34_1_sp93</t>
  </si>
  <si>
    <t>k01_34_1_sp87</t>
  </si>
  <si>
    <t>k01_34_1_sp79</t>
  </si>
  <si>
    <t>k01_34_1_sp72</t>
  </si>
  <si>
    <t>k01_34_1_sp61</t>
  </si>
  <si>
    <t>k01_34_1_sp59_2</t>
  </si>
  <si>
    <t>k01_34_1_sp59_1</t>
  </si>
  <si>
    <t>k01_34_1_sp52_2</t>
  </si>
  <si>
    <t>k01_34_1_sp52</t>
  </si>
  <si>
    <t>k01_34_1_sp51_2</t>
  </si>
  <si>
    <t>k01_34_1_sp41</t>
  </si>
  <si>
    <t>k01_34_1_sp35</t>
  </si>
  <si>
    <t>k01_34_1_sp20</t>
  </si>
  <si>
    <t>k01_34_1_sp21</t>
  </si>
  <si>
    <t>k01_34_1_sp16</t>
  </si>
  <si>
    <t>k01_34_1_sp11</t>
  </si>
  <si>
    <t>k01_34_1_sp4_2</t>
  </si>
  <si>
    <t>k01_34_1_sp4</t>
  </si>
  <si>
    <t>k01_34_1_sp3</t>
  </si>
  <si>
    <t>k01_34_1_sp2</t>
  </si>
  <si>
    <t>k01_40_1_sp24</t>
  </si>
  <si>
    <t>k01_40_1_sp7</t>
  </si>
  <si>
    <t>k01_46a-1-11-Sp1</t>
  </si>
  <si>
    <t>k01_46a-1-11-sp2</t>
  </si>
  <si>
    <t>k01_46a-1-13-sp1</t>
  </si>
  <si>
    <t>k01_46a-1-19-Sp1</t>
  </si>
  <si>
    <t>k01_46a-1-20-Sp1</t>
  </si>
  <si>
    <t>k01_46a-1-23-Sp1</t>
  </si>
  <si>
    <t>k01_46a-1-23-Sp2</t>
  </si>
  <si>
    <t>k01_46a-1-29-Sp1</t>
  </si>
  <si>
    <t>k01_46a-1-29-Sp2</t>
  </si>
  <si>
    <t>k01_46a-1-48-Sp1</t>
  </si>
  <si>
    <t>k01_46a-1-48-Sp2</t>
  </si>
  <si>
    <t>k01_46a-1-73-Sp1</t>
  </si>
  <si>
    <t>k01_46a-1-76-Sp1</t>
  </si>
  <si>
    <t>k01_46a-1-79-Sp1</t>
  </si>
  <si>
    <t>k01_46a-1-79-Sp2</t>
  </si>
  <si>
    <t>k01_46a-1-81-Sp1</t>
  </si>
  <si>
    <t>k01_46a-1-81-Sp2</t>
  </si>
  <si>
    <t>k01_46a-1-81-Sp3</t>
  </si>
  <si>
    <t>k01_46a-1-86-Sp1</t>
  </si>
  <si>
    <t>k01_46a-1-86-Sp2</t>
  </si>
  <si>
    <t>k01_46a-1-89-Sp1</t>
  </si>
  <si>
    <t>k01_46a-1-92-Sp1</t>
  </si>
  <si>
    <t>k01_46a-1-92-Sp2</t>
  </si>
  <si>
    <t>k01_46a-1-96-Sp1</t>
  </si>
  <si>
    <t>k01_46a-1-100-Sp1</t>
  </si>
  <si>
    <t>k01_46a-1-119-Sp1</t>
  </si>
  <si>
    <t>k01_46a-1-120-Sp1</t>
  </si>
  <si>
    <t>k01_46a-1-138-Sp1</t>
  </si>
  <si>
    <t>k01_46a-1-147-Sp1</t>
  </si>
  <si>
    <t>k01_46a-1-156-Sp1</t>
  </si>
  <si>
    <t>k01_46b_1_sp115</t>
  </si>
  <si>
    <t>k01_46b_1_sp161</t>
  </si>
  <si>
    <t>k01_46b_1_sp165</t>
  </si>
  <si>
    <t>k01_46b_1_sp173</t>
  </si>
  <si>
    <t>k01_46b_1_sp112</t>
  </si>
  <si>
    <t>k01_46b_1_sp73</t>
  </si>
  <si>
    <t>k01_46b_1_sp84</t>
  </si>
  <si>
    <t>k01_46b_1_sp87_2</t>
  </si>
  <si>
    <t>k01_46b_1_sp87_1</t>
  </si>
  <si>
    <t>k01_46b_1_sp89</t>
  </si>
  <si>
    <t>k01_46b_1_sp93</t>
  </si>
  <si>
    <t>k01_46b_1_sp100</t>
  </si>
  <si>
    <t>k01_46b_1_sp61</t>
  </si>
  <si>
    <t>k01_46b_1_sp60</t>
  </si>
  <si>
    <t>k01_46b_1_sp56</t>
  </si>
  <si>
    <t>k01_46b_1_sp53</t>
  </si>
  <si>
    <t>k01_46b_1_sp32</t>
  </si>
  <si>
    <t>k01_46b_1_sp40</t>
  </si>
  <si>
    <t>k01_46b_1_sp23_1</t>
  </si>
  <si>
    <t>k01_46b_1_sp19</t>
  </si>
  <si>
    <t>k01_46b_1_sp9_2</t>
  </si>
  <si>
    <t>k01_46b_1_sp2</t>
  </si>
  <si>
    <t>k01-52-1-sp-9</t>
  </si>
  <si>
    <t>k01-52-1-sp-35</t>
  </si>
  <si>
    <t>k01-52-2-sp-76</t>
  </si>
  <si>
    <t>k01-52-2-sp-76-2</t>
  </si>
  <si>
    <t>k01-52-2-sp-77</t>
  </si>
  <si>
    <t>k01-52-2-sp-81</t>
  </si>
  <si>
    <t>k01-52-2-sp-90</t>
  </si>
  <si>
    <t>k01-52-2-sp-90-2</t>
  </si>
  <si>
    <t>k01-52-2-sp-88</t>
  </si>
  <si>
    <t>k01-52-2-sp-112</t>
  </si>
  <si>
    <t>k01-52-2-sp-117</t>
  </si>
  <si>
    <t>k01-52-2-sp-139</t>
  </si>
  <si>
    <t>k01-54-sp6</t>
  </si>
  <si>
    <t>k01-54-sp7</t>
  </si>
  <si>
    <t>k01-54-sp17</t>
  </si>
  <si>
    <t>k01-54-sp16</t>
  </si>
  <si>
    <t>k01-54-sp11</t>
  </si>
  <si>
    <t>k01-54-sp28</t>
  </si>
  <si>
    <t>k01-54-sp34</t>
  </si>
  <si>
    <t>k01-54-sp38</t>
  </si>
  <si>
    <t>k01-54-sp38-2</t>
  </si>
  <si>
    <t>k01-54-sp47-1</t>
  </si>
  <si>
    <t>k01-54-sp47-2</t>
  </si>
  <si>
    <t>k01-54-sp69</t>
  </si>
  <si>
    <t>k01-54-sp73</t>
  </si>
  <si>
    <t>k01-54-sp78</t>
  </si>
  <si>
    <t>k01-54-sp78-2</t>
  </si>
  <si>
    <t>k01-54-sp84</t>
  </si>
  <si>
    <t>k01-54-sp104</t>
  </si>
  <si>
    <t>k01-54-sp101</t>
  </si>
  <si>
    <t>k01-54-sp144-1</t>
  </si>
  <si>
    <t>k01-54-sp144-2</t>
  </si>
  <si>
    <t>k01-54-sp143</t>
  </si>
  <si>
    <t>k01-54-sp141</t>
  </si>
  <si>
    <t>k01-54-sp140-1</t>
  </si>
  <si>
    <t>k01-54-sp140-2</t>
  </si>
  <si>
    <t>k01-54-sp139</t>
  </si>
  <si>
    <t>k01-54-sp135</t>
  </si>
  <si>
    <t>k01-54-sp131</t>
  </si>
  <si>
    <t>k01-54-sp130-1</t>
  </si>
  <si>
    <t>k01-54-sp130-2</t>
  </si>
  <si>
    <t>k01-54-sp130-3</t>
  </si>
  <si>
    <t>k01-54-sp150-1</t>
  </si>
  <si>
    <t>k01-54-sp150-2</t>
  </si>
  <si>
    <t>k01-54-sp151</t>
  </si>
  <si>
    <t>k01-54-sp155</t>
  </si>
  <si>
    <t>k01-54-sp157</t>
  </si>
  <si>
    <t>k01-54-sp162</t>
  </si>
  <si>
    <t>k01-54-sp168</t>
  </si>
  <si>
    <t>k01-54-sp169-1</t>
  </si>
  <si>
    <t>k01-54-sp169-2</t>
  </si>
  <si>
    <t>k01-58-1-sp3-1</t>
  </si>
  <si>
    <t>k01-58-1-sp3-2</t>
  </si>
  <si>
    <t>k01-58-1-sp3-3</t>
  </si>
  <si>
    <t>k01-58-1-sp7</t>
  </si>
  <si>
    <t>k01-58-1-sp22</t>
  </si>
  <si>
    <t>k01-58-1-sp19</t>
  </si>
  <si>
    <t>k01-58-1-sp35-1</t>
  </si>
  <si>
    <t>k01-58-1-sp35-2</t>
  </si>
  <si>
    <t>k01-58-1-sp69</t>
  </si>
  <si>
    <t>k01-58-1-sp65</t>
  </si>
  <si>
    <t>k01-58-1-sp55</t>
  </si>
  <si>
    <t>k01-58-1-sp70</t>
  </si>
  <si>
    <t>k01-58-1-sp70-2</t>
  </si>
  <si>
    <t>k01-58-1-sp70b</t>
  </si>
  <si>
    <t>k01-58-1-sp72</t>
  </si>
  <si>
    <t>k01-58-1-sp74</t>
  </si>
  <si>
    <t>k01-58-1-sp81-1</t>
  </si>
  <si>
    <t>k01-58-1-sp81-2</t>
  </si>
  <si>
    <t>k01-58-1-sp92</t>
  </si>
  <si>
    <t>k01-58-1-sp87</t>
  </si>
  <si>
    <t>k01-58-1-sp87-2</t>
  </si>
  <si>
    <t>k01-58-1-sp87-3</t>
  </si>
  <si>
    <t>k01-58-1-sp86</t>
  </si>
  <si>
    <t>k01-58-1-sp98</t>
  </si>
  <si>
    <t>k01-58-1-sp105</t>
  </si>
  <si>
    <t>k01-58-1-sp105-2</t>
  </si>
  <si>
    <t>k01-58-1-sp104</t>
  </si>
  <si>
    <t>k01-58-1-sp103-1</t>
  </si>
  <si>
    <t>k01-58-1-sp103-2</t>
  </si>
  <si>
    <t>k01-58-1-sp109</t>
  </si>
  <si>
    <t>k01_59a_1_sp106b</t>
  </si>
  <si>
    <t>k01_59a_1_sp106a</t>
  </si>
  <si>
    <t>k01_59a_1_sp87</t>
  </si>
  <si>
    <t>k01_59a_1_sp88</t>
  </si>
  <si>
    <t>k01_59a_1_sp68_2</t>
  </si>
  <si>
    <t>k01_59a_1_sp68</t>
  </si>
  <si>
    <t>k01_59a_1_sp62</t>
  </si>
  <si>
    <t>k01_59a_1_sp43</t>
  </si>
  <si>
    <t>k01_59a_1_sp54</t>
  </si>
  <si>
    <t>k01_59a_1_sp13</t>
  </si>
  <si>
    <t>k01_59a_1_sp12_2</t>
  </si>
  <si>
    <t>k01_59a_1_sp12</t>
  </si>
  <si>
    <t>k01_59a_1_sp11</t>
  </si>
  <si>
    <t>k01_59a_1_sp4_2</t>
  </si>
  <si>
    <t>k01_59a_1_sp4_1</t>
  </si>
  <si>
    <t>Baidarny</t>
  </si>
  <si>
    <t xml:space="preserve">7516-14 </t>
  </si>
  <si>
    <t xml:space="preserve">7516-15a </t>
  </si>
  <si>
    <t xml:space="preserve">7516-15b </t>
  </si>
  <si>
    <t xml:space="preserve">7516-25 </t>
  </si>
  <si>
    <t xml:space="preserve">7516-35a </t>
  </si>
  <si>
    <t xml:space="preserve">7516-35b </t>
  </si>
  <si>
    <t xml:space="preserve">7516-36a </t>
  </si>
  <si>
    <t xml:space="preserve">7516-36b </t>
  </si>
  <si>
    <t xml:space="preserve">7516-36c </t>
  </si>
  <si>
    <t xml:space="preserve">7516-3a </t>
  </si>
  <si>
    <t xml:space="preserve">7516-3b </t>
  </si>
  <si>
    <t xml:space="preserve">7518-2 </t>
  </si>
  <si>
    <t>Old Sh</t>
  </si>
  <si>
    <t xml:space="preserve">7528-51a </t>
  </si>
  <si>
    <t xml:space="preserve">7528-51c </t>
  </si>
  <si>
    <t xml:space="preserve">7528-60b </t>
  </si>
  <si>
    <t xml:space="preserve">7528-60c </t>
  </si>
  <si>
    <t xml:space="preserve">7528-61a </t>
  </si>
  <si>
    <t xml:space="preserve">7528-61b </t>
  </si>
  <si>
    <t xml:space="preserve">7528-61c </t>
  </si>
  <si>
    <t xml:space="preserve">7528-61d </t>
  </si>
  <si>
    <t xml:space="preserve">7528-68 </t>
  </si>
  <si>
    <t xml:space="preserve">7528-70a </t>
  </si>
  <si>
    <t xml:space="preserve">7528-70b </t>
  </si>
  <si>
    <t xml:space="preserve">7528-70c </t>
  </si>
  <si>
    <t xml:space="preserve">7528-70d </t>
  </si>
  <si>
    <t xml:space="preserve">7528-74b </t>
  </si>
  <si>
    <t xml:space="preserve">7528-74c </t>
  </si>
  <si>
    <t xml:space="preserve">7528-74d </t>
  </si>
  <si>
    <t xml:space="preserve">7528-94a </t>
  </si>
  <si>
    <t xml:space="preserve">7528-94b </t>
  </si>
  <si>
    <t xml:space="preserve">7528-94c </t>
  </si>
  <si>
    <t xml:space="preserve">7528-94d </t>
  </si>
  <si>
    <t xml:space="preserve">7528-102a </t>
  </si>
  <si>
    <t xml:space="preserve">7528-102b </t>
  </si>
  <si>
    <t xml:space="preserve">7526_2-105a </t>
  </si>
  <si>
    <t xml:space="preserve">7526_2-105b </t>
  </si>
  <si>
    <t xml:space="preserve">7526_2-122a </t>
  </si>
  <si>
    <t xml:space="preserve">7526_2-122d </t>
  </si>
  <si>
    <t xml:space="preserve">7526_2-136a </t>
  </si>
  <si>
    <t xml:space="preserve">7526_2-137a </t>
  </si>
  <si>
    <t xml:space="preserve">7526_2-137b </t>
  </si>
  <si>
    <t xml:space="preserve">7526_2-137c </t>
  </si>
  <si>
    <t xml:space="preserve">7526_2-144aa </t>
  </si>
  <si>
    <t xml:space="preserve">7526_2-144b </t>
  </si>
  <si>
    <t xml:space="preserve">7527-40a </t>
  </si>
  <si>
    <t xml:space="preserve">7527-40b </t>
  </si>
  <si>
    <t xml:space="preserve">7527-40c </t>
  </si>
  <si>
    <t xml:space="preserve">7527-44c </t>
  </si>
  <si>
    <t xml:space="preserve">7527-44d </t>
  </si>
  <si>
    <t xml:space="preserve">7527-53a </t>
  </si>
  <si>
    <t xml:space="preserve">7527-70a </t>
  </si>
  <si>
    <t xml:space="preserve">7527-70b </t>
  </si>
  <si>
    <t xml:space="preserve">7529_1-97a </t>
  </si>
  <si>
    <t xml:space="preserve">7529_1-97b </t>
  </si>
  <si>
    <t xml:space="preserve">7529_1-97d </t>
  </si>
  <si>
    <t xml:space="preserve">7529_1-97c </t>
  </si>
  <si>
    <t xml:space="preserve">7529_1-104a </t>
  </si>
  <si>
    <t xml:space="preserve">7529_1-104b </t>
  </si>
  <si>
    <t xml:space="preserve">7529_1-104c </t>
  </si>
  <si>
    <t xml:space="preserve">7529_1-104d </t>
  </si>
  <si>
    <t xml:space="preserve">7529_1-105a </t>
  </si>
  <si>
    <t xml:space="preserve">7529_1-105b </t>
  </si>
  <si>
    <t xml:space="preserve">7529_1-105c </t>
  </si>
  <si>
    <t xml:space="preserve">7529_1-110a </t>
  </si>
  <si>
    <t xml:space="preserve">7529_1-110b </t>
  </si>
  <si>
    <t xml:space="preserve">7529_1-110c </t>
  </si>
  <si>
    <t xml:space="preserve">7529_1-115a </t>
  </si>
  <si>
    <t xml:space="preserve">7529_1-115b </t>
  </si>
  <si>
    <t xml:space="preserve">7529_1-115c </t>
  </si>
  <si>
    <t xml:space="preserve">7529_1-115d </t>
  </si>
  <si>
    <t xml:space="preserve">7529_1-135a </t>
  </si>
  <si>
    <t xml:space="preserve">7529_1-135b </t>
  </si>
  <si>
    <t xml:space="preserve">7529_1-135c </t>
  </si>
  <si>
    <t xml:space="preserve">7529_1-138a </t>
  </si>
  <si>
    <t xml:space="preserve">7529_1-139a </t>
  </si>
  <si>
    <t xml:space="preserve">7529_1-139b </t>
  </si>
  <si>
    <t xml:space="preserve">7529_1-139c </t>
  </si>
  <si>
    <t xml:space="preserve">7523-53a </t>
  </si>
  <si>
    <t xml:space="preserve">7523-53b </t>
  </si>
  <si>
    <t xml:space="preserve">7523-53c </t>
  </si>
  <si>
    <t xml:space="preserve">7523-55a </t>
  </si>
  <si>
    <t xml:space="preserve">7523-55b </t>
  </si>
  <si>
    <t xml:space="preserve">7523-59a </t>
  </si>
  <si>
    <t xml:space="preserve">7523-59b </t>
  </si>
  <si>
    <t xml:space="preserve">7523-59c </t>
  </si>
  <si>
    <t xml:space="preserve">7523-61a </t>
  </si>
  <si>
    <t xml:space="preserve">7523-61b </t>
  </si>
  <si>
    <t xml:space="preserve">7523-61c </t>
  </si>
  <si>
    <t xml:space="preserve">7523-68a </t>
  </si>
  <si>
    <t xml:space="preserve">7523-68b </t>
  </si>
  <si>
    <t xml:space="preserve">7523-78a </t>
  </si>
  <si>
    <t xml:space="preserve">7523-78b </t>
  </si>
  <si>
    <t xml:space="preserve">7523-78c </t>
  </si>
  <si>
    <t>Young Sh</t>
  </si>
  <si>
    <t xml:space="preserve">7482-19a </t>
  </si>
  <si>
    <t xml:space="preserve">7482-19b </t>
  </si>
  <si>
    <t xml:space="preserve">7482-19c </t>
  </si>
  <si>
    <t xml:space="preserve">7482-19d </t>
  </si>
  <si>
    <t xml:space="preserve">7482-23a </t>
  </si>
  <si>
    <t xml:space="preserve">7482-23b </t>
  </si>
  <si>
    <t xml:space="preserve">7482-23c </t>
  </si>
  <si>
    <t xml:space="preserve">7482-28a </t>
  </si>
  <si>
    <t xml:space="preserve">7482-28b </t>
  </si>
  <si>
    <t xml:space="preserve">7482-32a </t>
  </si>
  <si>
    <t xml:space="preserve">7482-32b </t>
  </si>
  <si>
    <t xml:space="preserve">7482-37a </t>
  </si>
  <si>
    <t xml:space="preserve">7482-37b </t>
  </si>
  <si>
    <t xml:space="preserve">7482-37c </t>
  </si>
  <si>
    <t xml:space="preserve">7482-43a </t>
  </si>
  <si>
    <t xml:space="preserve">7482-43b </t>
  </si>
  <si>
    <t xml:space="preserve">7482-43c </t>
  </si>
  <si>
    <t xml:space="preserve">7499_4-1a </t>
  </si>
  <si>
    <t xml:space="preserve">7499_4-1b </t>
  </si>
  <si>
    <t xml:space="preserve">7499_4-1c </t>
  </si>
  <si>
    <t xml:space="preserve">7499_4-1d </t>
  </si>
  <si>
    <t xml:space="preserve">7499_4-1e </t>
  </si>
  <si>
    <t xml:space="preserve">7499_4-5a </t>
  </si>
  <si>
    <t xml:space="preserve">7499_4-5b </t>
  </si>
  <si>
    <t xml:space="preserve">7499_4-5c </t>
  </si>
  <si>
    <t xml:space="preserve">7499_4-6a </t>
  </si>
  <si>
    <t xml:space="preserve">7499_4-6b </t>
  </si>
  <si>
    <t xml:space="preserve">7499_4-11a </t>
  </si>
  <si>
    <t xml:space="preserve">7499_4-11b </t>
  </si>
  <si>
    <t xml:space="preserve">7499_4-11c </t>
  </si>
  <si>
    <t xml:space="preserve">7499_4-11d </t>
  </si>
  <si>
    <t xml:space="preserve">7487-34a </t>
  </si>
  <si>
    <t xml:space="preserve">7487-34b </t>
  </si>
  <si>
    <t xml:space="preserve">7487-34c </t>
  </si>
  <si>
    <t xml:space="preserve">7487-39a </t>
  </si>
  <si>
    <t xml:space="preserve">7487-39b </t>
  </si>
  <si>
    <t xml:space="preserve">7487-39c </t>
  </si>
  <si>
    <t xml:space="preserve">7487-42a </t>
  </si>
  <si>
    <t xml:space="preserve">7487-42b </t>
  </si>
  <si>
    <t xml:space="preserve">7487-42c </t>
  </si>
  <si>
    <t xml:space="preserve">7487-42d </t>
  </si>
  <si>
    <t xml:space="preserve">7487-47a </t>
  </si>
  <si>
    <t xml:space="preserve">7487-47c </t>
  </si>
  <si>
    <t xml:space="preserve">7487-53a </t>
  </si>
  <si>
    <t xml:space="preserve">7487-53b </t>
  </si>
  <si>
    <t xml:space="preserve">7487-53c </t>
  </si>
  <si>
    <t xml:space="preserve">7487-54a </t>
  </si>
  <si>
    <t xml:space="preserve">7487-54b </t>
  </si>
  <si>
    <t xml:space="preserve">7487-54c </t>
  </si>
  <si>
    <t xml:space="preserve">7516_1-68a </t>
  </si>
  <si>
    <t xml:space="preserve">7516_1-68b </t>
  </si>
  <si>
    <t xml:space="preserve">7516_1-68e </t>
  </si>
  <si>
    <t xml:space="preserve">7516_1-69a </t>
  </si>
  <si>
    <t xml:space="preserve">7516_1-69b </t>
  </si>
  <si>
    <t>N45a-sp-2a</t>
  </si>
  <si>
    <t>N45a-sp-2b</t>
  </si>
  <si>
    <t>N45a-sp-28</t>
  </si>
  <si>
    <t>N45a-sp-60c</t>
  </si>
  <si>
    <t>N45a-sp-60r</t>
  </si>
  <si>
    <t>N45a-sp-57</t>
  </si>
  <si>
    <t>N45a-sp-56c</t>
  </si>
  <si>
    <t>N45a-sp-56r</t>
  </si>
  <si>
    <t>N45a-sp-46</t>
  </si>
  <si>
    <t>N45a-sp-79</t>
  </si>
  <si>
    <t>N45a-sp-76</t>
  </si>
  <si>
    <t>N45a-sp-75a</t>
  </si>
  <si>
    <t>N45a-sp-75b</t>
  </si>
  <si>
    <t>N45a-sp-73</t>
  </si>
  <si>
    <t>N45a-sp-69</t>
  </si>
  <si>
    <t>N45a-sp-97</t>
  </si>
  <si>
    <t>N45a-sp-153</t>
  </si>
  <si>
    <t>N45a-sp-165</t>
  </si>
  <si>
    <t>N45a-sp-172</t>
  </si>
  <si>
    <t>N45a-sp-183</t>
  </si>
  <si>
    <t>N44-3-sp</t>
  </si>
  <si>
    <t>N44-sp-15</t>
  </si>
  <si>
    <t>N44-sp-26</t>
  </si>
  <si>
    <t>N44-sp-27</t>
  </si>
  <si>
    <t>N44-sp-55</t>
  </si>
  <si>
    <t>N44-sp-57</t>
  </si>
  <si>
    <t>N44-sp-72</t>
  </si>
  <si>
    <t>N44-sp-78</t>
  </si>
  <si>
    <t>N44-sp-95</t>
  </si>
  <si>
    <t>N44-sp-100a</t>
  </si>
  <si>
    <t>N44-sp-100b</t>
  </si>
  <si>
    <t>N44-sp-119</t>
  </si>
  <si>
    <t>74-02/sp5</t>
  </si>
  <si>
    <t>74-02/sp8</t>
  </si>
  <si>
    <t>74-02/sp16</t>
  </si>
  <si>
    <t>74-02/sp20</t>
  </si>
  <si>
    <t>74-02/sp26</t>
  </si>
  <si>
    <t>74-02/sp27</t>
  </si>
  <si>
    <t>74-02/sp31</t>
  </si>
  <si>
    <t>74-02/sp32</t>
  </si>
  <si>
    <t>74-02/sp33</t>
  </si>
  <si>
    <t>74-02/sp35</t>
  </si>
  <si>
    <t>74-02/sp36</t>
  </si>
  <si>
    <t>74-02/sp37</t>
  </si>
  <si>
    <t>74-02/sp39</t>
  </si>
  <si>
    <t>74-02/sp40</t>
  </si>
  <si>
    <t>74-02/sp43</t>
  </si>
  <si>
    <t>74-02/4</t>
  </si>
  <si>
    <t>Ich-96-19</t>
  </si>
  <si>
    <t xml:space="preserve"> 13s1_6 </t>
  </si>
  <si>
    <t xml:space="preserve"> 13s6a </t>
  </si>
  <si>
    <t xml:space="preserve"> 14sp11 </t>
  </si>
  <si>
    <t xml:space="preserve"> 14sp14 </t>
  </si>
  <si>
    <t xml:space="preserve"> 14sp32 </t>
  </si>
  <si>
    <t xml:space="preserve"> 14sp88 </t>
  </si>
  <si>
    <t xml:space="preserve"> 14sp126a </t>
  </si>
  <si>
    <t xml:space="preserve"> 14sp258 </t>
  </si>
  <si>
    <t>2_5</t>
  </si>
  <si>
    <t>3_4</t>
  </si>
  <si>
    <t>3_11</t>
  </si>
  <si>
    <t>3_13</t>
  </si>
  <si>
    <t>4_14</t>
  </si>
  <si>
    <t>5_7</t>
  </si>
  <si>
    <t>6_5</t>
  </si>
  <si>
    <t>6_14</t>
  </si>
  <si>
    <t>5_12</t>
  </si>
  <si>
    <t>8_7</t>
  </si>
  <si>
    <t>9_17</t>
  </si>
  <si>
    <t>9_24</t>
  </si>
  <si>
    <t>13_13</t>
  </si>
  <si>
    <t>1-sp1</t>
  </si>
  <si>
    <t>10-sp1</t>
  </si>
  <si>
    <t>10-sp3</t>
  </si>
  <si>
    <t>10-sp5</t>
  </si>
  <si>
    <t>11-sp1</t>
  </si>
  <si>
    <t>11-sp11</t>
  </si>
  <si>
    <t>11-sp13</t>
  </si>
  <si>
    <t>11-sp15</t>
  </si>
  <si>
    <t>11-sp20</t>
  </si>
  <si>
    <t>11-sp22</t>
  </si>
  <si>
    <t>11-sp24</t>
  </si>
  <si>
    <t>11-sp28</t>
  </si>
  <si>
    <t>11-sp3</t>
  </si>
  <si>
    <t>11-sp30</t>
  </si>
  <si>
    <t>11-sp32</t>
  </si>
  <si>
    <t>11-sp5</t>
  </si>
  <si>
    <t>11-sp7</t>
  </si>
  <si>
    <t>11-sp9</t>
  </si>
  <si>
    <t>12-sp34</t>
  </si>
  <si>
    <t>12-sp44</t>
  </si>
  <si>
    <t>12-sp46</t>
  </si>
  <si>
    <t>12-sp48</t>
  </si>
  <si>
    <t>12-sp50</t>
  </si>
  <si>
    <t>12-sp52</t>
  </si>
  <si>
    <t>2-sp1</t>
  </si>
  <si>
    <t>2-sp2</t>
  </si>
  <si>
    <t>2-sp3</t>
  </si>
  <si>
    <t>9-sp1</t>
  </si>
  <si>
    <t>9-sp3</t>
  </si>
  <si>
    <t>Cherny</t>
  </si>
  <si>
    <t>26-03-OL2</t>
  </si>
  <si>
    <t>26-04-OL2</t>
  </si>
  <si>
    <t>26-08-OL2</t>
  </si>
  <si>
    <t>26-10-OL3</t>
  </si>
  <si>
    <t>26-11-OL2</t>
  </si>
  <si>
    <t>26-13-OL3</t>
  </si>
  <si>
    <t>PK 02/27-10</t>
  </si>
  <si>
    <t>PK 02/27-11</t>
  </si>
  <si>
    <t>PK 02/27-15</t>
  </si>
  <si>
    <t>PK 02/27-19</t>
  </si>
  <si>
    <t>PK 02/27-20</t>
  </si>
  <si>
    <t>Sredny cone</t>
  </si>
  <si>
    <t>07110-1-2Spl</t>
  </si>
  <si>
    <t>07110-3-1Spl</t>
  </si>
  <si>
    <t>07110-5-1Spl</t>
  </si>
  <si>
    <t>07110-9-1Spl</t>
  </si>
  <si>
    <t>07110-12-1Spl</t>
  </si>
  <si>
    <t>07110-17-1Spl</t>
  </si>
  <si>
    <t>07110-29-1Spl</t>
  </si>
  <si>
    <t>07110-34-1Spl</t>
  </si>
  <si>
    <t>07110-39-1Spl</t>
  </si>
  <si>
    <t>07110-59-1Spl</t>
  </si>
  <si>
    <t>07110-56-1Spl</t>
  </si>
  <si>
    <t>07100-4-1Spl</t>
  </si>
  <si>
    <t>07100-9-1Spl</t>
  </si>
  <si>
    <t>07100-9-2Spl</t>
  </si>
  <si>
    <t>07100-20-1Spl</t>
  </si>
  <si>
    <t>07100-24-1Spl</t>
  </si>
  <si>
    <t>07100-24-2Spl</t>
  </si>
  <si>
    <t>07-02</t>
  </si>
  <si>
    <t>0702-1-1Spl</t>
  </si>
  <si>
    <t>0702-5-1Spl</t>
  </si>
  <si>
    <t>0702-27-1Spl</t>
  </si>
  <si>
    <t>0702-15-1Spl</t>
  </si>
  <si>
    <t>0702-25-1Spl</t>
  </si>
  <si>
    <t>0702-13-1Spl</t>
  </si>
  <si>
    <t>07118-5-1Spl</t>
  </si>
  <si>
    <t>07118-14-1Spl</t>
  </si>
  <si>
    <t>07118-30-1Spl</t>
  </si>
  <si>
    <t>07118-17-1Spl</t>
  </si>
  <si>
    <t>07118-55-1Spl</t>
  </si>
  <si>
    <t>07118-65-1Spl</t>
  </si>
  <si>
    <t>501a/6</t>
  </si>
  <si>
    <t>0107/3</t>
  </si>
  <si>
    <t>Host-Ol Mg#</t>
  </si>
  <si>
    <t>Spinel parameters</t>
  </si>
  <si>
    <t>Fugacity calculation</t>
  </si>
  <si>
    <t>NK</t>
  </si>
  <si>
    <t>dQFM</t>
  </si>
  <si>
    <t>Tolmachev  volcano</t>
  </si>
  <si>
    <t>N163-G</t>
  </si>
  <si>
    <t>G-1304/1</t>
  </si>
  <si>
    <t>Baidarny spur Lava flow</t>
  </si>
  <si>
    <t>Px–Pl basaltic andesite</t>
  </si>
  <si>
    <t>6,&lt;UG</t>
  </si>
  <si>
    <t>12 km SW of Achtang peak</t>
  </si>
  <si>
    <t>PK-02/26, 27</t>
  </si>
  <si>
    <t>07/118; 07-02</t>
  </si>
  <si>
    <t>[Pevzner, 2010]</t>
  </si>
  <si>
    <t>500/1</t>
  </si>
  <si>
    <t>11,&lt;UG</t>
  </si>
  <si>
    <t>[Plechova et al., 2011]</t>
  </si>
  <si>
    <t>05127/11</t>
  </si>
  <si>
    <t>tephra</t>
  </si>
  <si>
    <t>15 km southeast of the main summit</t>
  </si>
  <si>
    <t>Volynets et al., 2000</t>
  </si>
  <si>
    <t>Ol-Amph-Cpx high-Mg high-K basalt</t>
  </si>
  <si>
    <t>Ol-Pl basaltic tephra</t>
  </si>
  <si>
    <t>Small island (cinder cone) in Kharchnskoe lake. Large blocks on the beach. Pleistocene.</t>
  </si>
  <si>
    <t>8,&lt;UG</t>
  </si>
  <si>
    <t>13,&lt;UG</t>
  </si>
  <si>
    <t>High level 1345. Outliers(ostanci) of lava flows.</t>
  </si>
  <si>
    <t>17,&lt;UG</t>
  </si>
  <si>
    <t>200 m to SE from 1237, dyke</t>
  </si>
  <si>
    <t>K2-83 A</t>
  </si>
  <si>
    <t>Coast of lake near foot of cinder cone. Large lava fragments.</t>
  </si>
  <si>
    <t>K2-85</t>
  </si>
  <si>
    <t>Outcrop of lava flows on the lake coast</t>
  </si>
  <si>
    <t>K2-92</t>
  </si>
  <si>
    <t xml:space="preserve">200 m down stream. Outcrop similar p.92. Lava flow or near cone are cut. Ol-basalt.Most lavaes are oxidized. </t>
  </si>
  <si>
    <t>Southeast slope, h ~500-600 m, flow.</t>
  </si>
  <si>
    <t>100 m higher along divide(raspadok) from 7423</t>
  </si>
  <si>
    <t>dyke</t>
  </si>
  <si>
    <t>14,&lt;UG</t>
  </si>
  <si>
    <t>K2-94</t>
  </si>
  <si>
    <t>SW foot of volcano. Coast of small lake at coast of Kamchatka. Lava blocks.</t>
  </si>
  <si>
    <t>K2-96B</t>
  </si>
  <si>
    <t>SW foot of volcano. Coast of small lake at coast of Kamchatka. Lava flow outcrop.</t>
  </si>
  <si>
    <t>12,&lt;UG</t>
  </si>
  <si>
    <t>Abrupt in the SE part of  Zarechny volcano, opened by building highway</t>
  </si>
  <si>
    <t>Northern vent of Tolbachik 1975-76 eruption</t>
  </si>
  <si>
    <t>HMB lava</t>
  </si>
  <si>
    <t>K-HMB lava</t>
  </si>
  <si>
    <t>HAB lava</t>
  </si>
  <si>
    <t>INTB volcanic bomb</t>
  </si>
  <si>
    <t>INTB lava</t>
  </si>
  <si>
    <t>1941 cone, bomb field</t>
  </si>
  <si>
    <t>Pelmen cone</t>
  </si>
  <si>
    <t>Krasny cone</t>
  </si>
  <si>
    <t>1004 cone</t>
  </si>
  <si>
    <t>Peschanie Gorki cone</t>
  </si>
  <si>
    <t>Alaid cone</t>
  </si>
  <si>
    <t>Southern vent of Tolbachik eruption 1975-76</t>
  </si>
  <si>
    <t>Northern vent of Tolbachik eruption 1975-76, cone 2</t>
  </si>
  <si>
    <t>18,&lt;UG</t>
  </si>
  <si>
    <t>Bylinkina</t>
  </si>
  <si>
    <t>&lt;4</t>
  </si>
  <si>
    <t>Bulochka cone</t>
  </si>
  <si>
    <t>Quality of Ol analises</t>
  </si>
  <si>
    <t>High-precision</t>
  </si>
  <si>
    <t>Standard</t>
  </si>
  <si>
    <t>Number of olivine grain</t>
  </si>
  <si>
    <t>JEOL JSM-6480, MSU (Moscow)</t>
  </si>
  <si>
    <t>JEOL JXA8200, IFM-GEOMAR (Kiel)</t>
  </si>
  <si>
    <t>CAMECA SX100, GEOKHI RAS (Moscow)</t>
  </si>
  <si>
    <t xml:space="preserve">Microprobe, Lab (City) </t>
  </si>
  <si>
    <t>[Mironov et al., 2001]</t>
  </si>
  <si>
    <t>High-Al basalt</t>
  </si>
  <si>
    <t>high-K basaltic trachyandesite</t>
  </si>
  <si>
    <t>Klyuchevskoy</t>
  </si>
  <si>
    <t>Portnyagin et al., 2005</t>
  </si>
  <si>
    <t>Savan VF</t>
  </si>
  <si>
    <t>CamScan 4DV, MSU (Moscow)</t>
  </si>
  <si>
    <t xml:space="preserve">JEOL JXA 8900RL, Geochemisches Institut (Goettingen) </t>
  </si>
  <si>
    <t>AV; AV1;AV2</t>
  </si>
  <si>
    <t>CAMEBAX-microbeam, GEOKHI RAS (Moscow)</t>
  </si>
  <si>
    <t>16-2-2</t>
  </si>
  <si>
    <t>Skalistaya</t>
  </si>
  <si>
    <t>9737a</t>
  </si>
  <si>
    <t>201124</t>
  </si>
  <si>
    <t>Oxygen</t>
  </si>
  <si>
    <t>Source for the whole-rock composition</t>
  </si>
  <si>
    <t>Barkhatnaya Sopka</t>
  </si>
  <si>
    <t>AB-16-2-2</t>
  </si>
  <si>
    <t>T2</t>
  </si>
  <si>
    <t>CoO</t>
  </si>
  <si>
    <t>AVA-17-06</t>
  </si>
  <si>
    <t>Popovich cone, volcanic bomb</t>
  </si>
  <si>
    <t>Ol2</t>
  </si>
  <si>
    <t>Ol1</t>
  </si>
  <si>
    <t>Ol14</t>
  </si>
  <si>
    <t>Olcot6</t>
  </si>
  <si>
    <t>AVA-17-08</t>
  </si>
  <si>
    <t>Strazh cone, lava flow</t>
  </si>
  <si>
    <t>Ol10</t>
  </si>
  <si>
    <t>Ol4</t>
  </si>
  <si>
    <t>Ol5</t>
  </si>
  <si>
    <t>Ol9</t>
  </si>
  <si>
    <t>Ol13</t>
  </si>
  <si>
    <t>Ol33</t>
  </si>
  <si>
    <t>Popovich cone</t>
  </si>
  <si>
    <t>Volcanic bomb</t>
  </si>
  <si>
    <t>Strazh cone</t>
  </si>
  <si>
    <t>Lava flow</t>
  </si>
  <si>
    <t>SHIV-08-05</t>
  </si>
  <si>
    <t>Tuff ring, 7600 ka</t>
  </si>
  <si>
    <t>Ol3</t>
  </si>
  <si>
    <t>Ol8</t>
  </si>
  <si>
    <t>Ol7</t>
  </si>
  <si>
    <t>SHIV-10-24</t>
  </si>
  <si>
    <t>Eruption 3600 ka, lava block</t>
  </si>
  <si>
    <t>748/1</t>
  </si>
  <si>
    <t>Eruption 3600 ka, tephra</t>
  </si>
  <si>
    <t>[Churikova et al., 2010]</t>
  </si>
  <si>
    <t>Tephra</t>
  </si>
  <si>
    <t>Number of averaged analyses</t>
  </si>
  <si>
    <t>Gordeychik et al., 2018</t>
  </si>
  <si>
    <t>This study</t>
  </si>
  <si>
    <t>Mironov et al., 2015</t>
  </si>
  <si>
    <t>Depth to slab</t>
  </si>
  <si>
    <t>Latitude</t>
  </si>
  <si>
    <t>Data owner</t>
  </si>
  <si>
    <t>Portnyagin</t>
  </si>
  <si>
    <t>Portnyagin, Nazarova</t>
  </si>
  <si>
    <t>Plechov</t>
  </si>
  <si>
    <t>Plechov, Tetroeva</t>
  </si>
  <si>
    <t>Churikova, Gordeychik</t>
  </si>
  <si>
    <t>Churikova</t>
  </si>
  <si>
    <t>Mironov</t>
  </si>
  <si>
    <t>Portnyagin, Gorbach</t>
  </si>
  <si>
    <t>Volynets, Churikova</t>
  </si>
  <si>
    <t>Nekrylov, Plechov</t>
  </si>
  <si>
    <t>Plechov, Shur</t>
  </si>
  <si>
    <t>Mironov, Portnyagin, Plechov</t>
  </si>
  <si>
    <t>Portnyagin, Mironov</t>
  </si>
  <si>
    <t>Plechova, Portnyagin, Bazanova</t>
  </si>
  <si>
    <t>O-26</t>
  </si>
  <si>
    <t>Zavaritsky volcano / M. Peschanaya</t>
  </si>
  <si>
    <t>Tuyla cone</t>
  </si>
  <si>
    <t>Lava flow at waterfall E of Ochki cone</t>
  </si>
  <si>
    <t xml:space="preserve">Bomb from  Bylinkina cone (found in crater Ochki) </t>
  </si>
  <si>
    <t>Flow from Piip cone</t>
  </si>
  <si>
    <t>Flow from Bylinkina cone</t>
  </si>
  <si>
    <t>Krestovsky</t>
  </si>
  <si>
    <r>
      <t xml:space="preserve">Western channel of the Bazdarnaya river. </t>
    </r>
    <r>
      <rPr>
        <vertAlign val="superscript"/>
        <sz val="8"/>
        <rFont val="Times New Roman"/>
        <family val="1"/>
        <charset val="204"/>
      </rPr>
      <t>14</t>
    </r>
    <r>
      <rPr>
        <sz val="8"/>
        <rFont val="Times New Roman"/>
        <family val="1"/>
        <charset val="204"/>
      </rPr>
      <t>C 7600 yr BP</t>
    </r>
  </si>
  <si>
    <r>
      <t xml:space="preserve">Eruption </t>
    </r>
    <r>
      <rPr>
        <vertAlign val="superscript"/>
        <sz val="8"/>
        <rFont val="Times New Roman"/>
        <family val="1"/>
        <charset val="204"/>
      </rPr>
      <t>14</t>
    </r>
    <r>
      <rPr>
        <sz val="8"/>
        <rFont val="Times New Roman"/>
        <family val="1"/>
        <charset val="204"/>
      </rPr>
      <t>C 3600 yr BP</t>
    </r>
  </si>
  <si>
    <t>Ol-Hbl basalt</t>
  </si>
  <si>
    <r>
      <t xml:space="preserve">Eruption </t>
    </r>
    <r>
      <rPr>
        <vertAlign val="superscript"/>
        <sz val="8"/>
        <rFont val="Times New Roman"/>
        <family val="1"/>
        <charset val="204"/>
      </rPr>
      <t>14</t>
    </r>
    <r>
      <rPr>
        <sz val="8"/>
        <rFont val="Times New Roman"/>
        <family val="1"/>
        <charset val="204"/>
      </rPr>
      <t>C 3600 yr BP from collection of M.Pevzner</t>
    </r>
  </si>
  <si>
    <t>feeder dyke, N lake Ketachan</t>
  </si>
  <si>
    <t>Southern Cherpuk, near lake Tymkygytgyn</t>
  </si>
  <si>
    <t>Skalistaya cone, NW from Ketachan l., 2 km west from pass 1310</t>
  </si>
  <si>
    <t>Cherny cone on Maloe Golcovoe lake</t>
  </si>
  <si>
    <t xml:space="preserve"> Dalny cone</t>
  </si>
  <si>
    <t>Sedankinsky dol</t>
  </si>
  <si>
    <t>LI cone</t>
  </si>
  <si>
    <t>Shmidt</t>
  </si>
  <si>
    <t>SHM-96-01</t>
  </si>
  <si>
    <t>GAM-96-28</t>
  </si>
  <si>
    <t>Basaltic Andesite</t>
  </si>
  <si>
    <t>KOM-96-06</t>
  </si>
  <si>
    <t>High-K Mg-Basalt</t>
  </si>
  <si>
    <t>TOL-96-03</t>
  </si>
  <si>
    <t>Mg-Basalt</t>
  </si>
  <si>
    <t>2310</t>
  </si>
  <si>
    <t>KLU-96-15</t>
  </si>
  <si>
    <t>KLU-96-03</t>
  </si>
  <si>
    <t>KLU-98-01</t>
  </si>
  <si>
    <t>Al-Basalt</t>
  </si>
  <si>
    <t>KLU-96-02</t>
  </si>
  <si>
    <t>KLU-96-14</t>
  </si>
  <si>
    <t>KLU-96-12</t>
  </si>
  <si>
    <t>Ploskie Sopky</t>
  </si>
  <si>
    <t>8837</t>
  </si>
  <si>
    <t>Mg-Andesite</t>
  </si>
  <si>
    <t>ICH-96-19</t>
  </si>
  <si>
    <t>High-K Basalt</t>
  </si>
  <si>
    <t>ICH-96-08</t>
  </si>
  <si>
    <t>Andesite</t>
  </si>
  <si>
    <t>ACH-96-02</t>
  </si>
  <si>
    <t>[Churikova et al., 2001; Münker et al., 2004]</t>
  </si>
  <si>
    <t>[Churikova et al., 2001; Churikova et al., 2013]</t>
  </si>
  <si>
    <t>[Churikova et al., 2001;  Münker et al., 2004]</t>
  </si>
  <si>
    <t>9567М/1</t>
  </si>
  <si>
    <t>Normalized to 100 % with FeOt and without H2O and CO2</t>
  </si>
  <si>
    <t>[Dirksen, Melekestsev, 1999]</t>
  </si>
  <si>
    <t>[Dorendorf et al., 2000a]</t>
  </si>
  <si>
    <t>Massive Ol basalt</t>
  </si>
  <si>
    <t>K2-90/1</t>
  </si>
  <si>
    <t>Large (~1m) fragments of lavas on the lake coast.</t>
  </si>
  <si>
    <t>Cpx(5-7%)-Plg (30-40%) andesit-basalt</t>
  </si>
  <si>
    <t>Nazarova et al., 2019</t>
  </si>
  <si>
    <t>Plechova, Portnyagin, Bazanova, 2011</t>
  </si>
  <si>
    <t>K2-6B; sl-20</t>
  </si>
  <si>
    <t>Supplementary Table 1: Brief description of studied samples and their (or samples from the same eruption) whole-rock composition.</t>
  </si>
  <si>
    <t>Western channel of the Bazdarnaya river. 14C 7600 yr BP</t>
  </si>
  <si>
    <t>Eruption 14C 3600 yr BP</t>
  </si>
  <si>
    <t>Eruption 14C 3600 yr BP from collection of M.Pevzner</t>
  </si>
  <si>
    <t>Host-rock characteristics and composition (from Supplementary Table 1)</t>
  </si>
  <si>
    <t>Supplementary table 3: Averaged composition of spinel inclusions in the Fo84-86 olivine for each sample</t>
  </si>
  <si>
    <t>Supplementary table 2: The dataset of spinel inclusions in olivine from volcanic rocks of Kamchatka</t>
  </si>
  <si>
    <t>Supplementary table 4: Averaged composition of spinel inclusions in the most Mg-rich olivine (Fo &gt; 84) and whole-rock composition of samples from Supplementary table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</si>
</sst>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000"/>
    <numFmt numFmtId="165" formatCode="0.000000"/>
    <numFmt numFmtId="166" formatCode="0.0"/>
    <numFmt numFmtId="167" formatCode="0.000"/>
    <numFmt numFmtId="168" formatCode="#,##0.000000"/>
    <numFmt numFmtId="169" formatCode="#,##0.000"/>
    <numFmt numFmtId="170" formatCode="#,##0.0000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</font>
    <font>
      <u/>
      <sz val="10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8"/>
      <color rgb="FF333333"/>
      <name val="Times New Roman"/>
      <family val="1"/>
      <charset val="204"/>
    </font>
    <font>
      <sz val="10"/>
      <name val="MS Sans Serif"/>
    </font>
    <font>
      <sz val="11"/>
      <name val="Calibri"/>
      <family val="2"/>
      <charset val="204"/>
      <scheme val="minor"/>
    </font>
    <font>
      <u/>
      <sz val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9" fillId="0" borderId="0"/>
  </cellStyleXfs>
  <cellXfs count="143">
    <xf numFmtId="0" fontId="0" fillId="0" borderId="0" xfId="0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Alignment="1">
      <alignment horizontal="left"/>
    </xf>
    <xf numFmtId="0" fontId="5" fillId="0" borderId="1" xfId="0" applyFont="1" applyFill="1" applyBorder="1" applyAlignment="1">
      <alignment horizontal="left"/>
    </xf>
    <xf numFmtId="2" fontId="3" fillId="0" borderId="4" xfId="0" applyNumberFormat="1" applyFont="1" applyFill="1" applyBorder="1" applyAlignment="1">
      <alignment horizontal="center"/>
    </xf>
    <xf numFmtId="2" fontId="3" fillId="0" borderId="5" xfId="0" applyNumberFormat="1" applyFont="1" applyFill="1" applyBorder="1" applyAlignment="1">
      <alignment horizontal="center"/>
    </xf>
    <xf numFmtId="2" fontId="3" fillId="0" borderId="6" xfId="0" applyNumberFormat="1" applyFont="1" applyFill="1" applyBorder="1" applyAlignment="1">
      <alignment horizontal="center"/>
    </xf>
    <xf numFmtId="2" fontId="3" fillId="0" borderId="7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center"/>
    </xf>
    <xf numFmtId="2" fontId="3" fillId="0" borderId="8" xfId="0" applyNumberFormat="1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2" fontId="3" fillId="0" borderId="3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5" fontId="3" fillId="0" borderId="5" xfId="0" applyNumberFormat="1" applyFont="1" applyFill="1" applyBorder="1" applyAlignment="1">
      <alignment horizontal="center"/>
    </xf>
    <xf numFmtId="165" fontId="3" fillId="0" borderId="7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4" applyFont="1" applyBorder="1" applyAlignment="1">
      <alignment horizontal="center"/>
    </xf>
    <xf numFmtId="2" fontId="2" fillId="0" borderId="0" xfId="1" applyNumberFormat="1" applyFont="1" applyBorder="1" applyAlignment="1">
      <alignment horizontal="center"/>
    </xf>
    <xf numFmtId="17" fontId="7" fillId="0" borderId="0" xfId="0" applyNumberFormat="1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/>
    <xf numFmtId="49" fontId="7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10" fillId="0" borderId="0" xfId="0" applyFont="1" applyFill="1"/>
    <xf numFmtId="0" fontId="0" fillId="0" borderId="0" xfId="0"/>
    <xf numFmtId="0" fontId="7" fillId="0" borderId="4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2" fillId="0" borderId="0" xfId="0" applyFont="1" applyBorder="1" applyAlignment="1"/>
    <xf numFmtId="0" fontId="3" fillId="0" borderId="0" xfId="2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66" fontId="3" fillId="0" borderId="7" xfId="0" applyNumberFormat="1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applyFont="1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2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2" fontId="7" fillId="0" borderId="5" xfId="0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2" fontId="7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2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2" fontId="7" fillId="0" borderId="7" xfId="0" applyNumberFormat="1" applyFont="1" applyFill="1" applyBorder="1" applyAlignment="1">
      <alignment horizontal="center" vertical="center"/>
    </xf>
    <xf numFmtId="2" fontId="7" fillId="0" borderId="7" xfId="2" applyNumberFormat="1" applyFont="1" applyFill="1" applyBorder="1" applyAlignment="1">
      <alignment horizontal="center" vertical="center"/>
    </xf>
    <xf numFmtId="2" fontId="7" fillId="0" borderId="8" xfId="0" applyNumberFormat="1" applyFont="1" applyFill="1" applyBorder="1" applyAlignment="1">
      <alignment horizontal="center" vertical="center"/>
    </xf>
    <xf numFmtId="167" fontId="7" fillId="0" borderId="0" xfId="0" applyNumberFormat="1" applyFont="1" applyFill="1" applyBorder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7" fontId="2" fillId="0" borderId="0" xfId="0" applyNumberFormat="1" applyFont="1" applyFill="1" applyAlignment="1">
      <alignment horizontal="center" vertical="center"/>
    </xf>
    <xf numFmtId="167" fontId="7" fillId="0" borderId="7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2" fontId="12" fillId="0" borderId="5" xfId="0" applyNumberFormat="1" applyFont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2" fontId="12" fillId="0" borderId="5" xfId="0" applyNumberFormat="1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2" fontId="12" fillId="0" borderId="8" xfId="0" applyNumberFormat="1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2" fontId="12" fillId="0" borderId="9" xfId="0" applyNumberFormat="1" applyFont="1" applyFill="1" applyBorder="1" applyAlignment="1">
      <alignment horizontal="center"/>
    </xf>
    <xf numFmtId="2" fontId="12" fillId="0" borderId="14" xfId="0" applyNumberFormat="1" applyFont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2" fontId="12" fillId="0" borderId="0" xfId="0" applyNumberFormat="1" applyFont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/>
    <xf numFmtId="2" fontId="12" fillId="0" borderId="0" xfId="0" applyNumberFormat="1" applyFont="1" applyFill="1" applyAlignment="1">
      <alignment horizontal="center"/>
    </xf>
    <xf numFmtId="168" fontId="7" fillId="0" borderId="0" xfId="0" applyNumberFormat="1" applyFont="1" applyFill="1" applyBorder="1" applyAlignment="1">
      <alignment horizontal="center"/>
    </xf>
    <xf numFmtId="168" fontId="7" fillId="0" borderId="7" xfId="0" applyNumberFormat="1" applyFont="1" applyFill="1" applyBorder="1" applyAlignment="1">
      <alignment horizontal="center"/>
    </xf>
    <xf numFmtId="169" fontId="7" fillId="0" borderId="0" xfId="0" applyNumberFormat="1" applyFont="1" applyFill="1" applyBorder="1" applyAlignment="1">
      <alignment horizontal="center"/>
    </xf>
    <xf numFmtId="169" fontId="7" fillId="0" borderId="7" xfId="0" applyNumberFormat="1" applyFont="1" applyFill="1" applyBorder="1" applyAlignment="1">
      <alignment horizontal="center"/>
    </xf>
    <xf numFmtId="169" fontId="7" fillId="0" borderId="5" xfId="0" applyNumberFormat="1" applyFont="1" applyFill="1" applyBorder="1" applyAlignment="1">
      <alignment horizontal="center"/>
    </xf>
    <xf numFmtId="169" fontId="7" fillId="0" borderId="8" xfId="0" applyNumberFormat="1" applyFont="1" applyFill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 applyBorder="1"/>
    <xf numFmtId="0" fontId="7" fillId="0" borderId="0" xfId="2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 vertical="top"/>
    </xf>
    <xf numFmtId="170" fontId="7" fillId="0" borderId="7" xfId="0" applyNumberFormat="1" applyFont="1" applyFill="1" applyBorder="1" applyAlignment="1">
      <alignment horizontal="center"/>
    </xf>
    <xf numFmtId="4" fontId="7" fillId="0" borderId="9" xfId="0" applyNumberFormat="1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4" fontId="7" fillId="0" borderId="7" xfId="0" applyNumberFormat="1" applyFont="1" applyFill="1" applyBorder="1" applyAlignment="1">
      <alignment horizontal="center"/>
    </xf>
    <xf numFmtId="170" fontId="7" fillId="0" borderId="0" xfId="0" applyNumberFormat="1" applyFont="1" applyFill="1" applyAlignment="1">
      <alignment horizontal="center"/>
    </xf>
    <xf numFmtId="0" fontId="7" fillId="0" borderId="3" xfId="1" applyFont="1" applyFill="1" applyBorder="1" applyAlignment="1">
      <alignment horizontal="center"/>
    </xf>
    <xf numFmtId="49" fontId="7" fillId="0" borderId="0" xfId="1" applyNumberFormat="1" applyFont="1" applyFill="1" applyBorder="1" applyAlignment="1">
      <alignment horizontal="center"/>
    </xf>
    <xf numFmtId="4" fontId="7" fillId="0" borderId="9" xfId="1" applyNumberFormat="1" applyFont="1" applyFill="1" applyBorder="1" applyAlignment="1">
      <alignment horizontal="center"/>
    </xf>
    <xf numFmtId="49" fontId="7" fillId="0" borderId="7" xfId="1" applyNumberFormat="1" applyFont="1" applyFill="1" applyBorder="1" applyAlignment="1">
      <alignment horizontal="center"/>
    </xf>
    <xf numFmtId="4" fontId="7" fillId="0" borderId="14" xfId="1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2" fontId="3" fillId="0" borderId="11" xfId="0" applyNumberFormat="1" applyFont="1" applyFill="1" applyBorder="1" applyAlignment="1">
      <alignment horizontal="left"/>
    </xf>
    <xf numFmtId="2" fontId="5" fillId="0" borderId="15" xfId="0" applyNumberFormat="1" applyFont="1" applyFill="1" applyBorder="1" applyAlignment="1">
      <alignment horizontal="left"/>
    </xf>
    <xf numFmtId="2" fontId="3" fillId="0" borderId="9" xfId="0" applyNumberFormat="1" applyFont="1" applyFill="1" applyBorder="1" applyAlignment="1">
      <alignment horizontal="center"/>
    </xf>
    <xf numFmtId="2" fontId="3" fillId="0" borderId="14" xfId="0" applyNumberFormat="1" applyFont="1" applyFill="1" applyBorder="1" applyAlignment="1">
      <alignment horizontal="center"/>
    </xf>
    <xf numFmtId="0" fontId="0" fillId="0" borderId="0" xfId="0" applyBorder="1"/>
    <xf numFmtId="0" fontId="7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 vertical="center"/>
    </xf>
  </cellXfs>
  <cellStyles count="8">
    <cellStyle name="Normal 2" xfId="2"/>
    <cellStyle name="Normal_Kharchinsky_Gorbach" xfId="5"/>
    <cellStyle name="Standard_kalkul" xfId="7"/>
    <cellStyle name="Обычный" xfId="0" builtinId="0"/>
    <cellStyle name="Обычный 10" xfId="3"/>
    <cellStyle name="Обычный 2" xfId="6"/>
    <cellStyle name="Обычный 3" xfId="4"/>
    <cellStyle name="Обычный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N181"/>
  <sheetViews>
    <sheetView tabSelected="1" zoomScale="89" zoomScaleNormal="121" workbookViewId="0">
      <selection activeCell="B1" sqref="B1"/>
    </sheetView>
  </sheetViews>
  <sheetFormatPr defaultRowHeight="15" x14ac:dyDescent="0.25"/>
  <cols>
    <col min="1" max="1" width="9.28515625" style="31"/>
    <col min="2" max="2" width="13" style="28" bestFit="1" customWidth="1"/>
    <col min="3" max="3" width="11.42578125" style="28" bestFit="1" customWidth="1"/>
    <col min="4" max="4" width="12.140625" style="28" bestFit="1" customWidth="1"/>
    <col min="5" max="5" width="7" style="28" bestFit="1" customWidth="1"/>
    <col min="6" max="6" width="14.85546875" style="28" bestFit="1" customWidth="1"/>
    <col min="7" max="7" width="34.140625" style="28" customWidth="1"/>
    <col min="8" max="8" width="27.85546875" style="28" bestFit="1" customWidth="1"/>
    <col min="9" max="9" width="37.28515625" style="28" bestFit="1" customWidth="1"/>
    <col min="10" max="10" width="16.140625" style="28" bestFit="1" customWidth="1"/>
    <col min="11" max="11" width="7.28515625" style="28" bestFit="1" customWidth="1"/>
    <col min="12" max="12" width="8.28515625" style="28" bestFit="1" customWidth="1"/>
    <col min="13" max="13" width="9.7109375" style="28" bestFit="1" customWidth="1"/>
    <col min="14" max="14" width="9.5703125" style="28" customWidth="1"/>
    <col min="15" max="24" width="9.7109375" style="28" bestFit="1" customWidth="1"/>
    <col min="25" max="36" width="9.7109375" style="28" customWidth="1"/>
    <col min="37" max="37" width="9.5703125" style="28" customWidth="1"/>
    <col min="38" max="57" width="9.7109375" style="28" bestFit="1" customWidth="1"/>
    <col min="58" max="78" width="9.28515625" style="28" bestFit="1" customWidth="1"/>
    <col min="79" max="79" width="10.28515625" style="28" bestFit="1" customWidth="1"/>
    <col min="80" max="80" width="10.140625" style="28" customWidth="1"/>
    <col min="81" max="81" width="14.42578125" style="28" bestFit="1" customWidth="1"/>
    <col min="82" max="83" width="14.28515625" style="28" customWidth="1"/>
    <col min="84" max="84" width="14.7109375" style="28" bestFit="1" customWidth="1"/>
    <col min="85" max="85" width="14.5703125" style="28" customWidth="1"/>
    <col min="86" max="86" width="14.7109375" style="28" bestFit="1" customWidth="1"/>
    <col min="87" max="87" width="14.5703125" style="28" customWidth="1"/>
    <col min="88" max="88" width="14.7109375" style="28" bestFit="1" customWidth="1"/>
    <col min="89" max="89" width="14.5703125" style="28" customWidth="1"/>
    <col min="90" max="90" width="15" style="28" bestFit="1" customWidth="1"/>
    <col min="91" max="91" width="14.85546875" style="28" customWidth="1"/>
    <col min="92" max="92" width="9.28515625" style="28" bestFit="1" customWidth="1"/>
  </cols>
  <sheetData>
    <row r="1" spans="2:92" ht="15.75" thickBot="1" x14ac:dyDescent="0.3">
      <c r="B1" s="39" t="s">
        <v>1855</v>
      </c>
      <c r="Y1" s="50" t="s">
        <v>1845</v>
      </c>
    </row>
    <row r="2" spans="2:92" s="31" customFormat="1" x14ac:dyDescent="0.25">
      <c r="B2" s="102" t="s">
        <v>28</v>
      </c>
      <c r="C2" s="103" t="s">
        <v>78</v>
      </c>
      <c r="D2" s="103" t="s">
        <v>79</v>
      </c>
      <c r="E2" s="103" t="s">
        <v>27</v>
      </c>
      <c r="F2" s="103" t="s">
        <v>0</v>
      </c>
      <c r="G2" s="103" t="s">
        <v>80</v>
      </c>
      <c r="H2" s="103" t="s">
        <v>81</v>
      </c>
      <c r="I2" s="104" t="s">
        <v>1743</v>
      </c>
      <c r="J2" s="103" t="s">
        <v>82</v>
      </c>
      <c r="K2" s="104" t="s">
        <v>31</v>
      </c>
      <c r="L2" s="103" t="s">
        <v>32</v>
      </c>
      <c r="M2" s="103" t="s">
        <v>33</v>
      </c>
      <c r="N2" s="103" t="s">
        <v>43</v>
      </c>
      <c r="O2" s="103" t="s">
        <v>42</v>
      </c>
      <c r="P2" s="103" t="s">
        <v>37</v>
      </c>
      <c r="Q2" s="103" t="s">
        <v>38</v>
      </c>
      <c r="R2" s="103" t="s">
        <v>84</v>
      </c>
      <c r="S2" s="103" t="s">
        <v>85</v>
      </c>
      <c r="T2" s="103" t="s">
        <v>86</v>
      </c>
      <c r="U2" s="103" t="s">
        <v>87</v>
      </c>
      <c r="V2" s="103" t="s">
        <v>88</v>
      </c>
      <c r="W2" s="103" t="s">
        <v>89</v>
      </c>
      <c r="X2" s="103" t="s">
        <v>41</v>
      </c>
      <c r="Y2" s="103" t="s">
        <v>31</v>
      </c>
      <c r="Z2" s="103" t="s">
        <v>32</v>
      </c>
      <c r="AA2" s="103" t="s">
        <v>33</v>
      </c>
      <c r="AB2" s="103" t="s">
        <v>83</v>
      </c>
      <c r="AC2" s="103" t="s">
        <v>37</v>
      </c>
      <c r="AD2" s="103" t="s">
        <v>38</v>
      </c>
      <c r="AE2" s="103" t="s">
        <v>84</v>
      </c>
      <c r="AF2" s="103" t="s">
        <v>85</v>
      </c>
      <c r="AG2" s="103" t="s">
        <v>86</v>
      </c>
      <c r="AH2" s="103" t="s">
        <v>87</v>
      </c>
      <c r="AI2" s="103" t="s">
        <v>41</v>
      </c>
      <c r="AJ2" s="103" t="s">
        <v>1</v>
      </c>
      <c r="AK2" s="103" t="s">
        <v>90</v>
      </c>
      <c r="AL2" s="103" t="s">
        <v>91</v>
      </c>
      <c r="AM2" s="103" t="s">
        <v>92</v>
      </c>
      <c r="AN2" s="103" t="s">
        <v>93</v>
      </c>
      <c r="AO2" s="103" t="s">
        <v>50</v>
      </c>
      <c r="AP2" s="103" t="s">
        <v>48</v>
      </c>
      <c r="AQ2" s="103" t="s">
        <v>94</v>
      </c>
      <c r="AR2" s="103" t="s">
        <v>54</v>
      </c>
      <c r="AS2" s="103" t="s">
        <v>95</v>
      </c>
      <c r="AT2" s="103" t="s">
        <v>96</v>
      </c>
      <c r="AU2" s="103" t="s">
        <v>97</v>
      </c>
      <c r="AV2" s="103" t="s">
        <v>98</v>
      </c>
      <c r="AW2" s="103" t="s">
        <v>99</v>
      </c>
      <c r="AX2" s="103" t="s">
        <v>100</v>
      </c>
      <c r="AY2" s="103" t="s">
        <v>101</v>
      </c>
      <c r="AZ2" s="103" t="s">
        <v>102</v>
      </c>
      <c r="BA2" s="103" t="s">
        <v>103</v>
      </c>
      <c r="BB2" s="103" t="s">
        <v>104</v>
      </c>
      <c r="BC2" s="103" t="s">
        <v>105</v>
      </c>
      <c r="BD2" s="103" t="s">
        <v>106</v>
      </c>
      <c r="BE2" s="103" t="s">
        <v>107</v>
      </c>
      <c r="BF2" s="103" t="s">
        <v>108</v>
      </c>
      <c r="BG2" s="103" t="s">
        <v>109</v>
      </c>
      <c r="BH2" s="103" t="s">
        <v>110</v>
      </c>
      <c r="BI2" s="103" t="s">
        <v>111</v>
      </c>
      <c r="BJ2" s="103" t="s">
        <v>112</v>
      </c>
      <c r="BK2" s="103" t="s">
        <v>113</v>
      </c>
      <c r="BL2" s="103" t="s">
        <v>114</v>
      </c>
      <c r="BM2" s="103" t="s">
        <v>115</v>
      </c>
      <c r="BN2" s="103" t="s">
        <v>116</v>
      </c>
      <c r="BO2" s="103" t="s">
        <v>117</v>
      </c>
      <c r="BP2" s="103" t="s">
        <v>118</v>
      </c>
      <c r="BQ2" s="103" t="s">
        <v>119</v>
      </c>
      <c r="BR2" s="103" t="s">
        <v>120</v>
      </c>
      <c r="BS2" s="103" t="s">
        <v>121</v>
      </c>
      <c r="BT2" s="103" t="s">
        <v>122</v>
      </c>
      <c r="BU2" s="103" t="s">
        <v>123</v>
      </c>
      <c r="BV2" s="103" t="s">
        <v>124</v>
      </c>
      <c r="BW2" s="103" t="s">
        <v>125</v>
      </c>
      <c r="BX2" s="103" t="s">
        <v>126</v>
      </c>
      <c r="BY2" s="103" t="s">
        <v>127</v>
      </c>
      <c r="BZ2" s="103" t="s">
        <v>128</v>
      </c>
      <c r="CA2" s="103" t="s">
        <v>129</v>
      </c>
      <c r="CB2" s="103" t="s">
        <v>30</v>
      </c>
      <c r="CC2" s="103" t="s">
        <v>130</v>
      </c>
      <c r="CD2" s="103" t="s">
        <v>30</v>
      </c>
      <c r="CE2" s="103" t="s">
        <v>131</v>
      </c>
      <c r="CF2" s="103" t="s">
        <v>132</v>
      </c>
      <c r="CG2" s="103" t="s">
        <v>30</v>
      </c>
      <c r="CH2" s="103" t="s">
        <v>133</v>
      </c>
      <c r="CI2" s="103" t="s">
        <v>30</v>
      </c>
      <c r="CJ2" s="103" t="s">
        <v>134</v>
      </c>
      <c r="CK2" s="103" t="s">
        <v>30</v>
      </c>
      <c r="CL2" s="103" t="s">
        <v>135</v>
      </c>
      <c r="CM2" s="103" t="s">
        <v>30</v>
      </c>
      <c r="CN2" s="128" t="s">
        <v>136</v>
      </c>
    </row>
    <row r="3" spans="2:92" s="31" customFormat="1" x14ac:dyDescent="0.25">
      <c r="B3" s="36" t="s">
        <v>659</v>
      </c>
      <c r="C3" s="121">
        <v>52.655000000000001</v>
      </c>
      <c r="D3" s="121">
        <v>157.017</v>
      </c>
      <c r="E3" s="23" t="s">
        <v>154</v>
      </c>
      <c r="F3" s="23" t="s">
        <v>2</v>
      </c>
      <c r="G3" s="23" t="s">
        <v>3</v>
      </c>
      <c r="H3" s="23" t="s">
        <v>3</v>
      </c>
      <c r="I3" s="105" t="s">
        <v>1779</v>
      </c>
      <c r="J3" s="23" t="s">
        <v>659</v>
      </c>
      <c r="K3" s="124">
        <v>50.31</v>
      </c>
      <c r="L3" s="125">
        <v>1.17</v>
      </c>
      <c r="M3" s="125">
        <v>18.329999999999998</v>
      </c>
      <c r="N3" s="125" t="s">
        <v>3</v>
      </c>
      <c r="O3" s="125">
        <v>9.9600000000000009</v>
      </c>
      <c r="P3" s="125">
        <v>0.18</v>
      </c>
      <c r="Q3" s="125">
        <v>4.88</v>
      </c>
      <c r="R3" s="125">
        <v>8.6300000000000008</v>
      </c>
      <c r="S3" s="125">
        <v>3.29</v>
      </c>
      <c r="T3" s="125">
        <v>1.47</v>
      </c>
      <c r="U3" s="125">
        <v>0.36</v>
      </c>
      <c r="V3" s="125">
        <v>0.42</v>
      </c>
      <c r="W3" s="125" t="s">
        <v>3</v>
      </c>
      <c r="X3" s="125">
        <v>99.000000000000014</v>
      </c>
      <c r="Y3" s="125">
        <v>51.034692635423006</v>
      </c>
      <c r="Z3" s="125">
        <v>1.1868533171028604</v>
      </c>
      <c r="AA3" s="125">
        <v>18.594035301278144</v>
      </c>
      <c r="AB3" s="125">
        <v>10.1034692635423</v>
      </c>
      <c r="AC3" s="125">
        <v>0.18259281801582466</v>
      </c>
      <c r="AD3" s="125">
        <v>4.9502941773179137</v>
      </c>
      <c r="AE3" s="125">
        <v>8.7543112193142623</v>
      </c>
      <c r="AF3" s="125">
        <v>3.3373909515114626</v>
      </c>
      <c r="AG3" s="125">
        <v>1.4911746804625683</v>
      </c>
      <c r="AH3" s="125">
        <v>0.36518563603164933</v>
      </c>
      <c r="AI3" s="125">
        <v>99.999999999999986</v>
      </c>
      <c r="AJ3" s="125">
        <v>0.46620945309093065</v>
      </c>
      <c r="AK3" s="114" t="s">
        <v>3</v>
      </c>
      <c r="AL3" s="114" t="s">
        <v>3</v>
      </c>
      <c r="AM3" s="114" t="s">
        <v>3</v>
      </c>
      <c r="AN3" s="114" t="s">
        <v>3</v>
      </c>
      <c r="AO3" s="125">
        <v>309</v>
      </c>
      <c r="AP3" s="125">
        <v>28</v>
      </c>
      <c r="AQ3" s="125">
        <v>41</v>
      </c>
      <c r="AR3" s="125">
        <v>32</v>
      </c>
      <c r="AS3" s="125" t="s">
        <v>3</v>
      </c>
      <c r="AT3" s="125">
        <v>94</v>
      </c>
      <c r="AU3" s="125">
        <v>19</v>
      </c>
      <c r="AV3" s="125">
        <v>22</v>
      </c>
      <c r="AW3" s="125">
        <v>625</v>
      </c>
      <c r="AX3" s="125">
        <v>24</v>
      </c>
      <c r="AY3" s="125">
        <v>106</v>
      </c>
      <c r="AZ3" s="125">
        <v>7</v>
      </c>
      <c r="BA3" s="125" t="s">
        <v>3</v>
      </c>
      <c r="BB3" s="125" t="s">
        <v>3</v>
      </c>
      <c r="BC3" s="125" t="s">
        <v>3</v>
      </c>
      <c r="BD3" s="125" t="s">
        <v>3</v>
      </c>
      <c r="BE3" s="125">
        <v>553</v>
      </c>
      <c r="BF3" s="125" t="s">
        <v>3</v>
      </c>
      <c r="BG3" s="125">
        <v>39</v>
      </c>
      <c r="BH3" s="125">
        <v>5</v>
      </c>
      <c r="BI3" s="125" t="s">
        <v>3</v>
      </c>
      <c r="BJ3" s="125" t="s">
        <v>3</v>
      </c>
      <c r="BK3" s="125" t="s">
        <v>3</v>
      </c>
      <c r="BL3" s="125" t="s">
        <v>3</v>
      </c>
      <c r="BM3" s="125" t="s">
        <v>3</v>
      </c>
      <c r="BN3" s="125" t="s">
        <v>3</v>
      </c>
      <c r="BO3" s="125" t="s">
        <v>3</v>
      </c>
      <c r="BP3" s="125" t="s">
        <v>3</v>
      </c>
      <c r="BQ3" s="125" t="s">
        <v>3</v>
      </c>
      <c r="BR3" s="125" t="s">
        <v>3</v>
      </c>
      <c r="BS3" s="125" t="s">
        <v>3</v>
      </c>
      <c r="BT3" s="125" t="s">
        <v>3</v>
      </c>
      <c r="BU3" s="125" t="s">
        <v>3</v>
      </c>
      <c r="BV3" s="125" t="s">
        <v>3</v>
      </c>
      <c r="BW3" s="125" t="s">
        <v>3</v>
      </c>
      <c r="BX3" s="125">
        <v>13</v>
      </c>
      <c r="BY3" s="125" t="s">
        <v>1718</v>
      </c>
      <c r="BZ3" s="125" t="s">
        <v>3</v>
      </c>
      <c r="CA3" s="112" t="s">
        <v>3</v>
      </c>
      <c r="CB3" s="112" t="s">
        <v>3</v>
      </c>
      <c r="CC3" s="112" t="s">
        <v>3</v>
      </c>
      <c r="CD3" s="112" t="s">
        <v>3</v>
      </c>
      <c r="CE3" s="112" t="s">
        <v>3</v>
      </c>
      <c r="CF3" s="112" t="s">
        <v>3</v>
      </c>
      <c r="CG3" s="112" t="s">
        <v>3</v>
      </c>
      <c r="CH3" s="112" t="s">
        <v>3</v>
      </c>
      <c r="CI3" s="112" t="s">
        <v>3</v>
      </c>
      <c r="CJ3" s="112" t="s">
        <v>3</v>
      </c>
      <c r="CK3" s="112" t="s">
        <v>3</v>
      </c>
      <c r="CL3" s="112" t="s">
        <v>3</v>
      </c>
      <c r="CM3" s="112" t="s">
        <v>3</v>
      </c>
      <c r="CN3" s="116" t="s">
        <v>3</v>
      </c>
    </row>
    <row r="4" spans="2:92" s="31" customFormat="1" x14ac:dyDescent="0.25">
      <c r="B4" s="36" t="s">
        <v>165</v>
      </c>
      <c r="C4" s="121">
        <v>52.317999999999998</v>
      </c>
      <c r="D4" s="121">
        <v>157.232</v>
      </c>
      <c r="E4" s="23" t="s">
        <v>154</v>
      </c>
      <c r="F4" s="23" t="s">
        <v>1733</v>
      </c>
      <c r="G4" s="23" t="s">
        <v>3</v>
      </c>
      <c r="H4" s="23" t="s">
        <v>3</v>
      </c>
      <c r="I4" s="105" t="s">
        <v>1779</v>
      </c>
      <c r="J4" s="23" t="s">
        <v>165</v>
      </c>
      <c r="K4" s="124">
        <v>51.05</v>
      </c>
      <c r="L4" s="125">
        <v>1.01</v>
      </c>
      <c r="M4" s="125">
        <v>17.96</v>
      </c>
      <c r="N4" s="125" t="s">
        <v>3</v>
      </c>
      <c r="O4" s="125">
        <v>8.49</v>
      </c>
      <c r="P4" s="125">
        <v>0.17</v>
      </c>
      <c r="Q4" s="125">
        <v>5.89</v>
      </c>
      <c r="R4" s="125">
        <v>9.7100000000000009</v>
      </c>
      <c r="S4" s="125">
        <v>3.11</v>
      </c>
      <c r="T4" s="125">
        <v>0.95</v>
      </c>
      <c r="U4" s="125">
        <v>0.3</v>
      </c>
      <c r="V4" s="125">
        <v>0.43</v>
      </c>
      <c r="W4" s="125">
        <v>0.01</v>
      </c>
      <c r="X4" s="125">
        <v>99.080000000000013</v>
      </c>
      <c r="Y4" s="125">
        <v>51.753852392538526</v>
      </c>
      <c r="Z4" s="125">
        <v>1.023925385239254</v>
      </c>
      <c r="AA4" s="125">
        <v>18.207623682076239</v>
      </c>
      <c r="AB4" s="125">
        <v>8.6070559610705608</v>
      </c>
      <c r="AC4" s="125">
        <v>0.17234387672343882</v>
      </c>
      <c r="AD4" s="125">
        <v>5.9712084347120848</v>
      </c>
      <c r="AE4" s="125">
        <v>9.8438767234387701</v>
      </c>
      <c r="AF4" s="125">
        <v>3.1528791565287921</v>
      </c>
      <c r="AG4" s="125">
        <v>0.96309813463098148</v>
      </c>
      <c r="AH4" s="125">
        <v>0.30413625304136255</v>
      </c>
      <c r="AI4" s="125">
        <v>100.00000000000001</v>
      </c>
      <c r="AJ4" s="125">
        <v>0.55290876439248304</v>
      </c>
      <c r="AK4" s="114" t="s">
        <v>3</v>
      </c>
      <c r="AL4" s="114" t="s">
        <v>3</v>
      </c>
      <c r="AM4" s="114" t="s">
        <v>3</v>
      </c>
      <c r="AN4" s="114" t="s">
        <v>3</v>
      </c>
      <c r="AO4" s="125">
        <v>277</v>
      </c>
      <c r="AP4" s="125">
        <v>123</v>
      </c>
      <c r="AQ4" s="125">
        <v>36</v>
      </c>
      <c r="AR4" s="125">
        <v>42</v>
      </c>
      <c r="AS4" s="125" t="s">
        <v>3</v>
      </c>
      <c r="AT4" s="125">
        <v>75</v>
      </c>
      <c r="AU4" s="125">
        <v>18</v>
      </c>
      <c r="AV4" s="125">
        <v>17</v>
      </c>
      <c r="AW4" s="125">
        <v>527</v>
      </c>
      <c r="AX4" s="125">
        <v>26</v>
      </c>
      <c r="AY4" s="125">
        <v>94</v>
      </c>
      <c r="AZ4" s="125">
        <v>5</v>
      </c>
      <c r="BA4" s="125" t="s">
        <v>3</v>
      </c>
      <c r="BB4" s="125" t="s">
        <v>3</v>
      </c>
      <c r="BC4" s="125" t="s">
        <v>3</v>
      </c>
      <c r="BD4" s="125" t="s">
        <v>3</v>
      </c>
      <c r="BE4" s="125">
        <v>378</v>
      </c>
      <c r="BF4" s="125" t="s">
        <v>3</v>
      </c>
      <c r="BG4" s="125">
        <v>38</v>
      </c>
      <c r="BH4" s="125" t="s">
        <v>1718</v>
      </c>
      <c r="BI4" s="125" t="s">
        <v>3</v>
      </c>
      <c r="BJ4" s="125" t="s">
        <v>3</v>
      </c>
      <c r="BK4" s="125" t="s">
        <v>3</v>
      </c>
      <c r="BL4" s="125" t="s">
        <v>3</v>
      </c>
      <c r="BM4" s="125" t="s">
        <v>3</v>
      </c>
      <c r="BN4" s="125" t="s">
        <v>3</v>
      </c>
      <c r="BO4" s="125" t="s">
        <v>3</v>
      </c>
      <c r="BP4" s="125" t="s">
        <v>3</v>
      </c>
      <c r="BQ4" s="125" t="s">
        <v>3</v>
      </c>
      <c r="BR4" s="125" t="s">
        <v>3</v>
      </c>
      <c r="BS4" s="125" t="s">
        <v>3</v>
      </c>
      <c r="BT4" s="125" t="s">
        <v>3</v>
      </c>
      <c r="BU4" s="125" t="s">
        <v>3</v>
      </c>
      <c r="BV4" s="125" t="s">
        <v>3</v>
      </c>
      <c r="BW4" s="125" t="s">
        <v>3</v>
      </c>
      <c r="BX4" s="125">
        <v>6</v>
      </c>
      <c r="BY4" s="125">
        <v>5</v>
      </c>
      <c r="BZ4" s="125" t="s">
        <v>3</v>
      </c>
      <c r="CA4" s="112" t="s">
        <v>3</v>
      </c>
      <c r="CB4" s="112" t="s">
        <v>3</v>
      </c>
      <c r="CC4" s="112" t="s">
        <v>3</v>
      </c>
      <c r="CD4" s="112" t="s">
        <v>3</v>
      </c>
      <c r="CE4" s="112" t="s">
        <v>3</v>
      </c>
      <c r="CF4" s="112" t="s">
        <v>3</v>
      </c>
      <c r="CG4" s="112" t="s">
        <v>3</v>
      </c>
      <c r="CH4" s="112" t="s">
        <v>3</v>
      </c>
      <c r="CI4" s="112" t="s">
        <v>3</v>
      </c>
      <c r="CJ4" s="112" t="s">
        <v>3</v>
      </c>
      <c r="CK4" s="112" t="s">
        <v>3</v>
      </c>
      <c r="CL4" s="112" t="s">
        <v>3</v>
      </c>
      <c r="CM4" s="112" t="s">
        <v>3</v>
      </c>
      <c r="CN4" s="116" t="s">
        <v>3</v>
      </c>
    </row>
    <row r="5" spans="2:92" s="31" customFormat="1" x14ac:dyDescent="0.25">
      <c r="B5" s="36" t="s">
        <v>1662</v>
      </c>
      <c r="C5" s="121">
        <v>52.457999999999998</v>
      </c>
      <c r="D5" s="121">
        <v>157.98599999999999</v>
      </c>
      <c r="E5" s="23" t="s">
        <v>154</v>
      </c>
      <c r="F5" s="23" t="s">
        <v>4</v>
      </c>
      <c r="G5" s="32" t="s">
        <v>3</v>
      </c>
      <c r="H5" s="23" t="s">
        <v>3</v>
      </c>
      <c r="I5" s="105" t="s">
        <v>1779</v>
      </c>
      <c r="J5" s="23" t="s">
        <v>1662</v>
      </c>
      <c r="K5" s="124">
        <v>50.78</v>
      </c>
      <c r="L5" s="125">
        <v>1</v>
      </c>
      <c r="M5" s="125">
        <v>16.850000000000001</v>
      </c>
      <c r="N5" s="125" t="s">
        <v>3</v>
      </c>
      <c r="O5" s="125">
        <v>8.7100000000000009</v>
      </c>
      <c r="P5" s="125">
        <v>0.17</v>
      </c>
      <c r="Q5" s="125">
        <v>7.77</v>
      </c>
      <c r="R5" s="125">
        <v>9.56</v>
      </c>
      <c r="S5" s="125">
        <v>2.99</v>
      </c>
      <c r="T5" s="125">
        <v>0.84</v>
      </c>
      <c r="U5" s="125">
        <v>0.28000000000000003</v>
      </c>
      <c r="V5" s="125">
        <v>0.1</v>
      </c>
      <c r="W5" s="125">
        <v>0.01</v>
      </c>
      <c r="X5" s="125">
        <v>99.06</v>
      </c>
      <c r="Y5" s="125">
        <v>51.318847902981311</v>
      </c>
      <c r="Z5" s="125">
        <v>1.010611419909045</v>
      </c>
      <c r="AA5" s="125">
        <v>17.028802425467411</v>
      </c>
      <c r="AB5" s="125">
        <v>8.8024254674077831</v>
      </c>
      <c r="AC5" s="125">
        <v>0.17180394138453767</v>
      </c>
      <c r="AD5" s="125">
        <v>7.8524507326932795</v>
      </c>
      <c r="AE5" s="125">
        <v>9.6614451743304706</v>
      </c>
      <c r="AF5" s="125">
        <v>3.0217281455280451</v>
      </c>
      <c r="AG5" s="125">
        <v>0.8489135927235979</v>
      </c>
      <c r="AH5" s="125">
        <v>0.28297119757453265</v>
      </c>
      <c r="AI5" s="125">
        <v>100.00000000000003</v>
      </c>
      <c r="AJ5" s="125">
        <v>0.61392987812904798</v>
      </c>
      <c r="AK5" s="114" t="s">
        <v>3</v>
      </c>
      <c r="AL5" s="114" t="s">
        <v>3</v>
      </c>
      <c r="AM5" s="114" t="s">
        <v>3</v>
      </c>
      <c r="AN5" s="114" t="s">
        <v>3</v>
      </c>
      <c r="AO5" s="125">
        <v>249</v>
      </c>
      <c r="AP5" s="125">
        <v>386</v>
      </c>
      <c r="AQ5" s="125">
        <v>40</v>
      </c>
      <c r="AR5" s="125">
        <v>109</v>
      </c>
      <c r="AS5" s="125" t="s">
        <v>3</v>
      </c>
      <c r="AT5" s="125">
        <v>76</v>
      </c>
      <c r="AU5" s="125">
        <v>13</v>
      </c>
      <c r="AV5" s="125">
        <v>13</v>
      </c>
      <c r="AW5" s="125">
        <v>474</v>
      </c>
      <c r="AX5" s="125">
        <v>24</v>
      </c>
      <c r="AY5" s="125">
        <v>93</v>
      </c>
      <c r="AZ5" s="125">
        <v>5</v>
      </c>
      <c r="BA5" s="125" t="s">
        <v>3</v>
      </c>
      <c r="BB5" s="125" t="s">
        <v>3</v>
      </c>
      <c r="BC5" s="125" t="s">
        <v>3</v>
      </c>
      <c r="BD5" s="125" t="s">
        <v>3</v>
      </c>
      <c r="BE5" s="125">
        <v>319</v>
      </c>
      <c r="BF5" s="125" t="s">
        <v>3</v>
      </c>
      <c r="BG5" s="125">
        <v>53</v>
      </c>
      <c r="BH5" s="125" t="s">
        <v>1718</v>
      </c>
      <c r="BI5" s="125" t="s">
        <v>3</v>
      </c>
      <c r="BJ5" s="125" t="s">
        <v>3</v>
      </c>
      <c r="BK5" s="125" t="s">
        <v>3</v>
      </c>
      <c r="BL5" s="125" t="s">
        <v>3</v>
      </c>
      <c r="BM5" s="125" t="s">
        <v>3</v>
      </c>
      <c r="BN5" s="125" t="s">
        <v>3</v>
      </c>
      <c r="BO5" s="125" t="s">
        <v>3</v>
      </c>
      <c r="BP5" s="125" t="s">
        <v>3</v>
      </c>
      <c r="BQ5" s="125" t="s">
        <v>3</v>
      </c>
      <c r="BR5" s="125" t="s">
        <v>3</v>
      </c>
      <c r="BS5" s="125" t="s">
        <v>3</v>
      </c>
      <c r="BT5" s="125" t="s">
        <v>3</v>
      </c>
      <c r="BU5" s="125" t="s">
        <v>3</v>
      </c>
      <c r="BV5" s="125" t="s">
        <v>3</v>
      </c>
      <c r="BW5" s="125" t="s">
        <v>3</v>
      </c>
      <c r="BX5" s="125">
        <v>10</v>
      </c>
      <c r="BY5" s="125" t="s">
        <v>1718</v>
      </c>
      <c r="BZ5" s="125" t="s">
        <v>3</v>
      </c>
      <c r="CA5" s="112" t="s">
        <v>3</v>
      </c>
      <c r="CB5" s="112" t="s">
        <v>3</v>
      </c>
      <c r="CC5" s="112" t="s">
        <v>3</v>
      </c>
      <c r="CD5" s="112" t="s">
        <v>3</v>
      </c>
      <c r="CE5" s="112" t="s">
        <v>3</v>
      </c>
      <c r="CF5" s="112" t="s">
        <v>3</v>
      </c>
      <c r="CG5" s="112" t="s">
        <v>3</v>
      </c>
      <c r="CH5" s="112" t="s">
        <v>3</v>
      </c>
      <c r="CI5" s="112" t="s">
        <v>3</v>
      </c>
      <c r="CJ5" s="112" t="s">
        <v>3</v>
      </c>
      <c r="CK5" s="112" t="s">
        <v>3</v>
      </c>
      <c r="CL5" s="112" t="s">
        <v>3</v>
      </c>
      <c r="CM5" s="112" t="s">
        <v>3</v>
      </c>
      <c r="CN5" s="116" t="s">
        <v>3</v>
      </c>
    </row>
    <row r="6" spans="2:92" s="31" customFormat="1" x14ac:dyDescent="0.25">
      <c r="B6" s="36" t="s">
        <v>162</v>
      </c>
      <c r="C6" s="121">
        <v>52.494999999999997</v>
      </c>
      <c r="D6" s="121">
        <v>157.19999999999999</v>
      </c>
      <c r="E6" s="23" t="s">
        <v>154</v>
      </c>
      <c r="F6" s="23" t="s">
        <v>163</v>
      </c>
      <c r="G6" s="23" t="s">
        <v>3</v>
      </c>
      <c r="H6" s="23" t="s">
        <v>3</v>
      </c>
      <c r="I6" s="105" t="s">
        <v>1779</v>
      </c>
      <c r="J6" s="23" t="s">
        <v>162</v>
      </c>
      <c r="K6" s="124">
        <v>51.25</v>
      </c>
      <c r="L6" s="125">
        <v>1.02</v>
      </c>
      <c r="M6" s="125">
        <v>17.62</v>
      </c>
      <c r="N6" s="125" t="s">
        <v>3</v>
      </c>
      <c r="O6" s="125">
        <v>8.61</v>
      </c>
      <c r="P6" s="125">
        <v>0.17</v>
      </c>
      <c r="Q6" s="125">
        <v>6.12</v>
      </c>
      <c r="R6" s="125">
        <v>9.65</v>
      </c>
      <c r="S6" s="125">
        <v>3.22</v>
      </c>
      <c r="T6" s="125">
        <v>0.84</v>
      </c>
      <c r="U6" s="125">
        <v>0.27</v>
      </c>
      <c r="V6" s="125">
        <v>0.27</v>
      </c>
      <c r="W6" s="125">
        <v>0.01</v>
      </c>
      <c r="X6" s="125">
        <v>99.050000000000011</v>
      </c>
      <c r="Y6" s="125">
        <v>51.888225169585901</v>
      </c>
      <c r="Z6" s="125">
        <v>1.0327022375215145</v>
      </c>
      <c r="AA6" s="125">
        <v>17.839424926597143</v>
      </c>
      <c r="AB6" s="125">
        <v>8.7172218284904304</v>
      </c>
      <c r="AC6" s="125">
        <v>0.1721170395869191</v>
      </c>
      <c r="AD6" s="125">
        <v>6.1962134251290868</v>
      </c>
      <c r="AE6" s="125">
        <v>9.7701731294927594</v>
      </c>
      <c r="AF6" s="125">
        <v>3.2600992204110559</v>
      </c>
      <c r="AG6" s="125">
        <v>0.85046066619418847</v>
      </c>
      <c r="AH6" s="125">
        <v>0.27336235699098915</v>
      </c>
      <c r="AI6" s="125">
        <v>100</v>
      </c>
      <c r="AJ6" s="125">
        <v>0.55890052910040811</v>
      </c>
      <c r="AK6" s="114" t="s">
        <v>3</v>
      </c>
      <c r="AL6" s="114" t="s">
        <v>3</v>
      </c>
      <c r="AM6" s="114" t="s">
        <v>3</v>
      </c>
      <c r="AN6" s="114" t="s">
        <v>3</v>
      </c>
      <c r="AO6" s="125">
        <v>262</v>
      </c>
      <c r="AP6" s="125">
        <v>246</v>
      </c>
      <c r="AQ6" s="125">
        <v>37</v>
      </c>
      <c r="AR6" s="125">
        <v>50</v>
      </c>
      <c r="AS6" s="125" t="s">
        <v>3</v>
      </c>
      <c r="AT6" s="125">
        <v>80</v>
      </c>
      <c r="AU6" s="125">
        <v>16</v>
      </c>
      <c r="AV6" s="125">
        <v>14</v>
      </c>
      <c r="AW6" s="125">
        <v>503</v>
      </c>
      <c r="AX6" s="125">
        <v>25</v>
      </c>
      <c r="AY6" s="125">
        <v>89</v>
      </c>
      <c r="AZ6" s="125">
        <v>6</v>
      </c>
      <c r="BA6" s="125" t="s">
        <v>3</v>
      </c>
      <c r="BB6" s="125" t="s">
        <v>3</v>
      </c>
      <c r="BC6" s="125" t="s">
        <v>3</v>
      </c>
      <c r="BD6" s="125" t="s">
        <v>3</v>
      </c>
      <c r="BE6" s="125">
        <v>290</v>
      </c>
      <c r="BF6" s="125" t="s">
        <v>3</v>
      </c>
      <c r="BG6" s="125">
        <v>50</v>
      </c>
      <c r="BH6" s="125" t="s">
        <v>1718</v>
      </c>
      <c r="BI6" s="125" t="s">
        <v>3</v>
      </c>
      <c r="BJ6" s="125" t="s">
        <v>3</v>
      </c>
      <c r="BK6" s="125" t="s">
        <v>3</v>
      </c>
      <c r="BL6" s="125" t="s">
        <v>3</v>
      </c>
      <c r="BM6" s="125" t="s">
        <v>3</v>
      </c>
      <c r="BN6" s="125" t="s">
        <v>3</v>
      </c>
      <c r="BO6" s="125" t="s">
        <v>3</v>
      </c>
      <c r="BP6" s="125" t="s">
        <v>3</v>
      </c>
      <c r="BQ6" s="125" t="s">
        <v>3</v>
      </c>
      <c r="BR6" s="125" t="s">
        <v>3</v>
      </c>
      <c r="BS6" s="125" t="s">
        <v>3</v>
      </c>
      <c r="BT6" s="125" t="s">
        <v>3</v>
      </c>
      <c r="BU6" s="125" t="s">
        <v>3</v>
      </c>
      <c r="BV6" s="125" t="s">
        <v>3</v>
      </c>
      <c r="BW6" s="125" t="s">
        <v>3</v>
      </c>
      <c r="BX6" s="125">
        <v>10</v>
      </c>
      <c r="BY6" s="125" t="s">
        <v>1718</v>
      </c>
      <c r="BZ6" s="125" t="s">
        <v>3</v>
      </c>
      <c r="CA6" s="112" t="s">
        <v>3</v>
      </c>
      <c r="CB6" s="112" t="s">
        <v>3</v>
      </c>
      <c r="CC6" s="112" t="s">
        <v>3</v>
      </c>
      <c r="CD6" s="112" t="s">
        <v>3</v>
      </c>
      <c r="CE6" s="112" t="s">
        <v>3</v>
      </c>
      <c r="CF6" s="112" t="s">
        <v>3</v>
      </c>
      <c r="CG6" s="112" t="s">
        <v>3</v>
      </c>
      <c r="CH6" s="112" t="s">
        <v>3</v>
      </c>
      <c r="CI6" s="112" t="s">
        <v>3</v>
      </c>
      <c r="CJ6" s="112" t="s">
        <v>3</v>
      </c>
      <c r="CK6" s="112" t="s">
        <v>3</v>
      </c>
      <c r="CL6" s="112" t="s">
        <v>3</v>
      </c>
      <c r="CM6" s="112" t="s">
        <v>3</v>
      </c>
      <c r="CN6" s="116" t="s">
        <v>3</v>
      </c>
    </row>
    <row r="7" spans="2:92" s="31" customFormat="1" x14ac:dyDescent="0.25">
      <c r="B7" s="36" t="s">
        <v>700</v>
      </c>
      <c r="C7" s="121">
        <v>52.514000000000003</v>
      </c>
      <c r="D7" s="121">
        <v>157.54400000000001</v>
      </c>
      <c r="E7" s="23" t="s">
        <v>154</v>
      </c>
      <c r="F7" s="23" t="s">
        <v>699</v>
      </c>
      <c r="G7" s="23" t="s">
        <v>3</v>
      </c>
      <c r="H7" s="23" t="s">
        <v>3</v>
      </c>
      <c r="I7" s="105" t="s">
        <v>1779</v>
      </c>
      <c r="J7" s="23" t="s">
        <v>700</v>
      </c>
      <c r="K7" s="124">
        <v>50.86</v>
      </c>
      <c r="L7" s="125">
        <v>1.03</v>
      </c>
      <c r="M7" s="125">
        <v>17.72</v>
      </c>
      <c r="N7" s="125" t="s">
        <v>3</v>
      </c>
      <c r="O7" s="125">
        <v>9.09</v>
      </c>
      <c r="P7" s="125">
        <v>0.17</v>
      </c>
      <c r="Q7" s="125">
        <v>5.87</v>
      </c>
      <c r="R7" s="125">
        <v>9.84</v>
      </c>
      <c r="S7" s="125">
        <v>3.1</v>
      </c>
      <c r="T7" s="125">
        <v>0.72</v>
      </c>
      <c r="U7" s="125">
        <v>0.24</v>
      </c>
      <c r="V7" s="125">
        <v>0.12</v>
      </c>
      <c r="W7" s="125" t="s">
        <v>3</v>
      </c>
      <c r="X7" s="125">
        <v>98.76</v>
      </c>
      <c r="Y7" s="125">
        <v>51.561232765612331</v>
      </c>
      <c r="Z7" s="125">
        <v>1.0442011354420113</v>
      </c>
      <c r="AA7" s="125">
        <v>17.964314679643145</v>
      </c>
      <c r="AB7" s="125">
        <v>9.2153284671532845</v>
      </c>
      <c r="AC7" s="125">
        <v>0.17234387672343879</v>
      </c>
      <c r="AD7" s="125">
        <v>5.9509326845093264</v>
      </c>
      <c r="AE7" s="125">
        <v>9.9756690997566917</v>
      </c>
      <c r="AF7" s="125">
        <v>3.1427412814274129</v>
      </c>
      <c r="AG7" s="125">
        <v>0.72992700729927007</v>
      </c>
      <c r="AH7" s="125">
        <v>0.24330900243309003</v>
      </c>
      <c r="AI7" s="125">
        <v>100</v>
      </c>
      <c r="AJ7" s="125">
        <v>0.53512779630427743</v>
      </c>
      <c r="AK7" s="114" t="s">
        <v>3</v>
      </c>
      <c r="AL7" s="114" t="s">
        <v>3</v>
      </c>
      <c r="AM7" s="114" t="s">
        <v>3</v>
      </c>
      <c r="AN7" s="114" t="s">
        <v>3</v>
      </c>
      <c r="AO7" s="125">
        <v>271</v>
      </c>
      <c r="AP7" s="125">
        <v>111</v>
      </c>
      <c r="AQ7" s="125">
        <v>40</v>
      </c>
      <c r="AR7" s="125">
        <v>47</v>
      </c>
      <c r="AS7" s="125" t="s">
        <v>3</v>
      </c>
      <c r="AT7" s="125">
        <v>79</v>
      </c>
      <c r="AU7" s="125">
        <v>17</v>
      </c>
      <c r="AV7" s="125">
        <v>15</v>
      </c>
      <c r="AW7" s="125">
        <v>479</v>
      </c>
      <c r="AX7" s="125">
        <v>23</v>
      </c>
      <c r="AY7" s="125">
        <v>86</v>
      </c>
      <c r="AZ7" s="125">
        <v>6</v>
      </c>
      <c r="BA7" s="125" t="s">
        <v>3</v>
      </c>
      <c r="BB7" s="125" t="s">
        <v>3</v>
      </c>
      <c r="BC7" s="125" t="s">
        <v>3</v>
      </c>
      <c r="BD7" s="125" t="s">
        <v>3</v>
      </c>
      <c r="BE7" s="125">
        <v>275</v>
      </c>
      <c r="BF7" s="125" t="s">
        <v>3</v>
      </c>
      <c r="BG7" s="125">
        <v>31</v>
      </c>
      <c r="BH7" s="125" t="s">
        <v>1718</v>
      </c>
      <c r="BI7" s="125" t="s">
        <v>3</v>
      </c>
      <c r="BJ7" s="125" t="s">
        <v>3</v>
      </c>
      <c r="BK7" s="125" t="s">
        <v>3</v>
      </c>
      <c r="BL7" s="125" t="s">
        <v>3</v>
      </c>
      <c r="BM7" s="125" t="s">
        <v>3</v>
      </c>
      <c r="BN7" s="125" t="s">
        <v>3</v>
      </c>
      <c r="BO7" s="125" t="s">
        <v>3</v>
      </c>
      <c r="BP7" s="125" t="s">
        <v>3</v>
      </c>
      <c r="BQ7" s="125" t="s">
        <v>3</v>
      </c>
      <c r="BR7" s="125" t="s">
        <v>3</v>
      </c>
      <c r="BS7" s="125" t="s">
        <v>3</v>
      </c>
      <c r="BT7" s="125" t="s">
        <v>3</v>
      </c>
      <c r="BU7" s="125" t="s">
        <v>3</v>
      </c>
      <c r="BV7" s="125" t="s">
        <v>3</v>
      </c>
      <c r="BW7" s="125" t="s">
        <v>3</v>
      </c>
      <c r="BX7" s="125">
        <v>6</v>
      </c>
      <c r="BY7" s="125" t="s">
        <v>1718</v>
      </c>
      <c r="BZ7" s="125" t="s">
        <v>3</v>
      </c>
      <c r="CA7" s="112" t="s">
        <v>3</v>
      </c>
      <c r="CB7" s="112" t="s">
        <v>3</v>
      </c>
      <c r="CC7" s="112" t="s">
        <v>3</v>
      </c>
      <c r="CD7" s="112" t="s">
        <v>3</v>
      </c>
      <c r="CE7" s="112" t="s">
        <v>3</v>
      </c>
      <c r="CF7" s="112" t="s">
        <v>3</v>
      </c>
      <c r="CG7" s="112" t="s">
        <v>3</v>
      </c>
      <c r="CH7" s="112" t="s">
        <v>3</v>
      </c>
      <c r="CI7" s="112" t="s">
        <v>3</v>
      </c>
      <c r="CJ7" s="112" t="s">
        <v>3</v>
      </c>
      <c r="CK7" s="112" t="s">
        <v>3</v>
      </c>
      <c r="CL7" s="112" t="s">
        <v>3</v>
      </c>
      <c r="CM7" s="112" t="s">
        <v>3</v>
      </c>
      <c r="CN7" s="116" t="s">
        <v>3</v>
      </c>
    </row>
    <row r="8" spans="2:92" s="31" customFormat="1" x14ac:dyDescent="0.25">
      <c r="B8" s="36" t="s">
        <v>624</v>
      </c>
      <c r="C8" s="121">
        <v>52.633000000000003</v>
      </c>
      <c r="D8" s="121">
        <v>157.565</v>
      </c>
      <c r="E8" s="23" t="s">
        <v>154</v>
      </c>
      <c r="F8" s="23" t="s">
        <v>159</v>
      </c>
      <c r="G8" s="23" t="s">
        <v>3</v>
      </c>
      <c r="H8" s="23" t="s">
        <v>3</v>
      </c>
      <c r="I8" s="105" t="s">
        <v>1779</v>
      </c>
      <c r="J8" s="23" t="s">
        <v>624</v>
      </c>
      <c r="K8" s="124">
        <v>51.18</v>
      </c>
      <c r="L8" s="125">
        <v>1.05</v>
      </c>
      <c r="M8" s="125">
        <v>17.02</v>
      </c>
      <c r="N8" s="125" t="s">
        <v>3</v>
      </c>
      <c r="O8" s="125">
        <v>9.01</v>
      </c>
      <c r="P8" s="125">
        <v>0.17</v>
      </c>
      <c r="Q8" s="125">
        <v>6.93</v>
      </c>
      <c r="R8" s="125">
        <v>8.94</v>
      </c>
      <c r="S8" s="125">
        <v>3.22</v>
      </c>
      <c r="T8" s="125">
        <v>0.95</v>
      </c>
      <c r="U8" s="125">
        <v>0.41</v>
      </c>
      <c r="V8" s="125">
        <v>0.14000000000000001</v>
      </c>
      <c r="W8" s="125" t="s">
        <v>3</v>
      </c>
      <c r="X8" s="125">
        <v>99.02000000000001</v>
      </c>
      <c r="Y8" s="125">
        <v>51.759708737864088</v>
      </c>
      <c r="Z8" s="125">
        <v>1.0618932038834952</v>
      </c>
      <c r="AA8" s="125">
        <v>17.212783171521036</v>
      </c>
      <c r="AB8" s="125">
        <v>9.1120550161812286</v>
      </c>
      <c r="AC8" s="125">
        <v>0.1719255663430421</v>
      </c>
      <c r="AD8" s="125">
        <v>7.008495145631068</v>
      </c>
      <c r="AE8" s="125">
        <v>9.0412621359223309</v>
      </c>
      <c r="AF8" s="125">
        <v>3.2564724919093853</v>
      </c>
      <c r="AG8" s="125">
        <v>0.96076051779935279</v>
      </c>
      <c r="AH8" s="125">
        <v>0.41464401294498382</v>
      </c>
      <c r="AI8" s="125">
        <v>100.00000000000004</v>
      </c>
      <c r="AJ8" s="125">
        <v>0.57824865603273867</v>
      </c>
      <c r="AK8" s="114" t="s">
        <v>3</v>
      </c>
      <c r="AL8" s="114" t="s">
        <v>3</v>
      </c>
      <c r="AM8" s="114" t="s">
        <v>3</v>
      </c>
      <c r="AN8" s="114" t="s">
        <v>3</v>
      </c>
      <c r="AO8" s="125">
        <v>247</v>
      </c>
      <c r="AP8" s="125">
        <v>251</v>
      </c>
      <c r="AQ8" s="125">
        <v>40</v>
      </c>
      <c r="AR8" s="125">
        <v>73</v>
      </c>
      <c r="AS8" s="125" t="s">
        <v>3</v>
      </c>
      <c r="AT8" s="125">
        <v>85</v>
      </c>
      <c r="AU8" s="125">
        <v>18</v>
      </c>
      <c r="AV8" s="125">
        <v>14</v>
      </c>
      <c r="AW8" s="125">
        <v>573</v>
      </c>
      <c r="AX8" s="125">
        <v>26</v>
      </c>
      <c r="AY8" s="125">
        <v>103</v>
      </c>
      <c r="AZ8" s="125">
        <v>5</v>
      </c>
      <c r="BA8" s="125" t="s">
        <v>3</v>
      </c>
      <c r="BB8" s="125" t="s">
        <v>3</v>
      </c>
      <c r="BC8" s="125" t="s">
        <v>3</v>
      </c>
      <c r="BD8" s="125" t="s">
        <v>3</v>
      </c>
      <c r="BE8" s="125">
        <v>337</v>
      </c>
      <c r="BF8" s="125" t="s">
        <v>3</v>
      </c>
      <c r="BG8" s="125">
        <v>47</v>
      </c>
      <c r="BH8" s="125">
        <v>4</v>
      </c>
      <c r="BI8" s="125" t="s">
        <v>3</v>
      </c>
      <c r="BJ8" s="125" t="s">
        <v>3</v>
      </c>
      <c r="BK8" s="125" t="s">
        <v>3</v>
      </c>
      <c r="BL8" s="125" t="s">
        <v>3</v>
      </c>
      <c r="BM8" s="125" t="s">
        <v>3</v>
      </c>
      <c r="BN8" s="125" t="s">
        <v>3</v>
      </c>
      <c r="BO8" s="125" t="s">
        <v>3</v>
      </c>
      <c r="BP8" s="125" t="s">
        <v>3</v>
      </c>
      <c r="BQ8" s="125" t="s">
        <v>3</v>
      </c>
      <c r="BR8" s="125" t="s">
        <v>3</v>
      </c>
      <c r="BS8" s="125" t="s">
        <v>3</v>
      </c>
      <c r="BT8" s="125" t="s">
        <v>3</v>
      </c>
      <c r="BU8" s="125" t="s">
        <v>3</v>
      </c>
      <c r="BV8" s="125" t="s">
        <v>3</v>
      </c>
      <c r="BW8" s="125" t="s">
        <v>3</v>
      </c>
      <c r="BX8" s="125">
        <v>10</v>
      </c>
      <c r="BY8" s="125" t="s">
        <v>1718</v>
      </c>
      <c r="BZ8" s="125" t="s">
        <v>3</v>
      </c>
      <c r="CA8" s="112" t="s">
        <v>3</v>
      </c>
      <c r="CB8" s="112" t="s">
        <v>3</v>
      </c>
      <c r="CC8" s="112" t="s">
        <v>3</v>
      </c>
      <c r="CD8" s="112" t="s">
        <v>3</v>
      </c>
      <c r="CE8" s="112" t="s">
        <v>3</v>
      </c>
      <c r="CF8" s="112" t="s">
        <v>3</v>
      </c>
      <c r="CG8" s="112" t="s">
        <v>3</v>
      </c>
      <c r="CH8" s="112" t="s">
        <v>3</v>
      </c>
      <c r="CI8" s="112" t="s">
        <v>3</v>
      </c>
      <c r="CJ8" s="112" t="s">
        <v>3</v>
      </c>
      <c r="CK8" s="112" t="s">
        <v>3</v>
      </c>
      <c r="CL8" s="112" t="s">
        <v>3</v>
      </c>
      <c r="CM8" s="112" t="s">
        <v>3</v>
      </c>
      <c r="CN8" s="116" t="s">
        <v>3</v>
      </c>
    </row>
    <row r="9" spans="2:92" s="31" customFormat="1" x14ac:dyDescent="0.25">
      <c r="B9" s="36" t="s">
        <v>160</v>
      </c>
      <c r="C9" s="121">
        <v>52.643999999999998</v>
      </c>
      <c r="D9" s="121">
        <v>157.59399999999999</v>
      </c>
      <c r="E9" s="23" t="s">
        <v>154</v>
      </c>
      <c r="F9" s="23" t="s">
        <v>159</v>
      </c>
      <c r="G9" s="23" t="s">
        <v>3</v>
      </c>
      <c r="H9" s="23" t="s">
        <v>3</v>
      </c>
      <c r="I9" s="105" t="s">
        <v>1779</v>
      </c>
      <c r="J9" s="23" t="s">
        <v>160</v>
      </c>
      <c r="K9" s="124">
        <v>51.64</v>
      </c>
      <c r="L9" s="125">
        <v>1.06</v>
      </c>
      <c r="M9" s="125">
        <v>17.940000000000001</v>
      </c>
      <c r="N9" s="125" t="s">
        <v>3</v>
      </c>
      <c r="O9" s="125">
        <v>8.2799999999999994</v>
      </c>
      <c r="P9" s="125">
        <v>0.17</v>
      </c>
      <c r="Q9" s="125">
        <v>5.81</v>
      </c>
      <c r="R9" s="125">
        <v>9.51</v>
      </c>
      <c r="S9" s="125">
        <v>3.39</v>
      </c>
      <c r="T9" s="125">
        <v>1.02</v>
      </c>
      <c r="U9" s="125">
        <v>0.31</v>
      </c>
      <c r="V9" s="125">
        <v>0.4</v>
      </c>
      <c r="W9" s="125">
        <v>0.02</v>
      </c>
      <c r="X9" s="125">
        <v>99.550000000000011</v>
      </c>
      <c r="Y9" s="125">
        <v>52.09321093513568</v>
      </c>
      <c r="Z9" s="125">
        <v>1.0693029355391908</v>
      </c>
      <c r="AA9" s="125">
        <v>18.097447795823665</v>
      </c>
      <c r="AB9" s="125">
        <v>8.3526682134570756</v>
      </c>
      <c r="AC9" s="125">
        <v>0.17149198022798345</v>
      </c>
      <c r="AD9" s="125">
        <v>5.8609906183799039</v>
      </c>
      <c r="AE9" s="125">
        <v>9.5934631292242507</v>
      </c>
      <c r="AF9" s="125">
        <v>3.4197518410168466</v>
      </c>
      <c r="AG9" s="125">
        <v>1.0289518813679006</v>
      </c>
      <c r="AH9" s="125">
        <v>0.31272066982749919</v>
      </c>
      <c r="AI9" s="125">
        <v>100</v>
      </c>
      <c r="AJ9" s="125">
        <v>0.55571786528045219</v>
      </c>
      <c r="AK9" s="114" t="s">
        <v>3</v>
      </c>
      <c r="AL9" s="114" t="s">
        <v>3</v>
      </c>
      <c r="AM9" s="114" t="s">
        <v>3</v>
      </c>
      <c r="AN9" s="114" t="s">
        <v>3</v>
      </c>
      <c r="AO9" s="125">
        <v>255</v>
      </c>
      <c r="AP9" s="125">
        <v>129</v>
      </c>
      <c r="AQ9" s="125">
        <v>35</v>
      </c>
      <c r="AR9" s="125">
        <v>49</v>
      </c>
      <c r="AS9" s="125" t="s">
        <v>3</v>
      </c>
      <c r="AT9" s="125">
        <v>78</v>
      </c>
      <c r="AU9" s="125">
        <v>15</v>
      </c>
      <c r="AV9" s="125">
        <v>20</v>
      </c>
      <c r="AW9" s="125">
        <v>563</v>
      </c>
      <c r="AX9" s="125">
        <v>24</v>
      </c>
      <c r="AY9" s="125">
        <v>103</v>
      </c>
      <c r="AZ9" s="125">
        <v>5</v>
      </c>
      <c r="BA9" s="125" t="s">
        <v>3</v>
      </c>
      <c r="BB9" s="125" t="s">
        <v>3</v>
      </c>
      <c r="BC9" s="125" t="s">
        <v>3</v>
      </c>
      <c r="BD9" s="125" t="s">
        <v>3</v>
      </c>
      <c r="BE9" s="125">
        <v>349</v>
      </c>
      <c r="BF9" s="125" t="s">
        <v>3</v>
      </c>
      <c r="BG9" s="125">
        <v>25</v>
      </c>
      <c r="BH9" s="125">
        <v>5</v>
      </c>
      <c r="BI9" s="125" t="s">
        <v>3</v>
      </c>
      <c r="BJ9" s="125" t="s">
        <v>3</v>
      </c>
      <c r="BK9" s="125" t="s">
        <v>3</v>
      </c>
      <c r="BL9" s="125" t="s">
        <v>3</v>
      </c>
      <c r="BM9" s="125" t="s">
        <v>3</v>
      </c>
      <c r="BN9" s="125" t="s">
        <v>3</v>
      </c>
      <c r="BO9" s="125" t="s">
        <v>3</v>
      </c>
      <c r="BP9" s="125" t="s">
        <v>3</v>
      </c>
      <c r="BQ9" s="125" t="s">
        <v>3</v>
      </c>
      <c r="BR9" s="125" t="s">
        <v>3</v>
      </c>
      <c r="BS9" s="125" t="s">
        <v>3</v>
      </c>
      <c r="BT9" s="125" t="s">
        <v>3</v>
      </c>
      <c r="BU9" s="125" t="s">
        <v>3</v>
      </c>
      <c r="BV9" s="125" t="s">
        <v>3</v>
      </c>
      <c r="BW9" s="125" t="s">
        <v>3</v>
      </c>
      <c r="BX9" s="125">
        <v>14</v>
      </c>
      <c r="BY9" s="125" t="s">
        <v>1718</v>
      </c>
      <c r="BZ9" s="125" t="s">
        <v>3</v>
      </c>
      <c r="CA9" s="112" t="s">
        <v>3</v>
      </c>
      <c r="CB9" s="112" t="s">
        <v>3</v>
      </c>
      <c r="CC9" s="112" t="s">
        <v>3</v>
      </c>
      <c r="CD9" s="112" t="s">
        <v>3</v>
      </c>
      <c r="CE9" s="112" t="s">
        <v>3</v>
      </c>
      <c r="CF9" s="112" t="s">
        <v>3</v>
      </c>
      <c r="CG9" s="112" t="s">
        <v>3</v>
      </c>
      <c r="CH9" s="112" t="s">
        <v>3</v>
      </c>
      <c r="CI9" s="112" t="s">
        <v>3</v>
      </c>
      <c r="CJ9" s="112" t="s">
        <v>3</v>
      </c>
      <c r="CK9" s="112" t="s">
        <v>3</v>
      </c>
      <c r="CL9" s="112" t="s">
        <v>3</v>
      </c>
      <c r="CM9" s="112" t="s">
        <v>3</v>
      </c>
      <c r="CN9" s="116" t="s">
        <v>3</v>
      </c>
    </row>
    <row r="10" spans="2:92" s="31" customFormat="1" x14ac:dyDescent="0.25">
      <c r="B10" s="36" t="s">
        <v>707</v>
      </c>
      <c r="C10" s="121">
        <v>52.561</v>
      </c>
      <c r="D10" s="121">
        <v>157.727</v>
      </c>
      <c r="E10" s="23" t="s">
        <v>154</v>
      </c>
      <c r="F10" s="23" t="s">
        <v>1661</v>
      </c>
      <c r="G10" s="23" t="s">
        <v>3</v>
      </c>
      <c r="H10" s="23" t="s">
        <v>3</v>
      </c>
      <c r="I10" s="105" t="s">
        <v>1779</v>
      </c>
      <c r="J10" s="23" t="s">
        <v>707</v>
      </c>
      <c r="K10" s="124">
        <v>53.26</v>
      </c>
      <c r="L10" s="125">
        <v>0.99</v>
      </c>
      <c r="M10" s="125">
        <v>17.62</v>
      </c>
      <c r="N10" s="125" t="s">
        <v>3</v>
      </c>
      <c r="O10" s="125">
        <v>8.02</v>
      </c>
      <c r="P10" s="125">
        <v>0.16</v>
      </c>
      <c r="Q10" s="125">
        <v>5.07</v>
      </c>
      <c r="R10" s="125">
        <v>8.69</v>
      </c>
      <c r="S10" s="125">
        <v>3.39</v>
      </c>
      <c r="T10" s="125">
        <v>1.1200000000000001</v>
      </c>
      <c r="U10" s="125">
        <v>0.34</v>
      </c>
      <c r="V10" s="125">
        <v>0.41</v>
      </c>
      <c r="W10" s="125" t="s">
        <v>3</v>
      </c>
      <c r="X10" s="125">
        <v>99.070000000000007</v>
      </c>
      <c r="Y10" s="125">
        <v>53.983377255219942</v>
      </c>
      <c r="Z10" s="125">
        <v>1.0034461787958646</v>
      </c>
      <c r="AA10" s="125">
        <v>17.859314818568826</v>
      </c>
      <c r="AB10" s="125">
        <v>8.1289276302452862</v>
      </c>
      <c r="AC10" s="125">
        <v>0.16217311980539226</v>
      </c>
      <c r="AD10" s="125">
        <v>5.1388607338333676</v>
      </c>
      <c r="AE10" s="125">
        <v>8.8080275694303669</v>
      </c>
      <c r="AF10" s="125">
        <v>3.4360429758767483</v>
      </c>
      <c r="AG10" s="125">
        <v>1.1352118386377459</v>
      </c>
      <c r="AH10" s="125">
        <v>0.34461787958645856</v>
      </c>
      <c r="AI10" s="125">
        <v>100</v>
      </c>
      <c r="AJ10" s="125">
        <v>0.52983096008192698</v>
      </c>
      <c r="AK10" s="114" t="s">
        <v>3</v>
      </c>
      <c r="AL10" s="114" t="s">
        <v>3</v>
      </c>
      <c r="AM10" s="114" t="s">
        <v>3</v>
      </c>
      <c r="AN10" s="114" t="s">
        <v>3</v>
      </c>
      <c r="AO10" s="125">
        <v>228</v>
      </c>
      <c r="AP10" s="125">
        <v>107</v>
      </c>
      <c r="AQ10" s="125">
        <v>32</v>
      </c>
      <c r="AR10" s="125">
        <v>43</v>
      </c>
      <c r="AS10" s="125" t="s">
        <v>3</v>
      </c>
      <c r="AT10" s="125">
        <v>83</v>
      </c>
      <c r="AU10" s="125">
        <v>15</v>
      </c>
      <c r="AV10" s="125">
        <v>20</v>
      </c>
      <c r="AW10" s="125">
        <v>562</v>
      </c>
      <c r="AX10" s="125">
        <v>25</v>
      </c>
      <c r="AY10" s="125">
        <v>122</v>
      </c>
      <c r="AZ10" s="125">
        <v>6</v>
      </c>
      <c r="BA10" s="125" t="s">
        <v>3</v>
      </c>
      <c r="BB10" s="125" t="s">
        <v>3</v>
      </c>
      <c r="BC10" s="125" t="s">
        <v>3</v>
      </c>
      <c r="BD10" s="125" t="s">
        <v>3</v>
      </c>
      <c r="BE10" s="125">
        <v>425</v>
      </c>
      <c r="BF10" s="125" t="s">
        <v>3</v>
      </c>
      <c r="BG10" s="125">
        <v>60</v>
      </c>
      <c r="BH10" s="125">
        <v>5</v>
      </c>
      <c r="BI10" s="125" t="s">
        <v>3</v>
      </c>
      <c r="BJ10" s="125" t="s">
        <v>3</v>
      </c>
      <c r="BK10" s="125" t="s">
        <v>3</v>
      </c>
      <c r="BL10" s="125" t="s">
        <v>3</v>
      </c>
      <c r="BM10" s="125" t="s">
        <v>3</v>
      </c>
      <c r="BN10" s="125" t="s">
        <v>3</v>
      </c>
      <c r="BO10" s="125" t="s">
        <v>3</v>
      </c>
      <c r="BP10" s="125" t="s">
        <v>3</v>
      </c>
      <c r="BQ10" s="125" t="s">
        <v>3</v>
      </c>
      <c r="BR10" s="125" t="s">
        <v>3</v>
      </c>
      <c r="BS10" s="125" t="s">
        <v>3</v>
      </c>
      <c r="BT10" s="125" t="s">
        <v>3</v>
      </c>
      <c r="BU10" s="125" t="s">
        <v>3</v>
      </c>
      <c r="BV10" s="125" t="s">
        <v>3</v>
      </c>
      <c r="BW10" s="125" t="s">
        <v>3</v>
      </c>
      <c r="BX10" s="125">
        <v>12</v>
      </c>
      <c r="BY10" s="125" t="s">
        <v>1718</v>
      </c>
      <c r="BZ10" s="125" t="s">
        <v>3</v>
      </c>
      <c r="CA10" s="112" t="s">
        <v>3</v>
      </c>
      <c r="CB10" s="112" t="s">
        <v>3</v>
      </c>
      <c r="CC10" s="112" t="s">
        <v>3</v>
      </c>
      <c r="CD10" s="112" t="s">
        <v>3</v>
      </c>
      <c r="CE10" s="112" t="s">
        <v>3</v>
      </c>
      <c r="CF10" s="112" t="s">
        <v>3</v>
      </c>
      <c r="CG10" s="112" t="s">
        <v>3</v>
      </c>
      <c r="CH10" s="112" t="s">
        <v>3</v>
      </c>
      <c r="CI10" s="112" t="s">
        <v>3</v>
      </c>
      <c r="CJ10" s="112" t="s">
        <v>3</v>
      </c>
      <c r="CK10" s="112" t="s">
        <v>3</v>
      </c>
      <c r="CL10" s="112" t="s">
        <v>3</v>
      </c>
      <c r="CM10" s="112" t="s">
        <v>3</v>
      </c>
      <c r="CN10" s="116" t="s">
        <v>3</v>
      </c>
    </row>
    <row r="11" spans="2:92" s="31" customFormat="1" x14ac:dyDescent="0.25">
      <c r="B11" s="36" t="s">
        <v>558</v>
      </c>
      <c r="C11" s="121">
        <v>52.472999999999999</v>
      </c>
      <c r="D11" s="121">
        <v>158.137</v>
      </c>
      <c r="E11" s="23" t="s">
        <v>154</v>
      </c>
      <c r="F11" s="23" t="s">
        <v>5</v>
      </c>
      <c r="G11" s="23" t="s">
        <v>3</v>
      </c>
      <c r="H11" s="23" t="s">
        <v>3</v>
      </c>
      <c r="I11" s="105" t="s">
        <v>156</v>
      </c>
      <c r="J11" s="23" t="s">
        <v>558</v>
      </c>
      <c r="K11" s="124">
        <v>50.06</v>
      </c>
      <c r="L11" s="125">
        <v>0.97</v>
      </c>
      <c r="M11" s="125">
        <v>18.809999999999999</v>
      </c>
      <c r="N11" s="125" t="s">
        <v>3</v>
      </c>
      <c r="O11" s="125">
        <v>9.49</v>
      </c>
      <c r="P11" s="125">
        <v>0.18</v>
      </c>
      <c r="Q11" s="125">
        <v>5.31</v>
      </c>
      <c r="R11" s="125">
        <v>10.74</v>
      </c>
      <c r="S11" s="125">
        <v>2.77</v>
      </c>
      <c r="T11" s="125">
        <v>0.33</v>
      </c>
      <c r="U11" s="125">
        <v>0.14000000000000001</v>
      </c>
      <c r="V11" s="125">
        <v>0.21</v>
      </c>
      <c r="W11" s="125">
        <v>0.01</v>
      </c>
      <c r="X11" s="125">
        <v>99.02</v>
      </c>
      <c r="Y11" s="125">
        <v>50.66801619433199</v>
      </c>
      <c r="Z11" s="125">
        <v>0.98178137651821862</v>
      </c>
      <c r="AA11" s="125">
        <v>19.038461538461537</v>
      </c>
      <c r="AB11" s="125">
        <v>9.6052631578947381</v>
      </c>
      <c r="AC11" s="125">
        <v>0.18218623481781376</v>
      </c>
      <c r="AD11" s="125">
        <v>5.3744939271255054</v>
      </c>
      <c r="AE11" s="125">
        <v>10.870445344129555</v>
      </c>
      <c r="AF11" s="125">
        <v>2.8036437246963564</v>
      </c>
      <c r="AG11" s="125">
        <v>0.33400809716599195</v>
      </c>
      <c r="AH11" s="125">
        <v>0.1417004048582996</v>
      </c>
      <c r="AI11" s="125">
        <v>100</v>
      </c>
      <c r="AJ11" s="125">
        <v>0.4993541378333004</v>
      </c>
      <c r="AK11" s="114" t="s">
        <v>3</v>
      </c>
      <c r="AL11" s="125">
        <v>6.2</v>
      </c>
      <c r="AM11" s="125" t="s">
        <v>3</v>
      </c>
      <c r="AN11" s="125">
        <v>39</v>
      </c>
      <c r="AO11" s="125">
        <v>438</v>
      </c>
      <c r="AP11" s="125">
        <v>50</v>
      </c>
      <c r="AQ11" s="125">
        <v>30.9</v>
      </c>
      <c r="AR11" s="125">
        <v>24.7</v>
      </c>
      <c r="AS11" s="125">
        <v>104.8</v>
      </c>
      <c r="AT11" s="125">
        <v>88.5</v>
      </c>
      <c r="AU11" s="125">
        <v>20.399999999999999</v>
      </c>
      <c r="AV11" s="125">
        <v>3.8</v>
      </c>
      <c r="AW11" s="125">
        <v>433</v>
      </c>
      <c r="AX11" s="125">
        <v>20</v>
      </c>
      <c r="AY11" s="125">
        <v>43.8</v>
      </c>
      <c r="AZ11" s="125">
        <v>0.86</v>
      </c>
      <c r="BA11" s="125">
        <v>0.43</v>
      </c>
      <c r="BB11" s="125">
        <v>0.7</v>
      </c>
      <c r="BC11" s="125">
        <v>0.15</v>
      </c>
      <c r="BD11" s="125">
        <v>0.34</v>
      </c>
      <c r="BE11" s="125">
        <v>126</v>
      </c>
      <c r="BF11" s="125">
        <v>3.62</v>
      </c>
      <c r="BG11" s="125">
        <v>10.199999999999999</v>
      </c>
      <c r="BH11" s="125">
        <v>1.72</v>
      </c>
      <c r="BI11" s="125">
        <v>9</v>
      </c>
      <c r="BJ11" s="125">
        <v>2.72</v>
      </c>
      <c r="BK11" s="125">
        <v>0.96</v>
      </c>
      <c r="BL11" s="125">
        <v>3.05</v>
      </c>
      <c r="BM11" s="125">
        <v>0.53</v>
      </c>
      <c r="BN11" s="125">
        <v>3.41</v>
      </c>
      <c r="BO11" s="125">
        <v>0.71</v>
      </c>
      <c r="BP11" s="125">
        <v>2.0099999999999998</v>
      </c>
      <c r="BQ11" s="125">
        <v>0.28999999999999998</v>
      </c>
      <c r="BR11" s="125">
        <v>1.96</v>
      </c>
      <c r="BS11" s="125">
        <v>0.28999999999999998</v>
      </c>
      <c r="BT11" s="125">
        <v>1.36</v>
      </c>
      <c r="BU11" s="125">
        <v>0.05</v>
      </c>
      <c r="BV11" s="125">
        <v>0.08</v>
      </c>
      <c r="BW11" s="125">
        <v>0.04</v>
      </c>
      <c r="BX11" s="125">
        <v>2.99</v>
      </c>
      <c r="BY11" s="125">
        <v>0.22</v>
      </c>
      <c r="BZ11" s="125">
        <v>0.12</v>
      </c>
      <c r="CA11" s="112">
        <v>0.70330700000000002</v>
      </c>
      <c r="CB11" s="112">
        <v>9.0000000000000002E-6</v>
      </c>
      <c r="CC11" s="112">
        <v>0.51307100000000005</v>
      </c>
      <c r="CD11" s="112">
        <v>2.0000000000000002E-5</v>
      </c>
      <c r="CE11" s="125">
        <v>8.4465061115257534</v>
      </c>
      <c r="CF11" s="114">
        <v>18.372</v>
      </c>
      <c r="CG11" s="112">
        <v>2.7000000000000001E-3</v>
      </c>
      <c r="CH11" s="114">
        <v>15.512</v>
      </c>
      <c r="CI11" s="112">
        <v>2.7000000000000001E-3</v>
      </c>
      <c r="CJ11" s="114">
        <v>38.148000000000003</v>
      </c>
      <c r="CK11" s="112">
        <v>2.8E-3</v>
      </c>
      <c r="CL11" s="112">
        <v>0.28322000000000003</v>
      </c>
      <c r="CM11" s="112">
        <v>1.0000000000000001E-5</v>
      </c>
      <c r="CN11" s="116">
        <v>5.25</v>
      </c>
    </row>
    <row r="12" spans="2:92" s="31" customFormat="1" x14ac:dyDescent="0.25">
      <c r="B12" s="36" t="s">
        <v>158</v>
      </c>
      <c r="C12" s="121">
        <v>52.472999999999999</v>
      </c>
      <c r="D12" s="121">
        <v>158.137</v>
      </c>
      <c r="E12" s="23" t="s">
        <v>154</v>
      </c>
      <c r="F12" s="23" t="s">
        <v>5</v>
      </c>
      <c r="G12" s="23" t="s">
        <v>3</v>
      </c>
      <c r="H12" s="23" t="s">
        <v>3</v>
      </c>
      <c r="I12" s="105" t="s">
        <v>156</v>
      </c>
      <c r="J12" s="23" t="s">
        <v>158</v>
      </c>
      <c r="K12" s="124">
        <v>49.06</v>
      </c>
      <c r="L12" s="125">
        <v>0.88</v>
      </c>
      <c r="M12" s="125">
        <v>17.98</v>
      </c>
      <c r="N12" s="125" t="s">
        <v>3</v>
      </c>
      <c r="O12" s="125">
        <v>9.2100000000000009</v>
      </c>
      <c r="P12" s="125">
        <v>0.17</v>
      </c>
      <c r="Q12" s="125">
        <v>6.88</v>
      </c>
      <c r="R12" s="125">
        <v>11.06</v>
      </c>
      <c r="S12" s="125">
        <v>2.4</v>
      </c>
      <c r="T12" s="125">
        <v>0.22</v>
      </c>
      <c r="U12" s="125">
        <v>0.15</v>
      </c>
      <c r="V12" s="125">
        <v>0.8</v>
      </c>
      <c r="W12" s="125">
        <v>0.03</v>
      </c>
      <c r="X12" s="125">
        <v>98.84</v>
      </c>
      <c r="Y12" s="125">
        <v>50.056116722783386</v>
      </c>
      <c r="Z12" s="125">
        <v>0.89786756453423111</v>
      </c>
      <c r="AA12" s="125">
        <v>18.345066829915311</v>
      </c>
      <c r="AB12" s="125">
        <v>9.3970003060912148</v>
      </c>
      <c r="AC12" s="125">
        <v>0.17345168860320373</v>
      </c>
      <c r="AD12" s="125">
        <v>7.0196918681767153</v>
      </c>
      <c r="AE12" s="125">
        <v>11.284562799714314</v>
      </c>
      <c r="AF12" s="125">
        <v>2.4487297214569939</v>
      </c>
      <c r="AG12" s="125">
        <v>0.22446689113355778</v>
      </c>
      <c r="AH12" s="125">
        <v>0.15304560759106212</v>
      </c>
      <c r="AI12" s="125">
        <v>100</v>
      </c>
      <c r="AJ12" s="125">
        <v>0.57111263782970911</v>
      </c>
      <c r="AK12" s="114" t="s">
        <v>3</v>
      </c>
      <c r="AL12" s="125">
        <v>5.6</v>
      </c>
      <c r="AM12" s="125" t="s">
        <v>3</v>
      </c>
      <c r="AN12" s="125">
        <v>38.4</v>
      </c>
      <c r="AO12" s="125">
        <v>391</v>
      </c>
      <c r="AP12" s="125">
        <v>120</v>
      </c>
      <c r="AQ12" s="125">
        <v>36</v>
      </c>
      <c r="AR12" s="125">
        <v>51.5</v>
      </c>
      <c r="AS12" s="125">
        <v>131.1</v>
      </c>
      <c r="AT12" s="125">
        <v>77.599999999999994</v>
      </c>
      <c r="AU12" s="125">
        <v>18.2</v>
      </c>
      <c r="AV12" s="125">
        <v>2.9</v>
      </c>
      <c r="AW12" s="125">
        <v>430</v>
      </c>
      <c r="AX12" s="125">
        <v>17.3</v>
      </c>
      <c r="AY12" s="125">
        <v>44.2</v>
      </c>
      <c r="AZ12" s="125">
        <v>0.99</v>
      </c>
      <c r="BA12" s="125">
        <v>0.31</v>
      </c>
      <c r="BB12" s="125">
        <v>0.6</v>
      </c>
      <c r="BC12" s="125">
        <v>0.15</v>
      </c>
      <c r="BD12" s="125">
        <v>0.25</v>
      </c>
      <c r="BE12" s="125">
        <v>110</v>
      </c>
      <c r="BF12" s="125">
        <v>3.87</v>
      </c>
      <c r="BG12" s="125">
        <v>10.5</v>
      </c>
      <c r="BH12" s="125">
        <v>1.69</v>
      </c>
      <c r="BI12" s="125">
        <v>8.5</v>
      </c>
      <c r="BJ12" s="125">
        <v>2.5099999999999998</v>
      </c>
      <c r="BK12" s="125">
        <v>0.87</v>
      </c>
      <c r="BL12" s="125">
        <v>2.72</v>
      </c>
      <c r="BM12" s="125">
        <v>0.47</v>
      </c>
      <c r="BN12" s="125">
        <v>2.98</v>
      </c>
      <c r="BO12" s="125">
        <v>0.62</v>
      </c>
      <c r="BP12" s="125">
        <v>1.74</v>
      </c>
      <c r="BQ12" s="125">
        <v>0.25</v>
      </c>
      <c r="BR12" s="125">
        <v>1.68</v>
      </c>
      <c r="BS12" s="125">
        <v>0.25</v>
      </c>
      <c r="BT12" s="125">
        <v>1.3</v>
      </c>
      <c r="BU12" s="125">
        <v>0.05</v>
      </c>
      <c r="BV12" s="125">
        <v>0.06</v>
      </c>
      <c r="BW12" s="125">
        <v>0.05</v>
      </c>
      <c r="BX12" s="125">
        <v>2.85</v>
      </c>
      <c r="BY12" s="125">
        <v>0.21</v>
      </c>
      <c r="BZ12" s="125">
        <v>0.12</v>
      </c>
      <c r="CA12" s="112">
        <v>0.70332700000000004</v>
      </c>
      <c r="CB12" s="112">
        <v>1.0000000000000001E-5</v>
      </c>
      <c r="CC12" s="112">
        <v>0.51304700000000003</v>
      </c>
      <c r="CD12" s="112">
        <v>1.8E-5</v>
      </c>
      <c r="CE12" s="125">
        <v>7.9783394910237782</v>
      </c>
      <c r="CF12" s="114">
        <v>18.375</v>
      </c>
      <c r="CG12" s="112">
        <v>3.0000000000000001E-3</v>
      </c>
      <c r="CH12" s="114">
        <v>15.512</v>
      </c>
      <c r="CI12" s="112">
        <v>3.0999999999999999E-3</v>
      </c>
      <c r="CJ12" s="114">
        <v>38.151000000000003</v>
      </c>
      <c r="CK12" s="112">
        <v>3.0999999999999999E-3</v>
      </c>
      <c r="CL12" s="112">
        <v>0.28319699999999998</v>
      </c>
      <c r="CM12" s="112">
        <v>7.9999999999999996E-6</v>
      </c>
      <c r="CN12" s="116" t="s">
        <v>3</v>
      </c>
    </row>
    <row r="13" spans="2:92" s="31" customFormat="1" x14ac:dyDescent="0.25">
      <c r="B13" s="36" t="s">
        <v>155</v>
      </c>
      <c r="C13" s="121">
        <v>52.530999999999999</v>
      </c>
      <c r="D13" s="121">
        <v>158.13399999999999</v>
      </c>
      <c r="E13" s="23" t="s">
        <v>154</v>
      </c>
      <c r="F13" s="23" t="s">
        <v>6</v>
      </c>
      <c r="G13" s="23" t="s">
        <v>157</v>
      </c>
      <c r="H13" s="23" t="s">
        <v>139</v>
      </c>
      <c r="I13" s="105" t="s">
        <v>156</v>
      </c>
      <c r="J13" s="23" t="s">
        <v>527</v>
      </c>
      <c r="K13" s="124">
        <v>50.29</v>
      </c>
      <c r="L13" s="125">
        <v>1.05</v>
      </c>
      <c r="M13" s="125">
        <v>15.92</v>
      </c>
      <c r="N13" s="125" t="s">
        <v>3</v>
      </c>
      <c r="O13" s="125">
        <v>9.18</v>
      </c>
      <c r="P13" s="125">
        <v>0.17</v>
      </c>
      <c r="Q13" s="125">
        <v>9.2200000000000006</v>
      </c>
      <c r="R13" s="125">
        <v>9.07</v>
      </c>
      <c r="S13" s="125">
        <v>2.9</v>
      </c>
      <c r="T13" s="125">
        <v>0.93</v>
      </c>
      <c r="U13" s="125">
        <v>0.28999999999999998</v>
      </c>
      <c r="V13" s="125">
        <v>0.18</v>
      </c>
      <c r="W13" s="125">
        <v>0.02</v>
      </c>
      <c r="X13" s="125">
        <v>99.220000000000027</v>
      </c>
      <c r="Y13" s="125">
        <v>50.787719652595428</v>
      </c>
      <c r="Z13" s="125">
        <v>1.0603918400323165</v>
      </c>
      <c r="AA13" s="125">
        <v>16.077560088870936</v>
      </c>
      <c r="AB13" s="125">
        <v>9.2708543728539681</v>
      </c>
      <c r="AC13" s="125">
        <v>0.17168248838618461</v>
      </c>
      <c r="AD13" s="125">
        <v>9.3112502524742471</v>
      </c>
      <c r="AE13" s="125">
        <v>9.1597657038982003</v>
      </c>
      <c r="AF13" s="125">
        <v>2.9287012724702075</v>
      </c>
      <c r="AG13" s="125">
        <v>0.9392042011714804</v>
      </c>
      <c r="AH13" s="125">
        <v>0.29287012724702077</v>
      </c>
      <c r="AI13" s="125">
        <v>99.999999999999986</v>
      </c>
      <c r="AJ13" s="125">
        <v>0.64162202535061874</v>
      </c>
      <c r="AK13" s="114" t="s">
        <v>3</v>
      </c>
      <c r="AL13" s="125">
        <v>6.6</v>
      </c>
      <c r="AM13" s="125" t="s">
        <v>3</v>
      </c>
      <c r="AN13" s="125">
        <v>32.5</v>
      </c>
      <c r="AO13" s="125">
        <v>336</v>
      </c>
      <c r="AP13" s="125">
        <v>359</v>
      </c>
      <c r="AQ13" s="125">
        <v>42.7</v>
      </c>
      <c r="AR13" s="125">
        <v>156.19999999999999</v>
      </c>
      <c r="AS13" s="125">
        <v>90.3</v>
      </c>
      <c r="AT13" s="125">
        <v>81</v>
      </c>
      <c r="AU13" s="125">
        <v>17.100000000000001</v>
      </c>
      <c r="AV13" s="125">
        <v>14.4</v>
      </c>
      <c r="AW13" s="125">
        <v>454</v>
      </c>
      <c r="AX13" s="125">
        <v>22.4</v>
      </c>
      <c r="AY13" s="125">
        <v>95.3</v>
      </c>
      <c r="AZ13" s="125">
        <v>2.89</v>
      </c>
      <c r="BA13" s="125">
        <v>0.65</v>
      </c>
      <c r="BB13" s="125">
        <v>0.89</v>
      </c>
      <c r="BC13" s="125">
        <v>0.06</v>
      </c>
      <c r="BD13" s="125">
        <v>0.46</v>
      </c>
      <c r="BE13" s="125">
        <v>284</v>
      </c>
      <c r="BF13" s="125">
        <v>9.51</v>
      </c>
      <c r="BG13" s="125">
        <v>23.7</v>
      </c>
      <c r="BH13" s="125">
        <v>3.44</v>
      </c>
      <c r="BI13" s="125">
        <v>15.8</v>
      </c>
      <c r="BJ13" s="125">
        <v>3.99</v>
      </c>
      <c r="BK13" s="125">
        <v>1.22</v>
      </c>
      <c r="BL13" s="125">
        <v>3.93</v>
      </c>
      <c r="BM13" s="125">
        <v>0.64</v>
      </c>
      <c r="BN13" s="125">
        <v>3.87</v>
      </c>
      <c r="BO13" s="125">
        <v>0.79</v>
      </c>
      <c r="BP13" s="125">
        <v>2.2000000000000002</v>
      </c>
      <c r="BQ13" s="125">
        <v>0.32</v>
      </c>
      <c r="BR13" s="125">
        <v>2.12</v>
      </c>
      <c r="BS13" s="125">
        <v>0.31</v>
      </c>
      <c r="BT13" s="125">
        <v>2.46</v>
      </c>
      <c r="BU13" s="125">
        <v>0.16</v>
      </c>
      <c r="BV13" s="125">
        <v>0.1</v>
      </c>
      <c r="BW13" s="125">
        <v>0.04</v>
      </c>
      <c r="BX13" s="125">
        <v>3.85</v>
      </c>
      <c r="BY13" s="125">
        <v>1.04</v>
      </c>
      <c r="BZ13" s="125">
        <v>0.4</v>
      </c>
      <c r="CA13" s="112">
        <v>0.70316400000000001</v>
      </c>
      <c r="CB13" s="112">
        <v>9.0000000000000002E-6</v>
      </c>
      <c r="CC13" s="112">
        <v>0.51306200000000002</v>
      </c>
      <c r="CD13" s="112">
        <v>3.9999999999999998E-6</v>
      </c>
      <c r="CE13" s="125">
        <v>8.2709436288364024</v>
      </c>
      <c r="CF13" s="114">
        <v>18.335999999999999</v>
      </c>
      <c r="CG13" s="112">
        <v>1E-3</v>
      </c>
      <c r="CH13" s="114">
        <v>15.499000000000001</v>
      </c>
      <c r="CI13" s="112">
        <v>1E-3</v>
      </c>
      <c r="CJ13" s="114">
        <v>38.075000000000003</v>
      </c>
      <c r="CK13" s="112">
        <v>4.0000000000000001E-3</v>
      </c>
      <c r="CL13" s="112">
        <v>0.28324700000000003</v>
      </c>
      <c r="CM13" s="112" t="s">
        <v>3</v>
      </c>
      <c r="CN13" s="116">
        <v>5.18</v>
      </c>
    </row>
    <row r="14" spans="2:92" s="31" customFormat="1" x14ac:dyDescent="0.25">
      <c r="B14" s="36" t="s">
        <v>551</v>
      </c>
      <c r="C14" s="121">
        <v>52.558999999999997</v>
      </c>
      <c r="D14" s="121">
        <v>158.03</v>
      </c>
      <c r="E14" s="23" t="s">
        <v>154</v>
      </c>
      <c r="F14" s="23" t="s">
        <v>6</v>
      </c>
      <c r="G14" s="23" t="s">
        <v>3</v>
      </c>
      <c r="H14" s="23" t="s">
        <v>3</v>
      </c>
      <c r="I14" s="105" t="s">
        <v>1779</v>
      </c>
      <c r="J14" s="23" t="s">
        <v>551</v>
      </c>
      <c r="K14" s="124" t="s">
        <v>3</v>
      </c>
      <c r="L14" s="125" t="s">
        <v>3</v>
      </c>
      <c r="M14" s="125" t="s">
        <v>3</v>
      </c>
      <c r="N14" s="125" t="s">
        <v>3</v>
      </c>
      <c r="O14" s="125" t="s">
        <v>3</v>
      </c>
      <c r="P14" s="125" t="s">
        <v>3</v>
      </c>
      <c r="Q14" s="125" t="s">
        <v>3</v>
      </c>
      <c r="R14" s="125" t="s">
        <v>3</v>
      </c>
      <c r="S14" s="125" t="s">
        <v>3</v>
      </c>
      <c r="T14" s="125" t="s">
        <v>3</v>
      </c>
      <c r="U14" s="125" t="s">
        <v>3</v>
      </c>
      <c r="V14" s="125" t="s">
        <v>3</v>
      </c>
      <c r="W14" s="125" t="s">
        <v>3</v>
      </c>
      <c r="X14" s="125" t="s">
        <v>3</v>
      </c>
      <c r="Y14" s="125" t="s">
        <v>3</v>
      </c>
      <c r="Z14" s="125" t="s">
        <v>3</v>
      </c>
      <c r="AA14" s="125" t="s">
        <v>3</v>
      </c>
      <c r="AB14" s="125" t="s">
        <v>3</v>
      </c>
      <c r="AC14" s="125" t="s">
        <v>3</v>
      </c>
      <c r="AD14" s="125" t="s">
        <v>3</v>
      </c>
      <c r="AE14" s="125" t="s">
        <v>3</v>
      </c>
      <c r="AF14" s="125" t="s">
        <v>3</v>
      </c>
      <c r="AG14" s="125" t="s">
        <v>3</v>
      </c>
      <c r="AH14" s="125" t="s">
        <v>3</v>
      </c>
      <c r="AI14" s="125" t="s">
        <v>3</v>
      </c>
      <c r="AJ14" s="125" t="s">
        <v>3</v>
      </c>
      <c r="AK14" s="114" t="s">
        <v>3</v>
      </c>
      <c r="AL14" s="125" t="s">
        <v>3</v>
      </c>
      <c r="AM14" s="125" t="s">
        <v>3</v>
      </c>
      <c r="AN14" s="125" t="s">
        <v>3</v>
      </c>
      <c r="AO14" s="125" t="s">
        <v>3</v>
      </c>
      <c r="AP14" s="125" t="s">
        <v>3</v>
      </c>
      <c r="AQ14" s="125" t="s">
        <v>3</v>
      </c>
      <c r="AR14" s="125" t="s">
        <v>3</v>
      </c>
      <c r="AS14" s="125" t="s">
        <v>3</v>
      </c>
      <c r="AT14" s="125" t="s">
        <v>3</v>
      </c>
      <c r="AU14" s="125" t="s">
        <v>3</v>
      </c>
      <c r="AV14" s="125" t="s">
        <v>3</v>
      </c>
      <c r="AW14" s="125" t="s">
        <v>3</v>
      </c>
      <c r="AX14" s="125" t="s">
        <v>3</v>
      </c>
      <c r="AY14" s="125" t="s">
        <v>3</v>
      </c>
      <c r="AZ14" s="125" t="s">
        <v>3</v>
      </c>
      <c r="BA14" s="125" t="s">
        <v>3</v>
      </c>
      <c r="BB14" s="125" t="s">
        <v>3</v>
      </c>
      <c r="BC14" s="125" t="s">
        <v>3</v>
      </c>
      <c r="BD14" s="125" t="s">
        <v>3</v>
      </c>
      <c r="BE14" s="125" t="s">
        <v>3</v>
      </c>
      <c r="BF14" s="125" t="s">
        <v>3</v>
      </c>
      <c r="BG14" s="125" t="s">
        <v>3</v>
      </c>
      <c r="BH14" s="125" t="s">
        <v>3</v>
      </c>
      <c r="BI14" s="125" t="s">
        <v>3</v>
      </c>
      <c r="BJ14" s="125" t="s">
        <v>3</v>
      </c>
      <c r="BK14" s="125" t="s">
        <v>3</v>
      </c>
      <c r="BL14" s="125" t="s">
        <v>3</v>
      </c>
      <c r="BM14" s="125" t="s">
        <v>3</v>
      </c>
      <c r="BN14" s="125" t="s">
        <v>3</v>
      </c>
      <c r="BO14" s="125" t="s">
        <v>3</v>
      </c>
      <c r="BP14" s="125" t="s">
        <v>3</v>
      </c>
      <c r="BQ14" s="125" t="s">
        <v>3</v>
      </c>
      <c r="BR14" s="125" t="s">
        <v>3</v>
      </c>
      <c r="BS14" s="125" t="s">
        <v>3</v>
      </c>
      <c r="BT14" s="125" t="s">
        <v>3</v>
      </c>
      <c r="BU14" s="125" t="s">
        <v>3</v>
      </c>
      <c r="BV14" s="125" t="s">
        <v>3</v>
      </c>
      <c r="BW14" s="125" t="s">
        <v>3</v>
      </c>
      <c r="BX14" s="125" t="s">
        <v>3</v>
      </c>
      <c r="BY14" s="125" t="s">
        <v>3</v>
      </c>
      <c r="BZ14" s="125" t="s">
        <v>3</v>
      </c>
      <c r="CA14" s="112" t="s">
        <v>3</v>
      </c>
      <c r="CB14" s="112" t="s">
        <v>3</v>
      </c>
      <c r="CC14" s="112" t="s">
        <v>3</v>
      </c>
      <c r="CD14" s="112" t="s">
        <v>3</v>
      </c>
      <c r="CE14" s="125" t="s">
        <v>3</v>
      </c>
      <c r="CF14" s="114" t="s">
        <v>3</v>
      </c>
      <c r="CG14" s="112" t="s">
        <v>3</v>
      </c>
      <c r="CH14" s="114" t="s">
        <v>3</v>
      </c>
      <c r="CI14" s="112" t="s">
        <v>3</v>
      </c>
      <c r="CJ14" s="114" t="s">
        <v>3</v>
      </c>
      <c r="CK14" s="112" t="s">
        <v>3</v>
      </c>
      <c r="CL14" s="112" t="s">
        <v>3</v>
      </c>
      <c r="CM14" s="112" t="s">
        <v>3</v>
      </c>
      <c r="CN14" s="116" t="s">
        <v>3</v>
      </c>
    </row>
    <row r="15" spans="2:92" s="31" customFormat="1" x14ac:dyDescent="0.25">
      <c r="B15" s="36" t="s">
        <v>601</v>
      </c>
      <c r="C15" s="121">
        <v>52.808999999999997</v>
      </c>
      <c r="D15" s="121">
        <v>158.23099999999999</v>
      </c>
      <c r="E15" s="23" t="s">
        <v>154</v>
      </c>
      <c r="F15" s="23" t="s">
        <v>1744</v>
      </c>
      <c r="G15" s="23" t="s">
        <v>3</v>
      </c>
      <c r="H15" s="23" t="s">
        <v>3</v>
      </c>
      <c r="I15" s="105" t="s">
        <v>1779</v>
      </c>
      <c r="J15" s="23" t="s">
        <v>601</v>
      </c>
      <c r="K15" s="124">
        <v>50.6</v>
      </c>
      <c r="L15" s="125">
        <v>1.03</v>
      </c>
      <c r="M15" s="125">
        <v>17.3</v>
      </c>
      <c r="N15" s="125" t="s">
        <v>3</v>
      </c>
      <c r="O15" s="125">
        <v>9.11</v>
      </c>
      <c r="P15" s="125">
        <v>0.17</v>
      </c>
      <c r="Q15" s="125">
        <v>6.91</v>
      </c>
      <c r="R15" s="125">
        <v>9.48</v>
      </c>
      <c r="S15" s="125">
        <v>3.17</v>
      </c>
      <c r="T15" s="125">
        <v>0.81</v>
      </c>
      <c r="U15" s="125">
        <v>0.28999999999999998</v>
      </c>
      <c r="V15" s="125">
        <v>0.24</v>
      </c>
      <c r="W15" s="125" t="s">
        <v>3</v>
      </c>
      <c r="X15" s="125">
        <v>99.110000000000014</v>
      </c>
      <c r="Y15" s="125">
        <v>51.17831495903711</v>
      </c>
      <c r="Z15" s="125">
        <v>1.0417720238697279</v>
      </c>
      <c r="AA15" s="125">
        <v>17.497724284413877</v>
      </c>
      <c r="AB15" s="125">
        <v>9.2141195509254565</v>
      </c>
      <c r="AC15" s="125">
        <v>0.17194295539597451</v>
      </c>
      <c r="AD15" s="125">
        <v>6.9889754222716691</v>
      </c>
      <c r="AE15" s="125">
        <v>9.5883483361990507</v>
      </c>
      <c r="AF15" s="125">
        <v>3.2062304035602307</v>
      </c>
      <c r="AG15" s="125">
        <v>0.81925761100434913</v>
      </c>
      <c r="AH15" s="125">
        <v>0.29331445332254474</v>
      </c>
      <c r="AI15" s="125">
        <v>99.999999999999986</v>
      </c>
      <c r="AJ15" s="125">
        <v>0.57484832939674535</v>
      </c>
      <c r="AK15" s="114" t="s">
        <v>3</v>
      </c>
      <c r="AL15" s="125" t="s">
        <v>3</v>
      </c>
      <c r="AM15" s="125" t="s">
        <v>3</v>
      </c>
      <c r="AN15" s="125" t="s">
        <v>3</v>
      </c>
      <c r="AO15" s="125">
        <v>270</v>
      </c>
      <c r="AP15" s="125">
        <v>227</v>
      </c>
      <c r="AQ15" s="125">
        <v>42</v>
      </c>
      <c r="AR15" s="125">
        <v>78</v>
      </c>
      <c r="AS15" s="125" t="s">
        <v>3</v>
      </c>
      <c r="AT15" s="125">
        <v>82</v>
      </c>
      <c r="AU15" s="125">
        <v>18</v>
      </c>
      <c r="AV15" s="125">
        <v>14</v>
      </c>
      <c r="AW15" s="125">
        <v>541</v>
      </c>
      <c r="AX15" s="125">
        <v>25</v>
      </c>
      <c r="AY15" s="125">
        <v>88</v>
      </c>
      <c r="AZ15" s="125">
        <v>4</v>
      </c>
      <c r="BA15" s="125" t="s">
        <v>3</v>
      </c>
      <c r="BB15" s="125" t="s">
        <v>3</v>
      </c>
      <c r="BC15" s="125" t="s">
        <v>3</v>
      </c>
      <c r="BD15" s="125" t="s">
        <v>3</v>
      </c>
      <c r="BE15" s="125">
        <v>381</v>
      </c>
      <c r="BF15" s="125" t="s">
        <v>3</v>
      </c>
      <c r="BG15" s="125">
        <v>24</v>
      </c>
      <c r="BH15" s="125">
        <v>6</v>
      </c>
      <c r="BI15" s="125" t="s">
        <v>3</v>
      </c>
      <c r="BJ15" s="125" t="s">
        <v>3</v>
      </c>
      <c r="BK15" s="125" t="s">
        <v>3</v>
      </c>
      <c r="BL15" s="125" t="s">
        <v>3</v>
      </c>
      <c r="BM15" s="125" t="s">
        <v>3</v>
      </c>
      <c r="BN15" s="125" t="s">
        <v>3</v>
      </c>
      <c r="BO15" s="125" t="s">
        <v>3</v>
      </c>
      <c r="BP15" s="125" t="s">
        <v>3</v>
      </c>
      <c r="BQ15" s="125" t="s">
        <v>3</v>
      </c>
      <c r="BR15" s="125" t="s">
        <v>3</v>
      </c>
      <c r="BS15" s="125" t="s">
        <v>3</v>
      </c>
      <c r="BT15" s="125" t="s">
        <v>3</v>
      </c>
      <c r="BU15" s="125" t="s">
        <v>3</v>
      </c>
      <c r="BV15" s="125" t="s">
        <v>3</v>
      </c>
      <c r="BW15" s="125" t="s">
        <v>3</v>
      </c>
      <c r="BX15" s="125">
        <v>18</v>
      </c>
      <c r="BY15" s="125">
        <v>6</v>
      </c>
      <c r="BZ15" s="125" t="s">
        <v>3</v>
      </c>
      <c r="CA15" s="112" t="s">
        <v>3</v>
      </c>
      <c r="CB15" s="112" t="s">
        <v>3</v>
      </c>
      <c r="CC15" s="112" t="s">
        <v>3</v>
      </c>
      <c r="CD15" s="112" t="s">
        <v>3</v>
      </c>
      <c r="CE15" s="125" t="s">
        <v>3</v>
      </c>
      <c r="CF15" s="114" t="s">
        <v>3</v>
      </c>
      <c r="CG15" s="112" t="s">
        <v>3</v>
      </c>
      <c r="CH15" s="114" t="s">
        <v>3</v>
      </c>
      <c r="CI15" s="112" t="s">
        <v>3</v>
      </c>
      <c r="CJ15" s="114" t="s">
        <v>3</v>
      </c>
      <c r="CK15" s="112" t="s">
        <v>3</v>
      </c>
      <c r="CL15" s="112" t="s">
        <v>3</v>
      </c>
      <c r="CM15" s="112" t="s">
        <v>3</v>
      </c>
      <c r="CN15" s="116" t="s">
        <v>3</v>
      </c>
    </row>
    <row r="16" spans="2:92" s="31" customFormat="1" x14ac:dyDescent="0.25">
      <c r="B16" s="36" t="s">
        <v>1736</v>
      </c>
      <c r="C16" s="121">
        <v>53.256</v>
      </c>
      <c r="D16" s="121">
        <v>158.83600000000001</v>
      </c>
      <c r="E16" s="23" t="s">
        <v>137</v>
      </c>
      <c r="F16" s="23" t="s">
        <v>7</v>
      </c>
      <c r="G16" s="23" t="s">
        <v>146</v>
      </c>
      <c r="H16" s="23" t="s">
        <v>3</v>
      </c>
      <c r="I16" s="105" t="s">
        <v>145</v>
      </c>
      <c r="J16" s="23" t="s">
        <v>147</v>
      </c>
      <c r="K16" s="124">
        <v>51.77</v>
      </c>
      <c r="L16" s="125">
        <v>0.56000000000000005</v>
      </c>
      <c r="M16" s="125">
        <v>11.33</v>
      </c>
      <c r="N16" s="125" t="s">
        <v>3</v>
      </c>
      <c r="O16" s="125">
        <v>7.89</v>
      </c>
      <c r="P16" s="125">
        <v>0.15</v>
      </c>
      <c r="Q16" s="125">
        <v>14.17</v>
      </c>
      <c r="R16" s="125">
        <v>10.99</v>
      </c>
      <c r="S16" s="125">
        <v>2.1</v>
      </c>
      <c r="T16" s="125">
        <v>0.42</v>
      </c>
      <c r="U16" s="125">
        <v>0.09</v>
      </c>
      <c r="V16" s="125" t="s">
        <v>3</v>
      </c>
      <c r="W16" s="125" t="s">
        <v>3</v>
      </c>
      <c r="X16" s="125">
        <v>99.47</v>
      </c>
      <c r="Y16" s="125">
        <v>52.045842967728973</v>
      </c>
      <c r="Z16" s="125">
        <v>0.56298381421534127</v>
      </c>
      <c r="AA16" s="125">
        <v>11.390368955463957</v>
      </c>
      <c r="AB16" s="125">
        <v>7.9320398109982895</v>
      </c>
      <c r="AC16" s="125">
        <v>0.15079923595053782</v>
      </c>
      <c r="AD16" s="125">
        <v>14.245501156127474</v>
      </c>
      <c r="AE16" s="125">
        <v>11.048557353976072</v>
      </c>
      <c r="AF16" s="125">
        <v>2.1111893033075297</v>
      </c>
      <c r="AG16" s="125">
        <v>0.42223786066150593</v>
      </c>
      <c r="AH16" s="125">
        <v>9.0479541570322702E-2</v>
      </c>
      <c r="AI16" s="125">
        <v>100</v>
      </c>
      <c r="AJ16" s="125">
        <v>0.76198519452196234</v>
      </c>
      <c r="AK16" s="114" t="s">
        <v>3</v>
      </c>
      <c r="AL16" s="125" t="s">
        <v>3</v>
      </c>
      <c r="AM16" s="125" t="s">
        <v>3</v>
      </c>
      <c r="AN16" s="125">
        <v>44.3</v>
      </c>
      <c r="AO16" s="125">
        <v>200</v>
      </c>
      <c r="AP16" s="125">
        <v>1023</v>
      </c>
      <c r="AQ16" s="125">
        <v>48.3</v>
      </c>
      <c r="AR16" s="125">
        <v>330</v>
      </c>
      <c r="AS16" s="125">
        <v>60</v>
      </c>
      <c r="AT16" s="125">
        <v>56</v>
      </c>
      <c r="AU16" s="125">
        <v>5</v>
      </c>
      <c r="AV16" s="125">
        <v>4</v>
      </c>
      <c r="AW16" s="125">
        <v>220</v>
      </c>
      <c r="AX16" s="125">
        <v>14</v>
      </c>
      <c r="AY16" s="125">
        <v>47</v>
      </c>
      <c r="AZ16" s="125">
        <v>1</v>
      </c>
      <c r="BA16" s="125" t="s">
        <v>3</v>
      </c>
      <c r="BB16" s="125" t="s">
        <v>3</v>
      </c>
      <c r="BC16" s="125" t="s">
        <v>3</v>
      </c>
      <c r="BD16" s="125">
        <v>0.21</v>
      </c>
      <c r="BE16" s="125">
        <v>132</v>
      </c>
      <c r="BF16" s="125">
        <v>2.93</v>
      </c>
      <c r="BG16" s="125">
        <v>6.9</v>
      </c>
      <c r="BH16" s="125" t="s">
        <v>3</v>
      </c>
      <c r="BI16" s="125">
        <v>4.8</v>
      </c>
      <c r="BJ16" s="125">
        <v>1.6</v>
      </c>
      <c r="BK16" s="125">
        <v>0.54</v>
      </c>
      <c r="BL16" s="125" t="s">
        <v>3</v>
      </c>
      <c r="BM16" s="125">
        <v>0.31</v>
      </c>
      <c r="BN16" s="125" t="s">
        <v>3</v>
      </c>
      <c r="BO16" s="125" t="s">
        <v>3</v>
      </c>
      <c r="BP16" s="125" t="s">
        <v>3</v>
      </c>
      <c r="BQ16" s="125" t="s">
        <v>3</v>
      </c>
      <c r="BR16" s="125">
        <v>1.1000000000000001</v>
      </c>
      <c r="BS16" s="125">
        <v>0.15</v>
      </c>
      <c r="BT16" s="125">
        <v>1.03</v>
      </c>
      <c r="BU16" s="125" t="s">
        <v>3</v>
      </c>
      <c r="BV16" s="125" t="s">
        <v>3</v>
      </c>
      <c r="BW16" s="125" t="s">
        <v>3</v>
      </c>
      <c r="BX16" s="125">
        <v>3</v>
      </c>
      <c r="BY16" s="125">
        <v>0.45</v>
      </c>
      <c r="BZ16" s="125" t="s">
        <v>3</v>
      </c>
      <c r="CA16" s="112">
        <v>0.70335000000000003</v>
      </c>
      <c r="CB16" s="112" t="s">
        <v>3</v>
      </c>
      <c r="CC16" s="112">
        <v>0.51307000000000003</v>
      </c>
      <c r="CD16" s="112" t="s">
        <v>3</v>
      </c>
      <c r="CE16" s="125">
        <v>8.4269991690044677</v>
      </c>
      <c r="CF16" s="114">
        <v>18.427</v>
      </c>
      <c r="CG16" s="112" t="s">
        <v>3</v>
      </c>
      <c r="CH16" s="114">
        <v>15.526</v>
      </c>
      <c r="CI16" s="112" t="s">
        <v>3</v>
      </c>
      <c r="CJ16" s="114">
        <v>38.155000000000001</v>
      </c>
      <c r="CK16" s="112" t="s">
        <v>3</v>
      </c>
      <c r="CL16" s="112" t="s">
        <v>3</v>
      </c>
      <c r="CM16" s="112" t="s">
        <v>3</v>
      </c>
      <c r="CN16" s="116" t="s">
        <v>3</v>
      </c>
    </row>
    <row r="17" spans="2:92" s="31" customFormat="1" x14ac:dyDescent="0.25">
      <c r="B17" s="36">
        <v>29215</v>
      </c>
      <c r="C17" s="121" t="s">
        <v>3</v>
      </c>
      <c r="D17" s="121" t="s">
        <v>3</v>
      </c>
      <c r="E17" s="23" t="s">
        <v>137</v>
      </c>
      <c r="F17" s="23" t="s">
        <v>7</v>
      </c>
      <c r="G17" s="23" t="s">
        <v>3</v>
      </c>
      <c r="H17" s="23" t="s">
        <v>148</v>
      </c>
      <c r="I17" s="105" t="s">
        <v>1779</v>
      </c>
      <c r="J17" s="23">
        <v>29215</v>
      </c>
      <c r="K17" s="124">
        <v>50.94</v>
      </c>
      <c r="L17" s="125">
        <v>1.01</v>
      </c>
      <c r="M17" s="125">
        <v>15.98</v>
      </c>
      <c r="N17" s="125">
        <v>1.23</v>
      </c>
      <c r="O17" s="125">
        <v>7.47</v>
      </c>
      <c r="P17" s="125">
        <v>0.09</v>
      </c>
      <c r="Q17" s="125">
        <v>9.02</v>
      </c>
      <c r="R17" s="125">
        <v>10.039999999999999</v>
      </c>
      <c r="S17" s="125">
        <v>2.6</v>
      </c>
      <c r="T17" s="125">
        <v>0.7</v>
      </c>
      <c r="U17" s="125">
        <v>0.17</v>
      </c>
      <c r="V17" s="125" t="s">
        <v>3</v>
      </c>
      <c r="W17" s="125" t="s">
        <v>3</v>
      </c>
      <c r="X17" s="125">
        <v>99.25</v>
      </c>
      <c r="Y17" s="125">
        <v>51.388744859862001</v>
      </c>
      <c r="Z17" s="125">
        <v>1.018897481501311</v>
      </c>
      <c r="AA17" s="125">
        <v>16.120774014248465</v>
      </c>
      <c r="AB17" s="125">
        <v>8.6523099505507872</v>
      </c>
      <c r="AC17" s="125">
        <v>9.0792844886255428E-2</v>
      </c>
      <c r="AD17" s="125">
        <v>9.0994606763780439</v>
      </c>
      <c r="AE17" s="125">
        <v>10.128446251755605</v>
      </c>
      <c r="AF17" s="125">
        <v>2.6229044078251573</v>
      </c>
      <c r="AG17" s="125">
        <v>0.70616657133754224</v>
      </c>
      <c r="AH17" s="125">
        <v>0.17149759589626029</v>
      </c>
      <c r="AI17" s="125">
        <v>99.999994654241434</v>
      </c>
      <c r="AJ17" s="125">
        <v>0.65213840709615944</v>
      </c>
      <c r="AK17" s="114" t="s">
        <v>3</v>
      </c>
      <c r="AL17" s="125" t="s">
        <v>3</v>
      </c>
      <c r="AM17" s="125" t="s">
        <v>3</v>
      </c>
      <c r="AN17" s="125" t="s">
        <v>3</v>
      </c>
      <c r="AO17" s="125" t="s">
        <v>3</v>
      </c>
      <c r="AP17" s="125" t="s">
        <v>3</v>
      </c>
      <c r="AQ17" s="125" t="s">
        <v>3</v>
      </c>
      <c r="AR17" s="125" t="s">
        <v>3</v>
      </c>
      <c r="AS17" s="125" t="s">
        <v>3</v>
      </c>
      <c r="AT17" s="125" t="s">
        <v>3</v>
      </c>
      <c r="AU17" s="125" t="s">
        <v>3</v>
      </c>
      <c r="AV17" s="125" t="s">
        <v>3</v>
      </c>
      <c r="AW17" s="125" t="s">
        <v>3</v>
      </c>
      <c r="AX17" s="125" t="s">
        <v>3</v>
      </c>
      <c r="AY17" s="125" t="s">
        <v>3</v>
      </c>
      <c r="AZ17" s="125" t="s">
        <v>3</v>
      </c>
      <c r="BA17" s="125" t="s">
        <v>3</v>
      </c>
      <c r="BB17" s="125" t="s">
        <v>3</v>
      </c>
      <c r="BC17" s="125" t="s">
        <v>3</v>
      </c>
      <c r="BD17" s="125" t="s">
        <v>3</v>
      </c>
      <c r="BE17" s="125" t="s">
        <v>3</v>
      </c>
      <c r="BF17" s="125" t="s">
        <v>3</v>
      </c>
      <c r="BG17" s="125" t="s">
        <v>3</v>
      </c>
      <c r="BH17" s="125" t="s">
        <v>3</v>
      </c>
      <c r="BI17" s="125" t="s">
        <v>3</v>
      </c>
      <c r="BJ17" s="125" t="s">
        <v>3</v>
      </c>
      <c r="BK17" s="125" t="s">
        <v>3</v>
      </c>
      <c r="BL17" s="125" t="s">
        <v>3</v>
      </c>
      <c r="BM17" s="125" t="s">
        <v>3</v>
      </c>
      <c r="BN17" s="125" t="s">
        <v>3</v>
      </c>
      <c r="BO17" s="125" t="s">
        <v>3</v>
      </c>
      <c r="BP17" s="125" t="s">
        <v>3</v>
      </c>
      <c r="BQ17" s="125" t="s">
        <v>3</v>
      </c>
      <c r="BR17" s="125" t="s">
        <v>3</v>
      </c>
      <c r="BS17" s="125" t="s">
        <v>3</v>
      </c>
      <c r="BT17" s="125" t="s">
        <v>3</v>
      </c>
      <c r="BU17" s="125" t="s">
        <v>3</v>
      </c>
      <c r="BV17" s="125" t="s">
        <v>3</v>
      </c>
      <c r="BW17" s="125" t="s">
        <v>3</v>
      </c>
      <c r="BX17" s="125" t="s">
        <v>3</v>
      </c>
      <c r="BY17" s="125" t="s">
        <v>3</v>
      </c>
      <c r="BZ17" s="125" t="s">
        <v>3</v>
      </c>
      <c r="CA17" s="112" t="s">
        <v>3</v>
      </c>
      <c r="CB17" s="112" t="s">
        <v>3</v>
      </c>
      <c r="CC17" s="112" t="s">
        <v>3</v>
      </c>
      <c r="CD17" s="112" t="s">
        <v>3</v>
      </c>
      <c r="CE17" s="125" t="s">
        <v>3</v>
      </c>
      <c r="CF17" s="114" t="s">
        <v>3</v>
      </c>
      <c r="CG17" s="112" t="s">
        <v>3</v>
      </c>
      <c r="CH17" s="114" t="s">
        <v>3</v>
      </c>
      <c r="CI17" s="112" t="s">
        <v>3</v>
      </c>
      <c r="CJ17" s="114" t="s">
        <v>3</v>
      </c>
      <c r="CK17" s="112" t="s">
        <v>3</v>
      </c>
      <c r="CL17" s="112" t="s">
        <v>3</v>
      </c>
      <c r="CM17" s="112" t="s">
        <v>3</v>
      </c>
      <c r="CN17" s="116" t="s">
        <v>3</v>
      </c>
    </row>
    <row r="18" spans="2:92" s="31" customFormat="1" x14ac:dyDescent="0.25">
      <c r="B18" s="36" t="s">
        <v>1748</v>
      </c>
      <c r="C18" s="121">
        <v>53.289149999999999</v>
      </c>
      <c r="D18" s="121">
        <v>158.78676999999999</v>
      </c>
      <c r="E18" s="23" t="s">
        <v>137</v>
      </c>
      <c r="F18" s="23" t="s">
        <v>7</v>
      </c>
      <c r="G18" s="23" t="s">
        <v>1762</v>
      </c>
      <c r="H18" s="23" t="s">
        <v>1763</v>
      </c>
      <c r="I18" s="105" t="s">
        <v>1779</v>
      </c>
      <c r="J18" s="23" t="s">
        <v>1748</v>
      </c>
      <c r="K18" s="124">
        <v>49.48</v>
      </c>
      <c r="L18" s="125">
        <v>0.94599999999999995</v>
      </c>
      <c r="M18" s="125">
        <v>14.91</v>
      </c>
      <c r="N18" s="125">
        <v>10.99</v>
      </c>
      <c r="O18" s="125" t="s">
        <v>3</v>
      </c>
      <c r="P18" s="125">
        <v>0.193</v>
      </c>
      <c r="Q18" s="125">
        <v>10.96</v>
      </c>
      <c r="R18" s="125">
        <v>10.52</v>
      </c>
      <c r="S18" s="125">
        <v>2.44</v>
      </c>
      <c r="T18" s="125">
        <v>0.66</v>
      </c>
      <c r="U18" s="125">
        <v>0.17100000000000001</v>
      </c>
      <c r="V18" s="125" t="s">
        <v>3</v>
      </c>
      <c r="W18" s="125" t="s">
        <v>3</v>
      </c>
      <c r="X18" s="125">
        <v>101.26999999999998</v>
      </c>
      <c r="Y18" s="125">
        <v>49.39657208683785</v>
      </c>
      <c r="Z18" s="125">
        <v>0.94440582408083507</v>
      </c>
      <c r="AA18" s="125">
        <v>14.884874034931556</v>
      </c>
      <c r="AB18" s="125">
        <v>9.8721376342306648</v>
      </c>
      <c r="AC18" s="125">
        <v>0.19267476114968413</v>
      </c>
      <c r="AD18" s="125">
        <v>10.941530477722996</v>
      </c>
      <c r="AE18" s="125">
        <v>10.502271954894699</v>
      </c>
      <c r="AF18" s="125">
        <v>2.4358881720478198</v>
      </c>
      <c r="AG18" s="125">
        <v>0.6588877842424431</v>
      </c>
      <c r="AH18" s="125">
        <v>0.17071183500826936</v>
      </c>
      <c r="AI18" s="125">
        <v>99.999954565146808</v>
      </c>
      <c r="AJ18" s="125">
        <v>0.66394235048019601</v>
      </c>
      <c r="AK18" s="114" t="s">
        <v>3</v>
      </c>
      <c r="AL18" s="125" t="s">
        <v>3</v>
      </c>
      <c r="AM18" s="125" t="s">
        <v>3</v>
      </c>
      <c r="AN18" s="125">
        <v>39</v>
      </c>
      <c r="AO18" s="125">
        <v>285</v>
      </c>
      <c r="AP18" s="125">
        <v>584</v>
      </c>
      <c r="AQ18" s="125">
        <v>49</v>
      </c>
      <c r="AR18" s="125">
        <v>184</v>
      </c>
      <c r="AS18" s="125">
        <v>90</v>
      </c>
      <c r="AT18" s="125">
        <v>76</v>
      </c>
      <c r="AU18" s="125">
        <v>16</v>
      </c>
      <c r="AV18" s="125">
        <v>10</v>
      </c>
      <c r="AW18" s="125">
        <v>411</v>
      </c>
      <c r="AX18" s="125">
        <v>21.9</v>
      </c>
      <c r="AY18" s="125">
        <v>67</v>
      </c>
      <c r="AZ18" s="125">
        <v>3</v>
      </c>
      <c r="BA18" s="125">
        <v>0.4</v>
      </c>
      <c r="BB18" s="125" t="s">
        <v>3</v>
      </c>
      <c r="BC18" s="125" t="s">
        <v>3</v>
      </c>
      <c r="BD18" s="125" t="s">
        <v>3</v>
      </c>
      <c r="BE18" s="125">
        <v>263</v>
      </c>
      <c r="BF18" s="125">
        <v>10</v>
      </c>
      <c r="BG18" s="125">
        <v>18</v>
      </c>
      <c r="BH18" s="125" t="s">
        <v>3</v>
      </c>
      <c r="BI18" s="125">
        <v>11.6</v>
      </c>
      <c r="BJ18" s="125">
        <v>3.7</v>
      </c>
      <c r="BK18" s="125" t="s">
        <v>3</v>
      </c>
      <c r="BL18" s="125" t="s">
        <v>3</v>
      </c>
      <c r="BM18" s="125" t="s">
        <v>3</v>
      </c>
      <c r="BN18" s="125" t="s">
        <v>3</v>
      </c>
      <c r="BO18" s="125" t="s">
        <v>3</v>
      </c>
      <c r="BP18" s="125" t="s">
        <v>3</v>
      </c>
      <c r="BQ18" s="125" t="s">
        <v>3</v>
      </c>
      <c r="BR18" s="125">
        <v>1.6</v>
      </c>
      <c r="BS18" s="125" t="s">
        <v>3</v>
      </c>
      <c r="BT18" s="125">
        <v>2</v>
      </c>
      <c r="BU18" s="125" t="s">
        <v>3</v>
      </c>
      <c r="BV18" s="125" t="s">
        <v>3</v>
      </c>
      <c r="BW18" s="125" t="s">
        <v>3</v>
      </c>
      <c r="BX18" s="125">
        <v>1.8</v>
      </c>
      <c r="BY18" s="125">
        <v>1.4</v>
      </c>
      <c r="BZ18" s="125">
        <v>0.3</v>
      </c>
      <c r="CA18" s="112" t="s">
        <v>3</v>
      </c>
      <c r="CB18" s="112" t="s">
        <v>3</v>
      </c>
      <c r="CC18" s="112" t="s">
        <v>3</v>
      </c>
      <c r="CD18" s="112" t="s">
        <v>3</v>
      </c>
      <c r="CE18" s="125" t="s">
        <v>3</v>
      </c>
      <c r="CF18" s="114" t="s">
        <v>3</v>
      </c>
      <c r="CG18" s="112" t="s">
        <v>3</v>
      </c>
      <c r="CH18" s="114" t="s">
        <v>3</v>
      </c>
      <c r="CI18" s="112" t="s">
        <v>3</v>
      </c>
      <c r="CJ18" s="114" t="s">
        <v>3</v>
      </c>
      <c r="CK18" s="112" t="s">
        <v>3</v>
      </c>
      <c r="CL18" s="112" t="s">
        <v>3</v>
      </c>
      <c r="CM18" s="112" t="s">
        <v>3</v>
      </c>
      <c r="CN18" s="116" t="s">
        <v>3</v>
      </c>
    </row>
    <row r="19" spans="2:92" s="31" customFormat="1" x14ac:dyDescent="0.25">
      <c r="B19" s="36" t="s">
        <v>1754</v>
      </c>
      <c r="C19" s="121">
        <v>53.290958000000003</v>
      </c>
      <c r="D19" s="121">
        <v>158.75095200000001</v>
      </c>
      <c r="E19" s="23" t="s">
        <v>137</v>
      </c>
      <c r="F19" s="23" t="s">
        <v>7</v>
      </c>
      <c r="G19" s="23" t="s">
        <v>1764</v>
      </c>
      <c r="H19" s="23" t="s">
        <v>1765</v>
      </c>
      <c r="I19" s="105" t="s">
        <v>1779</v>
      </c>
      <c r="J19" s="23" t="s">
        <v>1754</v>
      </c>
      <c r="K19" s="124">
        <v>50.9</v>
      </c>
      <c r="L19" s="125">
        <v>1.0189999999999999</v>
      </c>
      <c r="M19" s="125">
        <v>16.329999999999998</v>
      </c>
      <c r="N19" s="125">
        <v>10.5</v>
      </c>
      <c r="O19" s="125" t="s">
        <v>3</v>
      </c>
      <c r="P19" s="125">
        <v>0.182</v>
      </c>
      <c r="Q19" s="125">
        <v>8.65</v>
      </c>
      <c r="R19" s="125">
        <v>9.61</v>
      </c>
      <c r="S19" s="125">
        <v>2.97</v>
      </c>
      <c r="T19" s="125">
        <v>0.82</v>
      </c>
      <c r="U19" s="125">
        <v>0.21</v>
      </c>
      <c r="V19" s="125" t="s">
        <v>3</v>
      </c>
      <c r="W19" s="125" t="s">
        <v>3</v>
      </c>
      <c r="X19" s="125">
        <v>101.19099999999999</v>
      </c>
      <c r="Y19" s="125">
        <v>50.829353284681012</v>
      </c>
      <c r="Z19" s="125">
        <v>1.017586572251143</v>
      </c>
      <c r="AA19" s="125">
        <v>16.307349092111053</v>
      </c>
      <c r="AB19" s="125">
        <v>9.4347950696482581</v>
      </c>
      <c r="AC19" s="125">
        <v>0.18174755264937001</v>
      </c>
      <c r="AD19" s="125">
        <v>8.6380018154783009</v>
      </c>
      <c r="AE19" s="125">
        <v>9.5966702250573945</v>
      </c>
      <c r="AF19" s="125">
        <v>2.9658803921353241</v>
      </c>
      <c r="AG19" s="125">
        <v>0.81886259984880994</v>
      </c>
      <c r="AH19" s="125">
        <v>0.20970871459542692</v>
      </c>
      <c r="AI19" s="125">
        <v>99.999955318456088</v>
      </c>
      <c r="AJ19" s="125">
        <v>0.62006642006018919</v>
      </c>
      <c r="AK19" s="114" t="s">
        <v>3</v>
      </c>
      <c r="AL19" s="125" t="s">
        <v>3</v>
      </c>
      <c r="AM19" s="125" t="s">
        <v>3</v>
      </c>
      <c r="AN19" s="125">
        <v>32</v>
      </c>
      <c r="AO19" s="125">
        <v>275</v>
      </c>
      <c r="AP19" s="125">
        <v>354</v>
      </c>
      <c r="AQ19" s="125">
        <v>41</v>
      </c>
      <c r="AR19" s="125">
        <v>119</v>
      </c>
      <c r="AS19" s="125">
        <v>79</v>
      </c>
      <c r="AT19" s="125">
        <v>81</v>
      </c>
      <c r="AU19" s="125">
        <v>18</v>
      </c>
      <c r="AV19" s="125">
        <v>13</v>
      </c>
      <c r="AW19" s="125">
        <v>499</v>
      </c>
      <c r="AX19" s="125">
        <v>21.7</v>
      </c>
      <c r="AY19" s="125">
        <v>84</v>
      </c>
      <c r="AZ19" s="125">
        <v>3.7</v>
      </c>
      <c r="BA19" s="125">
        <v>0.2</v>
      </c>
      <c r="BB19" s="125" t="s">
        <v>3</v>
      </c>
      <c r="BC19" s="125" t="s">
        <v>3</v>
      </c>
      <c r="BD19" s="125" t="s">
        <v>3</v>
      </c>
      <c r="BE19" s="125">
        <v>352</v>
      </c>
      <c r="BF19" s="125">
        <v>6</v>
      </c>
      <c r="BG19" s="125">
        <v>16</v>
      </c>
      <c r="BH19" s="125" t="s">
        <v>3</v>
      </c>
      <c r="BI19" s="125">
        <v>11.7</v>
      </c>
      <c r="BJ19" s="125">
        <v>3.9</v>
      </c>
      <c r="BK19" s="125" t="s">
        <v>3</v>
      </c>
      <c r="BL19" s="125" t="s">
        <v>3</v>
      </c>
      <c r="BM19" s="125" t="s">
        <v>3</v>
      </c>
      <c r="BN19" s="125" t="s">
        <v>3</v>
      </c>
      <c r="BO19" s="125" t="s">
        <v>3</v>
      </c>
      <c r="BP19" s="125" t="s">
        <v>3</v>
      </c>
      <c r="BQ19" s="125" t="s">
        <v>3</v>
      </c>
      <c r="BR19" s="125">
        <v>1.9</v>
      </c>
      <c r="BS19" s="125" t="s">
        <v>3</v>
      </c>
      <c r="BT19" s="125">
        <v>2.2000000000000002</v>
      </c>
      <c r="BU19" s="125" t="s">
        <v>3</v>
      </c>
      <c r="BV19" s="125" t="s">
        <v>3</v>
      </c>
      <c r="BW19" s="125" t="s">
        <v>3</v>
      </c>
      <c r="BX19" s="125">
        <v>3.9</v>
      </c>
      <c r="BY19" s="125">
        <v>2.2000000000000002</v>
      </c>
      <c r="BZ19" s="125">
        <v>0.4</v>
      </c>
      <c r="CA19" s="112" t="s">
        <v>3</v>
      </c>
      <c r="CB19" s="112" t="s">
        <v>3</v>
      </c>
      <c r="CC19" s="112" t="s">
        <v>3</v>
      </c>
      <c r="CD19" s="112" t="s">
        <v>3</v>
      </c>
      <c r="CE19" s="125" t="s">
        <v>3</v>
      </c>
      <c r="CF19" s="114" t="s">
        <v>3</v>
      </c>
      <c r="CG19" s="112" t="s">
        <v>3</v>
      </c>
      <c r="CH19" s="114" t="s">
        <v>3</v>
      </c>
      <c r="CI19" s="112" t="s">
        <v>3</v>
      </c>
      <c r="CJ19" s="114" t="s">
        <v>3</v>
      </c>
      <c r="CK19" s="112" t="s">
        <v>3</v>
      </c>
      <c r="CL19" s="112" t="s">
        <v>3</v>
      </c>
      <c r="CM19" s="112" t="s">
        <v>3</v>
      </c>
      <c r="CN19" s="116" t="s">
        <v>3</v>
      </c>
    </row>
    <row r="20" spans="2:92" s="31" customFormat="1" x14ac:dyDescent="0.25">
      <c r="B20" s="36" t="s">
        <v>494</v>
      </c>
      <c r="C20" s="121">
        <v>53.506639</v>
      </c>
      <c r="D20" s="121">
        <v>159.31786099999999</v>
      </c>
      <c r="E20" s="23" t="s">
        <v>137</v>
      </c>
      <c r="F20" s="23" t="s">
        <v>25</v>
      </c>
      <c r="G20" s="23" t="s">
        <v>1676</v>
      </c>
      <c r="H20" s="23" t="s">
        <v>1675</v>
      </c>
      <c r="I20" s="105" t="s">
        <v>1673</v>
      </c>
      <c r="J20" s="23" t="s">
        <v>1674</v>
      </c>
      <c r="K20" s="124">
        <v>50.07</v>
      </c>
      <c r="L20" s="125">
        <v>1.04</v>
      </c>
      <c r="M20" s="125">
        <v>19.47</v>
      </c>
      <c r="N20" s="125" t="s">
        <v>3</v>
      </c>
      <c r="O20" s="125">
        <v>8.8800000000000008</v>
      </c>
      <c r="P20" s="125">
        <v>0.16</v>
      </c>
      <c r="Q20" s="125">
        <v>5.28</v>
      </c>
      <c r="R20" s="125">
        <v>11.1</v>
      </c>
      <c r="S20" s="125">
        <v>2.7</v>
      </c>
      <c r="T20" s="125">
        <v>0.47</v>
      </c>
      <c r="U20" s="125">
        <v>0.16</v>
      </c>
      <c r="V20" s="125" t="s">
        <v>3</v>
      </c>
      <c r="W20" s="125" t="s">
        <v>3</v>
      </c>
      <c r="X20" s="125">
        <v>99.329999999999984</v>
      </c>
      <c r="Y20" s="125">
        <v>50.407731803080644</v>
      </c>
      <c r="Z20" s="125">
        <v>1.0470150005033727</v>
      </c>
      <c r="AA20" s="125">
        <v>19.601328903654483</v>
      </c>
      <c r="AB20" s="125">
        <v>8.939897311990336</v>
      </c>
      <c r="AC20" s="125">
        <v>0.16107923084667272</v>
      </c>
      <c r="AD20" s="125">
        <v>5.3156146179401995</v>
      </c>
      <c r="AE20" s="125">
        <v>11.174871639987918</v>
      </c>
      <c r="AF20" s="125">
        <v>2.7182120205376021</v>
      </c>
      <c r="AG20" s="125">
        <v>0.47317024061210111</v>
      </c>
      <c r="AH20" s="125">
        <v>0.16107923084667272</v>
      </c>
      <c r="AI20" s="125">
        <v>100</v>
      </c>
      <c r="AJ20" s="125">
        <v>0.51454286392316984</v>
      </c>
      <c r="AK20" s="114" t="s">
        <v>3</v>
      </c>
      <c r="AL20" s="125" t="s">
        <v>3</v>
      </c>
      <c r="AM20" s="125" t="s">
        <v>3</v>
      </c>
      <c r="AN20" s="125" t="s">
        <v>3</v>
      </c>
      <c r="AO20" s="125">
        <v>282</v>
      </c>
      <c r="AP20" s="125">
        <v>87</v>
      </c>
      <c r="AQ20" s="125" t="s">
        <v>3</v>
      </c>
      <c r="AR20" s="125" t="s">
        <v>3</v>
      </c>
      <c r="AS20" s="125" t="s">
        <v>3</v>
      </c>
      <c r="AT20" s="125" t="s">
        <v>3</v>
      </c>
      <c r="AU20" s="125" t="s">
        <v>3</v>
      </c>
      <c r="AV20" s="125" t="s">
        <v>3</v>
      </c>
      <c r="AW20" s="125">
        <v>389</v>
      </c>
      <c r="AX20" s="125">
        <v>24</v>
      </c>
      <c r="AY20" s="125">
        <v>77</v>
      </c>
      <c r="AZ20" s="125" t="s">
        <v>3</v>
      </c>
      <c r="BA20" s="125" t="s">
        <v>3</v>
      </c>
      <c r="BB20" s="125" t="s">
        <v>3</v>
      </c>
      <c r="BC20" s="125" t="s">
        <v>3</v>
      </c>
      <c r="BD20" s="125" t="s">
        <v>3</v>
      </c>
      <c r="BE20" s="125">
        <v>171</v>
      </c>
      <c r="BF20" s="125" t="s">
        <v>3</v>
      </c>
      <c r="BG20" s="125" t="s">
        <v>3</v>
      </c>
      <c r="BH20" s="125" t="s">
        <v>3</v>
      </c>
      <c r="BI20" s="125" t="s">
        <v>3</v>
      </c>
      <c r="BJ20" s="125" t="s">
        <v>3</v>
      </c>
      <c r="BK20" s="125" t="s">
        <v>3</v>
      </c>
      <c r="BL20" s="125" t="s">
        <v>3</v>
      </c>
      <c r="BM20" s="125" t="s">
        <v>3</v>
      </c>
      <c r="BN20" s="125" t="s">
        <v>3</v>
      </c>
      <c r="BO20" s="125" t="s">
        <v>3</v>
      </c>
      <c r="BP20" s="125" t="s">
        <v>3</v>
      </c>
      <c r="BQ20" s="125" t="s">
        <v>3</v>
      </c>
      <c r="BR20" s="125" t="s">
        <v>3</v>
      </c>
      <c r="BS20" s="125" t="s">
        <v>3</v>
      </c>
      <c r="BT20" s="125" t="s">
        <v>3</v>
      </c>
      <c r="BU20" s="125" t="s">
        <v>3</v>
      </c>
      <c r="BV20" s="125" t="s">
        <v>3</v>
      </c>
      <c r="BW20" s="125" t="s">
        <v>3</v>
      </c>
      <c r="BX20" s="125" t="s">
        <v>3</v>
      </c>
      <c r="BY20" s="125" t="s">
        <v>3</v>
      </c>
      <c r="BZ20" s="125" t="s">
        <v>3</v>
      </c>
      <c r="CA20" s="112" t="s">
        <v>3</v>
      </c>
      <c r="CB20" s="112" t="s">
        <v>3</v>
      </c>
      <c r="CC20" s="112" t="s">
        <v>3</v>
      </c>
      <c r="CD20" s="112" t="s">
        <v>3</v>
      </c>
      <c r="CE20" s="125" t="s">
        <v>3</v>
      </c>
      <c r="CF20" s="114" t="s">
        <v>3</v>
      </c>
      <c r="CG20" s="112" t="s">
        <v>3</v>
      </c>
      <c r="CH20" s="114" t="s">
        <v>3</v>
      </c>
      <c r="CI20" s="112" t="s">
        <v>3</v>
      </c>
      <c r="CJ20" s="114" t="s">
        <v>3</v>
      </c>
      <c r="CK20" s="112" t="s">
        <v>3</v>
      </c>
      <c r="CL20" s="112" t="s">
        <v>3</v>
      </c>
      <c r="CM20" s="112" t="s">
        <v>3</v>
      </c>
      <c r="CN20" s="116" t="s">
        <v>3</v>
      </c>
    </row>
    <row r="21" spans="2:92" s="31" customFormat="1" x14ac:dyDescent="0.25">
      <c r="B21" s="36" t="s">
        <v>497</v>
      </c>
      <c r="C21" s="121">
        <v>53.506639</v>
      </c>
      <c r="D21" s="121">
        <v>159.31786099999999</v>
      </c>
      <c r="E21" s="23" t="s">
        <v>137</v>
      </c>
      <c r="F21" s="23" t="s">
        <v>25</v>
      </c>
      <c r="G21" s="23" t="s">
        <v>1676</v>
      </c>
      <c r="H21" s="23" t="s">
        <v>1675</v>
      </c>
      <c r="I21" s="105" t="s">
        <v>1673</v>
      </c>
      <c r="J21" s="23" t="s">
        <v>1674</v>
      </c>
      <c r="K21" s="124">
        <v>50.07</v>
      </c>
      <c r="L21" s="125">
        <v>1.04</v>
      </c>
      <c r="M21" s="125">
        <v>19.47</v>
      </c>
      <c r="N21" s="125" t="s">
        <v>3</v>
      </c>
      <c r="O21" s="125">
        <v>8.8800000000000008</v>
      </c>
      <c r="P21" s="125">
        <v>0.16</v>
      </c>
      <c r="Q21" s="125">
        <v>5.28</v>
      </c>
      <c r="R21" s="125">
        <v>11.1</v>
      </c>
      <c r="S21" s="125">
        <v>2.7</v>
      </c>
      <c r="T21" s="125">
        <v>0.47</v>
      </c>
      <c r="U21" s="125">
        <v>0.16</v>
      </c>
      <c r="V21" s="125" t="s">
        <v>3</v>
      </c>
      <c r="W21" s="125" t="s">
        <v>3</v>
      </c>
      <c r="X21" s="125">
        <v>99.329999999999984</v>
      </c>
      <c r="Y21" s="125">
        <v>50.407731803080644</v>
      </c>
      <c r="Z21" s="125">
        <v>1.0470150005033727</v>
      </c>
      <c r="AA21" s="125">
        <v>19.601328903654483</v>
      </c>
      <c r="AB21" s="125">
        <v>8.939897311990336</v>
      </c>
      <c r="AC21" s="125">
        <v>0.16107923084667272</v>
      </c>
      <c r="AD21" s="125">
        <v>5.3156146179401995</v>
      </c>
      <c r="AE21" s="125">
        <v>11.174871639987918</v>
      </c>
      <c r="AF21" s="125">
        <v>2.7182120205376021</v>
      </c>
      <c r="AG21" s="125">
        <v>0.47317024061210111</v>
      </c>
      <c r="AH21" s="125">
        <v>0.16107923084667272</v>
      </c>
      <c r="AI21" s="125">
        <v>100</v>
      </c>
      <c r="AJ21" s="125">
        <v>0.51454286392316984</v>
      </c>
      <c r="AK21" s="114" t="s">
        <v>3</v>
      </c>
      <c r="AL21" s="125" t="s">
        <v>3</v>
      </c>
      <c r="AM21" s="125" t="s">
        <v>3</v>
      </c>
      <c r="AN21" s="125" t="s">
        <v>3</v>
      </c>
      <c r="AO21" s="125">
        <v>282</v>
      </c>
      <c r="AP21" s="125">
        <v>87</v>
      </c>
      <c r="AQ21" s="125" t="s">
        <v>3</v>
      </c>
      <c r="AR21" s="125" t="s">
        <v>3</v>
      </c>
      <c r="AS21" s="125" t="s">
        <v>3</v>
      </c>
      <c r="AT21" s="125" t="s">
        <v>3</v>
      </c>
      <c r="AU21" s="125" t="s">
        <v>3</v>
      </c>
      <c r="AV21" s="125" t="s">
        <v>3</v>
      </c>
      <c r="AW21" s="125">
        <v>389</v>
      </c>
      <c r="AX21" s="125">
        <v>24</v>
      </c>
      <c r="AY21" s="125">
        <v>77</v>
      </c>
      <c r="AZ21" s="125" t="s">
        <v>3</v>
      </c>
      <c r="BA21" s="125" t="s">
        <v>3</v>
      </c>
      <c r="BB21" s="125" t="s">
        <v>3</v>
      </c>
      <c r="BC21" s="125" t="s">
        <v>3</v>
      </c>
      <c r="BD21" s="125" t="s">
        <v>3</v>
      </c>
      <c r="BE21" s="125">
        <v>171</v>
      </c>
      <c r="BF21" s="125" t="s">
        <v>3</v>
      </c>
      <c r="BG21" s="125" t="s">
        <v>3</v>
      </c>
      <c r="BH21" s="125" t="s">
        <v>3</v>
      </c>
      <c r="BI21" s="125" t="s">
        <v>3</v>
      </c>
      <c r="BJ21" s="125" t="s">
        <v>3</v>
      </c>
      <c r="BK21" s="125" t="s">
        <v>3</v>
      </c>
      <c r="BL21" s="125" t="s">
        <v>3</v>
      </c>
      <c r="BM21" s="125" t="s">
        <v>3</v>
      </c>
      <c r="BN21" s="125" t="s">
        <v>3</v>
      </c>
      <c r="BO21" s="125" t="s">
        <v>3</v>
      </c>
      <c r="BP21" s="125" t="s">
        <v>3</v>
      </c>
      <c r="BQ21" s="125" t="s">
        <v>3</v>
      </c>
      <c r="BR21" s="125" t="s">
        <v>3</v>
      </c>
      <c r="BS21" s="125" t="s">
        <v>3</v>
      </c>
      <c r="BT21" s="125" t="s">
        <v>3</v>
      </c>
      <c r="BU21" s="125" t="s">
        <v>3</v>
      </c>
      <c r="BV21" s="125" t="s">
        <v>3</v>
      </c>
      <c r="BW21" s="125" t="s">
        <v>3</v>
      </c>
      <c r="BX21" s="125" t="s">
        <v>3</v>
      </c>
      <c r="BY21" s="125" t="s">
        <v>3</v>
      </c>
      <c r="BZ21" s="125" t="s">
        <v>3</v>
      </c>
      <c r="CA21" s="112" t="s">
        <v>3</v>
      </c>
      <c r="CB21" s="112" t="s">
        <v>3</v>
      </c>
      <c r="CC21" s="112" t="s">
        <v>3</v>
      </c>
      <c r="CD21" s="112" t="s">
        <v>3</v>
      </c>
      <c r="CE21" s="125" t="s">
        <v>3</v>
      </c>
      <c r="CF21" s="114" t="s">
        <v>3</v>
      </c>
      <c r="CG21" s="112" t="s">
        <v>3</v>
      </c>
      <c r="CH21" s="114" t="s">
        <v>3</v>
      </c>
      <c r="CI21" s="112" t="s">
        <v>3</v>
      </c>
      <c r="CJ21" s="114" t="s">
        <v>3</v>
      </c>
      <c r="CK21" s="112" t="s">
        <v>3</v>
      </c>
      <c r="CL21" s="112" t="s">
        <v>3</v>
      </c>
      <c r="CM21" s="112" t="s">
        <v>3</v>
      </c>
      <c r="CN21" s="116" t="s">
        <v>3</v>
      </c>
    </row>
    <row r="22" spans="2:92" s="119" customFormat="1" x14ac:dyDescent="0.25">
      <c r="B22" s="36" t="s">
        <v>1854</v>
      </c>
      <c r="C22" s="127">
        <v>53.914000000000001</v>
      </c>
      <c r="D22" s="127">
        <v>158.38499999999999</v>
      </c>
      <c r="E22" s="23" t="s">
        <v>137</v>
      </c>
      <c r="F22" s="23" t="s">
        <v>8</v>
      </c>
      <c r="G22" s="23" t="s">
        <v>1799</v>
      </c>
      <c r="H22" s="133" t="s">
        <v>1848</v>
      </c>
      <c r="I22" s="105" t="s">
        <v>1847</v>
      </c>
      <c r="J22" s="23" t="s">
        <v>1798</v>
      </c>
      <c r="K22" s="124">
        <v>50.405000000000001</v>
      </c>
      <c r="L22" s="125">
        <v>1.1020000000000001</v>
      </c>
      <c r="M22" s="125">
        <v>16.28</v>
      </c>
      <c r="N22" s="125">
        <v>2.532</v>
      </c>
      <c r="O22" s="125">
        <v>6.4219999999999997</v>
      </c>
      <c r="P22" s="125">
        <v>0.155</v>
      </c>
      <c r="Q22" s="125">
        <v>9.4</v>
      </c>
      <c r="R22" s="125">
        <v>9.0549999999999997</v>
      </c>
      <c r="S22" s="125">
        <v>3.2149999999999999</v>
      </c>
      <c r="T22" s="125">
        <v>0.89700000000000002</v>
      </c>
      <c r="U22" s="125">
        <v>0.27600000000000002</v>
      </c>
      <c r="V22" s="125">
        <v>0.22700000000000001</v>
      </c>
      <c r="W22" s="125" t="s">
        <v>3</v>
      </c>
      <c r="X22" s="125">
        <v>99.966000000000008</v>
      </c>
      <c r="Y22" s="125">
        <v>50.665780012333393</v>
      </c>
      <c r="Z22" s="125">
        <v>1.1077014100504199</v>
      </c>
      <c r="AA22" s="125">
        <v>16.364227727423625</v>
      </c>
      <c r="AB22" s="125">
        <v>8.7453062509733606</v>
      </c>
      <c r="AC22" s="125">
        <v>0.15580192246625685</v>
      </c>
      <c r="AD22" s="125">
        <v>9.448632717308481</v>
      </c>
      <c r="AE22" s="125">
        <v>9.1018477931093926</v>
      </c>
      <c r="AF22" s="125">
        <v>3.2316334240581659</v>
      </c>
      <c r="AG22" s="125">
        <v>0.90164080291762849</v>
      </c>
      <c r="AH22" s="125">
        <v>0.27742793935927029</v>
      </c>
      <c r="AI22" s="125">
        <v>99.999999999999972</v>
      </c>
      <c r="AJ22" s="125">
        <v>0.65822614885705955</v>
      </c>
      <c r="AK22" s="114" t="s">
        <v>3</v>
      </c>
      <c r="AL22" s="125">
        <v>7.2290000000000001</v>
      </c>
      <c r="AM22" s="125">
        <v>0.68799999999999994</v>
      </c>
      <c r="AN22" s="125">
        <v>30</v>
      </c>
      <c r="AO22" s="125">
        <v>249.5</v>
      </c>
      <c r="AP22" s="125">
        <v>342.5</v>
      </c>
      <c r="AQ22" s="125">
        <v>43</v>
      </c>
      <c r="AR22" s="125">
        <v>167</v>
      </c>
      <c r="AS22" s="125">
        <v>39.648000000000003</v>
      </c>
      <c r="AT22" s="125">
        <v>70.5</v>
      </c>
      <c r="AU22" s="125">
        <v>17</v>
      </c>
      <c r="AV22" s="125">
        <v>16.5</v>
      </c>
      <c r="AW22" s="125">
        <v>546.5</v>
      </c>
      <c r="AX22" s="125">
        <v>20</v>
      </c>
      <c r="AY22" s="125">
        <v>92</v>
      </c>
      <c r="AZ22" s="125">
        <v>3.532</v>
      </c>
      <c r="BA22" s="125" t="s">
        <v>3</v>
      </c>
      <c r="BB22" s="125" t="s">
        <v>3</v>
      </c>
      <c r="BC22" s="125" t="s">
        <v>3</v>
      </c>
      <c r="BD22" s="125">
        <v>0.28999999999999998</v>
      </c>
      <c r="BE22" s="125">
        <v>339.5</v>
      </c>
      <c r="BF22" s="125">
        <v>10.117000000000001</v>
      </c>
      <c r="BG22" s="125">
        <v>23.843</v>
      </c>
      <c r="BH22" s="125">
        <v>3.6240000000000001</v>
      </c>
      <c r="BI22" s="125">
        <v>16.62</v>
      </c>
      <c r="BJ22" s="125">
        <v>4.0860000000000003</v>
      </c>
      <c r="BK22" s="125">
        <v>1.2849999999999999</v>
      </c>
      <c r="BL22" s="125">
        <v>3.6560000000000001</v>
      </c>
      <c r="BM22" s="125">
        <v>0.58599999999999997</v>
      </c>
      <c r="BN22" s="125">
        <v>3.4239999999999999</v>
      </c>
      <c r="BO22" s="125">
        <v>0.66300000000000003</v>
      </c>
      <c r="BP22" s="125">
        <v>1.911</v>
      </c>
      <c r="BQ22" s="125">
        <v>0.27900000000000003</v>
      </c>
      <c r="BR22" s="125">
        <v>1.786</v>
      </c>
      <c r="BS22" s="125">
        <v>0.26300000000000001</v>
      </c>
      <c r="BT22" s="125">
        <v>2.3769999999999998</v>
      </c>
      <c r="BU22" s="125">
        <v>0.223</v>
      </c>
      <c r="BV22" s="125" t="s">
        <v>3</v>
      </c>
      <c r="BW22" s="125">
        <v>0.03</v>
      </c>
      <c r="BX22" s="125">
        <v>2.8410000000000002</v>
      </c>
      <c r="BY22" s="125">
        <v>1.236</v>
      </c>
      <c r="BZ22" s="125">
        <v>0.55400000000000005</v>
      </c>
      <c r="CA22" s="112">
        <v>0.70321999999999996</v>
      </c>
      <c r="CB22" s="112">
        <v>2.4000000000000001E-5</v>
      </c>
      <c r="CC22" s="112">
        <v>0.51307000000000003</v>
      </c>
      <c r="CD22" s="112">
        <v>2.0000000000000002E-5</v>
      </c>
      <c r="CE22" s="125">
        <v>8.4269991690044677</v>
      </c>
      <c r="CF22" s="114" t="s">
        <v>3</v>
      </c>
      <c r="CG22" s="112" t="s">
        <v>3</v>
      </c>
      <c r="CH22" s="114" t="s">
        <v>3</v>
      </c>
      <c r="CI22" s="112" t="s">
        <v>3</v>
      </c>
      <c r="CJ22" s="114" t="s">
        <v>3</v>
      </c>
      <c r="CK22" s="112" t="s">
        <v>3</v>
      </c>
      <c r="CL22" s="112" t="s">
        <v>3</v>
      </c>
      <c r="CM22" s="112" t="s">
        <v>3</v>
      </c>
      <c r="CN22" s="116" t="s">
        <v>3</v>
      </c>
    </row>
    <row r="23" spans="2:92" s="119" customFormat="1" x14ac:dyDescent="0.25">
      <c r="B23" s="36" t="s">
        <v>149</v>
      </c>
      <c r="C23" s="121" t="s">
        <v>3</v>
      </c>
      <c r="D23" s="121" t="s">
        <v>3</v>
      </c>
      <c r="E23" s="23" t="s">
        <v>137</v>
      </c>
      <c r="F23" s="23" t="s">
        <v>8</v>
      </c>
      <c r="G23" s="23" t="s">
        <v>410</v>
      </c>
      <c r="H23" s="23" t="s">
        <v>139</v>
      </c>
      <c r="I23" s="105" t="s">
        <v>1846</v>
      </c>
      <c r="J23" s="23" t="s">
        <v>1844</v>
      </c>
      <c r="K23" s="124">
        <v>50.36</v>
      </c>
      <c r="L23" s="125">
        <v>1.1000000000000001</v>
      </c>
      <c r="M23" s="125">
        <v>16.32</v>
      </c>
      <c r="N23" s="125">
        <v>2.2999999999999998</v>
      </c>
      <c r="O23" s="125">
        <v>6.86</v>
      </c>
      <c r="P23" s="125">
        <v>0.17</v>
      </c>
      <c r="Q23" s="125">
        <v>8.82</v>
      </c>
      <c r="R23" s="125">
        <v>9.2799999999999994</v>
      </c>
      <c r="S23" s="125">
        <v>3.15</v>
      </c>
      <c r="T23" s="125">
        <v>0.95</v>
      </c>
      <c r="U23" s="125">
        <v>0.26</v>
      </c>
      <c r="V23" s="125" t="s">
        <v>3</v>
      </c>
      <c r="W23" s="125" t="s">
        <v>3</v>
      </c>
      <c r="X23" s="125">
        <f>SUM(K23:W23)</f>
        <v>99.570000000000022</v>
      </c>
      <c r="Y23" s="125">
        <v>50.694812107211938</v>
      </c>
      <c r="Z23" s="125">
        <v>1.1073132112377508</v>
      </c>
      <c r="AA23" s="125">
        <v>16.428501461272813</v>
      </c>
      <c r="AB23" s="125">
        <v>8.988920519995375</v>
      </c>
      <c r="AC23" s="125">
        <v>0.17113022355492513</v>
      </c>
      <c r="AD23" s="125">
        <v>8.8786386573790566</v>
      </c>
      <c r="AE23" s="125">
        <v>9.3416969093512066</v>
      </c>
      <c r="AF23" s="125">
        <v>3.1709423776353773</v>
      </c>
      <c r="AG23" s="125">
        <v>0.95631595515987577</v>
      </c>
      <c r="AH23" s="125">
        <v>0.26172857720165021</v>
      </c>
      <c r="AI23" s="125">
        <v>100</v>
      </c>
      <c r="AJ23" s="125">
        <v>0.63776829452506056</v>
      </c>
      <c r="AK23" s="114" t="s">
        <v>3</v>
      </c>
      <c r="AL23" s="125" t="s">
        <v>3</v>
      </c>
      <c r="AM23" s="125" t="s">
        <v>3</v>
      </c>
      <c r="AN23" s="125" t="s">
        <v>3</v>
      </c>
      <c r="AO23" s="125" t="s">
        <v>3</v>
      </c>
      <c r="AP23" s="125" t="s">
        <v>3</v>
      </c>
      <c r="AQ23" s="125" t="s">
        <v>3</v>
      </c>
      <c r="AR23" s="125" t="s">
        <v>3</v>
      </c>
      <c r="AS23" s="125" t="s">
        <v>3</v>
      </c>
      <c r="AT23" s="125" t="s">
        <v>3</v>
      </c>
      <c r="AU23" s="125" t="s">
        <v>3</v>
      </c>
      <c r="AV23" s="125" t="s">
        <v>3</v>
      </c>
      <c r="AW23" s="125" t="s">
        <v>3</v>
      </c>
      <c r="AX23" s="125" t="s">
        <v>3</v>
      </c>
      <c r="AY23" s="125" t="s">
        <v>3</v>
      </c>
      <c r="AZ23" s="125" t="s">
        <v>3</v>
      </c>
      <c r="BA23" s="125" t="s">
        <v>3</v>
      </c>
      <c r="BB23" s="125" t="s">
        <v>3</v>
      </c>
      <c r="BC23" s="125" t="s">
        <v>3</v>
      </c>
      <c r="BD23" s="125" t="s">
        <v>3</v>
      </c>
      <c r="BE23" s="125" t="s">
        <v>3</v>
      </c>
      <c r="BF23" s="125" t="s">
        <v>3</v>
      </c>
      <c r="BG23" s="125" t="s">
        <v>3</v>
      </c>
      <c r="BH23" s="125" t="s">
        <v>3</v>
      </c>
      <c r="BI23" s="125" t="s">
        <v>3</v>
      </c>
      <c r="BJ23" s="125" t="s">
        <v>3</v>
      </c>
      <c r="BK23" s="125" t="s">
        <v>3</v>
      </c>
      <c r="BL23" s="125" t="s">
        <v>3</v>
      </c>
      <c r="BM23" s="125" t="s">
        <v>3</v>
      </c>
      <c r="BN23" s="125" t="s">
        <v>3</v>
      </c>
      <c r="BO23" s="125" t="s">
        <v>3</v>
      </c>
      <c r="BP23" s="125" t="s">
        <v>3</v>
      </c>
      <c r="BQ23" s="125" t="s">
        <v>3</v>
      </c>
      <c r="BR23" s="125" t="s">
        <v>3</v>
      </c>
      <c r="BS23" s="125" t="s">
        <v>3</v>
      </c>
      <c r="BT23" s="125" t="s">
        <v>3</v>
      </c>
      <c r="BU23" s="125" t="s">
        <v>3</v>
      </c>
      <c r="BV23" s="125" t="s">
        <v>3</v>
      </c>
      <c r="BW23" s="125" t="s">
        <v>3</v>
      </c>
      <c r="BX23" s="125" t="s">
        <v>3</v>
      </c>
      <c r="BY23" s="125" t="s">
        <v>3</v>
      </c>
      <c r="BZ23" s="125" t="s">
        <v>3</v>
      </c>
      <c r="CA23" s="112" t="s">
        <v>3</v>
      </c>
      <c r="CB23" s="112" t="s">
        <v>3</v>
      </c>
      <c r="CC23" s="112" t="s">
        <v>3</v>
      </c>
      <c r="CD23" s="112" t="s">
        <v>3</v>
      </c>
      <c r="CE23" s="125" t="s">
        <v>3</v>
      </c>
      <c r="CF23" s="114" t="s">
        <v>3</v>
      </c>
      <c r="CG23" s="112" t="s">
        <v>3</v>
      </c>
      <c r="CH23" s="114" t="s">
        <v>3</v>
      </c>
      <c r="CI23" s="112" t="s">
        <v>3</v>
      </c>
      <c r="CJ23" s="114" t="s">
        <v>3</v>
      </c>
      <c r="CK23" s="112" t="s">
        <v>3</v>
      </c>
      <c r="CL23" s="112" t="s">
        <v>3</v>
      </c>
      <c r="CM23" s="112" t="s">
        <v>3</v>
      </c>
      <c r="CN23" s="116" t="s">
        <v>3</v>
      </c>
    </row>
    <row r="24" spans="2:92" s="31" customFormat="1" x14ac:dyDescent="0.25">
      <c r="B24" s="36" t="s">
        <v>150</v>
      </c>
      <c r="C24" s="121">
        <v>53.992221999999998</v>
      </c>
      <c r="D24" s="121">
        <v>159.487222</v>
      </c>
      <c r="E24" s="23" t="s">
        <v>137</v>
      </c>
      <c r="F24" s="23" t="s">
        <v>9</v>
      </c>
      <c r="G24" s="23" t="s">
        <v>3</v>
      </c>
      <c r="H24" s="23" t="s">
        <v>152</v>
      </c>
      <c r="I24" s="105" t="s">
        <v>151</v>
      </c>
      <c r="J24" s="23" t="s">
        <v>153</v>
      </c>
      <c r="K24" s="124">
        <v>51.34</v>
      </c>
      <c r="L24" s="125">
        <v>0.83</v>
      </c>
      <c r="M24" s="125">
        <v>15.29</v>
      </c>
      <c r="N24" s="125">
        <v>3.13</v>
      </c>
      <c r="O24" s="125">
        <v>7.04</v>
      </c>
      <c r="P24" s="125">
        <v>0.2</v>
      </c>
      <c r="Q24" s="125">
        <v>6.9</v>
      </c>
      <c r="R24" s="125">
        <v>9.93</v>
      </c>
      <c r="S24" s="125">
        <v>2.66</v>
      </c>
      <c r="T24" s="125">
        <v>0.69</v>
      </c>
      <c r="U24" s="125">
        <v>0.11</v>
      </c>
      <c r="V24" s="125">
        <v>1.05</v>
      </c>
      <c r="W24" s="125" t="s">
        <v>3</v>
      </c>
      <c r="X24" s="125">
        <v>99.170000000000016</v>
      </c>
      <c r="Y24" s="125">
        <v>52.491452373034001</v>
      </c>
      <c r="Z24" s="125">
        <v>0.84861522145730839</v>
      </c>
      <c r="AA24" s="125">
        <v>15.632923778412341</v>
      </c>
      <c r="AB24" s="125">
        <v>10.077459364855095</v>
      </c>
      <c r="AC24" s="125">
        <v>0.20448559553188153</v>
      </c>
      <c r="AD24" s="125">
        <v>7.0547530458499139</v>
      </c>
      <c r="AE24" s="125">
        <v>10.152709818157918</v>
      </c>
      <c r="AF24" s="125">
        <v>2.7196584205740248</v>
      </c>
      <c r="AG24" s="125">
        <v>0.7054753045849913</v>
      </c>
      <c r="AH24" s="125">
        <v>0.11246707754253485</v>
      </c>
      <c r="AI24" s="125">
        <v>100</v>
      </c>
      <c r="AJ24" s="125">
        <v>0.55514074478678632</v>
      </c>
      <c r="AK24" s="114" t="s">
        <v>3</v>
      </c>
      <c r="AL24" s="125" t="s">
        <v>3</v>
      </c>
      <c r="AM24" s="125" t="s">
        <v>3</v>
      </c>
      <c r="AN24" s="125" t="s">
        <v>3</v>
      </c>
      <c r="AO24" s="125" t="s">
        <v>3</v>
      </c>
      <c r="AP24" s="125" t="s">
        <v>3</v>
      </c>
      <c r="AQ24" s="125" t="s">
        <v>3</v>
      </c>
      <c r="AR24" s="125" t="s">
        <v>3</v>
      </c>
      <c r="AS24" s="125" t="s">
        <v>3</v>
      </c>
      <c r="AT24" s="125" t="s">
        <v>3</v>
      </c>
      <c r="AU24" s="125" t="s">
        <v>3</v>
      </c>
      <c r="AV24" s="125" t="s">
        <v>3</v>
      </c>
      <c r="AW24" s="125" t="s">
        <v>3</v>
      </c>
      <c r="AX24" s="125" t="s">
        <v>3</v>
      </c>
      <c r="AY24" s="125" t="s">
        <v>3</v>
      </c>
      <c r="AZ24" s="125" t="s">
        <v>3</v>
      </c>
      <c r="BA24" s="125" t="s">
        <v>3</v>
      </c>
      <c r="BB24" s="125" t="s">
        <v>3</v>
      </c>
      <c r="BC24" s="125" t="s">
        <v>3</v>
      </c>
      <c r="BD24" s="125" t="s">
        <v>3</v>
      </c>
      <c r="BE24" s="125" t="s">
        <v>3</v>
      </c>
      <c r="BF24" s="125" t="s">
        <v>3</v>
      </c>
      <c r="BG24" s="125" t="s">
        <v>3</v>
      </c>
      <c r="BH24" s="125" t="s">
        <v>3</v>
      </c>
      <c r="BI24" s="125" t="s">
        <v>3</v>
      </c>
      <c r="BJ24" s="125" t="s">
        <v>3</v>
      </c>
      <c r="BK24" s="125" t="s">
        <v>3</v>
      </c>
      <c r="BL24" s="125" t="s">
        <v>3</v>
      </c>
      <c r="BM24" s="125" t="s">
        <v>3</v>
      </c>
      <c r="BN24" s="125" t="s">
        <v>3</v>
      </c>
      <c r="BO24" s="125" t="s">
        <v>3</v>
      </c>
      <c r="BP24" s="125" t="s">
        <v>3</v>
      </c>
      <c r="BQ24" s="125" t="s">
        <v>3</v>
      </c>
      <c r="BR24" s="125" t="s">
        <v>3</v>
      </c>
      <c r="BS24" s="125" t="s">
        <v>3</v>
      </c>
      <c r="BT24" s="125" t="s">
        <v>3</v>
      </c>
      <c r="BU24" s="125" t="s">
        <v>3</v>
      </c>
      <c r="BV24" s="125" t="s">
        <v>3</v>
      </c>
      <c r="BW24" s="125" t="s">
        <v>3</v>
      </c>
      <c r="BX24" s="125" t="s">
        <v>3</v>
      </c>
      <c r="BY24" s="125" t="s">
        <v>3</v>
      </c>
      <c r="BZ24" s="125" t="s">
        <v>3</v>
      </c>
      <c r="CA24" s="112" t="s">
        <v>3</v>
      </c>
      <c r="CB24" s="112" t="s">
        <v>3</v>
      </c>
      <c r="CC24" s="112" t="s">
        <v>3</v>
      </c>
      <c r="CD24" s="112" t="s">
        <v>3</v>
      </c>
      <c r="CE24" s="125" t="s">
        <v>3</v>
      </c>
      <c r="CF24" s="114" t="s">
        <v>3</v>
      </c>
      <c r="CG24" s="112" t="s">
        <v>3</v>
      </c>
      <c r="CH24" s="114" t="s">
        <v>3</v>
      </c>
      <c r="CI24" s="112" t="s">
        <v>3</v>
      </c>
      <c r="CJ24" s="114" t="s">
        <v>3</v>
      </c>
      <c r="CK24" s="112" t="s">
        <v>3</v>
      </c>
      <c r="CL24" s="112" t="s">
        <v>3</v>
      </c>
      <c r="CM24" s="112" t="s">
        <v>3</v>
      </c>
      <c r="CN24" s="116" t="s">
        <v>3</v>
      </c>
    </row>
    <row r="25" spans="2:92" s="31" customFormat="1" x14ac:dyDescent="0.25">
      <c r="B25" s="36" t="s">
        <v>464</v>
      </c>
      <c r="C25" s="121">
        <v>54.020833000000003</v>
      </c>
      <c r="D25" s="121">
        <v>159.462222</v>
      </c>
      <c r="E25" s="23" t="s">
        <v>137</v>
      </c>
      <c r="F25" s="23" t="s">
        <v>9</v>
      </c>
      <c r="G25" s="23" t="s">
        <v>3</v>
      </c>
      <c r="H25" s="23" t="s">
        <v>139</v>
      </c>
      <c r="I25" s="105" t="s">
        <v>1779</v>
      </c>
      <c r="J25" s="23" t="s">
        <v>464</v>
      </c>
      <c r="K25" s="124" t="s">
        <v>3</v>
      </c>
      <c r="L25" s="125" t="s">
        <v>3</v>
      </c>
      <c r="M25" s="125" t="s">
        <v>3</v>
      </c>
      <c r="N25" s="125" t="s">
        <v>3</v>
      </c>
      <c r="O25" s="125" t="s">
        <v>3</v>
      </c>
      <c r="P25" s="125" t="s">
        <v>3</v>
      </c>
      <c r="Q25" s="125" t="s">
        <v>3</v>
      </c>
      <c r="R25" s="125" t="s">
        <v>3</v>
      </c>
      <c r="S25" s="125" t="s">
        <v>3</v>
      </c>
      <c r="T25" s="125" t="s">
        <v>3</v>
      </c>
      <c r="U25" s="125" t="s">
        <v>3</v>
      </c>
      <c r="V25" s="125" t="s">
        <v>3</v>
      </c>
      <c r="W25" s="125" t="s">
        <v>3</v>
      </c>
      <c r="X25" s="125" t="s">
        <v>3</v>
      </c>
      <c r="Y25" s="125" t="s">
        <v>3</v>
      </c>
      <c r="Z25" s="125" t="s">
        <v>3</v>
      </c>
      <c r="AA25" s="125" t="s">
        <v>3</v>
      </c>
      <c r="AB25" s="125" t="s">
        <v>3</v>
      </c>
      <c r="AC25" s="125" t="s">
        <v>3</v>
      </c>
      <c r="AD25" s="125" t="s">
        <v>3</v>
      </c>
      <c r="AE25" s="125" t="s">
        <v>3</v>
      </c>
      <c r="AF25" s="125" t="s">
        <v>3</v>
      </c>
      <c r="AG25" s="125" t="s">
        <v>3</v>
      </c>
      <c r="AH25" s="125" t="s">
        <v>3</v>
      </c>
      <c r="AI25" s="125" t="s">
        <v>3</v>
      </c>
      <c r="AJ25" s="125" t="s">
        <v>3</v>
      </c>
      <c r="AK25" s="114" t="s">
        <v>3</v>
      </c>
      <c r="AL25" s="125" t="s">
        <v>3</v>
      </c>
      <c r="AM25" s="125" t="s">
        <v>3</v>
      </c>
      <c r="AN25" s="125" t="s">
        <v>3</v>
      </c>
      <c r="AO25" s="125" t="s">
        <v>3</v>
      </c>
      <c r="AP25" s="125" t="s">
        <v>3</v>
      </c>
      <c r="AQ25" s="125" t="s">
        <v>3</v>
      </c>
      <c r="AR25" s="125" t="s">
        <v>3</v>
      </c>
      <c r="AS25" s="125" t="s">
        <v>3</v>
      </c>
      <c r="AT25" s="125" t="s">
        <v>3</v>
      </c>
      <c r="AU25" s="125" t="s">
        <v>3</v>
      </c>
      <c r="AV25" s="125" t="s">
        <v>3</v>
      </c>
      <c r="AW25" s="125" t="s">
        <v>3</v>
      </c>
      <c r="AX25" s="125" t="s">
        <v>3</v>
      </c>
      <c r="AY25" s="125" t="s">
        <v>3</v>
      </c>
      <c r="AZ25" s="125" t="s">
        <v>3</v>
      </c>
      <c r="BA25" s="125" t="s">
        <v>3</v>
      </c>
      <c r="BB25" s="125" t="s">
        <v>3</v>
      </c>
      <c r="BC25" s="125" t="s">
        <v>3</v>
      </c>
      <c r="BD25" s="125" t="s">
        <v>3</v>
      </c>
      <c r="BE25" s="125" t="s">
        <v>3</v>
      </c>
      <c r="BF25" s="125" t="s">
        <v>3</v>
      </c>
      <c r="BG25" s="125" t="s">
        <v>3</v>
      </c>
      <c r="BH25" s="125" t="s">
        <v>3</v>
      </c>
      <c r="BI25" s="125" t="s">
        <v>3</v>
      </c>
      <c r="BJ25" s="125" t="s">
        <v>3</v>
      </c>
      <c r="BK25" s="125" t="s">
        <v>3</v>
      </c>
      <c r="BL25" s="125" t="s">
        <v>3</v>
      </c>
      <c r="BM25" s="125" t="s">
        <v>3</v>
      </c>
      <c r="BN25" s="125" t="s">
        <v>3</v>
      </c>
      <c r="BO25" s="125" t="s">
        <v>3</v>
      </c>
      <c r="BP25" s="125" t="s">
        <v>3</v>
      </c>
      <c r="BQ25" s="125" t="s">
        <v>3</v>
      </c>
      <c r="BR25" s="125" t="s">
        <v>3</v>
      </c>
      <c r="BS25" s="125" t="s">
        <v>3</v>
      </c>
      <c r="BT25" s="125" t="s">
        <v>3</v>
      </c>
      <c r="BU25" s="125" t="s">
        <v>3</v>
      </c>
      <c r="BV25" s="125" t="s">
        <v>3</v>
      </c>
      <c r="BW25" s="125" t="s">
        <v>3</v>
      </c>
      <c r="BX25" s="125" t="s">
        <v>3</v>
      </c>
      <c r="BY25" s="125" t="s">
        <v>3</v>
      </c>
      <c r="BZ25" s="125" t="s">
        <v>3</v>
      </c>
      <c r="CA25" s="112" t="s">
        <v>3</v>
      </c>
      <c r="CB25" s="112" t="s">
        <v>3</v>
      </c>
      <c r="CC25" s="112" t="s">
        <v>3</v>
      </c>
      <c r="CD25" s="112" t="s">
        <v>3</v>
      </c>
      <c r="CE25" s="125" t="s">
        <v>3</v>
      </c>
      <c r="CF25" s="114" t="s">
        <v>3</v>
      </c>
      <c r="CG25" s="112" t="s">
        <v>3</v>
      </c>
      <c r="CH25" s="114" t="s">
        <v>3</v>
      </c>
      <c r="CI25" s="112" t="s">
        <v>3</v>
      </c>
      <c r="CJ25" s="114" t="s">
        <v>3</v>
      </c>
      <c r="CK25" s="112" t="s">
        <v>3</v>
      </c>
      <c r="CL25" s="112" t="s">
        <v>3</v>
      </c>
      <c r="CM25" s="112" t="s">
        <v>3</v>
      </c>
      <c r="CN25" s="116" t="s">
        <v>3</v>
      </c>
    </row>
    <row r="26" spans="2:92" s="31" customFormat="1" x14ac:dyDescent="0.25">
      <c r="B26" s="36" t="s">
        <v>483</v>
      </c>
      <c r="C26" s="121">
        <v>54.019167000000003</v>
      </c>
      <c r="D26" s="121">
        <v>159.45611099999999</v>
      </c>
      <c r="E26" s="23" t="s">
        <v>137</v>
      </c>
      <c r="F26" s="23" t="s">
        <v>9</v>
      </c>
      <c r="G26" s="23" t="s">
        <v>3</v>
      </c>
      <c r="H26" s="23" t="s">
        <v>139</v>
      </c>
      <c r="I26" s="105" t="s">
        <v>1779</v>
      </c>
      <c r="J26" s="23" t="s">
        <v>483</v>
      </c>
      <c r="K26" s="124" t="s">
        <v>3</v>
      </c>
      <c r="L26" s="125" t="s">
        <v>3</v>
      </c>
      <c r="M26" s="125" t="s">
        <v>3</v>
      </c>
      <c r="N26" s="125" t="s">
        <v>3</v>
      </c>
      <c r="O26" s="125" t="s">
        <v>3</v>
      </c>
      <c r="P26" s="125" t="s">
        <v>3</v>
      </c>
      <c r="Q26" s="125" t="s">
        <v>3</v>
      </c>
      <c r="R26" s="125" t="s">
        <v>3</v>
      </c>
      <c r="S26" s="125" t="s">
        <v>3</v>
      </c>
      <c r="T26" s="125" t="s">
        <v>3</v>
      </c>
      <c r="U26" s="125" t="s">
        <v>3</v>
      </c>
      <c r="V26" s="125" t="s">
        <v>3</v>
      </c>
      <c r="W26" s="125" t="s">
        <v>3</v>
      </c>
      <c r="X26" s="125" t="s">
        <v>3</v>
      </c>
      <c r="Y26" s="125" t="s">
        <v>3</v>
      </c>
      <c r="Z26" s="125" t="s">
        <v>3</v>
      </c>
      <c r="AA26" s="125" t="s">
        <v>3</v>
      </c>
      <c r="AB26" s="125" t="s">
        <v>3</v>
      </c>
      <c r="AC26" s="125" t="s">
        <v>3</v>
      </c>
      <c r="AD26" s="125" t="s">
        <v>3</v>
      </c>
      <c r="AE26" s="125" t="s">
        <v>3</v>
      </c>
      <c r="AF26" s="125" t="s">
        <v>3</v>
      </c>
      <c r="AG26" s="125" t="s">
        <v>3</v>
      </c>
      <c r="AH26" s="125" t="s">
        <v>3</v>
      </c>
      <c r="AI26" s="125" t="s">
        <v>3</v>
      </c>
      <c r="AJ26" s="125" t="s">
        <v>3</v>
      </c>
      <c r="AK26" s="114" t="s">
        <v>3</v>
      </c>
      <c r="AL26" s="125" t="s">
        <v>3</v>
      </c>
      <c r="AM26" s="125" t="s">
        <v>3</v>
      </c>
      <c r="AN26" s="125" t="s">
        <v>3</v>
      </c>
      <c r="AO26" s="125" t="s">
        <v>3</v>
      </c>
      <c r="AP26" s="125" t="s">
        <v>3</v>
      </c>
      <c r="AQ26" s="125" t="s">
        <v>3</v>
      </c>
      <c r="AR26" s="125" t="s">
        <v>3</v>
      </c>
      <c r="AS26" s="125" t="s">
        <v>3</v>
      </c>
      <c r="AT26" s="125" t="s">
        <v>3</v>
      </c>
      <c r="AU26" s="125" t="s">
        <v>3</v>
      </c>
      <c r="AV26" s="125" t="s">
        <v>3</v>
      </c>
      <c r="AW26" s="125" t="s">
        <v>3</v>
      </c>
      <c r="AX26" s="125" t="s">
        <v>3</v>
      </c>
      <c r="AY26" s="125" t="s">
        <v>3</v>
      </c>
      <c r="AZ26" s="125" t="s">
        <v>3</v>
      </c>
      <c r="BA26" s="125" t="s">
        <v>3</v>
      </c>
      <c r="BB26" s="125" t="s">
        <v>3</v>
      </c>
      <c r="BC26" s="125" t="s">
        <v>3</v>
      </c>
      <c r="BD26" s="125" t="s">
        <v>3</v>
      </c>
      <c r="BE26" s="125" t="s">
        <v>3</v>
      </c>
      <c r="BF26" s="125" t="s">
        <v>3</v>
      </c>
      <c r="BG26" s="125" t="s">
        <v>3</v>
      </c>
      <c r="BH26" s="125" t="s">
        <v>3</v>
      </c>
      <c r="BI26" s="125" t="s">
        <v>3</v>
      </c>
      <c r="BJ26" s="125" t="s">
        <v>3</v>
      </c>
      <c r="BK26" s="125" t="s">
        <v>3</v>
      </c>
      <c r="BL26" s="125" t="s">
        <v>3</v>
      </c>
      <c r="BM26" s="125" t="s">
        <v>3</v>
      </c>
      <c r="BN26" s="125" t="s">
        <v>3</v>
      </c>
      <c r="BO26" s="125" t="s">
        <v>3</v>
      </c>
      <c r="BP26" s="125" t="s">
        <v>3</v>
      </c>
      <c r="BQ26" s="125" t="s">
        <v>3</v>
      </c>
      <c r="BR26" s="125" t="s">
        <v>3</v>
      </c>
      <c r="BS26" s="125" t="s">
        <v>3</v>
      </c>
      <c r="BT26" s="125" t="s">
        <v>3</v>
      </c>
      <c r="BU26" s="125" t="s">
        <v>3</v>
      </c>
      <c r="BV26" s="125" t="s">
        <v>3</v>
      </c>
      <c r="BW26" s="125" t="s">
        <v>3</v>
      </c>
      <c r="BX26" s="125" t="s">
        <v>3</v>
      </c>
      <c r="BY26" s="125" t="s">
        <v>3</v>
      </c>
      <c r="BZ26" s="125" t="s">
        <v>3</v>
      </c>
      <c r="CA26" s="112" t="s">
        <v>3</v>
      </c>
      <c r="CB26" s="112" t="s">
        <v>3</v>
      </c>
      <c r="CC26" s="112" t="s">
        <v>3</v>
      </c>
      <c r="CD26" s="112" t="s">
        <v>3</v>
      </c>
      <c r="CE26" s="125" t="s">
        <v>3</v>
      </c>
      <c r="CF26" s="114" t="s">
        <v>3</v>
      </c>
      <c r="CG26" s="112" t="s">
        <v>3</v>
      </c>
      <c r="CH26" s="114" t="s">
        <v>3</v>
      </c>
      <c r="CI26" s="112" t="s">
        <v>3</v>
      </c>
      <c r="CJ26" s="114" t="s">
        <v>3</v>
      </c>
      <c r="CK26" s="112" t="s">
        <v>3</v>
      </c>
      <c r="CL26" s="112" t="s">
        <v>3</v>
      </c>
      <c r="CM26" s="112" t="s">
        <v>3</v>
      </c>
      <c r="CN26" s="116" t="s">
        <v>3</v>
      </c>
    </row>
    <row r="27" spans="2:92" s="118" customFormat="1" x14ac:dyDescent="0.25">
      <c r="B27" s="36" t="s">
        <v>143</v>
      </c>
      <c r="C27" s="121">
        <v>54.866746999999997</v>
      </c>
      <c r="D27" s="121">
        <v>160.776287</v>
      </c>
      <c r="E27" s="23" t="s">
        <v>137</v>
      </c>
      <c r="F27" s="23" t="s">
        <v>1817</v>
      </c>
      <c r="G27" s="23" t="s">
        <v>3</v>
      </c>
      <c r="H27" s="23" t="s">
        <v>139</v>
      </c>
      <c r="I27" s="105" t="s">
        <v>1841</v>
      </c>
      <c r="J27" s="23" t="s">
        <v>1818</v>
      </c>
      <c r="K27" s="124">
        <v>50.6</v>
      </c>
      <c r="L27" s="125">
        <v>0.89</v>
      </c>
      <c r="M27" s="125">
        <v>16.170000000000002</v>
      </c>
      <c r="N27" s="125">
        <v>3.752732965245074</v>
      </c>
      <c r="O27" s="125">
        <v>5.9351325515345863</v>
      </c>
      <c r="P27" s="125">
        <v>0.17799999999999999</v>
      </c>
      <c r="Q27" s="125">
        <v>8.07</v>
      </c>
      <c r="R27" s="125">
        <v>10.39</v>
      </c>
      <c r="S27" s="125">
        <v>2.34</v>
      </c>
      <c r="T27" s="125">
        <v>0.56999999999999995</v>
      </c>
      <c r="U27" s="125">
        <v>0.124</v>
      </c>
      <c r="V27" s="125">
        <v>0.45311689353647949</v>
      </c>
      <c r="W27" s="125" t="s">
        <v>3</v>
      </c>
      <c r="X27" s="125">
        <v>99.472982410316106</v>
      </c>
      <c r="Y27" s="125">
        <v>51.295650231665903</v>
      </c>
      <c r="Z27" s="125">
        <v>0.9022357451814752</v>
      </c>
      <c r="AA27" s="125">
        <v>16.392305617510626</v>
      </c>
      <c r="AB27" s="125">
        <v>9.4398611364589264</v>
      </c>
      <c r="AC27" s="125">
        <v>0.18044714903629505</v>
      </c>
      <c r="AD27" s="125">
        <v>8.1809465883309045</v>
      </c>
      <c r="AE27" s="125">
        <v>10.532842013972504</v>
      </c>
      <c r="AF27" s="125">
        <v>2.3721703862074741</v>
      </c>
      <c r="AG27" s="125">
        <v>0.57783637612746164</v>
      </c>
      <c r="AH27" s="125">
        <v>0.12570475550843027</v>
      </c>
      <c r="AI27" s="125">
        <v>100.00000000000001</v>
      </c>
      <c r="AJ27" s="125">
        <v>0.6070462294537633</v>
      </c>
      <c r="AK27" s="114" t="s">
        <v>3</v>
      </c>
      <c r="AL27" s="125">
        <v>9.5563889044046544</v>
      </c>
      <c r="AM27" s="125">
        <v>0.4053056434995147</v>
      </c>
      <c r="AN27" s="125">
        <v>36</v>
      </c>
      <c r="AO27" s="125">
        <v>257</v>
      </c>
      <c r="AP27" s="125">
        <v>335</v>
      </c>
      <c r="AQ27" s="125">
        <v>43</v>
      </c>
      <c r="AR27" s="125">
        <v>103</v>
      </c>
      <c r="AS27" s="125" t="s">
        <v>3</v>
      </c>
      <c r="AT27" s="125">
        <v>78</v>
      </c>
      <c r="AU27" s="125">
        <v>15</v>
      </c>
      <c r="AV27" s="125">
        <v>15</v>
      </c>
      <c r="AW27" s="125">
        <v>215</v>
      </c>
      <c r="AX27" s="125">
        <v>21</v>
      </c>
      <c r="AY27" s="125">
        <v>74</v>
      </c>
      <c r="AZ27" s="125">
        <v>1.6153776643121476</v>
      </c>
      <c r="BA27" s="125" t="s">
        <v>3</v>
      </c>
      <c r="BB27" s="125" t="s">
        <v>3</v>
      </c>
      <c r="BC27" s="125" t="s">
        <v>3</v>
      </c>
      <c r="BD27" s="125">
        <v>0.67025026104984731</v>
      </c>
      <c r="BE27" s="125">
        <v>189</v>
      </c>
      <c r="BF27" s="125">
        <v>3.6767448771655014</v>
      </c>
      <c r="BG27" s="125">
        <v>9.7208293455756376</v>
      </c>
      <c r="BH27" s="125">
        <v>1.5665887586440759</v>
      </c>
      <c r="BI27" s="125">
        <v>8.6477681853435087</v>
      </c>
      <c r="BJ27" s="125">
        <v>2.5112698227491501</v>
      </c>
      <c r="BK27" s="125">
        <v>0.78012653592259551</v>
      </c>
      <c r="BL27" s="125">
        <v>2.6711318130315558</v>
      </c>
      <c r="BM27" s="125">
        <v>0.47013640458511652</v>
      </c>
      <c r="BN27" s="125">
        <v>2.8480608760720409</v>
      </c>
      <c r="BO27" s="125">
        <v>0.66952448940208964</v>
      </c>
      <c r="BP27" s="125">
        <v>2.1788330052239919</v>
      </c>
      <c r="BQ27" s="125">
        <v>0.31139562318567221</v>
      </c>
      <c r="BR27" s="125">
        <v>1.8988488247272994</v>
      </c>
      <c r="BS27" s="125">
        <v>0.26930337141313559</v>
      </c>
      <c r="BT27" s="125">
        <v>1.9119939795220766</v>
      </c>
      <c r="BU27" s="125">
        <v>9.755785745138025E-2</v>
      </c>
      <c r="BV27" s="125" t="s">
        <v>3</v>
      </c>
      <c r="BW27" s="125">
        <v>1.7649231204976974E-2</v>
      </c>
      <c r="BX27" s="125">
        <v>1.6279562426109058</v>
      </c>
      <c r="BY27" s="125">
        <v>0.57021055948188359</v>
      </c>
      <c r="BZ27" s="125">
        <v>0.29370974952186774</v>
      </c>
      <c r="CA27" s="112">
        <v>0.70334399999999997</v>
      </c>
      <c r="CB27" s="112">
        <v>1.2999999999999999E-5</v>
      </c>
      <c r="CC27" s="112">
        <v>0.51307000000000003</v>
      </c>
      <c r="CD27" s="112">
        <v>6.0000000000000002E-6</v>
      </c>
      <c r="CE27" s="125">
        <v>8.4269991690044677</v>
      </c>
      <c r="CF27" s="114">
        <v>18.306000000000001</v>
      </c>
      <c r="CG27" s="112">
        <v>3.0000000000000001E-3</v>
      </c>
      <c r="CH27" s="114">
        <v>15.494999999999999</v>
      </c>
      <c r="CI27" s="112">
        <v>3.0000000000000001E-3</v>
      </c>
      <c r="CJ27" s="114">
        <v>37.96</v>
      </c>
      <c r="CK27" s="112">
        <v>7.0000000000000001E-3</v>
      </c>
      <c r="CL27" s="112">
        <v>0.28326200000000001</v>
      </c>
      <c r="CM27" s="112">
        <v>9.0000000000000002E-6</v>
      </c>
      <c r="CN27" s="116" t="s">
        <v>3</v>
      </c>
    </row>
    <row r="28" spans="2:92" s="118" customFormat="1" x14ac:dyDescent="0.25">
      <c r="B28" s="36" t="s">
        <v>141</v>
      </c>
      <c r="C28" s="121">
        <v>54.929684999999999</v>
      </c>
      <c r="D28" s="121">
        <v>160.82565299999999</v>
      </c>
      <c r="E28" s="23" t="s">
        <v>137</v>
      </c>
      <c r="F28" s="23" t="s">
        <v>11</v>
      </c>
      <c r="G28" s="23" t="s">
        <v>3</v>
      </c>
      <c r="H28" s="23" t="s">
        <v>139</v>
      </c>
      <c r="I28" s="105" t="s">
        <v>1841</v>
      </c>
      <c r="J28" s="23" t="s">
        <v>1819</v>
      </c>
      <c r="K28" s="124">
        <v>49.8</v>
      </c>
      <c r="L28" s="125">
        <v>0.82599999999999996</v>
      </c>
      <c r="M28" s="125">
        <v>17.89</v>
      </c>
      <c r="N28" s="125">
        <v>2.5858925807156647</v>
      </c>
      <c r="O28" s="125">
        <v>7.9571779237482776</v>
      </c>
      <c r="P28" s="125">
        <v>0.20300000000000001</v>
      </c>
      <c r="Q28" s="125">
        <v>6.24</v>
      </c>
      <c r="R28" s="125">
        <v>10.93</v>
      </c>
      <c r="S28" s="125">
        <v>2.37</v>
      </c>
      <c r="T28" s="125">
        <v>0.66</v>
      </c>
      <c r="U28" s="125">
        <v>0.127</v>
      </c>
      <c r="V28" s="125">
        <v>0.21337000486851621</v>
      </c>
      <c r="W28" s="125" t="s">
        <v>3</v>
      </c>
      <c r="X28" s="125">
        <v>99.802440509332442</v>
      </c>
      <c r="Y28" s="125">
        <v>50.135928737444843</v>
      </c>
      <c r="Z28" s="125">
        <v>0.83157183006284019</v>
      </c>
      <c r="AA28" s="125">
        <v>18.01067801431503</v>
      </c>
      <c r="AB28" s="125">
        <v>10.353335133443501</v>
      </c>
      <c r="AC28" s="125">
        <v>0.20436934806629128</v>
      </c>
      <c r="AD28" s="125">
        <v>6.2820922755352591</v>
      </c>
      <c r="AE28" s="125">
        <v>11.00372893775647</v>
      </c>
      <c r="AF28" s="125">
        <v>2.3859869700350265</v>
      </c>
      <c r="AG28" s="125">
        <v>0.66445206760469089</v>
      </c>
      <c r="AH28" s="125">
        <v>0.12785668573605413</v>
      </c>
      <c r="AI28" s="125">
        <v>100</v>
      </c>
      <c r="AJ28" s="125">
        <v>0.51960014340364802</v>
      </c>
      <c r="AK28" s="114" t="s">
        <v>3</v>
      </c>
      <c r="AL28" s="125">
        <v>1.5151951558444576</v>
      </c>
      <c r="AM28" s="125">
        <v>0.27844622325261981</v>
      </c>
      <c r="AN28" s="125">
        <v>41</v>
      </c>
      <c r="AO28" s="125">
        <v>313</v>
      </c>
      <c r="AP28" s="125">
        <v>79</v>
      </c>
      <c r="AQ28" s="125">
        <v>40</v>
      </c>
      <c r="AR28" s="125">
        <v>30</v>
      </c>
      <c r="AS28" s="125" t="s">
        <v>3</v>
      </c>
      <c r="AT28" s="125">
        <v>80</v>
      </c>
      <c r="AU28" s="125">
        <v>17</v>
      </c>
      <c r="AV28" s="125">
        <v>11</v>
      </c>
      <c r="AW28" s="125">
        <v>331</v>
      </c>
      <c r="AX28" s="125">
        <v>17</v>
      </c>
      <c r="AY28" s="125">
        <v>54</v>
      </c>
      <c r="AZ28" s="125">
        <v>0.85296820541848239</v>
      </c>
      <c r="BA28" s="125" t="s">
        <v>3</v>
      </c>
      <c r="BB28" s="125" t="s">
        <v>3</v>
      </c>
      <c r="BC28" s="125" t="s">
        <v>3</v>
      </c>
      <c r="BD28" s="125">
        <v>0.40605400456982882</v>
      </c>
      <c r="BE28" s="125">
        <v>327</v>
      </c>
      <c r="BF28" s="125">
        <v>4.3839821633984561</v>
      </c>
      <c r="BG28" s="125">
        <v>13.069719764376076</v>
      </c>
      <c r="BH28" s="125">
        <v>1.9489693990445225</v>
      </c>
      <c r="BI28" s="125">
        <v>9.4714442192169628</v>
      </c>
      <c r="BJ28" s="125">
        <v>2.7207762930523969</v>
      </c>
      <c r="BK28" s="125">
        <v>0.87843797131145074</v>
      </c>
      <c r="BL28" s="125">
        <v>2.693829328511419</v>
      </c>
      <c r="BM28" s="125">
        <v>0.4406296483896785</v>
      </c>
      <c r="BN28" s="125">
        <v>2.7873229972386073</v>
      </c>
      <c r="BO28" s="125">
        <v>0.60910373699066245</v>
      </c>
      <c r="BP28" s="125">
        <v>1.791214502063456</v>
      </c>
      <c r="BQ28" s="125">
        <v>0.25737958959766954</v>
      </c>
      <c r="BR28" s="125">
        <v>1.6787109961495532</v>
      </c>
      <c r="BS28" s="125">
        <v>0.26217391773873877</v>
      </c>
      <c r="BT28" s="125">
        <v>1.452891803553664</v>
      </c>
      <c r="BU28" s="125">
        <v>7.4760560867916603E-2</v>
      </c>
      <c r="BV28" s="125" t="s">
        <v>3</v>
      </c>
      <c r="BW28" s="125">
        <v>4.1630521596692352E-2</v>
      </c>
      <c r="BX28" s="125">
        <v>1.6834795311721233</v>
      </c>
      <c r="BY28" s="125">
        <v>0.58369789632068969</v>
      </c>
      <c r="BZ28" s="125">
        <v>0.32170817228280613</v>
      </c>
      <c r="CA28" s="112">
        <v>0.70334600000000003</v>
      </c>
      <c r="CB28" s="112">
        <v>1.4E-5</v>
      </c>
      <c r="CC28" s="112">
        <v>0.51303299999999996</v>
      </c>
      <c r="CD28" s="112">
        <v>6.0000000000000002E-6</v>
      </c>
      <c r="CE28" s="125">
        <v>7.7052422957324396</v>
      </c>
      <c r="CF28" s="114">
        <v>18.335000000000001</v>
      </c>
      <c r="CG28" s="112">
        <v>1E-3</v>
      </c>
      <c r="CH28" s="114">
        <v>15.51</v>
      </c>
      <c r="CI28" s="112">
        <v>1E-3</v>
      </c>
      <c r="CJ28" s="114">
        <v>38.07</v>
      </c>
      <c r="CK28" s="112">
        <v>3.0000000000000001E-3</v>
      </c>
      <c r="CL28" s="112">
        <v>0.28323500000000001</v>
      </c>
      <c r="CM28" s="112">
        <v>6.0000000000000002E-6</v>
      </c>
      <c r="CN28" s="116" t="s">
        <v>3</v>
      </c>
    </row>
    <row r="29" spans="2:92" s="118" customFormat="1" x14ac:dyDescent="0.25">
      <c r="B29" s="36" t="s">
        <v>142</v>
      </c>
      <c r="C29" s="121">
        <v>55.005243999999998</v>
      </c>
      <c r="D29" s="121">
        <v>160.75912199999999</v>
      </c>
      <c r="E29" s="23" t="s">
        <v>137</v>
      </c>
      <c r="F29" s="23" t="s">
        <v>12</v>
      </c>
      <c r="G29" s="23" t="s">
        <v>3</v>
      </c>
      <c r="H29" s="23" t="s">
        <v>139</v>
      </c>
      <c r="I29" s="105" t="s">
        <v>1841</v>
      </c>
      <c r="J29" s="23" t="s">
        <v>1821</v>
      </c>
      <c r="K29" s="124">
        <v>51.7</v>
      </c>
      <c r="L29" s="125">
        <v>0.82899999999999996</v>
      </c>
      <c r="M29" s="125">
        <v>16.32</v>
      </c>
      <c r="N29" s="125">
        <v>2.0261787727199279</v>
      </c>
      <c r="O29" s="125">
        <v>7.4711907302250893</v>
      </c>
      <c r="P29" s="125">
        <v>0.18099999999999999</v>
      </c>
      <c r="Q29" s="125">
        <v>8.1999999999999993</v>
      </c>
      <c r="R29" s="125">
        <v>9.68</v>
      </c>
      <c r="S29" s="125">
        <v>2.41</v>
      </c>
      <c r="T29" s="125">
        <v>0.68</v>
      </c>
      <c r="U29" s="125">
        <v>0.114</v>
      </c>
      <c r="V29" s="125">
        <v>0.56013308437608211</v>
      </c>
      <c r="W29" s="125" t="s">
        <v>3</v>
      </c>
      <c r="X29" s="125">
        <v>100.1715025873211</v>
      </c>
      <c r="Y29" s="125">
        <v>52.007705466915574</v>
      </c>
      <c r="Z29" s="125">
        <v>0.83393400062036771</v>
      </c>
      <c r="AA29" s="125">
        <v>16.41713255744801</v>
      </c>
      <c r="AB29" s="125">
        <v>9.349664014591303</v>
      </c>
      <c r="AC29" s="125">
        <v>0.18207726672169669</v>
      </c>
      <c r="AD29" s="125">
        <v>8.2488043487177496</v>
      </c>
      <c r="AE29" s="125">
        <v>9.7376129384863184</v>
      </c>
      <c r="AF29" s="125">
        <v>2.4243437171231439</v>
      </c>
      <c r="AG29" s="125">
        <v>0.6840471898936672</v>
      </c>
      <c r="AH29" s="125">
        <v>0.11467849948217361</v>
      </c>
      <c r="AI29" s="125">
        <v>100</v>
      </c>
      <c r="AJ29" s="125">
        <v>0.61129863063302725</v>
      </c>
      <c r="AK29" s="114" t="s">
        <v>3</v>
      </c>
      <c r="AL29" s="125">
        <v>5.1641906474880459</v>
      </c>
      <c r="AM29" s="125">
        <v>0.32005648478768334</v>
      </c>
      <c r="AN29" s="125">
        <v>37</v>
      </c>
      <c r="AO29" s="125">
        <v>267</v>
      </c>
      <c r="AP29" s="125">
        <v>368</v>
      </c>
      <c r="AQ29" s="125">
        <v>41</v>
      </c>
      <c r="AR29" s="125">
        <v>119</v>
      </c>
      <c r="AS29" s="125" t="s">
        <v>3</v>
      </c>
      <c r="AT29" s="125">
        <v>81</v>
      </c>
      <c r="AU29" s="125">
        <v>16</v>
      </c>
      <c r="AV29" s="125">
        <v>13</v>
      </c>
      <c r="AW29" s="125">
        <v>240</v>
      </c>
      <c r="AX29" s="125">
        <v>18</v>
      </c>
      <c r="AY29" s="125">
        <v>74</v>
      </c>
      <c r="AZ29" s="125">
        <v>1.0571078275341521</v>
      </c>
      <c r="BA29" s="125" t="s">
        <v>3</v>
      </c>
      <c r="BB29" s="125" t="s">
        <v>3</v>
      </c>
      <c r="BC29" s="125" t="s">
        <v>3</v>
      </c>
      <c r="BD29" s="125">
        <v>0.5914204017758844</v>
      </c>
      <c r="BE29" s="125">
        <v>226</v>
      </c>
      <c r="BF29" s="125">
        <v>3.9406733388980322</v>
      </c>
      <c r="BG29" s="125">
        <v>9.912609745601106</v>
      </c>
      <c r="BH29" s="125">
        <v>1.6331472091157155</v>
      </c>
      <c r="BI29" s="125">
        <v>8.7217037538699564</v>
      </c>
      <c r="BJ29" s="125">
        <v>2.4743319720118979</v>
      </c>
      <c r="BK29" s="125">
        <v>0.73793191826818672</v>
      </c>
      <c r="BL29" s="125">
        <v>2.6091328464549113</v>
      </c>
      <c r="BM29" s="125">
        <v>0.40853189265368356</v>
      </c>
      <c r="BN29" s="125">
        <v>2.7761746046955258</v>
      </c>
      <c r="BO29" s="125">
        <v>0.61294829041946253</v>
      </c>
      <c r="BP29" s="125">
        <v>1.7850921004175626</v>
      </c>
      <c r="BQ29" s="125">
        <v>0.28231545220850152</v>
      </c>
      <c r="BR29" s="125">
        <v>1.6954126620928729</v>
      </c>
      <c r="BS29" s="125">
        <v>0.2778078729406635</v>
      </c>
      <c r="BT29" s="125">
        <v>1.7457824934490189</v>
      </c>
      <c r="BU29" s="125">
        <v>5.8695567814981031E-2</v>
      </c>
      <c r="BV29" s="125" t="s">
        <v>3</v>
      </c>
      <c r="BW29" s="125">
        <v>6.3724105554701829E-2</v>
      </c>
      <c r="BX29" s="125">
        <v>1.9094150963858822</v>
      </c>
      <c r="BY29" s="125">
        <v>0.81619809914863306</v>
      </c>
      <c r="BZ29" s="125">
        <v>0.33402703145469415</v>
      </c>
      <c r="CA29" s="112">
        <v>0.70338599999999996</v>
      </c>
      <c r="CB29" s="112">
        <v>1.4E-5</v>
      </c>
      <c r="CC29" s="112">
        <v>0.51304400000000006</v>
      </c>
      <c r="CD29" s="112">
        <v>5.0000000000000004E-6</v>
      </c>
      <c r="CE29" s="125">
        <v>7.9198186634621415</v>
      </c>
      <c r="CF29" s="114">
        <v>18.343</v>
      </c>
      <c r="CG29" s="112">
        <v>2E-3</v>
      </c>
      <c r="CH29" s="114">
        <v>15.528</v>
      </c>
      <c r="CI29" s="112">
        <v>1E-3</v>
      </c>
      <c r="CJ29" s="114">
        <v>38.158999999999999</v>
      </c>
      <c r="CK29" s="112">
        <v>4.0000000000000001E-3</v>
      </c>
      <c r="CL29" s="112">
        <v>0.28321099999999999</v>
      </c>
      <c r="CM29" s="112">
        <v>7.9999999999999996E-6</v>
      </c>
      <c r="CN29" s="116" t="s">
        <v>3</v>
      </c>
    </row>
    <row r="30" spans="2:92" s="118" customFormat="1" x14ac:dyDescent="0.25">
      <c r="B30" s="36" t="s">
        <v>186</v>
      </c>
      <c r="C30" s="121">
        <v>55.793765</v>
      </c>
      <c r="D30" s="121">
        <v>160.32954100000001</v>
      </c>
      <c r="E30" s="23" t="s">
        <v>168</v>
      </c>
      <c r="F30" s="23" t="s">
        <v>13</v>
      </c>
      <c r="G30" s="23" t="s">
        <v>3</v>
      </c>
      <c r="H30" s="23" t="s">
        <v>1822</v>
      </c>
      <c r="I30" s="105" t="s">
        <v>1841</v>
      </c>
      <c r="J30" s="23" t="s">
        <v>1823</v>
      </c>
      <c r="K30" s="124">
        <v>50.9</v>
      </c>
      <c r="L30" s="125">
        <v>1.22</v>
      </c>
      <c r="M30" s="125">
        <v>14.57</v>
      </c>
      <c r="N30" s="125">
        <v>3.5854354946666667</v>
      </c>
      <c r="O30" s="125">
        <v>6.3106653333333327</v>
      </c>
      <c r="P30" s="125">
        <v>0.17899999999999999</v>
      </c>
      <c r="Q30" s="125">
        <v>9.1</v>
      </c>
      <c r="R30" s="125">
        <v>10.19</v>
      </c>
      <c r="S30" s="125">
        <v>2.73</v>
      </c>
      <c r="T30" s="125">
        <v>1.29</v>
      </c>
      <c r="U30" s="125">
        <v>0.34899999999999998</v>
      </c>
      <c r="V30" s="125">
        <v>0.3563353488287383</v>
      </c>
      <c r="W30" s="125" t="s">
        <v>3</v>
      </c>
      <c r="X30" s="125">
        <v>100.78043617682874</v>
      </c>
      <c r="Y30" s="125">
        <v>50.86701772832798</v>
      </c>
      <c r="Z30" s="125">
        <v>1.2192094622506902</v>
      </c>
      <c r="AA30" s="125">
        <v>14.560558905731606</v>
      </c>
      <c r="AB30" s="125">
        <v>9.5306604929258238</v>
      </c>
      <c r="AC30" s="125">
        <v>0.17888401126465045</v>
      </c>
      <c r="AD30" s="125">
        <v>9.0941033659682624</v>
      </c>
      <c r="AE30" s="125">
        <v>10.183397065847979</v>
      </c>
      <c r="AF30" s="125">
        <v>2.7282310097904792</v>
      </c>
      <c r="AG30" s="125">
        <v>1.2891641035273693</v>
      </c>
      <c r="AH30" s="125">
        <v>0.34877385436515651</v>
      </c>
      <c r="AI30" s="125">
        <v>100.00000000000001</v>
      </c>
      <c r="AJ30" s="125">
        <v>0.62975329223484078</v>
      </c>
      <c r="AK30" s="114" t="s">
        <v>3</v>
      </c>
      <c r="AL30" s="125" t="s">
        <v>3</v>
      </c>
      <c r="AM30" s="125" t="s">
        <v>3</v>
      </c>
      <c r="AN30" s="125">
        <v>36</v>
      </c>
      <c r="AO30" s="125">
        <v>276</v>
      </c>
      <c r="AP30" s="125">
        <v>438</v>
      </c>
      <c r="AQ30" s="125">
        <v>41</v>
      </c>
      <c r="AR30" s="125">
        <v>177</v>
      </c>
      <c r="AS30" s="125" t="s">
        <v>3</v>
      </c>
      <c r="AT30" s="125">
        <v>89</v>
      </c>
      <c r="AU30" s="125">
        <v>16</v>
      </c>
      <c r="AV30" s="125">
        <v>31</v>
      </c>
      <c r="AW30" s="125">
        <v>308</v>
      </c>
      <c r="AX30" s="125">
        <v>28</v>
      </c>
      <c r="AY30" s="125">
        <v>130</v>
      </c>
      <c r="AZ30" s="125">
        <v>5</v>
      </c>
      <c r="BA30" s="125" t="s">
        <v>3</v>
      </c>
      <c r="BB30" s="125" t="s">
        <v>3</v>
      </c>
      <c r="BC30" s="125" t="s">
        <v>3</v>
      </c>
      <c r="BD30" s="125" t="s">
        <v>3</v>
      </c>
      <c r="BE30" s="125">
        <v>322</v>
      </c>
      <c r="BF30" s="125" t="s">
        <v>3</v>
      </c>
      <c r="BG30" s="125" t="s">
        <v>3</v>
      </c>
      <c r="BH30" s="125" t="s">
        <v>3</v>
      </c>
      <c r="BI30" s="125" t="s">
        <v>3</v>
      </c>
      <c r="BJ30" s="125" t="s">
        <v>3</v>
      </c>
      <c r="BK30" s="125" t="s">
        <v>3</v>
      </c>
      <c r="BL30" s="125" t="s">
        <v>3</v>
      </c>
      <c r="BM30" s="125" t="s">
        <v>3</v>
      </c>
      <c r="BN30" s="125" t="s">
        <v>3</v>
      </c>
      <c r="BO30" s="125" t="s">
        <v>3</v>
      </c>
      <c r="BP30" s="125" t="s">
        <v>3</v>
      </c>
      <c r="BQ30" s="125" t="s">
        <v>3</v>
      </c>
      <c r="BR30" s="125" t="s">
        <v>3</v>
      </c>
      <c r="BS30" s="125" t="s">
        <v>3</v>
      </c>
      <c r="BT30" s="125" t="s">
        <v>3</v>
      </c>
      <c r="BU30" s="125" t="s">
        <v>3</v>
      </c>
      <c r="BV30" s="125" t="s">
        <v>3</v>
      </c>
      <c r="BW30" s="125" t="s">
        <v>3</v>
      </c>
      <c r="BX30" s="125" t="s">
        <v>3</v>
      </c>
      <c r="BY30" s="125" t="s">
        <v>3</v>
      </c>
      <c r="BZ30" s="125" t="s">
        <v>3</v>
      </c>
      <c r="CA30" s="112">
        <v>0.70335599999999998</v>
      </c>
      <c r="CB30" s="112">
        <v>1.2999999999999999E-5</v>
      </c>
      <c r="CC30" s="112">
        <v>0.51308100000000001</v>
      </c>
      <c r="CD30" s="112">
        <v>5.0000000000000004E-6</v>
      </c>
      <c r="CE30" s="125">
        <v>8.6415755367319491</v>
      </c>
      <c r="CF30" s="114">
        <v>18.184999999999999</v>
      </c>
      <c r="CG30" s="112">
        <v>2E-3</v>
      </c>
      <c r="CH30" s="114">
        <v>15.472</v>
      </c>
      <c r="CI30" s="112">
        <v>1E-3</v>
      </c>
      <c r="CJ30" s="114">
        <v>37.85</v>
      </c>
      <c r="CK30" s="112">
        <v>3.0000000000000001E-3</v>
      </c>
      <c r="CL30" s="112">
        <v>0.283271</v>
      </c>
      <c r="CM30" s="112">
        <v>1.0000000000000001E-5</v>
      </c>
      <c r="CN30" s="116" t="s">
        <v>3</v>
      </c>
    </row>
    <row r="31" spans="2:92" s="118" customFormat="1" x14ac:dyDescent="0.25">
      <c r="B31" s="36" t="s">
        <v>187</v>
      </c>
      <c r="C31" s="121">
        <v>55.689033999999999</v>
      </c>
      <c r="D31" s="121">
        <v>160.24102300000001</v>
      </c>
      <c r="E31" s="23" t="s">
        <v>168</v>
      </c>
      <c r="F31" s="23" t="s">
        <v>13</v>
      </c>
      <c r="G31" s="23" t="s">
        <v>1702</v>
      </c>
      <c r="H31" s="23" t="s">
        <v>1824</v>
      </c>
      <c r="I31" s="105" t="s">
        <v>192</v>
      </c>
      <c r="J31" s="23" t="s">
        <v>188</v>
      </c>
      <c r="K31" s="124">
        <v>51.4</v>
      </c>
      <c r="L31" s="125">
        <v>0.95799999999999996</v>
      </c>
      <c r="M31" s="125">
        <v>13.79</v>
      </c>
      <c r="N31" s="125">
        <v>3.6736787318176942</v>
      </c>
      <c r="O31" s="125">
        <v>5.8623204772117967</v>
      </c>
      <c r="P31" s="125">
        <v>0.17699999999999999</v>
      </c>
      <c r="Q31" s="125">
        <v>9.52</v>
      </c>
      <c r="R31" s="125">
        <v>11.71</v>
      </c>
      <c r="S31" s="125">
        <v>2.34</v>
      </c>
      <c r="T31" s="125">
        <v>0.88</v>
      </c>
      <c r="U31" s="125">
        <v>0.20300000000000001</v>
      </c>
      <c r="V31" s="125">
        <v>0.38634214855317006</v>
      </c>
      <c r="W31" s="125" t="s">
        <v>3</v>
      </c>
      <c r="X31" s="125">
        <v>100.90034135758266</v>
      </c>
      <c r="Y31" s="125">
        <v>51.325118397260404</v>
      </c>
      <c r="Z31" s="125">
        <v>0.95660434678162387</v>
      </c>
      <c r="AA31" s="125">
        <v>13.769910169226089</v>
      </c>
      <c r="AB31" s="125">
        <v>9.154540436849091</v>
      </c>
      <c r="AC31" s="125">
        <v>0.17674213922792006</v>
      </c>
      <c r="AD31" s="125">
        <v>9.5061308782474505</v>
      </c>
      <c r="AE31" s="125">
        <v>11.692940397508158</v>
      </c>
      <c r="AF31" s="125">
        <v>2.3365909931826723</v>
      </c>
      <c r="AG31" s="125">
        <v>0.87871798034220139</v>
      </c>
      <c r="AH31" s="125">
        <v>0.20270426137439421</v>
      </c>
      <c r="AI31" s="125">
        <v>100</v>
      </c>
      <c r="AJ31" s="125">
        <v>0.64924754462644307</v>
      </c>
      <c r="AK31" s="114" t="s">
        <v>3</v>
      </c>
      <c r="AL31" s="125" t="s">
        <v>3</v>
      </c>
      <c r="AM31" s="125" t="s">
        <v>3</v>
      </c>
      <c r="AN31" s="125">
        <v>42</v>
      </c>
      <c r="AO31" s="125">
        <v>263</v>
      </c>
      <c r="AP31" s="125">
        <v>391</v>
      </c>
      <c r="AQ31" s="125">
        <v>46</v>
      </c>
      <c r="AR31" s="125">
        <v>117</v>
      </c>
      <c r="AS31" s="125" t="s">
        <v>3</v>
      </c>
      <c r="AT31" s="125">
        <v>80</v>
      </c>
      <c r="AU31" s="125">
        <v>16</v>
      </c>
      <c r="AV31" s="125" t="s">
        <v>3</v>
      </c>
      <c r="AW31" s="125">
        <v>299</v>
      </c>
      <c r="AX31" s="125" t="s">
        <v>3</v>
      </c>
      <c r="AY31" s="125">
        <v>82</v>
      </c>
      <c r="AZ31" s="125">
        <v>3</v>
      </c>
      <c r="BA31" s="125" t="s">
        <v>3</v>
      </c>
      <c r="BB31" s="125" t="s">
        <v>3</v>
      </c>
      <c r="BC31" s="125" t="s">
        <v>3</v>
      </c>
      <c r="BD31" s="125" t="s">
        <v>3</v>
      </c>
      <c r="BE31" s="125">
        <v>232</v>
      </c>
      <c r="BF31" s="125" t="s">
        <v>3</v>
      </c>
      <c r="BG31" s="125" t="s">
        <v>3</v>
      </c>
      <c r="BH31" s="125" t="s">
        <v>3</v>
      </c>
      <c r="BI31" s="125" t="s">
        <v>3</v>
      </c>
      <c r="BJ31" s="125" t="s">
        <v>3</v>
      </c>
      <c r="BK31" s="125" t="s">
        <v>3</v>
      </c>
      <c r="BL31" s="125" t="s">
        <v>3</v>
      </c>
      <c r="BM31" s="125" t="s">
        <v>3</v>
      </c>
      <c r="BN31" s="125" t="s">
        <v>3</v>
      </c>
      <c r="BO31" s="125" t="s">
        <v>3</v>
      </c>
      <c r="BP31" s="125" t="s">
        <v>3</v>
      </c>
      <c r="BQ31" s="125" t="s">
        <v>3</v>
      </c>
      <c r="BR31" s="125" t="s">
        <v>3</v>
      </c>
      <c r="BS31" s="125" t="s">
        <v>3</v>
      </c>
      <c r="BT31" s="125" t="s">
        <v>3</v>
      </c>
      <c r="BU31" s="125" t="s">
        <v>3</v>
      </c>
      <c r="BV31" s="125" t="s">
        <v>3</v>
      </c>
      <c r="BW31" s="125" t="s">
        <v>3</v>
      </c>
      <c r="BX31" s="125" t="s">
        <v>3</v>
      </c>
      <c r="BY31" s="125" t="s">
        <v>3</v>
      </c>
      <c r="BZ31" s="125" t="s">
        <v>3</v>
      </c>
      <c r="CA31" s="112" t="s">
        <v>3</v>
      </c>
      <c r="CB31" s="112" t="s">
        <v>3</v>
      </c>
      <c r="CC31" s="112" t="s">
        <v>3</v>
      </c>
      <c r="CD31" s="112" t="s">
        <v>3</v>
      </c>
      <c r="CE31" s="125" t="s">
        <v>3</v>
      </c>
      <c r="CF31" s="114" t="s">
        <v>3</v>
      </c>
      <c r="CG31" s="114" t="s">
        <v>3</v>
      </c>
      <c r="CH31" s="114" t="s">
        <v>3</v>
      </c>
      <c r="CI31" s="114" t="s">
        <v>3</v>
      </c>
      <c r="CJ31" s="114" t="s">
        <v>3</v>
      </c>
      <c r="CK31" s="112" t="s">
        <v>3</v>
      </c>
      <c r="CL31" s="112" t="s">
        <v>3</v>
      </c>
      <c r="CM31" s="112" t="s">
        <v>3</v>
      </c>
      <c r="CN31" s="116" t="s">
        <v>3</v>
      </c>
    </row>
    <row r="32" spans="2:92" s="31" customFormat="1" x14ac:dyDescent="0.25">
      <c r="B32" s="36" t="s">
        <v>212</v>
      </c>
      <c r="C32" s="121">
        <v>55.722299999999997</v>
      </c>
      <c r="D32" s="121">
        <v>160.28919999999999</v>
      </c>
      <c r="E32" s="23" t="s">
        <v>168</v>
      </c>
      <c r="F32" s="23" t="s">
        <v>13</v>
      </c>
      <c r="G32" s="23" t="s">
        <v>1712</v>
      </c>
      <c r="H32" s="23" t="s">
        <v>1703</v>
      </c>
      <c r="I32" s="105" t="s">
        <v>213</v>
      </c>
      <c r="J32" s="23" t="s">
        <v>212</v>
      </c>
      <c r="K32" s="124">
        <v>50.85</v>
      </c>
      <c r="L32" s="125">
        <v>0.88</v>
      </c>
      <c r="M32" s="125">
        <v>13.5</v>
      </c>
      <c r="N32" s="125" t="s">
        <v>3</v>
      </c>
      <c r="O32" s="125">
        <v>9.08</v>
      </c>
      <c r="P32" s="125">
        <v>0.17</v>
      </c>
      <c r="Q32" s="125">
        <v>10.6</v>
      </c>
      <c r="R32" s="125">
        <v>11.31</v>
      </c>
      <c r="S32" s="125">
        <v>2.31</v>
      </c>
      <c r="T32" s="125">
        <v>0.72</v>
      </c>
      <c r="U32" s="125">
        <v>0.18</v>
      </c>
      <c r="V32" s="125">
        <v>0.16</v>
      </c>
      <c r="W32" s="125">
        <v>0.02</v>
      </c>
      <c r="X32" s="125">
        <v>99.78</v>
      </c>
      <c r="Y32" s="125">
        <v>51.054216867469883</v>
      </c>
      <c r="Z32" s="125">
        <v>0.88353413654618462</v>
      </c>
      <c r="AA32" s="125">
        <v>13.554216867469879</v>
      </c>
      <c r="AB32" s="125">
        <v>9.1164658634538132</v>
      </c>
      <c r="AC32" s="125">
        <v>0.17068273092369479</v>
      </c>
      <c r="AD32" s="125">
        <v>10.642570281124497</v>
      </c>
      <c r="AE32" s="125">
        <v>11.355421686746988</v>
      </c>
      <c r="AF32" s="125">
        <v>2.3192771084337349</v>
      </c>
      <c r="AG32" s="125">
        <v>0.72289156626506013</v>
      </c>
      <c r="AH32" s="125">
        <v>0.18072289156626503</v>
      </c>
      <c r="AI32" s="125">
        <v>100</v>
      </c>
      <c r="AJ32" s="125">
        <v>0.67542886881227904</v>
      </c>
      <c r="AK32" s="114">
        <v>293.2</v>
      </c>
      <c r="AL32" s="125">
        <v>7.14</v>
      </c>
      <c r="AM32" s="125" t="s">
        <v>3</v>
      </c>
      <c r="AN32" s="125">
        <v>43.2</v>
      </c>
      <c r="AO32" s="125">
        <v>361</v>
      </c>
      <c r="AP32" s="125">
        <v>513</v>
      </c>
      <c r="AQ32" s="125">
        <v>44.6</v>
      </c>
      <c r="AR32" s="125">
        <v>146</v>
      </c>
      <c r="AS32" s="125">
        <v>151</v>
      </c>
      <c r="AT32" s="125">
        <v>76</v>
      </c>
      <c r="AU32" s="125">
        <v>15.4</v>
      </c>
      <c r="AV32" s="125">
        <v>14.5</v>
      </c>
      <c r="AW32" s="125">
        <v>292</v>
      </c>
      <c r="AX32" s="125">
        <v>19.100000000000001</v>
      </c>
      <c r="AY32" s="125">
        <v>66.900000000000006</v>
      </c>
      <c r="AZ32" s="125">
        <v>1.51</v>
      </c>
      <c r="BA32" s="125">
        <v>0.49</v>
      </c>
      <c r="BB32" s="125">
        <v>0.82</v>
      </c>
      <c r="BC32" s="125">
        <v>0.08</v>
      </c>
      <c r="BD32" s="125">
        <v>0.45</v>
      </c>
      <c r="BE32" s="125">
        <v>196</v>
      </c>
      <c r="BF32" s="125">
        <v>6.07</v>
      </c>
      <c r="BG32" s="125">
        <v>15.4</v>
      </c>
      <c r="BH32" s="125">
        <v>2.4</v>
      </c>
      <c r="BI32" s="125">
        <v>11.6</v>
      </c>
      <c r="BJ32" s="125">
        <v>3.14</v>
      </c>
      <c r="BK32" s="125">
        <v>0.98</v>
      </c>
      <c r="BL32" s="125">
        <v>3.25</v>
      </c>
      <c r="BM32" s="125">
        <v>0.54</v>
      </c>
      <c r="BN32" s="125">
        <v>3.35</v>
      </c>
      <c r="BO32" s="125">
        <v>0.68</v>
      </c>
      <c r="BP32" s="125">
        <v>1.88</v>
      </c>
      <c r="BQ32" s="125">
        <v>0.27</v>
      </c>
      <c r="BR32" s="125">
        <v>1.79</v>
      </c>
      <c r="BS32" s="125">
        <v>0.27</v>
      </c>
      <c r="BT32" s="125">
        <v>1.9</v>
      </c>
      <c r="BU32" s="125">
        <v>0.09</v>
      </c>
      <c r="BV32" s="125">
        <v>0.08</v>
      </c>
      <c r="BW32" s="125">
        <v>0.04</v>
      </c>
      <c r="BX32" s="125">
        <v>2.06</v>
      </c>
      <c r="BY32" s="125">
        <v>0.63</v>
      </c>
      <c r="BZ32" s="125">
        <v>0.35</v>
      </c>
      <c r="CA32" s="112">
        <v>0.70331399999999999</v>
      </c>
      <c r="CB32" s="112">
        <v>3.0000000000000001E-6</v>
      </c>
      <c r="CC32" s="112">
        <v>0.51309000000000005</v>
      </c>
      <c r="CD32" s="112">
        <v>3.0000000000000001E-6</v>
      </c>
      <c r="CE32" s="125">
        <v>8.8171380194213</v>
      </c>
      <c r="CF32" s="114">
        <v>18.190000000000001</v>
      </c>
      <c r="CG32" s="112">
        <v>1E-3</v>
      </c>
      <c r="CH32" s="114">
        <v>15.465</v>
      </c>
      <c r="CI32" s="112">
        <v>1E-3</v>
      </c>
      <c r="CJ32" s="114">
        <v>37.844000000000001</v>
      </c>
      <c r="CK32" s="112">
        <v>3.0000000000000001E-3</v>
      </c>
      <c r="CL32" s="112" t="s">
        <v>3</v>
      </c>
      <c r="CM32" s="112" t="s">
        <v>3</v>
      </c>
      <c r="CN32" s="116">
        <v>5.56</v>
      </c>
    </row>
    <row r="33" spans="2:92" s="31" customFormat="1" x14ac:dyDescent="0.25">
      <c r="B33" s="36" t="s">
        <v>214</v>
      </c>
      <c r="C33" s="121">
        <v>55.672499999999999</v>
      </c>
      <c r="D33" s="121">
        <v>160.24010000000001</v>
      </c>
      <c r="E33" s="23" t="s">
        <v>168</v>
      </c>
      <c r="F33" s="23" t="s">
        <v>13</v>
      </c>
      <c r="G33" s="23" t="s">
        <v>1711</v>
      </c>
      <c r="H33" s="23" t="s">
        <v>1704</v>
      </c>
      <c r="I33" s="105" t="s">
        <v>213</v>
      </c>
      <c r="J33" s="23" t="s">
        <v>214</v>
      </c>
      <c r="K33" s="124">
        <v>50.02</v>
      </c>
      <c r="L33" s="125">
        <v>1.28</v>
      </c>
      <c r="M33" s="125">
        <v>13.38</v>
      </c>
      <c r="N33" s="125" t="s">
        <v>3</v>
      </c>
      <c r="O33" s="125">
        <v>9.8800000000000008</v>
      </c>
      <c r="P33" s="125">
        <v>0.17</v>
      </c>
      <c r="Q33" s="125">
        <v>10.31</v>
      </c>
      <c r="R33" s="125">
        <v>9.4</v>
      </c>
      <c r="S33" s="125">
        <v>2.5299999999999998</v>
      </c>
      <c r="T33" s="125">
        <v>1.27</v>
      </c>
      <c r="U33" s="125">
        <v>0.36</v>
      </c>
      <c r="V33" s="125">
        <v>0.56000000000000005</v>
      </c>
      <c r="W33" s="125">
        <v>0.05</v>
      </c>
      <c r="X33" s="125">
        <v>99.210000000000008</v>
      </c>
      <c r="Y33" s="125">
        <v>50.730223123732252</v>
      </c>
      <c r="Z33" s="125">
        <v>1.2981744421906694</v>
      </c>
      <c r="AA33" s="125">
        <v>13.569979716024342</v>
      </c>
      <c r="AB33" s="125">
        <v>10.020283975659229</v>
      </c>
      <c r="AC33" s="125">
        <v>0.17241379310344829</v>
      </c>
      <c r="AD33" s="125">
        <v>10.456389452332656</v>
      </c>
      <c r="AE33" s="125">
        <v>9.5334685598377273</v>
      </c>
      <c r="AF33" s="125">
        <v>2.5659229208924947</v>
      </c>
      <c r="AG33" s="125">
        <v>1.2880324543610548</v>
      </c>
      <c r="AH33" s="125">
        <v>0.3651115618661257</v>
      </c>
      <c r="AI33" s="125">
        <v>100</v>
      </c>
      <c r="AJ33" s="125">
        <v>0.65036980314524362</v>
      </c>
      <c r="AK33" s="114">
        <v>263.60000000000002</v>
      </c>
      <c r="AL33" s="125">
        <v>8.26</v>
      </c>
      <c r="AM33" s="125" t="s">
        <v>3</v>
      </c>
      <c r="AN33" s="125">
        <v>36.5</v>
      </c>
      <c r="AO33" s="125">
        <v>394</v>
      </c>
      <c r="AP33" s="125">
        <v>400</v>
      </c>
      <c r="AQ33" s="125">
        <v>45.5</v>
      </c>
      <c r="AR33" s="125">
        <v>181</v>
      </c>
      <c r="AS33" s="125">
        <v>143</v>
      </c>
      <c r="AT33" s="125">
        <v>91.3</v>
      </c>
      <c r="AU33" s="125">
        <v>17.600000000000001</v>
      </c>
      <c r="AV33" s="125">
        <v>33.799999999999997</v>
      </c>
      <c r="AW33" s="125">
        <v>320</v>
      </c>
      <c r="AX33" s="125">
        <v>27.1</v>
      </c>
      <c r="AY33" s="125">
        <v>122</v>
      </c>
      <c r="AZ33" s="125">
        <v>3.02</v>
      </c>
      <c r="BA33" s="125">
        <v>0.97</v>
      </c>
      <c r="BB33" s="125">
        <v>2.69</v>
      </c>
      <c r="BC33" s="125">
        <v>0.16</v>
      </c>
      <c r="BD33" s="125">
        <v>0.85</v>
      </c>
      <c r="BE33" s="125">
        <v>290</v>
      </c>
      <c r="BF33" s="125">
        <v>11.2</v>
      </c>
      <c r="BG33" s="125">
        <v>27.9</v>
      </c>
      <c r="BH33" s="125">
        <v>4.3</v>
      </c>
      <c r="BI33" s="125">
        <v>19.899999999999999</v>
      </c>
      <c r="BJ33" s="125">
        <v>5.01</v>
      </c>
      <c r="BK33" s="125">
        <v>1.41</v>
      </c>
      <c r="BL33" s="125">
        <v>4.88</v>
      </c>
      <c r="BM33" s="125">
        <v>0.78</v>
      </c>
      <c r="BN33" s="125">
        <v>4.6900000000000004</v>
      </c>
      <c r="BO33" s="125">
        <v>0.94</v>
      </c>
      <c r="BP33" s="125">
        <v>2.63</v>
      </c>
      <c r="BQ33" s="125">
        <v>0.38</v>
      </c>
      <c r="BR33" s="125">
        <v>2.4900000000000002</v>
      </c>
      <c r="BS33" s="125">
        <v>0.37</v>
      </c>
      <c r="BT33" s="125">
        <v>3.2</v>
      </c>
      <c r="BU33" s="125">
        <v>0.18</v>
      </c>
      <c r="BV33" s="125">
        <v>0.16</v>
      </c>
      <c r="BW33" s="125">
        <v>0.16</v>
      </c>
      <c r="BX33" s="125">
        <v>5.26</v>
      </c>
      <c r="BY33" s="125">
        <v>1.2</v>
      </c>
      <c r="BZ33" s="125">
        <v>0.67</v>
      </c>
      <c r="CA33" s="112">
        <v>0.70340499999999995</v>
      </c>
      <c r="CB33" s="112">
        <v>3.0000000000000001E-6</v>
      </c>
      <c r="CC33" s="112">
        <v>0.51306499999999999</v>
      </c>
      <c r="CD33" s="112">
        <v>3.9999999999999998E-6</v>
      </c>
      <c r="CE33" s="125">
        <v>8.3294644564002596</v>
      </c>
      <c r="CF33" s="114">
        <v>18.2</v>
      </c>
      <c r="CG33" s="112">
        <v>3.0000000000000001E-3</v>
      </c>
      <c r="CH33" s="114">
        <v>15.462</v>
      </c>
      <c r="CI33" s="112">
        <v>3.0000000000000001E-3</v>
      </c>
      <c r="CJ33" s="114">
        <v>37.832999999999998</v>
      </c>
      <c r="CK33" s="112">
        <v>6.0000000000000001E-3</v>
      </c>
      <c r="CL33" s="112" t="s">
        <v>3</v>
      </c>
      <c r="CM33" s="112" t="s">
        <v>3</v>
      </c>
      <c r="CN33" s="116">
        <v>5.61</v>
      </c>
    </row>
    <row r="34" spans="2:92" s="31" customFormat="1" x14ac:dyDescent="0.25">
      <c r="B34" s="36" t="s">
        <v>215</v>
      </c>
      <c r="C34" s="121">
        <v>55.685699999999997</v>
      </c>
      <c r="D34" s="121">
        <v>160.23869999999999</v>
      </c>
      <c r="E34" s="23" t="s">
        <v>168</v>
      </c>
      <c r="F34" s="23" t="s">
        <v>13</v>
      </c>
      <c r="G34" s="23" t="s">
        <v>1715</v>
      </c>
      <c r="H34" s="23" t="s">
        <v>1706</v>
      </c>
      <c r="I34" s="105" t="s">
        <v>213</v>
      </c>
      <c r="J34" s="23" t="s">
        <v>215</v>
      </c>
      <c r="K34" s="124">
        <v>51.08</v>
      </c>
      <c r="L34" s="125">
        <v>1.34</v>
      </c>
      <c r="M34" s="125">
        <v>16.13</v>
      </c>
      <c r="N34" s="125" t="s">
        <v>3</v>
      </c>
      <c r="O34" s="125">
        <v>9.17</v>
      </c>
      <c r="P34" s="125">
        <v>0.16</v>
      </c>
      <c r="Q34" s="125">
        <v>6.86</v>
      </c>
      <c r="R34" s="125">
        <v>9.41</v>
      </c>
      <c r="S34" s="125">
        <v>3.2</v>
      </c>
      <c r="T34" s="125">
        <v>1.54</v>
      </c>
      <c r="U34" s="125">
        <v>0.43</v>
      </c>
      <c r="V34" s="125">
        <v>0.23</v>
      </c>
      <c r="W34" s="125">
        <v>0.03</v>
      </c>
      <c r="X34" s="125">
        <v>99.580000000000013</v>
      </c>
      <c r="Y34" s="125">
        <v>51.429722110350376</v>
      </c>
      <c r="Z34" s="125">
        <v>1.3491743858236005</v>
      </c>
      <c r="AA34" s="125">
        <v>16.240434957712445</v>
      </c>
      <c r="AB34" s="125">
        <v>9.2327829238824002</v>
      </c>
      <c r="AC34" s="125">
        <v>0.16109544905356421</v>
      </c>
      <c r="AD34" s="125">
        <v>6.9069673781715659</v>
      </c>
      <c r="AE34" s="125">
        <v>9.4744260974627466</v>
      </c>
      <c r="AF34" s="125">
        <v>3.2219089810712842</v>
      </c>
      <c r="AG34" s="125">
        <v>1.5505436971405557</v>
      </c>
      <c r="AH34" s="125">
        <v>0.43294401933145382</v>
      </c>
      <c r="AI34" s="125">
        <v>99.999999999999986</v>
      </c>
      <c r="AJ34" s="125">
        <v>0.57146565109653391</v>
      </c>
      <c r="AK34" s="114">
        <v>324.89999999999998</v>
      </c>
      <c r="AL34" s="125" t="s">
        <v>3</v>
      </c>
      <c r="AM34" s="125" t="s">
        <v>3</v>
      </c>
      <c r="AN34" s="125">
        <v>31.5</v>
      </c>
      <c r="AO34" s="125">
        <v>285.89999999999998</v>
      </c>
      <c r="AP34" s="125">
        <v>251.2</v>
      </c>
      <c r="AQ34" s="125" t="s">
        <v>3</v>
      </c>
      <c r="AR34" s="125">
        <v>85.3</v>
      </c>
      <c r="AS34" s="125">
        <v>181.4</v>
      </c>
      <c r="AT34" s="125">
        <v>90.6</v>
      </c>
      <c r="AU34" s="125">
        <v>17.399999999999999</v>
      </c>
      <c r="AV34" s="125">
        <v>35.5</v>
      </c>
      <c r="AW34" s="125">
        <v>316.2</v>
      </c>
      <c r="AX34" s="125">
        <v>27.5</v>
      </c>
      <c r="AY34" s="125">
        <v>151.4</v>
      </c>
      <c r="AZ34" s="125">
        <v>3.5</v>
      </c>
      <c r="BA34" s="125" t="s">
        <v>3</v>
      </c>
      <c r="BB34" s="125" t="s">
        <v>3</v>
      </c>
      <c r="BC34" s="125" t="s">
        <v>3</v>
      </c>
      <c r="BD34" s="125" t="s">
        <v>3</v>
      </c>
      <c r="BE34" s="125">
        <v>371.4</v>
      </c>
      <c r="BF34" s="125">
        <v>12.6</v>
      </c>
      <c r="BG34" s="125">
        <v>31.8</v>
      </c>
      <c r="BH34" s="125" t="s">
        <v>3</v>
      </c>
      <c r="BI34" s="125">
        <v>22.4</v>
      </c>
      <c r="BJ34" s="125" t="s">
        <v>3</v>
      </c>
      <c r="BK34" s="125" t="s">
        <v>3</v>
      </c>
      <c r="BL34" s="125" t="s">
        <v>3</v>
      </c>
      <c r="BM34" s="125" t="s">
        <v>3</v>
      </c>
      <c r="BN34" s="125" t="s">
        <v>3</v>
      </c>
      <c r="BO34" s="125" t="s">
        <v>3</v>
      </c>
      <c r="BP34" s="125" t="s">
        <v>3</v>
      </c>
      <c r="BQ34" s="125" t="s">
        <v>3</v>
      </c>
      <c r="BR34" s="125" t="s">
        <v>3</v>
      </c>
      <c r="BS34" s="125" t="s">
        <v>3</v>
      </c>
      <c r="BT34" s="125" t="s">
        <v>3</v>
      </c>
      <c r="BU34" s="125" t="s">
        <v>3</v>
      </c>
      <c r="BV34" s="125" t="s">
        <v>3</v>
      </c>
      <c r="BW34" s="125" t="s">
        <v>3</v>
      </c>
      <c r="BX34" s="125">
        <v>3.2</v>
      </c>
      <c r="BY34" s="125">
        <v>1.8</v>
      </c>
      <c r="BZ34" s="125" t="s">
        <v>3</v>
      </c>
      <c r="CA34" s="112">
        <v>0.70336600000000005</v>
      </c>
      <c r="CB34" s="112">
        <v>1.2E-5</v>
      </c>
      <c r="CC34" s="112">
        <v>0.51307599999999998</v>
      </c>
      <c r="CD34" s="112">
        <v>5.0000000000000004E-6</v>
      </c>
      <c r="CE34" s="125">
        <v>8.544040824127741</v>
      </c>
      <c r="CF34" s="114" t="s">
        <v>3</v>
      </c>
      <c r="CG34" s="112" t="s">
        <v>3</v>
      </c>
      <c r="CH34" s="114" t="s">
        <v>3</v>
      </c>
      <c r="CI34" s="112" t="s">
        <v>3</v>
      </c>
      <c r="CJ34" s="114" t="s">
        <v>3</v>
      </c>
      <c r="CK34" s="112" t="s">
        <v>3</v>
      </c>
      <c r="CL34" s="112" t="s">
        <v>3</v>
      </c>
      <c r="CM34" s="112" t="s">
        <v>3</v>
      </c>
      <c r="CN34" s="116" t="s">
        <v>3</v>
      </c>
    </row>
    <row r="35" spans="2:92" s="31" customFormat="1" x14ac:dyDescent="0.25">
      <c r="B35" s="36" t="s">
        <v>216</v>
      </c>
      <c r="C35" s="121">
        <v>55.599299999999999</v>
      </c>
      <c r="D35" s="121">
        <v>160.185</v>
      </c>
      <c r="E35" s="23" t="s">
        <v>168</v>
      </c>
      <c r="F35" s="23" t="s">
        <v>13</v>
      </c>
      <c r="G35" s="23" t="s">
        <v>1714</v>
      </c>
      <c r="H35" s="23" t="s">
        <v>1705</v>
      </c>
      <c r="I35" s="105" t="s">
        <v>213</v>
      </c>
      <c r="J35" s="23" t="s">
        <v>216</v>
      </c>
      <c r="K35" s="124">
        <v>51.63</v>
      </c>
      <c r="L35" s="125">
        <v>1.65</v>
      </c>
      <c r="M35" s="125">
        <v>17.16</v>
      </c>
      <c r="N35" s="125" t="s">
        <v>3</v>
      </c>
      <c r="O35" s="125">
        <v>9.56</v>
      </c>
      <c r="P35" s="125">
        <v>0.16</v>
      </c>
      <c r="Q35" s="125">
        <v>4.59</v>
      </c>
      <c r="R35" s="125">
        <v>8.06</v>
      </c>
      <c r="S35" s="125">
        <v>3.56</v>
      </c>
      <c r="T35" s="125">
        <v>2.0299999999999998</v>
      </c>
      <c r="U35" s="125">
        <v>0.59</v>
      </c>
      <c r="V35" s="125">
        <v>0.16</v>
      </c>
      <c r="W35" s="125">
        <v>0.01</v>
      </c>
      <c r="X35" s="125">
        <v>99.160000000000011</v>
      </c>
      <c r="Y35" s="125">
        <v>52.156783513486204</v>
      </c>
      <c r="Z35" s="125">
        <v>1.6668350338418021</v>
      </c>
      <c r="AA35" s="125">
        <v>17.335084351954741</v>
      </c>
      <c r="AB35" s="125">
        <v>9.6575411657743206</v>
      </c>
      <c r="AC35" s="125">
        <v>0.16163248813011413</v>
      </c>
      <c r="AD35" s="125">
        <v>4.6368320032326498</v>
      </c>
      <c r="AE35" s="125">
        <v>8.1422365895544999</v>
      </c>
      <c r="AF35" s="125">
        <v>3.5963228608950395</v>
      </c>
      <c r="AG35" s="125">
        <v>2.0507121931508228</v>
      </c>
      <c r="AH35" s="125">
        <v>0.59601979997979582</v>
      </c>
      <c r="AI35" s="125">
        <v>100</v>
      </c>
      <c r="AJ35" s="125">
        <v>0.46116726856695239</v>
      </c>
      <c r="AK35" s="114">
        <v>47.9</v>
      </c>
      <c r="AL35" s="125" t="s">
        <v>3</v>
      </c>
      <c r="AM35" s="125" t="s">
        <v>3</v>
      </c>
      <c r="AN35" s="125">
        <v>24.9</v>
      </c>
      <c r="AO35" s="125">
        <v>278.3</v>
      </c>
      <c r="AP35" s="125">
        <v>67.3</v>
      </c>
      <c r="AQ35" s="125" t="s">
        <v>3</v>
      </c>
      <c r="AR35" s="125">
        <v>41.1</v>
      </c>
      <c r="AS35" s="125">
        <v>198</v>
      </c>
      <c r="AT35" s="125">
        <v>91.9</v>
      </c>
      <c r="AU35" s="125">
        <v>18.100000000000001</v>
      </c>
      <c r="AV35" s="125">
        <v>49</v>
      </c>
      <c r="AW35" s="125">
        <v>325.7</v>
      </c>
      <c r="AX35" s="125">
        <v>33.6</v>
      </c>
      <c r="AY35" s="125">
        <v>201.7</v>
      </c>
      <c r="AZ35" s="125">
        <v>5</v>
      </c>
      <c r="BA35" s="125" t="s">
        <v>3</v>
      </c>
      <c r="BB35" s="125" t="s">
        <v>3</v>
      </c>
      <c r="BC35" s="125" t="s">
        <v>3</v>
      </c>
      <c r="BD35" s="125" t="s">
        <v>3</v>
      </c>
      <c r="BE35" s="125">
        <v>486.1</v>
      </c>
      <c r="BF35" s="125">
        <v>16.8</v>
      </c>
      <c r="BG35" s="125">
        <v>42.6</v>
      </c>
      <c r="BH35" s="125" t="s">
        <v>3</v>
      </c>
      <c r="BI35" s="125">
        <v>26.2</v>
      </c>
      <c r="BJ35" s="125" t="s">
        <v>3</v>
      </c>
      <c r="BK35" s="125" t="s">
        <v>3</v>
      </c>
      <c r="BL35" s="125" t="s">
        <v>3</v>
      </c>
      <c r="BM35" s="125" t="s">
        <v>3</v>
      </c>
      <c r="BN35" s="125" t="s">
        <v>3</v>
      </c>
      <c r="BO35" s="125" t="s">
        <v>3</v>
      </c>
      <c r="BP35" s="125" t="s">
        <v>3</v>
      </c>
      <c r="BQ35" s="125" t="s">
        <v>3</v>
      </c>
      <c r="BR35" s="125" t="s">
        <v>3</v>
      </c>
      <c r="BS35" s="125" t="s">
        <v>3</v>
      </c>
      <c r="BT35" s="125" t="s">
        <v>3</v>
      </c>
      <c r="BU35" s="125" t="s">
        <v>3</v>
      </c>
      <c r="BV35" s="125" t="s">
        <v>3</v>
      </c>
      <c r="BW35" s="125" t="s">
        <v>3</v>
      </c>
      <c r="BX35" s="125">
        <v>3.5</v>
      </c>
      <c r="BY35" s="125">
        <v>1.8</v>
      </c>
      <c r="BZ35" s="125" t="s">
        <v>3</v>
      </c>
      <c r="CA35" s="112">
        <v>0.70338500000000004</v>
      </c>
      <c r="CB35" s="112">
        <v>1.1E-5</v>
      </c>
      <c r="CC35" s="112">
        <v>0.51308600000000004</v>
      </c>
      <c r="CD35" s="112">
        <v>7.9999999999999996E-6</v>
      </c>
      <c r="CE35" s="125">
        <v>8.7391102493383777</v>
      </c>
      <c r="CF35" s="114">
        <v>18.184999999999999</v>
      </c>
      <c r="CG35" s="112">
        <v>1E-3</v>
      </c>
      <c r="CH35" s="114">
        <v>15.474</v>
      </c>
      <c r="CI35" s="112">
        <v>1E-3</v>
      </c>
      <c r="CJ35" s="114">
        <v>37.862000000000002</v>
      </c>
      <c r="CK35" s="112">
        <v>4.0000000000000001E-3</v>
      </c>
      <c r="CL35" s="112" t="s">
        <v>3</v>
      </c>
      <c r="CM35" s="112" t="s">
        <v>3</v>
      </c>
      <c r="CN35" s="116">
        <v>6.05</v>
      </c>
    </row>
    <row r="36" spans="2:92" s="31" customFormat="1" x14ac:dyDescent="0.25">
      <c r="B36" s="36" t="s">
        <v>217</v>
      </c>
      <c r="C36" s="121">
        <v>55.761099999999999</v>
      </c>
      <c r="D36" s="121">
        <v>160.31630000000001</v>
      </c>
      <c r="E36" s="23" t="s">
        <v>168</v>
      </c>
      <c r="F36" s="23" t="s">
        <v>13</v>
      </c>
      <c r="G36" s="23" t="s">
        <v>1710</v>
      </c>
      <c r="H36" s="23" t="s">
        <v>1703</v>
      </c>
      <c r="I36" s="105" t="s">
        <v>213</v>
      </c>
      <c r="J36" s="23" t="s">
        <v>217</v>
      </c>
      <c r="K36" s="124">
        <v>49.62</v>
      </c>
      <c r="L36" s="125">
        <v>1.03</v>
      </c>
      <c r="M36" s="125">
        <v>13.52</v>
      </c>
      <c r="N36" s="125" t="s">
        <v>3</v>
      </c>
      <c r="O36" s="125">
        <v>9.6</v>
      </c>
      <c r="P36" s="125">
        <v>0.18</v>
      </c>
      <c r="Q36" s="125">
        <v>10.55</v>
      </c>
      <c r="R36" s="125">
        <v>11.4</v>
      </c>
      <c r="S36" s="125">
        <v>2.37</v>
      </c>
      <c r="T36" s="125">
        <v>0.77</v>
      </c>
      <c r="U36" s="125">
        <v>0.2</v>
      </c>
      <c r="V36" s="125">
        <v>0.23</v>
      </c>
      <c r="W36" s="125">
        <v>0.02</v>
      </c>
      <c r="X36" s="125">
        <v>99.490000000000009</v>
      </c>
      <c r="Y36" s="125">
        <v>49.999999999999993</v>
      </c>
      <c r="Z36" s="125">
        <v>1.0378879484079</v>
      </c>
      <c r="AA36" s="125">
        <v>13.623538895606607</v>
      </c>
      <c r="AB36" s="125">
        <v>9.6735187424425622</v>
      </c>
      <c r="AC36" s="125">
        <v>0.18137847642079805</v>
      </c>
      <c r="AD36" s="125">
        <v>10.630794034663442</v>
      </c>
      <c r="AE36" s="125">
        <v>11.487303506650544</v>
      </c>
      <c r="AF36" s="125">
        <v>2.3881499395405079</v>
      </c>
      <c r="AG36" s="125">
        <v>0.77589681580008063</v>
      </c>
      <c r="AH36" s="125">
        <v>0.2015316404675534</v>
      </c>
      <c r="AI36" s="125">
        <v>100</v>
      </c>
      <c r="AJ36" s="125">
        <v>0.66204618801667925</v>
      </c>
      <c r="AK36" s="114">
        <v>328.9</v>
      </c>
      <c r="AL36" s="125" t="s">
        <v>3</v>
      </c>
      <c r="AM36" s="125" t="s">
        <v>3</v>
      </c>
      <c r="AN36" s="125">
        <v>39.6</v>
      </c>
      <c r="AO36" s="125">
        <v>291.39999999999998</v>
      </c>
      <c r="AP36" s="125">
        <v>473.7</v>
      </c>
      <c r="AQ36" s="125" t="s">
        <v>3</v>
      </c>
      <c r="AR36" s="125">
        <v>127.1</v>
      </c>
      <c r="AS36" s="125">
        <v>107</v>
      </c>
      <c r="AT36" s="125">
        <v>78.5</v>
      </c>
      <c r="AU36" s="125">
        <v>13.6</v>
      </c>
      <c r="AV36" s="125">
        <v>14.4</v>
      </c>
      <c r="AW36" s="125">
        <v>249.1</v>
      </c>
      <c r="AX36" s="125">
        <v>21</v>
      </c>
      <c r="AY36" s="125">
        <v>71.900000000000006</v>
      </c>
      <c r="AZ36" s="125">
        <v>0.9</v>
      </c>
      <c r="BA36" s="125" t="s">
        <v>3</v>
      </c>
      <c r="BB36" s="125" t="s">
        <v>3</v>
      </c>
      <c r="BC36" s="125" t="s">
        <v>3</v>
      </c>
      <c r="BD36" s="125" t="s">
        <v>3</v>
      </c>
      <c r="BE36" s="125">
        <v>202.3</v>
      </c>
      <c r="BF36" s="125">
        <v>5.3</v>
      </c>
      <c r="BG36" s="125">
        <v>18</v>
      </c>
      <c r="BH36" s="125" t="s">
        <v>3</v>
      </c>
      <c r="BI36" s="125">
        <v>14.8</v>
      </c>
      <c r="BJ36" s="125" t="s">
        <v>3</v>
      </c>
      <c r="BK36" s="125" t="s">
        <v>3</v>
      </c>
      <c r="BL36" s="125" t="s">
        <v>3</v>
      </c>
      <c r="BM36" s="125" t="s">
        <v>3</v>
      </c>
      <c r="BN36" s="125" t="s">
        <v>3</v>
      </c>
      <c r="BO36" s="125" t="s">
        <v>3</v>
      </c>
      <c r="BP36" s="125" t="s">
        <v>3</v>
      </c>
      <c r="BQ36" s="125" t="s">
        <v>3</v>
      </c>
      <c r="BR36" s="125" t="s">
        <v>3</v>
      </c>
      <c r="BS36" s="125" t="s">
        <v>3</v>
      </c>
      <c r="BT36" s="125" t="s">
        <v>3</v>
      </c>
      <c r="BU36" s="125" t="s">
        <v>3</v>
      </c>
      <c r="BV36" s="125" t="s">
        <v>3</v>
      </c>
      <c r="BW36" s="125" t="s">
        <v>3</v>
      </c>
      <c r="BX36" s="125">
        <v>1</v>
      </c>
      <c r="BY36" s="125">
        <v>0.8</v>
      </c>
      <c r="BZ36" s="125" t="s">
        <v>3</v>
      </c>
      <c r="CA36" s="112">
        <v>0.70333500000000004</v>
      </c>
      <c r="CB36" s="112">
        <v>1.0000000000000001E-5</v>
      </c>
      <c r="CC36" s="112">
        <v>0.51308399999999998</v>
      </c>
      <c r="CD36" s="112">
        <v>3.9999999999999998E-6</v>
      </c>
      <c r="CE36" s="125">
        <v>8.7000963642958062</v>
      </c>
      <c r="CF36" s="114" t="s">
        <v>3</v>
      </c>
      <c r="CG36" s="112" t="s">
        <v>3</v>
      </c>
      <c r="CH36" s="114" t="s">
        <v>3</v>
      </c>
      <c r="CI36" s="112" t="s">
        <v>3</v>
      </c>
      <c r="CJ36" s="114" t="s">
        <v>3</v>
      </c>
      <c r="CK36" s="112" t="s">
        <v>3</v>
      </c>
      <c r="CL36" s="112" t="s">
        <v>3</v>
      </c>
      <c r="CM36" s="112" t="s">
        <v>3</v>
      </c>
      <c r="CN36" s="116" t="s">
        <v>3</v>
      </c>
    </row>
    <row r="37" spans="2:92" s="31" customFormat="1" x14ac:dyDescent="0.25">
      <c r="B37" s="36" t="s">
        <v>218</v>
      </c>
      <c r="C37" s="121">
        <v>55.761099999999999</v>
      </c>
      <c r="D37" s="121">
        <v>160.31630000000001</v>
      </c>
      <c r="E37" s="23" t="s">
        <v>168</v>
      </c>
      <c r="F37" s="23" t="s">
        <v>13</v>
      </c>
      <c r="G37" s="23" t="s">
        <v>1710</v>
      </c>
      <c r="H37" s="23" t="s">
        <v>1703</v>
      </c>
      <c r="I37" s="105" t="s">
        <v>213</v>
      </c>
      <c r="J37" s="23" t="s">
        <v>218</v>
      </c>
      <c r="K37" s="124">
        <v>49.43</v>
      </c>
      <c r="L37" s="125">
        <v>1.02</v>
      </c>
      <c r="M37" s="125">
        <v>13.42</v>
      </c>
      <c r="N37" s="125" t="s">
        <v>3</v>
      </c>
      <c r="O37" s="125">
        <v>9.6</v>
      </c>
      <c r="P37" s="125">
        <v>0.18</v>
      </c>
      <c r="Q37" s="125">
        <v>10.69</v>
      </c>
      <c r="R37" s="125">
        <v>11.35</v>
      </c>
      <c r="S37" s="125">
        <v>2.33</v>
      </c>
      <c r="T37" s="125">
        <v>0.76</v>
      </c>
      <c r="U37" s="125">
        <v>0.2</v>
      </c>
      <c r="V37" s="125">
        <v>0.27</v>
      </c>
      <c r="W37" s="125">
        <v>0.03</v>
      </c>
      <c r="X37" s="125">
        <v>99.28</v>
      </c>
      <c r="Y37" s="125">
        <v>49.939381693271365</v>
      </c>
      <c r="Z37" s="125">
        <v>1.0305112143867448</v>
      </c>
      <c r="AA37" s="125">
        <v>13.558294604970699</v>
      </c>
      <c r="AB37" s="125">
        <v>9.6989290765811269</v>
      </c>
      <c r="AC37" s="125">
        <v>0.18185492018589614</v>
      </c>
      <c r="AD37" s="125">
        <v>10.800161648817943</v>
      </c>
      <c r="AE37" s="125">
        <v>11.466963022832894</v>
      </c>
      <c r="AF37" s="125">
        <v>2.3540109112952115</v>
      </c>
      <c r="AG37" s="125">
        <v>0.76783188522933921</v>
      </c>
      <c r="AH37" s="125">
        <v>0.2020610224287735</v>
      </c>
      <c r="AI37" s="125">
        <v>100</v>
      </c>
      <c r="AJ37" s="125">
        <v>0.66498940585101241</v>
      </c>
      <c r="AK37" s="114">
        <v>335.1</v>
      </c>
      <c r="AL37" s="125" t="s">
        <v>3</v>
      </c>
      <c r="AM37" s="125" t="s">
        <v>3</v>
      </c>
      <c r="AN37" s="125">
        <v>41.5</v>
      </c>
      <c r="AO37" s="125">
        <v>292.39999999999998</v>
      </c>
      <c r="AP37" s="125">
        <v>507.2</v>
      </c>
      <c r="AQ37" s="125" t="s">
        <v>3</v>
      </c>
      <c r="AR37" s="125">
        <v>139.1</v>
      </c>
      <c r="AS37" s="125">
        <v>104.1</v>
      </c>
      <c r="AT37" s="125">
        <v>79.599999999999994</v>
      </c>
      <c r="AU37" s="125">
        <v>13.7</v>
      </c>
      <c r="AV37" s="125">
        <v>14.1</v>
      </c>
      <c r="AW37" s="125">
        <v>252</v>
      </c>
      <c r="AX37" s="125">
        <v>20.8</v>
      </c>
      <c r="AY37" s="125">
        <v>71.599999999999994</v>
      </c>
      <c r="AZ37" s="125">
        <v>1</v>
      </c>
      <c r="BA37" s="125" t="s">
        <v>3</v>
      </c>
      <c r="BB37" s="125" t="s">
        <v>3</v>
      </c>
      <c r="BC37" s="125" t="s">
        <v>3</v>
      </c>
      <c r="BD37" s="125" t="s">
        <v>3</v>
      </c>
      <c r="BE37" s="125">
        <v>195</v>
      </c>
      <c r="BF37" s="125">
        <v>5.8</v>
      </c>
      <c r="BG37" s="125">
        <v>18.3</v>
      </c>
      <c r="BH37" s="125" t="s">
        <v>3</v>
      </c>
      <c r="BI37" s="125">
        <v>14.3</v>
      </c>
      <c r="BJ37" s="125" t="s">
        <v>3</v>
      </c>
      <c r="BK37" s="125" t="s">
        <v>3</v>
      </c>
      <c r="BL37" s="125" t="s">
        <v>3</v>
      </c>
      <c r="BM37" s="125" t="s">
        <v>3</v>
      </c>
      <c r="BN37" s="125" t="s">
        <v>3</v>
      </c>
      <c r="BO37" s="125" t="s">
        <v>3</v>
      </c>
      <c r="BP37" s="125" t="s">
        <v>3</v>
      </c>
      <c r="BQ37" s="125" t="s">
        <v>3</v>
      </c>
      <c r="BR37" s="125" t="s">
        <v>3</v>
      </c>
      <c r="BS37" s="125" t="s">
        <v>3</v>
      </c>
      <c r="BT37" s="125" t="s">
        <v>3</v>
      </c>
      <c r="BU37" s="125" t="s">
        <v>3</v>
      </c>
      <c r="BV37" s="125" t="s">
        <v>3</v>
      </c>
      <c r="BW37" s="125" t="s">
        <v>3</v>
      </c>
      <c r="BX37" s="125">
        <v>1.1000000000000001</v>
      </c>
      <c r="BY37" s="125">
        <v>0.2</v>
      </c>
      <c r="BZ37" s="125" t="s">
        <v>3</v>
      </c>
      <c r="CA37" s="112" t="s">
        <v>3</v>
      </c>
      <c r="CB37" s="112" t="s">
        <v>3</v>
      </c>
      <c r="CC37" s="112" t="s">
        <v>3</v>
      </c>
      <c r="CD37" s="112" t="s">
        <v>3</v>
      </c>
      <c r="CE37" s="125" t="s">
        <v>3</v>
      </c>
      <c r="CF37" s="114" t="s">
        <v>3</v>
      </c>
      <c r="CG37" s="112" t="s">
        <v>3</v>
      </c>
      <c r="CH37" s="114" t="s">
        <v>3</v>
      </c>
      <c r="CI37" s="112" t="s">
        <v>3</v>
      </c>
      <c r="CJ37" s="114" t="s">
        <v>3</v>
      </c>
      <c r="CK37" s="112" t="s">
        <v>3</v>
      </c>
      <c r="CL37" s="112" t="s">
        <v>3</v>
      </c>
      <c r="CM37" s="112" t="s">
        <v>3</v>
      </c>
      <c r="CN37" s="116" t="s">
        <v>3</v>
      </c>
    </row>
    <row r="38" spans="2:92" s="31" customFormat="1" x14ac:dyDescent="0.25">
      <c r="B38" s="36" t="s">
        <v>219</v>
      </c>
      <c r="C38" s="121">
        <v>55.787799999999997</v>
      </c>
      <c r="D38" s="121">
        <v>160.33529999999999</v>
      </c>
      <c r="E38" s="23" t="s">
        <v>168</v>
      </c>
      <c r="F38" s="23" t="s">
        <v>13</v>
      </c>
      <c r="G38" s="23" t="s">
        <v>1708</v>
      </c>
      <c r="H38" s="23" t="s">
        <v>1707</v>
      </c>
      <c r="I38" s="105" t="s">
        <v>213</v>
      </c>
      <c r="J38" s="23" t="s">
        <v>219</v>
      </c>
      <c r="K38" s="124">
        <v>50.42</v>
      </c>
      <c r="L38" s="125">
        <v>1.25</v>
      </c>
      <c r="M38" s="125">
        <v>14.62</v>
      </c>
      <c r="N38" s="125" t="s">
        <v>3</v>
      </c>
      <c r="O38" s="125">
        <v>9.2899999999999991</v>
      </c>
      <c r="P38" s="125">
        <v>0.17</v>
      </c>
      <c r="Q38" s="125">
        <v>8.51</v>
      </c>
      <c r="R38" s="125">
        <v>9.75</v>
      </c>
      <c r="S38" s="125">
        <v>2.85</v>
      </c>
      <c r="T38" s="125">
        <v>1.34</v>
      </c>
      <c r="U38" s="125">
        <v>0.38</v>
      </c>
      <c r="V38" s="125">
        <v>0.22</v>
      </c>
      <c r="W38" s="125">
        <v>0.02</v>
      </c>
      <c r="X38" s="125">
        <v>98.820000000000007</v>
      </c>
      <c r="Y38" s="125">
        <v>51.146277135321562</v>
      </c>
      <c r="Z38" s="125">
        <v>1.2680056806654492</v>
      </c>
      <c r="AA38" s="125">
        <v>14.830594441063095</v>
      </c>
      <c r="AB38" s="125">
        <v>9.4238182187056179</v>
      </c>
      <c r="AC38" s="125">
        <v>0.17244877257050112</v>
      </c>
      <c r="AD38" s="125">
        <v>8.6325826739703775</v>
      </c>
      <c r="AE38" s="125">
        <v>9.890444309190503</v>
      </c>
      <c r="AF38" s="125">
        <v>2.8910529519172243</v>
      </c>
      <c r="AG38" s="125">
        <v>1.3593020896733616</v>
      </c>
      <c r="AH38" s="125">
        <v>0.38547372692229653</v>
      </c>
      <c r="AI38" s="125">
        <v>99.999999999999986</v>
      </c>
      <c r="AJ38" s="125">
        <v>0.62019281769660584</v>
      </c>
      <c r="AK38" s="114">
        <v>332.4</v>
      </c>
      <c r="AL38" s="125" t="s">
        <v>3</v>
      </c>
      <c r="AM38" s="125" t="s">
        <v>3</v>
      </c>
      <c r="AN38" s="125">
        <v>33.1</v>
      </c>
      <c r="AO38" s="125">
        <v>279.7</v>
      </c>
      <c r="AP38" s="125">
        <v>430.6</v>
      </c>
      <c r="AQ38" s="125" t="s">
        <v>3</v>
      </c>
      <c r="AR38" s="125">
        <v>128</v>
      </c>
      <c r="AS38" s="125">
        <v>164.6</v>
      </c>
      <c r="AT38" s="125">
        <v>86.6</v>
      </c>
      <c r="AU38" s="125">
        <v>15.5</v>
      </c>
      <c r="AV38" s="125">
        <v>30</v>
      </c>
      <c r="AW38" s="125">
        <v>284.39999999999998</v>
      </c>
      <c r="AX38" s="125">
        <v>25</v>
      </c>
      <c r="AY38" s="125">
        <v>132.69999999999999</v>
      </c>
      <c r="AZ38" s="125">
        <v>2.8</v>
      </c>
      <c r="BA38" s="125" t="s">
        <v>3</v>
      </c>
      <c r="BB38" s="125" t="s">
        <v>3</v>
      </c>
      <c r="BC38" s="125" t="s">
        <v>3</v>
      </c>
      <c r="BD38" s="125" t="s">
        <v>3</v>
      </c>
      <c r="BE38" s="125">
        <v>316.10000000000002</v>
      </c>
      <c r="BF38" s="125">
        <v>10.7</v>
      </c>
      <c r="BG38" s="125">
        <v>31.7</v>
      </c>
      <c r="BH38" s="125" t="s">
        <v>3</v>
      </c>
      <c r="BI38" s="125">
        <v>21.2</v>
      </c>
      <c r="BJ38" s="125" t="s">
        <v>3</v>
      </c>
      <c r="BK38" s="125" t="s">
        <v>3</v>
      </c>
      <c r="BL38" s="125" t="s">
        <v>3</v>
      </c>
      <c r="BM38" s="125" t="s">
        <v>3</v>
      </c>
      <c r="BN38" s="125" t="s">
        <v>3</v>
      </c>
      <c r="BO38" s="125" t="s">
        <v>3</v>
      </c>
      <c r="BP38" s="125" t="s">
        <v>3</v>
      </c>
      <c r="BQ38" s="125" t="s">
        <v>3</v>
      </c>
      <c r="BR38" s="125" t="s">
        <v>3</v>
      </c>
      <c r="BS38" s="125" t="s">
        <v>3</v>
      </c>
      <c r="BT38" s="125" t="s">
        <v>3</v>
      </c>
      <c r="BU38" s="125" t="s">
        <v>3</v>
      </c>
      <c r="BV38" s="125" t="s">
        <v>3</v>
      </c>
      <c r="BW38" s="125" t="s">
        <v>3</v>
      </c>
      <c r="BX38" s="125">
        <v>2.7</v>
      </c>
      <c r="BY38" s="125">
        <v>0.9</v>
      </c>
      <c r="BZ38" s="125" t="s">
        <v>3</v>
      </c>
      <c r="CA38" s="112">
        <v>0.70335599999999998</v>
      </c>
      <c r="CB38" s="112">
        <v>9.0000000000000002E-6</v>
      </c>
      <c r="CC38" s="112" t="s">
        <v>3</v>
      </c>
      <c r="CD38" s="112" t="s">
        <v>3</v>
      </c>
      <c r="CE38" s="125" t="s">
        <v>3</v>
      </c>
      <c r="CF38" s="114">
        <v>18.181999999999999</v>
      </c>
      <c r="CG38" s="112">
        <v>2E-3</v>
      </c>
      <c r="CH38" s="114">
        <v>15.473000000000001</v>
      </c>
      <c r="CI38" s="112">
        <v>1E-3</v>
      </c>
      <c r="CJ38" s="114">
        <v>37.850999999999999</v>
      </c>
      <c r="CK38" s="112">
        <v>4.0000000000000001E-3</v>
      </c>
      <c r="CL38" s="112" t="s">
        <v>3</v>
      </c>
      <c r="CM38" s="112" t="s">
        <v>3</v>
      </c>
      <c r="CN38" s="116">
        <v>5.56</v>
      </c>
    </row>
    <row r="39" spans="2:92" s="31" customFormat="1" x14ac:dyDescent="0.25">
      <c r="B39" s="36" t="s">
        <v>220</v>
      </c>
      <c r="C39" s="121">
        <v>55.725000000000001</v>
      </c>
      <c r="D39" s="121">
        <v>160.29830000000001</v>
      </c>
      <c r="E39" s="23" t="s">
        <v>168</v>
      </c>
      <c r="F39" s="23" t="s">
        <v>13</v>
      </c>
      <c r="G39" s="23" t="s">
        <v>1709</v>
      </c>
      <c r="H39" s="23" t="s">
        <v>1707</v>
      </c>
      <c r="I39" s="105" t="s">
        <v>213</v>
      </c>
      <c r="J39" s="23" t="s">
        <v>220</v>
      </c>
      <c r="K39" s="124">
        <v>50.41</v>
      </c>
      <c r="L39" s="125">
        <v>1.1499999999999999</v>
      </c>
      <c r="M39" s="125">
        <v>15.06</v>
      </c>
      <c r="N39" s="125" t="s">
        <v>3</v>
      </c>
      <c r="O39" s="125">
        <v>9.52</v>
      </c>
      <c r="P39" s="125">
        <v>0.17</v>
      </c>
      <c r="Q39" s="125">
        <v>8.06</v>
      </c>
      <c r="R39" s="125">
        <v>10.25</v>
      </c>
      <c r="S39" s="125">
        <v>2.73</v>
      </c>
      <c r="T39" s="125">
        <v>1.1499999999999999</v>
      </c>
      <c r="U39" s="125">
        <v>0.31</v>
      </c>
      <c r="V39" s="125">
        <v>0.34</v>
      </c>
      <c r="W39" s="125">
        <v>0.03</v>
      </c>
      <c r="X39" s="125">
        <v>99.18</v>
      </c>
      <c r="Y39" s="125">
        <v>51.017103532031172</v>
      </c>
      <c r="Z39" s="125">
        <v>1.1638498127719865</v>
      </c>
      <c r="AA39" s="125">
        <v>15.241372330735755</v>
      </c>
      <c r="AB39" s="125">
        <v>9.6346523631211411</v>
      </c>
      <c r="AC39" s="125">
        <v>0.17204736362716325</v>
      </c>
      <c r="AD39" s="125">
        <v>8.1570691225584451</v>
      </c>
      <c r="AE39" s="125">
        <v>10.373443983402488</v>
      </c>
      <c r="AF39" s="125">
        <v>2.762878251189151</v>
      </c>
      <c r="AG39" s="125">
        <v>1.1638498127719865</v>
      </c>
      <c r="AH39" s="125">
        <v>0.31373342779070945</v>
      </c>
      <c r="AI39" s="125">
        <v>99.999999999999986</v>
      </c>
      <c r="AJ39" s="125">
        <v>0.60146716042313764</v>
      </c>
      <c r="AK39" s="114">
        <v>249.7</v>
      </c>
      <c r="AL39" s="125">
        <v>8.74</v>
      </c>
      <c r="AM39" s="125" t="s">
        <v>3</v>
      </c>
      <c r="AN39" s="125">
        <v>37.299999999999997</v>
      </c>
      <c r="AO39" s="125">
        <v>385</v>
      </c>
      <c r="AP39" s="125">
        <v>306</v>
      </c>
      <c r="AQ39" s="125">
        <v>40.799999999999997</v>
      </c>
      <c r="AR39" s="125">
        <v>97</v>
      </c>
      <c r="AS39" s="125">
        <v>116</v>
      </c>
      <c r="AT39" s="125">
        <v>86.9</v>
      </c>
      <c r="AU39" s="125">
        <v>17.8</v>
      </c>
      <c r="AV39" s="125">
        <v>27.5</v>
      </c>
      <c r="AW39" s="125">
        <v>342</v>
      </c>
      <c r="AX39" s="125">
        <v>24.8</v>
      </c>
      <c r="AY39" s="125">
        <v>105</v>
      </c>
      <c r="AZ39" s="125">
        <v>2.54</v>
      </c>
      <c r="BA39" s="125">
        <v>0.82</v>
      </c>
      <c r="BB39" s="125">
        <v>1.08</v>
      </c>
      <c r="BC39" s="125">
        <v>0.13</v>
      </c>
      <c r="BD39" s="125">
        <v>0.81</v>
      </c>
      <c r="BE39" s="125">
        <v>267</v>
      </c>
      <c r="BF39" s="125">
        <v>9.66</v>
      </c>
      <c r="BG39" s="125">
        <v>24.3</v>
      </c>
      <c r="BH39" s="125">
        <v>3.73</v>
      </c>
      <c r="BI39" s="125">
        <v>17.5</v>
      </c>
      <c r="BJ39" s="125">
        <v>4.54</v>
      </c>
      <c r="BK39" s="125">
        <v>1.31</v>
      </c>
      <c r="BL39" s="125">
        <v>4.46</v>
      </c>
      <c r="BM39" s="125">
        <v>0.72</v>
      </c>
      <c r="BN39" s="125">
        <v>4.3099999999999996</v>
      </c>
      <c r="BO39" s="125">
        <v>0.87</v>
      </c>
      <c r="BP39" s="125">
        <v>2.4300000000000002</v>
      </c>
      <c r="BQ39" s="125">
        <v>0.35</v>
      </c>
      <c r="BR39" s="125">
        <v>2.34</v>
      </c>
      <c r="BS39" s="125">
        <v>0.34</v>
      </c>
      <c r="BT39" s="125">
        <v>2.81</v>
      </c>
      <c r="BU39" s="125">
        <v>0.15</v>
      </c>
      <c r="BV39" s="125">
        <v>0.14000000000000001</v>
      </c>
      <c r="BW39" s="125">
        <v>7.0000000000000007E-2</v>
      </c>
      <c r="BX39" s="125">
        <v>2.71</v>
      </c>
      <c r="BY39" s="125">
        <v>1.05</v>
      </c>
      <c r="BZ39" s="125">
        <v>0.6</v>
      </c>
      <c r="CA39" s="112">
        <v>0.703345</v>
      </c>
      <c r="CB39" s="112">
        <v>1.9999999999999999E-6</v>
      </c>
      <c r="CC39" s="112">
        <v>0.51307199999999997</v>
      </c>
      <c r="CD39" s="112">
        <v>6.9999999999999999E-6</v>
      </c>
      <c r="CE39" s="125">
        <v>8.4660130540448186</v>
      </c>
      <c r="CF39" s="114">
        <v>18.169</v>
      </c>
      <c r="CG39" s="112">
        <v>4.0000000000000001E-3</v>
      </c>
      <c r="CH39" s="114">
        <v>15.45</v>
      </c>
      <c r="CI39" s="112">
        <v>3.0000000000000001E-3</v>
      </c>
      <c r="CJ39" s="114">
        <v>37.789000000000001</v>
      </c>
      <c r="CK39" s="112">
        <v>8.9999999999999993E-3</v>
      </c>
      <c r="CL39" s="112" t="s">
        <v>3</v>
      </c>
      <c r="CM39" s="112" t="s">
        <v>3</v>
      </c>
      <c r="CN39" s="116">
        <v>5.6</v>
      </c>
    </row>
    <row r="40" spans="2:92" s="31" customFormat="1" x14ac:dyDescent="0.25">
      <c r="B40" s="36" t="s">
        <v>221</v>
      </c>
      <c r="C40" s="121">
        <v>55.713799999999999</v>
      </c>
      <c r="D40" s="121">
        <v>160.27529999999999</v>
      </c>
      <c r="E40" s="23" t="s">
        <v>168</v>
      </c>
      <c r="F40" s="23" t="s">
        <v>13</v>
      </c>
      <c r="G40" s="23" t="s">
        <v>1713</v>
      </c>
      <c r="H40" s="23" t="s">
        <v>1706</v>
      </c>
      <c r="I40" s="105" t="s">
        <v>213</v>
      </c>
      <c r="J40" s="23" t="s">
        <v>221</v>
      </c>
      <c r="K40" s="124">
        <v>50.75</v>
      </c>
      <c r="L40" s="125">
        <v>1.24</v>
      </c>
      <c r="M40" s="125">
        <v>14.79</v>
      </c>
      <c r="N40" s="125" t="s">
        <v>3</v>
      </c>
      <c r="O40" s="125">
        <v>9.52</v>
      </c>
      <c r="P40" s="125">
        <v>0.17</v>
      </c>
      <c r="Q40" s="125">
        <v>8.66</v>
      </c>
      <c r="R40" s="125">
        <v>9.1300000000000008</v>
      </c>
      <c r="S40" s="125">
        <v>2.82</v>
      </c>
      <c r="T40" s="125">
        <v>1.33</v>
      </c>
      <c r="U40" s="125">
        <v>0.38</v>
      </c>
      <c r="V40" s="125">
        <v>0.2</v>
      </c>
      <c r="W40" s="125">
        <v>0.03</v>
      </c>
      <c r="X40" s="125">
        <v>99.019999999999982</v>
      </c>
      <c r="Y40" s="125">
        <v>51.371596315416554</v>
      </c>
      <c r="Z40" s="125">
        <v>1.2551877720417048</v>
      </c>
      <c r="AA40" s="125">
        <v>14.971150926207107</v>
      </c>
      <c r="AB40" s="125">
        <v>9.6366028950298617</v>
      </c>
      <c r="AC40" s="125">
        <v>0.1720821945541047</v>
      </c>
      <c r="AD40" s="125">
        <v>8.7660694402267456</v>
      </c>
      <c r="AE40" s="125">
        <v>9.2418260957586824</v>
      </c>
      <c r="AF40" s="125">
        <v>2.854539933191619</v>
      </c>
      <c r="AG40" s="125">
        <v>1.3462901103350544</v>
      </c>
      <c r="AH40" s="125">
        <v>0.38465431723858701</v>
      </c>
      <c r="AI40" s="125">
        <v>100.00000000000001</v>
      </c>
      <c r="AJ40" s="125">
        <v>0.61854644954180382</v>
      </c>
      <c r="AK40" s="114">
        <v>44.4</v>
      </c>
      <c r="AL40" s="125" t="s">
        <v>3</v>
      </c>
      <c r="AM40" s="125" t="s">
        <v>3</v>
      </c>
      <c r="AN40" s="125">
        <v>34.200000000000003</v>
      </c>
      <c r="AO40" s="125">
        <v>281.8</v>
      </c>
      <c r="AP40" s="125">
        <v>435.5</v>
      </c>
      <c r="AQ40" s="125" t="s">
        <v>3</v>
      </c>
      <c r="AR40" s="125">
        <v>140</v>
      </c>
      <c r="AS40" s="125">
        <v>159.1</v>
      </c>
      <c r="AT40" s="125">
        <v>87.2</v>
      </c>
      <c r="AU40" s="125">
        <v>16.399999999999999</v>
      </c>
      <c r="AV40" s="125">
        <v>32.5</v>
      </c>
      <c r="AW40" s="125">
        <v>296.2</v>
      </c>
      <c r="AX40" s="125">
        <v>26.5</v>
      </c>
      <c r="AY40" s="125">
        <v>138.4</v>
      </c>
      <c r="AZ40" s="125">
        <v>3.1</v>
      </c>
      <c r="BA40" s="125" t="s">
        <v>3</v>
      </c>
      <c r="BB40" s="125" t="s">
        <v>3</v>
      </c>
      <c r="BC40" s="125" t="s">
        <v>3</v>
      </c>
      <c r="BD40" s="125" t="s">
        <v>3</v>
      </c>
      <c r="BE40" s="125">
        <v>335.3</v>
      </c>
      <c r="BF40" s="125">
        <v>10.9</v>
      </c>
      <c r="BG40" s="125">
        <v>30.5</v>
      </c>
      <c r="BH40" s="125" t="s">
        <v>3</v>
      </c>
      <c r="BI40" s="125">
        <v>20.100000000000001</v>
      </c>
      <c r="BJ40" s="125" t="s">
        <v>3</v>
      </c>
      <c r="BK40" s="125" t="s">
        <v>3</v>
      </c>
      <c r="BL40" s="125" t="s">
        <v>3</v>
      </c>
      <c r="BM40" s="125" t="s">
        <v>3</v>
      </c>
      <c r="BN40" s="125" t="s">
        <v>3</v>
      </c>
      <c r="BO40" s="125" t="s">
        <v>3</v>
      </c>
      <c r="BP40" s="125" t="s">
        <v>3</v>
      </c>
      <c r="BQ40" s="125" t="s">
        <v>3</v>
      </c>
      <c r="BR40" s="125" t="s">
        <v>3</v>
      </c>
      <c r="BS40" s="125" t="s">
        <v>3</v>
      </c>
      <c r="BT40" s="125" t="s">
        <v>3</v>
      </c>
      <c r="BU40" s="125" t="s">
        <v>3</v>
      </c>
      <c r="BV40" s="125" t="s">
        <v>3</v>
      </c>
      <c r="BW40" s="125" t="s">
        <v>3</v>
      </c>
      <c r="BX40" s="125">
        <v>3.1</v>
      </c>
      <c r="BY40" s="125">
        <v>1.4</v>
      </c>
      <c r="BZ40" s="125" t="s">
        <v>3</v>
      </c>
      <c r="CA40" s="112">
        <v>0.70336399999999999</v>
      </c>
      <c r="CB40" s="112">
        <v>1.2999999999999999E-5</v>
      </c>
      <c r="CC40" s="112">
        <v>0.51307999999999998</v>
      </c>
      <c r="CD40" s="112">
        <v>5.0000000000000004E-6</v>
      </c>
      <c r="CE40" s="125">
        <v>8.6220685942106634</v>
      </c>
      <c r="CF40" s="114">
        <v>18.190000000000001</v>
      </c>
      <c r="CG40" s="112">
        <v>1E-3</v>
      </c>
      <c r="CH40" s="114">
        <v>15.474</v>
      </c>
      <c r="CI40" s="112">
        <v>1E-3</v>
      </c>
      <c r="CJ40" s="114">
        <v>37.863</v>
      </c>
      <c r="CK40" s="112">
        <v>2E-3</v>
      </c>
      <c r="CL40" s="112" t="s">
        <v>3</v>
      </c>
      <c r="CM40" s="112" t="s">
        <v>3</v>
      </c>
      <c r="CN40" s="116">
        <v>5.37</v>
      </c>
    </row>
    <row r="41" spans="2:92" s="31" customFormat="1" x14ac:dyDescent="0.25">
      <c r="B41" s="36" t="s">
        <v>222</v>
      </c>
      <c r="C41" s="121">
        <v>55.706200000000003</v>
      </c>
      <c r="D41" s="121">
        <v>160.27449999999999</v>
      </c>
      <c r="E41" s="23" t="s">
        <v>168</v>
      </c>
      <c r="F41" s="23" t="s">
        <v>13</v>
      </c>
      <c r="G41" s="23" t="s">
        <v>1713</v>
      </c>
      <c r="H41" s="23" t="s">
        <v>1707</v>
      </c>
      <c r="I41" s="105" t="s">
        <v>213</v>
      </c>
      <c r="J41" s="23" t="s">
        <v>222</v>
      </c>
      <c r="K41" s="124">
        <v>51.12</v>
      </c>
      <c r="L41" s="125">
        <v>1.4</v>
      </c>
      <c r="M41" s="125">
        <v>14.99</v>
      </c>
      <c r="N41" s="125" t="s">
        <v>3</v>
      </c>
      <c r="O41" s="125">
        <v>9.98</v>
      </c>
      <c r="P41" s="125">
        <v>0.18</v>
      </c>
      <c r="Q41" s="125">
        <v>7.25</v>
      </c>
      <c r="R41" s="125">
        <v>9.15</v>
      </c>
      <c r="S41" s="125">
        <v>2.97</v>
      </c>
      <c r="T41" s="125">
        <v>1.49</v>
      </c>
      <c r="U41" s="125">
        <v>0.43</v>
      </c>
      <c r="V41" s="125">
        <v>0.28000000000000003</v>
      </c>
      <c r="W41" s="125">
        <v>0.03</v>
      </c>
      <c r="X41" s="125">
        <v>99.27000000000001</v>
      </c>
      <c r="Y41" s="125">
        <v>51.657235246564262</v>
      </c>
      <c r="Z41" s="125">
        <v>1.4147130153597411</v>
      </c>
      <c r="AA41" s="125">
        <v>15.147534357316086</v>
      </c>
      <c r="AB41" s="125">
        <v>10.084882780921584</v>
      </c>
      <c r="AC41" s="125">
        <v>0.18189167340339529</v>
      </c>
      <c r="AD41" s="125">
        <v>7.3261924009700881</v>
      </c>
      <c r="AE41" s="125">
        <v>9.2461600646725941</v>
      </c>
      <c r="AF41" s="125">
        <v>3.0012126111560224</v>
      </c>
      <c r="AG41" s="125">
        <v>1.5056588520614387</v>
      </c>
      <c r="AH41" s="125">
        <v>0.43451899757477763</v>
      </c>
      <c r="AI41" s="125">
        <v>100.00000000000001</v>
      </c>
      <c r="AJ41" s="125">
        <v>0.56426302490108016</v>
      </c>
      <c r="AK41" s="114">
        <v>124.1</v>
      </c>
      <c r="AL41" s="125" t="s">
        <v>3</v>
      </c>
      <c r="AM41" s="125" t="s">
        <v>3</v>
      </c>
      <c r="AN41" s="125">
        <v>34.4</v>
      </c>
      <c r="AO41" s="125">
        <v>299.10000000000002</v>
      </c>
      <c r="AP41" s="125">
        <v>237</v>
      </c>
      <c r="AQ41" s="125" t="s">
        <v>3</v>
      </c>
      <c r="AR41" s="125">
        <v>83.8</v>
      </c>
      <c r="AS41" s="125">
        <v>209.3</v>
      </c>
      <c r="AT41" s="125">
        <v>95.1</v>
      </c>
      <c r="AU41" s="125">
        <v>17.5</v>
      </c>
      <c r="AV41" s="125">
        <v>36.9</v>
      </c>
      <c r="AW41" s="125">
        <v>295.39999999999998</v>
      </c>
      <c r="AX41" s="125">
        <v>30.6</v>
      </c>
      <c r="AY41" s="125">
        <v>160.6</v>
      </c>
      <c r="AZ41" s="125">
        <v>3.6</v>
      </c>
      <c r="BA41" s="125" t="s">
        <v>3</v>
      </c>
      <c r="BB41" s="125" t="s">
        <v>3</v>
      </c>
      <c r="BC41" s="125" t="s">
        <v>3</v>
      </c>
      <c r="BD41" s="125" t="s">
        <v>3</v>
      </c>
      <c r="BE41" s="125">
        <v>374.1</v>
      </c>
      <c r="BF41" s="125">
        <v>12.5</v>
      </c>
      <c r="BG41" s="125">
        <v>35.4</v>
      </c>
      <c r="BH41" s="125" t="s">
        <v>3</v>
      </c>
      <c r="BI41" s="125">
        <v>23.6</v>
      </c>
      <c r="BJ41" s="125" t="s">
        <v>3</v>
      </c>
      <c r="BK41" s="125" t="s">
        <v>3</v>
      </c>
      <c r="BL41" s="125" t="s">
        <v>3</v>
      </c>
      <c r="BM41" s="125" t="s">
        <v>3</v>
      </c>
      <c r="BN41" s="125" t="s">
        <v>3</v>
      </c>
      <c r="BO41" s="125" t="s">
        <v>3</v>
      </c>
      <c r="BP41" s="125" t="s">
        <v>3</v>
      </c>
      <c r="BQ41" s="125" t="s">
        <v>3</v>
      </c>
      <c r="BR41" s="125" t="s">
        <v>3</v>
      </c>
      <c r="BS41" s="125" t="s">
        <v>3</v>
      </c>
      <c r="BT41" s="125" t="s">
        <v>3</v>
      </c>
      <c r="BU41" s="125" t="s">
        <v>3</v>
      </c>
      <c r="BV41" s="125" t="s">
        <v>3</v>
      </c>
      <c r="BW41" s="125" t="s">
        <v>3</v>
      </c>
      <c r="BX41" s="125">
        <v>3.9</v>
      </c>
      <c r="BY41" s="125">
        <v>1.5</v>
      </c>
      <c r="BZ41" s="125" t="s">
        <v>3</v>
      </c>
      <c r="CA41" s="112">
        <v>0.70335099999999995</v>
      </c>
      <c r="CB41" s="112">
        <v>1.1E-5</v>
      </c>
      <c r="CC41" s="112">
        <v>0.51308900000000002</v>
      </c>
      <c r="CD41" s="112">
        <v>5.0000000000000004E-6</v>
      </c>
      <c r="CE41" s="125">
        <v>8.7976310769000143</v>
      </c>
      <c r="CF41" s="114" t="s">
        <v>3</v>
      </c>
      <c r="CG41" s="112" t="s">
        <v>3</v>
      </c>
      <c r="CH41" s="114" t="s">
        <v>3</v>
      </c>
      <c r="CI41" s="112" t="s">
        <v>3</v>
      </c>
      <c r="CJ41" s="114" t="s">
        <v>3</v>
      </c>
      <c r="CK41" s="112" t="s">
        <v>3</v>
      </c>
      <c r="CL41" s="112" t="s">
        <v>3</v>
      </c>
      <c r="CM41" s="112" t="s">
        <v>3</v>
      </c>
      <c r="CN41" s="116" t="s">
        <v>3</v>
      </c>
    </row>
    <row r="42" spans="2:92" s="119" customFormat="1" x14ac:dyDescent="0.25">
      <c r="B42" s="36" t="s">
        <v>1034</v>
      </c>
      <c r="C42" s="121">
        <v>55.959566000000002</v>
      </c>
      <c r="D42" s="121">
        <v>160.443939</v>
      </c>
      <c r="E42" s="23" t="s">
        <v>168</v>
      </c>
      <c r="F42" s="23" t="s">
        <v>14</v>
      </c>
      <c r="G42" s="23" t="s">
        <v>3</v>
      </c>
      <c r="H42" s="23" t="s">
        <v>1824</v>
      </c>
      <c r="I42" s="105" t="s">
        <v>1842</v>
      </c>
      <c r="J42" s="23" t="s">
        <v>1825</v>
      </c>
      <c r="K42" s="124">
        <v>50.54</v>
      </c>
      <c r="L42" s="125">
        <v>1.1180000000000001</v>
      </c>
      <c r="M42" s="125">
        <v>16.829999999999998</v>
      </c>
      <c r="N42" s="125">
        <v>3.0516354359999998</v>
      </c>
      <c r="O42" s="125">
        <v>6.8091294329432941</v>
      </c>
      <c r="P42" s="125">
        <v>0.183</v>
      </c>
      <c r="Q42" s="125">
        <v>7.13</v>
      </c>
      <c r="R42" s="125">
        <v>10.32</v>
      </c>
      <c r="S42" s="125">
        <v>2.74</v>
      </c>
      <c r="T42" s="125">
        <v>0.56999999999999995</v>
      </c>
      <c r="U42" s="125">
        <v>0.152</v>
      </c>
      <c r="V42" s="125">
        <v>0.58385147131531134</v>
      </c>
      <c r="W42" s="125" t="s">
        <v>3</v>
      </c>
      <c r="X42" s="125">
        <v>100.02761634025859</v>
      </c>
      <c r="Y42" s="125">
        <v>50.979447425850132</v>
      </c>
      <c r="Z42" s="125">
        <v>1.1277210570261269</v>
      </c>
      <c r="AA42" s="125">
        <v>16.976337557915663</v>
      </c>
      <c r="AB42" s="125">
        <v>9.6380720468948926</v>
      </c>
      <c r="AC42" s="125">
        <v>0.1845911926974787</v>
      </c>
      <c r="AD42" s="125">
        <v>7.1919956499072306</v>
      </c>
      <c r="AE42" s="125">
        <v>10.409732834087325</v>
      </c>
      <c r="AF42" s="125">
        <v>2.7638244152518676</v>
      </c>
      <c r="AG42" s="125">
        <v>0.57495617397575338</v>
      </c>
      <c r="AH42" s="125">
        <v>0.15332164639353424</v>
      </c>
      <c r="AI42" s="125">
        <v>99.999999999999986</v>
      </c>
      <c r="AJ42" s="125">
        <v>0.5708436331946215</v>
      </c>
      <c r="AK42" s="114" t="s">
        <v>3</v>
      </c>
      <c r="AL42" s="125">
        <v>7.8746884758314994</v>
      </c>
      <c r="AM42" s="125">
        <v>0.40361496224319415</v>
      </c>
      <c r="AN42" s="125">
        <v>38</v>
      </c>
      <c r="AO42" s="125">
        <v>318</v>
      </c>
      <c r="AP42" s="125">
        <v>231</v>
      </c>
      <c r="AQ42" s="125">
        <v>32</v>
      </c>
      <c r="AR42" s="125">
        <v>33</v>
      </c>
      <c r="AS42" s="125" t="s">
        <v>3</v>
      </c>
      <c r="AT42" s="125">
        <v>82</v>
      </c>
      <c r="AU42" s="125">
        <v>17</v>
      </c>
      <c r="AV42" s="125">
        <v>8</v>
      </c>
      <c r="AW42" s="125">
        <v>300</v>
      </c>
      <c r="AX42" s="125">
        <v>22</v>
      </c>
      <c r="AY42" s="125">
        <v>70</v>
      </c>
      <c r="AZ42" s="125">
        <v>1.3905083337036657</v>
      </c>
      <c r="BA42" s="125" t="s">
        <v>3</v>
      </c>
      <c r="BB42" s="125" t="s">
        <v>3</v>
      </c>
      <c r="BC42" s="125" t="s">
        <v>3</v>
      </c>
      <c r="BD42" s="125">
        <v>0.22473352181254441</v>
      </c>
      <c r="BE42" s="125">
        <v>168</v>
      </c>
      <c r="BF42" s="125">
        <v>4.3189188880635223</v>
      </c>
      <c r="BG42" s="125">
        <v>11.945439345940471</v>
      </c>
      <c r="BH42" s="125">
        <v>2.0343264599387902</v>
      </c>
      <c r="BI42" s="125">
        <v>10.718903009777362</v>
      </c>
      <c r="BJ42" s="125">
        <v>3.3416517914081014</v>
      </c>
      <c r="BK42" s="125">
        <v>1.0950636389824964</v>
      </c>
      <c r="BL42" s="125">
        <v>3.4913802642364997</v>
      </c>
      <c r="BM42" s="125">
        <v>0.63799974337434584</v>
      </c>
      <c r="BN42" s="125">
        <v>3.8982301812967566</v>
      </c>
      <c r="BO42" s="125">
        <v>0.82888381739548911</v>
      </c>
      <c r="BP42" s="125">
        <v>2.3923279424016424</v>
      </c>
      <c r="BQ42" s="125">
        <v>0.34893175885939542</v>
      </c>
      <c r="BR42" s="125">
        <v>2.2611420504663027</v>
      </c>
      <c r="BS42" s="125">
        <v>0.34221840980187251</v>
      </c>
      <c r="BT42" s="125">
        <v>1.887270660483308</v>
      </c>
      <c r="BU42" s="125">
        <v>0.17292259292543893</v>
      </c>
      <c r="BV42" s="125" t="s">
        <v>3</v>
      </c>
      <c r="BW42" s="125">
        <v>5.0104462278393297E-2</v>
      </c>
      <c r="BX42" s="125">
        <v>2.1885442705684528</v>
      </c>
      <c r="BY42" s="125">
        <v>0.29750392399021974</v>
      </c>
      <c r="BZ42" s="125">
        <v>0.25698749687726041</v>
      </c>
      <c r="CA42" s="112">
        <v>0.70346600000000004</v>
      </c>
      <c r="CB42" s="112">
        <v>1.2999999999999999E-5</v>
      </c>
      <c r="CC42" s="112">
        <v>0.51311499999999999</v>
      </c>
      <c r="CD42" s="112">
        <v>6.9999999999999999E-6</v>
      </c>
      <c r="CE42" s="125">
        <v>9.3048115824401201</v>
      </c>
      <c r="CF42" s="114">
        <v>18.292000000000002</v>
      </c>
      <c r="CG42" s="112">
        <v>1E-3</v>
      </c>
      <c r="CH42" s="114">
        <v>15.478</v>
      </c>
      <c r="CI42" s="112">
        <v>1E-3</v>
      </c>
      <c r="CJ42" s="114">
        <v>37.884999999999998</v>
      </c>
      <c r="CK42" s="112">
        <v>3.0000000000000001E-3</v>
      </c>
      <c r="CL42" s="112" t="s">
        <v>3</v>
      </c>
      <c r="CM42" s="112" t="s">
        <v>3</v>
      </c>
      <c r="CN42" s="116" t="s">
        <v>3</v>
      </c>
    </row>
    <row r="43" spans="2:92" s="119" customFormat="1" x14ac:dyDescent="0.25">
      <c r="B43" s="36" t="s">
        <v>190</v>
      </c>
      <c r="C43" s="121">
        <v>56.210447000000002</v>
      </c>
      <c r="D43" s="121">
        <v>160.81359</v>
      </c>
      <c r="E43" s="23" t="s">
        <v>168</v>
      </c>
      <c r="F43" s="23" t="s">
        <v>1731</v>
      </c>
      <c r="G43" s="23" t="s">
        <v>1800</v>
      </c>
      <c r="H43" s="23" t="s">
        <v>1824</v>
      </c>
      <c r="I43" s="105" t="s">
        <v>1841</v>
      </c>
      <c r="J43" s="23" t="s">
        <v>1826</v>
      </c>
      <c r="K43" s="124">
        <v>53.4</v>
      </c>
      <c r="L43" s="125">
        <v>0.86199999999999999</v>
      </c>
      <c r="M43" s="125">
        <v>14.6</v>
      </c>
      <c r="N43" s="125">
        <v>3.710831508648802</v>
      </c>
      <c r="O43" s="125">
        <v>4.9380776339794759</v>
      </c>
      <c r="P43" s="125">
        <v>0.17100000000000001</v>
      </c>
      <c r="Q43" s="125">
        <v>8.67</v>
      </c>
      <c r="R43" s="125">
        <v>10.029999999999999</v>
      </c>
      <c r="S43" s="125">
        <v>2.74</v>
      </c>
      <c r="T43" s="125">
        <v>0.91</v>
      </c>
      <c r="U43" s="125">
        <v>0.16900000000000001</v>
      </c>
      <c r="V43" s="125">
        <v>0.37871485552721046</v>
      </c>
      <c r="W43" s="125" t="s">
        <v>3</v>
      </c>
      <c r="X43" s="125">
        <v>100.57962399815547</v>
      </c>
      <c r="Y43" s="125">
        <v>53.49142549816748</v>
      </c>
      <c r="Z43" s="125">
        <v>0.86347581983933275</v>
      </c>
      <c r="AA43" s="125">
        <v>14.624996484517702</v>
      </c>
      <c r="AB43" s="125">
        <v>8.2912549211941933</v>
      </c>
      <c r="AC43" s="125">
        <v>0.17129276704469365</v>
      </c>
      <c r="AD43" s="125">
        <v>8.6848438027923613</v>
      </c>
      <c r="AE43" s="125">
        <v>10.047172242446065</v>
      </c>
      <c r="AF43" s="125">
        <v>2.7446911210670208</v>
      </c>
      <c r="AG43" s="125">
        <v>0.91155800006240473</v>
      </c>
      <c r="AH43" s="125">
        <v>0.16928934286873232</v>
      </c>
      <c r="AI43" s="125">
        <v>99.999999999999972</v>
      </c>
      <c r="AJ43" s="125">
        <v>0.65122415327409311</v>
      </c>
      <c r="AK43" s="114" t="s">
        <v>3</v>
      </c>
      <c r="AL43" s="125">
        <v>9.759181894627984</v>
      </c>
      <c r="AM43" s="125">
        <v>0.5063288999418798</v>
      </c>
      <c r="AN43" s="125">
        <v>38</v>
      </c>
      <c r="AO43" s="125">
        <v>246</v>
      </c>
      <c r="AP43" s="125">
        <v>431</v>
      </c>
      <c r="AQ43" s="125">
        <v>40</v>
      </c>
      <c r="AR43" s="125">
        <v>110</v>
      </c>
      <c r="AS43" s="125" t="s">
        <v>3</v>
      </c>
      <c r="AT43" s="125">
        <v>77</v>
      </c>
      <c r="AU43" s="125">
        <v>15</v>
      </c>
      <c r="AV43" s="125">
        <v>16</v>
      </c>
      <c r="AW43" s="125">
        <v>333</v>
      </c>
      <c r="AX43" s="125">
        <v>18</v>
      </c>
      <c r="AY43" s="125">
        <v>75</v>
      </c>
      <c r="AZ43" s="125">
        <v>1.2997788217596629</v>
      </c>
      <c r="BA43" s="125" t="s">
        <v>3</v>
      </c>
      <c r="BB43" s="125" t="s">
        <v>3</v>
      </c>
      <c r="BC43" s="125" t="s">
        <v>3</v>
      </c>
      <c r="BD43" s="125">
        <v>0.43986098110242833</v>
      </c>
      <c r="BE43" s="125">
        <v>307</v>
      </c>
      <c r="BF43" s="125">
        <v>6.8013096451960591</v>
      </c>
      <c r="BG43" s="125">
        <v>16.968880635978859</v>
      </c>
      <c r="BH43" s="125">
        <v>2.7080986488232921</v>
      </c>
      <c r="BI43" s="125">
        <v>12.252880669243844</v>
      </c>
      <c r="BJ43" s="125">
        <v>3.3603281481828402</v>
      </c>
      <c r="BK43" s="125">
        <v>1.0218593447349855</v>
      </c>
      <c r="BL43" s="125">
        <v>3.0411719659204732</v>
      </c>
      <c r="BM43" s="125">
        <v>0.50936969907480567</v>
      </c>
      <c r="BN43" s="125">
        <v>3.0549764845324106</v>
      </c>
      <c r="BO43" s="125">
        <v>0.6565707004712289</v>
      </c>
      <c r="BP43" s="125">
        <v>1.8447202412143744</v>
      </c>
      <c r="BQ43" s="125">
        <v>0.27763146483037282</v>
      </c>
      <c r="BR43" s="125">
        <v>1.689402057705647</v>
      </c>
      <c r="BS43" s="125">
        <v>0.25596720603532602</v>
      </c>
      <c r="BT43" s="125">
        <v>1.8859553877471862</v>
      </c>
      <c r="BU43" s="125">
        <v>8.818504593011707E-2</v>
      </c>
      <c r="BV43" s="125" t="s">
        <v>3</v>
      </c>
      <c r="BW43" s="125">
        <v>2.4648365160545742E-2</v>
      </c>
      <c r="BX43" s="125">
        <v>2.7857691534910813</v>
      </c>
      <c r="BY43" s="125">
        <v>0.70537341552399124</v>
      </c>
      <c r="BZ43" s="125">
        <v>0.39076459402556929</v>
      </c>
      <c r="CA43" s="112">
        <v>0.70350900000000005</v>
      </c>
      <c r="CB43" s="112">
        <v>1.5999999999999999E-5</v>
      </c>
      <c r="CC43" s="112">
        <v>0.51310900000000004</v>
      </c>
      <c r="CD43" s="112">
        <v>6.9999999999999999E-6</v>
      </c>
      <c r="CE43" s="125">
        <v>9.1877699273168467</v>
      </c>
      <c r="CF43" s="114">
        <v>18.3</v>
      </c>
      <c r="CG43" s="114" t="s">
        <v>3</v>
      </c>
      <c r="CH43" s="114">
        <v>15.489000000000001</v>
      </c>
      <c r="CI43" s="114" t="s">
        <v>3</v>
      </c>
      <c r="CJ43" s="114">
        <v>37.941000000000003</v>
      </c>
      <c r="CK43" s="112" t="s">
        <v>3</v>
      </c>
      <c r="CL43" s="112">
        <v>0.28322599999999998</v>
      </c>
      <c r="CM43" s="112">
        <v>7.9999999999999996E-6</v>
      </c>
      <c r="CN43" s="116" t="s">
        <v>3</v>
      </c>
    </row>
    <row r="44" spans="2:92" s="119" customFormat="1" x14ac:dyDescent="0.25">
      <c r="B44" s="36" t="s">
        <v>195</v>
      </c>
      <c r="C44" s="121">
        <v>56.103906000000002</v>
      </c>
      <c r="D44" s="121">
        <v>160.84117000000001</v>
      </c>
      <c r="E44" s="23" t="s">
        <v>168</v>
      </c>
      <c r="F44" s="23" t="s">
        <v>1731</v>
      </c>
      <c r="G44" s="23" t="s">
        <v>1801</v>
      </c>
      <c r="H44" s="23" t="s">
        <v>1824</v>
      </c>
      <c r="I44" s="105" t="s">
        <v>1843</v>
      </c>
      <c r="J44" s="23" t="s">
        <v>1827</v>
      </c>
      <c r="K44" s="124">
        <v>53.7</v>
      </c>
      <c r="L44" s="125">
        <v>0.85299999999999998</v>
      </c>
      <c r="M44" s="125">
        <v>15.33</v>
      </c>
      <c r="N44" s="125">
        <v>2.0597333554605086</v>
      </c>
      <c r="O44" s="125">
        <v>6.4152165855440959</v>
      </c>
      <c r="P44" s="125">
        <v>0.16200000000000001</v>
      </c>
      <c r="Q44" s="125">
        <v>8.8800000000000008</v>
      </c>
      <c r="R44" s="125">
        <v>9.4</v>
      </c>
      <c r="S44" s="125">
        <v>2.89</v>
      </c>
      <c r="T44" s="125">
        <v>0.76</v>
      </c>
      <c r="U44" s="125">
        <v>0.157</v>
      </c>
      <c r="V44" s="125">
        <v>0.33400556487932742</v>
      </c>
      <c r="W44" s="125" t="s">
        <v>3</v>
      </c>
      <c r="X44" s="125">
        <v>100.94095550588396</v>
      </c>
      <c r="Y44" s="125">
        <v>53.485754968112076</v>
      </c>
      <c r="Z44" s="125">
        <v>0.84959681541526255</v>
      </c>
      <c r="AA44" s="125">
        <v>15.268838429444287</v>
      </c>
      <c r="AB44" s="125">
        <v>8.2355758524748115</v>
      </c>
      <c r="AC44" s="125">
        <v>0.1613536742054778</v>
      </c>
      <c r="AD44" s="125">
        <v>8.8445717712632259</v>
      </c>
      <c r="AE44" s="125">
        <v>9.3624971452561176</v>
      </c>
      <c r="AF44" s="125">
        <v>2.8784698669989552</v>
      </c>
      <c r="AG44" s="125">
        <v>0.75696785429730318</v>
      </c>
      <c r="AH44" s="125">
        <v>0.1563736225324692</v>
      </c>
      <c r="AI44" s="125">
        <v>99.999999999999957</v>
      </c>
      <c r="AJ44" s="125">
        <v>0.6568723123937682</v>
      </c>
      <c r="AK44" s="114" t="s">
        <v>3</v>
      </c>
      <c r="AL44" s="125">
        <v>8.2687952550869745</v>
      </c>
      <c r="AM44" s="125">
        <v>0.49958543090109675</v>
      </c>
      <c r="AN44" s="125">
        <v>36</v>
      </c>
      <c r="AO44" s="125">
        <v>240</v>
      </c>
      <c r="AP44" s="125">
        <v>426</v>
      </c>
      <c r="AQ44" s="125">
        <v>37</v>
      </c>
      <c r="AR44" s="125">
        <v>151</v>
      </c>
      <c r="AS44" s="125" t="s">
        <v>3</v>
      </c>
      <c r="AT44" s="125">
        <v>79</v>
      </c>
      <c r="AU44" s="125">
        <v>16</v>
      </c>
      <c r="AV44" s="125">
        <v>12</v>
      </c>
      <c r="AW44" s="125">
        <v>324</v>
      </c>
      <c r="AX44" s="125">
        <v>15</v>
      </c>
      <c r="AY44" s="125">
        <v>81</v>
      </c>
      <c r="AZ44" s="125">
        <v>1.1519361025094907</v>
      </c>
      <c r="BA44" s="125" t="s">
        <v>3</v>
      </c>
      <c r="BB44" s="125" t="s">
        <v>3</v>
      </c>
      <c r="BC44" s="125" t="s">
        <v>3</v>
      </c>
      <c r="BD44" s="125">
        <v>0.41790716827774466</v>
      </c>
      <c r="BE44" s="125">
        <v>290</v>
      </c>
      <c r="BF44" s="125">
        <v>5.4114960108111765</v>
      </c>
      <c r="BG44" s="125">
        <v>13.629557059821405</v>
      </c>
      <c r="BH44" s="125">
        <v>2.1736471291027528</v>
      </c>
      <c r="BI44" s="125">
        <v>10.370281472401246</v>
      </c>
      <c r="BJ44" s="125">
        <v>2.9373709008699329</v>
      </c>
      <c r="BK44" s="125">
        <v>0.90438816349903584</v>
      </c>
      <c r="BL44" s="125">
        <v>2.8882679428326865</v>
      </c>
      <c r="BM44" s="125">
        <v>0.45058087013958986</v>
      </c>
      <c r="BN44" s="125">
        <v>2.8657710465358273</v>
      </c>
      <c r="BO44" s="125">
        <v>0.60710962652840006</v>
      </c>
      <c r="BP44" s="125">
        <v>1.6758215596964203</v>
      </c>
      <c r="BQ44" s="125">
        <v>0.2591514644987617</v>
      </c>
      <c r="BR44" s="125">
        <v>1.6124873353606195</v>
      </c>
      <c r="BS44" s="125">
        <v>0.24519866371313717</v>
      </c>
      <c r="BT44" s="125">
        <v>1.8779328214625586</v>
      </c>
      <c r="BU44" s="125">
        <v>8.8596070431833374E-2</v>
      </c>
      <c r="BV44" s="125" t="s">
        <v>3</v>
      </c>
      <c r="BW44" s="125">
        <v>5.4366875281150223E-2</v>
      </c>
      <c r="BX44" s="125">
        <v>3.0612341850675904</v>
      </c>
      <c r="BY44" s="125">
        <v>0.61183737012368089</v>
      </c>
      <c r="BZ44" s="125">
        <v>0.41353259281205779</v>
      </c>
      <c r="CA44" s="112">
        <v>0.70358500000000002</v>
      </c>
      <c r="CB44" s="112">
        <v>1.7E-5</v>
      </c>
      <c r="CC44" s="112">
        <v>0.51307999999999998</v>
      </c>
      <c r="CD44" s="112">
        <v>6.0000000000000002E-6</v>
      </c>
      <c r="CE44" s="125">
        <v>8.6220685942106634</v>
      </c>
      <c r="CF44" s="114">
        <v>18.280999999999999</v>
      </c>
      <c r="CG44" s="112">
        <v>1.0999999999999999E-2</v>
      </c>
      <c r="CH44" s="114">
        <v>15.5</v>
      </c>
      <c r="CI44" s="112">
        <v>8.9999999999999993E-3</v>
      </c>
      <c r="CJ44" s="114">
        <v>37.970999999999997</v>
      </c>
      <c r="CK44" s="112">
        <v>2.1000000000000001E-2</v>
      </c>
      <c r="CL44" s="112">
        <v>0.283244</v>
      </c>
      <c r="CM44" s="112">
        <v>1.2E-5</v>
      </c>
      <c r="CN44" s="116" t="s">
        <v>3</v>
      </c>
    </row>
    <row r="45" spans="2:92" s="119" customFormat="1" x14ac:dyDescent="0.25">
      <c r="B45" s="36" t="s">
        <v>198</v>
      </c>
      <c r="C45" s="121">
        <v>56.152523000000002</v>
      </c>
      <c r="D45" s="121">
        <v>160.78622300000001</v>
      </c>
      <c r="E45" s="23" t="s">
        <v>168</v>
      </c>
      <c r="F45" s="23" t="s">
        <v>1731</v>
      </c>
      <c r="G45" s="23" t="s">
        <v>1719</v>
      </c>
      <c r="H45" s="23" t="s">
        <v>1824</v>
      </c>
      <c r="I45" s="105" t="s">
        <v>192</v>
      </c>
      <c r="J45" s="23" t="s">
        <v>1828</v>
      </c>
      <c r="K45" s="124">
        <v>51.3</v>
      </c>
      <c r="L45" s="125">
        <v>0.79700000000000004</v>
      </c>
      <c r="M45" s="125">
        <v>13.2</v>
      </c>
      <c r="N45" s="125">
        <v>8.577</v>
      </c>
      <c r="O45" s="125" t="s">
        <v>3</v>
      </c>
      <c r="P45" s="125">
        <v>0.17399999999999999</v>
      </c>
      <c r="Q45" s="125">
        <v>11.58</v>
      </c>
      <c r="R45" s="125">
        <v>10.1</v>
      </c>
      <c r="S45" s="125">
        <v>2.36</v>
      </c>
      <c r="T45" s="125">
        <v>0.55000000000000004</v>
      </c>
      <c r="U45" s="125">
        <v>0.13100000000000001</v>
      </c>
      <c r="V45" s="125" t="s">
        <v>3</v>
      </c>
      <c r="W45" s="125" t="s">
        <v>3</v>
      </c>
      <c r="X45" s="125">
        <v>98.768999999999991</v>
      </c>
      <c r="Y45" s="125">
        <v>52.395278980685212</v>
      </c>
      <c r="Z45" s="125">
        <v>0.81401632256542145</v>
      </c>
      <c r="AA45" s="125">
        <v>13.481826170468707</v>
      </c>
      <c r="AB45" s="125">
        <v>7.8823586388701736</v>
      </c>
      <c r="AC45" s="125">
        <v>0.17771498133799662</v>
      </c>
      <c r="AD45" s="125">
        <v>11.827238413183913</v>
      </c>
      <c r="AE45" s="125">
        <v>10.315639721343482</v>
      </c>
      <c r="AF45" s="125">
        <v>2.4103871032050117</v>
      </c>
      <c r="AG45" s="125">
        <v>0.56174275710286292</v>
      </c>
      <c r="AH45" s="125">
        <v>0.13379691123722734</v>
      </c>
      <c r="AI45" s="125">
        <v>100</v>
      </c>
      <c r="AJ45" s="125">
        <v>0.72786640438533134</v>
      </c>
      <c r="AK45" s="114" t="s">
        <v>3</v>
      </c>
      <c r="AL45" s="125" t="s">
        <v>3</v>
      </c>
      <c r="AM45" s="125" t="s">
        <v>3</v>
      </c>
      <c r="AN45" s="125">
        <v>41</v>
      </c>
      <c r="AO45" s="125">
        <v>241</v>
      </c>
      <c r="AP45" s="125">
        <v>846</v>
      </c>
      <c r="AQ45" s="125">
        <v>47</v>
      </c>
      <c r="AR45" s="125">
        <v>203</v>
      </c>
      <c r="AS45" s="125" t="s">
        <v>3</v>
      </c>
      <c r="AT45" s="125">
        <v>55</v>
      </c>
      <c r="AU45" s="125">
        <v>15</v>
      </c>
      <c r="AV45" s="125" t="s">
        <v>3</v>
      </c>
      <c r="AW45" s="125">
        <v>243</v>
      </c>
      <c r="AX45" s="125" t="s">
        <v>3</v>
      </c>
      <c r="AY45" s="125">
        <v>66</v>
      </c>
      <c r="AZ45" s="125">
        <v>4</v>
      </c>
      <c r="BA45" s="125" t="s">
        <v>3</v>
      </c>
      <c r="BB45" s="125" t="s">
        <v>3</v>
      </c>
      <c r="BC45" s="125" t="s">
        <v>3</v>
      </c>
      <c r="BD45" s="125" t="s">
        <v>3</v>
      </c>
      <c r="BE45" s="125">
        <v>226</v>
      </c>
      <c r="BF45" s="125" t="s">
        <v>3</v>
      </c>
      <c r="BG45" s="125" t="s">
        <v>3</v>
      </c>
      <c r="BH45" s="125" t="s">
        <v>3</v>
      </c>
      <c r="BI45" s="125" t="s">
        <v>3</v>
      </c>
      <c r="BJ45" s="125" t="s">
        <v>3</v>
      </c>
      <c r="BK45" s="125" t="s">
        <v>3</v>
      </c>
      <c r="BL45" s="125" t="s">
        <v>3</v>
      </c>
      <c r="BM45" s="125" t="s">
        <v>3</v>
      </c>
      <c r="BN45" s="125" t="s">
        <v>3</v>
      </c>
      <c r="BO45" s="125" t="s">
        <v>3</v>
      </c>
      <c r="BP45" s="125" t="s">
        <v>3</v>
      </c>
      <c r="BQ45" s="125" t="s">
        <v>3</v>
      </c>
      <c r="BR45" s="125" t="s">
        <v>3</v>
      </c>
      <c r="BS45" s="125" t="s">
        <v>3</v>
      </c>
      <c r="BT45" s="125" t="s">
        <v>3</v>
      </c>
      <c r="BU45" s="125" t="s">
        <v>3</v>
      </c>
      <c r="BV45" s="125" t="s">
        <v>3</v>
      </c>
      <c r="BW45" s="125" t="s">
        <v>3</v>
      </c>
      <c r="BX45" s="125" t="s">
        <v>3</v>
      </c>
      <c r="BY45" s="125" t="s">
        <v>3</v>
      </c>
      <c r="BZ45" s="125" t="s">
        <v>3</v>
      </c>
      <c r="CA45" s="112" t="s">
        <v>3</v>
      </c>
      <c r="CB45" s="112" t="s">
        <v>3</v>
      </c>
      <c r="CC45" s="112" t="s">
        <v>3</v>
      </c>
      <c r="CD45" s="112" t="s">
        <v>3</v>
      </c>
      <c r="CE45" s="125" t="s">
        <v>3</v>
      </c>
      <c r="CF45" s="114" t="s">
        <v>3</v>
      </c>
      <c r="CG45" s="114" t="s">
        <v>3</v>
      </c>
      <c r="CH45" s="114" t="s">
        <v>3</v>
      </c>
      <c r="CI45" s="114" t="s">
        <v>3</v>
      </c>
      <c r="CJ45" s="114" t="s">
        <v>3</v>
      </c>
      <c r="CK45" s="112" t="s">
        <v>3</v>
      </c>
      <c r="CL45" s="112" t="s">
        <v>3</v>
      </c>
      <c r="CM45" s="112" t="s">
        <v>3</v>
      </c>
      <c r="CN45" s="116" t="s">
        <v>3</v>
      </c>
    </row>
    <row r="46" spans="2:92" s="119" customFormat="1" x14ac:dyDescent="0.25">
      <c r="B46" s="36" t="s">
        <v>1000</v>
      </c>
      <c r="C46" s="121">
        <v>56.108150999999999</v>
      </c>
      <c r="D46" s="121">
        <v>160.82581099999999</v>
      </c>
      <c r="E46" s="23" t="s">
        <v>168</v>
      </c>
      <c r="F46" s="23" t="s">
        <v>1731</v>
      </c>
      <c r="G46" s="23" t="s">
        <v>1802</v>
      </c>
      <c r="H46" s="23" t="s">
        <v>1829</v>
      </c>
      <c r="I46" s="105" t="s">
        <v>192</v>
      </c>
      <c r="J46" s="23" t="s">
        <v>1830</v>
      </c>
      <c r="K46" s="124">
        <v>54.2</v>
      </c>
      <c r="L46" s="125">
        <v>1.1100000000000001</v>
      </c>
      <c r="M46" s="125">
        <v>18.13</v>
      </c>
      <c r="N46" s="125">
        <v>2.5821595931301968</v>
      </c>
      <c r="O46" s="125">
        <v>5.9809779485776806</v>
      </c>
      <c r="P46" s="125">
        <v>0.161</v>
      </c>
      <c r="Q46" s="125">
        <v>5.21</v>
      </c>
      <c r="R46" s="125">
        <v>8.24</v>
      </c>
      <c r="S46" s="125">
        <v>3.62</v>
      </c>
      <c r="T46" s="125">
        <v>1.18</v>
      </c>
      <c r="U46" s="125">
        <v>0.224</v>
      </c>
      <c r="V46" s="125">
        <v>0.32345941380846605</v>
      </c>
      <c r="W46" s="125" t="s">
        <v>3</v>
      </c>
      <c r="X46" s="125">
        <v>100.96159695551634</v>
      </c>
      <c r="Y46" s="125">
        <v>53.995139659126444</v>
      </c>
      <c r="Z46" s="125">
        <v>1.105804520694287</v>
      </c>
      <c r="AA46" s="125">
        <v>18.061473838006684</v>
      </c>
      <c r="AB46" s="125">
        <v>8.2730168982644479</v>
      </c>
      <c r="AC46" s="125">
        <v>0.16039146651511729</v>
      </c>
      <c r="AD46" s="125">
        <v>5.1903077052407518</v>
      </c>
      <c r="AE46" s="125">
        <v>8.2088551806494809</v>
      </c>
      <c r="AF46" s="125">
        <v>3.6063174458678544</v>
      </c>
      <c r="AG46" s="125">
        <v>1.175539940918251</v>
      </c>
      <c r="AH46" s="125">
        <v>0.22315334471668491</v>
      </c>
      <c r="AI46" s="125">
        <v>100</v>
      </c>
      <c r="AJ46" s="125">
        <v>0.5279309229534862</v>
      </c>
      <c r="AK46" s="114" t="s">
        <v>3</v>
      </c>
      <c r="AL46" s="125">
        <v>13.167515640284082</v>
      </c>
      <c r="AM46" s="125">
        <v>0.63009881107465515</v>
      </c>
      <c r="AN46" s="125">
        <v>30</v>
      </c>
      <c r="AO46" s="125">
        <v>260</v>
      </c>
      <c r="AP46" s="125">
        <v>45</v>
      </c>
      <c r="AQ46" s="125">
        <v>37</v>
      </c>
      <c r="AR46" s="125">
        <v>39</v>
      </c>
      <c r="AS46" s="125" t="s">
        <v>3</v>
      </c>
      <c r="AT46" s="125">
        <v>88</v>
      </c>
      <c r="AU46" s="125">
        <v>18</v>
      </c>
      <c r="AV46" s="125">
        <v>18</v>
      </c>
      <c r="AW46" s="125">
        <v>393</v>
      </c>
      <c r="AX46" s="125">
        <v>21</v>
      </c>
      <c r="AY46" s="125">
        <v>104</v>
      </c>
      <c r="AZ46" s="125">
        <v>1.7503574833934967</v>
      </c>
      <c r="BA46" s="125" t="s">
        <v>3</v>
      </c>
      <c r="BB46" s="125" t="s">
        <v>3</v>
      </c>
      <c r="BC46" s="125" t="s">
        <v>3</v>
      </c>
      <c r="BD46" s="125">
        <v>0.46968987822022701</v>
      </c>
      <c r="BE46" s="125">
        <v>398</v>
      </c>
      <c r="BF46" s="125">
        <v>7.5450687193286914</v>
      </c>
      <c r="BG46" s="125">
        <v>19.262004623702794</v>
      </c>
      <c r="BH46" s="125">
        <v>3.1579475227931293</v>
      </c>
      <c r="BI46" s="125">
        <v>14.875920565477898</v>
      </c>
      <c r="BJ46" s="125">
        <v>4.0729204896649875</v>
      </c>
      <c r="BK46" s="125">
        <v>1.2603275935158318</v>
      </c>
      <c r="BL46" s="125">
        <v>3.7546262034472369</v>
      </c>
      <c r="BM46" s="125">
        <v>0.62187684485036587</v>
      </c>
      <c r="BN46" s="125">
        <v>3.820433154515666</v>
      </c>
      <c r="BO46" s="125">
        <v>0.77100827199639999</v>
      </c>
      <c r="BP46" s="125">
        <v>2.2183749413272986</v>
      </c>
      <c r="BQ46" s="125">
        <v>0.33484095036470468</v>
      </c>
      <c r="BR46" s="125">
        <v>2.1259305335643557</v>
      </c>
      <c r="BS46" s="125">
        <v>0.33598697578405001</v>
      </c>
      <c r="BT46" s="125">
        <v>2.4914227165272123</v>
      </c>
      <c r="BU46" s="125">
        <v>9.4079435505899575E-2</v>
      </c>
      <c r="BV46" s="125" t="s">
        <v>3</v>
      </c>
      <c r="BW46" s="125">
        <v>6.0893354143850983E-2</v>
      </c>
      <c r="BX46" s="125">
        <v>3.2579849598619997</v>
      </c>
      <c r="BY46" s="125">
        <v>0.77086842070382011</v>
      </c>
      <c r="BZ46" s="125">
        <v>0.49211472270635881</v>
      </c>
      <c r="CA46" s="112" t="s">
        <v>3</v>
      </c>
      <c r="CB46" s="112" t="s">
        <v>3</v>
      </c>
      <c r="CC46" s="112" t="s">
        <v>3</v>
      </c>
      <c r="CD46" s="112" t="s">
        <v>3</v>
      </c>
      <c r="CE46" s="125" t="s">
        <v>3</v>
      </c>
      <c r="CF46" s="114" t="s">
        <v>3</v>
      </c>
      <c r="CG46" s="114" t="s">
        <v>3</v>
      </c>
      <c r="CH46" s="114" t="s">
        <v>3</v>
      </c>
      <c r="CI46" s="114" t="s">
        <v>3</v>
      </c>
      <c r="CJ46" s="114" t="s">
        <v>3</v>
      </c>
      <c r="CK46" s="112" t="s">
        <v>3</v>
      </c>
      <c r="CL46" s="112" t="s">
        <v>3</v>
      </c>
      <c r="CM46" s="112" t="s">
        <v>3</v>
      </c>
      <c r="CN46" s="116" t="s">
        <v>3</v>
      </c>
    </row>
    <row r="47" spans="2:92" s="119" customFormat="1" x14ac:dyDescent="0.25">
      <c r="B47" s="36" t="s">
        <v>211</v>
      </c>
      <c r="C47" s="121">
        <v>56.142211000000003</v>
      </c>
      <c r="D47" s="121">
        <v>160.76379399999999</v>
      </c>
      <c r="E47" s="23" t="s">
        <v>168</v>
      </c>
      <c r="F47" s="23" t="s">
        <v>1731</v>
      </c>
      <c r="G47" s="23" t="s">
        <v>1803</v>
      </c>
      <c r="H47" s="23" t="s">
        <v>1829</v>
      </c>
      <c r="I47" s="105" t="s">
        <v>192</v>
      </c>
      <c r="J47" s="23" t="s">
        <v>1831</v>
      </c>
      <c r="K47" s="124">
        <v>54.3</v>
      </c>
      <c r="L47" s="125">
        <v>1.1040000000000001</v>
      </c>
      <c r="M47" s="125">
        <v>17.850000000000001</v>
      </c>
      <c r="N47" s="125">
        <v>3.4846221253127134</v>
      </c>
      <c r="O47" s="125">
        <v>5.2046724398625441</v>
      </c>
      <c r="P47" s="125">
        <v>0.16600000000000001</v>
      </c>
      <c r="Q47" s="125">
        <v>4.9400000000000004</v>
      </c>
      <c r="R47" s="125">
        <v>8.18</v>
      </c>
      <c r="S47" s="125">
        <v>3.47</v>
      </c>
      <c r="T47" s="125">
        <v>1.17</v>
      </c>
      <c r="U47" s="125">
        <v>0.22</v>
      </c>
      <c r="V47" s="125">
        <v>0.22177987376818886</v>
      </c>
      <c r="W47" s="125" t="s">
        <v>3</v>
      </c>
      <c r="X47" s="125">
        <v>100.31107443894344</v>
      </c>
      <c r="Y47" s="125">
        <v>54.441474103550505</v>
      </c>
      <c r="Z47" s="125">
        <v>1.1068763795639001</v>
      </c>
      <c r="AA47" s="125">
        <v>17.896506680448926</v>
      </c>
      <c r="AB47" s="125">
        <v>8.3618649527713558</v>
      </c>
      <c r="AC47" s="125">
        <v>0.16643249910109362</v>
      </c>
      <c r="AD47" s="125">
        <v>4.9528707563819436</v>
      </c>
      <c r="AE47" s="125">
        <v>8.2013123051020838</v>
      </c>
      <c r="AF47" s="125">
        <v>3.47904079446262</v>
      </c>
      <c r="AG47" s="125">
        <v>1.1730483370378286</v>
      </c>
      <c r="AH47" s="125">
        <v>0.22057319157976263</v>
      </c>
      <c r="AI47" s="125">
        <v>100</v>
      </c>
      <c r="AJ47" s="125">
        <v>0.51357972423020315</v>
      </c>
      <c r="AK47" s="114" t="s">
        <v>3</v>
      </c>
      <c r="AL47" s="125">
        <v>13.45292601550924</v>
      </c>
      <c r="AM47" s="125">
        <v>0.70631635950794691</v>
      </c>
      <c r="AN47" s="125">
        <v>27</v>
      </c>
      <c r="AO47" s="125">
        <v>258</v>
      </c>
      <c r="AP47" s="125">
        <v>33</v>
      </c>
      <c r="AQ47" s="125">
        <v>33</v>
      </c>
      <c r="AR47" s="125">
        <v>21</v>
      </c>
      <c r="AS47" s="125" t="s">
        <v>3</v>
      </c>
      <c r="AT47" s="125">
        <v>89</v>
      </c>
      <c r="AU47" s="125">
        <v>18</v>
      </c>
      <c r="AV47" s="125">
        <v>19</v>
      </c>
      <c r="AW47" s="125">
        <v>374</v>
      </c>
      <c r="AX47" s="125">
        <v>23</v>
      </c>
      <c r="AY47" s="125">
        <v>107</v>
      </c>
      <c r="AZ47" s="125">
        <v>2.0004206157452882</v>
      </c>
      <c r="BA47" s="125" t="s">
        <v>3</v>
      </c>
      <c r="BB47" s="125" t="s">
        <v>3</v>
      </c>
      <c r="BC47" s="125" t="s">
        <v>3</v>
      </c>
      <c r="BD47" s="125">
        <v>0.58419705262119936</v>
      </c>
      <c r="BE47" s="125">
        <v>402</v>
      </c>
      <c r="BF47" s="125">
        <v>8.4206388653681365</v>
      </c>
      <c r="BG47" s="125">
        <v>21.478278964181982</v>
      </c>
      <c r="BH47" s="125">
        <v>3.6107094387234526</v>
      </c>
      <c r="BI47" s="125">
        <v>16.748966341439228</v>
      </c>
      <c r="BJ47" s="125">
        <v>4.265804365972329</v>
      </c>
      <c r="BK47" s="125">
        <v>1.3326711394001747</v>
      </c>
      <c r="BL47" s="125">
        <v>3.8843533209661514</v>
      </c>
      <c r="BM47" s="125">
        <v>0.64047748039130104</v>
      </c>
      <c r="BN47" s="125">
        <v>4.0437346119868529</v>
      </c>
      <c r="BO47" s="125">
        <v>0.83259747211799018</v>
      </c>
      <c r="BP47" s="125">
        <v>2.3785304032257457</v>
      </c>
      <c r="BQ47" s="125">
        <v>0.33703657385630076</v>
      </c>
      <c r="BR47" s="125">
        <v>2.2587260559135363</v>
      </c>
      <c r="BS47" s="125">
        <v>0.32718661818783945</v>
      </c>
      <c r="BT47" s="125">
        <v>2.5662800120222493</v>
      </c>
      <c r="BU47" s="125">
        <v>0.13547328544708337</v>
      </c>
      <c r="BV47" s="125" t="s">
        <v>3</v>
      </c>
      <c r="BW47" s="125">
        <v>5.301857950325585E-2</v>
      </c>
      <c r="BX47" s="125">
        <v>3.5338411824509515</v>
      </c>
      <c r="BY47" s="125">
        <v>0.79201408821244546</v>
      </c>
      <c r="BZ47" s="125">
        <v>0.49362694290380382</v>
      </c>
      <c r="CA47" s="112">
        <v>0.70363399999999998</v>
      </c>
      <c r="CB47" s="112">
        <v>1.2999999999999999E-5</v>
      </c>
      <c r="CC47" s="112">
        <v>0.51308900000000002</v>
      </c>
      <c r="CD47" s="112">
        <v>5.0000000000000004E-6</v>
      </c>
      <c r="CE47" s="125">
        <v>8.7976310769000143</v>
      </c>
      <c r="CF47" s="114" t="s">
        <v>3</v>
      </c>
      <c r="CG47" s="114" t="s">
        <v>3</v>
      </c>
      <c r="CH47" s="114" t="s">
        <v>3</v>
      </c>
      <c r="CI47" s="114" t="s">
        <v>3</v>
      </c>
      <c r="CJ47" s="114" t="s">
        <v>3</v>
      </c>
      <c r="CK47" s="112" t="s">
        <v>3</v>
      </c>
      <c r="CL47" s="112" t="s">
        <v>3</v>
      </c>
      <c r="CM47" s="112" t="s">
        <v>3</v>
      </c>
      <c r="CN47" s="116" t="s">
        <v>3</v>
      </c>
    </row>
    <row r="48" spans="2:92" s="119" customFormat="1" x14ac:dyDescent="0.25">
      <c r="B48" s="36" t="s">
        <v>204</v>
      </c>
      <c r="C48" s="127">
        <v>56.011116999999999</v>
      </c>
      <c r="D48" s="127">
        <v>160.765781</v>
      </c>
      <c r="E48" s="23" t="s">
        <v>168</v>
      </c>
      <c r="F48" s="23" t="s">
        <v>193</v>
      </c>
      <c r="G48" s="23" t="s">
        <v>205</v>
      </c>
      <c r="H48" s="23" t="s">
        <v>1729</v>
      </c>
      <c r="I48" s="105" t="s">
        <v>1728</v>
      </c>
      <c r="J48" s="23" t="s">
        <v>206</v>
      </c>
      <c r="K48" s="124">
        <v>53.26</v>
      </c>
      <c r="L48" s="125">
        <v>1.08</v>
      </c>
      <c r="M48" s="125">
        <v>17.52</v>
      </c>
      <c r="N48" s="125" t="s">
        <v>3</v>
      </c>
      <c r="O48" s="125">
        <v>8.5500000000000007</v>
      </c>
      <c r="P48" s="125">
        <v>0.16</v>
      </c>
      <c r="Q48" s="125">
        <v>5.62</v>
      </c>
      <c r="R48" s="125">
        <v>8.4499999999999993</v>
      </c>
      <c r="S48" s="125">
        <v>3.25</v>
      </c>
      <c r="T48" s="125">
        <v>1.1399999999999999</v>
      </c>
      <c r="U48" s="125" t="s">
        <v>3</v>
      </c>
      <c r="V48" s="125" t="s">
        <v>3</v>
      </c>
      <c r="W48" s="125" t="s">
        <v>3</v>
      </c>
      <c r="X48" s="125">
        <v>99.03</v>
      </c>
      <c r="Y48" s="125">
        <v>53.781682318489345</v>
      </c>
      <c r="Z48" s="125">
        <v>1.0905786125416541</v>
      </c>
      <c r="AA48" s="125">
        <v>17.691608603453499</v>
      </c>
      <c r="AB48" s="125">
        <v>8.633747349288095</v>
      </c>
      <c r="AC48" s="125">
        <v>0.16156720185802281</v>
      </c>
      <c r="AD48" s="125">
        <v>5.6750479652630519</v>
      </c>
      <c r="AE48" s="125">
        <v>8.532767848126829</v>
      </c>
      <c r="AF48" s="125">
        <v>3.2818337877410881</v>
      </c>
      <c r="AG48" s="125">
        <v>1.1511663132384125</v>
      </c>
      <c r="AH48" s="125" t="s">
        <v>3</v>
      </c>
      <c r="AI48" s="125">
        <v>99.999999999999986</v>
      </c>
      <c r="AJ48" s="125">
        <v>0.53953323589990221</v>
      </c>
      <c r="AK48" s="114" t="s">
        <v>3</v>
      </c>
      <c r="AL48" s="125" t="s">
        <v>3</v>
      </c>
      <c r="AM48" s="125" t="s">
        <v>3</v>
      </c>
      <c r="AN48" s="125" t="s">
        <v>3</v>
      </c>
      <c r="AO48" s="125" t="s">
        <v>3</v>
      </c>
      <c r="AP48" s="125" t="s">
        <v>3</v>
      </c>
      <c r="AQ48" s="125" t="s">
        <v>3</v>
      </c>
      <c r="AR48" s="125" t="s">
        <v>3</v>
      </c>
      <c r="AS48" s="125" t="s">
        <v>3</v>
      </c>
      <c r="AT48" s="125" t="s">
        <v>3</v>
      </c>
      <c r="AU48" s="125" t="s">
        <v>3</v>
      </c>
      <c r="AV48" s="125" t="s">
        <v>3</v>
      </c>
      <c r="AW48" s="125" t="s">
        <v>3</v>
      </c>
      <c r="AX48" s="125" t="s">
        <v>3</v>
      </c>
      <c r="AY48" s="125" t="s">
        <v>3</v>
      </c>
      <c r="AZ48" s="125" t="s">
        <v>3</v>
      </c>
      <c r="BA48" s="125" t="s">
        <v>3</v>
      </c>
      <c r="BB48" s="125" t="s">
        <v>3</v>
      </c>
      <c r="BC48" s="125" t="s">
        <v>3</v>
      </c>
      <c r="BD48" s="125" t="s">
        <v>3</v>
      </c>
      <c r="BE48" s="125" t="s">
        <v>3</v>
      </c>
      <c r="BF48" s="125" t="s">
        <v>3</v>
      </c>
      <c r="BG48" s="125" t="s">
        <v>3</v>
      </c>
      <c r="BH48" s="125" t="s">
        <v>3</v>
      </c>
      <c r="BI48" s="125" t="s">
        <v>3</v>
      </c>
      <c r="BJ48" s="125" t="s">
        <v>3</v>
      </c>
      <c r="BK48" s="125" t="s">
        <v>3</v>
      </c>
      <c r="BL48" s="125" t="s">
        <v>3</v>
      </c>
      <c r="BM48" s="125" t="s">
        <v>3</v>
      </c>
      <c r="BN48" s="125" t="s">
        <v>3</v>
      </c>
      <c r="BO48" s="125" t="s">
        <v>3</v>
      </c>
      <c r="BP48" s="125" t="s">
        <v>3</v>
      </c>
      <c r="BQ48" s="125" t="s">
        <v>3</v>
      </c>
      <c r="BR48" s="125" t="s">
        <v>3</v>
      </c>
      <c r="BS48" s="125" t="s">
        <v>3</v>
      </c>
      <c r="BT48" s="125" t="s">
        <v>3</v>
      </c>
      <c r="BU48" s="125" t="s">
        <v>3</v>
      </c>
      <c r="BV48" s="125" t="s">
        <v>3</v>
      </c>
      <c r="BW48" s="125" t="s">
        <v>3</v>
      </c>
      <c r="BX48" s="125" t="s">
        <v>3</v>
      </c>
      <c r="BY48" s="125" t="s">
        <v>3</v>
      </c>
      <c r="BZ48" s="125" t="s">
        <v>3</v>
      </c>
      <c r="CA48" s="112" t="s">
        <v>3</v>
      </c>
      <c r="CB48" s="112" t="s">
        <v>3</v>
      </c>
      <c r="CC48" s="112" t="s">
        <v>3</v>
      </c>
      <c r="CD48" s="112" t="s">
        <v>3</v>
      </c>
      <c r="CE48" s="125" t="s">
        <v>3</v>
      </c>
      <c r="CF48" s="114" t="s">
        <v>3</v>
      </c>
      <c r="CG48" s="112" t="s">
        <v>3</v>
      </c>
      <c r="CH48" s="114" t="s">
        <v>3</v>
      </c>
      <c r="CI48" s="112" t="s">
        <v>3</v>
      </c>
      <c r="CJ48" s="114" t="s">
        <v>3</v>
      </c>
      <c r="CK48" s="112" t="s">
        <v>3</v>
      </c>
      <c r="CL48" s="112" t="s">
        <v>3</v>
      </c>
      <c r="CM48" s="112" t="s">
        <v>3</v>
      </c>
      <c r="CN48" s="116" t="s">
        <v>3</v>
      </c>
    </row>
    <row r="49" spans="2:92" s="119" customFormat="1" x14ac:dyDescent="0.25">
      <c r="B49" s="36" t="s">
        <v>1717</v>
      </c>
      <c r="C49" s="121">
        <v>56.111319999999999</v>
      </c>
      <c r="D49" s="121">
        <v>160.8237</v>
      </c>
      <c r="E49" s="23" t="s">
        <v>168</v>
      </c>
      <c r="F49" s="23" t="s">
        <v>1731</v>
      </c>
      <c r="G49" s="23" t="s">
        <v>1804</v>
      </c>
      <c r="H49" s="23" t="s">
        <v>1829</v>
      </c>
      <c r="I49" s="105" t="s">
        <v>1841</v>
      </c>
      <c r="J49" s="23" t="s">
        <v>1832</v>
      </c>
      <c r="K49" s="124">
        <v>54</v>
      </c>
      <c r="L49" s="125">
        <v>1.107</v>
      </c>
      <c r="M49" s="125">
        <v>18.079999999999998</v>
      </c>
      <c r="N49" s="125">
        <v>2.8929179301340215</v>
      </c>
      <c r="O49" s="125">
        <v>5.6112874742268044</v>
      </c>
      <c r="P49" s="125">
        <v>0.161</v>
      </c>
      <c r="Q49" s="125">
        <v>5.03</v>
      </c>
      <c r="R49" s="125">
        <v>8.14</v>
      </c>
      <c r="S49" s="125">
        <v>3.6</v>
      </c>
      <c r="T49" s="125">
        <v>1.19</v>
      </c>
      <c r="U49" s="125">
        <v>0.224</v>
      </c>
      <c r="V49" s="125">
        <v>0.39613029741953948</v>
      </c>
      <c r="W49" s="125" t="s">
        <v>3</v>
      </c>
      <c r="X49" s="125">
        <v>100.43233570178036</v>
      </c>
      <c r="Y49" s="125">
        <v>54.1373274366128</v>
      </c>
      <c r="Z49" s="125">
        <v>1.1098152124505625</v>
      </c>
      <c r="AA49" s="125">
        <v>18.125979260258507</v>
      </c>
      <c r="AB49" s="125">
        <v>8.235224908739939</v>
      </c>
      <c r="AC49" s="125">
        <v>0.1614094392091604</v>
      </c>
      <c r="AD49" s="125">
        <v>5.0427917964104143</v>
      </c>
      <c r="AE49" s="125">
        <v>8.1607008395190412</v>
      </c>
      <c r="AF49" s="125">
        <v>3.609155162440854</v>
      </c>
      <c r="AG49" s="125">
        <v>1.1930262898068376</v>
      </c>
      <c r="AH49" s="125">
        <v>0.2245696545518753</v>
      </c>
      <c r="AI49" s="125">
        <v>99.999999999999986</v>
      </c>
      <c r="AJ49" s="125">
        <v>0.52188240407081943</v>
      </c>
      <c r="AK49" s="114" t="s">
        <v>3</v>
      </c>
      <c r="AL49" s="125">
        <v>13.886011475552504</v>
      </c>
      <c r="AM49" s="125">
        <v>0.66278724656902976</v>
      </c>
      <c r="AN49" s="125">
        <v>21</v>
      </c>
      <c r="AO49" s="125">
        <v>259</v>
      </c>
      <c r="AP49" s="125">
        <v>31</v>
      </c>
      <c r="AQ49" s="125">
        <v>33</v>
      </c>
      <c r="AR49" s="125">
        <v>31</v>
      </c>
      <c r="AS49" s="125" t="s">
        <v>3</v>
      </c>
      <c r="AT49" s="125">
        <v>87</v>
      </c>
      <c r="AU49" s="125">
        <v>18</v>
      </c>
      <c r="AV49" s="125">
        <v>19</v>
      </c>
      <c r="AW49" s="125">
        <v>397</v>
      </c>
      <c r="AX49" s="125">
        <v>22</v>
      </c>
      <c r="AY49" s="125">
        <v>104</v>
      </c>
      <c r="AZ49" s="125">
        <v>1.9853457320305421</v>
      </c>
      <c r="BA49" s="125" t="s">
        <v>3</v>
      </c>
      <c r="BB49" s="125" t="s">
        <v>3</v>
      </c>
      <c r="BC49" s="125" t="s">
        <v>3</v>
      </c>
      <c r="BD49" s="125">
        <v>0.51126009221255986</v>
      </c>
      <c r="BE49" s="125">
        <v>434</v>
      </c>
      <c r="BF49" s="125">
        <v>8.4328983301785119</v>
      </c>
      <c r="BG49" s="125">
        <v>21.113236446505173</v>
      </c>
      <c r="BH49" s="125">
        <v>3.3852169540820669</v>
      </c>
      <c r="BI49" s="125">
        <v>15.753534209772411</v>
      </c>
      <c r="BJ49" s="125">
        <v>4.1377264146212536</v>
      </c>
      <c r="BK49" s="125">
        <v>1.2677392065266415</v>
      </c>
      <c r="BL49" s="125">
        <v>3.7678730420174893</v>
      </c>
      <c r="BM49" s="125">
        <v>0.63071796735594732</v>
      </c>
      <c r="BN49" s="125">
        <v>3.8408074159696497</v>
      </c>
      <c r="BO49" s="125">
        <v>0.81572079583772739</v>
      </c>
      <c r="BP49" s="125">
        <v>2.360996295858429</v>
      </c>
      <c r="BQ49" s="125">
        <v>0.33618004762538167</v>
      </c>
      <c r="BR49" s="125">
        <v>2.1482168851556791</v>
      </c>
      <c r="BS49" s="125">
        <v>0.34085578221935003</v>
      </c>
      <c r="BT49" s="125">
        <v>2.5502103901487039</v>
      </c>
      <c r="BU49" s="125">
        <v>0.13996109848923927</v>
      </c>
      <c r="BV49" s="125" t="s">
        <v>3</v>
      </c>
      <c r="BW49" s="125">
        <v>6.6767757321582896E-2</v>
      </c>
      <c r="BX49" s="125">
        <v>3.3903359915027012</v>
      </c>
      <c r="BY49" s="125">
        <v>0.79568691131658031</v>
      </c>
      <c r="BZ49" s="125">
        <v>0.49424398113918588</v>
      </c>
      <c r="CA49" s="112">
        <v>0.70366399999999996</v>
      </c>
      <c r="CB49" s="112">
        <v>1.4E-5</v>
      </c>
      <c r="CC49" s="112">
        <v>0.51310199999999995</v>
      </c>
      <c r="CD49" s="112">
        <v>6.0000000000000002E-6</v>
      </c>
      <c r="CE49" s="125">
        <v>9.0512213296700672</v>
      </c>
      <c r="CF49" s="114">
        <v>18.303000000000001</v>
      </c>
      <c r="CG49" s="112">
        <v>4.0000000000000001E-3</v>
      </c>
      <c r="CH49" s="114">
        <v>15.509</v>
      </c>
      <c r="CI49" s="112">
        <v>4.0000000000000001E-3</v>
      </c>
      <c r="CJ49" s="114">
        <v>37.997</v>
      </c>
      <c r="CK49" s="112">
        <v>8.9999999999999993E-3</v>
      </c>
      <c r="CL49" s="112">
        <v>0.28327599999999997</v>
      </c>
      <c r="CM49" s="112">
        <v>9.0000000000000002E-6</v>
      </c>
      <c r="CN49" s="116" t="s">
        <v>3</v>
      </c>
    </row>
    <row r="50" spans="2:92" s="119" customFormat="1" x14ac:dyDescent="0.25">
      <c r="B50" s="36" t="s">
        <v>201</v>
      </c>
      <c r="C50" s="121">
        <v>56.152068999999997</v>
      </c>
      <c r="D50" s="121">
        <v>160.53222299999999</v>
      </c>
      <c r="E50" s="23" t="s">
        <v>168</v>
      </c>
      <c r="F50" s="23" t="s">
        <v>1833</v>
      </c>
      <c r="G50" s="23" t="s">
        <v>1805</v>
      </c>
      <c r="H50" s="23" t="s">
        <v>1824</v>
      </c>
      <c r="I50" s="105" t="s">
        <v>1841</v>
      </c>
      <c r="J50" s="23" t="s">
        <v>202</v>
      </c>
      <c r="K50" s="124">
        <v>50.1</v>
      </c>
      <c r="L50" s="125">
        <v>0.86399999999999999</v>
      </c>
      <c r="M50" s="125">
        <v>15.79</v>
      </c>
      <c r="N50" s="125">
        <v>2.9993643188647217</v>
      </c>
      <c r="O50" s="125">
        <v>6.6762181432360741</v>
      </c>
      <c r="P50" s="125">
        <v>0.17100000000000001</v>
      </c>
      <c r="Q50" s="125">
        <v>7.84</v>
      </c>
      <c r="R50" s="125">
        <v>10.26</v>
      </c>
      <c r="S50" s="125">
        <v>2.57</v>
      </c>
      <c r="T50" s="125">
        <v>0.98599999999999999</v>
      </c>
      <c r="U50" s="125">
        <v>0.217</v>
      </c>
      <c r="V50" s="125">
        <v>0.65423438314595006</v>
      </c>
      <c r="W50" s="125" t="s">
        <v>3</v>
      </c>
      <c r="X50" s="125">
        <v>99.127816845246741</v>
      </c>
      <c r="Y50" s="125">
        <v>51.032337246315393</v>
      </c>
      <c r="Z50" s="125">
        <v>0.88007863035561873</v>
      </c>
      <c r="AA50" s="125">
        <v>16.08384441355928</v>
      </c>
      <c r="AB50" s="125">
        <v>9.5495113213909466</v>
      </c>
      <c r="AC50" s="125">
        <v>0.17418222892454954</v>
      </c>
      <c r="AD50" s="125">
        <v>7.9858986828565399</v>
      </c>
      <c r="AE50" s="125">
        <v>10.450933735472972</v>
      </c>
      <c r="AF50" s="125">
        <v>2.6178264814976155</v>
      </c>
      <c r="AG50" s="125">
        <v>1.004348992512315</v>
      </c>
      <c r="AH50" s="125">
        <v>0.22103826711477922</v>
      </c>
      <c r="AI50" s="125">
        <v>100.00000000000003</v>
      </c>
      <c r="AJ50" s="125">
        <v>0.59850353947907275</v>
      </c>
      <c r="AK50" s="114" t="s">
        <v>3</v>
      </c>
      <c r="AL50" s="125">
        <v>7.0838304149845746</v>
      </c>
      <c r="AM50" s="125">
        <v>0.45243048955827742</v>
      </c>
      <c r="AN50" s="125">
        <v>32</v>
      </c>
      <c r="AO50" s="125">
        <v>294</v>
      </c>
      <c r="AP50" s="125">
        <v>312</v>
      </c>
      <c r="AQ50" s="125">
        <v>39</v>
      </c>
      <c r="AR50" s="125">
        <v>82</v>
      </c>
      <c r="AS50" s="125" t="s">
        <v>3</v>
      </c>
      <c r="AT50" s="125">
        <v>87</v>
      </c>
      <c r="AU50" s="125">
        <v>16</v>
      </c>
      <c r="AV50" s="125">
        <v>18</v>
      </c>
      <c r="AW50" s="125">
        <v>450</v>
      </c>
      <c r="AX50" s="125">
        <v>16</v>
      </c>
      <c r="AY50" s="125">
        <v>65</v>
      </c>
      <c r="AZ50" s="125">
        <v>1.0073332578642995</v>
      </c>
      <c r="BA50" s="125" t="s">
        <v>3</v>
      </c>
      <c r="BB50" s="125" t="s">
        <v>3</v>
      </c>
      <c r="BC50" s="125" t="s">
        <v>3</v>
      </c>
      <c r="BD50" s="125">
        <v>0.37528464747296686</v>
      </c>
      <c r="BE50" s="125">
        <v>279</v>
      </c>
      <c r="BF50" s="125">
        <v>6.4887654274545818</v>
      </c>
      <c r="BG50" s="125">
        <v>15.003071971047357</v>
      </c>
      <c r="BH50" s="125">
        <v>2.286701224369263</v>
      </c>
      <c r="BI50" s="125">
        <v>12.210894848438576</v>
      </c>
      <c r="BJ50" s="125">
        <v>3.2495413327158484</v>
      </c>
      <c r="BK50" s="125">
        <v>0.97084276272476688</v>
      </c>
      <c r="BL50" s="125">
        <v>3.1145443127557497</v>
      </c>
      <c r="BM50" s="125">
        <v>0.43744614383919123</v>
      </c>
      <c r="BN50" s="125">
        <v>2.7015742787630899</v>
      </c>
      <c r="BO50" s="125">
        <v>0.6104086266164126</v>
      </c>
      <c r="BP50" s="125">
        <v>1.6378427019918675</v>
      </c>
      <c r="BQ50" s="125">
        <v>0.21584826598479126</v>
      </c>
      <c r="BR50" s="125">
        <v>1.5694887824325578</v>
      </c>
      <c r="BS50" s="125">
        <v>0.24635359809992416</v>
      </c>
      <c r="BT50" s="125">
        <v>1.5908458150517655</v>
      </c>
      <c r="BU50" s="125">
        <v>6.558879238565829E-2</v>
      </c>
      <c r="BV50" s="125" t="s">
        <v>3</v>
      </c>
      <c r="BW50" s="125">
        <v>6.3744570889420066E-2</v>
      </c>
      <c r="BX50" s="125">
        <v>3.1984404867497971</v>
      </c>
      <c r="BY50" s="125">
        <v>0.74482319804989094</v>
      </c>
      <c r="BZ50" s="125">
        <v>0.33039753673638056</v>
      </c>
      <c r="CA50" s="112">
        <v>0.703399</v>
      </c>
      <c r="CB50" s="112">
        <v>1.5E-5</v>
      </c>
      <c r="CC50" s="112">
        <v>0.513069</v>
      </c>
      <c r="CD50" s="112">
        <v>6.0000000000000002E-6</v>
      </c>
      <c r="CE50" s="125">
        <v>8.407492226483182</v>
      </c>
      <c r="CF50" s="114">
        <v>18.266999999999999</v>
      </c>
      <c r="CG50" s="112">
        <v>6.0000000000000001E-3</v>
      </c>
      <c r="CH50" s="114">
        <v>15.507999999999999</v>
      </c>
      <c r="CI50" s="112">
        <v>5.0000000000000001E-3</v>
      </c>
      <c r="CJ50" s="114">
        <v>38.015000000000001</v>
      </c>
      <c r="CK50" s="112">
        <v>1.2999999999999999E-2</v>
      </c>
      <c r="CL50" s="112">
        <v>0.28322399999999998</v>
      </c>
      <c r="CM50" s="112">
        <v>9.0000000000000002E-6</v>
      </c>
      <c r="CN50" s="116" t="s">
        <v>3</v>
      </c>
    </row>
    <row r="51" spans="2:92" s="31" customFormat="1" x14ac:dyDescent="0.25">
      <c r="B51" s="36" t="s">
        <v>174</v>
      </c>
      <c r="C51" s="122">
        <v>56.539638888888888</v>
      </c>
      <c r="D51" s="122">
        <v>160.82952777777777</v>
      </c>
      <c r="E51" s="23" t="s">
        <v>168</v>
      </c>
      <c r="F51" s="23" t="s">
        <v>175</v>
      </c>
      <c r="G51" s="23" t="s">
        <v>1680</v>
      </c>
      <c r="H51" s="23" t="s">
        <v>3</v>
      </c>
      <c r="I51" s="105" t="s">
        <v>1779</v>
      </c>
      <c r="J51" s="23" t="s">
        <v>174</v>
      </c>
      <c r="K51" s="124">
        <v>54.23</v>
      </c>
      <c r="L51" s="125">
        <v>0.9</v>
      </c>
      <c r="M51" s="125">
        <v>17.41</v>
      </c>
      <c r="N51" s="125" t="s">
        <v>3</v>
      </c>
      <c r="O51" s="125">
        <v>7.6483000000000008</v>
      </c>
      <c r="P51" s="125">
        <v>0.15</v>
      </c>
      <c r="Q51" s="125">
        <v>5.01</v>
      </c>
      <c r="R51" s="125">
        <v>7.93</v>
      </c>
      <c r="S51" s="125">
        <v>4.04</v>
      </c>
      <c r="T51" s="125">
        <v>1.05</v>
      </c>
      <c r="U51" s="125">
        <v>0.22</v>
      </c>
      <c r="V51" s="125">
        <v>0.56000000000000005</v>
      </c>
      <c r="W51" s="125">
        <v>0.03</v>
      </c>
      <c r="X51" s="125">
        <v>99.178300000000007</v>
      </c>
      <c r="Y51" s="125">
        <v>55.006527143687435</v>
      </c>
      <c r="Z51" s="125">
        <v>0.91288722901196184</v>
      </c>
      <c r="AA51" s="125">
        <v>17.659296285664727</v>
      </c>
      <c r="AB51" s="125">
        <v>7.7578171040579873</v>
      </c>
      <c r="AC51" s="125">
        <v>0.15214787150199363</v>
      </c>
      <c r="AD51" s="125">
        <v>5.0817389081665869</v>
      </c>
      <c r="AE51" s="125">
        <v>8.0435508067387307</v>
      </c>
      <c r="AF51" s="125">
        <v>4.0978493391203621</v>
      </c>
      <c r="AG51" s="125">
        <v>1.0650351005139553</v>
      </c>
      <c r="AH51" s="125">
        <v>0.22315021153625736</v>
      </c>
      <c r="AI51" s="125">
        <v>100</v>
      </c>
      <c r="AJ51" s="125">
        <v>0.53867654187207892</v>
      </c>
      <c r="AK51" s="114" t="s">
        <v>3</v>
      </c>
      <c r="AL51" s="125" t="s">
        <v>3</v>
      </c>
      <c r="AM51" s="125" t="s">
        <v>3</v>
      </c>
      <c r="AN51" s="125" t="s">
        <v>3</v>
      </c>
      <c r="AO51" s="125">
        <v>236</v>
      </c>
      <c r="AP51" s="125">
        <v>42</v>
      </c>
      <c r="AQ51" s="125">
        <v>27</v>
      </c>
      <c r="AR51" s="125">
        <v>58</v>
      </c>
      <c r="AS51" s="125" t="s">
        <v>3</v>
      </c>
      <c r="AT51" s="125">
        <v>78</v>
      </c>
      <c r="AU51" s="125">
        <v>21</v>
      </c>
      <c r="AV51" s="125">
        <v>20</v>
      </c>
      <c r="AW51" s="125">
        <v>526</v>
      </c>
      <c r="AX51" s="125">
        <v>21.729600000000001</v>
      </c>
      <c r="AY51" s="125">
        <v>97</v>
      </c>
      <c r="AZ51" s="125" t="s">
        <v>226</v>
      </c>
      <c r="BA51" s="125" t="s">
        <v>3</v>
      </c>
      <c r="BB51" s="125" t="s">
        <v>3</v>
      </c>
      <c r="BC51" s="125" t="s">
        <v>3</v>
      </c>
      <c r="BD51" s="125" t="s">
        <v>3</v>
      </c>
      <c r="BE51" s="125">
        <v>272</v>
      </c>
      <c r="BF51" s="125" t="s">
        <v>1681</v>
      </c>
      <c r="BG51" s="125" t="s">
        <v>1682</v>
      </c>
      <c r="BH51" s="125" t="s">
        <v>233</v>
      </c>
      <c r="BI51" s="125" t="s">
        <v>3</v>
      </c>
      <c r="BJ51" s="125" t="s">
        <v>3</v>
      </c>
      <c r="BK51" s="125" t="s">
        <v>3</v>
      </c>
      <c r="BL51" s="125" t="s">
        <v>3</v>
      </c>
      <c r="BM51" s="125" t="s">
        <v>3</v>
      </c>
      <c r="BN51" s="125" t="s">
        <v>3</v>
      </c>
      <c r="BO51" s="125" t="s">
        <v>3</v>
      </c>
      <c r="BP51" s="125" t="s">
        <v>3</v>
      </c>
      <c r="BQ51" s="125" t="s">
        <v>3</v>
      </c>
      <c r="BR51" s="125" t="s">
        <v>3</v>
      </c>
      <c r="BS51" s="125" t="s">
        <v>3</v>
      </c>
      <c r="BT51" s="125" t="s">
        <v>3</v>
      </c>
      <c r="BU51" s="125" t="s">
        <v>3</v>
      </c>
      <c r="BV51" s="125" t="s">
        <v>3</v>
      </c>
      <c r="BW51" s="125" t="s">
        <v>3</v>
      </c>
      <c r="BX51" s="125">
        <v>14</v>
      </c>
      <c r="BY51" s="125">
        <v>24</v>
      </c>
      <c r="BZ51" s="125" t="s">
        <v>3</v>
      </c>
      <c r="CA51" s="112" t="s">
        <v>3</v>
      </c>
      <c r="CB51" s="112" t="s">
        <v>3</v>
      </c>
      <c r="CC51" s="112" t="s">
        <v>3</v>
      </c>
      <c r="CD51" s="112" t="s">
        <v>3</v>
      </c>
      <c r="CE51" s="125" t="s">
        <v>3</v>
      </c>
      <c r="CF51" s="114" t="s">
        <v>3</v>
      </c>
      <c r="CG51" s="112" t="s">
        <v>3</v>
      </c>
      <c r="CH51" s="114" t="s">
        <v>3</v>
      </c>
      <c r="CI51" s="112" t="s">
        <v>3</v>
      </c>
      <c r="CJ51" s="114" t="s">
        <v>3</v>
      </c>
      <c r="CK51" s="112" t="s">
        <v>3</v>
      </c>
      <c r="CL51" s="112" t="s">
        <v>3</v>
      </c>
      <c r="CM51" s="112" t="s">
        <v>3</v>
      </c>
      <c r="CN51" s="116" t="s">
        <v>3</v>
      </c>
    </row>
    <row r="52" spans="2:92" s="31" customFormat="1" x14ac:dyDescent="0.25">
      <c r="B52" s="36" t="s">
        <v>1849</v>
      </c>
      <c r="C52" s="122">
        <v>56.531111111111109</v>
      </c>
      <c r="D52" s="122">
        <v>160.85124999999999</v>
      </c>
      <c r="E52" s="23" t="s">
        <v>168</v>
      </c>
      <c r="F52" s="23" t="s">
        <v>175</v>
      </c>
      <c r="G52" s="23" t="s">
        <v>1850</v>
      </c>
      <c r="H52" s="23" t="s">
        <v>1851</v>
      </c>
      <c r="I52" s="105" t="s">
        <v>1779</v>
      </c>
      <c r="J52" s="23" t="s">
        <v>176</v>
      </c>
      <c r="K52" s="124" t="s">
        <v>3</v>
      </c>
      <c r="L52" s="125" t="s">
        <v>3</v>
      </c>
      <c r="M52" s="125" t="s">
        <v>3</v>
      </c>
      <c r="N52" s="125" t="s">
        <v>3</v>
      </c>
      <c r="O52" s="125" t="s">
        <v>3</v>
      </c>
      <c r="P52" s="125" t="s">
        <v>3</v>
      </c>
      <c r="Q52" s="125" t="s">
        <v>3</v>
      </c>
      <c r="R52" s="125" t="s">
        <v>3</v>
      </c>
      <c r="S52" s="125" t="s">
        <v>3</v>
      </c>
      <c r="T52" s="125" t="s">
        <v>3</v>
      </c>
      <c r="U52" s="125" t="s">
        <v>3</v>
      </c>
      <c r="V52" s="125" t="s">
        <v>3</v>
      </c>
      <c r="W52" s="125" t="s">
        <v>3</v>
      </c>
      <c r="X52" s="125" t="s">
        <v>3</v>
      </c>
      <c r="Y52" s="125" t="s">
        <v>3</v>
      </c>
      <c r="Z52" s="125" t="s">
        <v>3</v>
      </c>
      <c r="AA52" s="125" t="s">
        <v>3</v>
      </c>
      <c r="AB52" s="125" t="s">
        <v>3</v>
      </c>
      <c r="AC52" s="125" t="s">
        <v>3</v>
      </c>
      <c r="AD52" s="125" t="s">
        <v>3</v>
      </c>
      <c r="AE52" s="125" t="s">
        <v>3</v>
      </c>
      <c r="AF52" s="125" t="s">
        <v>3</v>
      </c>
      <c r="AG52" s="125" t="s">
        <v>3</v>
      </c>
      <c r="AH52" s="125" t="s">
        <v>3</v>
      </c>
      <c r="AI52" s="125" t="s">
        <v>3</v>
      </c>
      <c r="AJ52" s="125" t="s">
        <v>3</v>
      </c>
      <c r="AK52" s="114" t="s">
        <v>3</v>
      </c>
      <c r="AL52" s="125" t="s">
        <v>3</v>
      </c>
      <c r="AM52" s="125" t="s">
        <v>3</v>
      </c>
      <c r="AN52" s="125" t="s">
        <v>3</v>
      </c>
      <c r="AO52" s="125" t="s">
        <v>3</v>
      </c>
      <c r="AP52" s="125" t="s">
        <v>3</v>
      </c>
      <c r="AQ52" s="125" t="s">
        <v>3</v>
      </c>
      <c r="AR52" s="125" t="s">
        <v>3</v>
      </c>
      <c r="AS52" s="125" t="s">
        <v>3</v>
      </c>
      <c r="AT52" s="125" t="s">
        <v>3</v>
      </c>
      <c r="AU52" s="125" t="s">
        <v>3</v>
      </c>
      <c r="AV52" s="125" t="s">
        <v>3</v>
      </c>
      <c r="AW52" s="125" t="s">
        <v>3</v>
      </c>
      <c r="AX52" s="125" t="s">
        <v>3</v>
      </c>
      <c r="AY52" s="125" t="s">
        <v>3</v>
      </c>
      <c r="AZ52" s="125" t="s">
        <v>3</v>
      </c>
      <c r="BA52" s="125" t="s">
        <v>3</v>
      </c>
      <c r="BB52" s="125" t="s">
        <v>3</v>
      </c>
      <c r="BC52" s="125" t="s">
        <v>3</v>
      </c>
      <c r="BD52" s="125" t="s">
        <v>3</v>
      </c>
      <c r="BE52" s="125" t="s">
        <v>3</v>
      </c>
      <c r="BF52" s="125" t="s">
        <v>3</v>
      </c>
      <c r="BG52" s="125" t="s">
        <v>3</v>
      </c>
      <c r="BH52" s="125" t="s">
        <v>3</v>
      </c>
      <c r="BI52" s="125" t="s">
        <v>3</v>
      </c>
      <c r="BJ52" s="125" t="s">
        <v>3</v>
      </c>
      <c r="BK52" s="125" t="s">
        <v>3</v>
      </c>
      <c r="BL52" s="125" t="s">
        <v>3</v>
      </c>
      <c r="BM52" s="125" t="s">
        <v>3</v>
      </c>
      <c r="BN52" s="125" t="s">
        <v>3</v>
      </c>
      <c r="BO52" s="125" t="s">
        <v>3</v>
      </c>
      <c r="BP52" s="125" t="s">
        <v>3</v>
      </c>
      <c r="BQ52" s="125" t="s">
        <v>3</v>
      </c>
      <c r="BR52" s="125" t="s">
        <v>3</v>
      </c>
      <c r="BS52" s="125" t="s">
        <v>3</v>
      </c>
      <c r="BT52" s="125" t="s">
        <v>3</v>
      </c>
      <c r="BU52" s="125" t="s">
        <v>3</v>
      </c>
      <c r="BV52" s="125" t="s">
        <v>3</v>
      </c>
      <c r="BW52" s="125" t="s">
        <v>3</v>
      </c>
      <c r="BX52" s="125" t="s">
        <v>3</v>
      </c>
      <c r="BY52" s="125" t="s">
        <v>3</v>
      </c>
      <c r="BZ52" s="125" t="s">
        <v>3</v>
      </c>
      <c r="CA52" s="112" t="s">
        <v>3</v>
      </c>
      <c r="CB52" s="112" t="s">
        <v>3</v>
      </c>
      <c r="CC52" s="112" t="s">
        <v>3</v>
      </c>
      <c r="CD52" s="112" t="s">
        <v>3</v>
      </c>
      <c r="CE52" s="125" t="s">
        <v>3</v>
      </c>
      <c r="CF52" s="114" t="s">
        <v>3</v>
      </c>
      <c r="CG52" s="112" t="s">
        <v>3</v>
      </c>
      <c r="CH52" s="114" t="s">
        <v>3</v>
      </c>
      <c r="CI52" s="112" t="s">
        <v>3</v>
      </c>
      <c r="CJ52" s="114" t="s">
        <v>3</v>
      </c>
      <c r="CK52" s="112" t="s">
        <v>3</v>
      </c>
      <c r="CL52" s="112" t="s">
        <v>3</v>
      </c>
      <c r="CM52" s="112" t="s">
        <v>3</v>
      </c>
      <c r="CN52" s="116" t="s">
        <v>3</v>
      </c>
    </row>
    <row r="53" spans="2:92" s="31" customFormat="1" x14ac:dyDescent="0.25">
      <c r="B53" s="36" t="s">
        <v>177</v>
      </c>
      <c r="C53" s="121">
        <v>56.433332999999998</v>
      </c>
      <c r="D53" s="121">
        <v>160.841667</v>
      </c>
      <c r="E53" s="23" t="s">
        <v>168</v>
      </c>
      <c r="F53" s="23" t="s">
        <v>175</v>
      </c>
      <c r="G53" s="23" t="s">
        <v>1683</v>
      </c>
      <c r="H53" s="23" t="s">
        <v>3</v>
      </c>
      <c r="I53" s="105" t="s">
        <v>1779</v>
      </c>
      <c r="J53" s="23" t="s">
        <v>177</v>
      </c>
      <c r="K53" s="124">
        <v>52.7</v>
      </c>
      <c r="L53" s="125">
        <v>0.9</v>
      </c>
      <c r="M53" s="125">
        <v>15.32</v>
      </c>
      <c r="N53" s="125" t="s">
        <v>3</v>
      </c>
      <c r="O53" s="125">
        <v>8.2601639999999996</v>
      </c>
      <c r="P53" s="125">
        <v>0.16</v>
      </c>
      <c r="Q53" s="125">
        <v>7.27</v>
      </c>
      <c r="R53" s="125">
        <v>9.6300000000000008</v>
      </c>
      <c r="S53" s="125">
        <v>3.16</v>
      </c>
      <c r="T53" s="125">
        <v>1.3</v>
      </c>
      <c r="U53" s="125">
        <v>0.22</v>
      </c>
      <c r="V53" s="125">
        <v>0.42</v>
      </c>
      <c r="W53" s="125">
        <v>0.05</v>
      </c>
      <c r="X53" s="125">
        <v>99.390163999999984</v>
      </c>
      <c r="Y53" s="125">
        <v>53.275285714245292</v>
      </c>
      <c r="Z53" s="125">
        <v>0.90982461371576384</v>
      </c>
      <c r="AA53" s="125">
        <v>15.487236757917225</v>
      </c>
      <c r="AB53" s="125">
        <v>8.3503339116987316</v>
      </c>
      <c r="AC53" s="125">
        <v>0.16174659799391358</v>
      </c>
      <c r="AD53" s="125">
        <v>7.3493610463484478</v>
      </c>
      <c r="AE53" s="125">
        <v>9.7351233667586747</v>
      </c>
      <c r="AF53" s="125">
        <v>3.1944953103797933</v>
      </c>
      <c r="AG53" s="125">
        <v>1.3141911087005478</v>
      </c>
      <c r="AH53" s="125">
        <v>0.22240157224163118</v>
      </c>
      <c r="AI53" s="125">
        <v>100.00000000000001</v>
      </c>
      <c r="AJ53" s="125">
        <v>0.61072843188007109</v>
      </c>
      <c r="AK53" s="114" t="s">
        <v>3</v>
      </c>
      <c r="AL53" s="125" t="s">
        <v>3</v>
      </c>
      <c r="AM53" s="125" t="s">
        <v>3</v>
      </c>
      <c r="AN53" s="125" t="s">
        <v>3</v>
      </c>
      <c r="AO53" s="125">
        <v>255</v>
      </c>
      <c r="AP53" s="125">
        <v>236</v>
      </c>
      <c r="AQ53" s="125">
        <v>37</v>
      </c>
      <c r="AR53" s="125">
        <v>37</v>
      </c>
      <c r="AS53" s="125" t="s">
        <v>3</v>
      </c>
      <c r="AT53" s="125">
        <v>73</v>
      </c>
      <c r="AU53" s="125">
        <v>19</v>
      </c>
      <c r="AV53" s="125">
        <v>24</v>
      </c>
      <c r="AW53" s="125">
        <v>436</v>
      </c>
      <c r="AX53" s="125">
        <v>20.183199999999999</v>
      </c>
      <c r="AY53" s="125">
        <v>80</v>
      </c>
      <c r="AZ53" s="125" t="s">
        <v>226</v>
      </c>
      <c r="BA53" s="125" t="s">
        <v>3</v>
      </c>
      <c r="BB53" s="125" t="s">
        <v>3</v>
      </c>
      <c r="BC53" s="125" t="s">
        <v>3</v>
      </c>
      <c r="BD53" s="125" t="s">
        <v>3</v>
      </c>
      <c r="BE53" s="125">
        <v>409</v>
      </c>
      <c r="BF53" s="125" t="s">
        <v>226</v>
      </c>
      <c r="BG53" s="125" t="s">
        <v>1684</v>
      </c>
      <c r="BH53" s="125" t="s">
        <v>226</v>
      </c>
      <c r="BI53" s="125" t="s">
        <v>3</v>
      </c>
      <c r="BJ53" s="125" t="s">
        <v>3</v>
      </c>
      <c r="BK53" s="125" t="s">
        <v>3</v>
      </c>
      <c r="BL53" s="125" t="s">
        <v>3</v>
      </c>
      <c r="BM53" s="125" t="s">
        <v>3</v>
      </c>
      <c r="BN53" s="125" t="s">
        <v>3</v>
      </c>
      <c r="BO53" s="125" t="s">
        <v>3</v>
      </c>
      <c r="BP53" s="125" t="s">
        <v>3</v>
      </c>
      <c r="BQ53" s="125" t="s">
        <v>3</v>
      </c>
      <c r="BR53" s="125" t="s">
        <v>3</v>
      </c>
      <c r="BS53" s="125" t="s">
        <v>3</v>
      </c>
      <c r="BT53" s="125" t="s">
        <v>3</v>
      </c>
      <c r="BU53" s="125" t="s">
        <v>3</v>
      </c>
      <c r="BV53" s="125" t="s">
        <v>3</v>
      </c>
      <c r="BW53" s="125" t="s">
        <v>3</v>
      </c>
      <c r="BX53" s="125">
        <v>24</v>
      </c>
      <c r="BY53" s="125">
        <v>26</v>
      </c>
      <c r="BZ53" s="125" t="s">
        <v>3</v>
      </c>
      <c r="CA53" s="112" t="s">
        <v>3</v>
      </c>
      <c r="CB53" s="112" t="s">
        <v>3</v>
      </c>
      <c r="CC53" s="112" t="s">
        <v>3</v>
      </c>
      <c r="CD53" s="112" t="s">
        <v>3</v>
      </c>
      <c r="CE53" s="125" t="s">
        <v>3</v>
      </c>
      <c r="CF53" s="114" t="s">
        <v>3</v>
      </c>
      <c r="CG53" s="112" t="s">
        <v>3</v>
      </c>
      <c r="CH53" s="114" t="s">
        <v>3</v>
      </c>
      <c r="CI53" s="112" t="s">
        <v>3</v>
      </c>
      <c r="CJ53" s="114" t="s">
        <v>3</v>
      </c>
      <c r="CK53" s="112" t="s">
        <v>3</v>
      </c>
      <c r="CL53" s="112" t="s">
        <v>3</v>
      </c>
      <c r="CM53" s="112" t="s">
        <v>3</v>
      </c>
      <c r="CN53" s="116" t="s">
        <v>3</v>
      </c>
    </row>
    <row r="54" spans="2:92" s="31" customFormat="1" x14ac:dyDescent="0.25">
      <c r="B54" s="36">
        <v>7429</v>
      </c>
      <c r="C54" s="121">
        <v>56.449722000000001</v>
      </c>
      <c r="D54" s="121">
        <v>160.809167</v>
      </c>
      <c r="E54" s="23" t="s">
        <v>168</v>
      </c>
      <c r="F54" s="23" t="s">
        <v>175</v>
      </c>
      <c r="G54" s="23" t="s">
        <v>1685</v>
      </c>
      <c r="H54" s="23" t="s">
        <v>3</v>
      </c>
      <c r="I54" s="105" t="s">
        <v>1779</v>
      </c>
      <c r="J54" s="23">
        <v>7429</v>
      </c>
      <c r="K54" s="124">
        <v>49.83</v>
      </c>
      <c r="L54" s="125">
        <v>0.94</v>
      </c>
      <c r="M54" s="125">
        <v>15.24</v>
      </c>
      <c r="N54" s="125" t="s">
        <v>3</v>
      </c>
      <c r="O54" s="125">
        <v>9.1779600000000006</v>
      </c>
      <c r="P54" s="125">
        <v>0.16</v>
      </c>
      <c r="Q54" s="125">
        <v>7.39</v>
      </c>
      <c r="R54" s="125">
        <v>10.69</v>
      </c>
      <c r="S54" s="125">
        <v>2.92</v>
      </c>
      <c r="T54" s="125">
        <v>1.3</v>
      </c>
      <c r="U54" s="125">
        <v>0.24</v>
      </c>
      <c r="V54" s="125">
        <v>1.07</v>
      </c>
      <c r="W54" s="125">
        <v>0.06</v>
      </c>
      <c r="X54" s="125">
        <v>99.017959999999974</v>
      </c>
      <c r="Y54" s="125">
        <v>50.905136852376955</v>
      </c>
      <c r="Z54" s="125">
        <v>0.96028153002677763</v>
      </c>
      <c r="AA54" s="125">
        <v>15.568819699583077</v>
      </c>
      <c r="AB54" s="125">
        <v>9.3759845439623035</v>
      </c>
      <c r="AC54" s="125">
        <v>0.16345217532370684</v>
      </c>
      <c r="AD54" s="125">
        <v>7.5494473477637101</v>
      </c>
      <c r="AE54" s="125">
        <v>10.920648463815164</v>
      </c>
      <c r="AF54" s="125">
        <v>2.9830021996576499</v>
      </c>
      <c r="AG54" s="125">
        <v>1.3280489245051181</v>
      </c>
      <c r="AH54" s="125">
        <v>0.24517826298556025</v>
      </c>
      <c r="AI54" s="125">
        <v>100.00000000000003</v>
      </c>
      <c r="AJ54" s="125">
        <v>0.58937592941340711</v>
      </c>
      <c r="AK54" s="114" t="s">
        <v>3</v>
      </c>
      <c r="AL54" s="125" t="s">
        <v>3</v>
      </c>
      <c r="AM54" s="125" t="s">
        <v>3</v>
      </c>
      <c r="AN54" s="125" t="s">
        <v>3</v>
      </c>
      <c r="AO54" s="125">
        <v>295</v>
      </c>
      <c r="AP54" s="125">
        <v>200</v>
      </c>
      <c r="AQ54" s="125">
        <v>43</v>
      </c>
      <c r="AR54" s="125">
        <v>35</v>
      </c>
      <c r="AS54" s="125" t="s">
        <v>3</v>
      </c>
      <c r="AT54" s="125">
        <v>78</v>
      </c>
      <c r="AU54" s="125">
        <v>22</v>
      </c>
      <c r="AV54" s="125">
        <v>26</v>
      </c>
      <c r="AW54" s="125">
        <v>517</v>
      </c>
      <c r="AX54" s="125">
        <v>21.41</v>
      </c>
      <c r="AY54" s="125">
        <v>70</v>
      </c>
      <c r="AZ54" s="125" t="s">
        <v>226</v>
      </c>
      <c r="BA54" s="125" t="s">
        <v>3</v>
      </c>
      <c r="BB54" s="125" t="s">
        <v>3</v>
      </c>
      <c r="BC54" s="125" t="s">
        <v>3</v>
      </c>
      <c r="BD54" s="125" t="s">
        <v>3</v>
      </c>
      <c r="BE54" s="125">
        <v>451</v>
      </c>
      <c r="BF54" s="125" t="s">
        <v>226</v>
      </c>
      <c r="BG54" s="125" t="s">
        <v>236</v>
      </c>
      <c r="BH54" s="125" t="s">
        <v>226</v>
      </c>
      <c r="BI54" s="125" t="s">
        <v>3</v>
      </c>
      <c r="BJ54" s="125" t="s">
        <v>3</v>
      </c>
      <c r="BK54" s="125" t="s">
        <v>3</v>
      </c>
      <c r="BL54" s="125" t="s">
        <v>3</v>
      </c>
      <c r="BM54" s="125" t="s">
        <v>3</v>
      </c>
      <c r="BN54" s="125" t="s">
        <v>3</v>
      </c>
      <c r="BO54" s="125" t="s">
        <v>3</v>
      </c>
      <c r="BP54" s="125" t="s">
        <v>3</v>
      </c>
      <c r="BQ54" s="125" t="s">
        <v>3</v>
      </c>
      <c r="BR54" s="125" t="s">
        <v>3</v>
      </c>
      <c r="BS54" s="125" t="s">
        <v>3</v>
      </c>
      <c r="BT54" s="125" t="s">
        <v>3</v>
      </c>
      <c r="BU54" s="125" t="s">
        <v>3</v>
      </c>
      <c r="BV54" s="125" t="s">
        <v>3</v>
      </c>
      <c r="BW54" s="125" t="s">
        <v>3</v>
      </c>
      <c r="BX54" s="125">
        <v>17</v>
      </c>
      <c r="BY54" s="125">
        <v>31</v>
      </c>
      <c r="BZ54" s="125" t="s">
        <v>3</v>
      </c>
      <c r="CA54" s="112" t="s">
        <v>3</v>
      </c>
      <c r="CB54" s="112" t="s">
        <v>3</v>
      </c>
      <c r="CC54" s="112" t="s">
        <v>3</v>
      </c>
      <c r="CD54" s="112" t="s">
        <v>3</v>
      </c>
      <c r="CE54" s="125" t="s">
        <v>3</v>
      </c>
      <c r="CF54" s="114" t="s">
        <v>3</v>
      </c>
      <c r="CG54" s="112" t="s">
        <v>3</v>
      </c>
      <c r="CH54" s="114" t="s">
        <v>3</v>
      </c>
      <c r="CI54" s="112" t="s">
        <v>3</v>
      </c>
      <c r="CJ54" s="114" t="s">
        <v>3</v>
      </c>
      <c r="CK54" s="112" t="s">
        <v>3</v>
      </c>
      <c r="CL54" s="112" t="s">
        <v>3</v>
      </c>
      <c r="CM54" s="112" t="s">
        <v>3</v>
      </c>
      <c r="CN54" s="116" t="s">
        <v>3</v>
      </c>
    </row>
    <row r="55" spans="2:92" s="31" customFormat="1" x14ac:dyDescent="0.25">
      <c r="B55" s="36" t="s">
        <v>1686</v>
      </c>
      <c r="C55" s="122">
        <v>56.548583333333333</v>
      </c>
      <c r="D55" s="122">
        <v>160.87338888888888</v>
      </c>
      <c r="E55" s="23" t="s">
        <v>168</v>
      </c>
      <c r="F55" s="23" t="s">
        <v>175</v>
      </c>
      <c r="G55" s="23" t="s">
        <v>1687</v>
      </c>
      <c r="H55" s="23" t="s">
        <v>3</v>
      </c>
      <c r="I55" s="105" t="s">
        <v>1779</v>
      </c>
      <c r="J55" s="23" t="s">
        <v>1686</v>
      </c>
      <c r="K55" s="124">
        <v>50.19</v>
      </c>
      <c r="L55" s="125">
        <v>0.91</v>
      </c>
      <c r="M55" s="125">
        <v>14.12</v>
      </c>
      <c r="N55" s="125" t="s">
        <v>3</v>
      </c>
      <c r="O55" s="125">
        <v>9.4568980000000007</v>
      </c>
      <c r="P55" s="125">
        <v>0.17</v>
      </c>
      <c r="Q55" s="125">
        <v>9.8699999999999992</v>
      </c>
      <c r="R55" s="125">
        <v>10.029999999999999</v>
      </c>
      <c r="S55" s="125">
        <v>2.9</v>
      </c>
      <c r="T55" s="125">
        <v>1.04</v>
      </c>
      <c r="U55" s="125">
        <v>0.22</v>
      </c>
      <c r="V55" s="125">
        <v>0.33</v>
      </c>
      <c r="W55" s="125">
        <v>0.06</v>
      </c>
      <c r="X55" s="125">
        <v>99.296898000000013</v>
      </c>
      <c r="Y55" s="125">
        <v>50.744691234781214</v>
      </c>
      <c r="Z55" s="125">
        <v>0.92005716325265796</v>
      </c>
      <c r="AA55" s="125">
        <v>14.276051807832449</v>
      </c>
      <c r="AB55" s="125">
        <v>9.5614140077469614</v>
      </c>
      <c r="AC55" s="125">
        <v>0.17187881071752953</v>
      </c>
      <c r="AD55" s="125">
        <v>9.9790815398942119</v>
      </c>
      <c r="AE55" s="125">
        <v>10.14084983233424</v>
      </c>
      <c r="AF55" s="125">
        <v>2.9320503004755034</v>
      </c>
      <c r="AG55" s="125">
        <v>1.0514939008601807</v>
      </c>
      <c r="AH55" s="125">
        <v>0.22243140210503817</v>
      </c>
      <c r="AI55" s="125">
        <v>100</v>
      </c>
      <c r="AJ55" s="125">
        <v>0.65040473947772359</v>
      </c>
      <c r="AK55" s="114" t="s">
        <v>3</v>
      </c>
      <c r="AL55" s="125" t="s">
        <v>3</v>
      </c>
      <c r="AM55" s="125" t="s">
        <v>3</v>
      </c>
      <c r="AN55" s="125" t="s">
        <v>3</v>
      </c>
      <c r="AO55" s="125">
        <v>284</v>
      </c>
      <c r="AP55" s="125">
        <v>509</v>
      </c>
      <c r="AQ55" s="125">
        <v>49</v>
      </c>
      <c r="AR55" s="125">
        <v>140</v>
      </c>
      <c r="AS55" s="125" t="s">
        <v>3</v>
      </c>
      <c r="AT55" s="125">
        <v>83</v>
      </c>
      <c r="AU55" s="125">
        <v>19</v>
      </c>
      <c r="AV55" s="125">
        <v>22</v>
      </c>
      <c r="AW55" s="125">
        <v>375</v>
      </c>
      <c r="AX55" s="125">
        <v>21.956400000000002</v>
      </c>
      <c r="AY55" s="125">
        <v>71</v>
      </c>
      <c r="AZ55" s="125" t="s">
        <v>226</v>
      </c>
      <c r="BA55" s="125" t="s">
        <v>3</v>
      </c>
      <c r="BB55" s="125" t="s">
        <v>3</v>
      </c>
      <c r="BC55" s="125" t="s">
        <v>3</v>
      </c>
      <c r="BD55" s="125" t="s">
        <v>3</v>
      </c>
      <c r="BE55" s="125">
        <v>291</v>
      </c>
      <c r="BF55" s="125" t="s">
        <v>1681</v>
      </c>
      <c r="BG55" s="125">
        <v>21</v>
      </c>
      <c r="BH55" s="125" t="s">
        <v>237</v>
      </c>
      <c r="BI55" s="125" t="s">
        <v>3</v>
      </c>
      <c r="BJ55" s="125" t="s">
        <v>3</v>
      </c>
      <c r="BK55" s="125" t="s">
        <v>3</v>
      </c>
      <c r="BL55" s="125" t="s">
        <v>3</v>
      </c>
      <c r="BM55" s="125" t="s">
        <v>3</v>
      </c>
      <c r="BN55" s="125" t="s">
        <v>3</v>
      </c>
      <c r="BO55" s="125" t="s">
        <v>3</v>
      </c>
      <c r="BP55" s="125" t="s">
        <v>3</v>
      </c>
      <c r="BQ55" s="125" t="s">
        <v>3</v>
      </c>
      <c r="BR55" s="125" t="s">
        <v>3</v>
      </c>
      <c r="BS55" s="125" t="s">
        <v>3</v>
      </c>
      <c r="BT55" s="125" t="s">
        <v>3</v>
      </c>
      <c r="BU55" s="125" t="s">
        <v>3</v>
      </c>
      <c r="BV55" s="125" t="s">
        <v>3</v>
      </c>
      <c r="BW55" s="125" t="s">
        <v>3</v>
      </c>
      <c r="BX55" s="125">
        <v>14</v>
      </c>
      <c r="BY55" s="125">
        <v>22</v>
      </c>
      <c r="BZ55" s="125" t="s">
        <v>3</v>
      </c>
      <c r="CA55" s="112" t="s">
        <v>3</v>
      </c>
      <c r="CB55" s="112" t="s">
        <v>3</v>
      </c>
      <c r="CC55" s="112" t="s">
        <v>3</v>
      </c>
      <c r="CD55" s="112" t="s">
        <v>3</v>
      </c>
      <c r="CE55" s="125" t="s">
        <v>3</v>
      </c>
      <c r="CF55" s="114" t="s">
        <v>3</v>
      </c>
      <c r="CG55" s="112" t="s">
        <v>3</v>
      </c>
      <c r="CH55" s="114" t="s">
        <v>3</v>
      </c>
      <c r="CI55" s="112" t="s">
        <v>3</v>
      </c>
      <c r="CJ55" s="114" t="s">
        <v>3</v>
      </c>
      <c r="CK55" s="112" t="s">
        <v>3</v>
      </c>
      <c r="CL55" s="112" t="s">
        <v>3</v>
      </c>
      <c r="CM55" s="112" t="s">
        <v>3</v>
      </c>
      <c r="CN55" s="116" t="s">
        <v>3</v>
      </c>
    </row>
    <row r="56" spans="2:92" s="31" customFormat="1" x14ac:dyDescent="0.25">
      <c r="B56" s="36" t="s">
        <v>1688</v>
      </c>
      <c r="C56" s="122">
        <v>56.528750000000002</v>
      </c>
      <c r="D56" s="122">
        <v>160.86852777777779</v>
      </c>
      <c r="E56" s="23" t="s">
        <v>168</v>
      </c>
      <c r="F56" s="23" t="s">
        <v>175</v>
      </c>
      <c r="G56" s="23" t="s">
        <v>1689</v>
      </c>
      <c r="H56" s="23" t="s">
        <v>3</v>
      </c>
      <c r="I56" s="105" t="s">
        <v>1779</v>
      </c>
      <c r="J56" s="23" t="s">
        <v>1688</v>
      </c>
      <c r="K56" s="124">
        <v>50.22</v>
      </c>
      <c r="L56" s="125">
        <v>0.89</v>
      </c>
      <c r="M56" s="125">
        <v>13.84</v>
      </c>
      <c r="N56" s="125" t="s">
        <v>3</v>
      </c>
      <c r="O56" s="125">
        <v>9.2499439999999993</v>
      </c>
      <c r="P56" s="125">
        <v>0.17</v>
      </c>
      <c r="Q56" s="125">
        <v>11.06</v>
      </c>
      <c r="R56" s="125">
        <v>9.94</v>
      </c>
      <c r="S56" s="125">
        <v>2.8</v>
      </c>
      <c r="T56" s="125">
        <v>1.03</v>
      </c>
      <c r="U56" s="125">
        <v>0.22</v>
      </c>
      <c r="V56" s="125">
        <v>0.22</v>
      </c>
      <c r="W56" s="125">
        <v>0.03</v>
      </c>
      <c r="X56" s="125">
        <v>99.669944000000001</v>
      </c>
      <c r="Y56" s="125">
        <v>50.513003708793079</v>
      </c>
      <c r="Z56" s="125">
        <v>0.89519261849513809</v>
      </c>
      <c r="AA56" s="125">
        <v>13.920748134800801</v>
      </c>
      <c r="AB56" s="125">
        <v>9.3039118992060583</v>
      </c>
      <c r="AC56" s="125">
        <v>0.17099184847659946</v>
      </c>
      <c r="AD56" s="125">
        <v>11.124528495006999</v>
      </c>
      <c r="AE56" s="125">
        <v>9.9979939638670476</v>
      </c>
      <c r="AF56" s="125">
        <v>2.8163363278498728</v>
      </c>
      <c r="AG56" s="125">
        <v>1.0360094348876319</v>
      </c>
      <c r="AH56" s="125">
        <v>0.22128356861677573</v>
      </c>
      <c r="AI56" s="125">
        <v>99.999999999999986</v>
      </c>
      <c r="AJ56" s="125">
        <v>0.68065440858285364</v>
      </c>
      <c r="AK56" s="114" t="s">
        <v>3</v>
      </c>
      <c r="AL56" s="125" t="s">
        <v>3</v>
      </c>
      <c r="AM56" s="125" t="s">
        <v>3</v>
      </c>
      <c r="AN56" s="125" t="s">
        <v>3</v>
      </c>
      <c r="AO56" s="125">
        <v>263</v>
      </c>
      <c r="AP56" s="125">
        <v>664</v>
      </c>
      <c r="AQ56" s="125">
        <v>51</v>
      </c>
      <c r="AR56" s="125">
        <v>166</v>
      </c>
      <c r="AS56" s="125" t="s">
        <v>3</v>
      </c>
      <c r="AT56" s="125">
        <v>73</v>
      </c>
      <c r="AU56" s="125">
        <v>19</v>
      </c>
      <c r="AV56" s="125">
        <v>21</v>
      </c>
      <c r="AW56" s="125">
        <v>400</v>
      </c>
      <c r="AX56" s="125">
        <v>19.843</v>
      </c>
      <c r="AY56" s="125">
        <v>73</v>
      </c>
      <c r="AZ56" s="125" t="s">
        <v>226</v>
      </c>
      <c r="BA56" s="125" t="s">
        <v>3</v>
      </c>
      <c r="BB56" s="125" t="s">
        <v>3</v>
      </c>
      <c r="BC56" s="125" t="s">
        <v>3</v>
      </c>
      <c r="BD56" s="125" t="s">
        <v>3</v>
      </c>
      <c r="BE56" s="125">
        <v>292</v>
      </c>
      <c r="BF56" s="125" t="s">
        <v>226</v>
      </c>
      <c r="BG56" s="125">
        <v>26</v>
      </c>
      <c r="BH56" s="125" t="s">
        <v>233</v>
      </c>
      <c r="BI56" s="125" t="s">
        <v>3</v>
      </c>
      <c r="BJ56" s="125" t="s">
        <v>3</v>
      </c>
      <c r="BK56" s="125" t="s">
        <v>3</v>
      </c>
      <c r="BL56" s="125" t="s">
        <v>3</v>
      </c>
      <c r="BM56" s="125" t="s">
        <v>3</v>
      </c>
      <c r="BN56" s="125" t="s">
        <v>3</v>
      </c>
      <c r="BO56" s="125" t="s">
        <v>3</v>
      </c>
      <c r="BP56" s="125" t="s">
        <v>3</v>
      </c>
      <c r="BQ56" s="125" t="s">
        <v>3</v>
      </c>
      <c r="BR56" s="125" t="s">
        <v>3</v>
      </c>
      <c r="BS56" s="125" t="s">
        <v>3</v>
      </c>
      <c r="BT56" s="125" t="s">
        <v>3</v>
      </c>
      <c r="BU56" s="125" t="s">
        <v>3</v>
      </c>
      <c r="BV56" s="125" t="s">
        <v>3</v>
      </c>
      <c r="BW56" s="125" t="s">
        <v>3</v>
      </c>
      <c r="BX56" s="125">
        <v>19</v>
      </c>
      <c r="BY56" s="125">
        <v>21</v>
      </c>
      <c r="BZ56" s="125" t="s">
        <v>3</v>
      </c>
      <c r="CA56" s="112" t="s">
        <v>3</v>
      </c>
      <c r="CB56" s="112" t="s">
        <v>3</v>
      </c>
      <c r="CC56" s="112" t="s">
        <v>3</v>
      </c>
      <c r="CD56" s="112" t="s">
        <v>3</v>
      </c>
      <c r="CE56" s="125" t="s">
        <v>3</v>
      </c>
      <c r="CF56" s="114" t="s">
        <v>3</v>
      </c>
      <c r="CG56" s="112" t="s">
        <v>3</v>
      </c>
      <c r="CH56" s="114" t="s">
        <v>3</v>
      </c>
      <c r="CI56" s="112" t="s">
        <v>3</v>
      </c>
      <c r="CJ56" s="114" t="s">
        <v>3</v>
      </c>
      <c r="CK56" s="112" t="s">
        <v>3</v>
      </c>
      <c r="CL56" s="112" t="s">
        <v>3</v>
      </c>
      <c r="CM56" s="112" t="s">
        <v>3</v>
      </c>
      <c r="CN56" s="116" t="s">
        <v>3</v>
      </c>
    </row>
    <row r="57" spans="2:92" s="31" customFormat="1" x14ac:dyDescent="0.25">
      <c r="B57" s="36">
        <v>7401</v>
      </c>
      <c r="C57" s="121">
        <v>56.419722</v>
      </c>
      <c r="D57" s="121">
        <v>160.858889</v>
      </c>
      <c r="E57" s="23" t="s">
        <v>168</v>
      </c>
      <c r="F57" s="23" t="s">
        <v>175</v>
      </c>
      <c r="G57" s="23" t="s">
        <v>1692</v>
      </c>
      <c r="H57" s="23" t="s">
        <v>3</v>
      </c>
      <c r="I57" s="105" t="s">
        <v>1779</v>
      </c>
      <c r="J57" s="23">
        <v>7401</v>
      </c>
      <c r="K57" s="124">
        <v>50.01</v>
      </c>
      <c r="L57" s="125">
        <v>0.98</v>
      </c>
      <c r="M57" s="125">
        <v>14.78</v>
      </c>
      <c r="N57" s="125" t="s">
        <v>3</v>
      </c>
      <c r="O57" s="125">
        <v>8.980004000000001</v>
      </c>
      <c r="P57" s="125">
        <v>0.16</v>
      </c>
      <c r="Q57" s="125">
        <v>9.08</v>
      </c>
      <c r="R57" s="125">
        <v>9.8699999999999992</v>
      </c>
      <c r="S57" s="125">
        <v>3.23</v>
      </c>
      <c r="T57" s="125">
        <v>1.21</v>
      </c>
      <c r="U57" s="125">
        <v>0.28000000000000003</v>
      </c>
      <c r="V57" s="125">
        <v>0.49</v>
      </c>
      <c r="W57" s="125">
        <v>0.08</v>
      </c>
      <c r="X57" s="125">
        <v>99.150003999999981</v>
      </c>
      <c r="Y57" s="125">
        <v>50.730369213618609</v>
      </c>
      <c r="Z57" s="125">
        <v>0.99411641330426403</v>
      </c>
      <c r="AA57" s="125">
        <v>14.992898559833694</v>
      </c>
      <c r="AB57" s="125">
        <v>9.1093564978958632</v>
      </c>
      <c r="AC57" s="125">
        <v>0.16230472053947168</v>
      </c>
      <c r="AD57" s="125">
        <v>9.2107928906150178</v>
      </c>
      <c r="AE57" s="125">
        <v>10.012172448278658</v>
      </c>
      <c r="AF57" s="125">
        <v>3.2765265458905848</v>
      </c>
      <c r="AG57" s="125">
        <v>1.2274294490797544</v>
      </c>
      <c r="AH57" s="125">
        <v>0.28403326094407544</v>
      </c>
      <c r="AI57" s="125">
        <v>99.999999999999972</v>
      </c>
      <c r="AJ57" s="125">
        <v>0.64316715302562688</v>
      </c>
      <c r="AK57" s="114" t="s">
        <v>3</v>
      </c>
      <c r="AL57" s="125" t="s">
        <v>3</v>
      </c>
      <c r="AM57" s="125" t="s">
        <v>3</v>
      </c>
      <c r="AN57" s="125" t="s">
        <v>3</v>
      </c>
      <c r="AO57" s="125">
        <v>285</v>
      </c>
      <c r="AP57" s="125">
        <v>453</v>
      </c>
      <c r="AQ57" s="125">
        <v>45</v>
      </c>
      <c r="AR57" s="125">
        <v>116</v>
      </c>
      <c r="AS57" s="125" t="s">
        <v>3</v>
      </c>
      <c r="AT57" s="125">
        <v>83</v>
      </c>
      <c r="AU57" s="125">
        <v>19</v>
      </c>
      <c r="AV57" s="125">
        <v>22</v>
      </c>
      <c r="AW57" s="125">
        <v>517</v>
      </c>
      <c r="AX57" s="125">
        <v>22.956400000000002</v>
      </c>
      <c r="AY57" s="125">
        <v>77</v>
      </c>
      <c r="AZ57" s="125" t="s">
        <v>226</v>
      </c>
      <c r="BA57" s="125" t="s">
        <v>3</v>
      </c>
      <c r="BB57" s="125" t="s">
        <v>3</v>
      </c>
      <c r="BC57" s="125" t="s">
        <v>3</v>
      </c>
      <c r="BD57" s="125" t="s">
        <v>3</v>
      </c>
      <c r="BE57" s="125">
        <v>470</v>
      </c>
      <c r="BF57" s="125" t="s">
        <v>226</v>
      </c>
      <c r="BG57" s="125">
        <v>26</v>
      </c>
      <c r="BH57" s="125" t="s">
        <v>226</v>
      </c>
      <c r="BI57" s="125" t="s">
        <v>3</v>
      </c>
      <c r="BJ57" s="125" t="s">
        <v>3</v>
      </c>
      <c r="BK57" s="125" t="s">
        <v>3</v>
      </c>
      <c r="BL57" s="125" t="s">
        <v>3</v>
      </c>
      <c r="BM57" s="125" t="s">
        <v>3</v>
      </c>
      <c r="BN57" s="125" t="s">
        <v>3</v>
      </c>
      <c r="BO57" s="125" t="s">
        <v>3</v>
      </c>
      <c r="BP57" s="125" t="s">
        <v>3</v>
      </c>
      <c r="BQ57" s="125" t="s">
        <v>3</v>
      </c>
      <c r="BR57" s="125" t="s">
        <v>3</v>
      </c>
      <c r="BS57" s="125" t="s">
        <v>3</v>
      </c>
      <c r="BT57" s="125" t="s">
        <v>3</v>
      </c>
      <c r="BU57" s="125" t="s">
        <v>3</v>
      </c>
      <c r="BV57" s="125" t="s">
        <v>3</v>
      </c>
      <c r="BW57" s="125" t="s">
        <v>3</v>
      </c>
      <c r="BX57" s="125">
        <v>12</v>
      </c>
      <c r="BY57" s="125">
        <v>31</v>
      </c>
      <c r="BZ57" s="125" t="s">
        <v>3</v>
      </c>
      <c r="CA57" s="112" t="s">
        <v>3</v>
      </c>
      <c r="CB57" s="112" t="s">
        <v>3</v>
      </c>
      <c r="CC57" s="112" t="s">
        <v>3</v>
      </c>
      <c r="CD57" s="112" t="s">
        <v>3</v>
      </c>
      <c r="CE57" s="125" t="s">
        <v>3</v>
      </c>
      <c r="CF57" s="114" t="s">
        <v>3</v>
      </c>
      <c r="CG57" s="112" t="s">
        <v>3</v>
      </c>
      <c r="CH57" s="114" t="s">
        <v>3</v>
      </c>
      <c r="CI57" s="112" t="s">
        <v>3</v>
      </c>
      <c r="CJ57" s="114" t="s">
        <v>3</v>
      </c>
      <c r="CK57" s="112" t="s">
        <v>3</v>
      </c>
      <c r="CL57" s="112" t="s">
        <v>3</v>
      </c>
      <c r="CM57" s="112" t="s">
        <v>3</v>
      </c>
      <c r="CN57" s="116" t="s">
        <v>3</v>
      </c>
    </row>
    <row r="58" spans="2:92" s="31" customFormat="1" x14ac:dyDescent="0.25">
      <c r="B58" s="36" t="s">
        <v>180</v>
      </c>
      <c r="C58" s="121">
        <v>56.445456999999998</v>
      </c>
      <c r="D58" s="121">
        <v>160.79692900000001</v>
      </c>
      <c r="E58" s="23" t="s">
        <v>168</v>
      </c>
      <c r="F58" s="23" t="s">
        <v>175</v>
      </c>
      <c r="G58" s="23" t="s">
        <v>1693</v>
      </c>
      <c r="H58" s="23" t="s">
        <v>3</v>
      </c>
      <c r="I58" s="105" t="s">
        <v>1779</v>
      </c>
      <c r="J58" s="23" t="s">
        <v>180</v>
      </c>
      <c r="K58" s="124">
        <v>51.05</v>
      </c>
      <c r="L58" s="125">
        <v>0.87</v>
      </c>
      <c r="M58" s="125">
        <v>13</v>
      </c>
      <c r="N58" s="125" t="s">
        <v>3</v>
      </c>
      <c r="O58" s="125">
        <v>7.8732500000000005</v>
      </c>
      <c r="P58" s="125">
        <v>0.13</v>
      </c>
      <c r="Q58" s="125">
        <v>11.79</v>
      </c>
      <c r="R58" s="125">
        <v>8.0399999999999991</v>
      </c>
      <c r="S58" s="125">
        <v>2.99</v>
      </c>
      <c r="T58" s="125">
        <v>1.24</v>
      </c>
      <c r="U58" s="125">
        <v>0.24</v>
      </c>
      <c r="V58" s="125">
        <v>1.42</v>
      </c>
      <c r="W58" s="125">
        <v>0.14000000000000001</v>
      </c>
      <c r="X58" s="125">
        <v>98.783249999999967</v>
      </c>
      <c r="Y58" s="125">
        <v>52.508016343827244</v>
      </c>
      <c r="Z58" s="125">
        <v>0.89484768303877971</v>
      </c>
      <c r="AA58" s="125">
        <v>13.371287217820846</v>
      </c>
      <c r="AB58" s="125">
        <v>8.0981143913621523</v>
      </c>
      <c r="AC58" s="125">
        <v>0.13371287217820849</v>
      </c>
      <c r="AD58" s="125">
        <v>12.12672894600829</v>
      </c>
      <c r="AE58" s="125">
        <v>8.269626863944584</v>
      </c>
      <c r="AF58" s="125">
        <v>3.0753960600987948</v>
      </c>
      <c r="AG58" s="125">
        <v>1.2754150884690654</v>
      </c>
      <c r="AH58" s="125">
        <v>0.24685453325207718</v>
      </c>
      <c r="AI58" s="125">
        <v>100.00000000000004</v>
      </c>
      <c r="AJ58" s="125">
        <v>0.72747397360020161</v>
      </c>
      <c r="AK58" s="114" t="s">
        <v>3</v>
      </c>
      <c r="AL58" s="125" t="s">
        <v>3</v>
      </c>
      <c r="AM58" s="125" t="s">
        <v>3</v>
      </c>
      <c r="AN58" s="125" t="s">
        <v>3</v>
      </c>
      <c r="AO58" s="125">
        <v>216</v>
      </c>
      <c r="AP58" s="125">
        <v>882</v>
      </c>
      <c r="AQ58" s="125">
        <v>43</v>
      </c>
      <c r="AR58" s="125">
        <v>262</v>
      </c>
      <c r="AS58" s="125" t="s">
        <v>3</v>
      </c>
      <c r="AT58" s="125">
        <v>70</v>
      </c>
      <c r="AU58" s="125">
        <v>18</v>
      </c>
      <c r="AV58" s="125">
        <v>24</v>
      </c>
      <c r="AW58" s="125">
        <v>624</v>
      </c>
      <c r="AX58" s="125">
        <v>17.183199999999999</v>
      </c>
      <c r="AY58" s="125">
        <v>71</v>
      </c>
      <c r="AZ58" s="125" t="s">
        <v>226</v>
      </c>
      <c r="BA58" s="125" t="s">
        <v>3</v>
      </c>
      <c r="BB58" s="125" t="s">
        <v>3</v>
      </c>
      <c r="BC58" s="125" t="s">
        <v>3</v>
      </c>
      <c r="BD58" s="125" t="s">
        <v>3</v>
      </c>
      <c r="BE58" s="125">
        <v>511</v>
      </c>
      <c r="BF58" s="125" t="s">
        <v>251</v>
      </c>
      <c r="BG58" s="125">
        <v>34</v>
      </c>
      <c r="BH58" s="125" t="s">
        <v>226</v>
      </c>
      <c r="BI58" s="125" t="s">
        <v>3</v>
      </c>
      <c r="BJ58" s="125" t="s">
        <v>3</v>
      </c>
      <c r="BK58" s="125" t="s">
        <v>3</v>
      </c>
      <c r="BL58" s="125" t="s">
        <v>3</v>
      </c>
      <c r="BM58" s="125" t="s">
        <v>3</v>
      </c>
      <c r="BN58" s="125" t="s">
        <v>3</v>
      </c>
      <c r="BO58" s="125" t="s">
        <v>3</v>
      </c>
      <c r="BP58" s="125" t="s">
        <v>3</v>
      </c>
      <c r="BQ58" s="125" t="s">
        <v>3</v>
      </c>
      <c r="BR58" s="125" t="s">
        <v>3</v>
      </c>
      <c r="BS58" s="125" t="s">
        <v>3</v>
      </c>
      <c r="BT58" s="125" t="s">
        <v>3</v>
      </c>
      <c r="BU58" s="125" t="s">
        <v>3</v>
      </c>
      <c r="BV58" s="125" t="s">
        <v>3</v>
      </c>
      <c r="BW58" s="125" t="s">
        <v>3</v>
      </c>
      <c r="BX58" s="125">
        <v>16</v>
      </c>
      <c r="BY58" s="125">
        <v>18</v>
      </c>
      <c r="BZ58" s="125" t="s">
        <v>3</v>
      </c>
      <c r="CA58" s="112" t="s">
        <v>3</v>
      </c>
      <c r="CB58" s="112" t="s">
        <v>3</v>
      </c>
      <c r="CC58" s="112" t="s">
        <v>3</v>
      </c>
      <c r="CD58" s="112" t="s">
        <v>3</v>
      </c>
      <c r="CE58" s="125" t="s">
        <v>3</v>
      </c>
      <c r="CF58" s="114" t="s">
        <v>3</v>
      </c>
      <c r="CG58" s="112" t="s">
        <v>3</v>
      </c>
      <c r="CH58" s="114" t="s">
        <v>3</v>
      </c>
      <c r="CI58" s="112" t="s">
        <v>3</v>
      </c>
      <c r="CJ58" s="114" t="s">
        <v>3</v>
      </c>
      <c r="CK58" s="112" t="s">
        <v>3</v>
      </c>
      <c r="CL58" s="112" t="s">
        <v>3</v>
      </c>
      <c r="CM58" s="112" t="s">
        <v>3</v>
      </c>
      <c r="CN58" s="116" t="s">
        <v>3</v>
      </c>
    </row>
    <row r="59" spans="2:92" s="31" customFormat="1" x14ac:dyDescent="0.25">
      <c r="B59" s="36" t="s">
        <v>181</v>
      </c>
      <c r="C59" s="121">
        <v>56.449831000000003</v>
      </c>
      <c r="D59" s="121">
        <v>160.803224</v>
      </c>
      <c r="E59" s="23" t="s">
        <v>168</v>
      </c>
      <c r="F59" s="23" t="s">
        <v>175</v>
      </c>
      <c r="G59" s="23" t="s">
        <v>1694</v>
      </c>
      <c r="H59" s="23" t="s">
        <v>3</v>
      </c>
      <c r="I59" s="105" t="s">
        <v>1779</v>
      </c>
      <c r="J59" s="23" t="s">
        <v>181</v>
      </c>
      <c r="K59" s="124">
        <v>50.85</v>
      </c>
      <c r="L59" s="125">
        <v>0.86</v>
      </c>
      <c r="M59" s="125">
        <v>13.73</v>
      </c>
      <c r="N59" s="125" t="s">
        <v>3</v>
      </c>
      <c r="O59" s="125">
        <v>8.5480999999999998</v>
      </c>
      <c r="P59" s="125">
        <v>0.16</v>
      </c>
      <c r="Q59" s="125">
        <v>9.17</v>
      </c>
      <c r="R59" s="125">
        <v>9.9700000000000006</v>
      </c>
      <c r="S59" s="125">
        <v>2.95</v>
      </c>
      <c r="T59" s="125">
        <v>0.8</v>
      </c>
      <c r="U59" s="125">
        <v>0.2</v>
      </c>
      <c r="V59" s="125">
        <v>1.31</v>
      </c>
      <c r="W59" s="125">
        <v>0.08</v>
      </c>
      <c r="X59" s="125">
        <v>98.628100000000003</v>
      </c>
      <c r="Y59" s="125">
        <v>52.294316733872833</v>
      </c>
      <c r="Z59" s="125">
        <v>0.88442698900945205</v>
      </c>
      <c r="AA59" s="125">
        <v>14.11997971988346</v>
      </c>
      <c r="AB59" s="125">
        <v>8.7908957497112752</v>
      </c>
      <c r="AC59" s="125">
        <v>0.16454455609478177</v>
      </c>
      <c r="AD59" s="125">
        <v>9.4304598711821797</v>
      </c>
      <c r="AE59" s="125">
        <v>10.25318265165609</v>
      </c>
      <c r="AF59" s="125">
        <v>3.0337902529975391</v>
      </c>
      <c r="AG59" s="125">
        <v>0.82272278047390901</v>
      </c>
      <c r="AH59" s="125">
        <v>0.20568069511847725</v>
      </c>
      <c r="AI59" s="125">
        <v>99.999999999999986</v>
      </c>
      <c r="AJ59" s="125">
        <v>0.65662537036424129</v>
      </c>
      <c r="AK59" s="114" t="s">
        <v>3</v>
      </c>
      <c r="AL59" s="125" t="s">
        <v>3</v>
      </c>
      <c r="AM59" s="125" t="s">
        <v>3</v>
      </c>
      <c r="AN59" s="125" t="s">
        <v>3</v>
      </c>
      <c r="AO59" s="125">
        <v>263</v>
      </c>
      <c r="AP59" s="125">
        <v>387</v>
      </c>
      <c r="AQ59" s="125">
        <v>43</v>
      </c>
      <c r="AR59" s="125">
        <v>79</v>
      </c>
      <c r="AS59" s="125" t="s">
        <v>3</v>
      </c>
      <c r="AT59" s="125">
        <v>76</v>
      </c>
      <c r="AU59" s="125">
        <v>18</v>
      </c>
      <c r="AV59" s="125">
        <v>22</v>
      </c>
      <c r="AW59" s="125">
        <v>410</v>
      </c>
      <c r="AX59" s="125">
        <v>18.956399999999999</v>
      </c>
      <c r="AY59" s="125">
        <v>72</v>
      </c>
      <c r="AZ59" s="125" t="s">
        <v>226</v>
      </c>
      <c r="BA59" s="125" t="s">
        <v>3</v>
      </c>
      <c r="BB59" s="125" t="s">
        <v>3</v>
      </c>
      <c r="BC59" s="125" t="s">
        <v>3</v>
      </c>
      <c r="BD59" s="125" t="s">
        <v>3</v>
      </c>
      <c r="BE59" s="125">
        <v>299</v>
      </c>
      <c r="BF59" s="125" t="s">
        <v>226</v>
      </c>
      <c r="BG59" s="125" t="s">
        <v>1695</v>
      </c>
      <c r="BH59" s="125" t="s">
        <v>237</v>
      </c>
      <c r="BI59" s="125" t="s">
        <v>3</v>
      </c>
      <c r="BJ59" s="125" t="s">
        <v>3</v>
      </c>
      <c r="BK59" s="125" t="s">
        <v>3</v>
      </c>
      <c r="BL59" s="125" t="s">
        <v>3</v>
      </c>
      <c r="BM59" s="125" t="s">
        <v>3</v>
      </c>
      <c r="BN59" s="125" t="s">
        <v>3</v>
      </c>
      <c r="BO59" s="125" t="s">
        <v>3</v>
      </c>
      <c r="BP59" s="125" t="s">
        <v>3</v>
      </c>
      <c r="BQ59" s="125" t="s">
        <v>3</v>
      </c>
      <c r="BR59" s="125" t="s">
        <v>3</v>
      </c>
      <c r="BS59" s="125" t="s">
        <v>3</v>
      </c>
      <c r="BT59" s="125" t="s">
        <v>3</v>
      </c>
      <c r="BU59" s="125" t="s">
        <v>3</v>
      </c>
      <c r="BV59" s="125" t="s">
        <v>3</v>
      </c>
      <c r="BW59" s="125" t="s">
        <v>3</v>
      </c>
      <c r="BX59" s="125">
        <v>18</v>
      </c>
      <c r="BY59" s="125">
        <v>32</v>
      </c>
      <c r="BZ59" s="125" t="s">
        <v>3</v>
      </c>
      <c r="CA59" s="112" t="s">
        <v>3</v>
      </c>
      <c r="CB59" s="112" t="s">
        <v>3</v>
      </c>
      <c r="CC59" s="112" t="s">
        <v>3</v>
      </c>
      <c r="CD59" s="112" t="s">
        <v>3</v>
      </c>
      <c r="CE59" s="125" t="s">
        <v>3</v>
      </c>
      <c r="CF59" s="114" t="s">
        <v>3</v>
      </c>
      <c r="CG59" s="112" t="s">
        <v>3</v>
      </c>
      <c r="CH59" s="114" t="s">
        <v>3</v>
      </c>
      <c r="CI59" s="112" t="s">
        <v>3</v>
      </c>
      <c r="CJ59" s="114" t="s">
        <v>3</v>
      </c>
      <c r="CK59" s="112" t="s">
        <v>3</v>
      </c>
      <c r="CL59" s="112" t="s">
        <v>3</v>
      </c>
      <c r="CM59" s="112" t="s">
        <v>3</v>
      </c>
      <c r="CN59" s="116" t="s">
        <v>3</v>
      </c>
    </row>
    <row r="60" spans="2:92" s="31" customFormat="1" x14ac:dyDescent="0.25">
      <c r="B60" s="36">
        <v>7413</v>
      </c>
      <c r="C60" s="121">
        <v>56.354095000000001</v>
      </c>
      <c r="D60" s="121">
        <v>160.855188</v>
      </c>
      <c r="E60" s="23" t="s">
        <v>168</v>
      </c>
      <c r="F60" s="23" t="s">
        <v>175</v>
      </c>
      <c r="G60" s="23" t="s">
        <v>1701</v>
      </c>
      <c r="H60" s="23" t="s">
        <v>3</v>
      </c>
      <c r="I60" s="105" t="s">
        <v>1779</v>
      </c>
      <c r="J60" s="23">
        <v>7413</v>
      </c>
      <c r="K60" s="124">
        <v>51.65</v>
      </c>
      <c r="L60" s="125">
        <v>0.84</v>
      </c>
      <c r="M60" s="125">
        <v>13.58</v>
      </c>
      <c r="N60" s="125" t="s">
        <v>3</v>
      </c>
      <c r="O60" s="125">
        <v>8.6020880000000002</v>
      </c>
      <c r="P60" s="125">
        <v>0.16</v>
      </c>
      <c r="Q60" s="125">
        <v>10.64</v>
      </c>
      <c r="R60" s="125">
        <v>9.16</v>
      </c>
      <c r="S60" s="125">
        <v>3.17</v>
      </c>
      <c r="T60" s="125">
        <v>1.26</v>
      </c>
      <c r="U60" s="125">
        <v>0.24</v>
      </c>
      <c r="V60" s="125">
        <v>0.21</v>
      </c>
      <c r="W60" s="125">
        <v>0.03</v>
      </c>
      <c r="X60" s="125">
        <v>99.542087999999993</v>
      </c>
      <c r="Y60" s="125">
        <v>52.013005003479883</v>
      </c>
      <c r="Z60" s="125">
        <v>0.84590366317372911</v>
      </c>
      <c r="AA60" s="125">
        <v>13.675442554641954</v>
      </c>
      <c r="AB60" s="125">
        <v>8.6625449406461623</v>
      </c>
      <c r="AC60" s="125">
        <v>0.16112450727118649</v>
      </c>
      <c r="AD60" s="125">
        <v>10.714779733533902</v>
      </c>
      <c r="AE60" s="125">
        <v>9.2243780412754255</v>
      </c>
      <c r="AF60" s="125">
        <v>3.192279300310382</v>
      </c>
      <c r="AG60" s="125">
        <v>1.2688554947605937</v>
      </c>
      <c r="AH60" s="125">
        <v>0.24168676090677971</v>
      </c>
      <c r="AI60" s="125">
        <v>99.999999999999986</v>
      </c>
      <c r="AJ60" s="125">
        <v>0.68797707354168935</v>
      </c>
      <c r="AK60" s="114" t="s">
        <v>3</v>
      </c>
      <c r="AL60" s="125" t="s">
        <v>3</v>
      </c>
      <c r="AM60" s="125" t="s">
        <v>3</v>
      </c>
      <c r="AN60" s="125" t="s">
        <v>3</v>
      </c>
      <c r="AO60" s="125">
        <v>252</v>
      </c>
      <c r="AP60" s="125">
        <v>843</v>
      </c>
      <c r="AQ60" s="125">
        <v>46</v>
      </c>
      <c r="AR60" s="125">
        <v>188</v>
      </c>
      <c r="AS60" s="125" t="s">
        <v>3</v>
      </c>
      <c r="AT60" s="125">
        <v>72</v>
      </c>
      <c r="AU60" s="125">
        <v>20</v>
      </c>
      <c r="AV60" s="125">
        <v>24</v>
      </c>
      <c r="AW60" s="125">
        <v>487</v>
      </c>
      <c r="AX60" s="125">
        <v>20.183199999999999</v>
      </c>
      <c r="AY60" s="125">
        <v>71</v>
      </c>
      <c r="AZ60" s="125" t="s">
        <v>226</v>
      </c>
      <c r="BA60" s="125" t="s">
        <v>3</v>
      </c>
      <c r="BB60" s="125" t="s">
        <v>3</v>
      </c>
      <c r="BC60" s="125" t="s">
        <v>3</v>
      </c>
      <c r="BD60" s="125" t="s">
        <v>3</v>
      </c>
      <c r="BE60" s="125">
        <v>409</v>
      </c>
      <c r="BF60" s="125" t="s">
        <v>226</v>
      </c>
      <c r="BG60" s="125" t="s">
        <v>1684</v>
      </c>
      <c r="BH60" s="125" t="s">
        <v>229</v>
      </c>
      <c r="BI60" s="125" t="s">
        <v>3</v>
      </c>
      <c r="BJ60" s="125" t="s">
        <v>3</v>
      </c>
      <c r="BK60" s="125" t="s">
        <v>3</v>
      </c>
      <c r="BL60" s="125" t="s">
        <v>3</v>
      </c>
      <c r="BM60" s="125" t="s">
        <v>3</v>
      </c>
      <c r="BN60" s="125" t="s">
        <v>3</v>
      </c>
      <c r="BO60" s="125" t="s">
        <v>3</v>
      </c>
      <c r="BP60" s="125" t="s">
        <v>3</v>
      </c>
      <c r="BQ60" s="125" t="s">
        <v>3</v>
      </c>
      <c r="BR60" s="125" t="s">
        <v>3</v>
      </c>
      <c r="BS60" s="125" t="s">
        <v>3</v>
      </c>
      <c r="BT60" s="125" t="s">
        <v>3</v>
      </c>
      <c r="BU60" s="125" t="s">
        <v>3</v>
      </c>
      <c r="BV60" s="125" t="s">
        <v>3</v>
      </c>
      <c r="BW60" s="125" t="s">
        <v>3</v>
      </c>
      <c r="BX60" s="125">
        <v>19</v>
      </c>
      <c r="BY60" s="125">
        <v>21</v>
      </c>
      <c r="BZ60" s="125" t="s">
        <v>3</v>
      </c>
      <c r="CA60" s="112" t="s">
        <v>3</v>
      </c>
      <c r="CB60" s="112" t="s">
        <v>3</v>
      </c>
      <c r="CC60" s="112" t="s">
        <v>3</v>
      </c>
      <c r="CD60" s="112" t="s">
        <v>3</v>
      </c>
      <c r="CE60" s="125" t="s">
        <v>3</v>
      </c>
      <c r="CF60" s="114" t="s">
        <v>3</v>
      </c>
      <c r="CG60" s="112" t="s">
        <v>3</v>
      </c>
      <c r="CH60" s="114" t="s">
        <v>3</v>
      </c>
      <c r="CI60" s="112" t="s">
        <v>3</v>
      </c>
      <c r="CJ60" s="114" t="s">
        <v>3</v>
      </c>
      <c r="CK60" s="112" t="s">
        <v>3</v>
      </c>
      <c r="CL60" s="112" t="s">
        <v>3</v>
      </c>
      <c r="CM60" s="112" t="s">
        <v>3</v>
      </c>
      <c r="CN60" s="116" t="s">
        <v>3</v>
      </c>
    </row>
    <row r="61" spans="2:92" s="119" customFormat="1" x14ac:dyDescent="0.25">
      <c r="B61" s="36" t="s">
        <v>203</v>
      </c>
      <c r="C61" s="121">
        <v>56.452942999999998</v>
      </c>
      <c r="D61" s="121">
        <v>160.80921900000001</v>
      </c>
      <c r="E61" s="23" t="s">
        <v>168</v>
      </c>
      <c r="F61" s="23" t="s">
        <v>175</v>
      </c>
      <c r="G61" s="23" t="s">
        <v>3</v>
      </c>
      <c r="H61" s="23" t="s">
        <v>1824</v>
      </c>
      <c r="I61" s="105" t="s">
        <v>192</v>
      </c>
      <c r="J61" s="23" t="s">
        <v>1834</v>
      </c>
      <c r="K61" s="124">
        <v>50.08</v>
      </c>
      <c r="L61" s="125">
        <v>0.88100000000000001</v>
      </c>
      <c r="M61" s="125">
        <v>13.46</v>
      </c>
      <c r="N61" s="125">
        <v>3.9480646712376348</v>
      </c>
      <c r="O61" s="125">
        <v>5.4173924345295825</v>
      </c>
      <c r="P61" s="125">
        <v>0.16300000000000001</v>
      </c>
      <c r="Q61" s="125">
        <v>12.29</v>
      </c>
      <c r="R61" s="125">
        <v>9.6199999999999992</v>
      </c>
      <c r="S61" s="125">
        <v>2.69</v>
      </c>
      <c r="T61" s="125">
        <v>0.89400000000000002</v>
      </c>
      <c r="U61" s="125">
        <v>0.18099999999999999</v>
      </c>
      <c r="V61" s="125">
        <v>0.68517611092525288</v>
      </c>
      <c r="W61" s="125" t="s">
        <v>3</v>
      </c>
      <c r="X61" s="125">
        <v>100.30963321669246</v>
      </c>
      <c r="Y61" s="125">
        <v>50.469187575401854</v>
      </c>
      <c r="Z61" s="125">
        <v>0.88784653062957342</v>
      </c>
      <c r="AA61" s="125">
        <v>13.564601932206649</v>
      </c>
      <c r="AB61" s="125">
        <v>9.0395686627756486</v>
      </c>
      <c r="AC61" s="125">
        <v>0.16426672473623211</v>
      </c>
      <c r="AD61" s="125">
        <v>12.385509490848417</v>
      </c>
      <c r="AE61" s="125">
        <v>9.694760073389892</v>
      </c>
      <c r="AF61" s="125">
        <v>2.7109048438065293</v>
      </c>
      <c r="AG61" s="125">
        <v>0.90094755775577595</v>
      </c>
      <c r="AH61" s="125">
        <v>0.18240660844943563</v>
      </c>
      <c r="AI61" s="125">
        <v>100.00000000000001</v>
      </c>
      <c r="AJ61" s="125">
        <v>0.70950107232026927</v>
      </c>
      <c r="AK61" s="114" t="s">
        <v>3</v>
      </c>
      <c r="AL61" s="125">
        <v>7.422926369354224</v>
      </c>
      <c r="AM61" s="125">
        <v>0.49351019184418349</v>
      </c>
      <c r="AN61" s="125">
        <v>30</v>
      </c>
      <c r="AO61" s="125">
        <v>252</v>
      </c>
      <c r="AP61" s="125">
        <v>862</v>
      </c>
      <c r="AQ61" s="125">
        <v>50</v>
      </c>
      <c r="AR61" s="125">
        <v>255</v>
      </c>
      <c r="AS61" s="125" t="s">
        <v>3</v>
      </c>
      <c r="AT61" s="125">
        <v>81</v>
      </c>
      <c r="AU61" s="125">
        <v>17</v>
      </c>
      <c r="AV61" s="125">
        <v>12</v>
      </c>
      <c r="AW61" s="125">
        <v>476</v>
      </c>
      <c r="AX61" s="125">
        <v>16</v>
      </c>
      <c r="AY61" s="125">
        <v>66</v>
      </c>
      <c r="AZ61" s="125">
        <v>1.2104499209493478</v>
      </c>
      <c r="BA61" s="125" t="s">
        <v>3</v>
      </c>
      <c r="BB61" s="125" t="s">
        <v>3</v>
      </c>
      <c r="BC61" s="125" t="s">
        <v>3</v>
      </c>
      <c r="BD61" s="125">
        <v>0.2837351760851376</v>
      </c>
      <c r="BE61" s="125">
        <v>331</v>
      </c>
      <c r="BF61" s="125">
        <v>6.490244985957986</v>
      </c>
      <c r="BG61" s="125">
        <v>17.010521674827245</v>
      </c>
      <c r="BH61" s="125">
        <v>2.6934729395946775</v>
      </c>
      <c r="BI61" s="125">
        <v>13.553268836384941</v>
      </c>
      <c r="BJ61" s="125">
        <v>3.6795422614940354</v>
      </c>
      <c r="BK61" s="125">
        <v>1.0865227645436466</v>
      </c>
      <c r="BL61" s="125">
        <v>3.1669969368789967</v>
      </c>
      <c r="BM61" s="125">
        <v>0.52233189978116856</v>
      </c>
      <c r="BN61" s="125">
        <v>2.9222287362340214</v>
      </c>
      <c r="BO61" s="125">
        <v>0.57974639154957208</v>
      </c>
      <c r="BP61" s="125">
        <v>1.669828130308235</v>
      </c>
      <c r="BQ61" s="125">
        <v>0.23890265114824974</v>
      </c>
      <c r="BR61" s="125">
        <v>1.452608672708938</v>
      </c>
      <c r="BS61" s="125">
        <v>0.21345755062956548</v>
      </c>
      <c r="BT61" s="125">
        <v>2.0477519162199371</v>
      </c>
      <c r="BU61" s="125">
        <v>0.13427592879157554</v>
      </c>
      <c r="BV61" s="125" t="s">
        <v>3</v>
      </c>
      <c r="BW61" s="125">
        <v>3.41188212978209E-2</v>
      </c>
      <c r="BX61" s="125">
        <v>3.0711349999999995</v>
      </c>
      <c r="BY61" s="125">
        <v>0.45137884852920745</v>
      </c>
      <c r="BZ61" s="125">
        <v>0.31013399938529684</v>
      </c>
      <c r="CA61" s="112">
        <v>0.70345000000000002</v>
      </c>
      <c r="CB61" s="112" t="s">
        <v>3</v>
      </c>
      <c r="CC61" s="112">
        <v>0.51309700000000003</v>
      </c>
      <c r="CD61" s="112">
        <v>6.0000000000000002E-6</v>
      </c>
      <c r="CE61" s="125">
        <v>8.9536866170658591</v>
      </c>
      <c r="CF61" s="114" t="s">
        <v>3</v>
      </c>
      <c r="CG61" s="114" t="s">
        <v>3</v>
      </c>
      <c r="CH61" s="114" t="s">
        <v>3</v>
      </c>
      <c r="CI61" s="114" t="s">
        <v>3</v>
      </c>
      <c r="CJ61" s="114" t="s">
        <v>3</v>
      </c>
      <c r="CK61" s="112" t="s">
        <v>3</v>
      </c>
      <c r="CL61" s="112" t="s">
        <v>3</v>
      </c>
      <c r="CM61" s="112" t="s">
        <v>3</v>
      </c>
      <c r="CN61" s="116" t="s">
        <v>3</v>
      </c>
    </row>
    <row r="62" spans="2:92" s="31" customFormat="1" x14ac:dyDescent="0.25">
      <c r="B62" s="36" t="s">
        <v>1690</v>
      </c>
      <c r="C62" s="121">
        <v>56.501972000000002</v>
      </c>
      <c r="D62" s="121">
        <v>160.773528</v>
      </c>
      <c r="E62" s="23" t="s">
        <v>168</v>
      </c>
      <c r="F62" s="23" t="s">
        <v>183</v>
      </c>
      <c r="G62" s="23" t="s">
        <v>1691</v>
      </c>
      <c r="H62" s="23" t="s">
        <v>3</v>
      </c>
      <c r="I62" s="105" t="s">
        <v>1779</v>
      </c>
      <c r="J62" s="23" t="s">
        <v>1690</v>
      </c>
      <c r="K62" s="124">
        <v>52.56</v>
      </c>
      <c r="L62" s="125">
        <v>0.67</v>
      </c>
      <c r="M62" s="125">
        <v>11.72</v>
      </c>
      <c r="N62" s="125" t="s">
        <v>3</v>
      </c>
      <c r="O62" s="125">
        <v>8.0712060000000001</v>
      </c>
      <c r="P62" s="125">
        <v>0.14000000000000001</v>
      </c>
      <c r="Q62" s="125">
        <v>14.16</v>
      </c>
      <c r="R62" s="125">
        <v>7.68</v>
      </c>
      <c r="S62" s="125">
        <v>2.5</v>
      </c>
      <c r="T62" s="125">
        <v>0.98</v>
      </c>
      <c r="U62" s="125">
        <v>0.17</v>
      </c>
      <c r="V62" s="125">
        <v>0.25</v>
      </c>
      <c r="W62" s="125">
        <v>0.03</v>
      </c>
      <c r="X62" s="125">
        <v>98.931206000000003</v>
      </c>
      <c r="Y62" s="125">
        <v>53.278618813843991</v>
      </c>
      <c r="Z62" s="125">
        <v>0.67916047574725025</v>
      </c>
      <c r="AA62" s="125">
        <v>11.880239963817573</v>
      </c>
      <c r="AB62" s="125">
        <v>8.1815583683791946</v>
      </c>
      <c r="AC62" s="125">
        <v>0.14191412926061947</v>
      </c>
      <c r="AD62" s="125">
        <v>14.353600502359798</v>
      </c>
      <c r="AE62" s="125">
        <v>7.7850036622968384</v>
      </c>
      <c r="AF62" s="125">
        <v>2.5341808796539187</v>
      </c>
      <c r="AG62" s="125">
        <v>0.99339890482433613</v>
      </c>
      <c r="AH62" s="125">
        <v>0.17232429981646649</v>
      </c>
      <c r="AI62" s="125">
        <v>99.999999999999986</v>
      </c>
      <c r="AJ62" s="125">
        <v>0.7577129614370961</v>
      </c>
      <c r="AK62" s="114" t="s">
        <v>3</v>
      </c>
      <c r="AL62" s="125" t="s">
        <v>3</v>
      </c>
      <c r="AM62" s="125" t="s">
        <v>3</v>
      </c>
      <c r="AN62" s="125" t="s">
        <v>3</v>
      </c>
      <c r="AO62" s="125">
        <v>199</v>
      </c>
      <c r="AP62" s="125">
        <v>1676</v>
      </c>
      <c r="AQ62" s="125">
        <v>52</v>
      </c>
      <c r="AR62" s="125">
        <v>391</v>
      </c>
      <c r="AS62" s="125" t="s">
        <v>3</v>
      </c>
      <c r="AT62" s="125">
        <v>69</v>
      </c>
      <c r="AU62" s="125">
        <v>16</v>
      </c>
      <c r="AV62" s="125">
        <v>22</v>
      </c>
      <c r="AW62" s="125">
        <v>353</v>
      </c>
      <c r="AX62" s="125">
        <v>15.956399999999999</v>
      </c>
      <c r="AY62" s="125">
        <v>65</v>
      </c>
      <c r="AZ62" s="125" t="s">
        <v>226</v>
      </c>
      <c r="BA62" s="125" t="s">
        <v>3</v>
      </c>
      <c r="BB62" s="125" t="s">
        <v>3</v>
      </c>
      <c r="BC62" s="125" t="s">
        <v>3</v>
      </c>
      <c r="BD62" s="125" t="s">
        <v>3</v>
      </c>
      <c r="BE62" s="125">
        <v>389</v>
      </c>
      <c r="BF62" s="125" t="s">
        <v>226</v>
      </c>
      <c r="BG62" s="125">
        <v>28</v>
      </c>
      <c r="BH62" s="125" t="s">
        <v>226</v>
      </c>
      <c r="BI62" s="125" t="s">
        <v>3</v>
      </c>
      <c r="BJ62" s="125" t="s">
        <v>3</v>
      </c>
      <c r="BK62" s="125" t="s">
        <v>3</v>
      </c>
      <c r="BL62" s="125" t="s">
        <v>3</v>
      </c>
      <c r="BM62" s="125" t="s">
        <v>3</v>
      </c>
      <c r="BN62" s="125" t="s">
        <v>3</v>
      </c>
      <c r="BO62" s="125" t="s">
        <v>3</v>
      </c>
      <c r="BP62" s="125" t="s">
        <v>3</v>
      </c>
      <c r="BQ62" s="125" t="s">
        <v>3</v>
      </c>
      <c r="BR62" s="125" t="s">
        <v>3</v>
      </c>
      <c r="BS62" s="125" t="s">
        <v>3</v>
      </c>
      <c r="BT62" s="125" t="s">
        <v>3</v>
      </c>
      <c r="BU62" s="125" t="s">
        <v>3</v>
      </c>
      <c r="BV62" s="125" t="s">
        <v>3</v>
      </c>
      <c r="BW62" s="125" t="s">
        <v>3</v>
      </c>
      <c r="BX62" s="125">
        <v>18</v>
      </c>
      <c r="BY62" s="125">
        <v>28</v>
      </c>
      <c r="BZ62" s="125" t="s">
        <v>3</v>
      </c>
      <c r="CA62" s="112" t="s">
        <v>3</v>
      </c>
      <c r="CB62" s="112" t="s">
        <v>3</v>
      </c>
      <c r="CC62" s="112" t="s">
        <v>3</v>
      </c>
      <c r="CD62" s="112" t="s">
        <v>3</v>
      </c>
      <c r="CE62" s="125" t="s">
        <v>3</v>
      </c>
      <c r="CF62" s="114" t="s">
        <v>3</v>
      </c>
      <c r="CG62" s="112" t="s">
        <v>3</v>
      </c>
      <c r="CH62" s="114" t="s">
        <v>3</v>
      </c>
      <c r="CI62" s="112" t="s">
        <v>3</v>
      </c>
      <c r="CJ62" s="114" t="s">
        <v>3</v>
      </c>
      <c r="CK62" s="112" t="s">
        <v>3</v>
      </c>
      <c r="CL62" s="112" t="s">
        <v>3</v>
      </c>
      <c r="CM62" s="112" t="s">
        <v>3</v>
      </c>
      <c r="CN62" s="116" t="s">
        <v>3</v>
      </c>
    </row>
    <row r="63" spans="2:92" s="31" customFormat="1" x14ac:dyDescent="0.25">
      <c r="B63" s="36" t="s">
        <v>1696</v>
      </c>
      <c r="C63" s="122">
        <v>56.357638888888886</v>
      </c>
      <c r="D63" s="122">
        <v>160.78672222222221</v>
      </c>
      <c r="E63" s="23" t="s">
        <v>168</v>
      </c>
      <c r="F63" s="23" t="s">
        <v>183</v>
      </c>
      <c r="G63" s="23" t="s">
        <v>1697</v>
      </c>
      <c r="H63" s="23" t="s">
        <v>3</v>
      </c>
      <c r="I63" s="105" t="s">
        <v>1779</v>
      </c>
      <c r="J63" s="23" t="s">
        <v>1696</v>
      </c>
      <c r="K63" s="124">
        <v>51.96</v>
      </c>
      <c r="L63" s="125">
        <v>1.03</v>
      </c>
      <c r="M63" s="125">
        <v>14.51</v>
      </c>
      <c r="N63" s="125" t="s">
        <v>3</v>
      </c>
      <c r="O63" s="125">
        <v>9.0429900000000014</v>
      </c>
      <c r="P63" s="125">
        <v>0.17</v>
      </c>
      <c r="Q63" s="125">
        <v>8.18</v>
      </c>
      <c r="R63" s="125">
        <v>9.9700000000000006</v>
      </c>
      <c r="S63" s="125">
        <v>3.16</v>
      </c>
      <c r="T63" s="125">
        <v>1.1499999999999999</v>
      </c>
      <c r="U63" s="125">
        <v>0.25</v>
      </c>
      <c r="V63" s="125">
        <v>0.17</v>
      </c>
      <c r="W63" s="125">
        <v>0.02</v>
      </c>
      <c r="X63" s="125">
        <v>99.612989999999996</v>
      </c>
      <c r="Y63" s="125">
        <v>52.261554395014677</v>
      </c>
      <c r="Z63" s="125">
        <v>1.0359776948973272</v>
      </c>
      <c r="AA63" s="125">
        <v>14.594210051417686</v>
      </c>
      <c r="AB63" s="125">
        <v>9.0954717817277491</v>
      </c>
      <c r="AC63" s="125">
        <v>0.17098660983742292</v>
      </c>
      <c r="AD63" s="125">
        <v>8.2274733439418775</v>
      </c>
      <c r="AE63" s="125">
        <v>10.027861765171215</v>
      </c>
      <c r="AF63" s="125">
        <v>3.1783393358015082</v>
      </c>
      <c r="AG63" s="125">
        <v>1.1566741253708019</v>
      </c>
      <c r="AH63" s="125">
        <v>0.25145089681973959</v>
      </c>
      <c r="AI63" s="125">
        <v>100</v>
      </c>
      <c r="AJ63" s="125">
        <v>0.61722011652030262</v>
      </c>
      <c r="AK63" s="114" t="s">
        <v>3</v>
      </c>
      <c r="AL63" s="125" t="s">
        <v>3</v>
      </c>
      <c r="AM63" s="125" t="s">
        <v>3</v>
      </c>
      <c r="AN63" s="125" t="s">
        <v>3</v>
      </c>
      <c r="AO63" s="125">
        <v>291</v>
      </c>
      <c r="AP63" s="125">
        <v>302</v>
      </c>
      <c r="AQ63" s="125">
        <v>40</v>
      </c>
      <c r="AR63" s="125">
        <v>54</v>
      </c>
      <c r="AS63" s="125" t="s">
        <v>3</v>
      </c>
      <c r="AT63" s="125">
        <v>82</v>
      </c>
      <c r="AU63" s="125">
        <v>19</v>
      </c>
      <c r="AV63" s="125">
        <v>22</v>
      </c>
      <c r="AW63" s="125">
        <v>485</v>
      </c>
      <c r="AX63" s="125">
        <v>23.956400000000002</v>
      </c>
      <c r="AY63" s="125">
        <v>86</v>
      </c>
      <c r="AZ63" s="125" t="s">
        <v>226</v>
      </c>
      <c r="BA63" s="125" t="s">
        <v>3</v>
      </c>
      <c r="BB63" s="125" t="s">
        <v>3</v>
      </c>
      <c r="BC63" s="125" t="s">
        <v>3</v>
      </c>
      <c r="BD63" s="125" t="s">
        <v>3</v>
      </c>
      <c r="BE63" s="125">
        <v>341</v>
      </c>
      <c r="BF63" s="125" t="s">
        <v>226</v>
      </c>
      <c r="BG63" s="125" t="s">
        <v>252</v>
      </c>
      <c r="BH63" s="125" t="s">
        <v>226</v>
      </c>
      <c r="BI63" s="125" t="s">
        <v>3</v>
      </c>
      <c r="BJ63" s="125" t="s">
        <v>3</v>
      </c>
      <c r="BK63" s="125" t="s">
        <v>3</v>
      </c>
      <c r="BL63" s="125" t="s">
        <v>3</v>
      </c>
      <c r="BM63" s="125" t="s">
        <v>3</v>
      </c>
      <c r="BN63" s="125" t="s">
        <v>3</v>
      </c>
      <c r="BO63" s="125" t="s">
        <v>3</v>
      </c>
      <c r="BP63" s="125" t="s">
        <v>3</v>
      </c>
      <c r="BQ63" s="125" t="s">
        <v>3</v>
      </c>
      <c r="BR63" s="125" t="s">
        <v>3</v>
      </c>
      <c r="BS63" s="125" t="s">
        <v>3</v>
      </c>
      <c r="BT63" s="125" t="s">
        <v>3</v>
      </c>
      <c r="BU63" s="125" t="s">
        <v>3</v>
      </c>
      <c r="BV63" s="125" t="s">
        <v>3</v>
      </c>
      <c r="BW63" s="125" t="s">
        <v>3</v>
      </c>
      <c r="BX63" s="125">
        <v>20</v>
      </c>
      <c r="BY63" s="125">
        <v>22</v>
      </c>
      <c r="BZ63" s="125" t="s">
        <v>3</v>
      </c>
      <c r="CA63" s="112" t="s">
        <v>3</v>
      </c>
      <c r="CB63" s="112" t="s">
        <v>3</v>
      </c>
      <c r="CC63" s="112" t="s">
        <v>3</v>
      </c>
      <c r="CD63" s="112" t="s">
        <v>3</v>
      </c>
      <c r="CE63" s="125" t="s">
        <v>3</v>
      </c>
      <c r="CF63" s="114" t="s">
        <v>3</v>
      </c>
      <c r="CG63" s="112" t="s">
        <v>3</v>
      </c>
      <c r="CH63" s="114" t="s">
        <v>3</v>
      </c>
      <c r="CI63" s="112" t="s">
        <v>3</v>
      </c>
      <c r="CJ63" s="114" t="s">
        <v>3</v>
      </c>
      <c r="CK63" s="112" t="s">
        <v>3</v>
      </c>
      <c r="CL63" s="112" t="s">
        <v>3</v>
      </c>
      <c r="CM63" s="112" t="s">
        <v>3</v>
      </c>
      <c r="CN63" s="116" t="s">
        <v>3</v>
      </c>
    </row>
    <row r="64" spans="2:92" s="31" customFormat="1" x14ac:dyDescent="0.25">
      <c r="B64" s="36" t="s">
        <v>1698</v>
      </c>
      <c r="C64" s="122">
        <v>56.354722222222222</v>
      </c>
      <c r="D64" s="122">
        <v>160.78888888888889</v>
      </c>
      <c r="E64" s="23" t="s">
        <v>168</v>
      </c>
      <c r="F64" s="23" t="s">
        <v>183</v>
      </c>
      <c r="G64" s="23" t="s">
        <v>1699</v>
      </c>
      <c r="H64" s="23" t="s">
        <v>3</v>
      </c>
      <c r="I64" s="105" t="s">
        <v>1779</v>
      </c>
      <c r="J64" s="23" t="s">
        <v>1698</v>
      </c>
      <c r="K64" s="124">
        <v>52.19</v>
      </c>
      <c r="L64" s="125">
        <v>0.84</v>
      </c>
      <c r="M64" s="125">
        <v>14.5</v>
      </c>
      <c r="N64" s="125" t="s">
        <v>3</v>
      </c>
      <c r="O64" s="125">
        <v>8.4851139999999994</v>
      </c>
      <c r="P64" s="125">
        <v>0.16</v>
      </c>
      <c r="Q64" s="125">
        <v>9.2799999999999994</v>
      </c>
      <c r="R64" s="125">
        <v>9.0500000000000007</v>
      </c>
      <c r="S64" s="125">
        <v>3.02</v>
      </c>
      <c r="T64" s="125">
        <v>1.21</v>
      </c>
      <c r="U64" s="125">
        <v>0.22</v>
      </c>
      <c r="V64" s="125">
        <v>0.2</v>
      </c>
      <c r="W64" s="125">
        <v>0.03</v>
      </c>
      <c r="X64" s="125">
        <v>99.185113999999984</v>
      </c>
      <c r="Y64" s="125">
        <v>52.741084205107391</v>
      </c>
      <c r="Z64" s="125">
        <v>0.84886972087162682</v>
      </c>
      <c r="AA64" s="125">
        <v>14.653108276950702</v>
      </c>
      <c r="AB64" s="125">
        <v>8.5747099437427767</v>
      </c>
      <c r="AC64" s="125">
        <v>0.16168947064221464</v>
      </c>
      <c r="AD64" s="125">
        <v>9.3779892972484493</v>
      </c>
      <c r="AE64" s="125">
        <v>9.1455606832002676</v>
      </c>
      <c r="AF64" s="125">
        <v>3.0518887583718013</v>
      </c>
      <c r="AG64" s="125">
        <v>1.2227766217317482</v>
      </c>
      <c r="AH64" s="125">
        <v>0.22232302213304514</v>
      </c>
      <c r="AI64" s="125">
        <v>100.00000000000003</v>
      </c>
      <c r="AJ64" s="125">
        <v>0.66096813692208589</v>
      </c>
      <c r="AK64" s="114" t="s">
        <v>3</v>
      </c>
      <c r="AL64" s="125" t="s">
        <v>3</v>
      </c>
      <c r="AM64" s="125" t="s">
        <v>3</v>
      </c>
      <c r="AN64" s="125" t="s">
        <v>3</v>
      </c>
      <c r="AO64" s="125">
        <v>242</v>
      </c>
      <c r="AP64" s="125">
        <v>566</v>
      </c>
      <c r="AQ64" s="125">
        <v>41</v>
      </c>
      <c r="AR64" s="125">
        <v>118</v>
      </c>
      <c r="AS64" s="125" t="s">
        <v>3</v>
      </c>
      <c r="AT64" s="125">
        <v>76</v>
      </c>
      <c r="AU64" s="125">
        <v>17</v>
      </c>
      <c r="AV64" s="125">
        <v>23</v>
      </c>
      <c r="AW64" s="125">
        <v>399</v>
      </c>
      <c r="AX64" s="125">
        <v>22.069800000000001</v>
      </c>
      <c r="AY64" s="125">
        <v>79</v>
      </c>
      <c r="AZ64" s="125" t="s">
        <v>226</v>
      </c>
      <c r="BA64" s="125" t="s">
        <v>3</v>
      </c>
      <c r="BB64" s="125" t="s">
        <v>3</v>
      </c>
      <c r="BC64" s="125" t="s">
        <v>3</v>
      </c>
      <c r="BD64" s="125" t="s">
        <v>3</v>
      </c>
      <c r="BE64" s="125">
        <v>290</v>
      </c>
      <c r="BF64" s="125" t="s">
        <v>1700</v>
      </c>
      <c r="BG64" s="125" t="s">
        <v>252</v>
      </c>
      <c r="BH64" s="125" t="s">
        <v>251</v>
      </c>
      <c r="BI64" s="125" t="s">
        <v>3</v>
      </c>
      <c r="BJ64" s="125" t="s">
        <v>3</v>
      </c>
      <c r="BK64" s="125" t="s">
        <v>3</v>
      </c>
      <c r="BL64" s="125" t="s">
        <v>3</v>
      </c>
      <c r="BM64" s="125" t="s">
        <v>3</v>
      </c>
      <c r="BN64" s="125" t="s">
        <v>3</v>
      </c>
      <c r="BO64" s="125" t="s">
        <v>3</v>
      </c>
      <c r="BP64" s="125" t="s">
        <v>3</v>
      </c>
      <c r="BQ64" s="125" t="s">
        <v>3</v>
      </c>
      <c r="BR64" s="125" t="s">
        <v>3</v>
      </c>
      <c r="BS64" s="125" t="s">
        <v>3</v>
      </c>
      <c r="BT64" s="125" t="s">
        <v>3</v>
      </c>
      <c r="BU64" s="125" t="s">
        <v>3</v>
      </c>
      <c r="BV64" s="125" t="s">
        <v>3</v>
      </c>
      <c r="BW64" s="125" t="s">
        <v>3</v>
      </c>
      <c r="BX64" s="125">
        <v>13</v>
      </c>
      <c r="BY64" s="125">
        <v>23</v>
      </c>
      <c r="BZ64" s="125" t="s">
        <v>3</v>
      </c>
      <c r="CA64" s="112" t="s">
        <v>3</v>
      </c>
      <c r="CB64" s="112" t="s">
        <v>3</v>
      </c>
      <c r="CC64" s="112" t="s">
        <v>3</v>
      </c>
      <c r="CD64" s="112" t="s">
        <v>3</v>
      </c>
      <c r="CE64" s="125" t="s">
        <v>3</v>
      </c>
      <c r="CF64" s="114" t="s">
        <v>3</v>
      </c>
      <c r="CG64" s="112" t="s">
        <v>3</v>
      </c>
      <c r="CH64" s="114" t="s">
        <v>3</v>
      </c>
      <c r="CI64" s="112" t="s">
        <v>3</v>
      </c>
      <c r="CJ64" s="114" t="s">
        <v>3</v>
      </c>
      <c r="CK64" s="112" t="s">
        <v>3</v>
      </c>
      <c r="CL64" s="112" t="s">
        <v>3</v>
      </c>
      <c r="CM64" s="112" t="s">
        <v>3</v>
      </c>
      <c r="CN64" s="116" t="s">
        <v>3</v>
      </c>
    </row>
    <row r="65" spans="2:92" s="31" customFormat="1" x14ac:dyDescent="0.25">
      <c r="B65" s="36" t="s">
        <v>185</v>
      </c>
      <c r="C65" s="121" t="s">
        <v>3</v>
      </c>
      <c r="D65" s="121" t="s">
        <v>3</v>
      </c>
      <c r="E65" s="23" t="s">
        <v>168</v>
      </c>
      <c r="F65" s="23" t="s">
        <v>183</v>
      </c>
      <c r="G65" s="23" t="s">
        <v>3</v>
      </c>
      <c r="H65" s="23" t="s">
        <v>3</v>
      </c>
      <c r="I65" s="105" t="s">
        <v>1779</v>
      </c>
      <c r="J65" s="23" t="s">
        <v>185</v>
      </c>
      <c r="K65" s="124" t="s">
        <v>3</v>
      </c>
      <c r="L65" s="125" t="s">
        <v>3</v>
      </c>
      <c r="M65" s="125" t="s">
        <v>3</v>
      </c>
      <c r="N65" s="125" t="s">
        <v>3</v>
      </c>
      <c r="O65" s="125" t="s">
        <v>3</v>
      </c>
      <c r="P65" s="125" t="s">
        <v>3</v>
      </c>
      <c r="Q65" s="125" t="s">
        <v>3</v>
      </c>
      <c r="R65" s="125" t="s">
        <v>3</v>
      </c>
      <c r="S65" s="125" t="s">
        <v>3</v>
      </c>
      <c r="T65" s="125" t="s">
        <v>3</v>
      </c>
      <c r="U65" s="125" t="s">
        <v>3</v>
      </c>
      <c r="V65" s="125" t="s">
        <v>3</v>
      </c>
      <c r="W65" s="125" t="s">
        <v>3</v>
      </c>
      <c r="X65" s="125" t="s">
        <v>3</v>
      </c>
      <c r="Y65" s="125" t="s">
        <v>3</v>
      </c>
      <c r="Z65" s="125" t="s">
        <v>3</v>
      </c>
      <c r="AA65" s="125" t="s">
        <v>3</v>
      </c>
      <c r="AB65" s="125" t="s">
        <v>3</v>
      </c>
      <c r="AC65" s="125" t="s">
        <v>3</v>
      </c>
      <c r="AD65" s="125" t="s">
        <v>3</v>
      </c>
      <c r="AE65" s="125" t="s">
        <v>3</v>
      </c>
      <c r="AF65" s="125" t="s">
        <v>3</v>
      </c>
      <c r="AG65" s="125" t="s">
        <v>3</v>
      </c>
      <c r="AH65" s="125" t="s">
        <v>3</v>
      </c>
      <c r="AI65" s="125" t="s">
        <v>3</v>
      </c>
      <c r="AJ65" s="125" t="s">
        <v>3</v>
      </c>
      <c r="AK65" s="114" t="s">
        <v>3</v>
      </c>
      <c r="AL65" s="125" t="s">
        <v>3</v>
      </c>
      <c r="AM65" s="125" t="s">
        <v>3</v>
      </c>
      <c r="AN65" s="125" t="s">
        <v>3</v>
      </c>
      <c r="AO65" s="125" t="s">
        <v>3</v>
      </c>
      <c r="AP65" s="125" t="s">
        <v>3</v>
      </c>
      <c r="AQ65" s="125" t="s">
        <v>3</v>
      </c>
      <c r="AR65" s="125" t="s">
        <v>3</v>
      </c>
      <c r="AS65" s="125" t="s">
        <v>3</v>
      </c>
      <c r="AT65" s="125" t="s">
        <v>3</v>
      </c>
      <c r="AU65" s="125" t="s">
        <v>3</v>
      </c>
      <c r="AV65" s="125" t="s">
        <v>3</v>
      </c>
      <c r="AW65" s="125" t="s">
        <v>3</v>
      </c>
      <c r="AX65" s="125" t="s">
        <v>3</v>
      </c>
      <c r="AY65" s="125" t="s">
        <v>3</v>
      </c>
      <c r="AZ65" s="125" t="s">
        <v>3</v>
      </c>
      <c r="BA65" s="125" t="s">
        <v>3</v>
      </c>
      <c r="BB65" s="125" t="s">
        <v>3</v>
      </c>
      <c r="BC65" s="125" t="s">
        <v>3</v>
      </c>
      <c r="BD65" s="125" t="s">
        <v>3</v>
      </c>
      <c r="BE65" s="125" t="s">
        <v>3</v>
      </c>
      <c r="BF65" s="125" t="s">
        <v>3</v>
      </c>
      <c r="BG65" s="125" t="s">
        <v>3</v>
      </c>
      <c r="BH65" s="125" t="s">
        <v>3</v>
      </c>
      <c r="BI65" s="125" t="s">
        <v>3</v>
      </c>
      <c r="BJ65" s="125" t="s">
        <v>3</v>
      </c>
      <c r="BK65" s="125" t="s">
        <v>3</v>
      </c>
      <c r="BL65" s="125" t="s">
        <v>3</v>
      </c>
      <c r="BM65" s="125" t="s">
        <v>3</v>
      </c>
      <c r="BN65" s="125" t="s">
        <v>3</v>
      </c>
      <c r="BO65" s="125" t="s">
        <v>3</v>
      </c>
      <c r="BP65" s="125" t="s">
        <v>3</v>
      </c>
      <c r="BQ65" s="125" t="s">
        <v>3</v>
      </c>
      <c r="BR65" s="125" t="s">
        <v>3</v>
      </c>
      <c r="BS65" s="125" t="s">
        <v>3</v>
      </c>
      <c r="BT65" s="125" t="s">
        <v>3</v>
      </c>
      <c r="BU65" s="125" t="s">
        <v>3</v>
      </c>
      <c r="BV65" s="125" t="s">
        <v>3</v>
      </c>
      <c r="BW65" s="125" t="s">
        <v>3</v>
      </c>
      <c r="BX65" s="125" t="s">
        <v>3</v>
      </c>
      <c r="BY65" s="125" t="s">
        <v>3</v>
      </c>
      <c r="BZ65" s="125" t="s">
        <v>3</v>
      </c>
      <c r="CA65" s="112" t="s">
        <v>3</v>
      </c>
      <c r="CB65" s="112" t="s">
        <v>3</v>
      </c>
      <c r="CC65" s="112" t="s">
        <v>3</v>
      </c>
      <c r="CD65" s="112" t="s">
        <v>3</v>
      </c>
      <c r="CE65" s="125" t="s">
        <v>3</v>
      </c>
      <c r="CF65" s="114" t="s">
        <v>3</v>
      </c>
      <c r="CG65" s="112" t="s">
        <v>3</v>
      </c>
      <c r="CH65" s="114" t="s">
        <v>3</v>
      </c>
      <c r="CI65" s="112" t="s">
        <v>3</v>
      </c>
      <c r="CJ65" s="114" t="s">
        <v>3</v>
      </c>
      <c r="CK65" s="112" t="s">
        <v>3</v>
      </c>
      <c r="CL65" s="112" t="s">
        <v>3</v>
      </c>
      <c r="CM65" s="112" t="s">
        <v>3</v>
      </c>
      <c r="CN65" s="116" t="s">
        <v>3</v>
      </c>
    </row>
    <row r="66" spans="2:92" s="31" customFormat="1" x14ac:dyDescent="0.25">
      <c r="B66" s="36" t="s">
        <v>207</v>
      </c>
      <c r="C66" s="121" t="s">
        <v>3</v>
      </c>
      <c r="D66" s="121" t="s">
        <v>3</v>
      </c>
      <c r="E66" s="23" t="s">
        <v>168</v>
      </c>
      <c r="F66" s="23" t="s">
        <v>15</v>
      </c>
      <c r="G66" s="23" t="s">
        <v>3</v>
      </c>
      <c r="H66" s="23" t="s">
        <v>1678</v>
      </c>
      <c r="I66" s="105" t="s">
        <v>1677</v>
      </c>
      <c r="J66" s="23">
        <v>5734</v>
      </c>
      <c r="K66" s="124">
        <v>51.18</v>
      </c>
      <c r="L66" s="125">
        <v>0.72</v>
      </c>
      <c r="M66" s="125">
        <v>13.67</v>
      </c>
      <c r="N66" s="125">
        <v>3.2</v>
      </c>
      <c r="O66" s="125">
        <v>5.55</v>
      </c>
      <c r="P66" s="125">
        <v>0.18</v>
      </c>
      <c r="Q66" s="125">
        <v>12.08</v>
      </c>
      <c r="R66" s="125">
        <v>8.36</v>
      </c>
      <c r="S66" s="125">
        <v>2.5499999999999998</v>
      </c>
      <c r="T66" s="125">
        <v>1.67</v>
      </c>
      <c r="U66" s="125">
        <v>0.37</v>
      </c>
      <c r="V66" s="125">
        <v>0.8</v>
      </c>
      <c r="W66" s="125" t="s">
        <v>3</v>
      </c>
      <c r="X66" s="125">
        <v>100.33</v>
      </c>
      <c r="Y66" s="125">
        <v>51.587860419990804</v>
      </c>
      <c r="Z66" s="125">
        <v>0.72573777847583787</v>
      </c>
      <c r="AA66" s="125">
        <v>13.7789380996732</v>
      </c>
      <c r="AB66" s="125">
        <v>8.4965617638381055</v>
      </c>
      <c r="AC66" s="125">
        <v>0.18143444461895947</v>
      </c>
      <c r="AD66" s="125">
        <v>12.176267172205723</v>
      </c>
      <c r="AE66" s="125">
        <v>8.4266219834138933</v>
      </c>
      <c r="AF66" s="125">
        <v>2.5703212987685924</v>
      </c>
      <c r="AG66" s="125">
        <v>1.6833084584092348</v>
      </c>
      <c r="AH66" s="125">
        <v>0.3729485806056389</v>
      </c>
      <c r="AI66" s="125">
        <v>99.999999999999986</v>
      </c>
      <c r="AJ66" s="125">
        <v>0.71867334881762712</v>
      </c>
      <c r="AK66" s="114" t="s">
        <v>3</v>
      </c>
      <c r="AL66" s="125" t="s">
        <v>3</v>
      </c>
      <c r="AM66" s="125" t="s">
        <v>3</v>
      </c>
      <c r="AN66" s="125">
        <v>39</v>
      </c>
      <c r="AO66" s="125">
        <v>112</v>
      </c>
      <c r="AP66" s="125">
        <v>790</v>
      </c>
      <c r="AQ66" s="125">
        <v>47</v>
      </c>
      <c r="AR66" s="125">
        <v>234</v>
      </c>
      <c r="AS66" s="125" t="s">
        <v>3</v>
      </c>
      <c r="AT66" s="125" t="s">
        <v>3</v>
      </c>
      <c r="AU66" s="125" t="s">
        <v>3</v>
      </c>
      <c r="AV66" s="125">
        <v>32</v>
      </c>
      <c r="AW66" s="125">
        <v>406</v>
      </c>
      <c r="AX66" s="125">
        <v>19</v>
      </c>
      <c r="AY66" s="125">
        <v>73</v>
      </c>
      <c r="AZ66" s="125">
        <v>2.2000000000000002</v>
      </c>
      <c r="BA66" s="125" t="s">
        <v>3</v>
      </c>
      <c r="BB66" s="125" t="s">
        <v>3</v>
      </c>
      <c r="BC66" s="125" t="s">
        <v>3</v>
      </c>
      <c r="BD66" s="125" t="s">
        <v>3</v>
      </c>
      <c r="BE66" s="125">
        <v>452</v>
      </c>
      <c r="BF66" s="125">
        <v>11</v>
      </c>
      <c r="BG66" s="125">
        <v>21.2</v>
      </c>
      <c r="BH66" s="125" t="s">
        <v>3</v>
      </c>
      <c r="BI66" s="125">
        <v>12</v>
      </c>
      <c r="BJ66" s="125">
        <v>3.6</v>
      </c>
      <c r="BK66" s="125">
        <v>1.1000000000000001</v>
      </c>
      <c r="BL66" s="125" t="s">
        <v>3</v>
      </c>
      <c r="BM66" s="125">
        <v>0.87</v>
      </c>
      <c r="BN66" s="125" t="s">
        <v>3</v>
      </c>
      <c r="BO66" s="125" t="s">
        <v>3</v>
      </c>
      <c r="BP66" s="125" t="s">
        <v>3</v>
      </c>
      <c r="BQ66" s="125" t="s">
        <v>3</v>
      </c>
      <c r="BR66" s="125">
        <v>2.1</v>
      </c>
      <c r="BS66" s="125">
        <v>0.28000000000000003</v>
      </c>
      <c r="BT66" s="125" t="s">
        <v>3</v>
      </c>
      <c r="BU66" s="125">
        <v>0.13</v>
      </c>
      <c r="BV66" s="125" t="s">
        <v>3</v>
      </c>
      <c r="BW66" s="125" t="s">
        <v>3</v>
      </c>
      <c r="BX66" s="125" t="s">
        <v>3</v>
      </c>
      <c r="BY66" s="125" t="s">
        <v>3</v>
      </c>
      <c r="BZ66" s="125" t="s">
        <v>3</v>
      </c>
      <c r="CA66" s="112">
        <v>0.70370299999999997</v>
      </c>
      <c r="CB66" s="112">
        <v>1.4E-5</v>
      </c>
      <c r="CC66" s="112">
        <v>0.51305900000000004</v>
      </c>
      <c r="CD66" s="112">
        <v>1.0000000000000001E-5</v>
      </c>
      <c r="CE66" s="125">
        <v>8.2124228012747658</v>
      </c>
      <c r="CF66" s="114" t="s">
        <v>3</v>
      </c>
      <c r="CG66" s="112" t="s">
        <v>3</v>
      </c>
      <c r="CH66" s="114" t="s">
        <v>3</v>
      </c>
      <c r="CI66" s="112" t="s">
        <v>3</v>
      </c>
      <c r="CJ66" s="114" t="s">
        <v>3</v>
      </c>
      <c r="CK66" s="112" t="s">
        <v>3</v>
      </c>
      <c r="CL66" s="112" t="s">
        <v>3</v>
      </c>
      <c r="CM66" s="112" t="s">
        <v>3</v>
      </c>
      <c r="CN66" s="116" t="s">
        <v>3</v>
      </c>
    </row>
    <row r="67" spans="2:92" s="119" customFormat="1" x14ac:dyDescent="0.25">
      <c r="B67" s="36" t="s">
        <v>208</v>
      </c>
      <c r="C67" s="121">
        <v>56.689695999999998</v>
      </c>
      <c r="D67" s="121">
        <v>161.452834</v>
      </c>
      <c r="E67" s="23" t="s">
        <v>168</v>
      </c>
      <c r="F67" s="23" t="s">
        <v>15</v>
      </c>
      <c r="G67" s="23" t="s">
        <v>3</v>
      </c>
      <c r="H67" s="23" t="s">
        <v>1835</v>
      </c>
      <c r="I67" s="105" t="s">
        <v>1841</v>
      </c>
      <c r="J67" s="23">
        <v>2585</v>
      </c>
      <c r="K67" s="124">
        <v>55.924999999999997</v>
      </c>
      <c r="L67" s="125">
        <v>0.69199999999999995</v>
      </c>
      <c r="M67" s="125">
        <v>15.154999999999999</v>
      </c>
      <c r="N67" s="125">
        <v>2.6160473887058822</v>
      </c>
      <c r="O67" s="125">
        <v>4.8797138823529416</v>
      </c>
      <c r="P67" s="125">
        <v>0.14849999999999999</v>
      </c>
      <c r="Q67" s="125">
        <v>7.415</v>
      </c>
      <c r="R67" s="125">
        <v>8.5549999999999997</v>
      </c>
      <c r="S67" s="125">
        <v>3.39</v>
      </c>
      <c r="T67" s="125">
        <v>1.2915000000000001</v>
      </c>
      <c r="U67" s="125">
        <v>0.23349999999999999</v>
      </c>
      <c r="V67" s="125">
        <v>0.29353054301511072</v>
      </c>
      <c r="W67" s="125" t="s">
        <v>3</v>
      </c>
      <c r="X67" s="125">
        <v>100.59479181407394</v>
      </c>
      <c r="Y67" s="125">
        <v>55.903123250373184</v>
      </c>
      <c r="Z67" s="125">
        <v>0.69172930333944116</v>
      </c>
      <c r="AA67" s="125">
        <v>15.149071664897731</v>
      </c>
      <c r="AB67" s="125">
        <v>7.2308036689761517</v>
      </c>
      <c r="AC67" s="125">
        <v>0.14844190974842053</v>
      </c>
      <c r="AD67" s="125">
        <v>7.4120993992224795</v>
      </c>
      <c r="AE67" s="125">
        <v>8.5516534538568187</v>
      </c>
      <c r="AF67" s="125">
        <v>3.3886738993073782</v>
      </c>
      <c r="AG67" s="125">
        <v>1.2909947908423243</v>
      </c>
      <c r="AH67" s="125">
        <v>0.23340865943606864</v>
      </c>
      <c r="AI67" s="125">
        <v>99.999999999999986</v>
      </c>
      <c r="AJ67" s="125">
        <v>0.64629890672580248</v>
      </c>
      <c r="AK67" s="114" t="s">
        <v>3</v>
      </c>
      <c r="AL67" s="125">
        <v>8.4267915415779484</v>
      </c>
      <c r="AM67" s="125">
        <v>0.68632728506316698</v>
      </c>
      <c r="AN67" s="125">
        <v>29</v>
      </c>
      <c r="AO67" s="125">
        <v>205.5</v>
      </c>
      <c r="AP67" s="125">
        <v>366</v>
      </c>
      <c r="AQ67" s="125">
        <v>27</v>
      </c>
      <c r="AR67" s="125">
        <v>74.5</v>
      </c>
      <c r="AS67" s="125" t="s">
        <v>3</v>
      </c>
      <c r="AT67" s="125">
        <v>69</v>
      </c>
      <c r="AU67" s="125">
        <v>16.5</v>
      </c>
      <c r="AV67" s="125">
        <v>21</v>
      </c>
      <c r="AW67" s="125">
        <v>508</v>
      </c>
      <c r="AX67" s="125">
        <v>16</v>
      </c>
      <c r="AY67" s="125">
        <v>80.5</v>
      </c>
      <c r="AZ67" s="125">
        <v>1.9597831396154948</v>
      </c>
      <c r="BA67" s="125" t="s">
        <v>3</v>
      </c>
      <c r="BB67" s="125" t="s">
        <v>3</v>
      </c>
      <c r="BC67" s="125" t="s">
        <v>3</v>
      </c>
      <c r="BD67" s="125">
        <v>0.4263068414269674</v>
      </c>
      <c r="BE67" s="125">
        <v>340.5</v>
      </c>
      <c r="BF67" s="125">
        <v>7.7118793300132911</v>
      </c>
      <c r="BG67" s="125">
        <v>18.113266620910579</v>
      </c>
      <c r="BH67" s="125">
        <v>2.7718424552347751</v>
      </c>
      <c r="BI67" s="125">
        <v>12.839186446540715</v>
      </c>
      <c r="BJ67" s="125">
        <v>3.265772983668866</v>
      </c>
      <c r="BK67" s="125">
        <v>0.95745864311985662</v>
      </c>
      <c r="BL67" s="125">
        <v>2.8838102121619213</v>
      </c>
      <c r="BM67" s="125">
        <v>0.46225678906602946</v>
      </c>
      <c r="BN67" s="125">
        <v>2.7343305810820295</v>
      </c>
      <c r="BO67" s="125">
        <v>0.56267142707938467</v>
      </c>
      <c r="BP67" s="125">
        <v>1.5580328559560179</v>
      </c>
      <c r="BQ67" s="125">
        <v>0.24196357558934015</v>
      </c>
      <c r="BR67" s="125">
        <v>1.6283434225438154</v>
      </c>
      <c r="BS67" s="125">
        <v>0.23804091290971355</v>
      </c>
      <c r="BT67" s="125">
        <v>2.1889895237701196</v>
      </c>
      <c r="BU67" s="125">
        <v>0.13941728934836492</v>
      </c>
      <c r="BV67" s="125" t="s">
        <v>3</v>
      </c>
      <c r="BW67" s="125">
        <v>0.14087968480259164</v>
      </c>
      <c r="BX67" s="125">
        <v>3.7737232892964419</v>
      </c>
      <c r="BY67" s="125">
        <v>1.2496016707889854</v>
      </c>
      <c r="BZ67" s="125">
        <v>0.54059096637187043</v>
      </c>
      <c r="CA67" s="112">
        <v>0.70338900000000004</v>
      </c>
      <c r="CB67" s="112">
        <v>1.7E-5</v>
      </c>
      <c r="CC67" s="112">
        <v>0.51312400000000002</v>
      </c>
      <c r="CD67" s="112">
        <v>6.0000000000000002E-6</v>
      </c>
      <c r="CE67" s="125">
        <v>9.480374065129471</v>
      </c>
      <c r="CF67" s="114">
        <v>18.356999999999999</v>
      </c>
      <c r="CG67" s="112">
        <v>2E-3</v>
      </c>
      <c r="CH67" s="114">
        <v>15.483000000000001</v>
      </c>
      <c r="CI67" s="112">
        <v>2E-3</v>
      </c>
      <c r="CJ67" s="114">
        <v>37.917999999999999</v>
      </c>
      <c r="CK67" s="112">
        <v>4.0000000000000001E-3</v>
      </c>
      <c r="CL67" s="112">
        <v>0.283248</v>
      </c>
      <c r="CM67" s="112">
        <v>1.0000000000000001E-5</v>
      </c>
      <c r="CN67" s="116" t="s">
        <v>3</v>
      </c>
    </row>
    <row r="68" spans="2:92" s="31" customFormat="1" x14ac:dyDescent="0.25">
      <c r="B68" s="36">
        <v>7516</v>
      </c>
      <c r="C68" s="121">
        <v>56.607489999999999</v>
      </c>
      <c r="D68" s="121">
        <v>161.23049</v>
      </c>
      <c r="E68" s="23" t="s">
        <v>168</v>
      </c>
      <c r="F68" s="23" t="s">
        <v>15</v>
      </c>
      <c r="G68" s="23" t="s">
        <v>1664</v>
      </c>
      <c r="H68" s="23" t="s">
        <v>1665</v>
      </c>
      <c r="I68" s="105" t="s">
        <v>223</v>
      </c>
      <c r="J68" s="23">
        <v>7516</v>
      </c>
      <c r="K68" s="124">
        <v>54.63</v>
      </c>
      <c r="L68" s="125">
        <v>0.94</v>
      </c>
      <c r="M68" s="125">
        <v>17.25</v>
      </c>
      <c r="N68" s="125" t="s">
        <v>3</v>
      </c>
      <c r="O68" s="125">
        <v>7.8</v>
      </c>
      <c r="P68" s="125">
        <v>0.14000000000000001</v>
      </c>
      <c r="Q68" s="125">
        <v>4.88</v>
      </c>
      <c r="R68" s="125">
        <v>8.3800000000000008</v>
      </c>
      <c r="S68" s="125">
        <v>3.93</v>
      </c>
      <c r="T68" s="125">
        <v>1.1000000000000001</v>
      </c>
      <c r="U68" s="125">
        <v>0.23</v>
      </c>
      <c r="V68" s="125">
        <v>0.24</v>
      </c>
      <c r="W68" s="125">
        <v>0.03</v>
      </c>
      <c r="X68" s="125">
        <v>99.549999999999983</v>
      </c>
      <c r="Y68" s="125">
        <v>55.026188557614844</v>
      </c>
      <c r="Z68" s="125">
        <v>0.94681708299758272</v>
      </c>
      <c r="AA68" s="125">
        <v>17.3751007252216</v>
      </c>
      <c r="AB68" s="125">
        <v>7.856567284448027</v>
      </c>
      <c r="AC68" s="125">
        <v>0.14101531023368252</v>
      </c>
      <c r="AD68" s="125">
        <v>4.9153908138597906</v>
      </c>
      <c r="AE68" s="125">
        <v>8.4407735697018555</v>
      </c>
      <c r="AF68" s="125">
        <v>3.9585012087026596</v>
      </c>
      <c r="AG68" s="125">
        <v>1.1079774375503628</v>
      </c>
      <c r="AH68" s="125">
        <v>0.23166800966962134</v>
      </c>
      <c r="AI68" s="125">
        <v>100.00000000000003</v>
      </c>
      <c r="AJ68" s="125">
        <v>0.52724419270019884</v>
      </c>
      <c r="AK68" s="114" t="s">
        <v>3</v>
      </c>
      <c r="AL68" s="125" t="s">
        <v>3</v>
      </c>
      <c r="AM68" s="125" t="s">
        <v>3</v>
      </c>
      <c r="AN68" s="125" t="s">
        <v>3</v>
      </c>
      <c r="AO68" s="125">
        <v>246</v>
      </c>
      <c r="AP68" s="125">
        <v>61</v>
      </c>
      <c r="AQ68" s="125">
        <v>36</v>
      </c>
      <c r="AR68" s="125">
        <v>11</v>
      </c>
      <c r="AS68" s="125" t="s">
        <v>3</v>
      </c>
      <c r="AT68" s="125">
        <v>71</v>
      </c>
      <c r="AU68" s="125">
        <v>21</v>
      </c>
      <c r="AV68" s="125">
        <v>18</v>
      </c>
      <c r="AW68" s="125">
        <v>544</v>
      </c>
      <c r="AX68" s="125">
        <v>23</v>
      </c>
      <c r="AY68" s="125">
        <v>94</v>
      </c>
      <c r="AZ68" s="125" t="s">
        <v>226</v>
      </c>
      <c r="BA68" s="125" t="s">
        <v>3</v>
      </c>
      <c r="BB68" s="125" t="s">
        <v>3</v>
      </c>
      <c r="BC68" s="125" t="s">
        <v>3</v>
      </c>
      <c r="BD68" s="125" t="s">
        <v>3</v>
      </c>
      <c r="BE68" s="125">
        <v>272</v>
      </c>
      <c r="BF68" s="125">
        <v>50</v>
      </c>
      <c r="BG68" s="125" t="s">
        <v>1666</v>
      </c>
      <c r="BH68" s="125">
        <v>6</v>
      </c>
      <c r="BI68" s="125" t="s">
        <v>3</v>
      </c>
      <c r="BJ68" s="125" t="s">
        <v>3</v>
      </c>
      <c r="BK68" s="125" t="s">
        <v>3</v>
      </c>
      <c r="BL68" s="125" t="s">
        <v>3</v>
      </c>
      <c r="BM68" s="125" t="s">
        <v>3</v>
      </c>
      <c r="BN68" s="125" t="s">
        <v>3</v>
      </c>
      <c r="BO68" s="125" t="s">
        <v>3</v>
      </c>
      <c r="BP68" s="125" t="s">
        <v>3</v>
      </c>
      <c r="BQ68" s="125" t="s">
        <v>3</v>
      </c>
      <c r="BR68" s="125" t="s">
        <v>3</v>
      </c>
      <c r="BS68" s="125" t="s">
        <v>3</v>
      </c>
      <c r="BT68" s="125" t="s">
        <v>3</v>
      </c>
      <c r="BU68" s="125" t="s">
        <v>3</v>
      </c>
      <c r="BV68" s="125" t="s">
        <v>3</v>
      </c>
      <c r="BW68" s="125" t="s">
        <v>3</v>
      </c>
      <c r="BX68" s="125" t="s">
        <v>237</v>
      </c>
      <c r="BY68" s="125">
        <v>9</v>
      </c>
      <c r="BZ68" s="125" t="s">
        <v>3</v>
      </c>
      <c r="CA68" s="112" t="s">
        <v>3</v>
      </c>
      <c r="CB68" s="112" t="s">
        <v>3</v>
      </c>
      <c r="CC68" s="112" t="s">
        <v>3</v>
      </c>
      <c r="CD68" s="112" t="s">
        <v>3</v>
      </c>
      <c r="CE68" s="125" t="s">
        <v>3</v>
      </c>
      <c r="CF68" s="114" t="s">
        <v>3</v>
      </c>
      <c r="CG68" s="112" t="s">
        <v>3</v>
      </c>
      <c r="CH68" s="114" t="s">
        <v>3</v>
      </c>
      <c r="CI68" s="112" t="s">
        <v>3</v>
      </c>
      <c r="CJ68" s="114" t="s">
        <v>3</v>
      </c>
      <c r="CK68" s="112" t="s">
        <v>3</v>
      </c>
      <c r="CL68" s="112" t="s">
        <v>3</v>
      </c>
      <c r="CM68" s="112" t="s">
        <v>3</v>
      </c>
      <c r="CN68" s="116" t="s">
        <v>3</v>
      </c>
    </row>
    <row r="69" spans="2:92" s="31" customFormat="1" x14ac:dyDescent="0.25">
      <c r="B69" s="36">
        <v>7518</v>
      </c>
      <c r="C69" s="121">
        <v>56.603360000000002</v>
      </c>
      <c r="D69" s="121">
        <v>161.23374000000001</v>
      </c>
      <c r="E69" s="23" t="s">
        <v>168</v>
      </c>
      <c r="F69" s="23" t="s">
        <v>15</v>
      </c>
      <c r="G69" s="23" t="s">
        <v>1664</v>
      </c>
      <c r="H69" s="23" t="s">
        <v>1665</v>
      </c>
      <c r="I69" s="105" t="s">
        <v>223</v>
      </c>
      <c r="J69" s="23">
        <v>7518</v>
      </c>
      <c r="K69" s="124">
        <v>54.19</v>
      </c>
      <c r="L69" s="125">
        <v>0.87</v>
      </c>
      <c r="M69" s="125">
        <v>17.38</v>
      </c>
      <c r="N69" s="125" t="s">
        <v>3</v>
      </c>
      <c r="O69" s="125">
        <v>7.74</v>
      </c>
      <c r="P69" s="125">
        <v>0.14000000000000001</v>
      </c>
      <c r="Q69" s="125">
        <v>5.54</v>
      </c>
      <c r="R69" s="125">
        <v>7.97</v>
      </c>
      <c r="S69" s="125">
        <v>3.98</v>
      </c>
      <c r="T69" s="125">
        <v>1.1200000000000001</v>
      </c>
      <c r="U69" s="125">
        <v>0.24</v>
      </c>
      <c r="V69" s="125">
        <v>0.14000000000000001</v>
      </c>
      <c r="W69" s="125">
        <v>0.01</v>
      </c>
      <c r="X69" s="125">
        <v>99.320000000000007</v>
      </c>
      <c r="Y69" s="125">
        <v>54.643541393566593</v>
      </c>
      <c r="Z69" s="125">
        <v>0.87728143591812047</v>
      </c>
      <c r="AA69" s="125">
        <v>17.525461329030957</v>
      </c>
      <c r="AB69" s="125">
        <v>7.8047796712715538</v>
      </c>
      <c r="AC69" s="125">
        <v>0.14117172532015732</v>
      </c>
      <c r="AD69" s="125">
        <v>5.5863668448119386</v>
      </c>
      <c r="AE69" s="125">
        <v>8.0367046485832407</v>
      </c>
      <c r="AF69" s="125">
        <v>4.0133104769587575</v>
      </c>
      <c r="AG69" s="125">
        <v>1.1293738025612585</v>
      </c>
      <c r="AH69" s="125">
        <v>0.24200867197741249</v>
      </c>
      <c r="AI69" s="125">
        <v>100</v>
      </c>
      <c r="AJ69" s="125">
        <v>0.56061444993238529</v>
      </c>
      <c r="AK69" s="114" t="s">
        <v>3</v>
      </c>
      <c r="AL69" s="125" t="s">
        <v>3</v>
      </c>
      <c r="AM69" s="125" t="s">
        <v>3</v>
      </c>
      <c r="AN69" s="125" t="s">
        <v>3</v>
      </c>
      <c r="AO69" s="125">
        <v>302</v>
      </c>
      <c r="AP69" s="125">
        <v>67</v>
      </c>
      <c r="AQ69" s="125">
        <v>31</v>
      </c>
      <c r="AR69" s="125">
        <v>26</v>
      </c>
      <c r="AS69" s="125" t="s">
        <v>3</v>
      </c>
      <c r="AT69" s="125">
        <v>76</v>
      </c>
      <c r="AU69" s="125">
        <v>20</v>
      </c>
      <c r="AV69" s="125">
        <v>19</v>
      </c>
      <c r="AW69" s="125">
        <v>568</v>
      </c>
      <c r="AX69" s="125">
        <v>17</v>
      </c>
      <c r="AY69" s="125">
        <v>89</v>
      </c>
      <c r="AZ69" s="125" t="s">
        <v>226</v>
      </c>
      <c r="BA69" s="125" t="s">
        <v>3</v>
      </c>
      <c r="BB69" s="125" t="s">
        <v>3</v>
      </c>
      <c r="BC69" s="125" t="s">
        <v>3</v>
      </c>
      <c r="BD69" s="125" t="s">
        <v>3</v>
      </c>
      <c r="BE69" s="125">
        <v>304</v>
      </c>
      <c r="BF69" s="125" t="s">
        <v>1672</v>
      </c>
      <c r="BG69" s="125">
        <v>29</v>
      </c>
      <c r="BH69" s="125" t="s">
        <v>251</v>
      </c>
      <c r="BI69" s="125" t="s">
        <v>3</v>
      </c>
      <c r="BJ69" s="125" t="s">
        <v>3</v>
      </c>
      <c r="BK69" s="125" t="s">
        <v>3</v>
      </c>
      <c r="BL69" s="125" t="s">
        <v>3</v>
      </c>
      <c r="BM69" s="125" t="s">
        <v>3</v>
      </c>
      <c r="BN69" s="125" t="s">
        <v>3</v>
      </c>
      <c r="BO69" s="125" t="s">
        <v>3</v>
      </c>
      <c r="BP69" s="125" t="s">
        <v>3</v>
      </c>
      <c r="BQ69" s="125" t="s">
        <v>3</v>
      </c>
      <c r="BR69" s="125" t="s">
        <v>3</v>
      </c>
      <c r="BS69" s="125" t="s">
        <v>3</v>
      </c>
      <c r="BT69" s="125" t="s">
        <v>3</v>
      </c>
      <c r="BU69" s="125" t="s">
        <v>3</v>
      </c>
      <c r="BV69" s="125" t="s">
        <v>3</v>
      </c>
      <c r="BW69" s="125" t="s">
        <v>3</v>
      </c>
      <c r="BX69" s="125">
        <v>9</v>
      </c>
      <c r="BY69" s="125">
        <v>7</v>
      </c>
      <c r="BZ69" s="125" t="s">
        <v>3</v>
      </c>
      <c r="CA69" s="112" t="s">
        <v>3</v>
      </c>
      <c r="CB69" s="112" t="s">
        <v>3</v>
      </c>
      <c r="CC69" s="112" t="s">
        <v>3</v>
      </c>
      <c r="CD69" s="112" t="s">
        <v>3</v>
      </c>
      <c r="CE69" s="125" t="s">
        <v>3</v>
      </c>
      <c r="CF69" s="114" t="s">
        <v>3</v>
      </c>
      <c r="CG69" s="112" t="s">
        <v>3</v>
      </c>
      <c r="CH69" s="114" t="s">
        <v>3</v>
      </c>
      <c r="CI69" s="112" t="s">
        <v>3</v>
      </c>
      <c r="CJ69" s="114" t="s">
        <v>3</v>
      </c>
      <c r="CK69" s="112" t="s">
        <v>3</v>
      </c>
      <c r="CL69" s="112" t="s">
        <v>3</v>
      </c>
      <c r="CM69" s="112" t="s">
        <v>3</v>
      </c>
      <c r="CN69" s="116" t="s">
        <v>3</v>
      </c>
    </row>
    <row r="70" spans="2:92" s="31" customFormat="1" x14ac:dyDescent="0.25">
      <c r="B70" s="36">
        <v>7528</v>
      </c>
      <c r="C70" s="121">
        <v>56.638930000000002</v>
      </c>
      <c r="D70" s="121">
        <v>161.41838999999999</v>
      </c>
      <c r="E70" s="23" t="s">
        <v>168</v>
      </c>
      <c r="F70" s="23" t="s">
        <v>15</v>
      </c>
      <c r="G70" s="23" t="s">
        <v>224</v>
      </c>
      <c r="H70" s="23" t="s">
        <v>225</v>
      </c>
      <c r="I70" s="105" t="s">
        <v>223</v>
      </c>
      <c r="J70" s="23">
        <v>7528</v>
      </c>
      <c r="K70" s="124">
        <v>54.85</v>
      </c>
      <c r="L70" s="125">
        <v>0.76</v>
      </c>
      <c r="M70" s="125">
        <v>15.25</v>
      </c>
      <c r="N70" s="125" t="s">
        <v>3</v>
      </c>
      <c r="O70" s="125">
        <v>8.1</v>
      </c>
      <c r="P70" s="125">
        <v>0.15</v>
      </c>
      <c r="Q70" s="125">
        <v>7.46</v>
      </c>
      <c r="R70" s="125">
        <v>9.18</v>
      </c>
      <c r="S70" s="125">
        <v>3.13</v>
      </c>
      <c r="T70" s="125">
        <v>1.18</v>
      </c>
      <c r="U70" s="125">
        <v>0.24</v>
      </c>
      <c r="V70" s="125">
        <v>0.13</v>
      </c>
      <c r="W70" s="125">
        <v>0.01</v>
      </c>
      <c r="X70" s="125">
        <v>100.44</v>
      </c>
      <c r="Y70" s="125">
        <v>54.68594217347956</v>
      </c>
      <c r="Z70" s="125">
        <v>0.75772681954137588</v>
      </c>
      <c r="AA70" s="125">
        <v>15.204386839481558</v>
      </c>
      <c r="AB70" s="125">
        <v>8.0757726819541382</v>
      </c>
      <c r="AC70" s="125">
        <v>0.14955134596211364</v>
      </c>
      <c r="AD70" s="125">
        <v>7.4376869391824529</v>
      </c>
      <c r="AE70" s="125">
        <v>9.1525423728813564</v>
      </c>
      <c r="AF70" s="125">
        <v>3.1206380857427716</v>
      </c>
      <c r="AG70" s="125">
        <v>1.1764705882352942</v>
      </c>
      <c r="AH70" s="125">
        <v>0.23928215353938184</v>
      </c>
      <c r="AI70" s="125">
        <v>99.999999999999986</v>
      </c>
      <c r="AJ70" s="125">
        <v>0.62146114776022965</v>
      </c>
      <c r="AK70" s="114" t="s">
        <v>3</v>
      </c>
      <c r="AL70" s="125" t="s">
        <v>3</v>
      </c>
      <c r="AM70" s="125" t="s">
        <v>3</v>
      </c>
      <c r="AN70" s="125" t="s">
        <v>3</v>
      </c>
      <c r="AO70" s="125">
        <v>247</v>
      </c>
      <c r="AP70" s="125">
        <v>284</v>
      </c>
      <c r="AQ70" s="125">
        <v>30</v>
      </c>
      <c r="AR70" s="125">
        <v>61</v>
      </c>
      <c r="AS70" s="125" t="s">
        <v>3</v>
      </c>
      <c r="AT70" s="125">
        <v>71</v>
      </c>
      <c r="AU70" s="125">
        <v>19</v>
      </c>
      <c r="AV70" s="125">
        <v>22</v>
      </c>
      <c r="AW70" s="125">
        <v>488</v>
      </c>
      <c r="AX70" s="125">
        <v>19</v>
      </c>
      <c r="AY70" s="125">
        <v>73</v>
      </c>
      <c r="AZ70" s="125" t="s">
        <v>226</v>
      </c>
      <c r="BA70" s="125" t="s">
        <v>3</v>
      </c>
      <c r="BB70" s="125" t="s">
        <v>3</v>
      </c>
      <c r="BC70" s="125" t="s">
        <v>3</v>
      </c>
      <c r="BD70" s="125" t="s">
        <v>3</v>
      </c>
      <c r="BE70" s="125">
        <v>297</v>
      </c>
      <c r="BF70" s="125" t="s">
        <v>227</v>
      </c>
      <c r="BG70" s="125" t="s">
        <v>228</v>
      </c>
      <c r="BH70" s="125" t="s">
        <v>229</v>
      </c>
      <c r="BI70" s="125" t="s">
        <v>3</v>
      </c>
      <c r="BJ70" s="125" t="s">
        <v>3</v>
      </c>
      <c r="BK70" s="125" t="s">
        <v>3</v>
      </c>
      <c r="BL70" s="125" t="s">
        <v>3</v>
      </c>
      <c r="BM70" s="125" t="s">
        <v>3</v>
      </c>
      <c r="BN70" s="125" t="s">
        <v>3</v>
      </c>
      <c r="BO70" s="125" t="s">
        <v>3</v>
      </c>
      <c r="BP70" s="125" t="s">
        <v>3</v>
      </c>
      <c r="BQ70" s="125" t="s">
        <v>3</v>
      </c>
      <c r="BR70" s="125" t="s">
        <v>3</v>
      </c>
      <c r="BS70" s="125" t="s">
        <v>3</v>
      </c>
      <c r="BT70" s="125" t="s">
        <v>3</v>
      </c>
      <c r="BU70" s="125" t="s">
        <v>3</v>
      </c>
      <c r="BV70" s="125" t="s">
        <v>3</v>
      </c>
      <c r="BW70" s="125" t="s">
        <v>3</v>
      </c>
      <c r="BX70" s="125">
        <v>10</v>
      </c>
      <c r="BY70" s="125" t="s">
        <v>230</v>
      </c>
      <c r="BZ70" s="125" t="s">
        <v>3</v>
      </c>
      <c r="CA70" s="112" t="s">
        <v>3</v>
      </c>
      <c r="CB70" s="112" t="s">
        <v>3</v>
      </c>
      <c r="CC70" s="112" t="s">
        <v>3</v>
      </c>
      <c r="CD70" s="112" t="s">
        <v>3</v>
      </c>
      <c r="CE70" s="125" t="s">
        <v>3</v>
      </c>
      <c r="CF70" s="114" t="s">
        <v>3</v>
      </c>
      <c r="CG70" s="112" t="s">
        <v>3</v>
      </c>
      <c r="CH70" s="114" t="s">
        <v>3</v>
      </c>
      <c r="CI70" s="112" t="s">
        <v>3</v>
      </c>
      <c r="CJ70" s="114" t="s">
        <v>3</v>
      </c>
      <c r="CK70" s="112" t="s">
        <v>3</v>
      </c>
      <c r="CL70" s="112" t="s">
        <v>3</v>
      </c>
      <c r="CM70" s="112" t="s">
        <v>3</v>
      </c>
      <c r="CN70" s="116" t="s">
        <v>3</v>
      </c>
    </row>
    <row r="71" spans="2:92" s="31" customFormat="1" x14ac:dyDescent="0.25">
      <c r="B71" s="36" t="s">
        <v>231</v>
      </c>
      <c r="C71" s="121">
        <v>56.637979999999999</v>
      </c>
      <c r="D71" s="121">
        <v>161.39366000000001</v>
      </c>
      <c r="E71" s="23" t="s">
        <v>168</v>
      </c>
      <c r="F71" s="23" t="s">
        <v>15</v>
      </c>
      <c r="G71" s="23" t="s">
        <v>224</v>
      </c>
      <c r="H71" s="23" t="s">
        <v>225</v>
      </c>
      <c r="I71" s="105" t="s">
        <v>223</v>
      </c>
      <c r="J71" s="23" t="s">
        <v>232</v>
      </c>
      <c r="K71" s="124">
        <v>54.63</v>
      </c>
      <c r="L71" s="125">
        <v>0.76</v>
      </c>
      <c r="M71" s="125">
        <v>15.27</v>
      </c>
      <c r="N71" s="125" t="s">
        <v>3</v>
      </c>
      <c r="O71" s="125">
        <v>8.0299999999999994</v>
      </c>
      <c r="P71" s="125">
        <v>0.15</v>
      </c>
      <c r="Q71" s="125">
        <v>7.36</v>
      </c>
      <c r="R71" s="125">
        <v>9.1199999999999992</v>
      </c>
      <c r="S71" s="125">
        <v>3.1</v>
      </c>
      <c r="T71" s="125">
        <v>1.18</v>
      </c>
      <c r="U71" s="125">
        <v>0.23</v>
      </c>
      <c r="V71" s="125">
        <v>0.35</v>
      </c>
      <c r="W71" s="125">
        <v>0.01</v>
      </c>
      <c r="X71" s="125">
        <v>100.19000000000001</v>
      </c>
      <c r="Y71" s="125">
        <v>54.723029149554236</v>
      </c>
      <c r="Z71" s="125">
        <v>0.76129420014023841</v>
      </c>
      <c r="AA71" s="125">
        <v>15.29600320544926</v>
      </c>
      <c r="AB71" s="125">
        <v>8.0436742462185702</v>
      </c>
      <c r="AC71" s="125">
        <v>0.15025543423820492</v>
      </c>
      <c r="AD71" s="125">
        <v>7.3725333066212553</v>
      </c>
      <c r="AE71" s="125">
        <v>9.1355304016828587</v>
      </c>
      <c r="AF71" s="125">
        <v>3.1052789742562354</v>
      </c>
      <c r="AG71" s="125">
        <v>1.1820094160072121</v>
      </c>
      <c r="AH71" s="125">
        <v>0.23039166583191423</v>
      </c>
      <c r="AI71" s="125">
        <v>100</v>
      </c>
      <c r="AJ71" s="125">
        <v>0.62032754867723905</v>
      </c>
      <c r="AK71" s="114" t="s">
        <v>3</v>
      </c>
      <c r="AL71" s="125" t="s">
        <v>3</v>
      </c>
      <c r="AM71" s="125" t="s">
        <v>3</v>
      </c>
      <c r="AN71" s="125" t="s">
        <v>3</v>
      </c>
      <c r="AO71" s="125">
        <v>235</v>
      </c>
      <c r="AP71" s="125">
        <v>286</v>
      </c>
      <c r="AQ71" s="125">
        <v>38</v>
      </c>
      <c r="AR71" s="125">
        <v>46</v>
      </c>
      <c r="AS71" s="125" t="s">
        <v>3</v>
      </c>
      <c r="AT71" s="125">
        <v>69</v>
      </c>
      <c r="AU71" s="125">
        <v>16</v>
      </c>
      <c r="AV71" s="125">
        <v>19</v>
      </c>
      <c r="AW71" s="125">
        <v>479</v>
      </c>
      <c r="AX71" s="125">
        <v>19</v>
      </c>
      <c r="AY71" s="125">
        <v>67</v>
      </c>
      <c r="AZ71" s="125" t="s">
        <v>226</v>
      </c>
      <c r="BA71" s="125" t="s">
        <v>3</v>
      </c>
      <c r="BB71" s="125" t="s">
        <v>3</v>
      </c>
      <c r="BC71" s="125" t="s">
        <v>3</v>
      </c>
      <c r="BD71" s="125" t="s">
        <v>3</v>
      </c>
      <c r="BE71" s="125">
        <v>287</v>
      </c>
      <c r="BF71" s="125" t="s">
        <v>1700</v>
      </c>
      <c r="BG71" s="125">
        <v>32</v>
      </c>
      <c r="BH71" s="125" t="s">
        <v>230</v>
      </c>
      <c r="BI71" s="125" t="s">
        <v>3</v>
      </c>
      <c r="BJ71" s="125" t="s">
        <v>3</v>
      </c>
      <c r="BK71" s="125" t="s">
        <v>3</v>
      </c>
      <c r="BL71" s="125" t="s">
        <v>3</v>
      </c>
      <c r="BM71" s="125" t="s">
        <v>3</v>
      </c>
      <c r="BN71" s="125" t="s">
        <v>3</v>
      </c>
      <c r="BO71" s="125" t="s">
        <v>3</v>
      </c>
      <c r="BP71" s="125" t="s">
        <v>3</v>
      </c>
      <c r="BQ71" s="125" t="s">
        <v>3</v>
      </c>
      <c r="BR71" s="125" t="s">
        <v>3</v>
      </c>
      <c r="BS71" s="125" t="s">
        <v>3</v>
      </c>
      <c r="BT71" s="125" t="s">
        <v>3</v>
      </c>
      <c r="BU71" s="125" t="s">
        <v>3</v>
      </c>
      <c r="BV71" s="125" t="s">
        <v>3</v>
      </c>
      <c r="BW71" s="125" t="s">
        <v>3</v>
      </c>
      <c r="BX71" s="125" t="s">
        <v>236</v>
      </c>
      <c r="BY71" s="125">
        <v>9</v>
      </c>
      <c r="BZ71" s="125" t="s">
        <v>3</v>
      </c>
      <c r="CA71" s="112" t="s">
        <v>3</v>
      </c>
      <c r="CB71" s="112" t="s">
        <v>3</v>
      </c>
      <c r="CC71" s="112" t="s">
        <v>3</v>
      </c>
      <c r="CD71" s="112" t="s">
        <v>3</v>
      </c>
      <c r="CE71" s="125" t="s">
        <v>3</v>
      </c>
      <c r="CF71" s="114" t="s">
        <v>3</v>
      </c>
      <c r="CG71" s="112" t="s">
        <v>3</v>
      </c>
      <c r="CH71" s="114" t="s">
        <v>3</v>
      </c>
      <c r="CI71" s="112" t="s">
        <v>3</v>
      </c>
      <c r="CJ71" s="114" t="s">
        <v>3</v>
      </c>
      <c r="CK71" s="112" t="s">
        <v>3</v>
      </c>
      <c r="CL71" s="112" t="s">
        <v>3</v>
      </c>
      <c r="CM71" s="112" t="s">
        <v>3</v>
      </c>
      <c r="CN71" s="116" t="s">
        <v>3</v>
      </c>
    </row>
    <row r="72" spans="2:92" s="31" customFormat="1" x14ac:dyDescent="0.25">
      <c r="B72" s="36">
        <v>7527</v>
      </c>
      <c r="C72" s="121">
        <v>56.636110000000002</v>
      </c>
      <c r="D72" s="121">
        <v>161.42452</v>
      </c>
      <c r="E72" s="23" t="s">
        <v>168</v>
      </c>
      <c r="F72" s="23" t="s">
        <v>15</v>
      </c>
      <c r="G72" s="23" t="s">
        <v>224</v>
      </c>
      <c r="H72" s="23" t="s">
        <v>225</v>
      </c>
      <c r="I72" s="105" t="s">
        <v>223</v>
      </c>
      <c r="J72" s="23">
        <v>7527</v>
      </c>
      <c r="K72" s="124">
        <v>54.3</v>
      </c>
      <c r="L72" s="125">
        <v>0.76</v>
      </c>
      <c r="M72" s="125">
        <v>15.1</v>
      </c>
      <c r="N72" s="125" t="s">
        <v>3</v>
      </c>
      <c r="O72" s="125">
        <v>7.95</v>
      </c>
      <c r="P72" s="125">
        <v>0.16</v>
      </c>
      <c r="Q72" s="125">
        <v>7.48</v>
      </c>
      <c r="R72" s="125">
        <v>9.16</v>
      </c>
      <c r="S72" s="125">
        <v>3.11</v>
      </c>
      <c r="T72" s="125">
        <v>1.18</v>
      </c>
      <c r="U72" s="125">
        <v>0.24</v>
      </c>
      <c r="V72" s="125">
        <v>0.56000000000000005</v>
      </c>
      <c r="W72" s="125">
        <v>0.06</v>
      </c>
      <c r="X72" s="125">
        <v>100.06</v>
      </c>
      <c r="Y72" s="125">
        <v>54.605792437650848</v>
      </c>
      <c r="Z72" s="125">
        <v>0.76427996781979091</v>
      </c>
      <c r="AA72" s="125">
        <v>15.185036202735317</v>
      </c>
      <c r="AB72" s="125">
        <v>7.9947707160096542</v>
      </c>
      <c r="AC72" s="125">
        <v>0.16090104585679807</v>
      </c>
      <c r="AD72" s="125">
        <v>7.5221238938053103</v>
      </c>
      <c r="AE72" s="125">
        <v>9.2115848753016891</v>
      </c>
      <c r="AF72" s="125">
        <v>3.1275140788415126</v>
      </c>
      <c r="AG72" s="125">
        <v>1.1866452131938856</v>
      </c>
      <c r="AH72" s="125">
        <v>0.24135156878519709</v>
      </c>
      <c r="AI72" s="125">
        <v>100</v>
      </c>
      <c r="AJ72" s="125">
        <v>0.62647506037574752</v>
      </c>
      <c r="AK72" s="114" t="s">
        <v>3</v>
      </c>
      <c r="AL72" s="125" t="s">
        <v>3</v>
      </c>
      <c r="AM72" s="125" t="s">
        <v>3</v>
      </c>
      <c r="AN72" s="125" t="s">
        <v>3</v>
      </c>
      <c r="AO72" s="125">
        <v>240</v>
      </c>
      <c r="AP72" s="125">
        <v>315</v>
      </c>
      <c r="AQ72" s="125">
        <v>33</v>
      </c>
      <c r="AR72" s="125">
        <v>51</v>
      </c>
      <c r="AS72" s="125" t="s">
        <v>3</v>
      </c>
      <c r="AT72" s="125">
        <v>68</v>
      </c>
      <c r="AU72" s="125">
        <v>14</v>
      </c>
      <c r="AV72" s="125">
        <v>23</v>
      </c>
      <c r="AW72" s="125">
        <v>477</v>
      </c>
      <c r="AX72" s="125">
        <v>17</v>
      </c>
      <c r="AY72" s="125">
        <v>72</v>
      </c>
      <c r="AZ72" s="125" t="s">
        <v>233</v>
      </c>
      <c r="BA72" s="125" t="s">
        <v>3</v>
      </c>
      <c r="BB72" s="125" t="s">
        <v>3</v>
      </c>
      <c r="BC72" s="125" t="s">
        <v>3</v>
      </c>
      <c r="BD72" s="125" t="s">
        <v>3</v>
      </c>
      <c r="BE72" s="125">
        <v>272</v>
      </c>
      <c r="BF72" s="125">
        <v>42</v>
      </c>
      <c r="BG72" s="125">
        <v>26</v>
      </c>
      <c r="BH72" s="125">
        <v>6</v>
      </c>
      <c r="BI72" s="125" t="s">
        <v>3</v>
      </c>
      <c r="BJ72" s="125" t="s">
        <v>3</v>
      </c>
      <c r="BK72" s="125" t="s">
        <v>3</v>
      </c>
      <c r="BL72" s="125" t="s">
        <v>3</v>
      </c>
      <c r="BM72" s="125" t="s">
        <v>3</v>
      </c>
      <c r="BN72" s="125" t="s">
        <v>3</v>
      </c>
      <c r="BO72" s="125" t="s">
        <v>3</v>
      </c>
      <c r="BP72" s="125" t="s">
        <v>3</v>
      </c>
      <c r="BQ72" s="125" t="s">
        <v>3</v>
      </c>
      <c r="BR72" s="125" t="s">
        <v>3</v>
      </c>
      <c r="BS72" s="125" t="s">
        <v>3</v>
      </c>
      <c r="BT72" s="125" t="s">
        <v>3</v>
      </c>
      <c r="BU72" s="125" t="s">
        <v>3</v>
      </c>
      <c r="BV72" s="125" t="s">
        <v>3</v>
      </c>
      <c r="BW72" s="125" t="s">
        <v>3</v>
      </c>
      <c r="BX72" s="125">
        <v>5</v>
      </c>
      <c r="BY72" s="125">
        <v>8</v>
      </c>
      <c r="BZ72" s="125" t="s">
        <v>3</v>
      </c>
      <c r="CA72" s="112" t="s">
        <v>3</v>
      </c>
      <c r="CB72" s="112" t="s">
        <v>3</v>
      </c>
      <c r="CC72" s="112" t="s">
        <v>3</v>
      </c>
      <c r="CD72" s="112" t="s">
        <v>3</v>
      </c>
      <c r="CE72" s="125" t="s">
        <v>3</v>
      </c>
      <c r="CF72" s="114" t="s">
        <v>3</v>
      </c>
      <c r="CG72" s="112" t="s">
        <v>3</v>
      </c>
      <c r="CH72" s="114" t="s">
        <v>3</v>
      </c>
      <c r="CI72" s="112" t="s">
        <v>3</v>
      </c>
      <c r="CJ72" s="114" t="s">
        <v>3</v>
      </c>
      <c r="CK72" s="112" t="s">
        <v>3</v>
      </c>
      <c r="CL72" s="112" t="s">
        <v>3</v>
      </c>
      <c r="CM72" s="112" t="s">
        <v>3</v>
      </c>
      <c r="CN72" s="116" t="s">
        <v>3</v>
      </c>
    </row>
    <row r="73" spans="2:92" s="31" customFormat="1" x14ac:dyDescent="0.25">
      <c r="B73" s="36" t="s">
        <v>234</v>
      </c>
      <c r="C73" s="121">
        <v>56.640120000000003</v>
      </c>
      <c r="D73" s="121">
        <v>161.40132</v>
      </c>
      <c r="E73" s="23" t="s">
        <v>168</v>
      </c>
      <c r="F73" s="23" t="s">
        <v>15</v>
      </c>
      <c r="G73" s="23" t="s">
        <v>224</v>
      </c>
      <c r="H73" s="23" t="s">
        <v>225</v>
      </c>
      <c r="I73" s="105" t="s">
        <v>223</v>
      </c>
      <c r="J73" s="23" t="s">
        <v>235</v>
      </c>
      <c r="K73" s="124">
        <v>54.6</v>
      </c>
      <c r="L73" s="125">
        <v>0.85</v>
      </c>
      <c r="M73" s="125">
        <v>16.12</v>
      </c>
      <c r="N73" s="125" t="s">
        <v>3</v>
      </c>
      <c r="O73" s="125">
        <v>7.44</v>
      </c>
      <c r="P73" s="125">
        <v>0.14000000000000001</v>
      </c>
      <c r="Q73" s="125">
        <v>6.7</v>
      </c>
      <c r="R73" s="125">
        <v>7.98</v>
      </c>
      <c r="S73" s="125">
        <v>3.87</v>
      </c>
      <c r="T73" s="125">
        <v>1.25</v>
      </c>
      <c r="U73" s="125">
        <v>0.25</v>
      </c>
      <c r="V73" s="125">
        <v>0.28999999999999998</v>
      </c>
      <c r="W73" s="125" t="s">
        <v>3</v>
      </c>
      <c r="X73" s="125">
        <v>99.490000000000023</v>
      </c>
      <c r="Y73" s="125">
        <v>55.040322580645153</v>
      </c>
      <c r="Z73" s="125">
        <v>0.85685483870967716</v>
      </c>
      <c r="AA73" s="125">
        <v>16.249999999999996</v>
      </c>
      <c r="AB73" s="125">
        <v>7.5</v>
      </c>
      <c r="AC73" s="125">
        <v>0.1411290322580645</v>
      </c>
      <c r="AD73" s="125">
        <v>6.754032258064516</v>
      </c>
      <c r="AE73" s="125">
        <v>8.0443548387096762</v>
      </c>
      <c r="AF73" s="125">
        <v>3.9012096774193545</v>
      </c>
      <c r="AG73" s="125">
        <v>1.26008064516129</v>
      </c>
      <c r="AH73" s="125">
        <v>0.25201612903225801</v>
      </c>
      <c r="AI73" s="125">
        <v>100</v>
      </c>
      <c r="AJ73" s="125">
        <v>0.61616452527449495</v>
      </c>
      <c r="AK73" s="114" t="s">
        <v>3</v>
      </c>
      <c r="AL73" s="125" t="s">
        <v>3</v>
      </c>
      <c r="AM73" s="125" t="s">
        <v>3</v>
      </c>
      <c r="AN73" s="125" t="s">
        <v>3</v>
      </c>
      <c r="AO73" s="125">
        <v>201</v>
      </c>
      <c r="AP73" s="125">
        <v>236</v>
      </c>
      <c r="AQ73" s="125">
        <v>32</v>
      </c>
      <c r="AR73" s="125">
        <v>73</v>
      </c>
      <c r="AS73" s="125" t="s">
        <v>3</v>
      </c>
      <c r="AT73" s="125">
        <v>78</v>
      </c>
      <c r="AU73" s="125">
        <v>20</v>
      </c>
      <c r="AV73" s="125">
        <v>23</v>
      </c>
      <c r="AW73" s="125">
        <v>506</v>
      </c>
      <c r="AX73" s="125">
        <v>18</v>
      </c>
      <c r="AY73" s="125">
        <v>98</v>
      </c>
      <c r="AZ73" s="125">
        <v>4</v>
      </c>
      <c r="BA73" s="125" t="s">
        <v>3</v>
      </c>
      <c r="BB73" s="125" t="s">
        <v>3</v>
      </c>
      <c r="BC73" s="125" t="s">
        <v>3</v>
      </c>
      <c r="BD73" s="125" t="s">
        <v>3</v>
      </c>
      <c r="BE73" s="125">
        <v>324</v>
      </c>
      <c r="BF73" s="125">
        <v>46</v>
      </c>
      <c r="BG73" s="125">
        <v>28</v>
      </c>
      <c r="BH73" s="125">
        <v>7</v>
      </c>
      <c r="BI73" s="125" t="s">
        <v>3</v>
      </c>
      <c r="BJ73" s="125" t="s">
        <v>3</v>
      </c>
      <c r="BK73" s="125" t="s">
        <v>3</v>
      </c>
      <c r="BL73" s="125" t="s">
        <v>3</v>
      </c>
      <c r="BM73" s="125" t="s">
        <v>3</v>
      </c>
      <c r="BN73" s="125" t="s">
        <v>3</v>
      </c>
      <c r="BO73" s="125" t="s">
        <v>3</v>
      </c>
      <c r="BP73" s="125" t="s">
        <v>3</v>
      </c>
      <c r="BQ73" s="125" t="s">
        <v>3</v>
      </c>
      <c r="BR73" s="125" t="s">
        <v>3</v>
      </c>
      <c r="BS73" s="125" t="s">
        <v>3</v>
      </c>
      <c r="BT73" s="125" t="s">
        <v>3</v>
      </c>
      <c r="BU73" s="125" t="s">
        <v>3</v>
      </c>
      <c r="BV73" s="125" t="s">
        <v>3</v>
      </c>
      <c r="BW73" s="125" t="s">
        <v>3</v>
      </c>
      <c r="BX73" s="125">
        <v>10</v>
      </c>
      <c r="BY73" s="125" t="s">
        <v>236</v>
      </c>
      <c r="BZ73" s="125" t="s">
        <v>3</v>
      </c>
      <c r="CA73" s="112" t="s">
        <v>3</v>
      </c>
      <c r="CB73" s="112" t="s">
        <v>3</v>
      </c>
      <c r="CC73" s="112" t="s">
        <v>3</v>
      </c>
      <c r="CD73" s="112" t="s">
        <v>3</v>
      </c>
      <c r="CE73" s="125" t="s">
        <v>3</v>
      </c>
      <c r="CF73" s="114" t="s">
        <v>3</v>
      </c>
      <c r="CG73" s="112" t="s">
        <v>3</v>
      </c>
      <c r="CH73" s="114" t="s">
        <v>3</v>
      </c>
      <c r="CI73" s="112" t="s">
        <v>3</v>
      </c>
      <c r="CJ73" s="114" t="s">
        <v>3</v>
      </c>
      <c r="CK73" s="112" t="s">
        <v>3</v>
      </c>
      <c r="CL73" s="112" t="s">
        <v>3</v>
      </c>
      <c r="CM73" s="112" t="s">
        <v>3</v>
      </c>
      <c r="CN73" s="116" t="s">
        <v>3</v>
      </c>
    </row>
    <row r="74" spans="2:92" s="31" customFormat="1" x14ac:dyDescent="0.25">
      <c r="B74" s="36">
        <v>7523</v>
      </c>
      <c r="C74" s="121">
        <v>56.634610000000002</v>
      </c>
      <c r="D74" s="121">
        <v>161.39779999999999</v>
      </c>
      <c r="E74" s="23" t="s">
        <v>168</v>
      </c>
      <c r="F74" s="23" t="s">
        <v>15</v>
      </c>
      <c r="G74" s="23" t="s">
        <v>224</v>
      </c>
      <c r="H74" s="23" t="s">
        <v>225</v>
      </c>
      <c r="I74" s="105" t="s">
        <v>223</v>
      </c>
      <c r="J74" s="23">
        <v>7523</v>
      </c>
      <c r="K74" s="124">
        <v>55.03</v>
      </c>
      <c r="L74" s="125">
        <v>0.85</v>
      </c>
      <c r="M74" s="125">
        <v>16.489999999999998</v>
      </c>
      <c r="N74" s="125" t="s">
        <v>3</v>
      </c>
      <c r="O74" s="125">
        <v>7.63</v>
      </c>
      <c r="P74" s="125">
        <v>0.15</v>
      </c>
      <c r="Q74" s="125">
        <v>6.12</v>
      </c>
      <c r="R74" s="125">
        <v>8.2899999999999991</v>
      </c>
      <c r="S74" s="125">
        <v>3.93</v>
      </c>
      <c r="T74" s="125">
        <v>1.25</v>
      </c>
      <c r="U74" s="125">
        <v>0.25</v>
      </c>
      <c r="V74" s="125">
        <v>0.04</v>
      </c>
      <c r="W74" s="125">
        <v>0.01</v>
      </c>
      <c r="X74" s="125">
        <v>100.04000000000002</v>
      </c>
      <c r="Y74" s="125">
        <v>55.035503550355038</v>
      </c>
      <c r="Z74" s="125">
        <v>0.85008500850084989</v>
      </c>
      <c r="AA74" s="125">
        <v>16.491649164916488</v>
      </c>
      <c r="AB74" s="125">
        <v>7.6307630763076295</v>
      </c>
      <c r="AC74" s="125">
        <v>0.15001500150015001</v>
      </c>
      <c r="AD74" s="125">
        <v>6.1206120612061206</v>
      </c>
      <c r="AE74" s="125">
        <v>8.2908290829082887</v>
      </c>
      <c r="AF74" s="125">
        <v>3.9303930393039304</v>
      </c>
      <c r="AG74" s="125">
        <v>1.25012501250125</v>
      </c>
      <c r="AH74" s="125">
        <v>0.25002500250025</v>
      </c>
      <c r="AI74" s="125">
        <v>99.999999999999986</v>
      </c>
      <c r="AJ74" s="125">
        <v>0.58844422082767767</v>
      </c>
      <c r="AK74" s="114" t="s">
        <v>3</v>
      </c>
      <c r="AL74" s="125" t="s">
        <v>3</v>
      </c>
      <c r="AM74" s="125" t="s">
        <v>3</v>
      </c>
      <c r="AN74" s="125" t="s">
        <v>3</v>
      </c>
      <c r="AO74" s="125">
        <v>223</v>
      </c>
      <c r="AP74" s="125">
        <v>175</v>
      </c>
      <c r="AQ74" s="125">
        <v>34</v>
      </c>
      <c r="AR74" s="125">
        <v>35</v>
      </c>
      <c r="AS74" s="125" t="s">
        <v>3</v>
      </c>
      <c r="AT74" s="125">
        <v>79</v>
      </c>
      <c r="AU74" s="125">
        <v>19</v>
      </c>
      <c r="AV74" s="125">
        <v>22</v>
      </c>
      <c r="AW74" s="125">
        <v>523</v>
      </c>
      <c r="AX74" s="125">
        <v>20</v>
      </c>
      <c r="AY74" s="125">
        <v>94</v>
      </c>
      <c r="AZ74" s="125" t="s">
        <v>229</v>
      </c>
      <c r="BA74" s="125" t="s">
        <v>3</v>
      </c>
      <c r="BB74" s="125" t="s">
        <v>3</v>
      </c>
      <c r="BC74" s="125" t="s">
        <v>3</v>
      </c>
      <c r="BD74" s="125" t="s">
        <v>3</v>
      </c>
      <c r="BE74" s="125">
        <v>304</v>
      </c>
      <c r="BF74" s="125" t="s">
        <v>226</v>
      </c>
      <c r="BG74" s="125">
        <v>27</v>
      </c>
      <c r="BH74" s="125" t="s">
        <v>237</v>
      </c>
      <c r="BI74" s="125" t="s">
        <v>3</v>
      </c>
      <c r="BJ74" s="125" t="s">
        <v>3</v>
      </c>
      <c r="BK74" s="125" t="s">
        <v>3</v>
      </c>
      <c r="BL74" s="125" t="s">
        <v>3</v>
      </c>
      <c r="BM74" s="125" t="s">
        <v>3</v>
      </c>
      <c r="BN74" s="125" t="s">
        <v>3</v>
      </c>
      <c r="BO74" s="125" t="s">
        <v>3</v>
      </c>
      <c r="BP74" s="125" t="s">
        <v>3</v>
      </c>
      <c r="BQ74" s="125" t="s">
        <v>3</v>
      </c>
      <c r="BR74" s="125" t="s">
        <v>3</v>
      </c>
      <c r="BS74" s="125" t="s">
        <v>3</v>
      </c>
      <c r="BT74" s="125" t="s">
        <v>3</v>
      </c>
      <c r="BU74" s="125" t="s">
        <v>3</v>
      </c>
      <c r="BV74" s="125" t="s">
        <v>3</v>
      </c>
      <c r="BW74" s="125" t="s">
        <v>3</v>
      </c>
      <c r="BX74" s="125">
        <v>7</v>
      </c>
      <c r="BY74" s="125">
        <v>7</v>
      </c>
      <c r="BZ74" s="125" t="s">
        <v>3</v>
      </c>
      <c r="CA74" s="112" t="s">
        <v>3</v>
      </c>
      <c r="CB74" s="112" t="s">
        <v>3</v>
      </c>
      <c r="CC74" s="112" t="s">
        <v>3</v>
      </c>
      <c r="CD74" s="112" t="s">
        <v>3</v>
      </c>
      <c r="CE74" s="125" t="s">
        <v>3</v>
      </c>
      <c r="CF74" s="114" t="s">
        <v>3</v>
      </c>
      <c r="CG74" s="112" t="s">
        <v>3</v>
      </c>
      <c r="CH74" s="114" t="s">
        <v>3</v>
      </c>
      <c r="CI74" s="112" t="s">
        <v>3</v>
      </c>
      <c r="CJ74" s="114" t="s">
        <v>3</v>
      </c>
      <c r="CK74" s="112" t="s">
        <v>3</v>
      </c>
      <c r="CL74" s="112" t="s">
        <v>3</v>
      </c>
      <c r="CM74" s="112" t="s">
        <v>3</v>
      </c>
      <c r="CN74" s="116" t="s">
        <v>3</v>
      </c>
    </row>
    <row r="75" spans="2:92" s="31" customFormat="1" x14ac:dyDescent="0.25">
      <c r="B75" s="36">
        <v>7482</v>
      </c>
      <c r="C75" s="121">
        <v>56.568660000000001</v>
      </c>
      <c r="D75" s="121">
        <v>161.4709</v>
      </c>
      <c r="E75" s="23" t="s">
        <v>168</v>
      </c>
      <c r="F75" s="23" t="s">
        <v>15</v>
      </c>
      <c r="G75" s="23" t="s">
        <v>239</v>
      </c>
      <c r="H75" s="23" t="s">
        <v>240</v>
      </c>
      <c r="I75" s="105" t="s">
        <v>238</v>
      </c>
      <c r="J75" s="23">
        <v>7482</v>
      </c>
      <c r="K75" s="124">
        <v>56.72</v>
      </c>
      <c r="L75" s="125">
        <v>0.74</v>
      </c>
      <c r="M75" s="125">
        <v>15.73</v>
      </c>
      <c r="N75" s="125" t="s">
        <v>3</v>
      </c>
      <c r="O75" s="125">
        <v>7.3</v>
      </c>
      <c r="P75" s="125">
        <v>0.14000000000000001</v>
      </c>
      <c r="Q75" s="125">
        <v>6.04</v>
      </c>
      <c r="R75" s="125">
        <v>8</v>
      </c>
      <c r="S75" s="125">
        <v>3.65</v>
      </c>
      <c r="T75" s="125">
        <v>1.31</v>
      </c>
      <c r="U75" s="125">
        <v>0.22</v>
      </c>
      <c r="V75" s="125">
        <v>0.14000000000000001</v>
      </c>
      <c r="W75" s="125">
        <v>0.02</v>
      </c>
      <c r="X75" s="125">
        <v>100.01</v>
      </c>
      <c r="Y75" s="125">
        <v>56.805207811717572</v>
      </c>
      <c r="Z75" s="125">
        <v>0.74111166750125179</v>
      </c>
      <c r="AA75" s="125">
        <v>15.753630445668501</v>
      </c>
      <c r="AB75" s="125">
        <v>7.3109664496745106</v>
      </c>
      <c r="AC75" s="125">
        <v>0.14021031547320983</v>
      </c>
      <c r="AD75" s="125">
        <v>6.0490736104156229</v>
      </c>
      <c r="AE75" s="125">
        <v>8.0120180270405594</v>
      </c>
      <c r="AF75" s="125">
        <v>3.6554832248372553</v>
      </c>
      <c r="AG75" s="125">
        <v>1.3119679519278917</v>
      </c>
      <c r="AH75" s="125">
        <v>0.22033049574361538</v>
      </c>
      <c r="AI75" s="125">
        <v>99.999999999999986</v>
      </c>
      <c r="AJ75" s="125">
        <v>0.59594394470242473</v>
      </c>
      <c r="AK75" s="114" t="s">
        <v>3</v>
      </c>
      <c r="AL75" s="125" t="s">
        <v>3</v>
      </c>
      <c r="AM75" s="125" t="s">
        <v>3</v>
      </c>
      <c r="AN75" s="125" t="s">
        <v>3</v>
      </c>
      <c r="AO75" s="125">
        <v>208</v>
      </c>
      <c r="AP75" s="125">
        <v>212</v>
      </c>
      <c r="AQ75" s="125">
        <v>24</v>
      </c>
      <c r="AR75" s="125">
        <v>28</v>
      </c>
      <c r="AS75" s="125" t="s">
        <v>3</v>
      </c>
      <c r="AT75" s="125">
        <v>68</v>
      </c>
      <c r="AU75" s="125">
        <v>18</v>
      </c>
      <c r="AV75" s="125">
        <v>25</v>
      </c>
      <c r="AW75" s="125">
        <v>487</v>
      </c>
      <c r="AX75" s="125">
        <v>19</v>
      </c>
      <c r="AY75" s="125">
        <v>97</v>
      </c>
      <c r="AZ75" s="125" t="s">
        <v>233</v>
      </c>
      <c r="BA75" s="125" t="s">
        <v>3</v>
      </c>
      <c r="BB75" s="125" t="s">
        <v>3</v>
      </c>
      <c r="BC75" s="125" t="s">
        <v>3</v>
      </c>
      <c r="BD75" s="125" t="s">
        <v>3</v>
      </c>
      <c r="BE75" s="125">
        <v>351</v>
      </c>
      <c r="BF75" s="125" t="s">
        <v>1682</v>
      </c>
      <c r="BG75" s="125" t="s">
        <v>1700</v>
      </c>
      <c r="BH75" s="125" t="s">
        <v>229</v>
      </c>
      <c r="BI75" s="125" t="s">
        <v>3</v>
      </c>
      <c r="BJ75" s="125" t="s">
        <v>3</v>
      </c>
      <c r="BK75" s="125" t="s">
        <v>3</v>
      </c>
      <c r="BL75" s="125" t="s">
        <v>3</v>
      </c>
      <c r="BM75" s="125" t="s">
        <v>3</v>
      </c>
      <c r="BN75" s="125" t="s">
        <v>3</v>
      </c>
      <c r="BO75" s="125" t="s">
        <v>3</v>
      </c>
      <c r="BP75" s="125" t="s">
        <v>3</v>
      </c>
      <c r="BQ75" s="125" t="s">
        <v>3</v>
      </c>
      <c r="BR75" s="125" t="s">
        <v>3</v>
      </c>
      <c r="BS75" s="125" t="s">
        <v>3</v>
      </c>
      <c r="BT75" s="125" t="s">
        <v>3</v>
      </c>
      <c r="BU75" s="125" t="s">
        <v>3</v>
      </c>
      <c r="BV75" s="125" t="s">
        <v>3</v>
      </c>
      <c r="BW75" s="125" t="s">
        <v>3</v>
      </c>
      <c r="BX75" s="125">
        <v>9</v>
      </c>
      <c r="BY75" s="125" t="s">
        <v>230</v>
      </c>
      <c r="BZ75" s="125" t="s">
        <v>3</v>
      </c>
      <c r="CA75" s="112" t="s">
        <v>3</v>
      </c>
      <c r="CB75" s="112" t="s">
        <v>3</v>
      </c>
      <c r="CC75" s="112" t="s">
        <v>3</v>
      </c>
      <c r="CD75" s="112" t="s">
        <v>3</v>
      </c>
      <c r="CE75" s="125" t="s">
        <v>3</v>
      </c>
      <c r="CF75" s="114" t="s">
        <v>3</v>
      </c>
      <c r="CG75" s="112" t="s">
        <v>3</v>
      </c>
      <c r="CH75" s="114" t="s">
        <v>3</v>
      </c>
      <c r="CI75" s="112" t="s">
        <v>3</v>
      </c>
      <c r="CJ75" s="114" t="s">
        <v>3</v>
      </c>
      <c r="CK75" s="112" t="s">
        <v>3</v>
      </c>
      <c r="CL75" s="112" t="s">
        <v>3</v>
      </c>
      <c r="CM75" s="112" t="s">
        <v>3</v>
      </c>
      <c r="CN75" s="116" t="s">
        <v>3</v>
      </c>
    </row>
    <row r="76" spans="2:92" s="31" customFormat="1" x14ac:dyDescent="0.25">
      <c r="B76" s="36" t="s">
        <v>241</v>
      </c>
      <c r="C76" s="121">
        <v>56.56429</v>
      </c>
      <c r="D76" s="121">
        <v>161.20049</v>
      </c>
      <c r="E76" s="23" t="s">
        <v>168</v>
      </c>
      <c r="F76" s="23" t="s">
        <v>15</v>
      </c>
      <c r="G76" s="23" t="s">
        <v>242</v>
      </c>
      <c r="H76" s="23" t="s">
        <v>243</v>
      </c>
      <c r="I76" s="105" t="s">
        <v>238</v>
      </c>
      <c r="J76" s="23" t="s">
        <v>244</v>
      </c>
      <c r="K76" s="124">
        <v>56.3</v>
      </c>
      <c r="L76" s="125">
        <v>0.59</v>
      </c>
      <c r="M76" s="125">
        <v>15.46</v>
      </c>
      <c r="N76" s="125" t="s">
        <v>3</v>
      </c>
      <c r="O76" s="125">
        <v>6.3</v>
      </c>
      <c r="P76" s="125">
        <v>0.11</v>
      </c>
      <c r="Q76" s="125">
        <v>7.82</v>
      </c>
      <c r="R76" s="125">
        <v>7.49</v>
      </c>
      <c r="S76" s="125">
        <v>3.74</v>
      </c>
      <c r="T76" s="125">
        <v>0.97</v>
      </c>
      <c r="U76" s="125">
        <v>0.13</v>
      </c>
      <c r="V76" s="125">
        <v>0.46</v>
      </c>
      <c r="W76" s="125">
        <v>0.05</v>
      </c>
      <c r="X76" s="125">
        <v>99.419999999999959</v>
      </c>
      <c r="Y76" s="125">
        <v>56.920432716611067</v>
      </c>
      <c r="Z76" s="125">
        <v>0.5965018703872208</v>
      </c>
      <c r="AA76" s="125">
        <v>15.630371044383788</v>
      </c>
      <c r="AB76" s="125">
        <v>6.3694267515923579</v>
      </c>
      <c r="AC76" s="125">
        <v>0.11121221312304116</v>
      </c>
      <c r="AD76" s="125">
        <v>7.9061773329289267</v>
      </c>
      <c r="AE76" s="125">
        <v>7.5725406935598034</v>
      </c>
      <c r="AF76" s="125">
        <v>3.7812152461833994</v>
      </c>
      <c r="AG76" s="125">
        <v>0.98068951572136309</v>
      </c>
      <c r="AH76" s="125">
        <v>0.13143261550904867</v>
      </c>
      <c r="AI76" s="125">
        <v>100.00000000000003</v>
      </c>
      <c r="AJ76" s="125">
        <v>0.68873206432087364</v>
      </c>
      <c r="AK76" s="114" t="s">
        <v>3</v>
      </c>
      <c r="AL76" s="125" t="s">
        <v>3</v>
      </c>
      <c r="AM76" s="125" t="s">
        <v>3</v>
      </c>
      <c r="AN76" s="125" t="s">
        <v>3</v>
      </c>
      <c r="AO76" s="125">
        <v>178</v>
      </c>
      <c r="AP76" s="125">
        <v>474</v>
      </c>
      <c r="AQ76" s="125">
        <v>35</v>
      </c>
      <c r="AR76" s="125">
        <v>110</v>
      </c>
      <c r="AS76" s="125" t="s">
        <v>3</v>
      </c>
      <c r="AT76" s="125">
        <v>60</v>
      </c>
      <c r="AU76" s="125">
        <v>17</v>
      </c>
      <c r="AV76" s="125">
        <v>18</v>
      </c>
      <c r="AW76" s="125">
        <v>451</v>
      </c>
      <c r="AX76" s="125">
        <v>12</v>
      </c>
      <c r="AY76" s="125">
        <v>68</v>
      </c>
      <c r="AZ76" s="125" t="s">
        <v>229</v>
      </c>
      <c r="BA76" s="125" t="s">
        <v>3</v>
      </c>
      <c r="BB76" s="125" t="s">
        <v>3</v>
      </c>
      <c r="BC76" s="125" t="s">
        <v>3</v>
      </c>
      <c r="BD76" s="125" t="s">
        <v>3</v>
      </c>
      <c r="BE76" s="125">
        <v>296</v>
      </c>
      <c r="BF76" s="125" t="s">
        <v>1684</v>
      </c>
      <c r="BG76" s="125" t="s">
        <v>252</v>
      </c>
      <c r="BH76" s="125" t="s">
        <v>237</v>
      </c>
      <c r="BI76" s="125" t="s">
        <v>3</v>
      </c>
      <c r="BJ76" s="125" t="s">
        <v>3</v>
      </c>
      <c r="BK76" s="125" t="s">
        <v>3</v>
      </c>
      <c r="BL76" s="125" t="s">
        <v>3</v>
      </c>
      <c r="BM76" s="125" t="s">
        <v>3</v>
      </c>
      <c r="BN76" s="125" t="s">
        <v>3</v>
      </c>
      <c r="BO76" s="125" t="s">
        <v>3</v>
      </c>
      <c r="BP76" s="125" t="s">
        <v>3</v>
      </c>
      <c r="BQ76" s="125" t="s">
        <v>3</v>
      </c>
      <c r="BR76" s="125" t="s">
        <v>3</v>
      </c>
      <c r="BS76" s="125" t="s">
        <v>3</v>
      </c>
      <c r="BT76" s="125" t="s">
        <v>3</v>
      </c>
      <c r="BU76" s="125" t="s">
        <v>3</v>
      </c>
      <c r="BV76" s="125" t="s">
        <v>3</v>
      </c>
      <c r="BW76" s="125" t="s">
        <v>3</v>
      </c>
      <c r="BX76" s="125">
        <v>11</v>
      </c>
      <c r="BY76" s="125">
        <v>6</v>
      </c>
      <c r="BZ76" s="125" t="s">
        <v>3</v>
      </c>
      <c r="CA76" s="112" t="s">
        <v>3</v>
      </c>
      <c r="CB76" s="112" t="s">
        <v>3</v>
      </c>
      <c r="CC76" s="112" t="s">
        <v>3</v>
      </c>
      <c r="CD76" s="112" t="s">
        <v>3</v>
      </c>
      <c r="CE76" s="125" t="s">
        <v>3</v>
      </c>
      <c r="CF76" s="114" t="s">
        <v>3</v>
      </c>
      <c r="CG76" s="112" t="s">
        <v>3</v>
      </c>
      <c r="CH76" s="114" t="s">
        <v>3</v>
      </c>
      <c r="CI76" s="112" t="s">
        <v>3</v>
      </c>
      <c r="CJ76" s="114" t="s">
        <v>3</v>
      </c>
      <c r="CK76" s="112" t="s">
        <v>3</v>
      </c>
      <c r="CL76" s="112" t="s">
        <v>3</v>
      </c>
      <c r="CM76" s="112" t="s">
        <v>3</v>
      </c>
      <c r="CN76" s="116" t="s">
        <v>3</v>
      </c>
    </row>
    <row r="77" spans="2:92" s="31" customFormat="1" x14ac:dyDescent="0.25">
      <c r="B77" s="36">
        <v>7487</v>
      </c>
      <c r="C77" s="121">
        <v>56.628709999999998</v>
      </c>
      <c r="D77" s="121">
        <v>161.37773000000001</v>
      </c>
      <c r="E77" s="23" t="s">
        <v>168</v>
      </c>
      <c r="F77" s="23" t="s">
        <v>15</v>
      </c>
      <c r="G77" s="23" t="s">
        <v>245</v>
      </c>
      <c r="H77" s="23" t="s">
        <v>246</v>
      </c>
      <c r="I77" s="105" t="s">
        <v>238</v>
      </c>
      <c r="J77" s="23">
        <v>7487</v>
      </c>
      <c r="K77" s="124">
        <v>57.78</v>
      </c>
      <c r="L77" s="125">
        <v>0.67</v>
      </c>
      <c r="M77" s="125">
        <v>15.69</v>
      </c>
      <c r="N77" s="125" t="s">
        <v>3</v>
      </c>
      <c r="O77" s="125">
        <v>6.68</v>
      </c>
      <c r="P77" s="125">
        <v>0.13</v>
      </c>
      <c r="Q77" s="125">
        <v>6.79</v>
      </c>
      <c r="R77" s="125">
        <v>7.34</v>
      </c>
      <c r="S77" s="125">
        <v>4.04</v>
      </c>
      <c r="T77" s="125">
        <v>1.1599999999999999</v>
      </c>
      <c r="U77" s="125">
        <v>0.19</v>
      </c>
      <c r="V77" s="125">
        <v>0.12</v>
      </c>
      <c r="W77" s="125">
        <v>0.02</v>
      </c>
      <c r="X77" s="125">
        <v>100.61</v>
      </c>
      <c r="Y77" s="125">
        <v>57.509704389369965</v>
      </c>
      <c r="Z77" s="125">
        <v>0.66686573106399927</v>
      </c>
      <c r="AA77" s="125">
        <v>15.616601970737534</v>
      </c>
      <c r="AB77" s="125">
        <v>6.6487508709067376</v>
      </c>
      <c r="AC77" s="125">
        <v>0.1293918582661491</v>
      </c>
      <c r="AD77" s="125">
        <v>6.7582362894396342</v>
      </c>
      <c r="AE77" s="125">
        <v>7.305663382104111</v>
      </c>
      <c r="AF77" s="125">
        <v>4.0211008261172489</v>
      </c>
      <c r="AG77" s="125">
        <v>1.1545735045287151</v>
      </c>
      <c r="AH77" s="125">
        <v>0.18911117746591022</v>
      </c>
      <c r="AI77" s="125">
        <v>100</v>
      </c>
      <c r="AJ77" s="125">
        <v>0.64437321977681772</v>
      </c>
      <c r="AK77" s="114" t="s">
        <v>3</v>
      </c>
      <c r="AL77" s="125" t="s">
        <v>3</v>
      </c>
      <c r="AM77" s="125" t="s">
        <v>3</v>
      </c>
      <c r="AN77" s="125" t="s">
        <v>3</v>
      </c>
      <c r="AO77" s="125">
        <v>176</v>
      </c>
      <c r="AP77" s="125">
        <v>307</v>
      </c>
      <c r="AQ77" s="125">
        <v>27</v>
      </c>
      <c r="AR77" s="125">
        <v>78</v>
      </c>
      <c r="AS77" s="125" t="s">
        <v>3</v>
      </c>
      <c r="AT77" s="125">
        <v>68</v>
      </c>
      <c r="AU77" s="125">
        <v>18</v>
      </c>
      <c r="AV77" s="125">
        <v>23</v>
      </c>
      <c r="AW77" s="125">
        <v>470</v>
      </c>
      <c r="AX77" s="125">
        <v>14</v>
      </c>
      <c r="AY77" s="125">
        <v>86</v>
      </c>
      <c r="AZ77" s="125" t="s">
        <v>251</v>
      </c>
      <c r="BA77" s="125" t="s">
        <v>3</v>
      </c>
      <c r="BB77" s="125" t="s">
        <v>3</v>
      </c>
      <c r="BC77" s="125" t="s">
        <v>3</v>
      </c>
      <c r="BD77" s="125" t="s">
        <v>3</v>
      </c>
      <c r="BE77" s="125">
        <v>340</v>
      </c>
      <c r="BF77" s="125" t="s">
        <v>1716</v>
      </c>
      <c r="BG77" s="125" t="s">
        <v>226</v>
      </c>
      <c r="BH77" s="125" t="s">
        <v>230</v>
      </c>
      <c r="BI77" s="125" t="s">
        <v>3</v>
      </c>
      <c r="BJ77" s="125" t="s">
        <v>3</v>
      </c>
      <c r="BK77" s="125" t="s">
        <v>3</v>
      </c>
      <c r="BL77" s="125" t="s">
        <v>3</v>
      </c>
      <c r="BM77" s="125" t="s">
        <v>3</v>
      </c>
      <c r="BN77" s="125" t="s">
        <v>3</v>
      </c>
      <c r="BO77" s="125" t="s">
        <v>3</v>
      </c>
      <c r="BP77" s="125" t="s">
        <v>3</v>
      </c>
      <c r="BQ77" s="125" t="s">
        <v>3</v>
      </c>
      <c r="BR77" s="125" t="s">
        <v>3</v>
      </c>
      <c r="BS77" s="125" t="s">
        <v>3</v>
      </c>
      <c r="BT77" s="125" t="s">
        <v>3</v>
      </c>
      <c r="BU77" s="125" t="s">
        <v>3</v>
      </c>
      <c r="BV77" s="125" t="s">
        <v>3</v>
      </c>
      <c r="BW77" s="125" t="s">
        <v>3</v>
      </c>
      <c r="BX77" s="125">
        <v>7</v>
      </c>
      <c r="BY77" s="125">
        <v>5</v>
      </c>
      <c r="BZ77" s="125" t="s">
        <v>3</v>
      </c>
      <c r="CA77" s="112" t="s">
        <v>3</v>
      </c>
      <c r="CB77" s="112" t="s">
        <v>3</v>
      </c>
      <c r="CC77" s="112" t="s">
        <v>3</v>
      </c>
      <c r="CD77" s="112" t="s">
        <v>3</v>
      </c>
      <c r="CE77" s="125" t="s">
        <v>3</v>
      </c>
      <c r="CF77" s="114" t="s">
        <v>3</v>
      </c>
      <c r="CG77" s="112" t="s">
        <v>3</v>
      </c>
      <c r="CH77" s="114" t="s">
        <v>3</v>
      </c>
      <c r="CI77" s="112" t="s">
        <v>3</v>
      </c>
      <c r="CJ77" s="114" t="s">
        <v>3</v>
      </c>
      <c r="CK77" s="112" t="s">
        <v>3</v>
      </c>
      <c r="CL77" s="112" t="s">
        <v>3</v>
      </c>
      <c r="CM77" s="112" t="s">
        <v>3</v>
      </c>
      <c r="CN77" s="116" t="s">
        <v>3</v>
      </c>
    </row>
    <row r="78" spans="2:92" s="31" customFormat="1" x14ac:dyDescent="0.25">
      <c r="B78" s="36" t="s">
        <v>247</v>
      </c>
      <c r="C78" s="121">
        <v>56.608600000000003</v>
      </c>
      <c r="D78" s="121">
        <v>161.22872000000001</v>
      </c>
      <c r="E78" s="23" t="s">
        <v>168</v>
      </c>
      <c r="F78" s="23" t="s">
        <v>15</v>
      </c>
      <c r="G78" s="23" t="s">
        <v>248</v>
      </c>
      <c r="H78" s="23" t="s">
        <v>249</v>
      </c>
      <c r="I78" s="105" t="s">
        <v>238</v>
      </c>
      <c r="J78" s="23" t="s">
        <v>250</v>
      </c>
      <c r="K78" s="124">
        <v>60.21</v>
      </c>
      <c r="L78" s="125">
        <v>0.6</v>
      </c>
      <c r="M78" s="125">
        <v>15.66</v>
      </c>
      <c r="N78" s="125" t="s">
        <v>3</v>
      </c>
      <c r="O78" s="125">
        <v>5.61</v>
      </c>
      <c r="P78" s="125">
        <v>0.12</v>
      </c>
      <c r="Q78" s="125">
        <v>5.38</v>
      </c>
      <c r="R78" s="125">
        <v>6.34</v>
      </c>
      <c r="S78" s="125">
        <v>4.2</v>
      </c>
      <c r="T78" s="125">
        <v>1.4</v>
      </c>
      <c r="U78" s="125">
        <v>0.18</v>
      </c>
      <c r="V78" s="125">
        <v>0.26</v>
      </c>
      <c r="W78" s="125">
        <v>0.02</v>
      </c>
      <c r="X78" s="125">
        <v>99.980000000000018</v>
      </c>
      <c r="Y78" s="125">
        <v>60.391173520561679</v>
      </c>
      <c r="Z78" s="125">
        <v>0.60180541624874606</v>
      </c>
      <c r="AA78" s="125">
        <v>15.707121364092275</v>
      </c>
      <c r="AB78" s="125">
        <v>5.6268806419257764</v>
      </c>
      <c r="AC78" s="125">
        <v>0.12036108324974923</v>
      </c>
      <c r="AD78" s="125">
        <v>5.3961885656970905</v>
      </c>
      <c r="AE78" s="125">
        <v>6.3590772316950845</v>
      </c>
      <c r="AF78" s="125">
        <v>4.2126379137412231</v>
      </c>
      <c r="AG78" s="125">
        <v>1.404212637913741</v>
      </c>
      <c r="AH78" s="125">
        <v>0.18054162487462383</v>
      </c>
      <c r="AI78" s="125">
        <v>99.999999999999986</v>
      </c>
      <c r="AJ78" s="125">
        <v>0.63092822760139666</v>
      </c>
      <c r="AK78" s="114" t="s">
        <v>3</v>
      </c>
      <c r="AL78" s="125" t="s">
        <v>3</v>
      </c>
      <c r="AM78" s="125" t="s">
        <v>3</v>
      </c>
      <c r="AN78" s="125" t="s">
        <v>3</v>
      </c>
      <c r="AO78" s="125">
        <v>144</v>
      </c>
      <c r="AP78" s="125">
        <v>265</v>
      </c>
      <c r="AQ78" s="125">
        <v>24</v>
      </c>
      <c r="AR78" s="125">
        <v>46</v>
      </c>
      <c r="AS78" s="125" t="s">
        <v>3</v>
      </c>
      <c r="AT78" s="125">
        <v>59</v>
      </c>
      <c r="AU78" s="125">
        <v>15</v>
      </c>
      <c r="AV78" s="125">
        <v>28</v>
      </c>
      <c r="AW78" s="125">
        <v>488</v>
      </c>
      <c r="AX78" s="125">
        <v>12</v>
      </c>
      <c r="AY78" s="125">
        <v>97</v>
      </c>
      <c r="AZ78" s="125" t="s">
        <v>229</v>
      </c>
      <c r="BA78" s="125" t="s">
        <v>3</v>
      </c>
      <c r="BB78" s="125" t="s">
        <v>3</v>
      </c>
      <c r="BC78" s="125" t="s">
        <v>3</v>
      </c>
      <c r="BD78" s="125" t="s">
        <v>3</v>
      </c>
      <c r="BE78" s="125">
        <v>494</v>
      </c>
      <c r="BF78" s="125" t="s">
        <v>251</v>
      </c>
      <c r="BG78" s="125" t="s">
        <v>252</v>
      </c>
      <c r="BH78" s="125" t="s">
        <v>237</v>
      </c>
      <c r="BI78" s="125" t="s">
        <v>3</v>
      </c>
      <c r="BJ78" s="125" t="s">
        <v>3</v>
      </c>
      <c r="BK78" s="125" t="s">
        <v>3</v>
      </c>
      <c r="BL78" s="125" t="s">
        <v>3</v>
      </c>
      <c r="BM78" s="125" t="s">
        <v>3</v>
      </c>
      <c r="BN78" s="125" t="s">
        <v>3</v>
      </c>
      <c r="BO78" s="125" t="s">
        <v>3</v>
      </c>
      <c r="BP78" s="125" t="s">
        <v>3</v>
      </c>
      <c r="BQ78" s="125" t="s">
        <v>3</v>
      </c>
      <c r="BR78" s="125" t="s">
        <v>3</v>
      </c>
      <c r="BS78" s="125" t="s">
        <v>3</v>
      </c>
      <c r="BT78" s="125" t="s">
        <v>3</v>
      </c>
      <c r="BU78" s="125" t="s">
        <v>3</v>
      </c>
      <c r="BV78" s="125" t="s">
        <v>3</v>
      </c>
      <c r="BW78" s="125" t="s">
        <v>3</v>
      </c>
      <c r="BX78" s="125">
        <v>10</v>
      </c>
      <c r="BY78" s="125">
        <v>5</v>
      </c>
      <c r="BZ78" s="125" t="s">
        <v>3</v>
      </c>
      <c r="CA78" s="112" t="s">
        <v>3</v>
      </c>
      <c r="CB78" s="112" t="s">
        <v>3</v>
      </c>
      <c r="CC78" s="112" t="s">
        <v>3</v>
      </c>
      <c r="CD78" s="112" t="s">
        <v>3</v>
      </c>
      <c r="CE78" s="125" t="s">
        <v>3</v>
      </c>
      <c r="CF78" s="114" t="s">
        <v>3</v>
      </c>
      <c r="CG78" s="112" t="s">
        <v>3</v>
      </c>
      <c r="CH78" s="114" t="s">
        <v>3</v>
      </c>
      <c r="CI78" s="112" t="s">
        <v>3</v>
      </c>
      <c r="CJ78" s="114" t="s">
        <v>3</v>
      </c>
      <c r="CK78" s="112" t="s">
        <v>3</v>
      </c>
      <c r="CL78" s="112" t="s">
        <v>3</v>
      </c>
      <c r="CM78" s="112" t="s">
        <v>3</v>
      </c>
      <c r="CN78" s="116" t="s">
        <v>3</v>
      </c>
    </row>
    <row r="79" spans="2:92" s="119" customFormat="1" x14ac:dyDescent="0.25">
      <c r="B79" s="36" t="s">
        <v>1766</v>
      </c>
      <c r="C79" s="121">
        <v>56.566805555555561</v>
      </c>
      <c r="D79" s="121">
        <v>161.12733333333335</v>
      </c>
      <c r="E79" s="23" t="s">
        <v>168</v>
      </c>
      <c r="F79" s="23" t="s">
        <v>15</v>
      </c>
      <c r="G79" s="23" t="s">
        <v>1806</v>
      </c>
      <c r="H79" s="23" t="s">
        <v>1820</v>
      </c>
      <c r="I79" s="105" t="s">
        <v>1775</v>
      </c>
      <c r="J79" s="23" t="s">
        <v>1766</v>
      </c>
      <c r="K79" s="124">
        <v>52.62</v>
      </c>
      <c r="L79" s="125">
        <v>0.79</v>
      </c>
      <c r="M79" s="125">
        <v>16.149999999999999</v>
      </c>
      <c r="N79" s="125">
        <v>8.9499999999999993</v>
      </c>
      <c r="O79" s="125" t="s">
        <v>3</v>
      </c>
      <c r="P79" s="125">
        <v>0.13</v>
      </c>
      <c r="Q79" s="125">
        <v>8.3000000000000007</v>
      </c>
      <c r="R79" s="125">
        <v>8.15</v>
      </c>
      <c r="S79" s="125">
        <v>3.85</v>
      </c>
      <c r="T79" s="125">
        <v>0.89</v>
      </c>
      <c r="U79" s="125">
        <v>0.15</v>
      </c>
      <c r="V79" s="125" t="s">
        <v>3</v>
      </c>
      <c r="W79" s="125" t="s">
        <v>3</v>
      </c>
      <c r="X79" s="125">
        <v>99.98</v>
      </c>
      <c r="Y79" s="125">
        <v>53.106878551875738</v>
      </c>
      <c r="Z79" s="125">
        <v>0.79730965518779628</v>
      </c>
      <c r="AA79" s="125">
        <v>16.299431558585958</v>
      </c>
      <c r="AB79" s="125">
        <v>8.1277241623479899</v>
      </c>
      <c r="AC79" s="125">
        <v>0.13120285465115633</v>
      </c>
      <c r="AD79" s="125">
        <v>8.3767976431122904</v>
      </c>
      <c r="AE79" s="125">
        <v>8.2254097338994168</v>
      </c>
      <c r="AF79" s="125">
        <v>3.8856230031303993</v>
      </c>
      <c r="AG79" s="125">
        <v>0.89823492799637805</v>
      </c>
      <c r="AH79" s="125">
        <v>0.15138790921287268</v>
      </c>
      <c r="AI79" s="125">
        <v>99.999999999999986</v>
      </c>
      <c r="AJ79" s="125">
        <v>0.64753719276947219</v>
      </c>
      <c r="AK79" s="112" t="s">
        <v>3</v>
      </c>
      <c r="AL79" s="125" t="s">
        <v>3</v>
      </c>
      <c r="AM79" s="125" t="s">
        <v>3</v>
      </c>
      <c r="AN79" s="125" t="s">
        <v>3</v>
      </c>
      <c r="AO79" s="125">
        <v>190</v>
      </c>
      <c r="AP79" s="125">
        <v>550</v>
      </c>
      <c r="AQ79" s="125" t="s">
        <v>3</v>
      </c>
      <c r="AR79" s="125">
        <v>181</v>
      </c>
      <c r="AS79" s="125" t="s">
        <v>3</v>
      </c>
      <c r="AT79" s="125" t="s">
        <v>3</v>
      </c>
      <c r="AU79" s="125" t="s">
        <v>3</v>
      </c>
      <c r="AV79" s="125">
        <v>15</v>
      </c>
      <c r="AW79" s="125">
        <v>404</v>
      </c>
      <c r="AX79" s="125">
        <v>16</v>
      </c>
      <c r="AY79" s="125">
        <v>98</v>
      </c>
      <c r="AZ79" s="125" t="s">
        <v>3</v>
      </c>
      <c r="BA79" s="125" t="s">
        <v>3</v>
      </c>
      <c r="BB79" s="125" t="s">
        <v>3</v>
      </c>
      <c r="BC79" s="125" t="s">
        <v>3</v>
      </c>
      <c r="BD79" s="125" t="s">
        <v>3</v>
      </c>
      <c r="BE79" s="125">
        <v>265</v>
      </c>
      <c r="BF79" s="125" t="s">
        <v>3</v>
      </c>
      <c r="BG79" s="125" t="s">
        <v>3</v>
      </c>
      <c r="BH79" s="125" t="s">
        <v>3</v>
      </c>
      <c r="BI79" s="125" t="s">
        <v>3</v>
      </c>
      <c r="BJ79" s="125" t="s">
        <v>3</v>
      </c>
      <c r="BK79" s="125" t="s">
        <v>3</v>
      </c>
      <c r="BL79" s="125" t="s">
        <v>3</v>
      </c>
      <c r="BM79" s="125" t="s">
        <v>3</v>
      </c>
      <c r="BN79" s="125" t="s">
        <v>3</v>
      </c>
      <c r="BO79" s="125" t="s">
        <v>3</v>
      </c>
      <c r="BP79" s="125" t="s">
        <v>3</v>
      </c>
      <c r="BQ79" s="125" t="s">
        <v>3</v>
      </c>
      <c r="BR79" s="125" t="s">
        <v>3</v>
      </c>
      <c r="BS79" s="125" t="s">
        <v>3</v>
      </c>
      <c r="BT79" s="125" t="s">
        <v>3</v>
      </c>
      <c r="BU79" s="125" t="s">
        <v>3</v>
      </c>
      <c r="BV79" s="125" t="s">
        <v>3</v>
      </c>
      <c r="BW79" s="125" t="s">
        <v>3</v>
      </c>
      <c r="BX79" s="125" t="s">
        <v>3</v>
      </c>
      <c r="BY79" s="125" t="s">
        <v>3</v>
      </c>
      <c r="BZ79" s="125" t="s">
        <v>3</v>
      </c>
      <c r="CA79" s="112" t="s">
        <v>3</v>
      </c>
      <c r="CB79" s="112" t="s">
        <v>3</v>
      </c>
      <c r="CC79" s="112" t="s">
        <v>3</v>
      </c>
      <c r="CD79" s="112" t="s">
        <v>3</v>
      </c>
      <c r="CE79" s="125" t="s">
        <v>3</v>
      </c>
      <c r="CF79" s="114" t="s">
        <v>3</v>
      </c>
      <c r="CG79" s="112" t="s">
        <v>3</v>
      </c>
      <c r="CH79" s="114" t="s">
        <v>3</v>
      </c>
      <c r="CI79" s="112" t="s">
        <v>3</v>
      </c>
      <c r="CJ79" s="114" t="s">
        <v>3</v>
      </c>
      <c r="CK79" s="112" t="s">
        <v>3</v>
      </c>
      <c r="CL79" s="112" t="s">
        <v>3</v>
      </c>
      <c r="CM79" s="112" t="s">
        <v>3</v>
      </c>
      <c r="CN79" s="116" t="s">
        <v>3</v>
      </c>
    </row>
    <row r="80" spans="2:92" s="119" customFormat="1" x14ac:dyDescent="0.25">
      <c r="B80" s="36" t="s">
        <v>1771</v>
      </c>
      <c r="C80" s="121">
        <v>56.613416666666666</v>
      </c>
      <c r="D80" s="121">
        <v>161.25097222222223</v>
      </c>
      <c r="E80" s="23" t="s">
        <v>168</v>
      </c>
      <c r="F80" s="23" t="s">
        <v>15</v>
      </c>
      <c r="G80" s="23" t="s">
        <v>1807</v>
      </c>
      <c r="H80" s="23" t="s">
        <v>1808</v>
      </c>
      <c r="I80" s="105" t="s">
        <v>1779</v>
      </c>
      <c r="J80" s="23" t="s">
        <v>1771</v>
      </c>
      <c r="K80" s="124">
        <v>51.51</v>
      </c>
      <c r="L80" s="125">
        <v>0.79300000000000004</v>
      </c>
      <c r="M80" s="125">
        <v>12.79</v>
      </c>
      <c r="N80" s="125">
        <v>8.93</v>
      </c>
      <c r="O80" s="125" t="s">
        <v>3</v>
      </c>
      <c r="P80" s="125">
        <v>0.16</v>
      </c>
      <c r="Q80" s="125">
        <v>11.89</v>
      </c>
      <c r="R80" s="125">
        <v>8.4</v>
      </c>
      <c r="S80" s="125">
        <v>2.68</v>
      </c>
      <c r="T80" s="125">
        <v>1.87</v>
      </c>
      <c r="U80" s="125">
        <v>0.34799999999999998</v>
      </c>
      <c r="V80" s="125" t="s">
        <v>3</v>
      </c>
      <c r="W80" s="125" t="s">
        <v>3</v>
      </c>
      <c r="X80" s="125">
        <v>99.371000000000009</v>
      </c>
      <c r="Y80" s="125">
        <v>52.307007700745508</v>
      </c>
      <c r="Z80" s="125">
        <v>0.80526998848167719</v>
      </c>
      <c r="AA80" s="125">
        <v>12.987898048777616</v>
      </c>
      <c r="AB80" s="125">
        <v>8.1596178710323297</v>
      </c>
      <c r="AC80" s="125">
        <v>0.16247565971887559</v>
      </c>
      <c r="AD80" s="125">
        <v>12.073972462858942</v>
      </c>
      <c r="AE80" s="125">
        <v>8.5299721352409676</v>
      </c>
      <c r="AF80" s="125">
        <v>2.7214673002911662</v>
      </c>
      <c r="AG80" s="125">
        <v>1.8989342729643583</v>
      </c>
      <c r="AH80" s="125">
        <v>0.35338455988855438</v>
      </c>
      <c r="AI80" s="125">
        <v>99.999999999999986</v>
      </c>
      <c r="AJ80" s="125">
        <v>0.72510317080714481</v>
      </c>
      <c r="AK80" s="114" t="s">
        <v>3</v>
      </c>
      <c r="AL80" s="125" t="s">
        <v>3</v>
      </c>
      <c r="AM80" s="125" t="s">
        <v>3</v>
      </c>
      <c r="AN80" s="125">
        <v>31</v>
      </c>
      <c r="AO80" s="125">
        <v>218</v>
      </c>
      <c r="AP80" s="125">
        <v>819</v>
      </c>
      <c r="AQ80" s="125">
        <v>44</v>
      </c>
      <c r="AR80" s="125">
        <v>241</v>
      </c>
      <c r="AS80" s="125">
        <v>78</v>
      </c>
      <c r="AT80" s="125">
        <v>72</v>
      </c>
      <c r="AU80" s="125">
        <v>14</v>
      </c>
      <c r="AV80" s="125">
        <v>39</v>
      </c>
      <c r="AW80" s="125">
        <v>470</v>
      </c>
      <c r="AX80" s="125">
        <v>19.2</v>
      </c>
      <c r="AY80" s="125">
        <v>87</v>
      </c>
      <c r="AZ80" s="125">
        <v>4</v>
      </c>
      <c r="BA80" s="125">
        <v>1</v>
      </c>
      <c r="BB80" s="125" t="s">
        <v>3</v>
      </c>
      <c r="BC80" s="125" t="s">
        <v>3</v>
      </c>
      <c r="BD80" s="125" t="s">
        <v>3</v>
      </c>
      <c r="BE80" s="125">
        <v>476</v>
      </c>
      <c r="BF80" s="125">
        <v>9</v>
      </c>
      <c r="BG80" s="125">
        <v>21</v>
      </c>
      <c r="BH80" s="125" t="s">
        <v>3</v>
      </c>
      <c r="BI80" s="125">
        <v>12.1</v>
      </c>
      <c r="BJ80" s="125">
        <v>3.8</v>
      </c>
      <c r="BK80" s="125" t="s">
        <v>3</v>
      </c>
      <c r="BL80" s="125" t="s">
        <v>3</v>
      </c>
      <c r="BM80" s="125" t="s">
        <v>3</v>
      </c>
      <c r="BN80" s="125" t="s">
        <v>3</v>
      </c>
      <c r="BO80" s="125" t="s">
        <v>3</v>
      </c>
      <c r="BP80" s="125" t="s">
        <v>3</v>
      </c>
      <c r="BQ80" s="125" t="s">
        <v>3</v>
      </c>
      <c r="BR80" s="125">
        <v>2.2999999999999998</v>
      </c>
      <c r="BS80" s="125" t="s">
        <v>3</v>
      </c>
      <c r="BT80" s="125">
        <v>2.7</v>
      </c>
      <c r="BU80" s="125" t="s">
        <v>3</v>
      </c>
      <c r="BV80" s="125" t="s">
        <v>3</v>
      </c>
      <c r="BW80" s="125" t="s">
        <v>3</v>
      </c>
      <c r="BX80" s="125">
        <v>4.2</v>
      </c>
      <c r="BY80" s="125">
        <v>0.3</v>
      </c>
      <c r="BZ80" s="125" t="s">
        <v>3</v>
      </c>
      <c r="CA80" s="112" t="s">
        <v>3</v>
      </c>
      <c r="CB80" s="112" t="s">
        <v>3</v>
      </c>
      <c r="CC80" s="112" t="s">
        <v>3</v>
      </c>
      <c r="CD80" s="112" t="s">
        <v>3</v>
      </c>
      <c r="CE80" s="125" t="s">
        <v>3</v>
      </c>
      <c r="CF80" s="114" t="s">
        <v>3</v>
      </c>
      <c r="CG80" s="112" t="s">
        <v>3</v>
      </c>
      <c r="CH80" s="114" t="s">
        <v>3</v>
      </c>
      <c r="CI80" s="112" t="s">
        <v>3</v>
      </c>
      <c r="CJ80" s="114" t="s">
        <v>3</v>
      </c>
      <c r="CK80" s="112" t="s">
        <v>3</v>
      </c>
      <c r="CL80" s="112" t="s">
        <v>3</v>
      </c>
      <c r="CM80" s="112" t="s">
        <v>3</v>
      </c>
      <c r="CN80" s="116" t="s">
        <v>3</v>
      </c>
    </row>
    <row r="81" spans="2:92" s="119" customFormat="1" x14ac:dyDescent="0.25">
      <c r="B81" s="36" t="s">
        <v>1773</v>
      </c>
      <c r="C81" s="121">
        <v>56.691416666666662</v>
      </c>
      <c r="D81" s="121">
        <v>161.1043611111111</v>
      </c>
      <c r="E81" s="23" t="s">
        <v>168</v>
      </c>
      <c r="F81" s="23" t="s">
        <v>15</v>
      </c>
      <c r="G81" s="23" t="s">
        <v>1809</v>
      </c>
      <c r="H81" s="23" t="s">
        <v>1776</v>
      </c>
      <c r="I81" s="105" t="s">
        <v>1779</v>
      </c>
      <c r="J81" s="23" t="s">
        <v>1773</v>
      </c>
      <c r="K81" s="124" t="s">
        <v>3</v>
      </c>
      <c r="L81" s="125" t="s">
        <v>3</v>
      </c>
      <c r="M81" s="125" t="s">
        <v>3</v>
      </c>
      <c r="N81" s="125" t="s">
        <v>3</v>
      </c>
      <c r="O81" s="125" t="s">
        <v>3</v>
      </c>
      <c r="P81" s="125" t="s">
        <v>3</v>
      </c>
      <c r="Q81" s="125" t="s">
        <v>3</v>
      </c>
      <c r="R81" s="125" t="s">
        <v>3</v>
      </c>
      <c r="S81" s="125" t="s">
        <v>3</v>
      </c>
      <c r="T81" s="125" t="s">
        <v>3</v>
      </c>
      <c r="U81" s="125" t="s">
        <v>3</v>
      </c>
      <c r="V81" s="125" t="s">
        <v>3</v>
      </c>
      <c r="W81" s="125" t="s">
        <v>3</v>
      </c>
      <c r="X81" s="125" t="s">
        <v>3</v>
      </c>
      <c r="Y81" s="125" t="s">
        <v>3</v>
      </c>
      <c r="Z81" s="125" t="s">
        <v>3</v>
      </c>
      <c r="AA81" s="125" t="s">
        <v>3</v>
      </c>
      <c r="AB81" s="125" t="s">
        <v>3</v>
      </c>
      <c r="AC81" s="125" t="s">
        <v>3</v>
      </c>
      <c r="AD81" s="125" t="s">
        <v>3</v>
      </c>
      <c r="AE81" s="125" t="s">
        <v>3</v>
      </c>
      <c r="AF81" s="125" t="s">
        <v>3</v>
      </c>
      <c r="AG81" s="125" t="s">
        <v>3</v>
      </c>
      <c r="AH81" s="125" t="s">
        <v>3</v>
      </c>
      <c r="AI81" s="125" t="s">
        <v>3</v>
      </c>
      <c r="AJ81" s="125" t="s">
        <v>3</v>
      </c>
      <c r="AK81" s="114" t="s">
        <v>3</v>
      </c>
      <c r="AL81" s="125" t="s">
        <v>3</v>
      </c>
      <c r="AM81" s="125" t="s">
        <v>3</v>
      </c>
      <c r="AN81" s="125" t="s">
        <v>3</v>
      </c>
      <c r="AO81" s="125" t="s">
        <v>3</v>
      </c>
      <c r="AP81" s="125" t="s">
        <v>3</v>
      </c>
      <c r="AQ81" s="125" t="s">
        <v>3</v>
      </c>
      <c r="AR81" s="125" t="s">
        <v>3</v>
      </c>
      <c r="AS81" s="125" t="s">
        <v>3</v>
      </c>
      <c r="AT81" s="125" t="s">
        <v>3</v>
      </c>
      <c r="AU81" s="125" t="s">
        <v>3</v>
      </c>
      <c r="AV81" s="125" t="s">
        <v>3</v>
      </c>
      <c r="AW81" s="125" t="s">
        <v>3</v>
      </c>
      <c r="AX81" s="125" t="s">
        <v>3</v>
      </c>
      <c r="AY81" s="125" t="s">
        <v>3</v>
      </c>
      <c r="AZ81" s="125" t="s">
        <v>3</v>
      </c>
      <c r="BA81" s="125" t="s">
        <v>3</v>
      </c>
      <c r="BB81" s="125" t="s">
        <v>3</v>
      </c>
      <c r="BC81" s="125" t="s">
        <v>3</v>
      </c>
      <c r="BD81" s="125" t="s">
        <v>3</v>
      </c>
      <c r="BE81" s="125" t="s">
        <v>3</v>
      </c>
      <c r="BF81" s="125" t="s">
        <v>3</v>
      </c>
      <c r="BG81" s="125" t="s">
        <v>3</v>
      </c>
      <c r="BH81" s="125" t="s">
        <v>3</v>
      </c>
      <c r="BI81" s="125" t="s">
        <v>3</v>
      </c>
      <c r="BJ81" s="125" t="s">
        <v>3</v>
      </c>
      <c r="BK81" s="125" t="s">
        <v>3</v>
      </c>
      <c r="BL81" s="125" t="s">
        <v>3</v>
      </c>
      <c r="BM81" s="125" t="s">
        <v>3</v>
      </c>
      <c r="BN81" s="125" t="s">
        <v>3</v>
      </c>
      <c r="BO81" s="125" t="s">
        <v>3</v>
      </c>
      <c r="BP81" s="125" t="s">
        <v>3</v>
      </c>
      <c r="BQ81" s="125" t="s">
        <v>3</v>
      </c>
      <c r="BR81" s="125" t="s">
        <v>3</v>
      </c>
      <c r="BS81" s="125" t="s">
        <v>3</v>
      </c>
      <c r="BT81" s="125" t="s">
        <v>3</v>
      </c>
      <c r="BU81" s="125" t="s">
        <v>3</v>
      </c>
      <c r="BV81" s="125" t="s">
        <v>3</v>
      </c>
      <c r="BW81" s="125" t="s">
        <v>3</v>
      </c>
      <c r="BX81" s="125" t="s">
        <v>3</v>
      </c>
      <c r="BY81" s="125" t="s">
        <v>3</v>
      </c>
      <c r="BZ81" s="125" t="s">
        <v>3</v>
      </c>
      <c r="CA81" s="112" t="s">
        <v>3</v>
      </c>
      <c r="CB81" s="112" t="s">
        <v>3</v>
      </c>
      <c r="CC81" s="112" t="s">
        <v>3</v>
      </c>
      <c r="CD81" s="112" t="s">
        <v>3</v>
      </c>
      <c r="CE81" s="125" t="s">
        <v>3</v>
      </c>
      <c r="CF81" s="114" t="s">
        <v>3</v>
      </c>
      <c r="CG81" s="112" t="s">
        <v>3</v>
      </c>
      <c r="CH81" s="114" t="s">
        <v>3</v>
      </c>
      <c r="CI81" s="112" t="s">
        <v>3</v>
      </c>
      <c r="CJ81" s="114" t="s">
        <v>3</v>
      </c>
      <c r="CK81" s="112" t="s">
        <v>3</v>
      </c>
      <c r="CL81" s="112" t="s">
        <v>3</v>
      </c>
      <c r="CM81" s="112" t="s">
        <v>3</v>
      </c>
      <c r="CN81" s="116" t="s">
        <v>3</v>
      </c>
    </row>
    <row r="82" spans="2:92" s="31" customFormat="1" x14ac:dyDescent="0.25">
      <c r="B82" s="36" t="s">
        <v>743</v>
      </c>
      <c r="C82" s="121">
        <v>57.375</v>
      </c>
      <c r="D82" s="121">
        <v>161.18026666666665</v>
      </c>
      <c r="E82" s="23" t="s">
        <v>168</v>
      </c>
      <c r="F82" s="23" t="s">
        <v>16</v>
      </c>
      <c r="G82" s="23" t="s">
        <v>3</v>
      </c>
      <c r="H82" s="23" t="s">
        <v>3</v>
      </c>
      <c r="I82" s="105" t="s">
        <v>171</v>
      </c>
      <c r="J82" s="23" t="s">
        <v>1663</v>
      </c>
      <c r="K82" s="124">
        <v>53.47</v>
      </c>
      <c r="L82" s="125">
        <v>0.65</v>
      </c>
      <c r="M82" s="125">
        <v>15.59</v>
      </c>
      <c r="N82" s="125" t="s">
        <v>3</v>
      </c>
      <c r="O82" s="125">
        <v>6.71</v>
      </c>
      <c r="P82" s="125">
        <v>0.12</v>
      </c>
      <c r="Q82" s="125">
        <v>9.0500000000000007</v>
      </c>
      <c r="R82" s="125">
        <v>7.5</v>
      </c>
      <c r="S82" s="125">
        <v>3.67</v>
      </c>
      <c r="T82" s="125">
        <v>1.1299999999999999</v>
      </c>
      <c r="U82" s="125">
        <v>0.16</v>
      </c>
      <c r="V82" s="125">
        <v>0.17</v>
      </c>
      <c r="W82" s="125">
        <v>0.01</v>
      </c>
      <c r="X82" s="125">
        <v>98.22999999999999</v>
      </c>
      <c r="Y82" s="125">
        <v>54.533401325854172</v>
      </c>
      <c r="Z82" s="125">
        <v>0.66292707802141781</v>
      </c>
      <c r="AA82" s="125">
        <v>15.900050994390618</v>
      </c>
      <c r="AB82" s="125">
        <v>6.8434472208057127</v>
      </c>
      <c r="AC82" s="125">
        <v>0.12238653748087712</v>
      </c>
      <c r="AD82" s="125">
        <v>9.2299847016828167</v>
      </c>
      <c r="AE82" s="125">
        <v>7.6491585925548211</v>
      </c>
      <c r="AF82" s="125">
        <v>3.7429882712901588</v>
      </c>
      <c r="AG82" s="125">
        <v>1.1524732279449261</v>
      </c>
      <c r="AH82" s="125">
        <v>0.16318204997450284</v>
      </c>
      <c r="AI82" s="125">
        <v>100.00000000000004</v>
      </c>
      <c r="AJ82" s="125">
        <v>0.70624770070315712</v>
      </c>
      <c r="AK82" s="114" t="s">
        <v>3</v>
      </c>
      <c r="AL82" s="125" t="s">
        <v>3</v>
      </c>
      <c r="AM82" s="125" t="s">
        <v>3</v>
      </c>
      <c r="AN82" s="125" t="s">
        <v>3</v>
      </c>
      <c r="AO82" s="125">
        <v>160</v>
      </c>
      <c r="AP82" s="125">
        <v>552</v>
      </c>
      <c r="AQ82" s="125">
        <v>30</v>
      </c>
      <c r="AR82" s="125">
        <v>149</v>
      </c>
      <c r="AS82" s="125" t="s">
        <v>3</v>
      </c>
      <c r="AT82" s="125">
        <v>62</v>
      </c>
      <c r="AU82" s="125">
        <v>21</v>
      </c>
      <c r="AV82" s="125">
        <v>21</v>
      </c>
      <c r="AW82" s="125">
        <v>412</v>
      </c>
      <c r="AX82" s="125">
        <v>17</v>
      </c>
      <c r="AY82" s="125">
        <v>84</v>
      </c>
      <c r="AZ82" s="125">
        <v>5</v>
      </c>
      <c r="BA82" s="125" t="s">
        <v>3</v>
      </c>
      <c r="BB82" s="125" t="s">
        <v>3</v>
      </c>
      <c r="BC82" s="125" t="s">
        <v>3</v>
      </c>
      <c r="BD82" s="125" t="s">
        <v>3</v>
      </c>
      <c r="BE82" s="125">
        <v>431</v>
      </c>
      <c r="BF82" s="125" t="s">
        <v>3</v>
      </c>
      <c r="BG82" s="125" t="s">
        <v>3</v>
      </c>
      <c r="BH82" s="125" t="s">
        <v>3</v>
      </c>
      <c r="BI82" s="125" t="s">
        <v>3</v>
      </c>
      <c r="BJ82" s="125" t="s">
        <v>3</v>
      </c>
      <c r="BK82" s="125" t="s">
        <v>3</v>
      </c>
      <c r="BL82" s="125" t="s">
        <v>3</v>
      </c>
      <c r="BM82" s="125" t="s">
        <v>3</v>
      </c>
      <c r="BN82" s="125" t="s">
        <v>3</v>
      </c>
      <c r="BO82" s="125" t="s">
        <v>3</v>
      </c>
      <c r="BP82" s="125" t="s">
        <v>3</v>
      </c>
      <c r="BQ82" s="125" t="s">
        <v>3</v>
      </c>
      <c r="BR82" s="125" t="s">
        <v>3</v>
      </c>
      <c r="BS82" s="125" t="s">
        <v>3</v>
      </c>
      <c r="BT82" s="125" t="s">
        <v>3</v>
      </c>
      <c r="BU82" s="125" t="s">
        <v>3</v>
      </c>
      <c r="BV82" s="125" t="s">
        <v>3</v>
      </c>
      <c r="BW82" s="125" t="s">
        <v>3</v>
      </c>
      <c r="BX82" s="125" t="s">
        <v>3</v>
      </c>
      <c r="BY82" s="125" t="s">
        <v>3</v>
      </c>
      <c r="BZ82" s="125" t="s">
        <v>3</v>
      </c>
      <c r="CA82" s="112">
        <v>0.70352700000000001</v>
      </c>
      <c r="CB82" s="112">
        <v>3.0000000000000001E-6</v>
      </c>
      <c r="CC82" s="112">
        <v>0.51305299999999998</v>
      </c>
      <c r="CD82" s="112">
        <v>3.0000000000000001E-6</v>
      </c>
      <c r="CE82" s="125">
        <v>8.095381146149272</v>
      </c>
      <c r="CF82" s="114" t="s">
        <v>3</v>
      </c>
      <c r="CG82" s="112" t="s">
        <v>3</v>
      </c>
      <c r="CH82" s="114" t="s">
        <v>3</v>
      </c>
      <c r="CI82" s="112" t="s">
        <v>3</v>
      </c>
      <c r="CJ82" s="114" t="s">
        <v>3</v>
      </c>
      <c r="CK82" s="112" t="s">
        <v>3</v>
      </c>
      <c r="CL82" s="112" t="s">
        <v>3</v>
      </c>
      <c r="CM82" s="112" t="s">
        <v>3</v>
      </c>
      <c r="CN82" s="116">
        <v>6.22</v>
      </c>
    </row>
    <row r="83" spans="2:92" s="31" customFormat="1" x14ac:dyDescent="0.25">
      <c r="B83" s="36" t="s">
        <v>170</v>
      </c>
      <c r="C83" s="121">
        <v>57.353166666666667</v>
      </c>
      <c r="D83" s="121">
        <v>161.44550000000001</v>
      </c>
      <c r="E83" s="23" t="s">
        <v>168</v>
      </c>
      <c r="F83" s="23" t="s">
        <v>16</v>
      </c>
      <c r="G83" s="23" t="s">
        <v>3</v>
      </c>
      <c r="H83" s="23" t="s">
        <v>3</v>
      </c>
      <c r="I83" s="105" t="s">
        <v>171</v>
      </c>
      <c r="J83" s="23" t="s">
        <v>170</v>
      </c>
      <c r="K83" s="124">
        <v>49.96</v>
      </c>
      <c r="L83" s="125">
        <v>0.85</v>
      </c>
      <c r="M83" s="125">
        <v>14.9</v>
      </c>
      <c r="N83" s="125" t="s">
        <v>3</v>
      </c>
      <c r="O83" s="125">
        <v>8.4600000000000009</v>
      </c>
      <c r="P83" s="125">
        <v>0.16</v>
      </c>
      <c r="Q83" s="125">
        <v>10.62</v>
      </c>
      <c r="R83" s="125">
        <v>9.92</v>
      </c>
      <c r="S83" s="125">
        <v>2.59</v>
      </c>
      <c r="T83" s="125">
        <v>0.78</v>
      </c>
      <c r="U83" s="125">
        <v>0.22</v>
      </c>
      <c r="V83" s="125">
        <v>0.38</v>
      </c>
      <c r="W83" s="125">
        <v>0.04</v>
      </c>
      <c r="X83" s="125">
        <v>98.880000000000024</v>
      </c>
      <c r="Y83" s="125">
        <v>50.741417834653667</v>
      </c>
      <c r="Z83" s="125">
        <v>0.86329473898029641</v>
      </c>
      <c r="AA83" s="125">
        <v>15.133048953889904</v>
      </c>
      <c r="AB83" s="125">
        <v>8.592321755027422</v>
      </c>
      <c r="AC83" s="125">
        <v>0.16250253910217344</v>
      </c>
      <c r="AD83" s="125">
        <v>10.786106032906764</v>
      </c>
      <c r="AE83" s="125">
        <v>10.075157424334755</v>
      </c>
      <c r="AF83" s="125">
        <v>2.6305098517164329</v>
      </c>
      <c r="AG83" s="125">
        <v>0.79219987812309567</v>
      </c>
      <c r="AH83" s="125">
        <v>0.2234409912654885</v>
      </c>
      <c r="AI83" s="125">
        <v>100.00000000000001</v>
      </c>
      <c r="AJ83" s="125">
        <v>0.69113975688160456</v>
      </c>
      <c r="AK83" s="114" t="s">
        <v>3</v>
      </c>
      <c r="AL83" s="125" t="s">
        <v>3</v>
      </c>
      <c r="AM83" s="125" t="s">
        <v>3</v>
      </c>
      <c r="AN83" s="125" t="s">
        <v>3</v>
      </c>
      <c r="AO83" s="125">
        <v>237</v>
      </c>
      <c r="AP83" s="125">
        <v>759</v>
      </c>
      <c r="AQ83" s="125">
        <v>46</v>
      </c>
      <c r="AR83" s="125">
        <v>136</v>
      </c>
      <c r="AS83" s="125" t="s">
        <v>3</v>
      </c>
      <c r="AT83" s="125">
        <v>71</v>
      </c>
      <c r="AU83" s="125">
        <v>14</v>
      </c>
      <c r="AV83" s="125">
        <v>12</v>
      </c>
      <c r="AW83" s="125">
        <v>356</v>
      </c>
      <c r="AX83" s="125">
        <v>18</v>
      </c>
      <c r="AY83" s="125">
        <v>77</v>
      </c>
      <c r="AZ83" s="125">
        <v>4</v>
      </c>
      <c r="BA83" s="125" t="s">
        <v>3</v>
      </c>
      <c r="BB83" s="125" t="s">
        <v>3</v>
      </c>
      <c r="BC83" s="125" t="s">
        <v>3</v>
      </c>
      <c r="BD83" s="125" t="s">
        <v>3</v>
      </c>
      <c r="BE83" s="125">
        <v>191</v>
      </c>
      <c r="BF83" s="125" t="s">
        <v>3</v>
      </c>
      <c r="BG83" s="125" t="s">
        <v>3</v>
      </c>
      <c r="BH83" s="125" t="s">
        <v>3</v>
      </c>
      <c r="BI83" s="125" t="s">
        <v>3</v>
      </c>
      <c r="BJ83" s="125" t="s">
        <v>3</v>
      </c>
      <c r="BK83" s="125" t="s">
        <v>3</v>
      </c>
      <c r="BL83" s="125" t="s">
        <v>3</v>
      </c>
      <c r="BM83" s="125" t="s">
        <v>3</v>
      </c>
      <c r="BN83" s="125" t="s">
        <v>3</v>
      </c>
      <c r="BO83" s="125" t="s">
        <v>3</v>
      </c>
      <c r="BP83" s="125" t="s">
        <v>3</v>
      </c>
      <c r="BQ83" s="125" t="s">
        <v>3</v>
      </c>
      <c r="BR83" s="125" t="s">
        <v>3</v>
      </c>
      <c r="BS83" s="125" t="s">
        <v>3</v>
      </c>
      <c r="BT83" s="125" t="s">
        <v>3</v>
      </c>
      <c r="BU83" s="125" t="s">
        <v>3</v>
      </c>
      <c r="BV83" s="125" t="s">
        <v>3</v>
      </c>
      <c r="BW83" s="125" t="s">
        <v>3</v>
      </c>
      <c r="BX83" s="125" t="s">
        <v>3</v>
      </c>
      <c r="BY83" s="125" t="s">
        <v>3</v>
      </c>
      <c r="BZ83" s="125" t="s">
        <v>3</v>
      </c>
      <c r="CA83" s="112">
        <v>0.70331500000000002</v>
      </c>
      <c r="CB83" s="112">
        <v>3.0000000000000001E-6</v>
      </c>
      <c r="CC83" s="112">
        <v>0.513046</v>
      </c>
      <c r="CD83" s="112">
        <v>5.0000000000000004E-6</v>
      </c>
      <c r="CE83" s="125">
        <v>7.9588325485024924</v>
      </c>
      <c r="CF83" s="114" t="s">
        <v>3</v>
      </c>
      <c r="CG83" s="112" t="s">
        <v>3</v>
      </c>
      <c r="CH83" s="114" t="s">
        <v>3</v>
      </c>
      <c r="CI83" s="112" t="s">
        <v>3</v>
      </c>
      <c r="CJ83" s="114" t="s">
        <v>3</v>
      </c>
      <c r="CK83" s="112" t="s">
        <v>3</v>
      </c>
      <c r="CL83" s="112" t="s">
        <v>3</v>
      </c>
      <c r="CM83" s="112" t="s">
        <v>3</v>
      </c>
      <c r="CN83" s="116">
        <v>5.4</v>
      </c>
    </row>
    <row r="84" spans="2:92" s="31" customFormat="1" x14ac:dyDescent="0.25">
      <c r="B84" s="36" t="s">
        <v>764</v>
      </c>
      <c r="C84" s="121">
        <v>57.358666666666664</v>
      </c>
      <c r="D84" s="121">
        <v>161.37416666666667</v>
      </c>
      <c r="E84" s="23" t="s">
        <v>168</v>
      </c>
      <c r="F84" s="23" t="s">
        <v>16</v>
      </c>
      <c r="G84" s="23" t="s">
        <v>3</v>
      </c>
      <c r="H84" s="23" t="s">
        <v>3</v>
      </c>
      <c r="I84" s="105" t="s">
        <v>171</v>
      </c>
      <c r="J84" s="23" t="s">
        <v>764</v>
      </c>
      <c r="K84" s="124">
        <v>52.57</v>
      </c>
      <c r="L84" s="125">
        <v>0.79</v>
      </c>
      <c r="M84" s="125">
        <v>16.75</v>
      </c>
      <c r="N84" s="125" t="s">
        <v>3</v>
      </c>
      <c r="O84" s="125">
        <v>6.49</v>
      </c>
      <c r="P84" s="125">
        <v>0.12</v>
      </c>
      <c r="Q84" s="125">
        <v>8.6199999999999992</v>
      </c>
      <c r="R84" s="125">
        <v>8.17</v>
      </c>
      <c r="S84" s="125">
        <v>3.6</v>
      </c>
      <c r="T84" s="125">
        <v>1.01</v>
      </c>
      <c r="U84" s="125">
        <v>0.18</v>
      </c>
      <c r="V84" s="125">
        <v>0.16</v>
      </c>
      <c r="W84" s="125">
        <v>0.01</v>
      </c>
      <c r="X84" s="125">
        <v>98.470000000000013</v>
      </c>
      <c r="Y84" s="125">
        <v>53.479145473041697</v>
      </c>
      <c r="Z84" s="125">
        <v>0.80366225839267547</v>
      </c>
      <c r="AA84" s="125">
        <v>17.039674465920648</v>
      </c>
      <c r="AB84" s="125">
        <v>6.6022380467955237</v>
      </c>
      <c r="AC84" s="125">
        <v>0.12207527975584942</v>
      </c>
      <c r="AD84" s="125">
        <v>8.7690742624618494</v>
      </c>
      <c r="AE84" s="125">
        <v>8.3112919633774158</v>
      </c>
      <c r="AF84" s="125">
        <v>3.6622583926754828</v>
      </c>
      <c r="AG84" s="125">
        <v>1.0274669379450661</v>
      </c>
      <c r="AH84" s="125">
        <v>0.18311291963377413</v>
      </c>
      <c r="AI84" s="125">
        <v>99.999999999999972</v>
      </c>
      <c r="AJ84" s="125">
        <v>0.70305451833106392</v>
      </c>
      <c r="AK84" s="114" t="s">
        <v>3</v>
      </c>
      <c r="AL84" s="125" t="s">
        <v>3</v>
      </c>
      <c r="AM84" s="125" t="s">
        <v>3</v>
      </c>
      <c r="AN84" s="125" t="s">
        <v>3</v>
      </c>
      <c r="AO84" s="125">
        <v>163</v>
      </c>
      <c r="AP84" s="125">
        <v>429</v>
      </c>
      <c r="AQ84" s="125">
        <v>30</v>
      </c>
      <c r="AR84" s="125">
        <v>175</v>
      </c>
      <c r="AS84" s="125" t="s">
        <v>3</v>
      </c>
      <c r="AT84" s="125">
        <v>58</v>
      </c>
      <c r="AU84" s="125">
        <v>21</v>
      </c>
      <c r="AV84" s="125">
        <v>20</v>
      </c>
      <c r="AW84" s="125">
        <v>455</v>
      </c>
      <c r="AX84" s="125">
        <v>16</v>
      </c>
      <c r="AY84" s="125">
        <v>93</v>
      </c>
      <c r="AZ84" s="125">
        <v>4</v>
      </c>
      <c r="BA84" s="125" t="s">
        <v>3</v>
      </c>
      <c r="BB84" s="125" t="s">
        <v>3</v>
      </c>
      <c r="BC84" s="125" t="s">
        <v>3</v>
      </c>
      <c r="BD84" s="125" t="s">
        <v>3</v>
      </c>
      <c r="BE84" s="125">
        <v>379</v>
      </c>
      <c r="BF84" s="125" t="s">
        <v>3</v>
      </c>
      <c r="BG84" s="125" t="s">
        <v>3</v>
      </c>
      <c r="BH84" s="125" t="s">
        <v>3</v>
      </c>
      <c r="BI84" s="125" t="s">
        <v>3</v>
      </c>
      <c r="BJ84" s="125" t="s">
        <v>3</v>
      </c>
      <c r="BK84" s="125" t="s">
        <v>3</v>
      </c>
      <c r="BL84" s="125" t="s">
        <v>3</v>
      </c>
      <c r="BM84" s="125" t="s">
        <v>3</v>
      </c>
      <c r="BN84" s="125" t="s">
        <v>3</v>
      </c>
      <c r="BO84" s="125" t="s">
        <v>3</v>
      </c>
      <c r="BP84" s="125" t="s">
        <v>3</v>
      </c>
      <c r="BQ84" s="125" t="s">
        <v>3</v>
      </c>
      <c r="BR84" s="125" t="s">
        <v>3</v>
      </c>
      <c r="BS84" s="125" t="s">
        <v>3</v>
      </c>
      <c r="BT84" s="125" t="s">
        <v>3</v>
      </c>
      <c r="BU84" s="125" t="s">
        <v>3</v>
      </c>
      <c r="BV84" s="125" t="s">
        <v>3</v>
      </c>
      <c r="BW84" s="125" t="s">
        <v>3</v>
      </c>
      <c r="BX84" s="125" t="s">
        <v>3</v>
      </c>
      <c r="BY84" s="125" t="s">
        <v>3</v>
      </c>
      <c r="BZ84" s="125" t="s">
        <v>3</v>
      </c>
      <c r="CA84" s="112" t="s">
        <v>3</v>
      </c>
      <c r="CB84" s="112" t="s">
        <v>3</v>
      </c>
      <c r="CC84" s="112" t="s">
        <v>3</v>
      </c>
      <c r="CD84" s="112" t="s">
        <v>3</v>
      </c>
      <c r="CE84" s="125" t="s">
        <v>3</v>
      </c>
      <c r="CF84" s="114" t="s">
        <v>3</v>
      </c>
      <c r="CG84" s="112" t="s">
        <v>3</v>
      </c>
      <c r="CH84" s="114" t="s">
        <v>3</v>
      </c>
      <c r="CI84" s="112" t="s">
        <v>3</v>
      </c>
      <c r="CJ84" s="114" t="s">
        <v>3</v>
      </c>
      <c r="CK84" s="112" t="s">
        <v>3</v>
      </c>
      <c r="CL84" s="112" t="s">
        <v>3</v>
      </c>
      <c r="CM84" s="112" t="s">
        <v>3</v>
      </c>
      <c r="CN84" s="116" t="s">
        <v>3</v>
      </c>
    </row>
    <row r="85" spans="2:92" s="31" customFormat="1" x14ac:dyDescent="0.25">
      <c r="B85" s="36" t="s">
        <v>172</v>
      </c>
      <c r="C85" s="121">
        <v>57.400333333333336</v>
      </c>
      <c r="D85" s="121">
        <v>161.04759999999999</v>
      </c>
      <c r="E85" s="23" t="s">
        <v>168</v>
      </c>
      <c r="F85" s="23" t="s">
        <v>16</v>
      </c>
      <c r="G85" s="23" t="s">
        <v>3</v>
      </c>
      <c r="H85" s="23" t="s">
        <v>3</v>
      </c>
      <c r="I85" s="105" t="s">
        <v>171</v>
      </c>
      <c r="J85" s="23" t="s">
        <v>172</v>
      </c>
      <c r="K85" s="124">
        <v>52.82</v>
      </c>
      <c r="L85" s="125">
        <v>0.72</v>
      </c>
      <c r="M85" s="125">
        <v>14.68</v>
      </c>
      <c r="N85" s="125" t="s">
        <v>3</v>
      </c>
      <c r="O85" s="125">
        <v>7.44</v>
      </c>
      <c r="P85" s="125">
        <v>0.14000000000000001</v>
      </c>
      <c r="Q85" s="125">
        <v>9.77</v>
      </c>
      <c r="R85" s="125">
        <v>8.23</v>
      </c>
      <c r="S85" s="125">
        <v>3.01</v>
      </c>
      <c r="T85" s="125">
        <v>1.0900000000000001</v>
      </c>
      <c r="U85" s="125">
        <v>0.19</v>
      </c>
      <c r="V85" s="125">
        <v>0.35</v>
      </c>
      <c r="W85" s="125">
        <v>0.03</v>
      </c>
      <c r="X85" s="125">
        <v>98.47</v>
      </c>
      <c r="Y85" s="125">
        <v>53.848506473646651</v>
      </c>
      <c r="Z85" s="125">
        <v>0.73401977775512284</v>
      </c>
      <c r="AA85" s="125">
        <v>14.965847690896114</v>
      </c>
      <c r="AB85" s="125">
        <v>7.5848710368029355</v>
      </c>
      <c r="AC85" s="125">
        <v>0.14272606789682946</v>
      </c>
      <c r="AD85" s="125">
        <v>9.960240595371598</v>
      </c>
      <c r="AE85" s="125">
        <v>8.3902538485064735</v>
      </c>
      <c r="AF85" s="125">
        <v>3.0686104597818327</v>
      </c>
      <c r="AG85" s="125">
        <v>1.1112243857681721</v>
      </c>
      <c r="AH85" s="125">
        <v>0.19369966357426854</v>
      </c>
      <c r="AI85" s="125">
        <v>100</v>
      </c>
      <c r="AJ85" s="125">
        <v>0.70067389429293392</v>
      </c>
      <c r="AK85" s="114" t="s">
        <v>3</v>
      </c>
      <c r="AL85" s="125" t="s">
        <v>3</v>
      </c>
      <c r="AM85" s="125" t="s">
        <v>3</v>
      </c>
      <c r="AN85" s="125" t="s">
        <v>3</v>
      </c>
      <c r="AO85" s="125">
        <v>184</v>
      </c>
      <c r="AP85" s="125">
        <v>772</v>
      </c>
      <c r="AQ85" s="125">
        <v>36</v>
      </c>
      <c r="AR85" s="125">
        <v>146</v>
      </c>
      <c r="AS85" s="125" t="s">
        <v>3</v>
      </c>
      <c r="AT85" s="125">
        <v>71</v>
      </c>
      <c r="AU85" s="125">
        <v>18</v>
      </c>
      <c r="AV85" s="125">
        <v>23</v>
      </c>
      <c r="AW85" s="125">
        <v>414</v>
      </c>
      <c r="AX85" s="125">
        <v>15</v>
      </c>
      <c r="AY85" s="125">
        <v>80</v>
      </c>
      <c r="AZ85" s="125">
        <v>4</v>
      </c>
      <c r="BA85" s="125" t="s">
        <v>3</v>
      </c>
      <c r="BB85" s="125" t="s">
        <v>3</v>
      </c>
      <c r="BC85" s="125" t="s">
        <v>3</v>
      </c>
      <c r="BD85" s="125" t="s">
        <v>3</v>
      </c>
      <c r="BE85" s="125">
        <v>374</v>
      </c>
      <c r="BF85" s="125" t="s">
        <v>3</v>
      </c>
      <c r="BG85" s="125" t="s">
        <v>3</v>
      </c>
      <c r="BH85" s="125" t="s">
        <v>3</v>
      </c>
      <c r="BI85" s="125" t="s">
        <v>3</v>
      </c>
      <c r="BJ85" s="125" t="s">
        <v>3</v>
      </c>
      <c r="BK85" s="125" t="s">
        <v>3</v>
      </c>
      <c r="BL85" s="125" t="s">
        <v>3</v>
      </c>
      <c r="BM85" s="125" t="s">
        <v>3</v>
      </c>
      <c r="BN85" s="125" t="s">
        <v>3</v>
      </c>
      <c r="BO85" s="125" t="s">
        <v>3</v>
      </c>
      <c r="BP85" s="125" t="s">
        <v>3</v>
      </c>
      <c r="BQ85" s="125" t="s">
        <v>3</v>
      </c>
      <c r="BR85" s="125" t="s">
        <v>3</v>
      </c>
      <c r="BS85" s="125" t="s">
        <v>3</v>
      </c>
      <c r="BT85" s="125" t="s">
        <v>3</v>
      </c>
      <c r="BU85" s="125" t="s">
        <v>3</v>
      </c>
      <c r="BV85" s="125" t="s">
        <v>3</v>
      </c>
      <c r="BW85" s="125" t="s">
        <v>3</v>
      </c>
      <c r="BX85" s="125" t="s">
        <v>3</v>
      </c>
      <c r="BY85" s="125" t="s">
        <v>3</v>
      </c>
      <c r="BZ85" s="125" t="s">
        <v>3</v>
      </c>
      <c r="CA85" s="112" t="s">
        <v>3</v>
      </c>
      <c r="CB85" s="112" t="s">
        <v>3</v>
      </c>
      <c r="CC85" s="112" t="s">
        <v>3</v>
      </c>
      <c r="CD85" s="112" t="s">
        <v>3</v>
      </c>
      <c r="CE85" s="125" t="s">
        <v>3</v>
      </c>
      <c r="CF85" s="114" t="s">
        <v>3</v>
      </c>
      <c r="CG85" s="112" t="s">
        <v>3</v>
      </c>
      <c r="CH85" s="114" t="s">
        <v>3</v>
      </c>
      <c r="CI85" s="112" t="s">
        <v>3</v>
      </c>
      <c r="CJ85" s="114" t="s">
        <v>3</v>
      </c>
      <c r="CK85" s="112" t="s">
        <v>3</v>
      </c>
      <c r="CL85" s="112" t="s">
        <v>3</v>
      </c>
      <c r="CM85" s="112" t="s">
        <v>3</v>
      </c>
      <c r="CN85" s="116">
        <v>6.01</v>
      </c>
    </row>
    <row r="86" spans="2:92" s="31" customFormat="1" x14ac:dyDescent="0.25">
      <c r="B86" s="36" t="s">
        <v>771</v>
      </c>
      <c r="C86" s="121">
        <v>57.356833333333334</v>
      </c>
      <c r="D86" s="121">
        <v>161.30950000000001</v>
      </c>
      <c r="E86" s="23" t="s">
        <v>168</v>
      </c>
      <c r="F86" s="23" t="s">
        <v>16</v>
      </c>
      <c r="G86" s="23" t="s">
        <v>3</v>
      </c>
      <c r="H86" s="23" t="s">
        <v>3</v>
      </c>
      <c r="I86" s="105" t="s">
        <v>171</v>
      </c>
      <c r="J86" s="23" t="s">
        <v>771</v>
      </c>
      <c r="K86" s="124">
        <v>52.21</v>
      </c>
      <c r="L86" s="125">
        <v>0.79</v>
      </c>
      <c r="M86" s="125">
        <v>13.89</v>
      </c>
      <c r="N86" s="125" t="s">
        <v>3</v>
      </c>
      <c r="O86" s="125">
        <v>7.87</v>
      </c>
      <c r="P86" s="125">
        <v>0.14000000000000001</v>
      </c>
      <c r="Q86" s="125">
        <v>11.51</v>
      </c>
      <c r="R86" s="125">
        <v>7.75</v>
      </c>
      <c r="S86" s="125">
        <v>3.07</v>
      </c>
      <c r="T86" s="125">
        <v>1.05</v>
      </c>
      <c r="U86" s="125">
        <v>0.18</v>
      </c>
      <c r="V86" s="125">
        <v>0.14000000000000001</v>
      </c>
      <c r="W86" s="125">
        <v>0.01</v>
      </c>
      <c r="X86" s="125">
        <v>98.610000000000014</v>
      </c>
      <c r="Y86" s="125">
        <v>53.026609790777982</v>
      </c>
      <c r="Z86" s="125">
        <v>0.80235628681698157</v>
      </c>
      <c r="AA86" s="125">
        <v>14.107251675807433</v>
      </c>
      <c r="AB86" s="125">
        <v>7.9930936420881578</v>
      </c>
      <c r="AC86" s="125">
        <v>0.14218972171440178</v>
      </c>
      <c r="AD86" s="125">
        <v>11.690026406662604</v>
      </c>
      <c r="AE86" s="125">
        <v>7.871216737761527</v>
      </c>
      <c r="AF86" s="125">
        <v>3.118017469022953</v>
      </c>
      <c r="AG86" s="125">
        <v>1.0664229128580134</v>
      </c>
      <c r="AH86" s="125">
        <v>0.18281535648994512</v>
      </c>
      <c r="AI86" s="125">
        <v>100</v>
      </c>
      <c r="AJ86" s="125">
        <v>0.7227655760388334</v>
      </c>
      <c r="AK86" s="114" t="s">
        <v>3</v>
      </c>
      <c r="AL86" s="125" t="s">
        <v>3</v>
      </c>
      <c r="AM86" s="125" t="s">
        <v>3</v>
      </c>
      <c r="AN86" s="125" t="s">
        <v>3</v>
      </c>
      <c r="AO86" s="125">
        <v>206</v>
      </c>
      <c r="AP86" s="125">
        <v>837</v>
      </c>
      <c r="AQ86" s="125">
        <v>41</v>
      </c>
      <c r="AR86" s="125">
        <v>240</v>
      </c>
      <c r="AS86" s="125" t="s">
        <v>3</v>
      </c>
      <c r="AT86" s="125">
        <v>66</v>
      </c>
      <c r="AU86" s="125">
        <v>16</v>
      </c>
      <c r="AV86" s="125">
        <v>19</v>
      </c>
      <c r="AW86" s="125">
        <v>344</v>
      </c>
      <c r="AX86" s="125">
        <v>18</v>
      </c>
      <c r="AY86" s="125">
        <v>79</v>
      </c>
      <c r="AZ86" s="125">
        <v>4</v>
      </c>
      <c r="BA86" s="125" t="s">
        <v>3</v>
      </c>
      <c r="BB86" s="125" t="s">
        <v>3</v>
      </c>
      <c r="BC86" s="125" t="s">
        <v>3</v>
      </c>
      <c r="BD86" s="125" t="s">
        <v>3</v>
      </c>
      <c r="BE86" s="125">
        <v>338</v>
      </c>
      <c r="BF86" s="125" t="s">
        <v>3</v>
      </c>
      <c r="BG86" s="125" t="s">
        <v>3</v>
      </c>
      <c r="BH86" s="125" t="s">
        <v>3</v>
      </c>
      <c r="BI86" s="125" t="s">
        <v>3</v>
      </c>
      <c r="BJ86" s="125" t="s">
        <v>3</v>
      </c>
      <c r="BK86" s="125" t="s">
        <v>3</v>
      </c>
      <c r="BL86" s="125" t="s">
        <v>3</v>
      </c>
      <c r="BM86" s="125" t="s">
        <v>3</v>
      </c>
      <c r="BN86" s="125" t="s">
        <v>3</v>
      </c>
      <c r="BO86" s="125" t="s">
        <v>3</v>
      </c>
      <c r="BP86" s="125" t="s">
        <v>3</v>
      </c>
      <c r="BQ86" s="125" t="s">
        <v>3</v>
      </c>
      <c r="BR86" s="125" t="s">
        <v>3</v>
      </c>
      <c r="BS86" s="125" t="s">
        <v>3</v>
      </c>
      <c r="BT86" s="125" t="s">
        <v>3</v>
      </c>
      <c r="BU86" s="125" t="s">
        <v>3</v>
      </c>
      <c r="BV86" s="125" t="s">
        <v>3</v>
      </c>
      <c r="BW86" s="125" t="s">
        <v>3</v>
      </c>
      <c r="BX86" s="125" t="s">
        <v>3</v>
      </c>
      <c r="BY86" s="125" t="s">
        <v>3</v>
      </c>
      <c r="BZ86" s="125" t="s">
        <v>3</v>
      </c>
      <c r="CA86" s="112">
        <v>0.703565</v>
      </c>
      <c r="CB86" s="112">
        <v>3.0000000000000001E-6</v>
      </c>
      <c r="CC86" s="112">
        <v>0.51304000000000005</v>
      </c>
      <c r="CD86" s="112">
        <v>6.0000000000000002E-6</v>
      </c>
      <c r="CE86" s="125">
        <v>7.8417908933792191</v>
      </c>
      <c r="CF86" s="114" t="s">
        <v>3</v>
      </c>
      <c r="CG86" s="112" t="s">
        <v>3</v>
      </c>
      <c r="CH86" s="114" t="s">
        <v>3</v>
      </c>
      <c r="CI86" s="112" t="s">
        <v>3</v>
      </c>
      <c r="CJ86" s="114" t="s">
        <v>3</v>
      </c>
      <c r="CK86" s="112" t="s">
        <v>3</v>
      </c>
      <c r="CL86" s="112" t="s">
        <v>3</v>
      </c>
      <c r="CM86" s="112" t="s">
        <v>3</v>
      </c>
      <c r="CN86" s="116">
        <v>6.05</v>
      </c>
    </row>
    <row r="87" spans="2:92" s="31" customFormat="1" x14ac:dyDescent="0.25">
      <c r="B87" s="36" t="s">
        <v>173</v>
      </c>
      <c r="C87" s="121">
        <v>57.41</v>
      </c>
      <c r="D87" s="121">
        <v>161.30333333333334</v>
      </c>
      <c r="E87" s="23" t="s">
        <v>168</v>
      </c>
      <c r="F87" s="23" t="s">
        <v>16</v>
      </c>
      <c r="G87" s="23" t="s">
        <v>3</v>
      </c>
      <c r="H87" s="23" t="s">
        <v>3</v>
      </c>
      <c r="I87" s="105" t="s">
        <v>171</v>
      </c>
      <c r="J87" s="23" t="s">
        <v>173</v>
      </c>
      <c r="K87" s="124">
        <v>56.1</v>
      </c>
      <c r="L87" s="125">
        <v>0.71</v>
      </c>
      <c r="M87" s="125">
        <v>15.19</v>
      </c>
      <c r="N87" s="125" t="s">
        <v>3</v>
      </c>
      <c r="O87" s="125">
        <v>5.73</v>
      </c>
      <c r="P87" s="125">
        <v>0.1</v>
      </c>
      <c r="Q87" s="125">
        <v>8.98</v>
      </c>
      <c r="R87" s="125">
        <v>6.16</v>
      </c>
      <c r="S87" s="125">
        <v>4.07</v>
      </c>
      <c r="T87" s="125">
        <v>1.56</v>
      </c>
      <c r="U87" s="125">
        <v>0.21</v>
      </c>
      <c r="V87" s="125">
        <v>0.13</v>
      </c>
      <c r="W87" s="125">
        <v>0.01</v>
      </c>
      <c r="X87" s="125">
        <v>98.949999999999989</v>
      </c>
      <c r="Y87" s="125">
        <v>56.775629996963872</v>
      </c>
      <c r="Z87" s="125">
        <v>0.71855075397226997</v>
      </c>
      <c r="AA87" s="125">
        <v>15.372937961744762</v>
      </c>
      <c r="AB87" s="125">
        <v>5.7990081975508554</v>
      </c>
      <c r="AC87" s="125">
        <v>0.10120433154539016</v>
      </c>
      <c r="AD87" s="125">
        <v>9.0881489727760343</v>
      </c>
      <c r="AE87" s="125">
        <v>6.2341868231960325</v>
      </c>
      <c r="AF87" s="125">
        <v>4.1190162938973787</v>
      </c>
      <c r="AG87" s="125">
        <v>1.5787875721080862</v>
      </c>
      <c r="AH87" s="125">
        <v>0.21252909624531929</v>
      </c>
      <c r="AI87" s="125">
        <v>100</v>
      </c>
      <c r="AJ87" s="125">
        <v>0.73640136503822007</v>
      </c>
      <c r="AK87" s="114" t="s">
        <v>3</v>
      </c>
      <c r="AL87" s="125" t="s">
        <v>3</v>
      </c>
      <c r="AM87" s="125" t="s">
        <v>3</v>
      </c>
      <c r="AN87" s="125" t="s">
        <v>3</v>
      </c>
      <c r="AO87" s="125">
        <v>130</v>
      </c>
      <c r="AP87" s="125">
        <v>552</v>
      </c>
      <c r="AQ87" s="125">
        <v>24</v>
      </c>
      <c r="AR87" s="125">
        <v>203</v>
      </c>
      <c r="AS87" s="125" t="s">
        <v>3</v>
      </c>
      <c r="AT87" s="125">
        <v>55</v>
      </c>
      <c r="AU87" s="125">
        <v>16</v>
      </c>
      <c r="AV87" s="125">
        <v>29</v>
      </c>
      <c r="AW87" s="125">
        <v>463</v>
      </c>
      <c r="AX87" s="125">
        <v>17</v>
      </c>
      <c r="AY87" s="125">
        <v>105</v>
      </c>
      <c r="AZ87" s="125">
        <v>7</v>
      </c>
      <c r="BA87" s="125" t="s">
        <v>3</v>
      </c>
      <c r="BB87" s="125" t="s">
        <v>3</v>
      </c>
      <c r="BC87" s="125" t="s">
        <v>3</v>
      </c>
      <c r="BD87" s="125" t="s">
        <v>3</v>
      </c>
      <c r="BE87" s="125">
        <v>457</v>
      </c>
      <c r="BF87" s="125" t="s">
        <v>3</v>
      </c>
      <c r="BG87" s="125" t="s">
        <v>3</v>
      </c>
      <c r="BH87" s="125" t="s">
        <v>3</v>
      </c>
      <c r="BI87" s="125" t="s">
        <v>3</v>
      </c>
      <c r="BJ87" s="125" t="s">
        <v>3</v>
      </c>
      <c r="BK87" s="125" t="s">
        <v>3</v>
      </c>
      <c r="BL87" s="125" t="s">
        <v>3</v>
      </c>
      <c r="BM87" s="125" t="s">
        <v>3</v>
      </c>
      <c r="BN87" s="125" t="s">
        <v>3</v>
      </c>
      <c r="BO87" s="125" t="s">
        <v>3</v>
      </c>
      <c r="BP87" s="125" t="s">
        <v>3</v>
      </c>
      <c r="BQ87" s="125" t="s">
        <v>3</v>
      </c>
      <c r="BR87" s="125" t="s">
        <v>3</v>
      </c>
      <c r="BS87" s="125" t="s">
        <v>3</v>
      </c>
      <c r="BT87" s="125" t="s">
        <v>3</v>
      </c>
      <c r="BU87" s="125" t="s">
        <v>3</v>
      </c>
      <c r="BV87" s="125" t="s">
        <v>3</v>
      </c>
      <c r="BW87" s="125" t="s">
        <v>3</v>
      </c>
      <c r="BX87" s="125" t="s">
        <v>3</v>
      </c>
      <c r="BY87" s="125" t="s">
        <v>3</v>
      </c>
      <c r="BZ87" s="125" t="s">
        <v>3</v>
      </c>
      <c r="CA87" s="112">
        <v>0.70340400000000003</v>
      </c>
      <c r="CB87" s="112">
        <v>3.0000000000000001E-6</v>
      </c>
      <c r="CC87" s="112">
        <v>0.51305800000000001</v>
      </c>
      <c r="CD87" s="112">
        <v>3.9999999999999998E-6</v>
      </c>
      <c r="CE87" s="125">
        <v>8.1929158587534801</v>
      </c>
      <c r="CF87" s="114" t="s">
        <v>3</v>
      </c>
      <c r="CG87" s="112" t="s">
        <v>3</v>
      </c>
      <c r="CH87" s="114" t="s">
        <v>3</v>
      </c>
      <c r="CI87" s="112" t="s">
        <v>3</v>
      </c>
      <c r="CJ87" s="114" t="s">
        <v>3</v>
      </c>
      <c r="CK87" s="112" t="s">
        <v>3</v>
      </c>
      <c r="CL87" s="112" t="s">
        <v>3</v>
      </c>
      <c r="CM87" s="112" t="s">
        <v>3</v>
      </c>
      <c r="CN87" s="116">
        <v>5.43</v>
      </c>
    </row>
    <row r="88" spans="2:92" s="119" customFormat="1" x14ac:dyDescent="0.25">
      <c r="B88" s="36" t="s">
        <v>1560</v>
      </c>
      <c r="C88" s="121">
        <v>55.634802999999998</v>
      </c>
      <c r="D88" s="121">
        <v>157.55698599999999</v>
      </c>
      <c r="E88" s="23" t="s">
        <v>254</v>
      </c>
      <c r="F88" s="23" t="s">
        <v>18</v>
      </c>
      <c r="G88" s="23" t="s">
        <v>1810</v>
      </c>
      <c r="H88" s="23" t="s">
        <v>139</v>
      </c>
      <c r="I88" s="105" t="s">
        <v>192</v>
      </c>
      <c r="J88" s="23" t="s">
        <v>1836</v>
      </c>
      <c r="K88" s="124">
        <v>50.4</v>
      </c>
      <c r="L88" s="125">
        <v>0.89</v>
      </c>
      <c r="M88" s="125">
        <v>20.21</v>
      </c>
      <c r="N88" s="125">
        <v>3.1065853827441865</v>
      </c>
      <c r="O88" s="125">
        <v>5.0770435348837211</v>
      </c>
      <c r="P88" s="125">
        <v>0.14199999999999999</v>
      </c>
      <c r="Q88" s="125">
        <v>4.88</v>
      </c>
      <c r="R88" s="125">
        <v>9.77</v>
      </c>
      <c r="S88" s="125">
        <v>3.17</v>
      </c>
      <c r="T88" s="125">
        <v>1.05</v>
      </c>
      <c r="U88" s="125">
        <v>0.246</v>
      </c>
      <c r="V88" s="125">
        <v>0.39844278243594755</v>
      </c>
      <c r="W88" s="125" t="s">
        <v>3</v>
      </c>
      <c r="X88" s="125">
        <v>99.340071700063845</v>
      </c>
      <c r="Y88" s="125">
        <v>51.099890124262402</v>
      </c>
      <c r="Z88" s="125">
        <v>0.90235917084511008</v>
      </c>
      <c r="AA88" s="125">
        <v>20.490650385145699</v>
      </c>
      <c r="AB88" s="125">
        <v>7.9816700813926955</v>
      </c>
      <c r="AC88" s="125">
        <v>0.14397191265169168</v>
      </c>
      <c r="AD88" s="125">
        <v>4.9477671390158839</v>
      </c>
      <c r="AE88" s="125">
        <v>9.9056731451199145</v>
      </c>
      <c r="AF88" s="125">
        <v>3.2140208669426946</v>
      </c>
      <c r="AG88" s="125">
        <v>1.0645810442554668</v>
      </c>
      <c r="AH88" s="125">
        <v>0.24941613036842367</v>
      </c>
      <c r="AI88" s="125">
        <v>99.999999999999957</v>
      </c>
      <c r="AJ88" s="125">
        <v>0.52493806543961463</v>
      </c>
      <c r="AK88" s="114" t="s">
        <v>3</v>
      </c>
      <c r="AL88" s="125">
        <v>7.1076946501557003</v>
      </c>
      <c r="AM88" s="125">
        <v>0.69704521111686646</v>
      </c>
      <c r="AN88" s="125">
        <v>25</v>
      </c>
      <c r="AO88" s="125">
        <v>219</v>
      </c>
      <c r="AP88" s="125">
        <v>33</v>
      </c>
      <c r="AQ88" s="125">
        <v>30</v>
      </c>
      <c r="AR88" s="125">
        <v>45</v>
      </c>
      <c r="AS88" s="125" t="s">
        <v>3</v>
      </c>
      <c r="AT88" s="125">
        <v>74</v>
      </c>
      <c r="AU88" s="125">
        <v>20</v>
      </c>
      <c r="AV88" s="125">
        <v>18</v>
      </c>
      <c r="AW88" s="125">
        <v>722</v>
      </c>
      <c r="AX88" s="125">
        <v>15</v>
      </c>
      <c r="AY88" s="125">
        <v>93</v>
      </c>
      <c r="AZ88" s="125">
        <v>3.5507612312949313</v>
      </c>
      <c r="BA88" s="125" t="s">
        <v>3</v>
      </c>
      <c r="BB88" s="125" t="s">
        <v>3</v>
      </c>
      <c r="BC88" s="125" t="s">
        <v>3</v>
      </c>
      <c r="BD88" s="125">
        <v>0.20517423641056479</v>
      </c>
      <c r="BE88" s="125">
        <v>454</v>
      </c>
      <c r="BF88" s="125">
        <v>8.2188469214855999</v>
      </c>
      <c r="BG88" s="125">
        <v>18.997521200461026</v>
      </c>
      <c r="BH88" s="125">
        <v>2.8577121534285661</v>
      </c>
      <c r="BI88" s="125">
        <v>14.018448526615643</v>
      </c>
      <c r="BJ88" s="125">
        <v>3.5457629509841642</v>
      </c>
      <c r="BK88" s="125">
        <v>1.1870597312478299</v>
      </c>
      <c r="BL88" s="125">
        <v>3.1228468218354983</v>
      </c>
      <c r="BM88" s="125">
        <v>0.48806743626478927</v>
      </c>
      <c r="BN88" s="125">
        <v>2.7948596247973518</v>
      </c>
      <c r="BO88" s="125">
        <v>0.55360122792561584</v>
      </c>
      <c r="BP88" s="125">
        <v>1.6101550178760395</v>
      </c>
      <c r="BQ88" s="125">
        <v>0.23500687100844436</v>
      </c>
      <c r="BR88" s="125">
        <v>1.4756662806146794</v>
      </c>
      <c r="BS88" s="125">
        <v>0.23317810849790491</v>
      </c>
      <c r="BT88" s="125">
        <v>2.27875829896265</v>
      </c>
      <c r="BU88" s="125">
        <v>0.24117584168939529</v>
      </c>
      <c r="BV88" s="125" t="s">
        <v>3</v>
      </c>
      <c r="BW88" s="125">
        <v>4.1410571378061631E-2</v>
      </c>
      <c r="BX88" s="125">
        <v>3.4305085460272289</v>
      </c>
      <c r="BY88" s="125">
        <v>0.75775663416214545</v>
      </c>
      <c r="BZ88" s="125">
        <v>0.38889123227170685</v>
      </c>
      <c r="CA88" s="112">
        <v>0.70332899999999998</v>
      </c>
      <c r="CB88" s="112">
        <v>1.4E-5</v>
      </c>
      <c r="CC88" s="112">
        <v>0.51305400000000001</v>
      </c>
      <c r="CD88" s="112">
        <v>5.0000000000000004E-6</v>
      </c>
      <c r="CE88" s="125">
        <v>8.1148880886705577</v>
      </c>
      <c r="CF88" s="114">
        <v>18.248000000000001</v>
      </c>
      <c r="CG88" s="112">
        <v>6.0000000000000001E-3</v>
      </c>
      <c r="CH88" s="114">
        <v>15.497</v>
      </c>
      <c r="CI88" s="112">
        <v>6.0000000000000001E-3</v>
      </c>
      <c r="CJ88" s="114">
        <v>37.953000000000003</v>
      </c>
      <c r="CK88" s="112">
        <v>1.2999999999999999E-2</v>
      </c>
      <c r="CL88" s="112" t="s">
        <v>3</v>
      </c>
      <c r="CM88" s="112" t="s">
        <v>3</v>
      </c>
      <c r="CN88" s="116" t="s">
        <v>3</v>
      </c>
    </row>
    <row r="89" spans="2:92" s="119" customFormat="1" x14ac:dyDescent="0.25">
      <c r="B89" s="36" t="s">
        <v>1745</v>
      </c>
      <c r="C89" s="121">
        <v>55.628138999999997</v>
      </c>
      <c r="D89" s="121">
        <v>157.51175000000001</v>
      </c>
      <c r="E89" s="23" t="s">
        <v>254</v>
      </c>
      <c r="F89" s="23" t="s">
        <v>18</v>
      </c>
      <c r="G89" s="23" t="s">
        <v>1812</v>
      </c>
      <c r="H89" s="23" t="s">
        <v>1837</v>
      </c>
      <c r="I89" s="105" t="s">
        <v>192</v>
      </c>
      <c r="J89" s="23" t="s">
        <v>1838</v>
      </c>
      <c r="K89" s="124">
        <v>48.7</v>
      </c>
      <c r="L89" s="125">
        <v>1.694</v>
      </c>
      <c r="M89" s="125">
        <v>16.48</v>
      </c>
      <c r="N89" s="125">
        <v>7.3250975724373468</v>
      </c>
      <c r="O89" s="125">
        <v>2.6207048600923981</v>
      </c>
      <c r="P89" s="125">
        <v>0.161</v>
      </c>
      <c r="Q89" s="125">
        <v>7.35</v>
      </c>
      <c r="R89" s="125">
        <v>9.3000000000000007</v>
      </c>
      <c r="S89" s="125">
        <v>3.4</v>
      </c>
      <c r="T89" s="125">
        <v>1.44</v>
      </c>
      <c r="U89" s="125">
        <v>0.48199999999999998</v>
      </c>
      <c r="V89" s="125">
        <v>0.39681588482730923</v>
      </c>
      <c r="W89" s="125" t="s">
        <v>3</v>
      </c>
      <c r="X89" s="125">
        <v>99.349618317357056</v>
      </c>
      <c r="Y89" s="125">
        <v>49.583161561120804</v>
      </c>
      <c r="Z89" s="125">
        <v>1.7247202399289248</v>
      </c>
      <c r="AA89" s="125">
        <v>16.778860421504536</v>
      </c>
      <c r="AB89" s="125">
        <v>9.3788817028607827</v>
      </c>
      <c r="AC89" s="125">
        <v>0.16391969222464989</v>
      </c>
      <c r="AD89" s="125">
        <v>7.4832902972122763</v>
      </c>
      <c r="AE89" s="125">
        <v>9.4686530291257398</v>
      </c>
      <c r="AF89" s="125">
        <v>3.4616580966696247</v>
      </c>
      <c r="AG89" s="125">
        <v>1.4661140174130176</v>
      </c>
      <c r="AH89" s="125">
        <v>0.49074094193963508</v>
      </c>
      <c r="AI89" s="125">
        <v>100</v>
      </c>
      <c r="AJ89" s="125">
        <v>0.58716513307971085</v>
      </c>
      <c r="AK89" s="114" t="s">
        <v>3</v>
      </c>
      <c r="AL89" s="125">
        <v>5.0908726639822595</v>
      </c>
      <c r="AM89" s="125">
        <v>1.0575155935304159</v>
      </c>
      <c r="AN89" s="125">
        <v>27</v>
      </c>
      <c r="AO89" s="125">
        <v>239</v>
      </c>
      <c r="AP89" s="125">
        <v>206</v>
      </c>
      <c r="AQ89" s="125">
        <v>41</v>
      </c>
      <c r="AR89" s="125">
        <v>98</v>
      </c>
      <c r="AS89" s="125" t="s">
        <v>3</v>
      </c>
      <c r="AT89" s="125">
        <v>87</v>
      </c>
      <c r="AU89" s="125">
        <v>20</v>
      </c>
      <c r="AV89" s="125">
        <v>24</v>
      </c>
      <c r="AW89" s="125">
        <v>634</v>
      </c>
      <c r="AX89" s="125">
        <v>20</v>
      </c>
      <c r="AY89" s="125">
        <v>154</v>
      </c>
      <c r="AZ89" s="125">
        <v>17.2</v>
      </c>
      <c r="BA89" s="125" t="s">
        <v>3</v>
      </c>
      <c r="BB89" s="125" t="s">
        <v>3</v>
      </c>
      <c r="BC89" s="125" t="s">
        <v>3</v>
      </c>
      <c r="BD89" s="125">
        <v>0.43328000063535638</v>
      </c>
      <c r="BE89" s="125">
        <v>431</v>
      </c>
      <c r="BF89" s="125">
        <v>18.712977652208124</v>
      </c>
      <c r="BG89" s="125">
        <v>42.205830531815579</v>
      </c>
      <c r="BH89" s="125">
        <v>5.7247654448307879</v>
      </c>
      <c r="BI89" s="125">
        <v>24.750188948447104</v>
      </c>
      <c r="BJ89" s="125">
        <v>5.6494261778338508</v>
      </c>
      <c r="BK89" s="125">
        <v>1.7290538683577181</v>
      </c>
      <c r="BL89" s="125">
        <v>4.6695069948752739</v>
      </c>
      <c r="BM89" s="125">
        <v>0.71000945992239206</v>
      </c>
      <c r="BN89" s="125">
        <v>3.9488070487999472</v>
      </c>
      <c r="BO89" s="125">
        <v>0.75095965121853814</v>
      </c>
      <c r="BP89" s="125">
        <v>1.9873634988841113</v>
      </c>
      <c r="BQ89" s="125">
        <v>0.27727594856118631</v>
      </c>
      <c r="BR89" s="125">
        <v>1.8200647380561807</v>
      </c>
      <c r="BS89" s="125">
        <v>0.27637278463854853</v>
      </c>
      <c r="BT89" s="125">
        <v>1.7625802621772</v>
      </c>
      <c r="BU89" s="125">
        <v>1.1709335004683829E-2</v>
      </c>
      <c r="BV89" s="125" t="s">
        <v>3</v>
      </c>
      <c r="BW89" s="125">
        <v>0.73419867085851231</v>
      </c>
      <c r="BX89" s="125">
        <v>2.9348502497275604</v>
      </c>
      <c r="BY89" s="125">
        <v>2.1069158215238932</v>
      </c>
      <c r="BZ89" s="125">
        <v>0.67663400753328506</v>
      </c>
      <c r="CA89" s="112" t="s">
        <v>3</v>
      </c>
      <c r="CB89" s="112" t="s">
        <v>3</v>
      </c>
      <c r="CC89" s="112" t="s">
        <v>3</v>
      </c>
      <c r="CD89" s="112" t="s">
        <v>3</v>
      </c>
      <c r="CE89" s="125" t="s">
        <v>3</v>
      </c>
      <c r="CF89" s="114" t="s">
        <v>3</v>
      </c>
      <c r="CG89" s="114" t="s">
        <v>3</v>
      </c>
      <c r="CH89" s="114" t="s">
        <v>3</v>
      </c>
      <c r="CI89" s="114" t="s">
        <v>3</v>
      </c>
      <c r="CJ89" s="114" t="s">
        <v>3</v>
      </c>
      <c r="CK89" s="112" t="s">
        <v>3</v>
      </c>
      <c r="CL89" s="112" t="s">
        <v>3</v>
      </c>
      <c r="CM89" s="112" t="s">
        <v>3</v>
      </c>
      <c r="CN89" s="116" t="s">
        <v>3</v>
      </c>
    </row>
    <row r="90" spans="2:92" s="119" customFormat="1" x14ac:dyDescent="0.25">
      <c r="B90" s="36">
        <v>9737</v>
      </c>
      <c r="C90" s="121">
        <v>55.501164000000003</v>
      </c>
      <c r="D90" s="121">
        <v>157.607225</v>
      </c>
      <c r="E90" s="23" t="s">
        <v>254</v>
      </c>
      <c r="F90" s="23" t="s">
        <v>18</v>
      </c>
      <c r="G90" s="23" t="s">
        <v>1811</v>
      </c>
      <c r="H90" s="23" t="s">
        <v>1839</v>
      </c>
      <c r="I90" s="105" t="s">
        <v>1841</v>
      </c>
      <c r="J90" s="23" t="s">
        <v>260</v>
      </c>
      <c r="K90" s="124">
        <v>54.9</v>
      </c>
      <c r="L90" s="125">
        <v>1.1850000000000001</v>
      </c>
      <c r="M90" s="125">
        <v>16.739999999999998</v>
      </c>
      <c r="N90" s="125">
        <v>2.0227601210921136</v>
      </c>
      <c r="O90" s="125">
        <v>5.8726238243995388</v>
      </c>
      <c r="P90" s="125">
        <v>0.14799999999999999</v>
      </c>
      <c r="Q90" s="125">
        <v>4.8</v>
      </c>
      <c r="R90" s="125">
        <v>7.44</v>
      </c>
      <c r="S90" s="125">
        <v>3.73</v>
      </c>
      <c r="T90" s="125">
        <v>1.49</v>
      </c>
      <c r="U90" s="125">
        <v>0.47899999999999998</v>
      </c>
      <c r="V90" s="125">
        <v>0.60359328417068825</v>
      </c>
      <c r="W90" s="125" t="s">
        <v>3</v>
      </c>
      <c r="X90" s="125">
        <v>99.410977229662336</v>
      </c>
      <c r="Y90" s="125">
        <v>55.676857307375812</v>
      </c>
      <c r="Z90" s="125">
        <v>1.2017682314980027</v>
      </c>
      <c r="AA90" s="125">
        <v>16.976877801921148</v>
      </c>
      <c r="AB90" s="125">
        <v>7.8015582599608235</v>
      </c>
      <c r="AC90" s="125">
        <v>0.15009426013645938</v>
      </c>
      <c r="AD90" s="125">
        <v>4.867921950371656</v>
      </c>
      <c r="AE90" s="125">
        <v>7.5452790230760662</v>
      </c>
      <c r="AF90" s="125">
        <v>3.7827810156013073</v>
      </c>
      <c r="AG90" s="125">
        <v>1.5110841054278683</v>
      </c>
      <c r="AH90" s="125">
        <v>0.48577804463083818</v>
      </c>
      <c r="AI90" s="125">
        <v>99.999999999999972</v>
      </c>
      <c r="AJ90" s="125">
        <v>0.52657244893433242</v>
      </c>
      <c r="AK90" s="114" t="s">
        <v>3</v>
      </c>
      <c r="AL90" s="125">
        <v>11.536911238591269</v>
      </c>
      <c r="AM90" s="125">
        <v>1.0492734874501952</v>
      </c>
      <c r="AN90" s="125">
        <v>23</v>
      </c>
      <c r="AO90" s="125">
        <v>194</v>
      </c>
      <c r="AP90" s="125">
        <v>74</v>
      </c>
      <c r="AQ90" s="125">
        <v>26</v>
      </c>
      <c r="AR90" s="125">
        <v>30</v>
      </c>
      <c r="AS90" s="125" t="s">
        <v>3</v>
      </c>
      <c r="AT90" s="125">
        <v>92</v>
      </c>
      <c r="AU90" s="125">
        <v>18</v>
      </c>
      <c r="AV90" s="125">
        <v>20</v>
      </c>
      <c r="AW90" s="125">
        <v>596</v>
      </c>
      <c r="AX90" s="125">
        <v>22</v>
      </c>
      <c r="AY90" s="125">
        <v>177</v>
      </c>
      <c r="AZ90" s="125">
        <v>8.2331947832769732</v>
      </c>
      <c r="BA90" s="125" t="s">
        <v>3</v>
      </c>
      <c r="BB90" s="125" t="s">
        <v>3</v>
      </c>
      <c r="BC90" s="125" t="s">
        <v>3</v>
      </c>
      <c r="BD90" s="125">
        <v>0.29832126938163012</v>
      </c>
      <c r="BE90" s="125">
        <v>583</v>
      </c>
      <c r="BF90" s="125">
        <v>19.14340025411882</v>
      </c>
      <c r="BG90" s="125">
        <v>46.274991034333134</v>
      </c>
      <c r="BH90" s="125">
        <v>6.4272765344562428</v>
      </c>
      <c r="BI90" s="125">
        <v>28.210325855657246</v>
      </c>
      <c r="BJ90" s="125">
        <v>6.2673373404718635</v>
      </c>
      <c r="BK90" s="125">
        <v>1.7903945926056455</v>
      </c>
      <c r="BL90" s="125">
        <v>5.359307067958361</v>
      </c>
      <c r="BM90" s="125">
        <v>0.79089379933389703</v>
      </c>
      <c r="BN90" s="125">
        <v>4.6893216950381218</v>
      </c>
      <c r="BO90" s="125">
        <v>0.92417430159097846</v>
      </c>
      <c r="BP90" s="125">
        <v>2.619901183472388</v>
      </c>
      <c r="BQ90" s="125">
        <v>0.37210709132106984</v>
      </c>
      <c r="BR90" s="125">
        <v>2.4750045679292798</v>
      </c>
      <c r="BS90" s="125">
        <v>0.37247651505216145</v>
      </c>
      <c r="BT90" s="125">
        <v>4.2631689378472926</v>
      </c>
      <c r="BU90" s="125">
        <v>0.46210604680324119</v>
      </c>
      <c r="BV90" s="125" t="s">
        <v>3</v>
      </c>
      <c r="BW90" s="125">
        <v>8.5112130937732719E-2</v>
      </c>
      <c r="BX90" s="125">
        <v>5.5673732749782703</v>
      </c>
      <c r="BY90" s="125">
        <v>1.5316997773917076</v>
      </c>
      <c r="BZ90" s="125">
        <v>0.58801066797779755</v>
      </c>
      <c r="CA90" s="112">
        <v>0.70337899999999998</v>
      </c>
      <c r="CB90" s="112">
        <v>1.0000000000000001E-5</v>
      </c>
      <c r="CC90" s="112">
        <v>0.513046</v>
      </c>
      <c r="CD90" s="112">
        <v>6.9999999999999999E-6</v>
      </c>
      <c r="CE90" s="125">
        <v>7.9588325485024924</v>
      </c>
      <c r="CF90" s="114" t="s">
        <v>3</v>
      </c>
      <c r="CG90" s="114" t="s">
        <v>3</v>
      </c>
      <c r="CH90" s="114" t="s">
        <v>3</v>
      </c>
      <c r="CI90" s="114" t="s">
        <v>3</v>
      </c>
      <c r="CJ90" s="114" t="s">
        <v>3</v>
      </c>
      <c r="CK90" s="112" t="s">
        <v>3</v>
      </c>
      <c r="CL90" s="112">
        <v>0.28315600000000002</v>
      </c>
      <c r="CM90" s="112">
        <v>7.9999999999999996E-6</v>
      </c>
      <c r="CN90" s="116" t="s">
        <v>3</v>
      </c>
    </row>
    <row r="91" spans="2:92" s="119" customFormat="1" x14ac:dyDescent="0.25">
      <c r="B91" s="36">
        <v>201124</v>
      </c>
      <c r="C91" s="121">
        <v>55.569521999999999</v>
      </c>
      <c r="D91" s="121">
        <v>157.442556</v>
      </c>
      <c r="E91" s="23" t="s">
        <v>254</v>
      </c>
      <c r="F91" s="23" t="s">
        <v>18</v>
      </c>
      <c r="G91" s="23" t="s">
        <v>1811</v>
      </c>
      <c r="H91" s="23" t="s">
        <v>1839</v>
      </c>
      <c r="I91" s="105" t="s">
        <v>1841</v>
      </c>
      <c r="J91" s="23" t="s">
        <v>260</v>
      </c>
      <c r="K91" s="124">
        <v>54.9</v>
      </c>
      <c r="L91" s="125">
        <v>1.1850000000000001</v>
      </c>
      <c r="M91" s="125">
        <v>16.739999999999998</v>
      </c>
      <c r="N91" s="125">
        <v>2.0227601210921136</v>
      </c>
      <c r="O91" s="125">
        <v>5.8726238243995388</v>
      </c>
      <c r="P91" s="125">
        <v>0.14799999999999999</v>
      </c>
      <c r="Q91" s="125">
        <v>4.8</v>
      </c>
      <c r="R91" s="125">
        <v>7.44</v>
      </c>
      <c r="S91" s="125">
        <v>3.73</v>
      </c>
      <c r="T91" s="125">
        <v>1.49</v>
      </c>
      <c r="U91" s="125">
        <v>0.47899999999999998</v>
      </c>
      <c r="V91" s="125">
        <v>0.60359328417068825</v>
      </c>
      <c r="W91" s="125" t="s">
        <v>3</v>
      </c>
      <c r="X91" s="125">
        <v>99.410977229662336</v>
      </c>
      <c r="Y91" s="125">
        <v>55.676857307375812</v>
      </c>
      <c r="Z91" s="125">
        <v>1.2017682314980027</v>
      </c>
      <c r="AA91" s="125">
        <v>16.976877801921148</v>
      </c>
      <c r="AB91" s="125">
        <v>7.8015582599608235</v>
      </c>
      <c r="AC91" s="125">
        <v>0.15009426013645938</v>
      </c>
      <c r="AD91" s="125">
        <v>4.867921950371656</v>
      </c>
      <c r="AE91" s="125">
        <v>7.5452790230760662</v>
      </c>
      <c r="AF91" s="125">
        <v>3.7827810156013073</v>
      </c>
      <c r="AG91" s="125">
        <v>1.5110841054278683</v>
      </c>
      <c r="AH91" s="125">
        <v>0.48577804463083818</v>
      </c>
      <c r="AI91" s="125">
        <v>99.999999999999972</v>
      </c>
      <c r="AJ91" s="125">
        <v>0.52657244893433242</v>
      </c>
      <c r="AK91" s="114" t="s">
        <v>3</v>
      </c>
      <c r="AL91" s="125">
        <v>11.536911238591269</v>
      </c>
      <c r="AM91" s="125">
        <v>1.0492734874501952</v>
      </c>
      <c r="AN91" s="125">
        <v>23</v>
      </c>
      <c r="AO91" s="125">
        <v>194</v>
      </c>
      <c r="AP91" s="125">
        <v>74</v>
      </c>
      <c r="AQ91" s="125">
        <v>26</v>
      </c>
      <c r="AR91" s="125">
        <v>30</v>
      </c>
      <c r="AS91" s="125" t="s">
        <v>3</v>
      </c>
      <c r="AT91" s="125">
        <v>92</v>
      </c>
      <c r="AU91" s="125">
        <v>18</v>
      </c>
      <c r="AV91" s="125">
        <v>20</v>
      </c>
      <c r="AW91" s="125">
        <v>596</v>
      </c>
      <c r="AX91" s="125">
        <v>22</v>
      </c>
      <c r="AY91" s="125">
        <v>177</v>
      </c>
      <c r="AZ91" s="125">
        <v>8.2331947832769732</v>
      </c>
      <c r="BA91" s="125" t="s">
        <v>3</v>
      </c>
      <c r="BB91" s="125" t="s">
        <v>3</v>
      </c>
      <c r="BC91" s="125" t="s">
        <v>3</v>
      </c>
      <c r="BD91" s="125">
        <v>0.29832126938163012</v>
      </c>
      <c r="BE91" s="125">
        <v>583</v>
      </c>
      <c r="BF91" s="125">
        <v>19.14340025411882</v>
      </c>
      <c r="BG91" s="125">
        <v>46.274991034333134</v>
      </c>
      <c r="BH91" s="125">
        <v>6.4272765344562428</v>
      </c>
      <c r="BI91" s="125">
        <v>28.210325855657246</v>
      </c>
      <c r="BJ91" s="125">
        <v>6.2673373404718635</v>
      </c>
      <c r="BK91" s="125">
        <v>1.7903945926056455</v>
      </c>
      <c r="BL91" s="125">
        <v>5.359307067958361</v>
      </c>
      <c r="BM91" s="125">
        <v>0.79089379933389703</v>
      </c>
      <c r="BN91" s="125">
        <v>4.6893216950381218</v>
      </c>
      <c r="BO91" s="125">
        <v>0.92417430159097846</v>
      </c>
      <c r="BP91" s="125">
        <v>2.619901183472388</v>
      </c>
      <c r="BQ91" s="125">
        <v>0.37210709132106984</v>
      </c>
      <c r="BR91" s="125">
        <v>2.4750045679292798</v>
      </c>
      <c r="BS91" s="125">
        <v>0.37247651505216145</v>
      </c>
      <c r="BT91" s="125">
        <v>4.2631689378472926</v>
      </c>
      <c r="BU91" s="125">
        <v>0.46210604680324119</v>
      </c>
      <c r="BV91" s="125" t="s">
        <v>3</v>
      </c>
      <c r="BW91" s="125">
        <v>8.5112130937732719E-2</v>
      </c>
      <c r="BX91" s="125">
        <v>5.5673732749782703</v>
      </c>
      <c r="BY91" s="125">
        <v>1.5316997773917076</v>
      </c>
      <c r="BZ91" s="125">
        <v>0.58801066797779755</v>
      </c>
      <c r="CA91" s="112">
        <v>0.70337899999999998</v>
      </c>
      <c r="CB91" s="112">
        <v>1.0000000000000001E-5</v>
      </c>
      <c r="CC91" s="112">
        <v>0.513046</v>
      </c>
      <c r="CD91" s="112">
        <v>6.9999999999999999E-6</v>
      </c>
      <c r="CE91" s="125">
        <v>7.9588325485024924</v>
      </c>
      <c r="CF91" s="114" t="s">
        <v>3</v>
      </c>
      <c r="CG91" s="114" t="s">
        <v>3</v>
      </c>
      <c r="CH91" s="114" t="s">
        <v>3</v>
      </c>
      <c r="CI91" s="114" t="s">
        <v>3</v>
      </c>
      <c r="CJ91" s="114" t="s">
        <v>3</v>
      </c>
      <c r="CK91" s="112" t="s">
        <v>3</v>
      </c>
      <c r="CL91" s="112">
        <v>0.28315600000000002</v>
      </c>
      <c r="CM91" s="112">
        <v>7.9999999999999996E-6</v>
      </c>
      <c r="CN91" s="116" t="s">
        <v>3</v>
      </c>
    </row>
    <row r="92" spans="2:92" s="119" customFormat="1" x14ac:dyDescent="0.25">
      <c r="B92" s="36" t="s">
        <v>1655</v>
      </c>
      <c r="C92" s="121">
        <v>55.513103000000001</v>
      </c>
      <c r="D92" s="121">
        <v>157.59510700000001</v>
      </c>
      <c r="E92" s="23" t="s">
        <v>254</v>
      </c>
      <c r="F92" s="23" t="s">
        <v>18</v>
      </c>
      <c r="G92" s="23" t="s">
        <v>1811</v>
      </c>
      <c r="H92" s="23" t="s">
        <v>1839</v>
      </c>
      <c r="I92" s="105" t="s">
        <v>1841</v>
      </c>
      <c r="J92" s="23" t="s">
        <v>260</v>
      </c>
      <c r="K92" s="124">
        <v>54.9</v>
      </c>
      <c r="L92" s="125">
        <v>1.1850000000000001</v>
      </c>
      <c r="M92" s="125">
        <v>16.739999999999998</v>
      </c>
      <c r="N92" s="125">
        <v>2.0227601210921136</v>
      </c>
      <c r="O92" s="125">
        <v>5.8726238243995388</v>
      </c>
      <c r="P92" s="125">
        <v>0.14799999999999999</v>
      </c>
      <c r="Q92" s="125">
        <v>4.8</v>
      </c>
      <c r="R92" s="125">
        <v>7.44</v>
      </c>
      <c r="S92" s="125">
        <v>3.73</v>
      </c>
      <c r="T92" s="125">
        <v>1.49</v>
      </c>
      <c r="U92" s="125">
        <v>0.47899999999999998</v>
      </c>
      <c r="V92" s="125">
        <v>0.60359328417068825</v>
      </c>
      <c r="W92" s="125" t="s">
        <v>3</v>
      </c>
      <c r="X92" s="125">
        <v>99.410977229662336</v>
      </c>
      <c r="Y92" s="125">
        <v>55.676857307375812</v>
      </c>
      <c r="Z92" s="125">
        <v>1.2017682314980027</v>
      </c>
      <c r="AA92" s="125">
        <v>16.976877801921148</v>
      </c>
      <c r="AB92" s="125">
        <v>7.8015582599608235</v>
      </c>
      <c r="AC92" s="125">
        <v>0.15009426013645938</v>
      </c>
      <c r="AD92" s="125">
        <v>4.867921950371656</v>
      </c>
      <c r="AE92" s="125">
        <v>7.5452790230760662</v>
      </c>
      <c r="AF92" s="125">
        <v>3.7827810156013073</v>
      </c>
      <c r="AG92" s="125">
        <v>1.5110841054278683</v>
      </c>
      <c r="AH92" s="125">
        <v>0.48577804463083818</v>
      </c>
      <c r="AI92" s="125">
        <v>99.999999999999972</v>
      </c>
      <c r="AJ92" s="125">
        <v>0.52657244893433242</v>
      </c>
      <c r="AK92" s="114" t="s">
        <v>3</v>
      </c>
      <c r="AL92" s="125">
        <v>11.536911238591269</v>
      </c>
      <c r="AM92" s="125">
        <v>1.0492734874501952</v>
      </c>
      <c r="AN92" s="125">
        <v>23</v>
      </c>
      <c r="AO92" s="125">
        <v>194</v>
      </c>
      <c r="AP92" s="125">
        <v>74</v>
      </c>
      <c r="AQ92" s="125">
        <v>26</v>
      </c>
      <c r="AR92" s="125">
        <v>30</v>
      </c>
      <c r="AS92" s="125" t="s">
        <v>3</v>
      </c>
      <c r="AT92" s="125">
        <v>92</v>
      </c>
      <c r="AU92" s="125">
        <v>18</v>
      </c>
      <c r="AV92" s="125">
        <v>20</v>
      </c>
      <c r="AW92" s="125">
        <v>596</v>
      </c>
      <c r="AX92" s="125">
        <v>22</v>
      </c>
      <c r="AY92" s="125">
        <v>177</v>
      </c>
      <c r="AZ92" s="125">
        <v>8.2331947832769732</v>
      </c>
      <c r="BA92" s="125" t="s">
        <v>3</v>
      </c>
      <c r="BB92" s="125" t="s">
        <v>3</v>
      </c>
      <c r="BC92" s="125" t="s">
        <v>3</v>
      </c>
      <c r="BD92" s="125">
        <v>0.29832126938163012</v>
      </c>
      <c r="BE92" s="125">
        <v>583</v>
      </c>
      <c r="BF92" s="125">
        <v>19.14340025411882</v>
      </c>
      <c r="BG92" s="125">
        <v>46.274991034333134</v>
      </c>
      <c r="BH92" s="125">
        <v>6.4272765344562428</v>
      </c>
      <c r="BI92" s="125">
        <v>28.210325855657246</v>
      </c>
      <c r="BJ92" s="125">
        <v>6.2673373404718635</v>
      </c>
      <c r="BK92" s="125">
        <v>1.7903945926056455</v>
      </c>
      <c r="BL92" s="125">
        <v>5.359307067958361</v>
      </c>
      <c r="BM92" s="125">
        <v>0.79089379933389703</v>
      </c>
      <c r="BN92" s="125">
        <v>4.6893216950381218</v>
      </c>
      <c r="BO92" s="125">
        <v>0.92417430159097846</v>
      </c>
      <c r="BP92" s="125">
        <v>2.619901183472388</v>
      </c>
      <c r="BQ92" s="125">
        <v>0.37210709132106984</v>
      </c>
      <c r="BR92" s="125">
        <v>2.4750045679292798</v>
      </c>
      <c r="BS92" s="125">
        <v>0.37247651505216145</v>
      </c>
      <c r="BT92" s="125">
        <v>4.2631689378472926</v>
      </c>
      <c r="BU92" s="125">
        <v>0.46210604680324119</v>
      </c>
      <c r="BV92" s="125" t="s">
        <v>3</v>
      </c>
      <c r="BW92" s="125">
        <v>8.5112130937732719E-2</v>
      </c>
      <c r="BX92" s="125">
        <v>5.5673732749782703</v>
      </c>
      <c r="BY92" s="125">
        <v>1.5316997773917076</v>
      </c>
      <c r="BZ92" s="125">
        <v>0.58801066797779755</v>
      </c>
      <c r="CA92" s="112">
        <v>0.70337899999999998</v>
      </c>
      <c r="CB92" s="112">
        <v>1.0000000000000001E-5</v>
      </c>
      <c r="CC92" s="112">
        <v>0.513046</v>
      </c>
      <c r="CD92" s="112">
        <v>6.9999999999999999E-6</v>
      </c>
      <c r="CE92" s="125">
        <v>7.9588325485024924</v>
      </c>
      <c r="CF92" s="114" t="s">
        <v>3</v>
      </c>
      <c r="CG92" s="114" t="s">
        <v>3</v>
      </c>
      <c r="CH92" s="114" t="s">
        <v>3</v>
      </c>
      <c r="CI92" s="114" t="s">
        <v>3</v>
      </c>
      <c r="CJ92" s="114" t="s">
        <v>3</v>
      </c>
      <c r="CK92" s="112" t="s">
        <v>3</v>
      </c>
      <c r="CL92" s="112">
        <v>0.28315600000000002</v>
      </c>
      <c r="CM92" s="112">
        <v>7.9999999999999996E-6</v>
      </c>
      <c r="CN92" s="116" t="s">
        <v>3</v>
      </c>
    </row>
    <row r="93" spans="2:92" s="119" customFormat="1" x14ac:dyDescent="0.25">
      <c r="B93" s="36" t="s">
        <v>262</v>
      </c>
      <c r="C93" s="121">
        <v>55.340580000000003</v>
      </c>
      <c r="D93" s="121">
        <v>158.498784</v>
      </c>
      <c r="E93" s="23" t="s">
        <v>254</v>
      </c>
      <c r="F93" s="23" t="s">
        <v>261</v>
      </c>
      <c r="G93" s="23" t="s">
        <v>1667</v>
      </c>
      <c r="H93" s="23" t="s">
        <v>139</v>
      </c>
      <c r="I93" s="105" t="s">
        <v>192</v>
      </c>
      <c r="J93" s="23" t="s">
        <v>1840</v>
      </c>
      <c r="K93" s="124">
        <v>51.2</v>
      </c>
      <c r="L93" s="125">
        <v>0.94299999999999995</v>
      </c>
      <c r="M93" s="125">
        <v>15.97</v>
      </c>
      <c r="N93" s="125">
        <v>2.9391983347555315</v>
      </c>
      <c r="O93" s="125">
        <v>5.8395709444144623</v>
      </c>
      <c r="P93" s="125">
        <v>0.16300000000000001</v>
      </c>
      <c r="Q93" s="125">
        <v>7.89</v>
      </c>
      <c r="R93" s="125">
        <v>9.61</v>
      </c>
      <c r="S93" s="125">
        <v>2.86</v>
      </c>
      <c r="T93" s="125">
        <v>1.1599999999999999</v>
      </c>
      <c r="U93" s="125">
        <v>0.28799999999999998</v>
      </c>
      <c r="V93" s="125">
        <v>0.66257320627155203</v>
      </c>
      <c r="W93" s="125" t="s">
        <v>3</v>
      </c>
      <c r="X93" s="125">
        <v>99.525342485441527</v>
      </c>
      <c r="Y93" s="125">
        <v>51.943697865590742</v>
      </c>
      <c r="Z93" s="125">
        <v>0.95669740404789194</v>
      </c>
      <c r="AA93" s="125">
        <v>16.201969822528987</v>
      </c>
      <c r="AB93" s="125">
        <v>8.6074984663305383</v>
      </c>
      <c r="AC93" s="125">
        <v>0.16536763187678302</v>
      </c>
      <c r="AD93" s="125">
        <v>8.0046050031154472</v>
      </c>
      <c r="AE93" s="125">
        <v>9.7495886032876378</v>
      </c>
      <c r="AF93" s="125">
        <v>2.9015424979607327</v>
      </c>
      <c r="AG93" s="125">
        <v>1.1768494047672902</v>
      </c>
      <c r="AH93" s="125">
        <v>0.29218330049394792</v>
      </c>
      <c r="AI93" s="125">
        <v>99.999999999999986</v>
      </c>
      <c r="AJ93" s="125">
        <v>0.62373446707290647</v>
      </c>
      <c r="AK93" s="114" t="s">
        <v>3</v>
      </c>
      <c r="AL93" s="125">
        <v>5.4483660402090841</v>
      </c>
      <c r="AM93" s="125">
        <v>0.55601006605418513</v>
      </c>
      <c r="AN93" s="125">
        <v>30</v>
      </c>
      <c r="AO93" s="125">
        <v>243</v>
      </c>
      <c r="AP93" s="125">
        <v>337</v>
      </c>
      <c r="AQ93" s="125">
        <v>37</v>
      </c>
      <c r="AR93" s="125">
        <v>112</v>
      </c>
      <c r="AS93" s="125" t="s">
        <v>3</v>
      </c>
      <c r="AT93" s="125">
        <v>78</v>
      </c>
      <c r="AU93" s="125">
        <v>17</v>
      </c>
      <c r="AV93" s="125">
        <v>21</v>
      </c>
      <c r="AW93" s="125">
        <v>530</v>
      </c>
      <c r="AX93" s="125">
        <v>21</v>
      </c>
      <c r="AY93" s="125">
        <v>93</v>
      </c>
      <c r="AZ93" s="125">
        <v>3.93438319078744</v>
      </c>
      <c r="BA93" s="125" t="s">
        <v>3</v>
      </c>
      <c r="BB93" s="125" t="s">
        <v>3</v>
      </c>
      <c r="BC93" s="125" t="s">
        <v>3</v>
      </c>
      <c r="BD93" s="125">
        <v>0.41033722226909319</v>
      </c>
      <c r="BE93" s="125">
        <v>373</v>
      </c>
      <c r="BF93" s="125">
        <v>8.7602646433498936</v>
      </c>
      <c r="BG93" s="125">
        <v>24.033654879261771</v>
      </c>
      <c r="BH93" s="125">
        <v>3.2712160005194733</v>
      </c>
      <c r="BI93" s="125">
        <v>14.664336232347393</v>
      </c>
      <c r="BJ93" s="125">
        <v>3.6191468769139434</v>
      </c>
      <c r="BK93" s="125">
        <v>1.105180406440879</v>
      </c>
      <c r="BL93" s="125">
        <v>3.3008440126768308</v>
      </c>
      <c r="BM93" s="125">
        <v>0.50190143104462259</v>
      </c>
      <c r="BN93" s="125">
        <v>3.035944919028553</v>
      </c>
      <c r="BO93" s="125">
        <v>0.64216951757772156</v>
      </c>
      <c r="BP93" s="125">
        <v>1.8934079237924173</v>
      </c>
      <c r="BQ93" s="125">
        <v>0.26525841299465014</v>
      </c>
      <c r="BR93" s="125">
        <v>1.710451962231833</v>
      </c>
      <c r="BS93" s="125">
        <v>0.2730756886338398</v>
      </c>
      <c r="BT93" s="125">
        <v>2.3694769675964289</v>
      </c>
      <c r="BU93" s="125">
        <v>0.17521398635060623</v>
      </c>
      <c r="BV93" s="125" t="s">
        <v>3</v>
      </c>
      <c r="BW93" s="125">
        <v>0.10244779963824649</v>
      </c>
      <c r="BX93" s="125">
        <v>3.2545015602839542</v>
      </c>
      <c r="BY93" s="125">
        <v>0.71129500345098995</v>
      </c>
      <c r="BZ93" s="125">
        <v>0.38072042418922031</v>
      </c>
      <c r="CA93" s="112">
        <v>0.70335199999999998</v>
      </c>
      <c r="CB93" s="112">
        <v>1.4E-5</v>
      </c>
      <c r="CC93" s="112">
        <v>0.51304400000000006</v>
      </c>
      <c r="CD93" s="112">
        <v>6.0000000000000002E-6</v>
      </c>
      <c r="CE93" s="125">
        <v>7.9198186634621415</v>
      </c>
      <c r="CF93" s="114" t="s">
        <v>3</v>
      </c>
      <c r="CG93" s="114" t="s">
        <v>3</v>
      </c>
      <c r="CH93" s="114" t="s">
        <v>3</v>
      </c>
      <c r="CI93" s="112" t="s">
        <v>3</v>
      </c>
      <c r="CJ93" s="114" t="s">
        <v>3</v>
      </c>
      <c r="CK93" s="112" t="s">
        <v>3</v>
      </c>
      <c r="CL93" s="112" t="s">
        <v>3</v>
      </c>
      <c r="CM93" s="112" t="s">
        <v>3</v>
      </c>
      <c r="CN93" s="116" t="s">
        <v>3</v>
      </c>
    </row>
    <row r="94" spans="2:92" s="118" customFormat="1" x14ac:dyDescent="0.25">
      <c r="B94" s="36" t="s">
        <v>264</v>
      </c>
      <c r="C94" s="121">
        <v>56.555458000000002</v>
      </c>
      <c r="D94" s="121">
        <v>157.95554200000001</v>
      </c>
      <c r="E94" s="23" t="s">
        <v>254</v>
      </c>
      <c r="F94" s="23" t="s">
        <v>263</v>
      </c>
      <c r="G94" s="23" t="s">
        <v>1813</v>
      </c>
      <c r="H94" s="23" t="s">
        <v>139</v>
      </c>
      <c r="I94" s="105" t="s">
        <v>265</v>
      </c>
      <c r="J94" s="23" t="s">
        <v>266</v>
      </c>
      <c r="K94" s="124">
        <v>53.7</v>
      </c>
      <c r="L94" s="125">
        <v>1.482</v>
      </c>
      <c r="M94" s="125">
        <v>17.7</v>
      </c>
      <c r="N94" s="125">
        <v>9.0399999999999991</v>
      </c>
      <c r="O94" s="125" t="s">
        <v>3</v>
      </c>
      <c r="P94" s="125">
        <v>0.129</v>
      </c>
      <c r="Q94" s="125">
        <v>5.2</v>
      </c>
      <c r="R94" s="125">
        <v>7.55</v>
      </c>
      <c r="S94" s="125">
        <v>3.93</v>
      </c>
      <c r="T94" s="125">
        <v>1.1200000000000001</v>
      </c>
      <c r="U94" s="125">
        <v>0.26900000000000002</v>
      </c>
      <c r="V94" s="125" t="s">
        <v>3</v>
      </c>
      <c r="W94" s="125" t="s">
        <v>3</v>
      </c>
      <c r="X94" s="125">
        <v>100.12000000000002</v>
      </c>
      <c r="Y94" s="125">
        <v>54.125321103255075</v>
      </c>
      <c r="Z94" s="125">
        <v>1.4937379120116203</v>
      </c>
      <c r="AA94" s="125">
        <v>17.840189637385748</v>
      </c>
      <c r="AB94" s="125">
        <v>8.1986173913506235</v>
      </c>
      <c r="AC94" s="125">
        <v>0.13002172108603172</v>
      </c>
      <c r="AD94" s="125">
        <v>5.2411856561811243</v>
      </c>
      <c r="AE94" s="125">
        <v>7.6097984046475924</v>
      </c>
      <c r="AF94" s="125">
        <v>3.9611268516907341</v>
      </c>
      <c r="AG94" s="125">
        <v>1.1288707567159344</v>
      </c>
      <c r="AH94" s="125">
        <v>0.27113056567552357</v>
      </c>
      <c r="AI94" s="125">
        <v>100.00000000000001</v>
      </c>
      <c r="AJ94" s="125">
        <v>0.53261079007090206</v>
      </c>
      <c r="AK94" s="112" t="s">
        <v>3</v>
      </c>
      <c r="AL94" s="125">
        <v>8.7879359095193195</v>
      </c>
      <c r="AM94" s="125" t="s">
        <v>3</v>
      </c>
      <c r="AN94" s="125">
        <v>16</v>
      </c>
      <c r="AO94" s="125">
        <v>175</v>
      </c>
      <c r="AP94" s="125">
        <v>87</v>
      </c>
      <c r="AQ94" s="125">
        <v>32</v>
      </c>
      <c r="AR94" s="125">
        <v>76</v>
      </c>
      <c r="AS94" s="125" t="s">
        <v>3</v>
      </c>
      <c r="AT94" s="125">
        <v>79</v>
      </c>
      <c r="AU94" s="125">
        <v>19</v>
      </c>
      <c r="AV94" s="125">
        <v>10</v>
      </c>
      <c r="AW94" s="125">
        <v>558</v>
      </c>
      <c r="AX94" s="125">
        <v>24</v>
      </c>
      <c r="AY94" s="125">
        <v>155</v>
      </c>
      <c r="AZ94" s="125">
        <v>9.1044303797468356</v>
      </c>
      <c r="BA94" s="125">
        <v>1.4015444015444016</v>
      </c>
      <c r="BB94" s="125">
        <v>0.6019261637239165</v>
      </c>
      <c r="BC94" s="125">
        <v>2.8463089955627279E-2</v>
      </c>
      <c r="BD94" s="125">
        <v>0.1433384379785605</v>
      </c>
      <c r="BE94" s="125">
        <v>247</v>
      </c>
      <c r="BF94" s="125">
        <v>13.551136363636362</v>
      </c>
      <c r="BG94" s="125">
        <v>29.766123316796598</v>
      </c>
      <c r="BH94" s="125">
        <v>3.7714285714285709</v>
      </c>
      <c r="BI94" s="125">
        <v>16.115326251896811</v>
      </c>
      <c r="BJ94" s="125">
        <v>3.7172932330827066</v>
      </c>
      <c r="BK94" s="125">
        <v>1.2729970326409494</v>
      </c>
      <c r="BL94" s="125">
        <v>3.8826118855465888</v>
      </c>
      <c r="BM94" s="125">
        <v>0.56647058823529417</v>
      </c>
      <c r="BN94" s="125">
        <v>3.4424064563462955</v>
      </c>
      <c r="BO94" s="125">
        <v>0.68696925329428982</v>
      </c>
      <c r="BP94" s="125">
        <v>1.9058823529411766</v>
      </c>
      <c r="BQ94" s="125">
        <v>0.25475841874084915</v>
      </c>
      <c r="BR94" s="125">
        <v>1.645863570391872</v>
      </c>
      <c r="BS94" s="125">
        <v>0.24860907759882866</v>
      </c>
      <c r="BT94" s="125">
        <v>3.552631578947369</v>
      </c>
      <c r="BU94" s="125">
        <v>0.59075738125802313</v>
      </c>
      <c r="BV94" s="125">
        <v>0.13106382978723402</v>
      </c>
      <c r="BW94" s="125">
        <v>5.4446130500758722E-2</v>
      </c>
      <c r="BX94" s="125">
        <v>2.5584218512898329</v>
      </c>
      <c r="BY94" s="125">
        <v>1.350689127105666</v>
      </c>
      <c r="BZ94" s="125">
        <v>0.49228418640183352</v>
      </c>
      <c r="CA94" s="112" t="s">
        <v>3</v>
      </c>
      <c r="CB94" s="112" t="s">
        <v>3</v>
      </c>
      <c r="CC94" s="112" t="s">
        <v>3</v>
      </c>
      <c r="CD94" s="112" t="s">
        <v>3</v>
      </c>
      <c r="CE94" s="125" t="s">
        <v>3</v>
      </c>
      <c r="CF94" s="114" t="s">
        <v>3</v>
      </c>
      <c r="CG94" s="112" t="s">
        <v>3</v>
      </c>
      <c r="CH94" s="114" t="s">
        <v>3</v>
      </c>
      <c r="CI94" s="112" t="s">
        <v>3</v>
      </c>
      <c r="CJ94" s="114" t="s">
        <v>3</v>
      </c>
      <c r="CK94" s="112" t="s">
        <v>3</v>
      </c>
      <c r="CL94" s="112" t="s">
        <v>3</v>
      </c>
      <c r="CM94" s="112" t="s">
        <v>3</v>
      </c>
      <c r="CN94" s="116" t="s">
        <v>3</v>
      </c>
    </row>
    <row r="95" spans="2:92" s="118" customFormat="1" x14ac:dyDescent="0.25">
      <c r="B95" s="36" t="s">
        <v>1668</v>
      </c>
      <c r="C95" s="121">
        <v>57.217193999999999</v>
      </c>
      <c r="D95" s="121">
        <v>159.88952800000001</v>
      </c>
      <c r="E95" s="23" t="s">
        <v>254</v>
      </c>
      <c r="F95" s="23" t="s">
        <v>1815</v>
      </c>
      <c r="G95" s="23" t="s">
        <v>1814</v>
      </c>
      <c r="H95" s="23" t="s">
        <v>139</v>
      </c>
      <c r="I95" s="105" t="s">
        <v>265</v>
      </c>
      <c r="J95" s="23" t="s">
        <v>269</v>
      </c>
      <c r="K95" s="124">
        <v>48.1</v>
      </c>
      <c r="L95" s="125">
        <v>1.534</v>
      </c>
      <c r="M95" s="125">
        <v>18.100000000000001</v>
      </c>
      <c r="N95" s="125">
        <v>10.63</v>
      </c>
      <c r="O95" s="125" t="s">
        <v>3</v>
      </c>
      <c r="P95" s="125">
        <v>0.17399999999999999</v>
      </c>
      <c r="Q95" s="125">
        <v>7.77</v>
      </c>
      <c r="R95" s="125">
        <v>10.199999999999999</v>
      </c>
      <c r="S95" s="125">
        <v>3.49</v>
      </c>
      <c r="T95" s="125">
        <v>0.61</v>
      </c>
      <c r="U95" s="125">
        <v>0.315</v>
      </c>
      <c r="V95" s="125" t="s">
        <v>3</v>
      </c>
      <c r="W95" s="125" t="s">
        <v>3</v>
      </c>
      <c r="X95" s="125">
        <v>100.923</v>
      </c>
      <c r="Y95" s="125">
        <v>48.168459905325037</v>
      </c>
      <c r="Z95" s="125">
        <v>1.5361833158995553</v>
      </c>
      <c r="AA95" s="125">
        <v>18.125761419675328</v>
      </c>
      <c r="AB95" s="125">
        <v>9.5784875211743454</v>
      </c>
      <c r="AC95" s="125">
        <v>0.17424765121676833</v>
      </c>
      <c r="AD95" s="125">
        <v>7.781058907783275</v>
      </c>
      <c r="AE95" s="125">
        <v>10.214517485120901</v>
      </c>
      <c r="AF95" s="125">
        <v>3.4949672571639168</v>
      </c>
      <c r="AG95" s="125">
        <v>0.61086820254154417</v>
      </c>
      <c r="AH95" s="125">
        <v>0.31544833409932199</v>
      </c>
      <c r="AI95" s="125">
        <v>100</v>
      </c>
      <c r="AJ95" s="125">
        <v>0.59151192369652172</v>
      </c>
      <c r="AK95" s="114" t="s">
        <v>3</v>
      </c>
      <c r="AL95" s="125">
        <v>5.9284294234592467</v>
      </c>
      <c r="AM95" s="125" t="s">
        <v>3</v>
      </c>
      <c r="AN95" s="125">
        <v>29</v>
      </c>
      <c r="AO95" s="125">
        <v>221</v>
      </c>
      <c r="AP95" s="125">
        <v>54</v>
      </c>
      <c r="AQ95" s="125">
        <v>39</v>
      </c>
      <c r="AR95" s="125">
        <v>98</v>
      </c>
      <c r="AS95" s="125" t="s">
        <v>3</v>
      </c>
      <c r="AT95" s="125">
        <v>82</v>
      </c>
      <c r="AU95" s="125">
        <v>19</v>
      </c>
      <c r="AV95" s="125">
        <v>5</v>
      </c>
      <c r="AW95" s="125">
        <v>580</v>
      </c>
      <c r="AX95" s="125">
        <v>28</v>
      </c>
      <c r="AY95" s="125">
        <v>150</v>
      </c>
      <c r="AZ95" s="125">
        <v>6.33</v>
      </c>
      <c r="BA95" s="125">
        <v>0.9</v>
      </c>
      <c r="BB95" s="125">
        <v>0.57999999999999996</v>
      </c>
      <c r="BC95" s="125">
        <v>6.1199999999999997E-2</v>
      </c>
      <c r="BD95" s="125">
        <v>6.3799999999999996E-2</v>
      </c>
      <c r="BE95" s="125">
        <v>143</v>
      </c>
      <c r="BF95" s="125">
        <v>9.68</v>
      </c>
      <c r="BG95" s="125">
        <v>24.6</v>
      </c>
      <c r="BH95" s="125">
        <v>3.4</v>
      </c>
      <c r="BI95" s="125">
        <v>15.5</v>
      </c>
      <c r="BJ95" s="125">
        <v>3.94</v>
      </c>
      <c r="BK95" s="125">
        <v>1.44</v>
      </c>
      <c r="BL95" s="125">
        <v>4.3</v>
      </c>
      <c r="BM95" s="125">
        <v>0.73499999999999999</v>
      </c>
      <c r="BN95" s="125">
        <v>4.59</v>
      </c>
      <c r="BO95" s="125">
        <v>0.90700000000000003</v>
      </c>
      <c r="BP95" s="125">
        <v>2.62</v>
      </c>
      <c r="BQ95" s="125">
        <v>0.36799999999999999</v>
      </c>
      <c r="BR95" s="125">
        <v>2.36</v>
      </c>
      <c r="BS95" s="125">
        <v>0.36399999999999999</v>
      </c>
      <c r="BT95" s="125">
        <v>2.9</v>
      </c>
      <c r="BU95" s="125">
        <v>0.438</v>
      </c>
      <c r="BV95" s="125">
        <v>0.88500000000000001</v>
      </c>
      <c r="BW95" s="125">
        <v>0.04</v>
      </c>
      <c r="BX95" s="125">
        <v>1.99</v>
      </c>
      <c r="BY95" s="125">
        <v>0.45600000000000002</v>
      </c>
      <c r="BZ95" s="125">
        <v>0.20499999999999999</v>
      </c>
      <c r="CA95" s="112">
        <v>0.70279973900000003</v>
      </c>
      <c r="CB95" s="112">
        <v>1.32045E-5</v>
      </c>
      <c r="CC95" s="112">
        <v>0.51310750299999996</v>
      </c>
      <c r="CD95" s="112">
        <v>5.8510999999999998E-6</v>
      </c>
      <c r="CE95" s="125">
        <v>9.1585680343619913</v>
      </c>
      <c r="CF95" s="114">
        <v>18.139776773119717</v>
      </c>
      <c r="CG95" s="112">
        <v>2.2824328341626153E-3</v>
      </c>
      <c r="CH95" s="114">
        <v>15.450462243578265</v>
      </c>
      <c r="CI95" s="112">
        <v>1.9790176566379285E-3</v>
      </c>
      <c r="CJ95" s="114">
        <v>37.777226780337557</v>
      </c>
      <c r="CK95" s="112">
        <v>4.8556782995344159E-3</v>
      </c>
      <c r="CL95" s="112" t="s">
        <v>3</v>
      </c>
      <c r="CM95" s="112" t="s">
        <v>3</v>
      </c>
      <c r="CN95" s="116" t="s">
        <v>3</v>
      </c>
    </row>
    <row r="96" spans="2:92" s="118" customFormat="1" x14ac:dyDescent="0.25">
      <c r="B96" s="36" t="s">
        <v>271</v>
      </c>
      <c r="C96" s="121">
        <v>57.320500000000003</v>
      </c>
      <c r="D96" s="121">
        <v>160.00872100000001</v>
      </c>
      <c r="E96" s="23" t="s">
        <v>254</v>
      </c>
      <c r="F96" s="23" t="s">
        <v>1815</v>
      </c>
      <c r="G96" s="23" t="s">
        <v>272</v>
      </c>
      <c r="H96" s="23" t="s">
        <v>1679</v>
      </c>
      <c r="I96" s="105" t="s">
        <v>1779</v>
      </c>
      <c r="J96" s="23" t="s">
        <v>271</v>
      </c>
      <c r="K96" s="124" t="s">
        <v>3</v>
      </c>
      <c r="L96" s="125" t="s">
        <v>3</v>
      </c>
      <c r="M96" s="125" t="s">
        <v>3</v>
      </c>
      <c r="N96" s="125" t="s">
        <v>3</v>
      </c>
      <c r="O96" s="125" t="s">
        <v>3</v>
      </c>
      <c r="P96" s="125" t="s">
        <v>3</v>
      </c>
      <c r="Q96" s="125" t="s">
        <v>3</v>
      </c>
      <c r="R96" s="125" t="s">
        <v>3</v>
      </c>
      <c r="S96" s="125" t="s">
        <v>3</v>
      </c>
      <c r="T96" s="125" t="s">
        <v>3</v>
      </c>
      <c r="U96" s="125" t="s">
        <v>3</v>
      </c>
      <c r="V96" s="125" t="s">
        <v>3</v>
      </c>
      <c r="W96" s="125" t="s">
        <v>3</v>
      </c>
      <c r="X96" s="125" t="s">
        <v>3</v>
      </c>
      <c r="Y96" s="125" t="s">
        <v>3</v>
      </c>
      <c r="Z96" s="125" t="s">
        <v>3</v>
      </c>
      <c r="AA96" s="125" t="s">
        <v>3</v>
      </c>
      <c r="AB96" s="125" t="s">
        <v>3</v>
      </c>
      <c r="AC96" s="125" t="s">
        <v>3</v>
      </c>
      <c r="AD96" s="125" t="s">
        <v>3</v>
      </c>
      <c r="AE96" s="125" t="s">
        <v>3</v>
      </c>
      <c r="AF96" s="125" t="s">
        <v>3</v>
      </c>
      <c r="AG96" s="125" t="s">
        <v>3</v>
      </c>
      <c r="AH96" s="125" t="s">
        <v>3</v>
      </c>
      <c r="AI96" s="125" t="s">
        <v>3</v>
      </c>
      <c r="AJ96" s="125" t="s">
        <v>3</v>
      </c>
      <c r="AK96" s="114" t="s">
        <v>3</v>
      </c>
      <c r="AL96" s="125" t="s">
        <v>3</v>
      </c>
      <c r="AM96" s="125" t="s">
        <v>3</v>
      </c>
      <c r="AN96" s="125" t="s">
        <v>3</v>
      </c>
      <c r="AO96" s="125" t="s">
        <v>3</v>
      </c>
      <c r="AP96" s="125" t="s">
        <v>3</v>
      </c>
      <c r="AQ96" s="125" t="s">
        <v>3</v>
      </c>
      <c r="AR96" s="125" t="s">
        <v>3</v>
      </c>
      <c r="AS96" s="125" t="s">
        <v>3</v>
      </c>
      <c r="AT96" s="125" t="s">
        <v>3</v>
      </c>
      <c r="AU96" s="125" t="s">
        <v>3</v>
      </c>
      <c r="AV96" s="125" t="s">
        <v>3</v>
      </c>
      <c r="AW96" s="125" t="s">
        <v>3</v>
      </c>
      <c r="AX96" s="125" t="s">
        <v>3</v>
      </c>
      <c r="AY96" s="125" t="s">
        <v>3</v>
      </c>
      <c r="AZ96" s="125" t="s">
        <v>3</v>
      </c>
      <c r="BA96" s="125" t="s">
        <v>3</v>
      </c>
      <c r="BB96" s="125" t="s">
        <v>3</v>
      </c>
      <c r="BC96" s="125" t="s">
        <v>3</v>
      </c>
      <c r="BD96" s="125" t="s">
        <v>3</v>
      </c>
      <c r="BE96" s="125" t="s">
        <v>3</v>
      </c>
      <c r="BF96" s="125" t="s">
        <v>3</v>
      </c>
      <c r="BG96" s="125" t="s">
        <v>3</v>
      </c>
      <c r="BH96" s="125" t="s">
        <v>3</v>
      </c>
      <c r="BI96" s="125" t="s">
        <v>3</v>
      </c>
      <c r="BJ96" s="125" t="s">
        <v>3</v>
      </c>
      <c r="BK96" s="125" t="s">
        <v>3</v>
      </c>
      <c r="BL96" s="125" t="s">
        <v>3</v>
      </c>
      <c r="BM96" s="125" t="s">
        <v>3</v>
      </c>
      <c r="BN96" s="125" t="s">
        <v>3</v>
      </c>
      <c r="BO96" s="125" t="s">
        <v>3</v>
      </c>
      <c r="BP96" s="125" t="s">
        <v>3</v>
      </c>
      <c r="BQ96" s="125" t="s">
        <v>3</v>
      </c>
      <c r="BR96" s="125" t="s">
        <v>3</v>
      </c>
      <c r="BS96" s="125" t="s">
        <v>3</v>
      </c>
      <c r="BT96" s="125" t="s">
        <v>3</v>
      </c>
      <c r="BU96" s="125" t="s">
        <v>3</v>
      </c>
      <c r="BV96" s="125" t="s">
        <v>3</v>
      </c>
      <c r="BW96" s="125" t="s">
        <v>3</v>
      </c>
      <c r="BX96" s="125" t="s">
        <v>3</v>
      </c>
      <c r="BY96" s="125" t="s">
        <v>3</v>
      </c>
      <c r="BZ96" s="125" t="s">
        <v>3</v>
      </c>
      <c r="CA96" s="112" t="s">
        <v>3</v>
      </c>
      <c r="CB96" s="112" t="s">
        <v>3</v>
      </c>
      <c r="CC96" s="112" t="s">
        <v>3</v>
      </c>
      <c r="CD96" s="112" t="s">
        <v>3</v>
      </c>
      <c r="CE96" s="125" t="s">
        <v>3</v>
      </c>
      <c r="CF96" s="114" t="s">
        <v>3</v>
      </c>
      <c r="CG96" s="112" t="s">
        <v>3</v>
      </c>
      <c r="CH96" s="114" t="s">
        <v>3</v>
      </c>
      <c r="CI96" s="112" t="s">
        <v>3</v>
      </c>
      <c r="CJ96" s="114" t="s">
        <v>3</v>
      </c>
      <c r="CK96" s="112" t="s">
        <v>3</v>
      </c>
      <c r="CL96" s="112" t="s">
        <v>3</v>
      </c>
      <c r="CM96" s="112" t="s">
        <v>3</v>
      </c>
      <c r="CN96" s="116" t="s">
        <v>3</v>
      </c>
    </row>
    <row r="97" spans="2:92" s="118" customFormat="1" x14ac:dyDescent="0.25">
      <c r="B97" s="36" t="s">
        <v>1669</v>
      </c>
      <c r="C97" s="121">
        <v>57.357582999999998</v>
      </c>
      <c r="D97" s="121">
        <v>160.02255600000001</v>
      </c>
      <c r="E97" s="23" t="s">
        <v>254</v>
      </c>
      <c r="F97" s="23" t="s">
        <v>1815</v>
      </c>
      <c r="G97" s="23" t="s">
        <v>1816</v>
      </c>
      <c r="H97" s="23" t="s">
        <v>139</v>
      </c>
      <c r="I97" s="105" t="s">
        <v>265</v>
      </c>
      <c r="J97" s="23" t="s">
        <v>275</v>
      </c>
      <c r="K97" s="124">
        <v>51.4</v>
      </c>
      <c r="L97" s="125">
        <v>1.4379999999999999</v>
      </c>
      <c r="M97" s="125">
        <v>18.5</v>
      </c>
      <c r="N97" s="125">
        <v>9.86</v>
      </c>
      <c r="O97" s="125" t="s">
        <v>3</v>
      </c>
      <c r="P97" s="125">
        <v>0.16200000000000001</v>
      </c>
      <c r="Q97" s="125">
        <v>5.37</v>
      </c>
      <c r="R97" s="125">
        <v>8.57</v>
      </c>
      <c r="S97" s="125">
        <v>3.97</v>
      </c>
      <c r="T97" s="125">
        <v>1.1599999999999999</v>
      </c>
      <c r="U97" s="125">
        <v>0.60299999999999998</v>
      </c>
      <c r="V97" s="125" t="s">
        <v>3</v>
      </c>
      <c r="W97" s="125" t="s">
        <v>3</v>
      </c>
      <c r="X97" s="125">
        <v>101.033</v>
      </c>
      <c r="Y97" s="125">
        <v>51.376866024766365</v>
      </c>
      <c r="Z97" s="125">
        <v>1.4373527887862652</v>
      </c>
      <c r="AA97" s="125">
        <v>18.491673569225249</v>
      </c>
      <c r="AB97" s="125">
        <v>8.868034901244668</v>
      </c>
      <c r="AC97" s="125">
        <v>0.16192708747105353</v>
      </c>
      <c r="AD97" s="125">
        <v>5.3675830846886265</v>
      </c>
      <c r="AE97" s="125">
        <v>8.5661428372032642</v>
      </c>
      <c r="AF97" s="125">
        <v>3.9682131929634727</v>
      </c>
      <c r="AG97" s="125">
        <v>1.159477910286556</v>
      </c>
      <c r="AH97" s="125">
        <v>0.60272860336447698</v>
      </c>
      <c r="AI97" s="125">
        <v>100</v>
      </c>
      <c r="AJ97" s="125">
        <v>0.51898359159301966</v>
      </c>
      <c r="AK97" s="112" t="s">
        <v>3</v>
      </c>
      <c r="AL97" s="125">
        <v>10.514227642276422</v>
      </c>
      <c r="AM97" s="125" t="s">
        <v>3</v>
      </c>
      <c r="AN97" s="125">
        <v>25</v>
      </c>
      <c r="AO97" s="125">
        <v>222</v>
      </c>
      <c r="AP97" s="125">
        <v>45</v>
      </c>
      <c r="AQ97" s="125">
        <v>31</v>
      </c>
      <c r="AR97" s="125">
        <v>48</v>
      </c>
      <c r="AS97" s="125" t="s">
        <v>3</v>
      </c>
      <c r="AT97" s="125">
        <v>102</v>
      </c>
      <c r="AU97" s="125">
        <v>19</v>
      </c>
      <c r="AV97" s="125">
        <v>13</v>
      </c>
      <c r="AW97" s="125">
        <v>696</v>
      </c>
      <c r="AX97" s="125">
        <v>27</v>
      </c>
      <c r="AY97" s="125">
        <v>159</v>
      </c>
      <c r="AZ97" s="125">
        <v>10.791268758526602</v>
      </c>
      <c r="BA97" s="125">
        <v>1.2252991452991455</v>
      </c>
      <c r="BB97" s="125">
        <v>1.1123836793128132</v>
      </c>
      <c r="BC97" s="125">
        <v>4.5246589716684153E-2</v>
      </c>
      <c r="BD97" s="125">
        <v>0.25493171471927167</v>
      </c>
      <c r="BE97" s="125">
        <v>528</v>
      </c>
      <c r="BF97" s="125">
        <v>18.571428571428573</v>
      </c>
      <c r="BG97" s="125">
        <v>44.242867593269942</v>
      </c>
      <c r="BH97" s="125">
        <v>6.03125</v>
      </c>
      <c r="BI97" s="125">
        <v>25.960960960960964</v>
      </c>
      <c r="BJ97" s="125">
        <v>5.8045202813950008</v>
      </c>
      <c r="BK97" s="125">
        <v>1.8098068350668648</v>
      </c>
      <c r="BL97" s="125">
        <v>5.6855895196506552</v>
      </c>
      <c r="BM97" s="125">
        <v>0.82202771699489441</v>
      </c>
      <c r="BN97" s="125">
        <v>4.9025270758122739</v>
      </c>
      <c r="BO97" s="125">
        <v>0.97447795823665884</v>
      </c>
      <c r="BP97" s="125">
        <v>2.7714701601164489</v>
      </c>
      <c r="BQ97" s="125">
        <v>0.37986070806732447</v>
      </c>
      <c r="BR97" s="125">
        <v>2.4717800289435603</v>
      </c>
      <c r="BS97" s="125">
        <v>0.37923481308411222</v>
      </c>
      <c r="BT97" s="125">
        <v>3.6215450035435861</v>
      </c>
      <c r="BU97" s="125">
        <v>0.63076923076923075</v>
      </c>
      <c r="BV97" s="125">
        <v>0.20922416875223451</v>
      </c>
      <c r="BW97" s="125">
        <v>5.9957805907172992E-2</v>
      </c>
      <c r="BX97" s="125">
        <v>5.9441340782122918</v>
      </c>
      <c r="BY97" s="125">
        <v>1.3328894806924099</v>
      </c>
      <c r="BZ97" s="125">
        <v>0.52425139848634428</v>
      </c>
      <c r="CA97" s="112" t="s">
        <v>3</v>
      </c>
      <c r="CB97" s="112" t="s">
        <v>3</v>
      </c>
      <c r="CC97" s="112" t="s">
        <v>3</v>
      </c>
      <c r="CD97" s="112" t="s">
        <v>3</v>
      </c>
      <c r="CE97" s="125" t="s">
        <v>3</v>
      </c>
      <c r="CF97" s="114" t="s">
        <v>3</v>
      </c>
      <c r="CG97" s="112" t="s">
        <v>3</v>
      </c>
      <c r="CH97" s="114" t="s">
        <v>3</v>
      </c>
      <c r="CI97" s="112" t="s">
        <v>3</v>
      </c>
      <c r="CJ97" s="114" t="s">
        <v>3</v>
      </c>
      <c r="CK97" s="112" t="s">
        <v>3</v>
      </c>
      <c r="CL97" s="112" t="s">
        <v>3</v>
      </c>
      <c r="CM97" s="112" t="s">
        <v>3</v>
      </c>
      <c r="CN97" s="116" t="s">
        <v>3</v>
      </c>
    </row>
    <row r="98" spans="2:92" s="31" customFormat="1" x14ac:dyDescent="0.25">
      <c r="B98" s="36" t="s">
        <v>1654</v>
      </c>
      <c r="C98" s="121">
        <v>58.259771000000001</v>
      </c>
      <c r="D98" s="121">
        <v>160.73007999999999</v>
      </c>
      <c r="E98" s="23" t="s">
        <v>254</v>
      </c>
      <c r="F98" s="23" t="s">
        <v>20</v>
      </c>
      <c r="G98" s="23" t="s">
        <v>20</v>
      </c>
      <c r="H98" s="23" t="s">
        <v>259</v>
      </c>
      <c r="I98" s="105" t="s">
        <v>1670</v>
      </c>
      <c r="J98" s="23" t="s">
        <v>1671</v>
      </c>
      <c r="K98" s="124">
        <v>52.423913284419122</v>
      </c>
      <c r="L98" s="125">
        <v>1.2191607740562584</v>
      </c>
      <c r="M98" s="125">
        <v>19.708086562430097</v>
      </c>
      <c r="N98" s="125" t="s">
        <v>3</v>
      </c>
      <c r="O98" s="125">
        <v>7.7786</v>
      </c>
      <c r="P98" s="125">
        <v>0.14105992427097208</v>
      </c>
      <c r="Q98" s="125">
        <v>4.5844475388065922</v>
      </c>
      <c r="R98" s="125">
        <v>9.0278351533422132</v>
      </c>
      <c r="S98" s="125">
        <v>3.7078608665512656</v>
      </c>
      <c r="T98" s="125">
        <v>1.0680251409087884</v>
      </c>
      <c r="U98" s="125">
        <v>0.28211984854194416</v>
      </c>
      <c r="V98" s="125" t="s">
        <v>3</v>
      </c>
      <c r="W98" s="125" t="s">
        <v>3</v>
      </c>
      <c r="X98" s="125">
        <v>99.941109093327242</v>
      </c>
      <c r="Y98" s="125">
        <v>52.454804394320355</v>
      </c>
      <c r="Z98" s="125">
        <v>1.2198791719609383</v>
      </c>
      <c r="AA98" s="125">
        <v>19.719699672360296</v>
      </c>
      <c r="AB98" s="125">
        <v>7.7831835873826156</v>
      </c>
      <c r="AC98" s="125">
        <v>0.14114304468969538</v>
      </c>
      <c r="AD98" s="125">
        <v>4.5871489524150997</v>
      </c>
      <c r="AE98" s="125">
        <v>9.0331548601405043</v>
      </c>
      <c r="AF98" s="125">
        <v>3.710045746129135</v>
      </c>
      <c r="AG98" s="125">
        <v>1.0686544812219791</v>
      </c>
      <c r="AH98" s="125">
        <v>0.28228608937939076</v>
      </c>
      <c r="AI98" s="125">
        <v>100.00000000000003</v>
      </c>
      <c r="AJ98" s="125">
        <v>0.51233663547513719</v>
      </c>
      <c r="AK98" s="114" t="s">
        <v>3</v>
      </c>
      <c r="AL98" s="125" t="s">
        <v>3</v>
      </c>
      <c r="AM98" s="125" t="s">
        <v>3</v>
      </c>
      <c r="AN98" s="125" t="s">
        <v>3</v>
      </c>
      <c r="AO98" s="125" t="s">
        <v>3</v>
      </c>
      <c r="AP98" s="125" t="s">
        <v>3</v>
      </c>
      <c r="AQ98" s="125" t="s">
        <v>3</v>
      </c>
      <c r="AR98" s="125" t="s">
        <v>3</v>
      </c>
      <c r="AS98" s="125" t="s">
        <v>3</v>
      </c>
      <c r="AT98" s="125" t="s">
        <v>3</v>
      </c>
      <c r="AU98" s="125" t="s">
        <v>3</v>
      </c>
      <c r="AV98" s="125" t="s">
        <v>3</v>
      </c>
      <c r="AW98" s="125" t="s">
        <v>3</v>
      </c>
      <c r="AX98" s="125" t="s">
        <v>3</v>
      </c>
      <c r="AY98" s="125" t="s">
        <v>3</v>
      </c>
      <c r="AZ98" s="125" t="s">
        <v>3</v>
      </c>
      <c r="BA98" s="125" t="s">
        <v>3</v>
      </c>
      <c r="BB98" s="125" t="s">
        <v>3</v>
      </c>
      <c r="BC98" s="125" t="s">
        <v>3</v>
      </c>
      <c r="BD98" s="125" t="s">
        <v>3</v>
      </c>
      <c r="BE98" s="125" t="s">
        <v>3</v>
      </c>
      <c r="BF98" s="125" t="s">
        <v>3</v>
      </c>
      <c r="BG98" s="125" t="s">
        <v>3</v>
      </c>
      <c r="BH98" s="125" t="s">
        <v>3</v>
      </c>
      <c r="BI98" s="125" t="s">
        <v>3</v>
      </c>
      <c r="BJ98" s="125" t="s">
        <v>3</v>
      </c>
      <c r="BK98" s="125" t="s">
        <v>3</v>
      </c>
      <c r="BL98" s="125" t="s">
        <v>3</v>
      </c>
      <c r="BM98" s="125" t="s">
        <v>3</v>
      </c>
      <c r="BN98" s="125" t="s">
        <v>3</v>
      </c>
      <c r="BO98" s="125" t="s">
        <v>3</v>
      </c>
      <c r="BP98" s="125" t="s">
        <v>3</v>
      </c>
      <c r="BQ98" s="125" t="s">
        <v>3</v>
      </c>
      <c r="BR98" s="125" t="s">
        <v>3</v>
      </c>
      <c r="BS98" s="125" t="s">
        <v>3</v>
      </c>
      <c r="BT98" s="125" t="s">
        <v>3</v>
      </c>
      <c r="BU98" s="125" t="s">
        <v>3</v>
      </c>
      <c r="BV98" s="125" t="s">
        <v>3</v>
      </c>
      <c r="BW98" s="125" t="s">
        <v>3</v>
      </c>
      <c r="BX98" s="125" t="s">
        <v>3</v>
      </c>
      <c r="BY98" s="125" t="s">
        <v>3</v>
      </c>
      <c r="BZ98" s="125" t="s">
        <v>3</v>
      </c>
      <c r="CA98" s="112" t="s">
        <v>3</v>
      </c>
      <c r="CB98" s="112" t="s">
        <v>3</v>
      </c>
      <c r="CC98" s="112" t="s">
        <v>3</v>
      </c>
      <c r="CD98" s="112" t="s">
        <v>3</v>
      </c>
      <c r="CE98" s="125" t="s">
        <v>3</v>
      </c>
      <c r="CF98" s="114" t="s">
        <v>3</v>
      </c>
      <c r="CG98" s="112" t="s">
        <v>3</v>
      </c>
      <c r="CH98" s="114" t="s">
        <v>3</v>
      </c>
      <c r="CI98" s="112" t="s">
        <v>3</v>
      </c>
      <c r="CJ98" s="114" t="s">
        <v>3</v>
      </c>
      <c r="CK98" s="112" t="s">
        <v>3</v>
      </c>
      <c r="CL98" s="112" t="s">
        <v>3</v>
      </c>
      <c r="CM98" s="112" t="s">
        <v>3</v>
      </c>
      <c r="CN98" s="116" t="s">
        <v>3</v>
      </c>
    </row>
    <row r="99" spans="2:92" s="31" customFormat="1" x14ac:dyDescent="0.25">
      <c r="B99" s="36" t="s">
        <v>253</v>
      </c>
      <c r="C99" s="121">
        <v>57.877000000000002</v>
      </c>
      <c r="D99" s="121">
        <v>162.506</v>
      </c>
      <c r="E99" s="23" t="s">
        <v>1659</v>
      </c>
      <c r="F99" s="23" t="s">
        <v>21</v>
      </c>
      <c r="G99" s="23" t="s">
        <v>3</v>
      </c>
      <c r="H99" s="23" t="s">
        <v>1730</v>
      </c>
      <c r="I99" s="105" t="s">
        <v>257</v>
      </c>
      <c r="J99" s="23" t="s">
        <v>253</v>
      </c>
      <c r="K99" s="124">
        <v>52.65</v>
      </c>
      <c r="L99" s="125">
        <v>1.88</v>
      </c>
      <c r="M99" s="125">
        <v>17.239999999999998</v>
      </c>
      <c r="N99" s="125" t="s">
        <v>3</v>
      </c>
      <c r="O99" s="125">
        <v>8.61</v>
      </c>
      <c r="P99" s="125">
        <v>0.13</v>
      </c>
      <c r="Q99" s="125">
        <v>4.53</v>
      </c>
      <c r="R99" s="125">
        <v>6.49</v>
      </c>
      <c r="S99" s="125">
        <v>4.59</v>
      </c>
      <c r="T99" s="125">
        <v>2.0099999999999998</v>
      </c>
      <c r="U99" s="125">
        <v>0.57999999999999996</v>
      </c>
      <c r="V99" s="125">
        <v>0.35</v>
      </c>
      <c r="W99" s="125">
        <v>0.01</v>
      </c>
      <c r="X99" s="125">
        <v>99.07</v>
      </c>
      <c r="Y99" s="125">
        <v>53.338060986728806</v>
      </c>
      <c r="Z99" s="125">
        <v>1.9045689393171916</v>
      </c>
      <c r="AA99" s="125">
        <v>17.465302400972547</v>
      </c>
      <c r="AB99" s="125">
        <v>8.7225205146388411</v>
      </c>
      <c r="AC99" s="125">
        <v>0.13169891601661432</v>
      </c>
      <c r="AD99" s="125">
        <v>4.5892006888866383</v>
      </c>
      <c r="AE99" s="125">
        <v>6.5748151149832843</v>
      </c>
      <c r="AF99" s="125">
        <v>4.649984803971229</v>
      </c>
      <c r="AG99" s="125">
        <v>2.0362678553338061</v>
      </c>
      <c r="AH99" s="125">
        <v>0.58757977915104853</v>
      </c>
      <c r="AI99" s="125">
        <v>99.999999999999986</v>
      </c>
      <c r="AJ99" s="125">
        <v>0.48397073182743805</v>
      </c>
      <c r="AK99" s="114" t="s">
        <v>3</v>
      </c>
      <c r="AL99" s="125">
        <v>15.7</v>
      </c>
      <c r="AM99" s="125" t="s">
        <v>3</v>
      </c>
      <c r="AN99" s="125">
        <v>14</v>
      </c>
      <c r="AO99" s="125">
        <v>209</v>
      </c>
      <c r="AP99" s="125">
        <v>115</v>
      </c>
      <c r="AQ99" s="125">
        <v>30.7</v>
      </c>
      <c r="AR99" s="125">
        <v>65.8</v>
      </c>
      <c r="AS99" s="125">
        <v>33</v>
      </c>
      <c r="AT99" s="125">
        <v>98.1</v>
      </c>
      <c r="AU99" s="125">
        <v>24.5</v>
      </c>
      <c r="AV99" s="125">
        <v>23.7</v>
      </c>
      <c r="AW99" s="125">
        <v>643</v>
      </c>
      <c r="AX99" s="125">
        <v>20.7</v>
      </c>
      <c r="AY99" s="125">
        <v>212</v>
      </c>
      <c r="AZ99" s="125">
        <v>29.1</v>
      </c>
      <c r="BA99" s="125">
        <v>3.03</v>
      </c>
      <c r="BB99" s="125">
        <v>1.72</v>
      </c>
      <c r="BC99" s="125">
        <v>0.1</v>
      </c>
      <c r="BD99" s="125">
        <v>1.07</v>
      </c>
      <c r="BE99" s="125">
        <v>314</v>
      </c>
      <c r="BF99" s="125">
        <v>21.5</v>
      </c>
      <c r="BG99" s="125">
        <v>45</v>
      </c>
      <c r="BH99" s="125">
        <v>5.61</v>
      </c>
      <c r="BI99" s="125">
        <v>23.3</v>
      </c>
      <c r="BJ99" s="125">
        <v>5.26</v>
      </c>
      <c r="BK99" s="125">
        <v>1.73</v>
      </c>
      <c r="BL99" s="125">
        <v>4.8</v>
      </c>
      <c r="BM99" s="125">
        <v>0.72</v>
      </c>
      <c r="BN99" s="125">
        <v>3.99</v>
      </c>
      <c r="BO99" s="125">
        <v>0.73</v>
      </c>
      <c r="BP99" s="125">
        <v>1.87</v>
      </c>
      <c r="BQ99" s="125">
        <v>0.25</v>
      </c>
      <c r="BR99" s="125">
        <v>1.58</v>
      </c>
      <c r="BS99" s="125">
        <v>0.23</v>
      </c>
      <c r="BT99" s="125">
        <v>4.09</v>
      </c>
      <c r="BU99" s="125">
        <v>1.54</v>
      </c>
      <c r="BV99" s="125">
        <v>0.21</v>
      </c>
      <c r="BW99" s="125">
        <v>0.1</v>
      </c>
      <c r="BX99" s="125">
        <v>4.91</v>
      </c>
      <c r="BY99" s="125">
        <v>2.85</v>
      </c>
      <c r="BZ99" s="125">
        <v>1.27</v>
      </c>
      <c r="CA99" s="112" t="s">
        <v>3</v>
      </c>
      <c r="CB99" s="112" t="s">
        <v>3</v>
      </c>
      <c r="CC99" s="112" t="s">
        <v>3</v>
      </c>
      <c r="CD99" s="112" t="s">
        <v>3</v>
      </c>
      <c r="CE99" s="125" t="s">
        <v>3</v>
      </c>
      <c r="CF99" s="114" t="s">
        <v>3</v>
      </c>
      <c r="CG99" s="112" t="s">
        <v>3</v>
      </c>
      <c r="CH99" s="114" t="s">
        <v>3</v>
      </c>
      <c r="CI99" s="112" t="s">
        <v>3</v>
      </c>
      <c r="CJ99" s="114" t="s">
        <v>3</v>
      </c>
      <c r="CK99" s="112" t="s">
        <v>3</v>
      </c>
      <c r="CL99" s="112" t="s">
        <v>3</v>
      </c>
      <c r="CM99" s="112" t="s">
        <v>3</v>
      </c>
      <c r="CN99" s="116">
        <v>5.14</v>
      </c>
    </row>
    <row r="100" spans="2:92" s="31" customFormat="1" x14ac:dyDescent="0.25">
      <c r="B100" s="36" t="s">
        <v>255</v>
      </c>
      <c r="C100" s="121">
        <v>57.878999999999998</v>
      </c>
      <c r="D100" s="121">
        <v>162.505</v>
      </c>
      <c r="E100" s="23" t="s">
        <v>1659</v>
      </c>
      <c r="F100" s="129" t="s">
        <v>21</v>
      </c>
      <c r="G100" s="129" t="s">
        <v>3</v>
      </c>
      <c r="H100" s="23" t="s">
        <v>1730</v>
      </c>
      <c r="I100" s="105" t="s">
        <v>257</v>
      </c>
      <c r="J100" s="120" t="s">
        <v>255</v>
      </c>
      <c r="K100" s="130">
        <v>52.12</v>
      </c>
      <c r="L100" s="125">
        <v>1.89</v>
      </c>
      <c r="M100" s="125">
        <v>16.7</v>
      </c>
      <c r="N100" s="125" t="s">
        <v>3</v>
      </c>
      <c r="O100" s="125">
        <v>8.85</v>
      </c>
      <c r="P100" s="125">
        <v>0.13</v>
      </c>
      <c r="Q100" s="125">
        <v>5.86</v>
      </c>
      <c r="R100" s="125">
        <v>6.59</v>
      </c>
      <c r="S100" s="125">
        <v>4.5</v>
      </c>
      <c r="T100" s="125">
        <v>1.92</v>
      </c>
      <c r="U100" s="125">
        <v>0.55000000000000004</v>
      </c>
      <c r="V100" s="125">
        <v>0.09</v>
      </c>
      <c r="W100" s="125" t="s">
        <v>3</v>
      </c>
      <c r="X100" s="125">
        <v>99.199999999999989</v>
      </c>
      <c r="Y100" s="125">
        <v>52.588033498133392</v>
      </c>
      <c r="Z100" s="125">
        <v>1.9069720512561801</v>
      </c>
      <c r="AA100" s="125">
        <v>16.849964685702755</v>
      </c>
      <c r="AB100" s="125">
        <v>8.9294723035011607</v>
      </c>
      <c r="AC100" s="125">
        <v>0.13116738976894363</v>
      </c>
      <c r="AD100" s="125">
        <v>5.9126223388154591</v>
      </c>
      <c r="AE100" s="125">
        <v>6.6491776813641419</v>
      </c>
      <c r="AF100" s="125">
        <v>4.5404096458480483</v>
      </c>
      <c r="AG100" s="125">
        <v>1.9372414488951673</v>
      </c>
      <c r="AH100" s="125">
        <v>0.55493895671476157</v>
      </c>
      <c r="AI100" s="125">
        <v>100</v>
      </c>
      <c r="AJ100" s="125">
        <v>0.54135418220482123</v>
      </c>
      <c r="AK100" s="114" t="s">
        <v>3</v>
      </c>
      <c r="AL100" s="125">
        <v>15.1</v>
      </c>
      <c r="AM100" s="125" t="s">
        <v>3</v>
      </c>
      <c r="AN100" s="125">
        <v>14.7</v>
      </c>
      <c r="AO100" s="125">
        <v>210</v>
      </c>
      <c r="AP100" s="125">
        <v>157</v>
      </c>
      <c r="AQ100" s="125">
        <v>35.1</v>
      </c>
      <c r="AR100" s="125">
        <v>123</v>
      </c>
      <c r="AS100" s="125">
        <v>35.4</v>
      </c>
      <c r="AT100" s="125">
        <v>96.3</v>
      </c>
      <c r="AU100" s="125">
        <v>23.6</v>
      </c>
      <c r="AV100" s="125">
        <v>21.4</v>
      </c>
      <c r="AW100" s="125">
        <v>605</v>
      </c>
      <c r="AX100" s="125">
        <v>19.8</v>
      </c>
      <c r="AY100" s="125">
        <v>201</v>
      </c>
      <c r="AZ100" s="125">
        <v>27.6</v>
      </c>
      <c r="BA100" s="125">
        <v>2.82</v>
      </c>
      <c r="BB100" s="125">
        <v>1.69</v>
      </c>
      <c r="BC100" s="125">
        <v>0.08</v>
      </c>
      <c r="BD100" s="125">
        <v>0.93</v>
      </c>
      <c r="BE100" s="125">
        <v>287</v>
      </c>
      <c r="BF100" s="125">
        <v>20.5</v>
      </c>
      <c r="BG100" s="125">
        <v>42.9</v>
      </c>
      <c r="BH100" s="125">
        <v>5.34</v>
      </c>
      <c r="BI100" s="125">
        <v>22.4</v>
      </c>
      <c r="BJ100" s="125">
        <v>5.1100000000000003</v>
      </c>
      <c r="BK100" s="125">
        <v>1.69</v>
      </c>
      <c r="BL100" s="125">
        <v>4.74</v>
      </c>
      <c r="BM100" s="125">
        <v>0.72</v>
      </c>
      <c r="BN100" s="125">
        <v>3.93</v>
      </c>
      <c r="BO100" s="125">
        <v>0.72</v>
      </c>
      <c r="BP100" s="125">
        <v>1.87</v>
      </c>
      <c r="BQ100" s="125">
        <v>0.25</v>
      </c>
      <c r="BR100" s="125">
        <v>1.55</v>
      </c>
      <c r="BS100" s="125">
        <v>0.22</v>
      </c>
      <c r="BT100" s="125">
        <v>4.03</v>
      </c>
      <c r="BU100" s="125">
        <v>1.5</v>
      </c>
      <c r="BV100" s="125">
        <v>0.19</v>
      </c>
      <c r="BW100" s="125">
        <v>0.09</v>
      </c>
      <c r="BX100" s="125">
        <v>4.42</v>
      </c>
      <c r="BY100" s="125">
        <v>2.65</v>
      </c>
      <c r="BZ100" s="125">
        <v>1.1599999999999999</v>
      </c>
      <c r="CA100" s="112" t="s">
        <v>3</v>
      </c>
      <c r="CB100" s="112" t="s">
        <v>3</v>
      </c>
      <c r="CC100" s="112" t="s">
        <v>3</v>
      </c>
      <c r="CD100" s="112" t="s">
        <v>3</v>
      </c>
      <c r="CE100" s="125" t="s">
        <v>3</v>
      </c>
      <c r="CF100" s="114" t="s">
        <v>3</v>
      </c>
      <c r="CG100" s="112" t="s">
        <v>3</v>
      </c>
      <c r="CH100" s="114" t="s">
        <v>3</v>
      </c>
      <c r="CI100" s="112" t="s">
        <v>3</v>
      </c>
      <c r="CJ100" s="114" t="s">
        <v>3</v>
      </c>
      <c r="CK100" s="112" t="s">
        <v>3</v>
      </c>
      <c r="CL100" s="112" t="s">
        <v>3</v>
      </c>
      <c r="CM100" s="112" t="s">
        <v>3</v>
      </c>
      <c r="CN100" s="116">
        <v>5.21</v>
      </c>
    </row>
    <row r="101" spans="2:92" s="31" customFormat="1" ht="15.75" thickBot="1" x14ac:dyDescent="0.3">
      <c r="B101" s="37" t="s">
        <v>256</v>
      </c>
      <c r="C101" s="123">
        <v>57.865000000000002</v>
      </c>
      <c r="D101" s="123">
        <v>162.506</v>
      </c>
      <c r="E101" s="38" t="s">
        <v>1659</v>
      </c>
      <c r="F101" s="131" t="s">
        <v>21</v>
      </c>
      <c r="G101" s="131" t="s">
        <v>3</v>
      </c>
      <c r="H101" s="38" t="s">
        <v>1730</v>
      </c>
      <c r="I101" s="106" t="s">
        <v>257</v>
      </c>
      <c r="J101" s="38" t="s">
        <v>256</v>
      </c>
      <c r="K101" s="132">
        <v>48.48</v>
      </c>
      <c r="L101" s="126">
        <v>2.0699999999999998</v>
      </c>
      <c r="M101" s="126">
        <v>16.170000000000002</v>
      </c>
      <c r="N101" s="126" t="s">
        <v>3</v>
      </c>
      <c r="O101" s="126">
        <v>9.64</v>
      </c>
      <c r="P101" s="126">
        <v>0.14000000000000001</v>
      </c>
      <c r="Q101" s="126">
        <v>8.15</v>
      </c>
      <c r="R101" s="126">
        <v>8.2100000000000009</v>
      </c>
      <c r="S101" s="126">
        <v>3.14</v>
      </c>
      <c r="T101" s="126">
        <v>1.1399999999999999</v>
      </c>
      <c r="U101" s="126">
        <v>0.33</v>
      </c>
      <c r="V101" s="126">
        <v>1.51</v>
      </c>
      <c r="W101" s="126">
        <v>0.08</v>
      </c>
      <c r="X101" s="126">
        <v>99.060000000000016</v>
      </c>
      <c r="Y101" s="126">
        <v>49.738381040320093</v>
      </c>
      <c r="Z101" s="126">
        <v>2.1237303785780237</v>
      </c>
      <c r="AA101" s="126">
        <v>16.589719913819639</v>
      </c>
      <c r="AB101" s="126">
        <v>9.890222632604905</v>
      </c>
      <c r="AC101" s="126">
        <v>0.14363393864778906</v>
      </c>
      <c r="AD101" s="126">
        <v>8.3615471427105774</v>
      </c>
      <c r="AE101" s="126">
        <v>8.4231045449882025</v>
      </c>
      <c r="AF101" s="126">
        <v>3.2215040525289833</v>
      </c>
      <c r="AG101" s="126">
        <v>1.1695906432748537</v>
      </c>
      <c r="AH101" s="126">
        <v>0.33856571252693141</v>
      </c>
      <c r="AI101" s="126">
        <v>100.00000000000001</v>
      </c>
      <c r="AJ101" s="126">
        <v>0.60112627820796416</v>
      </c>
      <c r="AK101" s="115" t="s">
        <v>3</v>
      </c>
      <c r="AL101" s="126">
        <v>8.3000000000000007</v>
      </c>
      <c r="AM101" s="126" t="s">
        <v>3</v>
      </c>
      <c r="AN101" s="126">
        <v>34.4</v>
      </c>
      <c r="AO101" s="126">
        <v>210</v>
      </c>
      <c r="AP101" s="126">
        <v>248</v>
      </c>
      <c r="AQ101" s="126">
        <v>47.2</v>
      </c>
      <c r="AR101" s="126">
        <v>158.1</v>
      </c>
      <c r="AS101" s="126">
        <v>56.3</v>
      </c>
      <c r="AT101" s="126">
        <v>87</v>
      </c>
      <c r="AU101" s="126">
        <v>20.8</v>
      </c>
      <c r="AV101" s="126">
        <v>10.6</v>
      </c>
      <c r="AW101" s="126">
        <v>557</v>
      </c>
      <c r="AX101" s="126">
        <v>22.2</v>
      </c>
      <c r="AY101" s="126">
        <v>147</v>
      </c>
      <c r="AZ101" s="126">
        <v>20.399999999999999</v>
      </c>
      <c r="BA101" s="126">
        <v>1.59</v>
      </c>
      <c r="BB101" s="126">
        <v>1.27</v>
      </c>
      <c r="BC101" s="126">
        <v>7.4999999999999997E-2</v>
      </c>
      <c r="BD101" s="126">
        <v>0.32</v>
      </c>
      <c r="BE101" s="126">
        <v>145</v>
      </c>
      <c r="BF101" s="126">
        <v>13.2</v>
      </c>
      <c r="BG101" s="126">
        <v>28.9</v>
      </c>
      <c r="BH101" s="126">
        <v>3.94</v>
      </c>
      <c r="BI101" s="126">
        <v>17</v>
      </c>
      <c r="BJ101" s="126">
        <v>4.17</v>
      </c>
      <c r="BK101" s="126">
        <v>1.54</v>
      </c>
      <c r="BL101" s="126">
        <v>4.2699999999999996</v>
      </c>
      <c r="BM101" s="126">
        <v>0.68</v>
      </c>
      <c r="BN101" s="126">
        <v>3.84</v>
      </c>
      <c r="BO101" s="126">
        <v>0.72</v>
      </c>
      <c r="BP101" s="126">
        <v>1.9</v>
      </c>
      <c r="BQ101" s="126">
        <v>0.26</v>
      </c>
      <c r="BR101" s="126">
        <v>1.68</v>
      </c>
      <c r="BS101" s="126">
        <v>0.24</v>
      </c>
      <c r="BT101" s="126">
        <v>2.91</v>
      </c>
      <c r="BU101" s="126">
        <v>1.02</v>
      </c>
      <c r="BV101" s="126">
        <v>0.16600000000000001</v>
      </c>
      <c r="BW101" s="126">
        <v>0.05</v>
      </c>
      <c r="BX101" s="126">
        <v>1.96</v>
      </c>
      <c r="BY101" s="126">
        <v>1.37</v>
      </c>
      <c r="BZ101" s="126">
        <v>0.55000000000000004</v>
      </c>
      <c r="CA101" s="113" t="s">
        <v>3</v>
      </c>
      <c r="CB101" s="113" t="s">
        <v>3</v>
      </c>
      <c r="CC101" s="113" t="s">
        <v>3</v>
      </c>
      <c r="CD101" s="113" t="s">
        <v>3</v>
      </c>
      <c r="CE101" s="126" t="s">
        <v>3</v>
      </c>
      <c r="CF101" s="115" t="s">
        <v>3</v>
      </c>
      <c r="CG101" s="113" t="s">
        <v>3</v>
      </c>
      <c r="CH101" s="115" t="s">
        <v>3</v>
      </c>
      <c r="CI101" s="113" t="s">
        <v>3</v>
      </c>
      <c r="CJ101" s="115" t="s">
        <v>3</v>
      </c>
      <c r="CK101" s="113" t="s">
        <v>3</v>
      </c>
      <c r="CL101" s="113" t="s">
        <v>3</v>
      </c>
      <c r="CM101" s="113" t="s">
        <v>3</v>
      </c>
      <c r="CN101" s="117" t="s">
        <v>3</v>
      </c>
    </row>
    <row r="102" spans="2:92" s="31" customFormat="1" x14ac:dyDescent="0.25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</row>
    <row r="103" spans="2:92" s="31" customFormat="1" x14ac:dyDescent="0.25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3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</row>
    <row r="104" spans="2:92" s="31" customFormat="1" x14ac:dyDescent="0.25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3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</row>
    <row r="105" spans="2:92" s="31" customFormat="1" x14ac:dyDescent="0.25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</row>
    <row r="106" spans="2:92" s="31" customFormat="1" x14ac:dyDescent="0.25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</row>
    <row r="107" spans="2:92" x14ac:dyDescent="0.25"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</row>
    <row r="108" spans="2:92" x14ac:dyDescent="0.25"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</row>
    <row r="111" spans="2:92" x14ac:dyDescent="0.25"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</row>
    <row r="112" spans="2:92" x14ac:dyDescent="0.25"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</row>
    <row r="113" spans="3:92" x14ac:dyDescent="0.25"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</row>
    <row r="114" spans="3:92" x14ac:dyDescent="0.25">
      <c r="C114" s="23"/>
      <c r="D114" s="23"/>
      <c r="E114" s="21"/>
      <c r="F114" s="22"/>
      <c r="G114" s="21"/>
      <c r="I114" s="21"/>
    </row>
    <row r="115" spans="3:92" x14ac:dyDescent="0.25">
      <c r="E115" s="21"/>
      <c r="F115" s="27"/>
      <c r="G115" s="21"/>
    </row>
    <row r="116" spans="3:92" x14ac:dyDescent="0.25">
      <c r="E116" s="21"/>
      <c r="F116" s="27"/>
      <c r="G116" s="21"/>
    </row>
    <row r="117" spans="3:92" x14ac:dyDescent="0.25">
      <c r="G117" s="24"/>
    </row>
    <row r="118" spans="3:92" x14ac:dyDescent="0.25">
      <c r="G118" s="24"/>
    </row>
    <row r="119" spans="3:92" x14ac:dyDescent="0.25">
      <c r="G119" s="22"/>
    </row>
    <row r="156" spans="8:92" x14ac:dyDescent="0.25">
      <c r="H156" s="22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</row>
    <row r="157" spans="8:92" x14ac:dyDescent="0.25">
      <c r="H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</row>
    <row r="158" spans="8:92" x14ac:dyDescent="0.25">
      <c r="H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</row>
    <row r="159" spans="8:92" x14ac:dyDescent="0.25">
      <c r="H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</row>
    <row r="160" spans="8:92" x14ac:dyDescent="0.25">
      <c r="H160" s="21"/>
      <c r="J160" s="21"/>
      <c r="K160" s="25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</row>
    <row r="161" spans="3:92" x14ac:dyDescent="0.25">
      <c r="H161" s="21"/>
      <c r="J161" s="21"/>
      <c r="K161" s="25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</row>
    <row r="162" spans="3:92" x14ac:dyDescent="0.25">
      <c r="H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</row>
    <row r="163" spans="3:92" x14ac:dyDescent="0.25">
      <c r="H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</row>
    <row r="164" spans="3:92" x14ac:dyDescent="0.25"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</row>
    <row r="165" spans="3:92" x14ac:dyDescent="0.25"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</row>
    <row r="166" spans="3:92" x14ac:dyDescent="0.25"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</row>
    <row r="167" spans="3:92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</row>
    <row r="168" spans="3:92" x14ac:dyDescent="0.25"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</row>
    <row r="169" spans="3:92" x14ac:dyDescent="0.25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</row>
    <row r="170" spans="3:92" x14ac:dyDescent="0.25"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</row>
    <row r="171" spans="3:92" x14ac:dyDescent="0.25">
      <c r="G171" s="22"/>
      <c r="H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</row>
    <row r="172" spans="3:92" x14ac:dyDescent="0.25">
      <c r="G172" s="22"/>
      <c r="H172" s="21"/>
      <c r="J172" s="21"/>
      <c r="K172" s="26"/>
      <c r="L172" s="21"/>
      <c r="M172" s="26"/>
      <c r="N172" s="26"/>
      <c r="O172" s="21"/>
      <c r="P172" s="26"/>
      <c r="Q172" s="26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</row>
    <row r="173" spans="3:92" x14ac:dyDescent="0.25">
      <c r="G173" s="21"/>
      <c r="H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</row>
    <row r="174" spans="3:92" x14ac:dyDescent="0.25">
      <c r="G174" s="21"/>
      <c r="H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</row>
    <row r="175" spans="3:92" x14ac:dyDescent="0.25">
      <c r="H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</row>
    <row r="176" spans="3:92" x14ac:dyDescent="0.25">
      <c r="H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</row>
    <row r="177" spans="3:92" x14ac:dyDescent="0.25">
      <c r="G177" s="21"/>
      <c r="H177" s="21"/>
      <c r="J177" s="21"/>
      <c r="K177" s="29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</row>
    <row r="178" spans="3:92" x14ac:dyDescent="0.25">
      <c r="G178" s="21"/>
      <c r="H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</row>
    <row r="179" spans="3:92" x14ac:dyDescent="0.25">
      <c r="G179" s="21"/>
      <c r="H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</row>
    <row r="180" spans="3:92" x14ac:dyDescent="0.25"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</row>
    <row r="181" spans="3:92" x14ac:dyDescent="0.25"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2992"/>
  <sheetViews>
    <sheetView zoomScale="73" zoomScaleNormal="115" workbookViewId="0">
      <selection activeCell="C10" sqref="C10"/>
    </sheetView>
  </sheetViews>
  <sheetFormatPr defaultRowHeight="15" x14ac:dyDescent="0.25"/>
  <cols>
    <col min="1" max="1" width="9.140625" style="51"/>
    <col min="2" max="2" width="10.140625" style="52" customWidth="1"/>
    <col min="3" max="3" width="18.140625" style="52" customWidth="1"/>
    <col min="4" max="4" width="14.42578125" style="52" customWidth="1"/>
    <col min="5" max="5" width="18.7109375" style="52" customWidth="1"/>
    <col min="6" max="6" width="21.28515625" style="52" bestFit="1" customWidth="1"/>
    <col min="7" max="8" width="33.42578125" style="52" bestFit="1" customWidth="1"/>
    <col min="9" max="10" width="47.140625" style="52" customWidth="1"/>
    <col min="11" max="11" width="12.140625" style="52" bestFit="1" customWidth="1"/>
    <col min="12" max="22" width="7" style="52" customWidth="1"/>
    <col min="23" max="24" width="7.140625" style="52" customWidth="1"/>
    <col min="25" max="25" width="8.85546875" style="52" customWidth="1"/>
    <col min="26" max="37" width="7.140625" style="52" customWidth="1"/>
    <col min="38" max="38" width="13" style="52" bestFit="1" customWidth="1"/>
    <col min="39" max="39" width="13.140625" style="52" bestFit="1" customWidth="1"/>
    <col min="40" max="40" width="8.42578125" style="52" bestFit="1" customWidth="1"/>
    <col min="41" max="41" width="7.42578125" style="52" customWidth="1"/>
    <col min="42" max="42" width="9.7109375" style="52" bestFit="1" customWidth="1"/>
    <col min="43" max="43" width="10.5703125" style="52" bestFit="1" customWidth="1"/>
    <col min="44" max="44" width="9.5703125" style="52" bestFit="1" customWidth="1"/>
    <col min="45" max="45" width="9.7109375" style="52" bestFit="1" customWidth="1"/>
    <col min="46" max="46" width="10.42578125" style="52" bestFit="1" customWidth="1"/>
    <col min="47" max="58" width="9" style="52" customWidth="1"/>
    <col min="59" max="60" width="10.7109375" style="52" bestFit="1" customWidth="1"/>
    <col min="61" max="61" width="9.140625" style="52"/>
    <col min="62" max="64" width="9.140625" style="51"/>
  </cols>
  <sheetData>
    <row r="2" spans="1:64" ht="15.75" thickBot="1" x14ac:dyDescent="0.3">
      <c r="B2" s="101" t="s">
        <v>1861</v>
      </c>
    </row>
    <row r="3" spans="1:64" x14ac:dyDescent="0.25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5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6" t="s">
        <v>1657</v>
      </c>
      <c r="AM3" s="54"/>
      <c r="AN3" s="54"/>
      <c r="AO3" s="54"/>
      <c r="AP3" s="54"/>
      <c r="AQ3" s="54"/>
      <c r="AR3" s="54"/>
      <c r="AS3" s="54"/>
      <c r="AT3" s="54"/>
      <c r="AU3" s="56" t="s">
        <v>65</v>
      </c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7"/>
    </row>
    <row r="4" spans="1:64" x14ac:dyDescent="0.25">
      <c r="B4" s="58" t="s">
        <v>27</v>
      </c>
      <c r="C4" s="52" t="s">
        <v>0</v>
      </c>
      <c r="D4" s="52" t="s">
        <v>28</v>
      </c>
      <c r="E4" s="52" t="s">
        <v>276</v>
      </c>
      <c r="F4" s="52" t="s">
        <v>1723</v>
      </c>
      <c r="G4" s="52" t="s">
        <v>77</v>
      </c>
      <c r="H4" s="52" t="s">
        <v>1783</v>
      </c>
      <c r="I4" s="52" t="s">
        <v>1727</v>
      </c>
      <c r="J4" s="52" t="s">
        <v>1720</v>
      </c>
      <c r="K4" s="52" t="s">
        <v>1656</v>
      </c>
      <c r="L4" s="59" t="s">
        <v>31</v>
      </c>
      <c r="M4" s="52" t="s">
        <v>32</v>
      </c>
      <c r="N4" s="52" t="s">
        <v>33</v>
      </c>
      <c r="O4" s="52" t="s">
        <v>34</v>
      </c>
      <c r="P4" s="52" t="s">
        <v>35</v>
      </c>
      <c r="Q4" s="52" t="s">
        <v>36</v>
      </c>
      <c r="R4" s="52" t="s">
        <v>37</v>
      </c>
      <c r="S4" s="52" t="s">
        <v>38</v>
      </c>
      <c r="T4" s="52" t="s">
        <v>39</v>
      </c>
      <c r="U4" s="52" t="s">
        <v>40</v>
      </c>
      <c r="V4" s="52" t="s">
        <v>41</v>
      </c>
      <c r="W4" s="52" t="s">
        <v>42</v>
      </c>
      <c r="X4" s="59" t="s">
        <v>43</v>
      </c>
      <c r="Y4" s="60" t="s">
        <v>44</v>
      </c>
      <c r="Z4" s="59" t="s">
        <v>45</v>
      </c>
      <c r="AA4" s="59" t="s">
        <v>46</v>
      </c>
      <c r="AB4" s="59" t="s">
        <v>47</v>
      </c>
      <c r="AC4" s="59" t="s">
        <v>48</v>
      </c>
      <c r="AD4" s="59" t="s">
        <v>49</v>
      </c>
      <c r="AE4" s="59" t="s">
        <v>50</v>
      </c>
      <c r="AF4" s="59" t="s">
        <v>51</v>
      </c>
      <c r="AG4" s="59" t="s">
        <v>52</v>
      </c>
      <c r="AH4" s="59" t="s">
        <v>53</v>
      </c>
      <c r="AI4" s="59" t="s">
        <v>54</v>
      </c>
      <c r="AJ4" s="59" t="s">
        <v>55</v>
      </c>
      <c r="AK4" s="59" t="s">
        <v>1742</v>
      </c>
      <c r="AL4" s="59" t="s">
        <v>56</v>
      </c>
      <c r="AM4" s="59" t="s">
        <v>57</v>
      </c>
      <c r="AN4" s="59" t="s">
        <v>58</v>
      </c>
      <c r="AO4" s="59" t="s">
        <v>59</v>
      </c>
      <c r="AP4" s="59" t="s">
        <v>60</v>
      </c>
      <c r="AQ4" s="59" t="s">
        <v>61</v>
      </c>
      <c r="AR4" s="59" t="s">
        <v>62</v>
      </c>
      <c r="AS4" s="59" t="s">
        <v>63</v>
      </c>
      <c r="AT4" s="59" t="s">
        <v>64</v>
      </c>
      <c r="AU4" s="52" t="s">
        <v>66</v>
      </c>
      <c r="AV4" s="52" t="s">
        <v>33</v>
      </c>
      <c r="AW4" s="52" t="s">
        <v>67</v>
      </c>
      <c r="AX4" s="52" t="s">
        <v>68</v>
      </c>
      <c r="AY4" s="52" t="s">
        <v>69</v>
      </c>
      <c r="AZ4" s="52" t="s">
        <v>70</v>
      </c>
      <c r="BA4" s="52" t="s">
        <v>39</v>
      </c>
      <c r="BB4" s="52" t="s">
        <v>34</v>
      </c>
      <c r="BC4" s="52" t="s">
        <v>1747</v>
      </c>
      <c r="BD4" s="52" t="s">
        <v>40</v>
      </c>
      <c r="BE4" s="52" t="s">
        <v>41</v>
      </c>
      <c r="BF4" s="52" t="s">
        <v>71</v>
      </c>
      <c r="BG4" s="52" t="s">
        <v>72</v>
      </c>
      <c r="BH4" s="61" t="s">
        <v>73</v>
      </c>
    </row>
    <row r="5" spans="1:64" s="31" customFormat="1" x14ac:dyDescent="0.25">
      <c r="A5" s="62"/>
      <c r="B5" s="58" t="s">
        <v>154</v>
      </c>
      <c r="C5" s="52" t="s">
        <v>658</v>
      </c>
      <c r="D5" s="52" t="s">
        <v>659</v>
      </c>
      <c r="E5" s="52"/>
      <c r="F5" s="63" t="s">
        <v>660</v>
      </c>
      <c r="G5" s="63" t="s">
        <v>1779</v>
      </c>
      <c r="H5" s="63" t="s">
        <v>1784</v>
      </c>
      <c r="I5" s="52" t="s">
        <v>1725</v>
      </c>
      <c r="J5" s="52" t="s">
        <v>1722</v>
      </c>
      <c r="K5" s="59">
        <v>75.414826780385724</v>
      </c>
      <c r="L5" s="59">
        <v>7.9000000000000001E-2</v>
      </c>
      <c r="M5" s="59">
        <v>3.198</v>
      </c>
      <c r="N5" s="59">
        <v>15.722</v>
      </c>
      <c r="O5" s="59">
        <v>21.166</v>
      </c>
      <c r="P5" s="59"/>
      <c r="Q5" s="59">
        <v>49.988999999999997</v>
      </c>
      <c r="R5" s="59">
        <v>0.33100000000000002</v>
      </c>
      <c r="S5" s="59">
        <v>7.0519999999999996</v>
      </c>
      <c r="T5" s="59"/>
      <c r="U5" s="59">
        <v>0</v>
      </c>
      <c r="V5" s="59">
        <v>97.537000000000006</v>
      </c>
      <c r="W5" s="59">
        <f t="shared" ref="W5:W68" si="0">Q5-0.8998*X5</f>
        <v>26.084054548679681</v>
      </c>
      <c r="X5" s="59">
        <f t="shared" ref="X5:X68" si="1">(S5/40.31+Q5/71.85+R5/70.94+T5/74.7+U5/41.38-N5/101.96-O5/151.91-P5/201-L5*2/60.08-M5*2/79.95)/3*159.66</f>
        <v>26.56695426908237</v>
      </c>
      <c r="Y5" s="59">
        <f t="shared" ref="Y5:Y68" si="2">SUM(L5:P5,R5:U5,W5:X5)</f>
        <v>100.19900881776206</v>
      </c>
      <c r="Z5" s="59">
        <f t="shared" ref="Z5:Z68" si="3">$L5/60.09/($L5*2/60.09+$M5*2/79.9+$N5/101.96*3+$O5/151.94*3+$P5/209.82*3+$R5/70.94+$S5/40.31+$T5/74.71+$W5/71.85+$X5/159.7*3)*4</f>
        <v>2.6229647051825675E-3</v>
      </c>
      <c r="AA5" s="59">
        <f t="shared" ref="AA5:AA68" si="4">$M5/79.9/($L5*2/60.09+$M5*2/79.9+$N5/101.96*3+$O5/151.94*3+$P5/209.82*3+$R5/70.94+$S5/40.31+$T5/74.71+$W5/71.85+$X5/159.7*3)*4</f>
        <v>7.9854471464627721E-2</v>
      </c>
      <c r="AB5" s="59">
        <f t="shared" ref="AB5:AB68" si="5">$N5*2/101.96/($L5*2/60.09+$M5*2/79.9+$N5/101.96*3+$O5/151.94*3+$P5/209.82*3+$R5/70.94+$S5/40.31+$T5/74.71+$W5/71.85+$X5/159.7*3)*4</f>
        <v>0.61528385623832604</v>
      </c>
      <c r="AC5" s="59">
        <f t="shared" ref="AC5:AC68" si="6">$O5*2/151.94/($L5*2/60.09+$M5*2/79.9+$N5/101.96*3+$O5/151.94*3+$P5/209.82*3+$R5/70.94+$S5/40.31+$T5/74.71+$W5/71.85+$X5/159.7*3)*4</f>
        <v>0.55585846634649982</v>
      </c>
      <c r="AD5" s="59">
        <f t="shared" ref="AD5:AD68" si="7">$X5*2/159.7/($L5*2/60.09+$M5*2/79.9+$N5/101.96*3+$O5/151.94*3+$P5/209.82*3+$R5/70.94+$S5/40.31+$T5/74.71+$W5/71.85+$X5/159.7*3)*4</f>
        <v>0.66379565781150152</v>
      </c>
      <c r="AE5" s="59">
        <f t="shared" ref="AE5:AE68" si="8">$P5*2/209.82/($L5*2/60.09+$M5*2/79.9+$N5/101.96*3+$O5/151.94*3+$P5/209.82*3+$R5/70.94+$S5/40.31+$T5/74.71+$W5/71.85+$X5/159.7*3)*4</f>
        <v>0</v>
      </c>
      <c r="AF5" s="59">
        <f t="shared" ref="AF5:AF68" si="9">$W5/71.85/($L5*2/60.09+$M5*2/79.9+$N5/101.96*3+$O5/151.94*3+$P5/209.82*3+$R5/70.94+$S5/40.31+$T5/74.71+$W5/71.85+$X5/159.7*3)*4</f>
        <v>0.72429566640329246</v>
      </c>
      <c r="AG5" s="59">
        <f t="shared" ref="AG5:AG68" si="10">$R5/70.94/($L5*2/60.09+$M5*2/79.9+$N5/101.96*3+$O5/151.94*3+$P5/209.82*3+$R5/70.94+$S5/40.31+$T5/74.71+$W5/71.85+$X5/159.7*3)*4</f>
        <v>9.3090286966509717E-3</v>
      </c>
      <c r="AH5" s="59">
        <f t="shared" ref="AH5:AH68" si="11">$S5/40.31/($L5*2/60.09+$M5*2/79.9+$N5/101.96*3+$O5/151.94*3+$P5/209.82*3+$R5/70.94+$S5/40.31+$T5/74.71+$W5/71.85+$X5/159.7*3)*4</f>
        <v>0.34903346196594531</v>
      </c>
      <c r="AI5" s="59">
        <f t="shared" ref="AI5:AI68" si="12">$T5/74.71/($L5*2/60.09+$M5*2/79.9+$N5/101.96*3+$O5/151.94*3+$P5/209.82*3+$R5/70.94+$S5/40.31+$T5/74.71+$W5/71.85+$X5/159.7*3)*4</f>
        <v>0</v>
      </c>
      <c r="AJ5" s="59">
        <f t="shared" ref="AJ5:AJ36" si="13">SUM(Z5:AI5)</f>
        <v>3.0000535736320266</v>
      </c>
      <c r="AK5" s="59">
        <f>Z5*2+AA5*2+AB5*1.5+AC5*1.5+AD5*1.5+AE5*2.5+AF5+AG5+AH5+AI5</f>
        <v>4</v>
      </c>
      <c r="AL5" s="59">
        <f t="shared" ref="AL5:AL36" si="14">AH5/(AH5+AF5)</f>
        <v>0.32518772922546996</v>
      </c>
      <c r="AM5" s="59">
        <f t="shared" ref="AM5:AM36" si="15">1-AL5</f>
        <v>0.6748122707745301</v>
      </c>
      <c r="AN5" s="59">
        <f t="shared" ref="AN5:AN36" si="16">AF5/AD5</f>
        <v>1.0911425193579245</v>
      </c>
      <c r="AO5" s="59">
        <f t="shared" ref="AO5:AO36" si="17">10^((LOG10(AN5)+0.343)/0.764)</f>
        <v>3.1516353861389281</v>
      </c>
      <c r="AP5" s="59">
        <f t="shared" ref="AP5:AP36" si="18">AD5/(AD5+AF5)</f>
        <v>0.47820748262870455</v>
      </c>
      <c r="AQ5" s="59">
        <f t="shared" ref="AQ5:AQ36" si="19">AD5/(AB5+AC5+AD5)</f>
        <v>0.361753729501053</v>
      </c>
      <c r="AR5" s="59">
        <f t="shared" ref="AR5:AR36" si="20">AC5/(AB5+AC5+AD5)</f>
        <v>0.30293038363424157</v>
      </c>
      <c r="AS5" s="59">
        <f t="shared" ref="AS5:AS36" si="21">AB5/(AB5+AC5+AD5)</f>
        <v>0.33531588686470548</v>
      </c>
      <c r="AT5" s="59">
        <f t="shared" ref="AT5:AT36" si="22">AC5/(AC5+AB5)</f>
        <v>0.47462930476260623</v>
      </c>
      <c r="AU5" s="59">
        <v>38.695</v>
      </c>
      <c r="AV5" s="59"/>
      <c r="AW5" s="59">
        <v>22.62</v>
      </c>
      <c r="AX5" s="59">
        <v>0.43099999999999999</v>
      </c>
      <c r="AY5" s="59">
        <v>38.927999999999997</v>
      </c>
      <c r="AZ5" s="59">
        <v>0.183</v>
      </c>
      <c r="BA5" s="59">
        <v>6.2E-2</v>
      </c>
      <c r="BB5" s="59">
        <v>0.08</v>
      </c>
      <c r="BC5" s="59"/>
      <c r="BD5" s="59"/>
      <c r="BE5" s="59">
        <f t="shared" ref="BE5:BE36" si="23">SUM(AU5:BB5)</f>
        <v>100.999</v>
      </c>
      <c r="BF5" s="59">
        <f t="shared" ref="BF5:BF36" si="24">AY5/40.31/(AY5/40.31+AW5/71.85)*100</f>
        <v>75.414826780385724</v>
      </c>
      <c r="BG5" s="59">
        <f t="shared" ref="BG5:BG36" si="25">(100-K5)/100</f>
        <v>0.24585173219614276</v>
      </c>
      <c r="BH5" s="64">
        <f t="shared" ref="BH5:BH36" si="26">K5/100</f>
        <v>0.75414826780385724</v>
      </c>
      <c r="BI5" s="52"/>
      <c r="BJ5" s="62"/>
      <c r="BK5" s="62"/>
      <c r="BL5" s="62"/>
    </row>
    <row r="6" spans="1:64" s="31" customFormat="1" x14ac:dyDescent="0.25">
      <c r="A6" s="62"/>
      <c r="B6" s="58" t="s">
        <v>154</v>
      </c>
      <c r="C6" s="52" t="s">
        <v>658</v>
      </c>
      <c r="D6" s="52" t="s">
        <v>659</v>
      </c>
      <c r="E6" s="52"/>
      <c r="F6" s="63" t="s">
        <v>661</v>
      </c>
      <c r="G6" s="63" t="s">
        <v>1779</v>
      </c>
      <c r="H6" s="63" t="s">
        <v>1784</v>
      </c>
      <c r="I6" s="52" t="s">
        <v>1725</v>
      </c>
      <c r="J6" s="52" t="s">
        <v>1722</v>
      </c>
      <c r="K6" s="59">
        <v>73.45385659151161</v>
      </c>
      <c r="L6" s="59">
        <v>5.6000000000000001E-2</v>
      </c>
      <c r="M6" s="59">
        <v>0.64600000000000002</v>
      </c>
      <c r="N6" s="59">
        <v>12.773</v>
      </c>
      <c r="O6" s="59">
        <v>28.241</v>
      </c>
      <c r="P6" s="59"/>
      <c r="Q6" s="59">
        <v>48.552</v>
      </c>
      <c r="R6" s="59">
        <v>0.4</v>
      </c>
      <c r="S6" s="59">
        <v>5.6459999999999999</v>
      </c>
      <c r="T6" s="59"/>
      <c r="U6" s="59">
        <v>0.10299999999999999</v>
      </c>
      <c r="V6" s="59">
        <v>96.417000000000002</v>
      </c>
      <c r="W6" s="59">
        <f t="shared" si="0"/>
        <v>24.860770101339607</v>
      </c>
      <c r="X6" s="59">
        <f t="shared" si="1"/>
        <v>26.329439762903302</v>
      </c>
      <c r="Y6" s="59">
        <f t="shared" si="2"/>
        <v>99.055209864242912</v>
      </c>
      <c r="Z6" s="59">
        <f t="shared" si="3"/>
        <v>1.9237147645762202E-3</v>
      </c>
      <c r="AA6" s="59">
        <f t="shared" si="4"/>
        <v>1.6689395014166539E-2</v>
      </c>
      <c r="AB6" s="59">
        <f t="shared" si="5"/>
        <v>0.51718740054147205</v>
      </c>
      <c r="AC6" s="59">
        <f t="shared" si="6"/>
        <v>0.76734876703299182</v>
      </c>
      <c r="AD6" s="59">
        <f t="shared" si="7"/>
        <v>0.68064640190902159</v>
      </c>
      <c r="AE6" s="59">
        <f t="shared" si="8"/>
        <v>0</v>
      </c>
      <c r="AF6" s="59">
        <f t="shared" si="9"/>
        <v>0.71423751936230362</v>
      </c>
      <c r="AG6" s="59">
        <f t="shared" si="10"/>
        <v>1.1639214245779642E-2</v>
      </c>
      <c r="AH6" s="59">
        <f t="shared" si="11"/>
        <v>0.28912319260920366</v>
      </c>
      <c r="AI6" s="59">
        <f t="shared" si="12"/>
        <v>0</v>
      </c>
      <c r="AJ6" s="59">
        <f t="shared" si="13"/>
        <v>2.9987956054795148</v>
      </c>
      <c r="AK6" s="59">
        <f t="shared" ref="AK6:AK69" si="27">Z6*2+AA6*2+AB6*1.5+AC6*1.5+AD6*1.5+AE6*2.5+AF6+AG6+AH6+AI6</f>
        <v>4</v>
      </c>
      <c r="AL6" s="59">
        <f t="shared" si="14"/>
        <v>0.28815478736565675</v>
      </c>
      <c r="AM6" s="59">
        <f t="shared" si="15"/>
        <v>0.71184521263434331</v>
      </c>
      <c r="AN6" s="59">
        <f t="shared" si="16"/>
        <v>1.0493517887688357</v>
      </c>
      <c r="AO6" s="59">
        <f t="shared" si="17"/>
        <v>2.994584192262518</v>
      </c>
      <c r="AP6" s="59">
        <f t="shared" si="18"/>
        <v>0.48795917103171343</v>
      </c>
      <c r="AQ6" s="59">
        <f t="shared" si="19"/>
        <v>0.34635275748854105</v>
      </c>
      <c r="AR6" s="59">
        <f t="shared" si="20"/>
        <v>0.39047199936984806</v>
      </c>
      <c r="AS6" s="59">
        <f t="shared" si="21"/>
        <v>0.263175243141611</v>
      </c>
      <c r="AT6" s="59">
        <f t="shared" si="22"/>
        <v>0.5973742012122123</v>
      </c>
      <c r="AU6" s="59">
        <v>37.938000000000002</v>
      </c>
      <c r="AV6" s="59"/>
      <c r="AW6" s="59">
        <v>24.033999999999999</v>
      </c>
      <c r="AX6" s="59">
        <v>0.44700000000000001</v>
      </c>
      <c r="AY6" s="59">
        <v>37.31</v>
      </c>
      <c r="AZ6" s="59">
        <v>0.20799999999999999</v>
      </c>
      <c r="BA6" s="59">
        <v>0.11600000000000001</v>
      </c>
      <c r="BB6" s="59">
        <v>2.8000000000000001E-2</v>
      </c>
      <c r="BC6" s="59"/>
      <c r="BD6" s="59"/>
      <c r="BE6" s="59">
        <f t="shared" si="23"/>
        <v>100.08100000000002</v>
      </c>
      <c r="BF6" s="59">
        <f t="shared" si="24"/>
        <v>73.45385659151161</v>
      </c>
      <c r="BG6" s="59">
        <f t="shared" si="25"/>
        <v>0.26546143408488393</v>
      </c>
      <c r="BH6" s="64">
        <f t="shared" si="26"/>
        <v>0.73453856591511613</v>
      </c>
      <c r="BI6" s="52"/>
      <c r="BJ6" s="62"/>
      <c r="BK6" s="62"/>
      <c r="BL6" s="62"/>
    </row>
    <row r="7" spans="1:64" s="31" customFormat="1" x14ac:dyDescent="0.25">
      <c r="A7" s="62"/>
      <c r="B7" s="58" t="s">
        <v>154</v>
      </c>
      <c r="C7" s="52" t="s">
        <v>164</v>
      </c>
      <c r="D7" s="52" t="s">
        <v>165</v>
      </c>
      <c r="E7" s="52"/>
      <c r="F7" s="63" t="s">
        <v>680</v>
      </c>
      <c r="G7" s="63" t="s">
        <v>1779</v>
      </c>
      <c r="H7" s="63" t="s">
        <v>1784</v>
      </c>
      <c r="I7" s="52" t="s">
        <v>1725</v>
      </c>
      <c r="J7" s="52" t="s">
        <v>1722</v>
      </c>
      <c r="K7" s="59">
        <v>82.628291274795686</v>
      </c>
      <c r="L7" s="59">
        <v>2.8000000000000001E-2</v>
      </c>
      <c r="M7" s="59">
        <v>1.2430000000000001</v>
      </c>
      <c r="N7" s="59">
        <v>21.824999999999999</v>
      </c>
      <c r="O7" s="59">
        <v>25.640999999999998</v>
      </c>
      <c r="P7" s="59"/>
      <c r="Q7" s="59">
        <v>36.1</v>
      </c>
      <c r="R7" s="59">
        <v>0.30599999999999999</v>
      </c>
      <c r="S7" s="59">
        <v>10.265000000000001</v>
      </c>
      <c r="T7" s="59"/>
      <c r="U7" s="59">
        <v>0.122</v>
      </c>
      <c r="V7" s="59">
        <v>95.529999999999987</v>
      </c>
      <c r="W7" s="59">
        <f t="shared" si="0"/>
        <v>19.364466536853573</v>
      </c>
      <c r="X7" s="59">
        <f t="shared" si="1"/>
        <v>18.599170330236081</v>
      </c>
      <c r="Y7" s="59">
        <f t="shared" si="2"/>
        <v>97.39363686708964</v>
      </c>
      <c r="Z7" s="59">
        <f t="shared" si="3"/>
        <v>9.0551761167904574E-4</v>
      </c>
      <c r="AA7" s="59">
        <f t="shared" si="4"/>
        <v>3.0231898683283465E-2</v>
      </c>
      <c r="AB7" s="59">
        <f t="shared" si="5"/>
        <v>0.83194668459791732</v>
      </c>
      <c r="AC7" s="59">
        <f t="shared" si="6"/>
        <v>0.65589437503574732</v>
      </c>
      <c r="AD7" s="59">
        <f t="shared" si="7"/>
        <v>0.45264708232647238</v>
      </c>
      <c r="AE7" s="59">
        <f t="shared" si="8"/>
        <v>0</v>
      </c>
      <c r="AF7" s="59">
        <f t="shared" si="9"/>
        <v>0.52374493850656989</v>
      </c>
      <c r="AG7" s="59">
        <f t="shared" si="10"/>
        <v>8.3824566562552463E-3</v>
      </c>
      <c r="AH7" s="59">
        <f t="shared" si="11"/>
        <v>0.49486555930704357</v>
      </c>
      <c r="AI7" s="59">
        <f t="shared" si="12"/>
        <v>0</v>
      </c>
      <c r="AJ7" s="59">
        <f t="shared" si="13"/>
        <v>2.9986185127249683</v>
      </c>
      <c r="AK7" s="59">
        <f t="shared" si="27"/>
        <v>3.9999999999999996</v>
      </c>
      <c r="AL7" s="59">
        <f t="shared" si="14"/>
        <v>0.48582413039060851</v>
      </c>
      <c r="AM7" s="59">
        <f t="shared" si="15"/>
        <v>0.51417586960939143</v>
      </c>
      <c r="AN7" s="59">
        <f t="shared" si="16"/>
        <v>1.1570712790518289</v>
      </c>
      <c r="AO7" s="59">
        <f t="shared" si="17"/>
        <v>3.4031803540729921</v>
      </c>
      <c r="AP7" s="59">
        <f t="shared" si="18"/>
        <v>0.46359154178695666</v>
      </c>
      <c r="AQ7" s="59">
        <f t="shared" si="19"/>
        <v>0.23326454438894015</v>
      </c>
      <c r="AR7" s="59">
        <f t="shared" si="20"/>
        <v>0.3380048354086882</v>
      </c>
      <c r="AS7" s="59">
        <f t="shared" si="21"/>
        <v>0.42873062020237163</v>
      </c>
      <c r="AT7" s="59">
        <f t="shared" si="22"/>
        <v>0.44083631836134518</v>
      </c>
      <c r="AU7" s="59">
        <v>38.534999999999997</v>
      </c>
      <c r="AV7" s="59"/>
      <c r="AW7" s="59">
        <v>16.27</v>
      </c>
      <c r="AX7" s="59">
        <v>0.27100000000000002</v>
      </c>
      <c r="AY7" s="59">
        <v>43.417000000000002</v>
      </c>
      <c r="AZ7" s="59">
        <v>0.16500000000000001</v>
      </c>
      <c r="BA7" s="59">
        <v>0</v>
      </c>
      <c r="BB7" s="59">
        <v>5.0999999999999997E-2</v>
      </c>
      <c r="BC7" s="59"/>
      <c r="BD7" s="59"/>
      <c r="BE7" s="59">
        <f t="shared" si="23"/>
        <v>98.709000000000003</v>
      </c>
      <c r="BF7" s="59">
        <f t="shared" si="24"/>
        <v>82.628291274795686</v>
      </c>
      <c r="BG7" s="59">
        <f t="shared" si="25"/>
        <v>0.17371708725204316</v>
      </c>
      <c r="BH7" s="64">
        <f t="shared" si="26"/>
        <v>0.82628291274795684</v>
      </c>
      <c r="BI7" s="52"/>
      <c r="BJ7" s="62"/>
      <c r="BK7" s="62"/>
      <c r="BL7" s="62"/>
    </row>
    <row r="8" spans="1:64" s="31" customFormat="1" x14ac:dyDescent="0.25">
      <c r="A8" s="62"/>
      <c r="B8" s="58" t="s">
        <v>154</v>
      </c>
      <c r="C8" s="52" t="s">
        <v>164</v>
      </c>
      <c r="D8" s="52" t="s">
        <v>165</v>
      </c>
      <c r="E8" s="52"/>
      <c r="F8" s="63" t="s">
        <v>681</v>
      </c>
      <c r="G8" s="63" t="s">
        <v>1779</v>
      </c>
      <c r="H8" s="63" t="s">
        <v>1784</v>
      </c>
      <c r="I8" s="52" t="s">
        <v>1725</v>
      </c>
      <c r="J8" s="52" t="s">
        <v>1722</v>
      </c>
      <c r="K8" s="59">
        <v>83.657288184291417</v>
      </c>
      <c r="L8" s="59">
        <v>7.6999999999999999E-2</v>
      </c>
      <c r="M8" s="59">
        <v>0.71699999999999997</v>
      </c>
      <c r="N8" s="59">
        <v>23.44</v>
      </c>
      <c r="O8" s="59">
        <v>29.628</v>
      </c>
      <c r="P8" s="59"/>
      <c r="Q8" s="59">
        <v>31.861000000000001</v>
      </c>
      <c r="R8" s="59">
        <v>0.216</v>
      </c>
      <c r="S8" s="59">
        <v>10.891999999999999</v>
      </c>
      <c r="T8" s="59"/>
      <c r="U8" s="59">
        <v>0.16400000000000001</v>
      </c>
      <c r="V8" s="59">
        <v>96.99499999999999</v>
      </c>
      <c r="W8" s="59">
        <f t="shared" si="0"/>
        <v>18.681363079649614</v>
      </c>
      <c r="X8" s="59">
        <f t="shared" si="1"/>
        <v>14.647295977273158</v>
      </c>
      <c r="Y8" s="59">
        <f t="shared" si="2"/>
        <v>98.462659056922774</v>
      </c>
      <c r="Z8" s="59">
        <f t="shared" si="3"/>
        <v>2.4366119561137463E-3</v>
      </c>
      <c r="AA8" s="59">
        <f t="shared" si="4"/>
        <v>1.7063582874947806E-2</v>
      </c>
      <c r="AB8" s="59">
        <f t="shared" si="5"/>
        <v>0.87429023137695738</v>
      </c>
      <c r="AC8" s="59">
        <f t="shared" si="6"/>
        <v>0.74158008657851981</v>
      </c>
      <c r="AD8" s="59">
        <f t="shared" si="7"/>
        <v>0.34880314063916928</v>
      </c>
      <c r="AE8" s="59">
        <f t="shared" si="8"/>
        <v>0</v>
      </c>
      <c r="AF8" s="59">
        <f t="shared" si="9"/>
        <v>0.49440133921135199</v>
      </c>
      <c r="AG8" s="59">
        <f t="shared" si="10"/>
        <v>5.789758070229644E-3</v>
      </c>
      <c r="AH8" s="59">
        <f t="shared" si="11"/>
        <v>0.51379832516432544</v>
      </c>
      <c r="AI8" s="59">
        <f t="shared" si="12"/>
        <v>0</v>
      </c>
      <c r="AJ8" s="59">
        <f t="shared" si="13"/>
        <v>2.9981630758716147</v>
      </c>
      <c r="AK8" s="59">
        <f t="shared" si="27"/>
        <v>4</v>
      </c>
      <c r="AL8" s="59">
        <f t="shared" si="14"/>
        <v>0.50961961535911882</v>
      </c>
      <c r="AM8" s="59">
        <f t="shared" si="15"/>
        <v>0.49038038464088118</v>
      </c>
      <c r="AN8" s="59">
        <f t="shared" si="16"/>
        <v>1.4174222694938445</v>
      </c>
      <c r="AO8" s="59">
        <f t="shared" si="17"/>
        <v>4.4386441594251567</v>
      </c>
      <c r="AP8" s="59">
        <f t="shared" si="18"/>
        <v>0.41366376599541221</v>
      </c>
      <c r="AQ8" s="59">
        <f t="shared" si="19"/>
        <v>0.17753746258101952</v>
      </c>
      <c r="AR8" s="59">
        <f t="shared" si="20"/>
        <v>0.37745717148791769</v>
      </c>
      <c r="AS8" s="59">
        <f t="shared" si="21"/>
        <v>0.44500536593106277</v>
      </c>
      <c r="AT8" s="59">
        <f t="shared" si="22"/>
        <v>0.45893539743760114</v>
      </c>
      <c r="AU8" s="59">
        <v>39.094999999999999</v>
      </c>
      <c r="AV8" s="59"/>
      <c r="AW8" s="59">
        <v>15.484999999999999</v>
      </c>
      <c r="AX8" s="59">
        <v>0.25700000000000001</v>
      </c>
      <c r="AY8" s="59">
        <v>44.470999999999997</v>
      </c>
      <c r="AZ8" s="59">
        <v>0.161</v>
      </c>
      <c r="BA8" s="59">
        <v>0.19500000000000001</v>
      </c>
      <c r="BB8" s="59">
        <v>2.9000000000000001E-2</v>
      </c>
      <c r="BC8" s="59"/>
      <c r="BD8" s="59"/>
      <c r="BE8" s="59">
        <f t="shared" si="23"/>
        <v>99.692999999999984</v>
      </c>
      <c r="BF8" s="59">
        <f t="shared" si="24"/>
        <v>83.657288184291417</v>
      </c>
      <c r="BG8" s="59">
        <f t="shared" si="25"/>
        <v>0.16342711815708583</v>
      </c>
      <c r="BH8" s="64">
        <f t="shared" si="26"/>
        <v>0.83657288184291412</v>
      </c>
      <c r="BI8" s="52"/>
      <c r="BJ8" s="62"/>
      <c r="BK8" s="62"/>
      <c r="BL8" s="62"/>
    </row>
    <row r="9" spans="1:64" s="31" customFormat="1" x14ac:dyDescent="0.25">
      <c r="A9" s="62"/>
      <c r="B9" s="58" t="s">
        <v>154</v>
      </c>
      <c r="C9" s="52" t="s">
        <v>164</v>
      </c>
      <c r="D9" s="52" t="s">
        <v>165</v>
      </c>
      <c r="E9" s="52"/>
      <c r="F9" s="63" t="s">
        <v>682</v>
      </c>
      <c r="G9" s="63" t="s">
        <v>1779</v>
      </c>
      <c r="H9" s="63" t="s">
        <v>1784</v>
      </c>
      <c r="I9" s="52" t="s">
        <v>1725</v>
      </c>
      <c r="J9" s="52" t="s">
        <v>1722</v>
      </c>
      <c r="K9" s="59">
        <v>84.474766909608306</v>
      </c>
      <c r="L9" s="59">
        <v>3.5999999999999997E-2</v>
      </c>
      <c r="M9" s="59">
        <v>1.1040000000000001</v>
      </c>
      <c r="N9" s="59">
        <v>19.097999999999999</v>
      </c>
      <c r="O9" s="59">
        <v>32.926000000000002</v>
      </c>
      <c r="P9" s="59"/>
      <c r="Q9" s="59">
        <v>33.749000000000002</v>
      </c>
      <c r="R9" s="59">
        <v>0.30599999999999999</v>
      </c>
      <c r="S9" s="59">
        <v>10.196999999999999</v>
      </c>
      <c r="T9" s="59"/>
      <c r="U9" s="59">
        <v>0.13900000000000001</v>
      </c>
      <c r="V9" s="59">
        <v>97.555000000000007</v>
      </c>
      <c r="W9" s="59">
        <f t="shared" si="0"/>
        <v>19.503438020935491</v>
      </c>
      <c r="X9" s="59">
        <f t="shared" si="1"/>
        <v>15.831920403494678</v>
      </c>
      <c r="Y9" s="59">
        <f t="shared" si="2"/>
        <v>99.141358424430166</v>
      </c>
      <c r="Z9" s="59">
        <f t="shared" si="3"/>
        <v>1.1593630772693056E-3</v>
      </c>
      <c r="AA9" s="59">
        <f t="shared" si="4"/>
        <v>2.6738772268695695E-2</v>
      </c>
      <c r="AB9" s="59">
        <f t="shared" si="5"/>
        <v>0.72494861788164422</v>
      </c>
      <c r="AC9" s="59">
        <f t="shared" si="6"/>
        <v>0.83871810067992669</v>
      </c>
      <c r="AD9" s="59">
        <f t="shared" si="7"/>
        <v>0.38368767217732036</v>
      </c>
      <c r="AE9" s="59">
        <f t="shared" si="8"/>
        <v>0</v>
      </c>
      <c r="AF9" s="59">
        <f t="shared" si="9"/>
        <v>0.52529536697204537</v>
      </c>
      <c r="AG9" s="59">
        <f t="shared" si="10"/>
        <v>8.3473651277341E-3</v>
      </c>
      <c r="AH9" s="59">
        <f t="shared" si="11"/>
        <v>0.48952941109995374</v>
      </c>
      <c r="AI9" s="59">
        <f t="shared" si="12"/>
        <v>0</v>
      </c>
      <c r="AJ9" s="59">
        <f t="shared" si="13"/>
        <v>2.9984246692845891</v>
      </c>
      <c r="AK9" s="59">
        <f t="shared" si="27"/>
        <v>4</v>
      </c>
      <c r="AL9" s="59">
        <f t="shared" si="14"/>
        <v>0.48237826044214194</v>
      </c>
      <c r="AM9" s="59">
        <f t="shared" si="15"/>
        <v>0.51762173955785806</v>
      </c>
      <c r="AN9" s="59">
        <f t="shared" si="16"/>
        <v>1.3690702231613043</v>
      </c>
      <c r="AO9" s="59">
        <f t="shared" si="17"/>
        <v>4.2415108490852367</v>
      </c>
      <c r="AP9" s="59">
        <f t="shared" si="18"/>
        <v>0.42210652526187797</v>
      </c>
      <c r="AQ9" s="59">
        <f t="shared" si="19"/>
        <v>0.19703022418622859</v>
      </c>
      <c r="AR9" s="59">
        <f t="shared" si="20"/>
        <v>0.43069618178830255</v>
      </c>
      <c r="AS9" s="59">
        <f t="shared" si="21"/>
        <v>0.37227359402546883</v>
      </c>
      <c r="AT9" s="59">
        <f t="shared" si="22"/>
        <v>0.53637907024808329</v>
      </c>
      <c r="AU9" s="59">
        <v>39.56</v>
      </c>
      <c r="AV9" s="59"/>
      <c r="AW9" s="59">
        <v>14.8</v>
      </c>
      <c r="AX9" s="59">
        <v>0.252</v>
      </c>
      <c r="AY9" s="59">
        <v>45.179000000000002</v>
      </c>
      <c r="AZ9" s="59">
        <v>0.14699999999999999</v>
      </c>
      <c r="BA9" s="59">
        <v>0.219</v>
      </c>
      <c r="BB9" s="59">
        <v>5.2999999999999999E-2</v>
      </c>
      <c r="BC9" s="59"/>
      <c r="BD9" s="59"/>
      <c r="BE9" s="59">
        <f t="shared" si="23"/>
        <v>100.21</v>
      </c>
      <c r="BF9" s="59">
        <f t="shared" si="24"/>
        <v>84.474766909608306</v>
      </c>
      <c r="BG9" s="59">
        <f t="shared" si="25"/>
        <v>0.15525233090391694</v>
      </c>
      <c r="BH9" s="64">
        <f t="shared" si="26"/>
        <v>0.84474766909608301</v>
      </c>
      <c r="BI9" s="52"/>
      <c r="BJ9" s="62"/>
      <c r="BK9" s="62"/>
      <c r="BL9" s="62"/>
    </row>
    <row r="10" spans="1:64" s="31" customFormat="1" x14ac:dyDescent="0.25">
      <c r="A10" s="62"/>
      <c r="B10" s="58" t="s">
        <v>154</v>
      </c>
      <c r="C10" s="52" t="s">
        <v>164</v>
      </c>
      <c r="D10" s="52" t="s">
        <v>165</v>
      </c>
      <c r="E10" s="52"/>
      <c r="F10" s="63" t="s">
        <v>683</v>
      </c>
      <c r="G10" s="63" t="s">
        <v>1779</v>
      </c>
      <c r="H10" s="63" t="s">
        <v>1784</v>
      </c>
      <c r="I10" s="52" t="s">
        <v>1725</v>
      </c>
      <c r="J10" s="52" t="s">
        <v>1722</v>
      </c>
      <c r="K10" s="59">
        <v>85.478911292802167</v>
      </c>
      <c r="L10" s="59">
        <v>2.4E-2</v>
      </c>
      <c r="M10" s="59">
        <v>0.74399999999999999</v>
      </c>
      <c r="N10" s="59">
        <v>28.271000000000001</v>
      </c>
      <c r="O10" s="59">
        <v>26.716999999999999</v>
      </c>
      <c r="P10" s="59"/>
      <c r="Q10" s="59">
        <v>27.908999999999999</v>
      </c>
      <c r="R10" s="59">
        <v>0.121</v>
      </c>
      <c r="S10" s="59">
        <v>13.013999999999999</v>
      </c>
      <c r="T10" s="59"/>
      <c r="U10" s="59">
        <v>0.11700000000000001</v>
      </c>
      <c r="V10" s="59">
        <v>96.916999999999987</v>
      </c>
      <c r="W10" s="59">
        <f t="shared" si="0"/>
        <v>16.260139937191905</v>
      </c>
      <c r="X10" s="59">
        <f t="shared" si="1"/>
        <v>12.946054748619797</v>
      </c>
      <c r="Y10" s="59">
        <f t="shared" si="2"/>
        <v>98.214194685811719</v>
      </c>
      <c r="Z10" s="59">
        <f t="shared" si="3"/>
        <v>7.3526714655482411E-4</v>
      </c>
      <c r="AA10" s="59">
        <f t="shared" si="4"/>
        <v>1.7142031138058334E-2</v>
      </c>
      <c r="AB10" s="59">
        <f t="shared" si="5"/>
        <v>1.0208865048304145</v>
      </c>
      <c r="AC10" s="59">
        <f t="shared" si="6"/>
        <v>0.64741340506242584</v>
      </c>
      <c r="AD10" s="59">
        <f t="shared" si="7"/>
        <v>0.29846859571889328</v>
      </c>
      <c r="AE10" s="59">
        <f t="shared" si="8"/>
        <v>0</v>
      </c>
      <c r="AF10" s="59">
        <f t="shared" si="9"/>
        <v>0.41661377920120157</v>
      </c>
      <c r="AG10" s="59">
        <f t="shared" si="10"/>
        <v>3.140004782923366E-3</v>
      </c>
      <c r="AH10" s="59">
        <f t="shared" si="11"/>
        <v>0.59433886102904843</v>
      </c>
      <c r="AI10" s="59">
        <f t="shared" si="12"/>
        <v>0</v>
      </c>
      <c r="AJ10" s="59">
        <f t="shared" si="13"/>
        <v>2.9987384489095206</v>
      </c>
      <c r="AK10" s="59">
        <f t="shared" si="27"/>
        <v>4</v>
      </c>
      <c r="AL10" s="59">
        <f t="shared" si="14"/>
        <v>0.58789980596290292</v>
      </c>
      <c r="AM10" s="59">
        <f t="shared" si="15"/>
        <v>0.41210019403709708</v>
      </c>
      <c r="AN10" s="59">
        <f t="shared" si="16"/>
        <v>1.3958379044795084</v>
      </c>
      <c r="AO10" s="59">
        <f t="shared" si="17"/>
        <v>4.3503827745288692</v>
      </c>
      <c r="AP10" s="59">
        <f t="shared" si="18"/>
        <v>0.41739050798482474</v>
      </c>
      <c r="AQ10" s="59">
        <f t="shared" si="19"/>
        <v>0.15175583443973195</v>
      </c>
      <c r="AR10" s="59">
        <f t="shared" si="20"/>
        <v>0.32917621123949087</v>
      </c>
      <c r="AS10" s="59">
        <f t="shared" si="21"/>
        <v>0.51906795432077713</v>
      </c>
      <c r="AT10" s="59">
        <f t="shared" si="22"/>
        <v>0.38806775761560225</v>
      </c>
      <c r="AU10" s="59">
        <v>39.347999999999999</v>
      </c>
      <c r="AV10" s="59"/>
      <c r="AW10" s="59">
        <v>13.794</v>
      </c>
      <c r="AX10" s="59">
        <v>0.20699999999999999</v>
      </c>
      <c r="AY10" s="59">
        <v>45.555</v>
      </c>
      <c r="AZ10" s="59">
        <v>0.14299999999999999</v>
      </c>
      <c r="BA10" s="59">
        <v>0.27</v>
      </c>
      <c r="BB10" s="59">
        <v>2.9000000000000001E-2</v>
      </c>
      <c r="BC10" s="59"/>
      <c r="BD10" s="59"/>
      <c r="BE10" s="59">
        <f t="shared" si="23"/>
        <v>99.345999999999989</v>
      </c>
      <c r="BF10" s="59">
        <f t="shared" si="24"/>
        <v>85.478911292802167</v>
      </c>
      <c r="BG10" s="59">
        <f t="shared" si="25"/>
        <v>0.14521088707197832</v>
      </c>
      <c r="BH10" s="64">
        <f t="shared" si="26"/>
        <v>0.85478911292802162</v>
      </c>
      <c r="BI10" s="52"/>
      <c r="BJ10" s="62"/>
      <c r="BK10" s="62"/>
      <c r="BL10" s="62"/>
    </row>
    <row r="11" spans="1:64" s="31" customFormat="1" x14ac:dyDescent="0.25">
      <c r="A11" s="62"/>
      <c r="B11" s="58" t="s">
        <v>154</v>
      </c>
      <c r="C11" s="52" t="s">
        <v>164</v>
      </c>
      <c r="D11" s="52" t="s">
        <v>165</v>
      </c>
      <c r="E11" s="52"/>
      <c r="F11" s="63" t="s">
        <v>684</v>
      </c>
      <c r="G11" s="63" t="s">
        <v>1779</v>
      </c>
      <c r="H11" s="63" t="s">
        <v>1784</v>
      </c>
      <c r="I11" s="52" t="s">
        <v>1725</v>
      </c>
      <c r="J11" s="52" t="s">
        <v>1722</v>
      </c>
      <c r="K11" s="59">
        <v>86.015640544132893</v>
      </c>
      <c r="L11" s="59">
        <v>1.7000000000000001E-2</v>
      </c>
      <c r="M11" s="59">
        <v>0.76200000000000001</v>
      </c>
      <c r="N11" s="59">
        <v>25.315000000000001</v>
      </c>
      <c r="O11" s="59">
        <v>30.852</v>
      </c>
      <c r="P11" s="59"/>
      <c r="Q11" s="59">
        <v>27.276</v>
      </c>
      <c r="R11" s="59">
        <v>0.17299999999999999</v>
      </c>
      <c r="S11" s="59">
        <v>12.372999999999999</v>
      </c>
      <c r="T11" s="59"/>
      <c r="U11" s="59">
        <v>0.1</v>
      </c>
      <c r="V11" s="59">
        <v>96.867999999999995</v>
      </c>
      <c r="W11" s="59">
        <f t="shared" si="0"/>
        <v>16.720655216564353</v>
      </c>
      <c r="X11" s="59">
        <f t="shared" si="1"/>
        <v>11.73076770775244</v>
      </c>
      <c r="Y11" s="59">
        <f t="shared" si="2"/>
        <v>98.043422924316786</v>
      </c>
      <c r="Z11" s="59">
        <f t="shared" si="3"/>
        <v>5.2976277086669863E-4</v>
      </c>
      <c r="AA11" s="59">
        <f t="shared" si="4"/>
        <v>1.7858414941361627E-2</v>
      </c>
      <c r="AB11" s="59">
        <f t="shared" si="5"/>
        <v>0.92984983462768889</v>
      </c>
      <c r="AC11" s="59">
        <f t="shared" si="6"/>
        <v>0.76045919217134728</v>
      </c>
      <c r="AD11" s="59">
        <f t="shared" si="7"/>
        <v>0.27509723929104141</v>
      </c>
      <c r="AE11" s="59">
        <f t="shared" si="8"/>
        <v>0</v>
      </c>
      <c r="AF11" s="59">
        <f t="shared" si="9"/>
        <v>0.43577392161076761</v>
      </c>
      <c r="AG11" s="59">
        <f t="shared" si="10"/>
        <v>4.5665649247406473E-3</v>
      </c>
      <c r="AH11" s="59">
        <f t="shared" si="11"/>
        <v>0.57477375890491889</v>
      </c>
      <c r="AI11" s="59">
        <f t="shared" si="12"/>
        <v>0</v>
      </c>
      <c r="AJ11" s="59">
        <f t="shared" si="13"/>
        <v>2.9989086892427332</v>
      </c>
      <c r="AK11" s="59">
        <f t="shared" si="27"/>
        <v>4</v>
      </c>
      <c r="AL11" s="59">
        <f t="shared" si="14"/>
        <v>0.5687745071183673</v>
      </c>
      <c r="AM11" s="59">
        <f t="shared" si="15"/>
        <v>0.4312254928816327</v>
      </c>
      <c r="AN11" s="59">
        <f t="shared" si="16"/>
        <v>1.5840723183329986</v>
      </c>
      <c r="AO11" s="59">
        <f t="shared" si="17"/>
        <v>5.1337945887997183</v>
      </c>
      <c r="AP11" s="59">
        <f t="shared" si="18"/>
        <v>0.38698607345676239</v>
      </c>
      <c r="AQ11" s="59">
        <f t="shared" si="19"/>
        <v>0.13996965616595489</v>
      </c>
      <c r="AR11" s="59">
        <f t="shared" si="20"/>
        <v>0.38692213680797044</v>
      </c>
      <c r="AS11" s="59">
        <f t="shared" si="21"/>
        <v>0.4731082070260747</v>
      </c>
      <c r="AT11" s="59">
        <f t="shared" si="22"/>
        <v>0.44989358757164088</v>
      </c>
      <c r="AU11" s="59">
        <v>39.347999999999999</v>
      </c>
      <c r="AV11" s="59"/>
      <c r="AW11" s="59">
        <v>13.356</v>
      </c>
      <c r="AX11" s="59">
        <v>0.23499999999999999</v>
      </c>
      <c r="AY11" s="59">
        <v>46.088999999999999</v>
      </c>
      <c r="AZ11" s="59">
        <v>0.155</v>
      </c>
      <c r="BA11" s="59">
        <v>0.249</v>
      </c>
      <c r="BB11" s="59">
        <v>5.7000000000000002E-2</v>
      </c>
      <c r="BC11" s="59"/>
      <c r="BD11" s="59"/>
      <c r="BE11" s="59">
        <f t="shared" si="23"/>
        <v>99.48899999999999</v>
      </c>
      <c r="BF11" s="59">
        <f t="shared" si="24"/>
        <v>86.015640544132893</v>
      </c>
      <c r="BG11" s="59">
        <f t="shared" si="25"/>
        <v>0.13984359455867107</v>
      </c>
      <c r="BH11" s="64">
        <f t="shared" si="26"/>
        <v>0.86015640544132888</v>
      </c>
      <c r="BI11" s="52"/>
      <c r="BJ11" s="62"/>
      <c r="BK11" s="62"/>
      <c r="BL11" s="62"/>
    </row>
    <row r="12" spans="1:64" s="31" customFormat="1" x14ac:dyDescent="0.25">
      <c r="A12" s="62"/>
      <c r="B12" s="58" t="s">
        <v>154</v>
      </c>
      <c r="C12" s="52" t="s">
        <v>164</v>
      </c>
      <c r="D12" s="52" t="s">
        <v>165</v>
      </c>
      <c r="E12" s="52"/>
      <c r="F12" s="63" t="s">
        <v>685</v>
      </c>
      <c r="G12" s="63" t="s">
        <v>1779</v>
      </c>
      <c r="H12" s="63" t="s">
        <v>1784</v>
      </c>
      <c r="I12" s="52" t="s">
        <v>1725</v>
      </c>
      <c r="J12" s="52" t="s">
        <v>1722</v>
      </c>
      <c r="K12" s="59">
        <v>86.368311619963379</v>
      </c>
      <c r="L12" s="59">
        <v>5.2999999999999999E-2</v>
      </c>
      <c r="M12" s="59">
        <v>0.73099999999999998</v>
      </c>
      <c r="N12" s="59">
        <v>24.657</v>
      </c>
      <c r="O12" s="59">
        <v>31.521000000000001</v>
      </c>
      <c r="P12" s="59"/>
      <c r="Q12" s="59">
        <v>26.931999999999999</v>
      </c>
      <c r="R12" s="59">
        <v>0.316</v>
      </c>
      <c r="S12" s="59">
        <v>12.439</v>
      </c>
      <c r="T12" s="59"/>
      <c r="U12" s="59">
        <v>4.1000000000000002E-2</v>
      </c>
      <c r="V12" s="59">
        <v>96.69</v>
      </c>
      <c r="W12" s="59">
        <f t="shared" si="0"/>
        <v>16.421372077532208</v>
      </c>
      <c r="X12" s="59">
        <f t="shared" si="1"/>
        <v>11.681071263022661</v>
      </c>
      <c r="Y12" s="59">
        <f t="shared" si="2"/>
        <v>97.86044334055488</v>
      </c>
      <c r="Z12" s="59">
        <f t="shared" si="3"/>
        <v>1.6571796296638939E-3</v>
      </c>
      <c r="AA12" s="59">
        <f t="shared" si="4"/>
        <v>1.7189629585305684E-2</v>
      </c>
      <c r="AB12" s="59">
        <f t="shared" si="5"/>
        <v>0.90873305282461281</v>
      </c>
      <c r="AC12" s="59">
        <f t="shared" si="6"/>
        <v>0.7795676005964951</v>
      </c>
      <c r="AD12" s="59">
        <f t="shared" si="7"/>
        <v>0.27485502014047164</v>
      </c>
      <c r="AE12" s="59">
        <f t="shared" si="8"/>
        <v>0</v>
      </c>
      <c r="AF12" s="59">
        <f t="shared" si="9"/>
        <v>0.42941636338228012</v>
      </c>
      <c r="AG12" s="59">
        <f t="shared" si="10"/>
        <v>8.3693517155329425E-3</v>
      </c>
      <c r="AH12" s="59">
        <f t="shared" si="11"/>
        <v>0.57978715612987819</v>
      </c>
      <c r="AI12" s="59">
        <f t="shared" si="12"/>
        <v>0</v>
      </c>
      <c r="AJ12" s="59">
        <f t="shared" si="13"/>
        <v>2.9995753540042402</v>
      </c>
      <c r="AK12" s="59">
        <f t="shared" si="27"/>
        <v>4</v>
      </c>
      <c r="AL12" s="59">
        <f t="shared" si="14"/>
        <v>0.57449973659440179</v>
      </c>
      <c r="AM12" s="59">
        <f t="shared" si="15"/>
        <v>0.42550026340559821</v>
      </c>
      <c r="AN12" s="59">
        <f t="shared" si="16"/>
        <v>1.5623377123067135</v>
      </c>
      <c r="AO12" s="59">
        <f t="shared" si="17"/>
        <v>5.0417925090115316</v>
      </c>
      <c r="AP12" s="59">
        <f t="shared" si="18"/>
        <v>0.39026861884640573</v>
      </c>
      <c r="AQ12" s="59">
        <f t="shared" si="19"/>
        <v>0.14000673703162139</v>
      </c>
      <c r="AR12" s="59">
        <f t="shared" si="20"/>
        <v>0.39709922707362005</v>
      </c>
      <c r="AS12" s="59">
        <f t="shared" si="21"/>
        <v>0.46289403589475864</v>
      </c>
      <c r="AT12" s="59">
        <f t="shared" si="22"/>
        <v>0.46174690450827532</v>
      </c>
      <c r="AU12" s="59">
        <v>39.652000000000001</v>
      </c>
      <c r="AV12" s="59"/>
      <c r="AW12" s="59">
        <v>13.031000000000001</v>
      </c>
      <c r="AX12" s="59">
        <v>0.23200000000000001</v>
      </c>
      <c r="AY12" s="59">
        <v>46.32</v>
      </c>
      <c r="AZ12" s="59">
        <v>0.13200000000000001</v>
      </c>
      <c r="BA12" s="59">
        <v>0.27700000000000002</v>
      </c>
      <c r="BB12" s="59">
        <v>0.06</v>
      </c>
      <c r="BC12" s="59"/>
      <c r="BD12" s="59"/>
      <c r="BE12" s="59">
        <f t="shared" si="23"/>
        <v>99.704000000000008</v>
      </c>
      <c r="BF12" s="59">
        <f t="shared" si="24"/>
        <v>86.368311619963379</v>
      </c>
      <c r="BG12" s="59">
        <f t="shared" si="25"/>
        <v>0.13631688380036622</v>
      </c>
      <c r="BH12" s="64">
        <f t="shared" si="26"/>
        <v>0.86368311619963378</v>
      </c>
      <c r="BI12" s="52"/>
      <c r="BJ12" s="62"/>
      <c r="BK12" s="62"/>
      <c r="BL12" s="62"/>
    </row>
    <row r="13" spans="1:64" s="31" customFormat="1" x14ac:dyDescent="0.25">
      <c r="A13" s="62"/>
      <c r="B13" s="58" t="s">
        <v>154</v>
      </c>
      <c r="C13" s="52" t="s">
        <v>164</v>
      </c>
      <c r="D13" s="52" t="s">
        <v>165</v>
      </c>
      <c r="E13" s="52"/>
      <c r="F13" s="63" t="s">
        <v>686</v>
      </c>
      <c r="G13" s="63" t="s">
        <v>1779</v>
      </c>
      <c r="H13" s="63" t="s">
        <v>1784</v>
      </c>
      <c r="I13" s="52" t="s">
        <v>1725</v>
      </c>
      <c r="J13" s="52" t="s">
        <v>1722</v>
      </c>
      <c r="K13" s="59">
        <v>83.207672466668427</v>
      </c>
      <c r="L13" s="59">
        <v>1.9E-2</v>
      </c>
      <c r="M13" s="59">
        <v>0.72699999999999998</v>
      </c>
      <c r="N13" s="59">
        <v>22.844999999999999</v>
      </c>
      <c r="O13" s="59">
        <v>31.356000000000002</v>
      </c>
      <c r="P13" s="59"/>
      <c r="Q13" s="59">
        <v>30.667000000000002</v>
      </c>
      <c r="R13" s="59">
        <v>0.36499999999999999</v>
      </c>
      <c r="S13" s="59">
        <v>10.91</v>
      </c>
      <c r="T13" s="59"/>
      <c r="U13" s="59">
        <v>0.13300000000000001</v>
      </c>
      <c r="V13" s="59">
        <v>97.021999999999991</v>
      </c>
      <c r="W13" s="59">
        <f t="shared" si="0"/>
        <v>18.381857434333511</v>
      </c>
      <c r="X13" s="59">
        <f t="shared" si="1"/>
        <v>13.653192449062558</v>
      </c>
      <c r="Y13" s="59">
        <f t="shared" si="2"/>
        <v>98.390049883396074</v>
      </c>
      <c r="Z13" s="59">
        <f t="shared" si="3"/>
        <v>6.0277903407831982E-4</v>
      </c>
      <c r="AA13" s="59">
        <f t="shared" si="4"/>
        <v>1.7345801527367137E-2</v>
      </c>
      <c r="AB13" s="59">
        <f t="shared" si="5"/>
        <v>0.8542757385188926</v>
      </c>
      <c r="AC13" s="59">
        <f t="shared" si="6"/>
        <v>0.78683790007060839</v>
      </c>
      <c r="AD13" s="59">
        <f t="shared" si="7"/>
        <v>0.32596129362684523</v>
      </c>
      <c r="AE13" s="59">
        <f t="shared" si="8"/>
        <v>0</v>
      </c>
      <c r="AF13" s="59">
        <f t="shared" si="9"/>
        <v>0.4877186492137649</v>
      </c>
      <c r="AG13" s="59">
        <f t="shared" si="10"/>
        <v>9.8086315623170627E-3</v>
      </c>
      <c r="AH13" s="59">
        <f t="shared" si="11"/>
        <v>0.51596315977650786</v>
      </c>
      <c r="AI13" s="59">
        <f t="shared" si="12"/>
        <v>0</v>
      </c>
      <c r="AJ13" s="59">
        <f t="shared" si="13"/>
        <v>2.9985139533303813</v>
      </c>
      <c r="AK13" s="59">
        <f t="shared" si="27"/>
        <v>4.0000000000000009</v>
      </c>
      <c r="AL13" s="59">
        <f t="shared" si="14"/>
        <v>0.51407045056996581</v>
      </c>
      <c r="AM13" s="59">
        <f t="shared" si="15"/>
        <v>0.48592954943003419</v>
      </c>
      <c r="AN13" s="59">
        <f t="shared" si="16"/>
        <v>1.496247127341741</v>
      </c>
      <c r="AO13" s="59">
        <f t="shared" si="17"/>
        <v>4.764472551994289</v>
      </c>
      <c r="AP13" s="59">
        <f t="shared" si="18"/>
        <v>0.40060136235986471</v>
      </c>
      <c r="AQ13" s="59">
        <f t="shared" si="19"/>
        <v>0.16570863076353554</v>
      </c>
      <c r="AR13" s="59">
        <f t="shared" si="20"/>
        <v>0.40000402993497608</v>
      </c>
      <c r="AS13" s="59">
        <f t="shared" si="21"/>
        <v>0.43428733930148833</v>
      </c>
      <c r="AT13" s="59">
        <f t="shared" si="22"/>
        <v>0.47945363536609031</v>
      </c>
      <c r="AU13" s="59">
        <v>39.427</v>
      </c>
      <c r="AV13" s="59"/>
      <c r="AW13" s="59">
        <v>15.888</v>
      </c>
      <c r="AX13" s="59">
        <v>0.28499999999999998</v>
      </c>
      <c r="AY13" s="59">
        <v>44.167999999999999</v>
      </c>
      <c r="AZ13" s="59">
        <v>0.17299999999999999</v>
      </c>
      <c r="BA13" s="59">
        <v>0.20100000000000001</v>
      </c>
      <c r="BB13" s="59">
        <v>5.7000000000000002E-2</v>
      </c>
      <c r="BC13" s="59"/>
      <c r="BD13" s="59"/>
      <c r="BE13" s="59">
        <f t="shared" si="23"/>
        <v>100.199</v>
      </c>
      <c r="BF13" s="59">
        <f t="shared" si="24"/>
        <v>83.207672466668427</v>
      </c>
      <c r="BG13" s="59">
        <f t="shared" si="25"/>
        <v>0.16792327533331572</v>
      </c>
      <c r="BH13" s="64">
        <f t="shared" si="26"/>
        <v>0.83207672466668425</v>
      </c>
      <c r="BI13" s="52"/>
      <c r="BJ13" s="62"/>
      <c r="BK13" s="62"/>
      <c r="BL13" s="62"/>
    </row>
    <row r="14" spans="1:64" s="31" customFormat="1" x14ac:dyDescent="0.25">
      <c r="A14" s="62"/>
      <c r="B14" s="58" t="s">
        <v>154</v>
      </c>
      <c r="C14" s="52" t="s">
        <v>164</v>
      </c>
      <c r="D14" s="52" t="s">
        <v>165</v>
      </c>
      <c r="E14" s="52"/>
      <c r="F14" s="63" t="s">
        <v>687</v>
      </c>
      <c r="G14" s="63" t="s">
        <v>1779</v>
      </c>
      <c r="H14" s="63" t="s">
        <v>1784</v>
      </c>
      <c r="I14" s="52" t="s">
        <v>1725</v>
      </c>
      <c r="J14" s="52" t="s">
        <v>1722</v>
      </c>
      <c r="K14" s="59">
        <v>81.726809831731345</v>
      </c>
      <c r="L14" s="59">
        <v>2.8000000000000001E-2</v>
      </c>
      <c r="M14" s="59">
        <v>0.83399999999999996</v>
      </c>
      <c r="N14" s="59">
        <v>23.945</v>
      </c>
      <c r="O14" s="59">
        <v>28.198</v>
      </c>
      <c r="P14" s="59"/>
      <c r="Q14" s="59">
        <v>33.65</v>
      </c>
      <c r="R14" s="59">
        <v>0.24399999999999999</v>
      </c>
      <c r="S14" s="59">
        <v>10.119</v>
      </c>
      <c r="T14" s="59"/>
      <c r="U14" s="59">
        <v>0.161</v>
      </c>
      <c r="V14" s="59">
        <v>97.179000000000002</v>
      </c>
      <c r="W14" s="59">
        <f t="shared" si="0"/>
        <v>20.029330671804559</v>
      </c>
      <c r="X14" s="59">
        <f t="shared" si="1"/>
        <v>15.137440907085395</v>
      </c>
      <c r="Y14" s="59">
        <f t="shared" si="2"/>
        <v>98.695771578889946</v>
      </c>
      <c r="Z14" s="59">
        <f t="shared" si="3"/>
        <v>8.872603522149477E-4</v>
      </c>
      <c r="AA14" s="59">
        <f t="shared" si="4"/>
        <v>1.9875337827138042E-2</v>
      </c>
      <c r="AB14" s="59">
        <f t="shared" si="5"/>
        <v>0.89435565659450222</v>
      </c>
      <c r="AC14" s="59">
        <f t="shared" si="6"/>
        <v>0.70675913037687987</v>
      </c>
      <c r="AD14" s="59">
        <f t="shared" si="7"/>
        <v>0.36097139531925465</v>
      </c>
      <c r="AE14" s="59">
        <f t="shared" si="8"/>
        <v>0</v>
      </c>
      <c r="AF14" s="59">
        <f t="shared" si="9"/>
        <v>0.53080488616089205</v>
      </c>
      <c r="AG14" s="59">
        <f t="shared" si="10"/>
        <v>6.5492850063239936E-3</v>
      </c>
      <c r="AH14" s="59">
        <f t="shared" si="11"/>
        <v>0.47799135903812323</v>
      </c>
      <c r="AI14" s="59">
        <f t="shared" si="12"/>
        <v>0</v>
      </c>
      <c r="AJ14" s="59">
        <f t="shared" si="13"/>
        <v>2.9981943106753288</v>
      </c>
      <c r="AK14" s="59">
        <f t="shared" si="27"/>
        <v>4</v>
      </c>
      <c r="AL14" s="59">
        <f t="shared" si="14"/>
        <v>0.47382349142648233</v>
      </c>
      <c r="AM14" s="59">
        <f t="shared" si="15"/>
        <v>0.52617650857351772</v>
      </c>
      <c r="AN14" s="59">
        <f t="shared" si="16"/>
        <v>1.4704901636082028</v>
      </c>
      <c r="AO14" s="59">
        <f t="shared" si="17"/>
        <v>4.6574064582804855</v>
      </c>
      <c r="AP14" s="59">
        <f t="shared" si="18"/>
        <v>0.40477797269974919</v>
      </c>
      <c r="AQ14" s="59">
        <f t="shared" si="19"/>
        <v>0.18397326201942807</v>
      </c>
      <c r="AR14" s="59">
        <f t="shared" si="20"/>
        <v>0.36020799532453474</v>
      </c>
      <c r="AS14" s="59">
        <f t="shared" si="21"/>
        <v>0.45581874265603717</v>
      </c>
      <c r="AT14" s="59">
        <f t="shared" si="22"/>
        <v>0.44141690285289475</v>
      </c>
      <c r="AU14" s="59">
        <v>39.337000000000003</v>
      </c>
      <c r="AV14" s="59"/>
      <c r="AW14" s="59">
        <v>17.164000000000001</v>
      </c>
      <c r="AX14" s="59">
        <v>0.30499999999999999</v>
      </c>
      <c r="AY14" s="59">
        <v>43.067999999999998</v>
      </c>
      <c r="AZ14" s="59">
        <v>0.14299999999999999</v>
      </c>
      <c r="BA14" s="59">
        <v>0.17199999999999999</v>
      </c>
      <c r="BB14" s="59">
        <v>0.108</v>
      </c>
      <c r="BC14" s="59"/>
      <c r="BD14" s="59"/>
      <c r="BE14" s="59">
        <f t="shared" si="23"/>
        <v>100.297</v>
      </c>
      <c r="BF14" s="59">
        <f t="shared" si="24"/>
        <v>81.726809831731345</v>
      </c>
      <c r="BG14" s="59">
        <f t="shared" si="25"/>
        <v>0.18273190168268655</v>
      </c>
      <c r="BH14" s="64">
        <f t="shared" si="26"/>
        <v>0.8172680983173134</v>
      </c>
      <c r="BI14" s="52"/>
      <c r="BJ14" s="62"/>
      <c r="BK14" s="62"/>
      <c r="BL14" s="62"/>
    </row>
    <row r="15" spans="1:64" s="31" customFormat="1" x14ac:dyDescent="0.25">
      <c r="A15" s="62"/>
      <c r="B15" s="58" t="s">
        <v>154</v>
      </c>
      <c r="C15" s="52" t="s">
        <v>164</v>
      </c>
      <c r="D15" s="52" t="s">
        <v>165</v>
      </c>
      <c r="E15" s="52"/>
      <c r="F15" s="63" t="s">
        <v>688</v>
      </c>
      <c r="G15" s="63" t="s">
        <v>1779</v>
      </c>
      <c r="H15" s="63" t="s">
        <v>1784</v>
      </c>
      <c r="I15" s="52" t="s">
        <v>1725</v>
      </c>
      <c r="J15" s="52" t="s">
        <v>1722</v>
      </c>
      <c r="K15" s="59">
        <v>85.395082003090991</v>
      </c>
      <c r="L15" s="59">
        <v>5.2999999999999999E-2</v>
      </c>
      <c r="M15" s="59">
        <v>0.77100000000000002</v>
      </c>
      <c r="N15" s="59">
        <v>23.414000000000001</v>
      </c>
      <c r="O15" s="59">
        <v>31.559000000000001</v>
      </c>
      <c r="P15" s="59"/>
      <c r="Q15" s="59">
        <v>28.754000000000001</v>
      </c>
      <c r="R15" s="59">
        <v>0.24099999999999999</v>
      </c>
      <c r="S15" s="59">
        <v>12.045999999999999</v>
      </c>
      <c r="T15" s="59"/>
      <c r="U15" s="59">
        <v>0.10299999999999999</v>
      </c>
      <c r="V15" s="59">
        <v>96.940999999999988</v>
      </c>
      <c r="W15" s="59">
        <f t="shared" si="0"/>
        <v>16.950877857534572</v>
      </c>
      <c r="X15" s="59">
        <f t="shared" si="1"/>
        <v>13.117495157218748</v>
      </c>
      <c r="Y15" s="59">
        <f t="shared" si="2"/>
        <v>98.255373014753303</v>
      </c>
      <c r="Z15" s="59">
        <f t="shared" si="3"/>
        <v>1.6660029896414408E-3</v>
      </c>
      <c r="AA15" s="59">
        <f t="shared" si="4"/>
        <v>1.8226769841609626E-2</v>
      </c>
      <c r="AB15" s="59">
        <f t="shared" si="5"/>
        <v>0.86751679956913708</v>
      </c>
      <c r="AC15" s="59">
        <f t="shared" si="6"/>
        <v>0.78466307851340589</v>
      </c>
      <c r="AD15" s="59">
        <f t="shared" si="7"/>
        <v>0.31029737589711409</v>
      </c>
      <c r="AE15" s="59">
        <f t="shared" si="8"/>
        <v>0</v>
      </c>
      <c r="AF15" s="59">
        <f t="shared" si="9"/>
        <v>0.44562293311507545</v>
      </c>
      <c r="AG15" s="59">
        <f t="shared" si="10"/>
        <v>6.4169398628286887E-3</v>
      </c>
      <c r="AH15" s="59">
        <f t="shared" si="11"/>
        <v>0.56445870039010759</v>
      </c>
      <c r="AI15" s="59">
        <f t="shared" si="12"/>
        <v>0</v>
      </c>
      <c r="AJ15" s="59">
        <f t="shared" si="13"/>
        <v>2.9988686001789198</v>
      </c>
      <c r="AK15" s="59">
        <f t="shared" si="27"/>
        <v>3.9999999999999991</v>
      </c>
      <c r="AL15" s="59">
        <f t="shared" si="14"/>
        <v>0.55882483322790877</v>
      </c>
      <c r="AM15" s="59">
        <f t="shared" si="15"/>
        <v>0.44117516677209123</v>
      </c>
      <c r="AN15" s="59">
        <f t="shared" si="16"/>
        <v>1.4361156997435631</v>
      </c>
      <c r="AO15" s="59">
        <f t="shared" si="17"/>
        <v>4.5154205667883431</v>
      </c>
      <c r="AP15" s="59">
        <f t="shared" si="18"/>
        <v>0.41048953467409804</v>
      </c>
      <c r="AQ15" s="59">
        <f t="shared" si="19"/>
        <v>0.15811514516556563</v>
      </c>
      <c r="AR15" s="59">
        <f t="shared" si="20"/>
        <v>0.39983295445703015</v>
      </c>
      <c r="AS15" s="59">
        <f t="shared" si="21"/>
        <v>0.44205190037740416</v>
      </c>
      <c r="AT15" s="59">
        <f t="shared" si="22"/>
        <v>0.47492593810309319</v>
      </c>
      <c r="AU15" s="59">
        <v>39.445999999999998</v>
      </c>
      <c r="AV15" s="59"/>
      <c r="AW15" s="59">
        <v>13.84</v>
      </c>
      <c r="AX15" s="59">
        <v>0.254</v>
      </c>
      <c r="AY15" s="59">
        <v>45.4</v>
      </c>
      <c r="AZ15" s="59">
        <v>0.14799999999999999</v>
      </c>
      <c r="BA15" s="59">
        <v>0.182</v>
      </c>
      <c r="BB15" s="59">
        <v>4.3999999999999997E-2</v>
      </c>
      <c r="BC15" s="59"/>
      <c r="BD15" s="59"/>
      <c r="BE15" s="59">
        <f t="shared" si="23"/>
        <v>99.313999999999993</v>
      </c>
      <c r="BF15" s="59">
        <f t="shared" si="24"/>
        <v>85.395082003090991</v>
      </c>
      <c r="BG15" s="59">
        <f t="shared" si="25"/>
        <v>0.14604917996909009</v>
      </c>
      <c r="BH15" s="64">
        <f t="shared" si="26"/>
        <v>0.85395082003090994</v>
      </c>
      <c r="BI15" s="52"/>
      <c r="BJ15" s="62"/>
      <c r="BK15" s="62"/>
      <c r="BL15" s="62"/>
    </row>
    <row r="16" spans="1:64" s="31" customFormat="1" x14ac:dyDescent="0.25">
      <c r="A16" s="62"/>
      <c r="B16" s="58" t="s">
        <v>154</v>
      </c>
      <c r="C16" s="52" t="s">
        <v>164</v>
      </c>
      <c r="D16" s="52" t="s">
        <v>165</v>
      </c>
      <c r="E16" s="52"/>
      <c r="F16" s="63" t="s">
        <v>689</v>
      </c>
      <c r="G16" s="63" t="s">
        <v>1779</v>
      </c>
      <c r="H16" s="63" t="s">
        <v>1784</v>
      </c>
      <c r="I16" s="52" t="s">
        <v>1725</v>
      </c>
      <c r="J16" s="52" t="s">
        <v>1722</v>
      </c>
      <c r="K16" s="59">
        <v>85.196740842338187</v>
      </c>
      <c r="L16" s="59">
        <v>4.2999999999999997E-2</v>
      </c>
      <c r="M16" s="59">
        <v>0.67900000000000005</v>
      </c>
      <c r="N16" s="59">
        <v>25.401</v>
      </c>
      <c r="O16" s="59">
        <v>29.747</v>
      </c>
      <c r="P16" s="59"/>
      <c r="Q16" s="59">
        <v>28.256</v>
      </c>
      <c r="R16" s="59">
        <v>0.18099999999999999</v>
      </c>
      <c r="S16" s="59">
        <v>12.157</v>
      </c>
      <c r="T16" s="59"/>
      <c r="U16" s="59">
        <v>0.24399999999999999</v>
      </c>
      <c r="V16" s="59">
        <v>96.707999999999998</v>
      </c>
      <c r="W16" s="59">
        <f t="shared" si="0"/>
        <v>16.766127279233313</v>
      </c>
      <c r="X16" s="59">
        <f t="shared" si="1"/>
        <v>12.769362881492206</v>
      </c>
      <c r="Y16" s="59">
        <f t="shared" si="2"/>
        <v>97.987490160725514</v>
      </c>
      <c r="Z16" s="59">
        <f t="shared" si="3"/>
        <v>1.343511709120082E-3</v>
      </c>
      <c r="AA16" s="59">
        <f t="shared" si="4"/>
        <v>1.5955051090053404E-2</v>
      </c>
      <c r="AB16" s="59">
        <f t="shared" si="5"/>
        <v>0.93546208001526132</v>
      </c>
      <c r="AC16" s="59">
        <f t="shared" si="6"/>
        <v>0.73515049040922298</v>
      </c>
      <c r="AD16" s="59">
        <f t="shared" si="7"/>
        <v>0.30024066459691107</v>
      </c>
      <c r="AE16" s="59">
        <f t="shared" si="8"/>
        <v>0</v>
      </c>
      <c r="AF16" s="59">
        <f t="shared" si="9"/>
        <v>0.43810800696648938</v>
      </c>
      <c r="AG16" s="59">
        <f t="shared" si="10"/>
        <v>4.7902987020756686E-3</v>
      </c>
      <c r="AH16" s="59">
        <f t="shared" si="11"/>
        <v>0.56622471620099457</v>
      </c>
      <c r="AI16" s="59">
        <f t="shared" si="12"/>
        <v>0</v>
      </c>
      <c r="AJ16" s="59">
        <f t="shared" si="13"/>
        <v>2.9972748196901287</v>
      </c>
      <c r="AK16" s="59">
        <f t="shared" si="27"/>
        <v>4</v>
      </c>
      <c r="AL16" s="59">
        <f t="shared" si="14"/>
        <v>0.56378200484718266</v>
      </c>
      <c r="AM16" s="59">
        <f t="shared" si="15"/>
        <v>0.43621799515281734</v>
      </c>
      <c r="AN16" s="59">
        <f t="shared" si="16"/>
        <v>1.4591894390943763</v>
      </c>
      <c r="AO16" s="59">
        <f t="shared" si="17"/>
        <v>4.6106137440324622</v>
      </c>
      <c r="AP16" s="59">
        <f t="shared" si="18"/>
        <v>0.40663805077508025</v>
      </c>
      <c r="AQ16" s="59">
        <f t="shared" si="19"/>
        <v>0.15234044791450524</v>
      </c>
      <c r="AR16" s="59">
        <f t="shared" si="20"/>
        <v>0.37301128127952271</v>
      </c>
      <c r="AS16" s="59">
        <f t="shared" si="21"/>
        <v>0.47464827080597205</v>
      </c>
      <c r="AT16" s="59">
        <f t="shared" si="22"/>
        <v>0.44004846092019367</v>
      </c>
      <c r="AU16" s="59">
        <v>39.701000000000001</v>
      </c>
      <c r="AV16" s="59"/>
      <c r="AW16" s="59">
        <v>14.156000000000001</v>
      </c>
      <c r="AX16" s="59">
        <v>0.27100000000000002</v>
      </c>
      <c r="AY16" s="59">
        <v>45.707999999999998</v>
      </c>
      <c r="AZ16" s="59">
        <v>0.17599999999999999</v>
      </c>
      <c r="BA16" s="59">
        <v>0.224</v>
      </c>
      <c r="BB16" s="59">
        <v>3.2000000000000001E-2</v>
      </c>
      <c r="BC16" s="59"/>
      <c r="BD16" s="59"/>
      <c r="BE16" s="59">
        <f t="shared" si="23"/>
        <v>100.268</v>
      </c>
      <c r="BF16" s="59">
        <f t="shared" si="24"/>
        <v>85.196740842338187</v>
      </c>
      <c r="BG16" s="59">
        <f t="shared" si="25"/>
        <v>0.14803259157661813</v>
      </c>
      <c r="BH16" s="64">
        <f t="shared" si="26"/>
        <v>0.85196740842338192</v>
      </c>
      <c r="BI16" s="52"/>
      <c r="BJ16" s="62"/>
      <c r="BK16" s="62"/>
      <c r="BL16" s="62"/>
    </row>
    <row r="17" spans="1:64" s="31" customFormat="1" x14ac:dyDescent="0.25">
      <c r="A17" s="62"/>
      <c r="B17" s="58" t="s">
        <v>154</v>
      </c>
      <c r="C17" s="52" t="s">
        <v>164</v>
      </c>
      <c r="D17" s="52" t="s">
        <v>165</v>
      </c>
      <c r="E17" s="52"/>
      <c r="F17" s="63" t="s">
        <v>690</v>
      </c>
      <c r="G17" s="63" t="s">
        <v>1779</v>
      </c>
      <c r="H17" s="63" t="s">
        <v>1784</v>
      </c>
      <c r="I17" s="52" t="s">
        <v>1725</v>
      </c>
      <c r="J17" s="52" t="s">
        <v>1722</v>
      </c>
      <c r="K17" s="59">
        <v>85.090307873248733</v>
      </c>
      <c r="L17" s="59">
        <v>1.7000000000000001E-2</v>
      </c>
      <c r="M17" s="59">
        <v>0.72099999999999997</v>
      </c>
      <c r="N17" s="59">
        <v>24.782</v>
      </c>
      <c r="O17" s="59">
        <v>30.663</v>
      </c>
      <c r="P17" s="59"/>
      <c r="Q17" s="59">
        <v>27.905999999999999</v>
      </c>
      <c r="R17" s="59">
        <v>0.218</v>
      </c>
      <c r="S17" s="59">
        <v>12.494</v>
      </c>
      <c r="T17" s="59"/>
      <c r="U17" s="59">
        <v>0.158</v>
      </c>
      <c r="V17" s="59">
        <v>96.959000000000003</v>
      </c>
      <c r="W17" s="59">
        <f t="shared" si="0"/>
        <v>16.330495312543182</v>
      </c>
      <c r="X17" s="59">
        <f t="shared" si="1"/>
        <v>12.864530659543028</v>
      </c>
      <c r="Y17" s="59">
        <f t="shared" si="2"/>
        <v>98.248025972086225</v>
      </c>
      <c r="Z17" s="59">
        <f t="shared" si="3"/>
        <v>5.2999519555959782E-4</v>
      </c>
      <c r="AA17" s="59">
        <f t="shared" si="4"/>
        <v>1.6904942610725216E-2</v>
      </c>
      <c r="AB17" s="59">
        <f t="shared" si="5"/>
        <v>0.91067148231803641</v>
      </c>
      <c r="AC17" s="59">
        <f t="shared" si="6"/>
        <v>0.75613219825780054</v>
      </c>
      <c r="AD17" s="59">
        <f t="shared" si="7"/>
        <v>0.30181737751744725</v>
      </c>
      <c r="AE17" s="59">
        <f t="shared" si="8"/>
        <v>0</v>
      </c>
      <c r="AF17" s="59">
        <f t="shared" si="9"/>
        <v>0.42579229683613179</v>
      </c>
      <c r="AG17" s="59">
        <f t="shared" si="10"/>
        <v>5.7569243798872433E-3</v>
      </c>
      <c r="AH17" s="59">
        <f t="shared" si="11"/>
        <v>0.58064931603148506</v>
      </c>
      <c r="AI17" s="59">
        <f t="shared" si="12"/>
        <v>0</v>
      </c>
      <c r="AJ17" s="59">
        <f t="shared" si="13"/>
        <v>2.9982545331470729</v>
      </c>
      <c r="AK17" s="59">
        <f t="shared" si="27"/>
        <v>4</v>
      </c>
      <c r="AL17" s="59">
        <f t="shared" si="14"/>
        <v>0.57693293739818896</v>
      </c>
      <c r="AM17" s="59">
        <f t="shared" si="15"/>
        <v>0.42306706260181104</v>
      </c>
      <c r="AN17" s="59">
        <f t="shared" si="16"/>
        <v>1.4107613694692509</v>
      </c>
      <c r="AO17" s="59">
        <f t="shared" si="17"/>
        <v>4.4113622374191293</v>
      </c>
      <c r="AP17" s="59">
        <f t="shared" si="18"/>
        <v>0.41480671320868157</v>
      </c>
      <c r="AQ17" s="59">
        <f t="shared" si="19"/>
        <v>0.15331410597109718</v>
      </c>
      <c r="AR17" s="59">
        <f t="shared" si="20"/>
        <v>0.38409230417872064</v>
      </c>
      <c r="AS17" s="59">
        <f t="shared" si="21"/>
        <v>0.46259358985018223</v>
      </c>
      <c r="AT17" s="59">
        <f t="shared" si="22"/>
        <v>0.45364202579428953</v>
      </c>
      <c r="AU17" s="59">
        <v>39.771000000000001</v>
      </c>
      <c r="AV17" s="59"/>
      <c r="AW17" s="59">
        <v>14.255000000000001</v>
      </c>
      <c r="AX17" s="59">
        <v>0.216</v>
      </c>
      <c r="AY17" s="59">
        <v>45.642000000000003</v>
      </c>
      <c r="AZ17" s="59">
        <v>0.13200000000000001</v>
      </c>
      <c r="BA17" s="59">
        <v>0.21299999999999999</v>
      </c>
      <c r="BB17" s="59">
        <v>3.1E-2</v>
      </c>
      <c r="BC17" s="59"/>
      <c r="BD17" s="59"/>
      <c r="BE17" s="59">
        <f t="shared" si="23"/>
        <v>100.26000000000002</v>
      </c>
      <c r="BF17" s="59">
        <f t="shared" si="24"/>
        <v>85.090307873248733</v>
      </c>
      <c r="BG17" s="59">
        <f t="shared" si="25"/>
        <v>0.14909692126751267</v>
      </c>
      <c r="BH17" s="64">
        <f t="shared" si="26"/>
        <v>0.85090307873248738</v>
      </c>
      <c r="BI17" s="52"/>
      <c r="BJ17" s="62"/>
      <c r="BK17" s="62"/>
      <c r="BL17" s="62"/>
    </row>
    <row r="18" spans="1:64" s="31" customFormat="1" x14ac:dyDescent="0.25">
      <c r="A18" s="62"/>
      <c r="B18" s="58" t="s">
        <v>154</v>
      </c>
      <c r="C18" s="52" t="s">
        <v>164</v>
      </c>
      <c r="D18" s="52" t="s">
        <v>165</v>
      </c>
      <c r="E18" s="52"/>
      <c r="F18" s="63" t="s">
        <v>691</v>
      </c>
      <c r="G18" s="63" t="s">
        <v>1779</v>
      </c>
      <c r="H18" s="63" t="s">
        <v>1784</v>
      </c>
      <c r="I18" s="52" t="s">
        <v>1725</v>
      </c>
      <c r="J18" s="52" t="s">
        <v>1722</v>
      </c>
      <c r="K18" s="59">
        <v>84.710144732702645</v>
      </c>
      <c r="L18" s="59">
        <v>2.1000000000000001E-2</v>
      </c>
      <c r="M18" s="59">
        <v>0.72099999999999997</v>
      </c>
      <c r="N18" s="59">
        <v>24.413</v>
      </c>
      <c r="O18" s="59">
        <v>31.902999999999999</v>
      </c>
      <c r="P18" s="59"/>
      <c r="Q18" s="59">
        <v>28.887</v>
      </c>
      <c r="R18" s="59">
        <v>0.21299999999999999</v>
      </c>
      <c r="S18" s="59">
        <v>11.749000000000001</v>
      </c>
      <c r="T18" s="59"/>
      <c r="U18" s="59">
        <v>0.113</v>
      </c>
      <c r="V18" s="59">
        <v>98.019999999999982</v>
      </c>
      <c r="W18" s="59">
        <f t="shared" si="0"/>
        <v>17.822123123420212</v>
      </c>
      <c r="X18" s="59">
        <f t="shared" si="1"/>
        <v>12.297040316270044</v>
      </c>
      <c r="Y18" s="59">
        <f t="shared" si="2"/>
        <v>99.25216343969025</v>
      </c>
      <c r="Z18" s="59">
        <f t="shared" si="3"/>
        <v>6.5307675180659316E-4</v>
      </c>
      <c r="AA18" s="59">
        <f t="shared" si="4"/>
        <v>1.6863030236353743E-2</v>
      </c>
      <c r="AB18" s="59">
        <f t="shared" si="5"/>
        <v>0.89488752373295632</v>
      </c>
      <c r="AC18" s="59">
        <f t="shared" si="6"/>
        <v>0.78475940782282727</v>
      </c>
      <c r="AD18" s="59">
        <f t="shared" si="7"/>
        <v>0.28778808527790456</v>
      </c>
      <c r="AE18" s="59">
        <f t="shared" si="8"/>
        <v>0</v>
      </c>
      <c r="AF18" s="59">
        <f t="shared" si="9"/>
        <v>0.46353208474639851</v>
      </c>
      <c r="AG18" s="59">
        <f t="shared" si="10"/>
        <v>5.6109390695157487E-3</v>
      </c>
      <c r="AH18" s="59">
        <f t="shared" si="11"/>
        <v>0.54467223695723332</v>
      </c>
      <c r="AI18" s="59">
        <f t="shared" si="12"/>
        <v>0</v>
      </c>
      <c r="AJ18" s="59">
        <f t="shared" si="13"/>
        <v>2.9987663845949961</v>
      </c>
      <c r="AK18" s="59">
        <f t="shared" si="27"/>
        <v>4.0000000000000009</v>
      </c>
      <c r="AL18" s="59">
        <f t="shared" si="14"/>
        <v>0.54023993473551413</v>
      </c>
      <c r="AM18" s="59">
        <f t="shared" si="15"/>
        <v>0.45976006526448587</v>
      </c>
      <c r="AN18" s="59">
        <f t="shared" si="16"/>
        <v>1.6106715616763132</v>
      </c>
      <c r="AO18" s="59">
        <f t="shared" si="17"/>
        <v>5.246919947205007</v>
      </c>
      <c r="AP18" s="59">
        <f t="shared" si="18"/>
        <v>0.38304320416234189</v>
      </c>
      <c r="AQ18" s="59">
        <f t="shared" si="19"/>
        <v>0.14627577674258296</v>
      </c>
      <c r="AR18" s="59">
        <f t="shared" si="20"/>
        <v>0.39887437252478503</v>
      </c>
      <c r="AS18" s="59">
        <f t="shared" si="21"/>
        <v>0.45484985073263196</v>
      </c>
      <c r="AT18" s="59">
        <f t="shared" si="22"/>
        <v>0.46721688533431183</v>
      </c>
      <c r="AU18" s="59">
        <v>38.939</v>
      </c>
      <c r="AV18" s="59"/>
      <c r="AW18" s="59">
        <v>14.446</v>
      </c>
      <c r="AX18" s="59">
        <v>0.254</v>
      </c>
      <c r="AY18" s="59">
        <v>44.902000000000001</v>
      </c>
      <c r="AZ18" s="59">
        <v>0.129</v>
      </c>
      <c r="BA18" s="59">
        <v>0.20200000000000001</v>
      </c>
      <c r="BB18" s="59">
        <v>0.111</v>
      </c>
      <c r="BC18" s="59"/>
      <c r="BD18" s="59"/>
      <c r="BE18" s="59">
        <f t="shared" si="23"/>
        <v>98.983000000000004</v>
      </c>
      <c r="BF18" s="59">
        <f t="shared" si="24"/>
        <v>84.710144732702645</v>
      </c>
      <c r="BG18" s="59">
        <f t="shared" si="25"/>
        <v>0.15289855267297356</v>
      </c>
      <c r="BH18" s="64">
        <f t="shared" si="26"/>
        <v>0.84710144732702641</v>
      </c>
      <c r="BI18" s="52"/>
      <c r="BJ18" s="62"/>
      <c r="BK18" s="62"/>
      <c r="BL18" s="62"/>
    </row>
    <row r="19" spans="1:64" s="31" customFormat="1" x14ac:dyDescent="0.25">
      <c r="A19" s="62"/>
      <c r="B19" s="58" t="s">
        <v>154</v>
      </c>
      <c r="C19" s="52" t="s">
        <v>164</v>
      </c>
      <c r="D19" s="52" t="s">
        <v>165</v>
      </c>
      <c r="E19" s="52"/>
      <c r="F19" s="63" t="s">
        <v>692</v>
      </c>
      <c r="G19" s="63" t="s">
        <v>1779</v>
      </c>
      <c r="H19" s="63" t="s">
        <v>1784</v>
      </c>
      <c r="I19" s="52" t="s">
        <v>1725</v>
      </c>
      <c r="J19" s="52" t="s">
        <v>1722</v>
      </c>
      <c r="K19" s="59">
        <v>85.074124686218767</v>
      </c>
      <c r="L19" s="59">
        <v>5.8000000000000003E-2</v>
      </c>
      <c r="M19" s="59">
        <v>0.71899999999999997</v>
      </c>
      <c r="N19" s="59">
        <v>21.966000000000001</v>
      </c>
      <c r="O19" s="59">
        <v>34.186</v>
      </c>
      <c r="P19" s="59"/>
      <c r="Q19" s="59">
        <v>29.276</v>
      </c>
      <c r="R19" s="59">
        <v>0.20399999999999999</v>
      </c>
      <c r="S19" s="59">
        <v>11.3</v>
      </c>
      <c r="T19" s="59"/>
      <c r="U19" s="59">
        <v>0.13700000000000001</v>
      </c>
      <c r="V19" s="59">
        <v>97.845999999999989</v>
      </c>
      <c r="W19" s="59">
        <f t="shared" si="0"/>
        <v>18.090551531168948</v>
      </c>
      <c r="X19" s="59">
        <f t="shared" si="1"/>
        <v>12.4310385294855</v>
      </c>
      <c r="Y19" s="59">
        <f t="shared" si="2"/>
        <v>99.091590060654454</v>
      </c>
      <c r="Z19" s="59">
        <f t="shared" si="3"/>
        <v>1.8300281482265717E-3</v>
      </c>
      <c r="AA19" s="59">
        <f t="shared" si="4"/>
        <v>1.7061377462337844E-2</v>
      </c>
      <c r="AB19" s="59">
        <f t="shared" si="5"/>
        <v>0.81692677117600121</v>
      </c>
      <c r="AC19" s="59">
        <f t="shared" si="6"/>
        <v>0.85317504126428978</v>
      </c>
      <c r="AD19" s="59">
        <f t="shared" si="7"/>
        <v>0.29516473749847971</v>
      </c>
      <c r="AE19" s="59">
        <f t="shared" si="8"/>
        <v>0</v>
      </c>
      <c r="AF19" s="59">
        <f t="shared" si="9"/>
        <v>0.47737208043713136</v>
      </c>
      <c r="AG19" s="59">
        <f t="shared" si="10"/>
        <v>5.452189769668072E-3</v>
      </c>
      <c r="AH19" s="59">
        <f t="shared" si="11"/>
        <v>0.53149309366391584</v>
      </c>
      <c r="AI19" s="59">
        <f t="shared" si="12"/>
        <v>0</v>
      </c>
      <c r="AJ19" s="59">
        <f t="shared" si="13"/>
        <v>2.9984753194200509</v>
      </c>
      <c r="AK19" s="59">
        <f t="shared" si="27"/>
        <v>4</v>
      </c>
      <c r="AL19" s="59">
        <f t="shared" si="14"/>
        <v>0.52682271854363949</v>
      </c>
      <c r="AM19" s="59">
        <f t="shared" si="15"/>
        <v>0.47317728145636051</v>
      </c>
      <c r="AN19" s="59">
        <f t="shared" si="16"/>
        <v>1.6173072856969919</v>
      </c>
      <c r="AO19" s="59">
        <f t="shared" si="17"/>
        <v>5.2752318071637143</v>
      </c>
      <c r="AP19" s="59">
        <f t="shared" si="18"/>
        <v>0.38207206523467069</v>
      </c>
      <c r="AQ19" s="59">
        <f t="shared" si="19"/>
        <v>0.15019068914986405</v>
      </c>
      <c r="AR19" s="59">
        <f t="shared" si="20"/>
        <v>0.43412688283473355</v>
      </c>
      <c r="AS19" s="59">
        <f t="shared" si="21"/>
        <v>0.41568242801540234</v>
      </c>
      <c r="AT19" s="59">
        <f t="shared" si="22"/>
        <v>0.51085211387062801</v>
      </c>
      <c r="AU19" s="59">
        <v>39.655999999999999</v>
      </c>
      <c r="AV19" s="59"/>
      <c r="AW19" s="59">
        <v>14.185</v>
      </c>
      <c r="AX19" s="59">
        <v>0.252</v>
      </c>
      <c r="AY19" s="59">
        <v>45.36</v>
      </c>
      <c r="AZ19" s="59">
        <v>0.15</v>
      </c>
      <c r="BA19" s="59">
        <v>0.23699999999999999</v>
      </c>
      <c r="BB19" s="59">
        <v>5.6000000000000001E-2</v>
      </c>
      <c r="BC19" s="59"/>
      <c r="BD19" s="59"/>
      <c r="BE19" s="59">
        <f t="shared" si="23"/>
        <v>99.896000000000001</v>
      </c>
      <c r="BF19" s="59">
        <f t="shared" si="24"/>
        <v>85.074124686218767</v>
      </c>
      <c r="BG19" s="59">
        <f t="shared" si="25"/>
        <v>0.14925875313781234</v>
      </c>
      <c r="BH19" s="64">
        <f t="shared" si="26"/>
        <v>0.85074124686218766</v>
      </c>
      <c r="BI19" s="52"/>
      <c r="BJ19" s="62"/>
      <c r="BK19" s="62"/>
      <c r="BL19" s="62"/>
    </row>
    <row r="20" spans="1:64" s="31" customFormat="1" x14ac:dyDescent="0.25">
      <c r="A20" s="62"/>
      <c r="B20" s="58" t="s">
        <v>154</v>
      </c>
      <c r="C20" s="52" t="s">
        <v>164</v>
      </c>
      <c r="D20" s="52" t="s">
        <v>165</v>
      </c>
      <c r="E20" s="52"/>
      <c r="F20" s="63" t="s">
        <v>693</v>
      </c>
      <c r="G20" s="63" t="s">
        <v>1779</v>
      </c>
      <c r="H20" s="63" t="s">
        <v>1784</v>
      </c>
      <c r="I20" s="52" t="s">
        <v>1725</v>
      </c>
      <c r="J20" s="52" t="s">
        <v>1722</v>
      </c>
      <c r="K20" s="59">
        <v>84.966462421946602</v>
      </c>
      <c r="L20" s="59">
        <v>6.6000000000000003E-2</v>
      </c>
      <c r="M20" s="59">
        <v>0.80400000000000005</v>
      </c>
      <c r="N20" s="59">
        <v>25.751000000000001</v>
      </c>
      <c r="O20" s="59">
        <v>28.849</v>
      </c>
      <c r="P20" s="59"/>
      <c r="Q20" s="59">
        <v>28.806999999999999</v>
      </c>
      <c r="R20" s="59">
        <v>0.16700000000000001</v>
      </c>
      <c r="S20" s="59">
        <v>12.351000000000001</v>
      </c>
      <c r="T20" s="59"/>
      <c r="U20" s="59">
        <v>0.24</v>
      </c>
      <c r="V20" s="59">
        <v>97.034999999999997</v>
      </c>
      <c r="W20" s="59">
        <f t="shared" si="0"/>
        <v>16.801212034175585</v>
      </c>
      <c r="X20" s="59">
        <f t="shared" si="1"/>
        <v>13.342729457462116</v>
      </c>
      <c r="Y20" s="59">
        <f t="shared" si="2"/>
        <v>98.371941491637685</v>
      </c>
      <c r="Z20" s="59">
        <f t="shared" si="3"/>
        <v>2.0502625659106453E-3</v>
      </c>
      <c r="AA20" s="59">
        <f t="shared" si="4"/>
        <v>1.8783521670800399E-2</v>
      </c>
      <c r="AB20" s="59">
        <f t="shared" si="5"/>
        <v>0.94289214668438914</v>
      </c>
      <c r="AC20" s="59">
        <f t="shared" si="6"/>
        <v>0.70885333685667951</v>
      </c>
      <c r="AD20" s="59">
        <f t="shared" si="7"/>
        <v>0.31191589778343931</v>
      </c>
      <c r="AE20" s="59">
        <f t="shared" si="8"/>
        <v>0</v>
      </c>
      <c r="AF20" s="59">
        <f t="shared" si="9"/>
        <v>0.43649732953427017</v>
      </c>
      <c r="AG20" s="59">
        <f t="shared" si="10"/>
        <v>4.3943337427254578E-3</v>
      </c>
      <c r="AH20" s="59">
        <f t="shared" si="11"/>
        <v>0.57194869626282041</v>
      </c>
      <c r="AI20" s="59">
        <f t="shared" si="12"/>
        <v>0</v>
      </c>
      <c r="AJ20" s="59">
        <f t="shared" si="13"/>
        <v>2.9973355251010352</v>
      </c>
      <c r="AK20" s="59">
        <f t="shared" si="27"/>
        <v>4</v>
      </c>
      <c r="AL20" s="59">
        <f t="shared" si="14"/>
        <v>0.56715846126791336</v>
      </c>
      <c r="AM20" s="59">
        <f t="shared" si="15"/>
        <v>0.43284153873208664</v>
      </c>
      <c r="AN20" s="59">
        <f t="shared" si="16"/>
        <v>1.399407124279785</v>
      </c>
      <c r="AO20" s="59">
        <f t="shared" si="17"/>
        <v>4.3649488917940786</v>
      </c>
      <c r="AP20" s="59">
        <f t="shared" si="18"/>
        <v>0.41676962191239791</v>
      </c>
      <c r="AQ20" s="59">
        <f t="shared" si="19"/>
        <v>0.15884403530564375</v>
      </c>
      <c r="AR20" s="59">
        <f t="shared" si="20"/>
        <v>0.36098552611884199</v>
      </c>
      <c r="AS20" s="59">
        <f t="shared" si="21"/>
        <v>0.48017043857551428</v>
      </c>
      <c r="AT20" s="59">
        <f t="shared" si="22"/>
        <v>0.42915409421130396</v>
      </c>
      <c r="AU20" s="59">
        <v>39.305</v>
      </c>
      <c r="AV20" s="59"/>
      <c r="AW20" s="59">
        <v>14.266</v>
      </c>
      <c r="AX20" s="59">
        <v>0.24399999999999999</v>
      </c>
      <c r="AY20" s="59">
        <v>45.234999999999999</v>
      </c>
      <c r="AZ20" s="59">
        <v>0.151</v>
      </c>
      <c r="BA20" s="59">
        <v>0.2</v>
      </c>
      <c r="BB20" s="59">
        <v>4.3999999999999997E-2</v>
      </c>
      <c r="BC20" s="59"/>
      <c r="BD20" s="59"/>
      <c r="BE20" s="59">
        <f t="shared" si="23"/>
        <v>99.444999999999993</v>
      </c>
      <c r="BF20" s="59">
        <f t="shared" si="24"/>
        <v>84.966462421946602</v>
      </c>
      <c r="BG20" s="59">
        <f t="shared" si="25"/>
        <v>0.15033537578053399</v>
      </c>
      <c r="BH20" s="64">
        <f t="shared" si="26"/>
        <v>0.84966462421946598</v>
      </c>
      <c r="BI20" s="52"/>
      <c r="BJ20" s="62"/>
      <c r="BK20" s="62"/>
      <c r="BL20" s="62"/>
    </row>
    <row r="21" spans="1:64" s="31" customFormat="1" x14ac:dyDescent="0.25">
      <c r="A21" s="62"/>
      <c r="B21" s="58" t="s">
        <v>154</v>
      </c>
      <c r="C21" s="52" t="s">
        <v>164</v>
      </c>
      <c r="D21" s="52" t="s">
        <v>165</v>
      </c>
      <c r="E21" s="52"/>
      <c r="F21" s="63" t="s">
        <v>694</v>
      </c>
      <c r="G21" s="63" t="s">
        <v>1779</v>
      </c>
      <c r="H21" s="63" t="s">
        <v>1784</v>
      </c>
      <c r="I21" s="52" t="s">
        <v>1725</v>
      </c>
      <c r="J21" s="52" t="s">
        <v>1722</v>
      </c>
      <c r="K21" s="59">
        <v>83.61312668565833</v>
      </c>
      <c r="L21" s="59">
        <v>2.8000000000000001E-2</v>
      </c>
      <c r="M21" s="59">
        <v>0.85199999999999998</v>
      </c>
      <c r="N21" s="59">
        <v>21.776</v>
      </c>
      <c r="O21" s="59">
        <v>31.757999999999999</v>
      </c>
      <c r="P21" s="59"/>
      <c r="Q21" s="59">
        <v>32.198</v>
      </c>
      <c r="R21" s="59">
        <v>0.33400000000000002</v>
      </c>
      <c r="S21" s="59">
        <v>10.816000000000001</v>
      </c>
      <c r="T21" s="59"/>
      <c r="U21" s="59">
        <v>0.106</v>
      </c>
      <c r="V21" s="59">
        <v>97.867999999999995</v>
      </c>
      <c r="W21" s="59">
        <f t="shared" si="0"/>
        <v>18.845040241750517</v>
      </c>
      <c r="X21" s="59">
        <f t="shared" si="1"/>
        <v>14.83991971354688</v>
      </c>
      <c r="Y21" s="59">
        <f t="shared" si="2"/>
        <v>99.354959955297389</v>
      </c>
      <c r="Z21" s="59">
        <f t="shared" si="3"/>
        <v>8.8582235282217607E-4</v>
      </c>
      <c r="AA21" s="59">
        <f t="shared" si="4"/>
        <v>2.0271394392224227E-2</v>
      </c>
      <c r="AB21" s="59">
        <f t="shared" si="5"/>
        <v>0.81202440970079126</v>
      </c>
      <c r="AC21" s="59">
        <f t="shared" si="6"/>
        <v>0.79469746141375519</v>
      </c>
      <c r="AD21" s="59">
        <f t="shared" si="7"/>
        <v>0.35330309227768525</v>
      </c>
      <c r="AE21" s="59">
        <f t="shared" si="8"/>
        <v>0</v>
      </c>
      <c r="AF21" s="59">
        <f t="shared" si="9"/>
        <v>0.49861013787071273</v>
      </c>
      <c r="AG21" s="59">
        <f t="shared" si="10"/>
        <v>8.9504751351656558E-3</v>
      </c>
      <c r="AH21" s="59">
        <f t="shared" si="11"/>
        <v>0.51008750841568085</v>
      </c>
      <c r="AI21" s="59">
        <f t="shared" si="12"/>
        <v>0</v>
      </c>
      <c r="AJ21" s="59">
        <f t="shared" si="13"/>
        <v>2.9988303015588373</v>
      </c>
      <c r="AK21" s="59">
        <f t="shared" si="27"/>
        <v>4</v>
      </c>
      <c r="AL21" s="59">
        <f t="shared" si="14"/>
        <v>0.50568920260061234</v>
      </c>
      <c r="AM21" s="59">
        <f t="shared" si="15"/>
        <v>0.49431079739938766</v>
      </c>
      <c r="AN21" s="59">
        <f t="shared" si="16"/>
        <v>1.4112815561739287</v>
      </c>
      <c r="AO21" s="59">
        <f t="shared" si="17"/>
        <v>4.4134914046911549</v>
      </c>
      <c r="AP21" s="59">
        <f t="shared" si="18"/>
        <v>0.4147172267956703</v>
      </c>
      <c r="AQ21" s="59">
        <f t="shared" si="19"/>
        <v>0.1802543839371416</v>
      </c>
      <c r="AR21" s="59">
        <f t="shared" si="20"/>
        <v>0.40545272445834851</v>
      </c>
      <c r="AS21" s="59">
        <f t="shared" si="21"/>
        <v>0.41429289160450983</v>
      </c>
      <c r="AT21" s="59">
        <f t="shared" si="22"/>
        <v>0.49460798144391449</v>
      </c>
      <c r="AU21" s="59">
        <v>39.506</v>
      </c>
      <c r="AV21" s="59"/>
      <c r="AW21" s="59">
        <v>15.454000000000001</v>
      </c>
      <c r="AX21" s="59">
        <v>0.312</v>
      </c>
      <c r="AY21" s="59">
        <v>44.238999999999997</v>
      </c>
      <c r="AZ21" s="59">
        <v>0.17299999999999999</v>
      </c>
      <c r="BA21" s="59">
        <v>0.15</v>
      </c>
      <c r="BB21" s="59">
        <v>0.105</v>
      </c>
      <c r="BC21" s="59"/>
      <c r="BD21" s="59"/>
      <c r="BE21" s="59">
        <f t="shared" si="23"/>
        <v>99.939000000000007</v>
      </c>
      <c r="BF21" s="59">
        <f t="shared" si="24"/>
        <v>83.61312668565833</v>
      </c>
      <c r="BG21" s="59">
        <f t="shared" si="25"/>
        <v>0.16386873314341671</v>
      </c>
      <c r="BH21" s="64">
        <f t="shared" si="26"/>
        <v>0.83613126685658334</v>
      </c>
      <c r="BI21" s="52"/>
      <c r="BJ21" s="62"/>
      <c r="BK21" s="62"/>
      <c r="BL21" s="62"/>
    </row>
    <row r="22" spans="1:64" s="31" customFormat="1" x14ac:dyDescent="0.25">
      <c r="A22" s="62"/>
      <c r="B22" s="58" t="s">
        <v>154</v>
      </c>
      <c r="C22" s="52" t="s">
        <v>164</v>
      </c>
      <c r="D22" s="52" t="s">
        <v>165</v>
      </c>
      <c r="E22" s="52"/>
      <c r="F22" s="63" t="s">
        <v>695</v>
      </c>
      <c r="G22" s="63" t="s">
        <v>1779</v>
      </c>
      <c r="H22" s="63" t="s">
        <v>1784</v>
      </c>
      <c r="I22" s="52" t="s">
        <v>1725</v>
      </c>
      <c r="J22" s="52" t="s">
        <v>1722</v>
      </c>
      <c r="K22" s="59">
        <v>84.951999910659637</v>
      </c>
      <c r="L22" s="59">
        <v>0.03</v>
      </c>
      <c r="M22" s="59">
        <v>0.86899999999999999</v>
      </c>
      <c r="N22" s="59">
        <v>20.766999999999999</v>
      </c>
      <c r="O22" s="59">
        <v>33.045999999999999</v>
      </c>
      <c r="P22" s="59"/>
      <c r="Q22" s="59">
        <v>29.96</v>
      </c>
      <c r="R22" s="59">
        <v>0.28299999999999997</v>
      </c>
      <c r="S22" s="59">
        <v>11.079000000000001</v>
      </c>
      <c r="T22" s="59"/>
      <c r="U22" s="59">
        <v>0.17100000000000001</v>
      </c>
      <c r="V22" s="59">
        <v>96.204999999999998</v>
      </c>
      <c r="W22" s="59">
        <f t="shared" si="0"/>
        <v>17.701094439910399</v>
      </c>
      <c r="X22" s="59">
        <f t="shared" si="1"/>
        <v>13.624033740930873</v>
      </c>
      <c r="Y22" s="59">
        <f t="shared" si="2"/>
        <v>97.57012818084128</v>
      </c>
      <c r="Z22" s="59">
        <f t="shared" si="3"/>
        <v>9.6595338380297841E-4</v>
      </c>
      <c r="AA22" s="59">
        <f t="shared" si="4"/>
        <v>2.1043119167974356E-2</v>
      </c>
      <c r="AB22" s="59">
        <f t="shared" si="5"/>
        <v>0.7881539369289372</v>
      </c>
      <c r="AC22" s="59">
        <f t="shared" si="6"/>
        <v>0.841615818466104</v>
      </c>
      <c r="AD22" s="59">
        <f t="shared" si="7"/>
        <v>0.33011701353382034</v>
      </c>
      <c r="AE22" s="59">
        <f t="shared" si="8"/>
        <v>0</v>
      </c>
      <c r="AF22" s="59">
        <f t="shared" si="9"/>
        <v>0.47666192677395719</v>
      </c>
      <c r="AG22" s="59">
        <f t="shared" si="10"/>
        <v>7.7184904095761852E-3</v>
      </c>
      <c r="AH22" s="59">
        <f t="shared" si="11"/>
        <v>0.5317712843196194</v>
      </c>
      <c r="AI22" s="59">
        <f t="shared" si="12"/>
        <v>0</v>
      </c>
      <c r="AJ22" s="59">
        <f t="shared" si="13"/>
        <v>2.9980475429837914</v>
      </c>
      <c r="AK22" s="59">
        <f t="shared" si="27"/>
        <v>4</v>
      </c>
      <c r="AL22" s="59">
        <f t="shared" si="14"/>
        <v>0.52732424762463936</v>
      </c>
      <c r="AM22" s="59">
        <f t="shared" si="15"/>
        <v>0.47267575237536064</v>
      </c>
      <c r="AN22" s="59">
        <f t="shared" si="16"/>
        <v>1.4439180873212505</v>
      </c>
      <c r="AO22" s="59">
        <f t="shared" si="17"/>
        <v>4.5475576722453956</v>
      </c>
      <c r="AP22" s="59">
        <f t="shared" si="18"/>
        <v>0.40917901675505342</v>
      </c>
      <c r="AQ22" s="59">
        <f t="shared" si="19"/>
        <v>0.16843677847482968</v>
      </c>
      <c r="AR22" s="59">
        <f t="shared" si="20"/>
        <v>0.42942063378797796</v>
      </c>
      <c r="AS22" s="59">
        <f t="shared" si="21"/>
        <v>0.40214258773719241</v>
      </c>
      <c r="AT22" s="59">
        <f t="shared" si="22"/>
        <v>0.51640166697172762</v>
      </c>
      <c r="AU22" s="59">
        <v>38.997</v>
      </c>
      <c r="AV22" s="59"/>
      <c r="AW22" s="59">
        <v>14.266999999999999</v>
      </c>
      <c r="AX22" s="59">
        <v>0.216</v>
      </c>
      <c r="AY22" s="59">
        <v>45.186999999999998</v>
      </c>
      <c r="AZ22" s="59">
        <v>0.158</v>
      </c>
      <c r="BA22" s="59">
        <v>0.23400000000000001</v>
      </c>
      <c r="BB22" s="59">
        <v>4.4999999999999998E-2</v>
      </c>
      <c r="BC22" s="59"/>
      <c r="BD22" s="59"/>
      <c r="BE22" s="59">
        <f t="shared" si="23"/>
        <v>99.103999999999999</v>
      </c>
      <c r="BF22" s="59">
        <f t="shared" si="24"/>
        <v>84.951999910659637</v>
      </c>
      <c r="BG22" s="59">
        <f t="shared" si="25"/>
        <v>0.15048000089340363</v>
      </c>
      <c r="BH22" s="64">
        <f t="shared" si="26"/>
        <v>0.84951999910659637</v>
      </c>
      <c r="BI22" s="52"/>
      <c r="BJ22" s="62"/>
      <c r="BK22" s="62"/>
      <c r="BL22" s="62"/>
    </row>
    <row r="23" spans="1:64" s="31" customFormat="1" x14ac:dyDescent="0.25">
      <c r="A23" s="62"/>
      <c r="B23" s="58" t="s">
        <v>154</v>
      </c>
      <c r="C23" s="52" t="s">
        <v>164</v>
      </c>
      <c r="D23" s="52" t="s">
        <v>165</v>
      </c>
      <c r="E23" s="52"/>
      <c r="F23" s="63" t="s">
        <v>696</v>
      </c>
      <c r="G23" s="63" t="s">
        <v>1779</v>
      </c>
      <c r="H23" s="63" t="s">
        <v>1784</v>
      </c>
      <c r="I23" s="52" t="s">
        <v>1725</v>
      </c>
      <c r="J23" s="52" t="s">
        <v>1722</v>
      </c>
      <c r="K23" s="59">
        <v>85.518780342336825</v>
      </c>
      <c r="L23" s="59">
        <v>8.9999999999999993E-3</v>
      </c>
      <c r="M23" s="59">
        <v>0.65200000000000002</v>
      </c>
      <c r="N23" s="59">
        <v>24.733000000000001</v>
      </c>
      <c r="O23" s="59">
        <v>31.984000000000002</v>
      </c>
      <c r="P23" s="59"/>
      <c r="Q23" s="59">
        <v>27.597999999999999</v>
      </c>
      <c r="R23" s="59">
        <v>0.27900000000000003</v>
      </c>
      <c r="S23" s="59">
        <v>12.542</v>
      </c>
      <c r="T23" s="59"/>
      <c r="U23" s="59">
        <v>0.10299999999999999</v>
      </c>
      <c r="V23" s="59">
        <v>97.899999999999991</v>
      </c>
      <c r="W23" s="59">
        <f t="shared" si="0"/>
        <v>16.491224760062323</v>
      </c>
      <c r="X23" s="59">
        <f t="shared" si="1"/>
        <v>12.343604400908728</v>
      </c>
      <c r="Y23" s="59">
        <f t="shared" si="2"/>
        <v>99.136829160971047</v>
      </c>
      <c r="Z23" s="59">
        <f t="shared" si="3"/>
        <v>2.7835002728666497E-4</v>
      </c>
      <c r="AA23" s="59">
        <f t="shared" si="4"/>
        <v>1.5165327001885017E-2</v>
      </c>
      <c r="AB23" s="59">
        <f t="shared" si="5"/>
        <v>0.9016291188333212</v>
      </c>
      <c r="AC23" s="59">
        <f t="shared" si="6"/>
        <v>0.78242300852492641</v>
      </c>
      <c r="AD23" s="59">
        <f t="shared" si="7"/>
        <v>0.2872883644952165</v>
      </c>
      <c r="AE23" s="59">
        <f t="shared" si="8"/>
        <v>0</v>
      </c>
      <c r="AF23" s="59">
        <f t="shared" si="9"/>
        <v>0.42655702725556055</v>
      </c>
      <c r="AG23" s="59">
        <f t="shared" si="10"/>
        <v>7.3091013156093418E-3</v>
      </c>
      <c r="AH23" s="59">
        <f t="shared" si="11"/>
        <v>0.57823577959029127</v>
      </c>
      <c r="AI23" s="59">
        <f t="shared" si="12"/>
        <v>0</v>
      </c>
      <c r="AJ23" s="59">
        <f t="shared" si="13"/>
        <v>2.998886077044097</v>
      </c>
      <c r="AK23" s="59">
        <f t="shared" si="27"/>
        <v>4.0000000000000009</v>
      </c>
      <c r="AL23" s="59">
        <f t="shared" si="14"/>
        <v>0.5754776264824516</v>
      </c>
      <c r="AM23" s="59">
        <f t="shared" si="15"/>
        <v>0.4245223735175484</v>
      </c>
      <c r="AN23" s="59">
        <f t="shared" si="16"/>
        <v>1.4847695903210272</v>
      </c>
      <c r="AO23" s="59">
        <f t="shared" si="17"/>
        <v>4.7166920084379598</v>
      </c>
      <c r="AP23" s="59">
        <f t="shared" si="18"/>
        <v>0.40245180233021205</v>
      </c>
      <c r="AQ23" s="59">
        <f t="shared" si="19"/>
        <v>0.14573249303325908</v>
      </c>
      <c r="AR23" s="59">
        <f t="shared" si="20"/>
        <v>0.39689896887842468</v>
      </c>
      <c r="AS23" s="59">
        <f t="shared" si="21"/>
        <v>0.45736853808831629</v>
      </c>
      <c r="AT23" s="59">
        <f t="shared" si="22"/>
        <v>0.46460735734606029</v>
      </c>
      <c r="AU23" s="59">
        <v>39.566000000000003</v>
      </c>
      <c r="AV23" s="59"/>
      <c r="AW23" s="59">
        <v>13.83</v>
      </c>
      <c r="AX23" s="59">
        <v>0.26700000000000002</v>
      </c>
      <c r="AY23" s="59">
        <v>45.820999999999998</v>
      </c>
      <c r="AZ23" s="59">
        <v>0.161</v>
      </c>
      <c r="BA23" s="59">
        <v>0.22700000000000001</v>
      </c>
      <c r="BB23" s="59">
        <v>7.5999999999999998E-2</v>
      </c>
      <c r="BC23" s="59"/>
      <c r="BD23" s="59"/>
      <c r="BE23" s="59">
        <f t="shared" si="23"/>
        <v>99.948000000000008</v>
      </c>
      <c r="BF23" s="59">
        <f t="shared" si="24"/>
        <v>85.518780342336825</v>
      </c>
      <c r="BG23" s="59">
        <f t="shared" si="25"/>
        <v>0.14481219657663175</v>
      </c>
      <c r="BH23" s="64">
        <f t="shared" si="26"/>
        <v>0.8551878034233682</v>
      </c>
      <c r="BI23" s="52"/>
      <c r="BJ23" s="62"/>
      <c r="BK23" s="62"/>
      <c r="BL23" s="62"/>
    </row>
    <row r="24" spans="1:64" s="31" customFormat="1" x14ac:dyDescent="0.25">
      <c r="A24" s="62"/>
      <c r="B24" s="58" t="s">
        <v>154</v>
      </c>
      <c r="C24" s="52" t="s">
        <v>164</v>
      </c>
      <c r="D24" s="52" t="s">
        <v>165</v>
      </c>
      <c r="E24" s="52"/>
      <c r="F24" s="63" t="s">
        <v>697</v>
      </c>
      <c r="G24" s="63" t="s">
        <v>1779</v>
      </c>
      <c r="H24" s="63" t="s">
        <v>1784</v>
      </c>
      <c r="I24" s="52" t="s">
        <v>1725</v>
      </c>
      <c r="J24" s="52" t="s">
        <v>1722</v>
      </c>
      <c r="K24" s="59">
        <v>86.35633431574972</v>
      </c>
      <c r="L24" s="59">
        <v>7.2999999999999995E-2</v>
      </c>
      <c r="M24" s="59">
        <v>0.63600000000000001</v>
      </c>
      <c r="N24" s="59">
        <v>18.751000000000001</v>
      </c>
      <c r="O24" s="59">
        <v>39.789000000000001</v>
      </c>
      <c r="P24" s="59"/>
      <c r="Q24" s="59">
        <v>26.581</v>
      </c>
      <c r="R24" s="59">
        <v>0.28000000000000003</v>
      </c>
      <c r="S24" s="59">
        <v>11.446999999999999</v>
      </c>
      <c r="T24" s="59"/>
      <c r="U24" s="59">
        <v>0.122</v>
      </c>
      <c r="V24" s="59">
        <v>97.679000000000002</v>
      </c>
      <c r="W24" s="59">
        <f t="shared" si="0"/>
        <v>17.163929650933476</v>
      </c>
      <c r="X24" s="59">
        <f t="shared" si="1"/>
        <v>10.465737218344659</v>
      </c>
      <c r="Y24" s="59">
        <f t="shared" si="2"/>
        <v>98.727666869278124</v>
      </c>
      <c r="Z24" s="59">
        <f t="shared" si="3"/>
        <v>2.3372581191474524E-3</v>
      </c>
      <c r="AA24" s="59">
        <f t="shared" si="4"/>
        <v>1.5314272032061786E-2</v>
      </c>
      <c r="AB24" s="59">
        <f t="shared" si="5"/>
        <v>0.70763714831960023</v>
      </c>
      <c r="AC24" s="59">
        <f t="shared" si="6"/>
        <v>1.0076435259885801</v>
      </c>
      <c r="AD24" s="59">
        <f t="shared" si="7"/>
        <v>0.25216274672925487</v>
      </c>
      <c r="AE24" s="59">
        <f t="shared" si="8"/>
        <v>0</v>
      </c>
      <c r="AF24" s="59">
        <f t="shared" si="9"/>
        <v>0.45959571863779736</v>
      </c>
      <c r="AG24" s="59">
        <f t="shared" si="10"/>
        <v>7.5936900769470869E-3</v>
      </c>
      <c r="AH24" s="59">
        <f t="shared" si="11"/>
        <v>0.54634239942668372</v>
      </c>
      <c r="AI24" s="59">
        <f t="shared" si="12"/>
        <v>0</v>
      </c>
      <c r="AJ24" s="59">
        <f t="shared" si="13"/>
        <v>2.9986267593300728</v>
      </c>
      <c r="AK24" s="59">
        <f t="shared" si="27"/>
        <v>4</v>
      </c>
      <c r="AL24" s="59">
        <f t="shared" si="14"/>
        <v>0.54311730474822606</v>
      </c>
      <c r="AM24" s="59">
        <f t="shared" si="15"/>
        <v>0.45688269525177394</v>
      </c>
      <c r="AN24" s="59">
        <f t="shared" si="16"/>
        <v>1.8226154521201405</v>
      </c>
      <c r="AO24" s="59">
        <f t="shared" si="17"/>
        <v>6.1684601620892803</v>
      </c>
      <c r="AP24" s="59">
        <f t="shared" si="18"/>
        <v>0.35428134542694217</v>
      </c>
      <c r="AQ24" s="59">
        <f t="shared" si="19"/>
        <v>0.12816772468927679</v>
      </c>
      <c r="AR24" s="59">
        <f t="shared" si="20"/>
        <v>0.51215883273392859</v>
      </c>
      <c r="AS24" s="59">
        <f t="shared" si="21"/>
        <v>0.35967344257679457</v>
      </c>
      <c r="AT24" s="59">
        <f t="shared" si="22"/>
        <v>0.58745110411448576</v>
      </c>
      <c r="AU24" s="59">
        <v>40.090000000000003</v>
      </c>
      <c r="AV24" s="59"/>
      <c r="AW24" s="59">
        <v>13.061999999999999</v>
      </c>
      <c r="AX24" s="59">
        <v>0.217</v>
      </c>
      <c r="AY24" s="59">
        <v>46.383000000000003</v>
      </c>
      <c r="AZ24" s="59">
        <v>0.15</v>
      </c>
      <c r="BA24" s="59">
        <v>0.30499999999999999</v>
      </c>
      <c r="BB24" s="59">
        <v>0.124</v>
      </c>
      <c r="BC24" s="59"/>
      <c r="BD24" s="59"/>
      <c r="BE24" s="59">
        <f t="shared" si="23"/>
        <v>100.33100000000002</v>
      </c>
      <c r="BF24" s="59">
        <f t="shared" si="24"/>
        <v>86.35633431574972</v>
      </c>
      <c r="BG24" s="59">
        <f t="shared" si="25"/>
        <v>0.13643665684250281</v>
      </c>
      <c r="BH24" s="64">
        <f t="shared" si="26"/>
        <v>0.86356334315749717</v>
      </c>
      <c r="BI24" s="52"/>
      <c r="BJ24" s="62"/>
      <c r="BK24" s="62"/>
      <c r="BL24" s="62"/>
    </row>
    <row r="25" spans="1:64" s="31" customFormat="1" x14ac:dyDescent="0.25">
      <c r="A25" s="62"/>
      <c r="B25" s="58" t="s">
        <v>154</v>
      </c>
      <c r="C25" s="52" t="s">
        <v>164</v>
      </c>
      <c r="D25" s="52" t="s">
        <v>165</v>
      </c>
      <c r="E25" s="52"/>
      <c r="F25" s="63" t="s">
        <v>698</v>
      </c>
      <c r="G25" s="63" t="s">
        <v>1779</v>
      </c>
      <c r="H25" s="63" t="s">
        <v>1784</v>
      </c>
      <c r="I25" s="52" t="s">
        <v>1725</v>
      </c>
      <c r="J25" s="52" t="s">
        <v>1722</v>
      </c>
      <c r="K25" s="59">
        <v>85.97603278066984</v>
      </c>
      <c r="L25" s="59">
        <v>3.2000000000000001E-2</v>
      </c>
      <c r="M25" s="59">
        <v>0.747</v>
      </c>
      <c r="N25" s="59">
        <v>24.431999999999999</v>
      </c>
      <c r="O25" s="59">
        <v>31.193999999999999</v>
      </c>
      <c r="P25" s="59"/>
      <c r="Q25" s="59">
        <v>26.895</v>
      </c>
      <c r="R25" s="59">
        <v>0.26700000000000002</v>
      </c>
      <c r="S25" s="59">
        <v>12.256</v>
      </c>
      <c r="T25" s="59"/>
      <c r="U25" s="59">
        <v>0.11899999999999999</v>
      </c>
      <c r="V25" s="59">
        <v>95.941999999999993</v>
      </c>
      <c r="W25" s="59">
        <f t="shared" si="0"/>
        <v>16.346176081975315</v>
      </c>
      <c r="X25" s="59">
        <f t="shared" si="1"/>
        <v>11.72352069129216</v>
      </c>
      <c r="Y25" s="59">
        <f t="shared" si="2"/>
        <v>97.116696773267478</v>
      </c>
      <c r="Z25" s="59">
        <f t="shared" si="3"/>
        <v>1.0095018886210005E-3</v>
      </c>
      <c r="AA25" s="59">
        <f t="shared" si="4"/>
        <v>1.7722834582276765E-2</v>
      </c>
      <c r="AB25" s="59">
        <f t="shared" si="5"/>
        <v>0.9084866504512481</v>
      </c>
      <c r="AC25" s="59">
        <f t="shared" si="6"/>
        <v>0.77837396792765134</v>
      </c>
      <c r="AD25" s="59">
        <f t="shared" si="7"/>
        <v>0.2783187692603053</v>
      </c>
      <c r="AE25" s="59">
        <f t="shared" si="8"/>
        <v>0</v>
      </c>
      <c r="AF25" s="59">
        <f t="shared" si="9"/>
        <v>0.43126951643855005</v>
      </c>
      <c r="AG25" s="59">
        <f t="shared" si="10"/>
        <v>7.1347611476652783E-3</v>
      </c>
      <c r="AH25" s="59">
        <f t="shared" si="11"/>
        <v>0.57636196801318185</v>
      </c>
      <c r="AI25" s="59">
        <f t="shared" si="12"/>
        <v>0</v>
      </c>
      <c r="AJ25" s="59">
        <f t="shared" si="13"/>
        <v>2.9986779697094996</v>
      </c>
      <c r="AK25" s="59">
        <f t="shared" si="27"/>
        <v>3.9999999999999996</v>
      </c>
      <c r="AL25" s="59">
        <f t="shared" si="14"/>
        <v>0.57199678345381333</v>
      </c>
      <c r="AM25" s="59">
        <f t="shared" si="15"/>
        <v>0.42800321654618667</v>
      </c>
      <c r="AN25" s="59">
        <f t="shared" si="16"/>
        <v>1.5495523984413475</v>
      </c>
      <c r="AO25" s="59">
        <f t="shared" si="17"/>
        <v>4.9878566275670284</v>
      </c>
      <c r="AP25" s="59">
        <f t="shared" si="18"/>
        <v>0.39222571013301927</v>
      </c>
      <c r="AQ25" s="59">
        <f t="shared" si="19"/>
        <v>0.14162512135579297</v>
      </c>
      <c r="AR25" s="59">
        <f t="shared" si="20"/>
        <v>0.39608290867670964</v>
      </c>
      <c r="AS25" s="59">
        <f t="shared" si="21"/>
        <v>0.46229196996749738</v>
      </c>
      <c r="AT25" s="59">
        <f t="shared" si="22"/>
        <v>0.46143348149041585</v>
      </c>
      <c r="AU25" s="59">
        <v>39.177</v>
      </c>
      <c r="AV25" s="59"/>
      <c r="AW25" s="59">
        <v>13.334</v>
      </c>
      <c r="AX25" s="59">
        <v>0.23400000000000001</v>
      </c>
      <c r="AY25" s="59">
        <v>45.862000000000002</v>
      </c>
      <c r="AZ25" s="59">
        <v>0.14699999999999999</v>
      </c>
      <c r="BA25" s="59">
        <v>0.26100000000000001</v>
      </c>
      <c r="BB25" s="59">
        <v>3.1E-2</v>
      </c>
      <c r="BC25" s="59"/>
      <c r="BD25" s="59"/>
      <c r="BE25" s="59">
        <f t="shared" si="23"/>
        <v>99.046000000000006</v>
      </c>
      <c r="BF25" s="59">
        <f t="shared" si="24"/>
        <v>85.97603278066984</v>
      </c>
      <c r="BG25" s="59">
        <f t="shared" si="25"/>
        <v>0.14023967219330161</v>
      </c>
      <c r="BH25" s="64">
        <f t="shared" si="26"/>
        <v>0.85976032780669842</v>
      </c>
      <c r="BI25" s="52"/>
      <c r="BJ25" s="62"/>
      <c r="BK25" s="62"/>
      <c r="BL25" s="62"/>
    </row>
    <row r="26" spans="1:64" s="31" customFormat="1" x14ac:dyDescent="0.25">
      <c r="A26" s="62"/>
      <c r="B26" s="58" t="s">
        <v>154</v>
      </c>
      <c r="C26" s="52" t="s">
        <v>166</v>
      </c>
      <c r="D26" s="52" t="s">
        <v>167</v>
      </c>
      <c r="E26" s="52"/>
      <c r="F26" s="63" t="s">
        <v>721</v>
      </c>
      <c r="G26" s="63" t="s">
        <v>1779</v>
      </c>
      <c r="H26" s="63" t="s">
        <v>1784</v>
      </c>
      <c r="I26" s="52" t="s">
        <v>1725</v>
      </c>
      <c r="J26" s="52" t="s">
        <v>1722</v>
      </c>
      <c r="K26" s="59">
        <v>84.433734692634701</v>
      </c>
      <c r="L26" s="59">
        <v>0.186</v>
      </c>
      <c r="M26" s="59">
        <v>0.63600000000000001</v>
      </c>
      <c r="N26" s="59">
        <v>24.444378318754332</v>
      </c>
      <c r="O26" s="59">
        <v>29.435029055823513</v>
      </c>
      <c r="P26" s="59"/>
      <c r="Q26" s="59">
        <v>33.47634374482913</v>
      </c>
      <c r="R26" s="59">
        <v>0.23599999999999999</v>
      </c>
      <c r="S26" s="59">
        <v>10.300003412386964</v>
      </c>
      <c r="T26" s="59"/>
      <c r="U26" s="59">
        <v>0.122</v>
      </c>
      <c r="V26" s="59">
        <v>98.835754531793938</v>
      </c>
      <c r="W26" s="59">
        <f t="shared" si="0"/>
        <v>20.446097410892449</v>
      </c>
      <c r="X26" s="59">
        <f t="shared" si="1"/>
        <v>14.481269542050102</v>
      </c>
      <c r="Y26" s="59">
        <f t="shared" si="2"/>
        <v>100.28677773990735</v>
      </c>
      <c r="Z26" s="59">
        <f t="shared" si="3"/>
        <v>5.7911918878623377E-3</v>
      </c>
      <c r="AA26" s="59">
        <f t="shared" si="4"/>
        <v>1.4892498032788838E-2</v>
      </c>
      <c r="AB26" s="59">
        <f t="shared" si="5"/>
        <v>0.89709075381581149</v>
      </c>
      <c r="AC26" s="59">
        <f t="shared" si="6"/>
        <v>0.72490243321560699</v>
      </c>
      <c r="AD26" s="59">
        <f t="shared" si="7"/>
        <v>0.33930396272816093</v>
      </c>
      <c r="AE26" s="59">
        <f t="shared" si="8"/>
        <v>0</v>
      </c>
      <c r="AF26" s="59">
        <f t="shared" si="9"/>
        <v>0.53240345870473937</v>
      </c>
      <c r="AG26" s="59">
        <f t="shared" si="10"/>
        <v>6.2241210994471241E-3</v>
      </c>
      <c r="AH26" s="59">
        <f t="shared" si="11"/>
        <v>0.4780593157151426</v>
      </c>
      <c r="AI26" s="59">
        <f t="shared" si="12"/>
        <v>0</v>
      </c>
      <c r="AJ26" s="59">
        <f t="shared" si="13"/>
        <v>2.9986677351995592</v>
      </c>
      <c r="AK26" s="59">
        <f t="shared" si="27"/>
        <v>4.0000000000000009</v>
      </c>
      <c r="AL26" s="59">
        <f t="shared" si="14"/>
        <v>0.47310928004210923</v>
      </c>
      <c r="AM26" s="59">
        <f t="shared" si="15"/>
        <v>0.52689071995789072</v>
      </c>
      <c r="AN26" s="59">
        <f t="shared" si="16"/>
        <v>1.5691047473302968</v>
      </c>
      <c r="AO26" s="59">
        <f t="shared" si="17"/>
        <v>5.070395092742114</v>
      </c>
      <c r="AP26" s="59">
        <f t="shared" si="18"/>
        <v>0.38924064931146035</v>
      </c>
      <c r="AQ26" s="59">
        <f t="shared" si="19"/>
        <v>0.1729997735273075</v>
      </c>
      <c r="AR26" s="59">
        <f t="shared" si="20"/>
        <v>0.3696035724645127</v>
      </c>
      <c r="AS26" s="59">
        <f t="shared" si="21"/>
        <v>0.45739665400817975</v>
      </c>
      <c r="AT26" s="59">
        <f t="shared" si="22"/>
        <v>0.44692076330007752</v>
      </c>
      <c r="AU26" s="59">
        <v>39.9</v>
      </c>
      <c r="AV26" s="59"/>
      <c r="AW26" s="59">
        <v>14.717021276595744</v>
      </c>
      <c r="AX26" s="59">
        <v>0.26300000000000001</v>
      </c>
      <c r="AY26" s="59">
        <v>44.785509031198686</v>
      </c>
      <c r="AZ26" s="59">
        <v>0.17899999999999999</v>
      </c>
      <c r="BA26" s="59">
        <v>0.16300000000000001</v>
      </c>
      <c r="BB26" s="59">
        <v>4.2000000000000003E-2</v>
      </c>
      <c r="BC26" s="59"/>
      <c r="BD26" s="59"/>
      <c r="BE26" s="59">
        <f t="shared" si="23"/>
        <v>100.04953030779443</v>
      </c>
      <c r="BF26" s="59">
        <f t="shared" si="24"/>
        <v>84.433734692634701</v>
      </c>
      <c r="BG26" s="59">
        <f t="shared" si="25"/>
        <v>0.15566265307365298</v>
      </c>
      <c r="BH26" s="64">
        <f t="shared" si="26"/>
        <v>0.84433734692634699</v>
      </c>
      <c r="BI26" s="52"/>
      <c r="BJ26" s="62"/>
      <c r="BK26" s="62"/>
      <c r="BL26" s="62"/>
    </row>
    <row r="27" spans="1:64" s="31" customFormat="1" x14ac:dyDescent="0.25">
      <c r="A27" s="62"/>
      <c r="B27" s="58" t="s">
        <v>154</v>
      </c>
      <c r="C27" s="52" t="s">
        <v>166</v>
      </c>
      <c r="D27" s="52" t="s">
        <v>167</v>
      </c>
      <c r="E27" s="52"/>
      <c r="F27" s="63" t="s">
        <v>722</v>
      </c>
      <c r="G27" s="63" t="s">
        <v>1779</v>
      </c>
      <c r="H27" s="63" t="s">
        <v>1784</v>
      </c>
      <c r="I27" s="52" t="s">
        <v>1725</v>
      </c>
      <c r="J27" s="52" t="s">
        <v>1722</v>
      </c>
      <c r="K27" s="59">
        <v>86.370013895251503</v>
      </c>
      <c r="L27" s="59">
        <v>0.03</v>
      </c>
      <c r="M27" s="59">
        <v>0.51400000000000001</v>
      </c>
      <c r="N27" s="59">
        <v>25.901981889541599</v>
      </c>
      <c r="O27" s="59">
        <v>32.225898566905954</v>
      </c>
      <c r="P27" s="59"/>
      <c r="Q27" s="59">
        <v>26.779856529652811</v>
      </c>
      <c r="R27" s="59">
        <v>0.216</v>
      </c>
      <c r="S27" s="59">
        <v>12.188008872206108</v>
      </c>
      <c r="T27" s="59"/>
      <c r="U27" s="59">
        <v>0.13300000000000001</v>
      </c>
      <c r="V27" s="59">
        <v>97.988745858306473</v>
      </c>
      <c r="W27" s="59">
        <f t="shared" si="0"/>
        <v>17.140159605522143</v>
      </c>
      <c r="X27" s="59">
        <f t="shared" si="1"/>
        <v>10.713155061269914</v>
      </c>
      <c r="Y27" s="59">
        <f t="shared" si="2"/>
        <v>99.062203995445714</v>
      </c>
      <c r="Z27" s="59">
        <f t="shared" si="3"/>
        <v>9.2561873413953976E-4</v>
      </c>
      <c r="AA27" s="59">
        <f t="shared" si="4"/>
        <v>1.1926950723197624E-2</v>
      </c>
      <c r="AB27" s="59">
        <f t="shared" si="5"/>
        <v>0.94198990693743567</v>
      </c>
      <c r="AC27" s="59">
        <f t="shared" si="6"/>
        <v>0.78645883325432975</v>
      </c>
      <c r="AD27" s="59">
        <f t="shared" si="7"/>
        <v>0.24874568495912194</v>
      </c>
      <c r="AE27" s="59">
        <f t="shared" si="8"/>
        <v>0</v>
      </c>
      <c r="AF27" s="59">
        <f t="shared" si="9"/>
        <v>0.44228394478131111</v>
      </c>
      <c r="AG27" s="59">
        <f t="shared" si="10"/>
        <v>5.645152157992721E-3</v>
      </c>
      <c r="AH27" s="59">
        <f t="shared" si="11"/>
        <v>0.56057412641969029</v>
      </c>
      <c r="AI27" s="59">
        <f t="shared" si="12"/>
        <v>0</v>
      </c>
      <c r="AJ27" s="59">
        <f t="shared" si="13"/>
        <v>2.9985502179672183</v>
      </c>
      <c r="AK27" s="59">
        <f t="shared" si="27"/>
        <v>3.9999999999999996</v>
      </c>
      <c r="AL27" s="59">
        <f t="shared" si="14"/>
        <v>0.55897653169242456</v>
      </c>
      <c r="AM27" s="59">
        <f t="shared" si="15"/>
        <v>0.44102346830757544</v>
      </c>
      <c r="AN27" s="59">
        <f t="shared" si="16"/>
        <v>1.7780567524377142</v>
      </c>
      <c r="AO27" s="59">
        <f t="shared" si="17"/>
        <v>5.971821676416031</v>
      </c>
      <c r="AP27" s="59">
        <f t="shared" si="18"/>
        <v>0.35996384851479762</v>
      </c>
      <c r="AQ27" s="59">
        <f t="shared" si="19"/>
        <v>0.1258073974895712</v>
      </c>
      <c r="AR27" s="59">
        <f t="shared" si="20"/>
        <v>0.39776504690190601</v>
      </c>
      <c r="AS27" s="59">
        <f t="shared" si="21"/>
        <v>0.47642755560852285</v>
      </c>
      <c r="AT27" s="59">
        <f t="shared" si="22"/>
        <v>0.45500847954974638</v>
      </c>
      <c r="AU27" s="59">
        <v>40.206000000000003</v>
      </c>
      <c r="AV27" s="59"/>
      <c r="AW27" s="59">
        <v>13.072340425531916</v>
      </c>
      <c r="AX27" s="59">
        <v>0.186</v>
      </c>
      <c r="AY27" s="59">
        <v>46.473668001231907</v>
      </c>
      <c r="AZ27" s="59">
        <v>0.155</v>
      </c>
      <c r="BA27" s="59">
        <v>0.378</v>
      </c>
      <c r="BB27" s="59">
        <v>5.7000000000000002E-2</v>
      </c>
      <c r="BC27" s="59"/>
      <c r="BD27" s="59"/>
      <c r="BE27" s="59">
        <f t="shared" si="23"/>
        <v>100.52800842676383</v>
      </c>
      <c r="BF27" s="59">
        <f t="shared" si="24"/>
        <v>86.370013895251503</v>
      </c>
      <c r="BG27" s="59">
        <f t="shared" si="25"/>
        <v>0.13629986104748495</v>
      </c>
      <c r="BH27" s="64">
        <f t="shared" si="26"/>
        <v>0.86370013895251507</v>
      </c>
      <c r="BI27" s="52"/>
      <c r="BJ27" s="62"/>
      <c r="BK27" s="62"/>
      <c r="BL27" s="62"/>
    </row>
    <row r="28" spans="1:64" s="31" customFormat="1" x14ac:dyDescent="0.25">
      <c r="A28" s="62"/>
      <c r="B28" s="58" t="s">
        <v>154</v>
      </c>
      <c r="C28" s="52" t="s">
        <v>166</v>
      </c>
      <c r="D28" s="52" t="s">
        <v>167</v>
      </c>
      <c r="E28" s="52"/>
      <c r="F28" s="63" t="s">
        <v>723</v>
      </c>
      <c r="G28" s="63" t="s">
        <v>1779</v>
      </c>
      <c r="H28" s="63" t="s">
        <v>1784</v>
      </c>
      <c r="I28" s="52" t="s">
        <v>1725</v>
      </c>
      <c r="J28" s="52" t="s">
        <v>1722</v>
      </c>
      <c r="K28" s="59">
        <v>86.343079156521426</v>
      </c>
      <c r="L28" s="59">
        <v>9.8000000000000004E-2</v>
      </c>
      <c r="M28" s="59">
        <v>0.64700000000000002</v>
      </c>
      <c r="N28" s="59">
        <v>26.086218095067085</v>
      </c>
      <c r="O28" s="59">
        <v>31.085840720608918</v>
      </c>
      <c r="P28" s="59"/>
      <c r="Q28" s="59">
        <v>27.626690545946524</v>
      </c>
      <c r="R28" s="59">
        <v>0.22500000000000001</v>
      </c>
      <c r="S28" s="59">
        <v>11.793809930046066</v>
      </c>
      <c r="T28" s="59"/>
      <c r="U28" s="59">
        <v>7.8E-2</v>
      </c>
      <c r="V28" s="59">
        <v>97.640559291668595</v>
      </c>
      <c r="W28" s="59">
        <f t="shared" si="0"/>
        <v>17.943328646807494</v>
      </c>
      <c r="X28" s="59">
        <f t="shared" si="1"/>
        <v>10.761682484039818</v>
      </c>
      <c r="Y28" s="59">
        <f t="shared" si="2"/>
        <v>98.718879876569389</v>
      </c>
      <c r="Z28" s="59">
        <f t="shared" si="3"/>
        <v>3.0364375845651601E-3</v>
      </c>
      <c r="AA28" s="59">
        <f t="shared" si="4"/>
        <v>1.5076411687232604E-2</v>
      </c>
      <c r="AB28" s="59">
        <f t="shared" si="5"/>
        <v>0.95269037264657619</v>
      </c>
      <c r="AC28" s="59">
        <f t="shared" si="6"/>
        <v>0.76183509952530259</v>
      </c>
      <c r="AD28" s="59">
        <f t="shared" si="7"/>
        <v>0.25092604449756511</v>
      </c>
      <c r="AE28" s="59">
        <f t="shared" si="8"/>
        <v>0</v>
      </c>
      <c r="AF28" s="59">
        <f t="shared" si="9"/>
        <v>0.46496121334083801</v>
      </c>
      <c r="AG28" s="59">
        <f t="shared" si="10"/>
        <v>5.9051620588708338E-3</v>
      </c>
      <c r="AH28" s="59">
        <f t="shared" si="11"/>
        <v>0.54473065105252994</v>
      </c>
      <c r="AI28" s="59">
        <f t="shared" si="12"/>
        <v>0</v>
      </c>
      <c r="AJ28" s="59">
        <f t="shared" si="13"/>
        <v>2.9991613923934808</v>
      </c>
      <c r="AK28" s="59">
        <f t="shared" si="27"/>
        <v>4</v>
      </c>
      <c r="AL28" s="59">
        <f t="shared" si="14"/>
        <v>0.53950187206847422</v>
      </c>
      <c r="AM28" s="59">
        <f t="shared" si="15"/>
        <v>0.46049812793152578</v>
      </c>
      <c r="AN28" s="59">
        <f t="shared" si="16"/>
        <v>1.8529810816244299</v>
      </c>
      <c r="AO28" s="59">
        <f t="shared" si="17"/>
        <v>6.3033199572243621</v>
      </c>
      <c r="AP28" s="59">
        <f t="shared" si="18"/>
        <v>0.35051056119538659</v>
      </c>
      <c r="AQ28" s="59">
        <f t="shared" si="19"/>
        <v>0.1276683969914312</v>
      </c>
      <c r="AR28" s="59">
        <f t="shared" si="20"/>
        <v>0.38761327515026689</v>
      </c>
      <c r="AS28" s="59">
        <f t="shared" si="21"/>
        <v>0.48471832785830188</v>
      </c>
      <c r="AT28" s="59">
        <f t="shared" si="22"/>
        <v>0.44434166297934691</v>
      </c>
      <c r="AU28" s="59">
        <v>39.917000000000002</v>
      </c>
      <c r="AV28" s="59"/>
      <c r="AW28" s="59">
        <v>13.110638297872342</v>
      </c>
      <c r="AX28" s="59">
        <v>0.218</v>
      </c>
      <c r="AY28" s="59">
        <v>46.503388786198393</v>
      </c>
      <c r="AZ28" s="59">
        <v>0.16</v>
      </c>
      <c r="BA28" s="59">
        <v>0.252</v>
      </c>
      <c r="BB28" s="59">
        <v>9.0999999999999998E-2</v>
      </c>
      <c r="BC28" s="59"/>
      <c r="BD28" s="59"/>
      <c r="BE28" s="59">
        <f t="shared" si="23"/>
        <v>100.25202708407073</v>
      </c>
      <c r="BF28" s="59">
        <f t="shared" si="24"/>
        <v>86.343079156521426</v>
      </c>
      <c r="BG28" s="59">
        <f t="shared" si="25"/>
        <v>0.13656920843478573</v>
      </c>
      <c r="BH28" s="64">
        <f t="shared" si="26"/>
        <v>0.8634307915652143</v>
      </c>
      <c r="BI28" s="52"/>
      <c r="BJ28" s="62"/>
      <c r="BK28" s="62"/>
      <c r="BL28" s="62"/>
    </row>
    <row r="29" spans="1:64" s="31" customFormat="1" x14ac:dyDescent="0.25">
      <c r="A29" s="62"/>
      <c r="B29" s="58" t="s">
        <v>154</v>
      </c>
      <c r="C29" s="52" t="s">
        <v>166</v>
      </c>
      <c r="D29" s="52" t="s">
        <v>167</v>
      </c>
      <c r="E29" s="52"/>
      <c r="F29" s="63" t="s">
        <v>724</v>
      </c>
      <c r="G29" s="63" t="s">
        <v>1779</v>
      </c>
      <c r="H29" s="63" t="s">
        <v>1784</v>
      </c>
      <c r="I29" s="52" t="s">
        <v>1725</v>
      </c>
      <c r="J29" s="52" t="s">
        <v>1722</v>
      </c>
      <c r="K29" s="59">
        <v>85.271144775930694</v>
      </c>
      <c r="L29" s="59">
        <v>8.3000000000000004E-2</v>
      </c>
      <c r="M29" s="59">
        <v>0.69399999999999995</v>
      </c>
      <c r="N29" s="59">
        <v>25.677030500474569</v>
      </c>
      <c r="O29" s="59">
        <v>30.755875971334035</v>
      </c>
      <c r="P29" s="59"/>
      <c r="Q29" s="59">
        <v>28.766971841267679</v>
      </c>
      <c r="R29" s="59">
        <v>0.222</v>
      </c>
      <c r="S29" s="59">
        <v>11.685923903770687</v>
      </c>
      <c r="T29" s="59"/>
      <c r="U29" s="59">
        <v>0.11899999999999999</v>
      </c>
      <c r="V29" s="59">
        <v>98.003802216846964</v>
      </c>
      <c r="W29" s="59">
        <f t="shared" si="0"/>
        <v>18.142558962795533</v>
      </c>
      <c r="X29" s="59">
        <f t="shared" si="1"/>
        <v>11.807527093211986</v>
      </c>
      <c r="Y29" s="59">
        <f t="shared" si="2"/>
        <v>99.186916431586823</v>
      </c>
      <c r="Z29" s="59">
        <f t="shared" si="3"/>
        <v>2.5694962856237344E-3</v>
      </c>
      <c r="AA29" s="59">
        <f t="shared" si="4"/>
        <v>1.6157895572986164E-2</v>
      </c>
      <c r="AB29" s="59">
        <f t="shared" si="5"/>
        <v>0.93695141560680961</v>
      </c>
      <c r="AC29" s="59">
        <f t="shared" si="6"/>
        <v>0.75310942080546606</v>
      </c>
      <c r="AD29" s="59">
        <f t="shared" si="7"/>
        <v>0.27507817613376667</v>
      </c>
      <c r="AE29" s="59">
        <f t="shared" si="8"/>
        <v>0</v>
      </c>
      <c r="AF29" s="59">
        <f t="shared" si="9"/>
        <v>0.46972521793306976</v>
      </c>
      <c r="AG29" s="59">
        <f t="shared" si="10"/>
        <v>5.8214865201366341E-3</v>
      </c>
      <c r="AH29" s="59">
        <f t="shared" si="11"/>
        <v>0.53928999301051106</v>
      </c>
      <c r="AI29" s="59">
        <f t="shared" si="12"/>
        <v>0</v>
      </c>
      <c r="AJ29" s="59">
        <f t="shared" si="13"/>
        <v>2.9987031018683696</v>
      </c>
      <c r="AK29" s="59">
        <f t="shared" si="27"/>
        <v>4.0000000000000009</v>
      </c>
      <c r="AL29" s="59">
        <f t="shared" si="14"/>
        <v>0.53447161862524739</v>
      </c>
      <c r="AM29" s="59">
        <f t="shared" si="15"/>
        <v>0.46552838137475261</v>
      </c>
      <c r="AN29" s="59">
        <f t="shared" si="16"/>
        <v>1.7076062686436053</v>
      </c>
      <c r="AO29" s="59">
        <f t="shared" si="17"/>
        <v>5.6640269969911268</v>
      </c>
      <c r="AP29" s="59">
        <f t="shared" si="18"/>
        <v>0.36932991756624833</v>
      </c>
      <c r="AQ29" s="59">
        <f t="shared" si="19"/>
        <v>0.1399789909912654</v>
      </c>
      <c r="AR29" s="59">
        <f t="shared" si="20"/>
        <v>0.38323468009000256</v>
      </c>
      <c r="AS29" s="59">
        <f t="shared" si="21"/>
        <v>0.47678632891873202</v>
      </c>
      <c r="AT29" s="59">
        <f t="shared" si="22"/>
        <v>0.44561083517217925</v>
      </c>
      <c r="AU29" s="59">
        <v>39.776000000000003</v>
      </c>
      <c r="AV29" s="59"/>
      <c r="AW29" s="59">
        <v>14.03617021276596</v>
      </c>
      <c r="AX29" s="59">
        <v>0.23899999999999999</v>
      </c>
      <c r="AY29" s="59">
        <v>45.589806822852445</v>
      </c>
      <c r="AZ29" s="59">
        <v>0.17299999999999999</v>
      </c>
      <c r="BA29" s="59">
        <v>0.19600000000000001</v>
      </c>
      <c r="BB29" s="59">
        <v>8.5999999999999993E-2</v>
      </c>
      <c r="BC29" s="59"/>
      <c r="BD29" s="59"/>
      <c r="BE29" s="59">
        <f t="shared" si="23"/>
        <v>100.0959770356184</v>
      </c>
      <c r="BF29" s="59">
        <f t="shared" si="24"/>
        <v>85.271144775930694</v>
      </c>
      <c r="BG29" s="59">
        <f t="shared" si="25"/>
        <v>0.14728855224069307</v>
      </c>
      <c r="BH29" s="64">
        <f t="shared" si="26"/>
        <v>0.85271144775930696</v>
      </c>
      <c r="BI29" s="52"/>
      <c r="BJ29" s="62"/>
      <c r="BK29" s="62"/>
      <c r="BL29" s="62"/>
    </row>
    <row r="30" spans="1:64" s="31" customFormat="1" x14ac:dyDescent="0.25">
      <c r="A30" s="62"/>
      <c r="B30" s="58" t="s">
        <v>154</v>
      </c>
      <c r="C30" s="52" t="s">
        <v>166</v>
      </c>
      <c r="D30" s="52" t="s">
        <v>167</v>
      </c>
      <c r="E30" s="52"/>
      <c r="F30" s="63" t="s">
        <v>725</v>
      </c>
      <c r="G30" s="63" t="s">
        <v>1779</v>
      </c>
      <c r="H30" s="63" t="s">
        <v>1784</v>
      </c>
      <c r="I30" s="52" t="s">
        <v>1725</v>
      </c>
      <c r="J30" s="52" t="s">
        <v>1722</v>
      </c>
      <c r="K30" s="59">
        <v>85.772898179981524</v>
      </c>
      <c r="L30" s="59">
        <v>7.2999999999999995E-2</v>
      </c>
      <c r="M30" s="59">
        <v>0.81899999999999995</v>
      </c>
      <c r="N30" s="59">
        <v>24.364983710848321</v>
      </c>
      <c r="O30" s="59">
        <v>29.479485384318629</v>
      </c>
      <c r="P30" s="59"/>
      <c r="Q30" s="59">
        <v>31.687229192419629</v>
      </c>
      <c r="R30" s="59">
        <v>0.26300000000000001</v>
      </c>
      <c r="S30" s="59">
        <v>10.939020644941136</v>
      </c>
      <c r="T30" s="59"/>
      <c r="U30" s="59">
        <v>0.183</v>
      </c>
      <c r="V30" s="59">
        <v>97.808718932527725</v>
      </c>
      <c r="W30" s="59">
        <f t="shared" si="0"/>
        <v>19.017265591390355</v>
      </c>
      <c r="X30" s="59">
        <f t="shared" si="1"/>
        <v>14.080866415902728</v>
      </c>
      <c r="Y30" s="59">
        <f t="shared" si="2"/>
        <v>99.219621747401177</v>
      </c>
      <c r="Z30" s="59">
        <f t="shared" si="3"/>
        <v>2.2855157485910569E-3</v>
      </c>
      <c r="AA30" s="59">
        <f t="shared" si="4"/>
        <v>1.9284158151729586E-2</v>
      </c>
      <c r="AB30" s="59">
        <f t="shared" si="5"/>
        <v>0.89914525410910073</v>
      </c>
      <c r="AC30" s="59">
        <f t="shared" si="6"/>
        <v>0.73003105243467892</v>
      </c>
      <c r="AD30" s="59">
        <f t="shared" si="7"/>
        <v>0.33175541479596465</v>
      </c>
      <c r="AE30" s="59">
        <f t="shared" si="8"/>
        <v>0</v>
      </c>
      <c r="AF30" s="59">
        <f t="shared" si="9"/>
        <v>0.49794899641682594</v>
      </c>
      <c r="AG30" s="59">
        <f t="shared" si="10"/>
        <v>6.9747416629403263E-3</v>
      </c>
      <c r="AH30" s="59">
        <f t="shared" si="11"/>
        <v>0.51053933210997504</v>
      </c>
      <c r="AI30" s="59">
        <f t="shared" si="12"/>
        <v>0</v>
      </c>
      <c r="AJ30" s="59">
        <f t="shared" si="13"/>
        <v>2.9979644654298063</v>
      </c>
      <c r="AK30" s="59">
        <f t="shared" si="27"/>
        <v>3.9999999999999991</v>
      </c>
      <c r="AL30" s="59">
        <f t="shared" si="14"/>
        <v>0.50624218215372963</v>
      </c>
      <c r="AM30" s="59">
        <f t="shared" si="15"/>
        <v>0.49375781784627037</v>
      </c>
      <c r="AN30" s="59">
        <f t="shared" si="16"/>
        <v>1.5009521298185087</v>
      </c>
      <c r="AO30" s="59">
        <f t="shared" si="17"/>
        <v>4.7840920874230441</v>
      </c>
      <c r="AP30" s="59">
        <f t="shared" si="18"/>
        <v>0.39984771722622653</v>
      </c>
      <c r="AQ30" s="59">
        <f t="shared" si="19"/>
        <v>0.16918254276049108</v>
      </c>
      <c r="AR30" s="59">
        <f t="shared" si="20"/>
        <v>0.37228784892923672</v>
      </c>
      <c r="AS30" s="59">
        <f t="shared" si="21"/>
        <v>0.45852960831027217</v>
      </c>
      <c r="AT30" s="59">
        <f t="shared" si="22"/>
        <v>0.44809825032589951</v>
      </c>
      <c r="AU30" s="59">
        <v>40.052</v>
      </c>
      <c r="AV30" s="59"/>
      <c r="AW30" s="59">
        <v>13.632978723404255</v>
      </c>
      <c r="AX30" s="59">
        <v>0.28299999999999997</v>
      </c>
      <c r="AY30" s="59">
        <v>46.111625038544553</v>
      </c>
      <c r="AZ30" s="59">
        <v>0.17199999999999999</v>
      </c>
      <c r="BA30" s="59">
        <v>0.26100000000000001</v>
      </c>
      <c r="BB30" s="59">
        <v>0.158</v>
      </c>
      <c r="BC30" s="59"/>
      <c r="BD30" s="59"/>
      <c r="BE30" s="59">
        <f t="shared" si="23"/>
        <v>100.67060376194881</v>
      </c>
      <c r="BF30" s="59">
        <f t="shared" si="24"/>
        <v>85.772898179981524</v>
      </c>
      <c r="BG30" s="59">
        <f t="shared" si="25"/>
        <v>0.14227101820018476</v>
      </c>
      <c r="BH30" s="64">
        <f t="shared" si="26"/>
        <v>0.85772898179981527</v>
      </c>
      <c r="BI30" s="52"/>
      <c r="BJ30" s="62"/>
      <c r="BK30" s="62"/>
      <c r="BL30" s="62"/>
    </row>
    <row r="31" spans="1:64" s="31" customFormat="1" x14ac:dyDescent="0.25">
      <c r="A31" s="62"/>
      <c r="B31" s="58" t="s">
        <v>154</v>
      </c>
      <c r="C31" s="52" t="s">
        <v>166</v>
      </c>
      <c r="D31" s="52" t="s">
        <v>167</v>
      </c>
      <c r="E31" s="52"/>
      <c r="F31" s="63" t="s">
        <v>726</v>
      </c>
      <c r="G31" s="63" t="s">
        <v>1779</v>
      </c>
      <c r="H31" s="63" t="s">
        <v>1784</v>
      </c>
      <c r="I31" s="52" t="s">
        <v>1725</v>
      </c>
      <c r="J31" s="52" t="s">
        <v>1722</v>
      </c>
      <c r="K31" s="59">
        <v>86.337502077848967</v>
      </c>
      <c r="L31" s="59">
        <v>3.5999999999999997E-2</v>
      </c>
      <c r="M31" s="59">
        <v>0.73599999999999999</v>
      </c>
      <c r="N31" s="59">
        <v>22.881933150347592</v>
      </c>
      <c r="O31" s="59">
        <v>32.259487792880051</v>
      </c>
      <c r="P31" s="59"/>
      <c r="Q31" s="59">
        <v>30.680979180252876</v>
      </c>
      <c r="R31" s="59">
        <v>0.25800000000000001</v>
      </c>
      <c r="S31" s="59">
        <v>11.233632485923904</v>
      </c>
      <c r="T31" s="59"/>
      <c r="U31" s="59">
        <v>0.13200000000000001</v>
      </c>
      <c r="V31" s="59">
        <v>98.218032609404418</v>
      </c>
      <c r="W31" s="59">
        <f t="shared" si="0"/>
        <v>18.415476979180227</v>
      </c>
      <c r="X31" s="59">
        <f t="shared" si="1"/>
        <v>13.631364971185432</v>
      </c>
      <c r="Y31" s="59">
        <f t="shared" si="2"/>
        <v>99.583895379517216</v>
      </c>
      <c r="Z31" s="59">
        <f t="shared" si="3"/>
        <v>1.1279719224228544E-3</v>
      </c>
      <c r="AA31" s="59">
        <f t="shared" si="4"/>
        <v>1.7343191821142592E-2</v>
      </c>
      <c r="AB31" s="59">
        <f t="shared" si="5"/>
        <v>0.84506647677309221</v>
      </c>
      <c r="AC31" s="59">
        <f t="shared" si="6"/>
        <v>0.79949054795324226</v>
      </c>
      <c r="AD31" s="59">
        <f t="shared" si="7"/>
        <v>0.32141224477610703</v>
      </c>
      <c r="AE31" s="59">
        <f t="shared" si="8"/>
        <v>0</v>
      </c>
      <c r="AF31" s="59">
        <f t="shared" si="9"/>
        <v>0.48256319141720144</v>
      </c>
      <c r="AG31" s="59">
        <f t="shared" si="10"/>
        <v>6.8474128634309307E-3</v>
      </c>
      <c r="AH31" s="59">
        <f t="shared" si="11"/>
        <v>0.52469316397857546</v>
      </c>
      <c r="AI31" s="59">
        <f t="shared" si="12"/>
        <v>0</v>
      </c>
      <c r="AJ31" s="59">
        <f t="shared" si="13"/>
        <v>2.9985442015052151</v>
      </c>
      <c r="AK31" s="59">
        <f t="shared" si="27"/>
        <v>4.0000000000000018</v>
      </c>
      <c r="AL31" s="59">
        <f t="shared" si="14"/>
        <v>0.52091323243367371</v>
      </c>
      <c r="AM31" s="59">
        <f t="shared" si="15"/>
        <v>0.47908676756632629</v>
      </c>
      <c r="AN31" s="59">
        <f t="shared" si="16"/>
        <v>1.5013839679734378</v>
      </c>
      <c r="AO31" s="59">
        <f t="shared" si="17"/>
        <v>4.7858937756441122</v>
      </c>
      <c r="AP31" s="59">
        <f t="shared" si="18"/>
        <v>0.39977868763993735</v>
      </c>
      <c r="AQ31" s="59">
        <f t="shared" si="19"/>
        <v>0.16348792921745509</v>
      </c>
      <c r="AR31" s="59">
        <f t="shared" si="20"/>
        <v>0.40666482449930758</v>
      </c>
      <c r="AS31" s="59">
        <f t="shared" si="21"/>
        <v>0.42984724628323734</v>
      </c>
      <c r="AT31" s="59">
        <f t="shared" si="22"/>
        <v>0.48614340271130635</v>
      </c>
      <c r="AU31" s="59">
        <v>39.756999999999998</v>
      </c>
      <c r="AV31" s="59"/>
      <c r="AW31" s="59">
        <v>13.013829787234044</v>
      </c>
      <c r="AX31" s="59">
        <v>0.20100000000000001</v>
      </c>
      <c r="AY31" s="59">
        <v>46.138186304750157</v>
      </c>
      <c r="AZ31" s="59">
        <v>0.14099999999999999</v>
      </c>
      <c r="BA31" s="59">
        <v>0.31</v>
      </c>
      <c r="BB31" s="59">
        <v>0.28799999999999998</v>
      </c>
      <c r="BC31" s="59"/>
      <c r="BD31" s="59"/>
      <c r="BE31" s="59">
        <f t="shared" si="23"/>
        <v>99.849016091984197</v>
      </c>
      <c r="BF31" s="59">
        <f t="shared" si="24"/>
        <v>86.337502077848967</v>
      </c>
      <c r="BG31" s="59">
        <f t="shared" si="25"/>
        <v>0.13662497922151032</v>
      </c>
      <c r="BH31" s="64">
        <f t="shared" si="26"/>
        <v>0.86337502077848971</v>
      </c>
      <c r="BI31" s="52"/>
      <c r="BJ31" s="62"/>
      <c r="BK31" s="62"/>
      <c r="BL31" s="62"/>
    </row>
    <row r="32" spans="1:64" s="31" customFormat="1" x14ac:dyDescent="0.25">
      <c r="A32" s="62"/>
      <c r="B32" s="58" t="s">
        <v>154</v>
      </c>
      <c r="C32" s="52" t="s">
        <v>166</v>
      </c>
      <c r="D32" s="52" t="s">
        <v>167</v>
      </c>
      <c r="E32" s="52"/>
      <c r="F32" s="63" t="s">
        <v>727</v>
      </c>
      <c r="G32" s="63" t="s">
        <v>1779</v>
      </c>
      <c r="H32" s="63" t="s">
        <v>1784</v>
      </c>
      <c r="I32" s="52" t="s">
        <v>1725</v>
      </c>
      <c r="J32" s="52" t="s">
        <v>1722</v>
      </c>
      <c r="K32" s="59">
        <v>79.222043370394928</v>
      </c>
      <c r="L32" s="59">
        <v>0.12</v>
      </c>
      <c r="M32" s="59">
        <v>0.751</v>
      </c>
      <c r="N32" s="59">
        <v>22.220311417797504</v>
      </c>
      <c r="O32" s="59">
        <v>29.716585802959262</v>
      </c>
      <c r="P32" s="59"/>
      <c r="Q32" s="59">
        <v>35.967091756781748</v>
      </c>
      <c r="R32" s="59">
        <v>0.3</v>
      </c>
      <c r="S32" s="59">
        <v>8.105975089575157</v>
      </c>
      <c r="T32" s="59"/>
      <c r="U32" s="59">
        <v>0.23899999999999999</v>
      </c>
      <c r="V32" s="59">
        <v>97.419964067113668</v>
      </c>
      <c r="W32" s="59">
        <f t="shared" si="0"/>
        <v>22.78137230442313</v>
      </c>
      <c r="X32" s="59">
        <f t="shared" si="1"/>
        <v>14.654055848364766</v>
      </c>
      <c r="Y32" s="59">
        <f t="shared" si="2"/>
        <v>98.888300463119819</v>
      </c>
      <c r="Z32" s="59">
        <f t="shared" si="3"/>
        <v>3.8757996314804106E-3</v>
      </c>
      <c r="AA32" s="59">
        <f t="shared" si="4"/>
        <v>1.824212522857729E-2</v>
      </c>
      <c r="AB32" s="59">
        <f t="shared" si="5"/>
        <v>0.84592641248221123</v>
      </c>
      <c r="AC32" s="59">
        <f t="shared" si="6"/>
        <v>0.75917003818890005</v>
      </c>
      <c r="AD32" s="59">
        <f t="shared" si="7"/>
        <v>0.35617644666982284</v>
      </c>
      <c r="AE32" s="59">
        <f t="shared" si="8"/>
        <v>0</v>
      </c>
      <c r="AF32" s="59">
        <f t="shared" si="9"/>
        <v>0.61536867385994687</v>
      </c>
      <c r="AG32" s="59">
        <f t="shared" si="10"/>
        <v>8.2075274829312758E-3</v>
      </c>
      <c r="AH32" s="59">
        <f t="shared" si="11"/>
        <v>0.39027860292560446</v>
      </c>
      <c r="AI32" s="59">
        <f t="shared" si="12"/>
        <v>0</v>
      </c>
      <c r="AJ32" s="59">
        <f t="shared" si="13"/>
        <v>2.997245626469474</v>
      </c>
      <c r="AK32" s="59">
        <f t="shared" si="27"/>
        <v>3.9999999999999991</v>
      </c>
      <c r="AL32" s="59">
        <f t="shared" si="14"/>
        <v>0.38808696839819434</v>
      </c>
      <c r="AM32" s="59">
        <f t="shared" si="15"/>
        <v>0.61191303160180566</v>
      </c>
      <c r="AN32" s="59">
        <f t="shared" si="16"/>
        <v>1.7277073754132777</v>
      </c>
      <c r="AO32" s="59">
        <f t="shared" si="17"/>
        <v>5.7514550765651871</v>
      </c>
      <c r="AP32" s="59">
        <f t="shared" si="18"/>
        <v>0.36660823995040487</v>
      </c>
      <c r="AQ32" s="59">
        <f t="shared" si="19"/>
        <v>0.18160473596138599</v>
      </c>
      <c r="AR32" s="59">
        <f t="shared" si="20"/>
        <v>0.38708026772723569</v>
      </c>
      <c r="AS32" s="59">
        <f t="shared" si="21"/>
        <v>0.43131499631137832</v>
      </c>
      <c r="AT32" s="59">
        <f t="shared" si="22"/>
        <v>0.47297471617452114</v>
      </c>
      <c r="AU32" s="59">
        <v>39.087000000000003</v>
      </c>
      <c r="AV32" s="59"/>
      <c r="AW32" s="59">
        <v>19.310638297872341</v>
      </c>
      <c r="AX32" s="59">
        <v>0.34899999999999998</v>
      </c>
      <c r="AY32" s="59">
        <v>41.307209708937563</v>
      </c>
      <c r="AZ32" s="59">
        <v>0.154</v>
      </c>
      <c r="BA32" s="59">
        <v>0.158</v>
      </c>
      <c r="BB32" s="59">
        <v>9.1999999999999998E-2</v>
      </c>
      <c r="BC32" s="59"/>
      <c r="BD32" s="59"/>
      <c r="BE32" s="59">
        <f t="shared" si="23"/>
        <v>100.45784800680991</v>
      </c>
      <c r="BF32" s="59">
        <f t="shared" si="24"/>
        <v>79.222043370394928</v>
      </c>
      <c r="BG32" s="59">
        <f t="shared" si="25"/>
        <v>0.20777956629605071</v>
      </c>
      <c r="BH32" s="64">
        <f t="shared" si="26"/>
        <v>0.79222043370394923</v>
      </c>
      <c r="BI32" s="52"/>
      <c r="BJ32" s="62"/>
      <c r="BK32" s="62"/>
      <c r="BL32" s="62"/>
    </row>
    <row r="33" spans="1:64" s="31" customFormat="1" x14ac:dyDescent="0.25">
      <c r="A33" s="62"/>
      <c r="B33" s="58" t="s">
        <v>154</v>
      </c>
      <c r="C33" s="52" t="s">
        <v>166</v>
      </c>
      <c r="D33" s="52" t="s">
        <v>167</v>
      </c>
      <c r="E33" s="52"/>
      <c r="F33" s="63" t="s">
        <v>728</v>
      </c>
      <c r="G33" s="63" t="s">
        <v>1779</v>
      </c>
      <c r="H33" s="63" t="s">
        <v>1784</v>
      </c>
      <c r="I33" s="52" t="s">
        <v>1725</v>
      </c>
      <c r="J33" s="52" t="s">
        <v>1722</v>
      </c>
      <c r="K33" s="59">
        <v>86.083186678012083</v>
      </c>
      <c r="L33" s="59">
        <v>6.6000000000000003E-2</v>
      </c>
      <c r="M33" s="59">
        <v>0.73899999999999999</v>
      </c>
      <c r="N33" s="59">
        <v>25.519259164251089</v>
      </c>
      <c r="O33" s="59">
        <v>30.696600866673876</v>
      </c>
      <c r="P33" s="59"/>
      <c r="Q33" s="59">
        <v>29.382297277567432</v>
      </c>
      <c r="R33" s="59">
        <v>0.25800000000000001</v>
      </c>
      <c r="S33" s="59">
        <v>11.486749701416141</v>
      </c>
      <c r="T33" s="59"/>
      <c r="U33" s="59">
        <v>6.0999999999999999E-2</v>
      </c>
      <c r="V33" s="59">
        <v>98.208907009908543</v>
      </c>
      <c r="W33" s="59">
        <f t="shared" si="0"/>
        <v>18.561230838219181</v>
      </c>
      <c r="X33" s="59">
        <f t="shared" si="1"/>
        <v>12.026079616968493</v>
      </c>
      <c r="Y33" s="59">
        <f t="shared" si="2"/>
        <v>99.413920187528774</v>
      </c>
      <c r="Z33" s="59">
        <f t="shared" si="3"/>
        <v>2.0429791741110514E-3</v>
      </c>
      <c r="AA33" s="59">
        <f t="shared" si="4"/>
        <v>1.7203621027222307E-2</v>
      </c>
      <c r="AB33" s="59">
        <f t="shared" si="5"/>
        <v>0.93108737800607244</v>
      </c>
      <c r="AC33" s="59">
        <f t="shared" si="6"/>
        <v>0.75157161392707517</v>
      </c>
      <c r="AD33" s="59">
        <f t="shared" si="7"/>
        <v>0.28013757327914324</v>
      </c>
      <c r="AE33" s="59">
        <f t="shared" si="8"/>
        <v>0</v>
      </c>
      <c r="AF33" s="59">
        <f t="shared" si="9"/>
        <v>0.48050975340573315</v>
      </c>
      <c r="AG33" s="59">
        <f t="shared" si="10"/>
        <v>6.7647340884874826E-3</v>
      </c>
      <c r="AH33" s="59">
        <f t="shared" si="11"/>
        <v>0.53003746428467646</v>
      </c>
      <c r="AI33" s="59">
        <f t="shared" si="12"/>
        <v>0</v>
      </c>
      <c r="AJ33" s="59">
        <f t="shared" si="13"/>
        <v>2.999355117192521</v>
      </c>
      <c r="AK33" s="59">
        <f t="shared" si="27"/>
        <v>4</v>
      </c>
      <c r="AL33" s="59">
        <f t="shared" si="14"/>
        <v>0.52450539173821986</v>
      </c>
      <c r="AM33" s="59">
        <f t="shared" si="15"/>
        <v>0.47549460826178014</v>
      </c>
      <c r="AN33" s="59">
        <f t="shared" si="16"/>
        <v>1.7152634963640845</v>
      </c>
      <c r="AO33" s="59">
        <f t="shared" si="17"/>
        <v>5.6972941893952544</v>
      </c>
      <c r="AP33" s="59">
        <f t="shared" si="18"/>
        <v>0.36828838208117387</v>
      </c>
      <c r="AQ33" s="59">
        <f t="shared" si="19"/>
        <v>0.14272369243159153</v>
      </c>
      <c r="AR33" s="59">
        <f t="shared" si="20"/>
        <v>0.38290856385607502</v>
      </c>
      <c r="AS33" s="59">
        <f t="shared" si="21"/>
        <v>0.47436774371233353</v>
      </c>
      <c r="AT33" s="59">
        <f t="shared" si="22"/>
        <v>0.44665711681938658</v>
      </c>
      <c r="AU33" s="59">
        <v>40.195</v>
      </c>
      <c r="AV33" s="59"/>
      <c r="AW33" s="59">
        <v>13.391489361702128</v>
      </c>
      <c r="AX33" s="59">
        <v>0.24</v>
      </c>
      <c r="AY33" s="59">
        <v>46.472222222222214</v>
      </c>
      <c r="AZ33" s="59">
        <v>0.17299999999999999</v>
      </c>
      <c r="BA33" s="59">
        <v>0.26100000000000001</v>
      </c>
      <c r="BB33" s="59">
        <v>6.0999999999999999E-2</v>
      </c>
      <c r="BC33" s="59"/>
      <c r="BD33" s="59"/>
      <c r="BE33" s="59">
        <f t="shared" si="23"/>
        <v>100.79371158392435</v>
      </c>
      <c r="BF33" s="59">
        <f t="shared" si="24"/>
        <v>86.083186678012083</v>
      </c>
      <c r="BG33" s="59">
        <f t="shared" si="25"/>
        <v>0.13916813321987917</v>
      </c>
      <c r="BH33" s="64">
        <f t="shared" si="26"/>
        <v>0.8608318667801208</v>
      </c>
      <c r="BI33" s="52"/>
      <c r="BJ33" s="62"/>
      <c r="BK33" s="62"/>
      <c r="BL33" s="62"/>
    </row>
    <row r="34" spans="1:64" s="31" customFormat="1" x14ac:dyDescent="0.25">
      <c r="A34" s="62"/>
      <c r="B34" s="58" t="s">
        <v>154</v>
      </c>
      <c r="C34" s="52" t="s">
        <v>166</v>
      </c>
      <c r="D34" s="52" t="s">
        <v>167</v>
      </c>
      <c r="E34" s="52"/>
      <c r="F34" s="63" t="s">
        <v>729</v>
      </c>
      <c r="G34" s="63" t="s">
        <v>1779</v>
      </c>
      <c r="H34" s="63" t="s">
        <v>1784</v>
      </c>
      <c r="I34" s="52" t="s">
        <v>1725</v>
      </c>
      <c r="J34" s="52" t="s">
        <v>1722</v>
      </c>
      <c r="K34" s="59">
        <v>85.825168449052299</v>
      </c>
      <c r="L34" s="59">
        <v>8.7999999999999995E-2</v>
      </c>
      <c r="M34" s="59">
        <v>0.80100000000000005</v>
      </c>
      <c r="N34" s="59">
        <v>25.15384039196573</v>
      </c>
      <c r="O34" s="59">
        <v>29.919109077214802</v>
      </c>
      <c r="P34" s="59"/>
      <c r="Q34" s="59">
        <v>30.671840683674166</v>
      </c>
      <c r="R34" s="59">
        <v>0.187</v>
      </c>
      <c r="S34" s="59">
        <v>10.767855314792698</v>
      </c>
      <c r="T34" s="59"/>
      <c r="U34" s="59">
        <v>0.13200000000000001</v>
      </c>
      <c r="V34" s="59">
        <v>97.720645467647401</v>
      </c>
      <c r="W34" s="59">
        <f t="shared" si="0"/>
        <v>19.503722396278022</v>
      </c>
      <c r="X34" s="59">
        <f t="shared" si="1"/>
        <v>12.411778492327343</v>
      </c>
      <c r="Y34" s="59">
        <f t="shared" si="2"/>
        <v>98.96430567257859</v>
      </c>
      <c r="Z34" s="59">
        <f t="shared" si="3"/>
        <v>2.7525034158344475E-3</v>
      </c>
      <c r="AA34" s="59">
        <f t="shared" si="4"/>
        <v>1.8842266204382053E-2</v>
      </c>
      <c r="AB34" s="59">
        <f t="shared" si="5"/>
        <v>0.92736749234513371</v>
      </c>
      <c r="AC34" s="59">
        <f t="shared" si="6"/>
        <v>0.7402082635070466</v>
      </c>
      <c r="AD34" s="59">
        <f t="shared" si="7"/>
        <v>0.29215040608034915</v>
      </c>
      <c r="AE34" s="59">
        <f t="shared" si="8"/>
        <v>0</v>
      </c>
      <c r="AF34" s="59">
        <f t="shared" si="9"/>
        <v>0.51019727283182725</v>
      </c>
      <c r="AG34" s="59">
        <f t="shared" si="10"/>
        <v>4.9544770481698688E-3</v>
      </c>
      <c r="AH34" s="59">
        <f t="shared" si="11"/>
        <v>0.5020694679807759</v>
      </c>
      <c r="AI34" s="59">
        <f t="shared" si="12"/>
        <v>0</v>
      </c>
      <c r="AJ34" s="59">
        <f t="shared" si="13"/>
        <v>2.9985421494135189</v>
      </c>
      <c r="AK34" s="59">
        <f t="shared" si="27"/>
        <v>4</v>
      </c>
      <c r="AL34" s="59">
        <f t="shared" si="14"/>
        <v>0.49598534431521146</v>
      </c>
      <c r="AM34" s="59">
        <f t="shared" si="15"/>
        <v>0.50401465568478854</v>
      </c>
      <c r="AN34" s="59">
        <f t="shared" si="16"/>
        <v>1.7463514074031765</v>
      </c>
      <c r="AO34" s="59">
        <f t="shared" si="17"/>
        <v>5.8328271673272392</v>
      </c>
      <c r="AP34" s="59">
        <f t="shared" si="18"/>
        <v>0.36411946311908933</v>
      </c>
      <c r="AQ34" s="59">
        <f t="shared" si="19"/>
        <v>0.14907715769444704</v>
      </c>
      <c r="AR34" s="59">
        <f t="shared" si="20"/>
        <v>0.37771004841671901</v>
      </c>
      <c r="AS34" s="59">
        <f t="shared" si="21"/>
        <v>0.47321279388883397</v>
      </c>
      <c r="AT34" s="59">
        <f t="shared" si="22"/>
        <v>0.44388284065018591</v>
      </c>
      <c r="AU34" s="59">
        <v>40.113999999999997</v>
      </c>
      <c r="AV34" s="59"/>
      <c r="AW34" s="59">
        <v>13.465957446808511</v>
      </c>
      <c r="AX34" s="59">
        <v>0.23599999999999999</v>
      </c>
      <c r="AY34" s="59">
        <v>45.742513121333744</v>
      </c>
      <c r="AZ34" s="59">
        <v>0.17799999999999999</v>
      </c>
      <c r="BA34" s="59">
        <v>0.32400000000000001</v>
      </c>
      <c r="BB34" s="59">
        <v>0.02</v>
      </c>
      <c r="BC34" s="59"/>
      <c r="BD34" s="59"/>
      <c r="BE34" s="59">
        <f t="shared" si="23"/>
        <v>100.08047056814223</v>
      </c>
      <c r="BF34" s="59">
        <f t="shared" si="24"/>
        <v>85.825168449052299</v>
      </c>
      <c r="BG34" s="59">
        <f t="shared" si="25"/>
        <v>0.141748315509477</v>
      </c>
      <c r="BH34" s="64">
        <f t="shared" si="26"/>
        <v>0.85825168449052303</v>
      </c>
      <c r="BI34" s="52"/>
      <c r="BJ34" s="62"/>
      <c r="BK34" s="62"/>
      <c r="BL34" s="62"/>
    </row>
    <row r="35" spans="1:64" s="31" customFormat="1" x14ac:dyDescent="0.25">
      <c r="A35" s="62"/>
      <c r="B35" s="58" t="s">
        <v>154</v>
      </c>
      <c r="C35" s="52" t="s">
        <v>166</v>
      </c>
      <c r="D35" s="52" t="s">
        <v>167</v>
      </c>
      <c r="E35" s="52"/>
      <c r="F35" s="63" t="s">
        <v>730</v>
      </c>
      <c r="G35" s="63" t="s">
        <v>1779</v>
      </c>
      <c r="H35" s="63" t="s">
        <v>1784</v>
      </c>
      <c r="I35" s="52" t="s">
        <v>1725</v>
      </c>
      <c r="J35" s="52" t="s">
        <v>1722</v>
      </c>
      <c r="K35" s="59">
        <v>85.131841026393644</v>
      </c>
      <c r="L35" s="59">
        <v>6.2E-2</v>
      </c>
      <c r="M35" s="59">
        <v>0.98899999999999999</v>
      </c>
      <c r="N35" s="59">
        <v>24.836261960341687</v>
      </c>
      <c r="O35" s="59">
        <v>28.352270477364627</v>
      </c>
      <c r="P35" s="59"/>
      <c r="Q35" s="59">
        <v>32.706679255200072</v>
      </c>
      <c r="R35" s="59">
        <v>0.28100000000000003</v>
      </c>
      <c r="S35" s="59">
        <v>10.496065517829722</v>
      </c>
      <c r="T35" s="59"/>
      <c r="U35" s="59">
        <v>0.159</v>
      </c>
      <c r="V35" s="59">
        <v>97.88227721073612</v>
      </c>
      <c r="W35" s="59">
        <f t="shared" si="0"/>
        <v>19.951225622093588</v>
      </c>
      <c r="X35" s="59">
        <f t="shared" si="1"/>
        <v>14.175876453774707</v>
      </c>
      <c r="Y35" s="59">
        <f t="shared" si="2"/>
        <v>99.302700031404342</v>
      </c>
      <c r="Z35" s="59">
        <f t="shared" si="3"/>
        <v>1.9415358346335132E-3</v>
      </c>
      <c r="AA35" s="59">
        <f t="shared" si="4"/>
        <v>2.3291927920342643E-2</v>
      </c>
      <c r="AB35" s="59">
        <f t="shared" si="5"/>
        <v>0.91673186195548084</v>
      </c>
      <c r="AC35" s="59">
        <f t="shared" si="6"/>
        <v>0.70226599908341725</v>
      </c>
      <c r="AD35" s="59">
        <f t="shared" si="7"/>
        <v>0.33406495946663572</v>
      </c>
      <c r="AE35" s="59">
        <f t="shared" si="8"/>
        <v>0</v>
      </c>
      <c r="AF35" s="59">
        <f t="shared" si="9"/>
        <v>0.52251496423177646</v>
      </c>
      <c r="AG35" s="59">
        <f t="shared" si="10"/>
        <v>7.4536854436686433E-3</v>
      </c>
      <c r="AH35" s="59">
        <f t="shared" si="11"/>
        <v>0.48997019205630216</v>
      </c>
      <c r="AI35" s="59">
        <f t="shared" si="12"/>
        <v>0</v>
      </c>
      <c r="AJ35" s="59">
        <f t="shared" si="13"/>
        <v>2.9982351259922568</v>
      </c>
      <c r="AK35" s="59">
        <f t="shared" si="27"/>
        <v>3.9999999999999996</v>
      </c>
      <c r="AL35" s="59">
        <f t="shared" si="14"/>
        <v>0.48392827194880156</v>
      </c>
      <c r="AM35" s="59">
        <f t="shared" si="15"/>
        <v>0.51607172805119839</v>
      </c>
      <c r="AN35" s="59">
        <f t="shared" si="16"/>
        <v>1.5641118573645612</v>
      </c>
      <c r="AO35" s="59">
        <f t="shared" si="17"/>
        <v>5.0492876872287837</v>
      </c>
      <c r="AP35" s="59">
        <f t="shared" si="18"/>
        <v>0.38999858649997327</v>
      </c>
      <c r="AQ35" s="59">
        <f t="shared" si="19"/>
        <v>0.17104670467290234</v>
      </c>
      <c r="AR35" s="59">
        <f t="shared" si="20"/>
        <v>0.35957163881786536</v>
      </c>
      <c r="AS35" s="59">
        <f t="shared" si="21"/>
        <v>0.46938165650923225</v>
      </c>
      <c r="AT35" s="59">
        <f t="shared" si="22"/>
        <v>0.4337658597231121</v>
      </c>
      <c r="AU35" s="59">
        <v>39.667000000000002</v>
      </c>
      <c r="AV35" s="59"/>
      <c r="AW35" s="59">
        <v>14.218085106382979</v>
      </c>
      <c r="AX35" s="59">
        <v>0.22600000000000001</v>
      </c>
      <c r="AY35" s="59">
        <v>45.673255095738106</v>
      </c>
      <c r="AZ35" s="59">
        <v>0.18</v>
      </c>
      <c r="BA35" s="59">
        <v>0.27600000000000002</v>
      </c>
      <c r="BB35" s="59">
        <v>2.5000000000000001E-2</v>
      </c>
      <c r="BC35" s="59"/>
      <c r="BD35" s="59"/>
      <c r="BE35" s="59">
        <f t="shared" si="23"/>
        <v>100.2653402021211</v>
      </c>
      <c r="BF35" s="59">
        <f t="shared" si="24"/>
        <v>85.131841026393644</v>
      </c>
      <c r="BG35" s="59">
        <f t="shared" si="25"/>
        <v>0.14868158973606355</v>
      </c>
      <c r="BH35" s="64">
        <f t="shared" si="26"/>
        <v>0.8513184102639364</v>
      </c>
      <c r="BI35" s="52"/>
      <c r="BJ35" s="62"/>
      <c r="BK35" s="62"/>
      <c r="BL35" s="62"/>
    </row>
    <row r="36" spans="1:64" s="31" customFormat="1" x14ac:dyDescent="0.25">
      <c r="A36" s="62"/>
      <c r="B36" s="58" t="s">
        <v>154</v>
      </c>
      <c r="C36" s="52" t="s">
        <v>166</v>
      </c>
      <c r="D36" s="52" t="s">
        <v>167</v>
      </c>
      <c r="E36" s="52"/>
      <c r="F36" s="63" t="s">
        <v>731</v>
      </c>
      <c r="G36" s="63" t="s">
        <v>1779</v>
      </c>
      <c r="H36" s="63" t="s">
        <v>1784</v>
      </c>
      <c r="I36" s="52" t="s">
        <v>1725</v>
      </c>
      <c r="J36" s="52" t="s">
        <v>1722</v>
      </c>
      <c r="K36" s="59">
        <v>85.531641500998035</v>
      </c>
      <c r="L36" s="59">
        <v>5.8000000000000003E-2</v>
      </c>
      <c r="M36" s="59">
        <v>0.72099999999999997</v>
      </c>
      <c r="N36" s="59">
        <v>25.523330682605241</v>
      </c>
      <c r="O36" s="59">
        <v>30.089031043907255</v>
      </c>
      <c r="P36" s="59"/>
      <c r="Q36" s="59">
        <v>30.825164348494731</v>
      </c>
      <c r="R36" s="59">
        <v>0.29699999999999999</v>
      </c>
      <c r="S36" s="59">
        <v>11.192137860433373</v>
      </c>
      <c r="T36" s="59"/>
      <c r="U36" s="59">
        <v>2.4E-2</v>
      </c>
      <c r="V36" s="59">
        <v>98.729663935440612</v>
      </c>
      <c r="W36" s="59">
        <f t="shared" si="0"/>
        <v>19.184993764500945</v>
      </c>
      <c r="X36" s="59">
        <f t="shared" si="1"/>
        <v>12.936397626132237</v>
      </c>
      <c r="Y36" s="59">
        <f t="shared" si="2"/>
        <v>100.02589097757905</v>
      </c>
      <c r="Z36" s="59">
        <f t="shared" si="3"/>
        <v>1.789993383977772E-3</v>
      </c>
      <c r="AA36" s="59">
        <f t="shared" si="4"/>
        <v>1.6734553204774228E-2</v>
      </c>
      <c r="AB36" s="59">
        <f t="shared" si="5"/>
        <v>0.92845990209538565</v>
      </c>
      <c r="AC36" s="59">
        <f t="shared" si="6"/>
        <v>0.73449985132939222</v>
      </c>
      <c r="AD36" s="59">
        <f t="shared" si="7"/>
        <v>0.30044437107327165</v>
      </c>
      <c r="AE36" s="59">
        <f t="shared" si="8"/>
        <v>0</v>
      </c>
      <c r="AF36" s="59">
        <f t="shared" si="9"/>
        <v>0.49517707044815595</v>
      </c>
      <c r="AG36" s="59">
        <f t="shared" si="10"/>
        <v>7.7640960854820553E-3</v>
      </c>
      <c r="AH36" s="59">
        <f t="shared" si="11"/>
        <v>0.51490355354178363</v>
      </c>
      <c r="AI36" s="59">
        <f t="shared" si="12"/>
        <v>0</v>
      </c>
      <c r="AJ36" s="59">
        <f t="shared" si="13"/>
        <v>2.9997733911622229</v>
      </c>
      <c r="AK36" s="59">
        <f t="shared" si="27"/>
        <v>4</v>
      </c>
      <c r="AL36" s="59">
        <f t="shared" si="14"/>
        <v>0.5097648062071054</v>
      </c>
      <c r="AM36" s="59">
        <f t="shared" si="15"/>
        <v>0.4902351937928946</v>
      </c>
      <c r="AN36" s="59">
        <f t="shared" si="16"/>
        <v>1.6481489357888264</v>
      </c>
      <c r="AO36" s="59">
        <f t="shared" si="17"/>
        <v>5.4072898796839537</v>
      </c>
      <c r="AP36" s="59">
        <f t="shared" si="18"/>
        <v>0.3776222653059057</v>
      </c>
      <c r="AQ36" s="59">
        <f t="shared" si="19"/>
        <v>0.15302217578364372</v>
      </c>
      <c r="AR36" s="59">
        <f t="shared" si="20"/>
        <v>0.37409509441525157</v>
      </c>
      <c r="AS36" s="59">
        <f t="shared" si="21"/>
        <v>0.47288272980110468</v>
      </c>
      <c r="AT36" s="59">
        <f t="shared" si="22"/>
        <v>0.44168227752760009</v>
      </c>
      <c r="AU36" s="59">
        <v>40.055999999999997</v>
      </c>
      <c r="AV36" s="59"/>
      <c r="AW36" s="59">
        <v>13.85531914893617</v>
      </c>
      <c r="AX36" s="59">
        <v>0.26200000000000001</v>
      </c>
      <c r="AY36" s="59">
        <v>45.952601751674393</v>
      </c>
      <c r="AZ36" s="59">
        <v>0.151</v>
      </c>
      <c r="BA36" s="59">
        <v>0.23499999999999999</v>
      </c>
      <c r="BB36" s="59">
        <v>0.14599999999999999</v>
      </c>
      <c r="BC36" s="59"/>
      <c r="BD36" s="59"/>
      <c r="BE36" s="59">
        <f t="shared" si="23"/>
        <v>100.65792090061056</v>
      </c>
      <c r="BF36" s="59">
        <f t="shared" si="24"/>
        <v>85.531641500998035</v>
      </c>
      <c r="BG36" s="59">
        <f t="shared" si="25"/>
        <v>0.14468358499001965</v>
      </c>
      <c r="BH36" s="64">
        <f t="shared" si="26"/>
        <v>0.85531641500998035</v>
      </c>
      <c r="BI36" s="52"/>
      <c r="BJ36" s="62"/>
      <c r="BK36" s="62"/>
      <c r="BL36" s="62"/>
    </row>
    <row r="37" spans="1:64" s="31" customFormat="1" x14ac:dyDescent="0.25">
      <c r="A37" s="62"/>
      <c r="B37" s="58" t="s">
        <v>154</v>
      </c>
      <c r="C37" s="52" t="s">
        <v>166</v>
      </c>
      <c r="D37" s="52" t="s">
        <v>167</v>
      </c>
      <c r="E37" s="52"/>
      <c r="F37" s="63" t="s">
        <v>732</v>
      </c>
      <c r="G37" s="63" t="s">
        <v>1779</v>
      </c>
      <c r="H37" s="63" t="s">
        <v>1784</v>
      </c>
      <c r="I37" s="52" t="s">
        <v>1725</v>
      </c>
      <c r="J37" s="52" t="s">
        <v>1722</v>
      </c>
      <c r="K37" s="59">
        <v>86.268979868450984</v>
      </c>
      <c r="L37" s="59">
        <v>5.6000000000000001E-2</v>
      </c>
      <c r="M37" s="59">
        <v>0.55500000000000005</v>
      </c>
      <c r="N37" s="59">
        <v>21.988234871610704</v>
      </c>
      <c r="O37" s="59">
        <v>35.998758978525018</v>
      </c>
      <c r="P37" s="59"/>
      <c r="Q37" s="59">
        <v>27.905922385851529</v>
      </c>
      <c r="R37" s="59">
        <v>0.26600000000000001</v>
      </c>
      <c r="S37" s="59">
        <v>11.171390547688107</v>
      </c>
      <c r="T37" s="59"/>
      <c r="U37" s="59">
        <v>6.0999999999999999E-2</v>
      </c>
      <c r="V37" s="59">
        <v>98.002306783675365</v>
      </c>
      <c r="W37" s="59">
        <f t="shared" si="0"/>
        <v>18.214741103818348</v>
      </c>
      <c r="X37" s="59">
        <f t="shared" si="1"/>
        <v>10.770372618396511</v>
      </c>
      <c r="Y37" s="59">
        <f t="shared" si="2"/>
        <v>99.081498120038688</v>
      </c>
      <c r="Z37" s="59">
        <f t="shared" si="3"/>
        <v>1.7665128276296526E-3</v>
      </c>
      <c r="AA37" s="59">
        <f t="shared" si="4"/>
        <v>1.3166707150859899E-2</v>
      </c>
      <c r="AB37" s="59">
        <f t="shared" si="5"/>
        <v>0.81756352714097424</v>
      </c>
      <c r="AC37" s="59">
        <f t="shared" si="6"/>
        <v>0.8982068756264322</v>
      </c>
      <c r="AD37" s="59">
        <f t="shared" si="7"/>
        <v>0.25567412636414344</v>
      </c>
      <c r="AE37" s="59">
        <f t="shared" si="8"/>
        <v>0</v>
      </c>
      <c r="AF37" s="59">
        <f t="shared" si="9"/>
        <v>0.48053740937318795</v>
      </c>
      <c r="AG37" s="59">
        <f t="shared" si="10"/>
        <v>7.1075745715853218E-3</v>
      </c>
      <c r="AH37" s="59">
        <f t="shared" si="11"/>
        <v>0.52532178240092275</v>
      </c>
      <c r="AI37" s="59">
        <f t="shared" si="12"/>
        <v>0</v>
      </c>
      <c r="AJ37" s="59">
        <f t="shared" ref="AJ37:AJ68" si="28">SUM(Z37:AI37)</f>
        <v>2.9993445154557352</v>
      </c>
      <c r="AK37" s="59">
        <f t="shared" si="27"/>
        <v>3.9999999999999996</v>
      </c>
      <c r="AL37" s="59">
        <f t="shared" ref="AL37:AL59" si="29">AH37/(AH37+AF37)</f>
        <v>0.52226175064759572</v>
      </c>
      <c r="AM37" s="59">
        <f t="shared" ref="AM37:AM60" si="30">1-AL37</f>
        <v>0.47773824935240428</v>
      </c>
      <c r="AN37" s="59">
        <f t="shared" ref="AN37:AN59" si="31">AF37/AD37</f>
        <v>1.8794917428945601</v>
      </c>
      <c r="AO37" s="59">
        <f t="shared" ref="AO37:AO60" si="32">10^((LOG10(AN37)+0.343)/0.764)</f>
        <v>6.4216189494425819</v>
      </c>
      <c r="AP37" s="59">
        <f t="shared" ref="AP37:AP59" si="33">AD37/(AD37+AF37)</f>
        <v>0.34728351017765624</v>
      </c>
      <c r="AQ37" s="59">
        <f t="shared" ref="AQ37:AQ59" si="34">AD37/(AB37+AC37+AD37)</f>
        <v>0.12968872447898475</v>
      </c>
      <c r="AR37" s="59">
        <f t="shared" ref="AR37:AR59" si="35">AC37/(AB37+AC37+AD37)</f>
        <v>0.45560849537171882</v>
      </c>
      <c r="AS37" s="59">
        <f t="shared" ref="AS37:AS59" si="36">AB37/(AB37+AC37+AD37)</f>
        <v>0.41470278014929635</v>
      </c>
      <c r="AT37" s="59">
        <f t="shared" ref="AT37:AT59" si="37">AC37/(AC37+AB37)</f>
        <v>0.52350062349699766</v>
      </c>
      <c r="AU37" s="59">
        <v>39.840000000000003</v>
      </c>
      <c r="AV37" s="59"/>
      <c r="AW37" s="59">
        <v>13.132978723404257</v>
      </c>
      <c r="AX37" s="59">
        <v>0.20499999999999999</v>
      </c>
      <c r="AY37" s="59">
        <v>46.291486291486287</v>
      </c>
      <c r="AZ37" s="59">
        <v>0.151</v>
      </c>
      <c r="BA37" s="59">
        <v>0.33600000000000002</v>
      </c>
      <c r="BB37" s="59">
        <v>5.6000000000000001E-2</v>
      </c>
      <c r="BC37" s="59"/>
      <c r="BD37" s="59"/>
      <c r="BE37" s="59">
        <f t="shared" ref="BE37:BE62" si="38">SUM(AU37:BB37)</f>
        <v>100.01246501489054</v>
      </c>
      <c r="BF37" s="59">
        <f t="shared" ref="BF37:BF68" si="39">AY37/40.31/(AY37/40.31+AW37/71.85)*100</f>
        <v>86.268979868450984</v>
      </c>
      <c r="BG37" s="59">
        <f t="shared" ref="BG37:BG59" si="40">(100-K37)/100</f>
        <v>0.13731020131549015</v>
      </c>
      <c r="BH37" s="64">
        <f t="shared" ref="BH37:BH59" si="41">K37/100</f>
        <v>0.86268979868450979</v>
      </c>
      <c r="BI37" s="52"/>
      <c r="BJ37" s="62"/>
      <c r="BK37" s="62"/>
      <c r="BL37" s="62"/>
    </row>
    <row r="38" spans="1:64" s="31" customFormat="1" x14ac:dyDescent="0.25">
      <c r="A38" s="62"/>
      <c r="B38" s="58" t="s">
        <v>154</v>
      </c>
      <c r="C38" s="52" t="s">
        <v>166</v>
      </c>
      <c r="D38" s="52" t="s">
        <v>167</v>
      </c>
      <c r="E38" s="52"/>
      <c r="F38" s="63" t="s">
        <v>733</v>
      </c>
      <c r="G38" s="63" t="s">
        <v>1779</v>
      </c>
      <c r="H38" s="63" t="s">
        <v>1784</v>
      </c>
      <c r="I38" s="52" t="s">
        <v>1725</v>
      </c>
      <c r="J38" s="52" t="s">
        <v>1722</v>
      </c>
      <c r="K38" s="59">
        <v>86.139617379012705</v>
      </c>
      <c r="L38" s="59">
        <v>0.107</v>
      </c>
      <c r="M38" s="59">
        <v>0.72599999999999998</v>
      </c>
      <c r="N38" s="59">
        <v>26.109629325603471</v>
      </c>
      <c r="O38" s="59">
        <v>31.001867655673692</v>
      </c>
      <c r="P38" s="59"/>
      <c r="Q38" s="59">
        <v>28.507032383028839</v>
      </c>
      <c r="R38" s="59">
        <v>0.27</v>
      </c>
      <c r="S38" s="59">
        <v>12.026179832793039</v>
      </c>
      <c r="T38" s="59"/>
      <c r="U38" s="59">
        <v>0.11899999999999999</v>
      </c>
      <c r="V38" s="59">
        <v>98.866709197099027</v>
      </c>
      <c r="W38" s="59">
        <f t="shared" si="0"/>
        <v>17.976564326622317</v>
      </c>
      <c r="X38" s="59">
        <f t="shared" si="1"/>
        <v>11.703120756175286</v>
      </c>
      <c r="Y38" s="59">
        <f t="shared" si="2"/>
        <v>100.0393618968678</v>
      </c>
      <c r="Z38" s="59">
        <f t="shared" si="3"/>
        <v>3.2758717324526091E-3</v>
      </c>
      <c r="AA38" s="59">
        <f t="shared" si="4"/>
        <v>1.6716107532152819E-2</v>
      </c>
      <c r="AB38" s="59">
        <f t="shared" si="5"/>
        <v>0.94220670390300332</v>
      </c>
      <c r="AC38" s="59">
        <f t="shared" si="6"/>
        <v>0.75074257634396746</v>
      </c>
      <c r="AD38" s="59">
        <f t="shared" si="7"/>
        <v>0.26963240199439825</v>
      </c>
      <c r="AE38" s="59">
        <f t="shared" si="8"/>
        <v>0</v>
      </c>
      <c r="AF38" s="59">
        <f t="shared" si="9"/>
        <v>0.46028331846006532</v>
      </c>
      <c r="AG38" s="59">
        <f t="shared" si="10"/>
        <v>7.0019320985788801E-3</v>
      </c>
      <c r="AH38" s="59">
        <f t="shared" si="11"/>
        <v>0.54885826755009171</v>
      </c>
      <c r="AI38" s="59">
        <f t="shared" si="12"/>
        <v>0</v>
      </c>
      <c r="AJ38" s="59">
        <f t="shared" si="28"/>
        <v>2.9987171796147107</v>
      </c>
      <c r="AK38" s="59">
        <f t="shared" si="27"/>
        <v>4.0000000000000009</v>
      </c>
      <c r="AL38" s="59">
        <f t="shared" si="29"/>
        <v>0.54388628430239672</v>
      </c>
      <c r="AM38" s="59">
        <f t="shared" si="30"/>
        <v>0.45611371569760328</v>
      </c>
      <c r="AN38" s="59">
        <f t="shared" si="31"/>
        <v>1.7070771726820426</v>
      </c>
      <c r="AO38" s="59">
        <f t="shared" si="32"/>
        <v>5.6617300134840249</v>
      </c>
      <c r="AP38" s="59">
        <f t="shared" si="33"/>
        <v>0.36940210278868701</v>
      </c>
      <c r="AQ38" s="59">
        <f t="shared" si="34"/>
        <v>0.13738658850951069</v>
      </c>
      <c r="AR38" s="59">
        <f t="shared" si="35"/>
        <v>0.38252806654476712</v>
      </c>
      <c r="AS38" s="59">
        <f t="shared" si="36"/>
        <v>0.48008534494572214</v>
      </c>
      <c r="AT38" s="59">
        <f t="shared" si="37"/>
        <v>0.44345249152086097</v>
      </c>
      <c r="AU38" s="59">
        <v>40.171999999999997</v>
      </c>
      <c r="AV38" s="59"/>
      <c r="AW38" s="59">
        <v>13.324468085106384</v>
      </c>
      <c r="AX38" s="59">
        <v>0.214</v>
      </c>
      <c r="AY38" s="59">
        <v>46.458333333333329</v>
      </c>
      <c r="AZ38" s="59">
        <v>0.16900000000000001</v>
      </c>
      <c r="BA38" s="59">
        <v>0.28799999999999998</v>
      </c>
      <c r="BB38" s="59">
        <v>0.3</v>
      </c>
      <c r="BC38" s="59"/>
      <c r="BD38" s="59"/>
      <c r="BE38" s="59">
        <f t="shared" si="38"/>
        <v>100.92580141843969</v>
      </c>
      <c r="BF38" s="59">
        <f t="shared" si="39"/>
        <v>86.139617379012705</v>
      </c>
      <c r="BG38" s="59">
        <f t="shared" si="40"/>
        <v>0.13860382620987294</v>
      </c>
      <c r="BH38" s="64">
        <f t="shared" si="41"/>
        <v>0.86139617379012701</v>
      </c>
      <c r="BI38" s="52"/>
      <c r="BJ38" s="62"/>
      <c r="BK38" s="62"/>
      <c r="BL38" s="62"/>
    </row>
    <row r="39" spans="1:64" s="31" customFormat="1" x14ac:dyDescent="0.25">
      <c r="A39" s="62"/>
      <c r="B39" s="58" t="s">
        <v>154</v>
      </c>
      <c r="C39" s="52" t="s">
        <v>166</v>
      </c>
      <c r="D39" s="52" t="s">
        <v>167</v>
      </c>
      <c r="E39" s="52"/>
      <c r="F39" s="63" t="s">
        <v>734</v>
      </c>
      <c r="G39" s="63" t="s">
        <v>1779</v>
      </c>
      <c r="H39" s="63" t="s">
        <v>1784</v>
      </c>
      <c r="I39" s="52" t="s">
        <v>1725</v>
      </c>
      <c r="J39" s="52" t="s">
        <v>1722</v>
      </c>
      <c r="K39" s="59">
        <v>85.939946185059426</v>
      </c>
      <c r="L39" s="59">
        <v>5.0999999999999997E-2</v>
      </c>
      <c r="M39" s="59">
        <v>0.67200000000000004</v>
      </c>
      <c r="N39" s="59">
        <v>25.696370212656802</v>
      </c>
      <c r="O39" s="59">
        <v>28.906492705937104</v>
      </c>
      <c r="P39" s="59"/>
      <c r="Q39" s="59">
        <v>30.84547211866964</v>
      </c>
      <c r="R39" s="59">
        <v>0.223</v>
      </c>
      <c r="S39" s="59">
        <v>12.09360859921515</v>
      </c>
      <c r="T39" s="59"/>
      <c r="U39" s="59">
        <v>7.8E-2</v>
      </c>
      <c r="V39" s="59">
        <v>98.565943636478693</v>
      </c>
      <c r="W39" s="59">
        <f t="shared" si="0"/>
        <v>17.746937119284706</v>
      </c>
      <c r="X39" s="59">
        <f t="shared" si="1"/>
        <v>14.557162702139291</v>
      </c>
      <c r="Y39" s="59">
        <f t="shared" si="2"/>
        <v>100.02457133923306</v>
      </c>
      <c r="Z39" s="59">
        <f t="shared" si="3"/>
        <v>1.565226094622338E-3</v>
      </c>
      <c r="AA39" s="59">
        <f t="shared" si="4"/>
        <v>1.5510707258920573E-2</v>
      </c>
      <c r="AB39" s="59">
        <f t="shared" si="5"/>
        <v>0.92956776908401184</v>
      </c>
      <c r="AC39" s="59">
        <f t="shared" si="6"/>
        <v>0.701717620459687</v>
      </c>
      <c r="AD39" s="59">
        <f t="shared" si="7"/>
        <v>0.33621022949558405</v>
      </c>
      <c r="AE39" s="59">
        <f t="shared" si="8"/>
        <v>0</v>
      </c>
      <c r="AF39" s="59">
        <f t="shared" si="9"/>
        <v>0.45551821249079871</v>
      </c>
      <c r="AG39" s="59">
        <f t="shared" si="10"/>
        <v>5.7972601076208994E-3</v>
      </c>
      <c r="AH39" s="59">
        <f t="shared" si="11"/>
        <v>0.55328923213557046</v>
      </c>
      <c r="AI39" s="59">
        <f t="shared" si="12"/>
        <v>0</v>
      </c>
      <c r="AJ39" s="59">
        <f t="shared" si="28"/>
        <v>2.9991762571268161</v>
      </c>
      <c r="AK39" s="59">
        <f t="shared" si="27"/>
        <v>4.0000000000000009</v>
      </c>
      <c r="AL39" s="59">
        <f t="shared" si="29"/>
        <v>0.5484587123962904</v>
      </c>
      <c r="AM39" s="59">
        <f t="shared" si="30"/>
        <v>0.4515412876037096</v>
      </c>
      <c r="AN39" s="59">
        <f t="shared" si="31"/>
        <v>1.3548612520630687</v>
      </c>
      <c r="AO39" s="59">
        <f t="shared" si="32"/>
        <v>4.183984642654119</v>
      </c>
      <c r="AP39" s="59">
        <f t="shared" si="33"/>
        <v>0.42465346912643392</v>
      </c>
      <c r="AQ39" s="59">
        <f t="shared" si="34"/>
        <v>0.17088232687387311</v>
      </c>
      <c r="AR39" s="59">
        <f t="shared" si="35"/>
        <v>0.35665523911170477</v>
      </c>
      <c r="AS39" s="59">
        <f t="shared" si="36"/>
        <v>0.47246243401442217</v>
      </c>
      <c r="AT39" s="59">
        <f t="shared" si="37"/>
        <v>0.43016238909365251</v>
      </c>
      <c r="AU39" s="59">
        <v>40.017000000000003</v>
      </c>
      <c r="AV39" s="59"/>
      <c r="AW39" s="59">
        <v>13.511702127659575</v>
      </c>
      <c r="AX39" s="59">
        <v>0.23200000000000001</v>
      </c>
      <c r="AY39" s="59">
        <v>46.334468172908281</v>
      </c>
      <c r="AZ39" s="59">
        <v>0.16800000000000001</v>
      </c>
      <c r="BA39" s="59">
        <v>0.28199999999999997</v>
      </c>
      <c r="BB39" s="59">
        <v>8.7999999999999995E-2</v>
      </c>
      <c r="BC39" s="59"/>
      <c r="BD39" s="59"/>
      <c r="BE39" s="59">
        <f t="shared" si="38"/>
        <v>100.63317030056785</v>
      </c>
      <c r="BF39" s="59">
        <f t="shared" si="39"/>
        <v>85.939946185059426</v>
      </c>
      <c r="BG39" s="59">
        <f t="shared" si="40"/>
        <v>0.14060053814940573</v>
      </c>
      <c r="BH39" s="64">
        <f t="shared" si="41"/>
        <v>0.85939946185059424</v>
      </c>
      <c r="BI39" s="52"/>
      <c r="BJ39" s="62"/>
      <c r="BK39" s="62"/>
      <c r="BL39" s="62"/>
    </row>
    <row r="40" spans="1:64" s="31" customFormat="1" x14ac:dyDescent="0.25">
      <c r="A40" s="62"/>
      <c r="B40" s="58" t="s">
        <v>154</v>
      </c>
      <c r="C40" s="52" t="s">
        <v>166</v>
      </c>
      <c r="D40" s="52" t="s">
        <v>167</v>
      </c>
      <c r="E40" s="52"/>
      <c r="F40" s="63" t="s">
        <v>735</v>
      </c>
      <c r="G40" s="63" t="s">
        <v>1779</v>
      </c>
      <c r="H40" s="63" t="s">
        <v>1784</v>
      </c>
      <c r="I40" s="52" t="s">
        <v>1725</v>
      </c>
      <c r="J40" s="52" t="s">
        <v>1722</v>
      </c>
      <c r="K40" s="59">
        <v>86.326874868707137</v>
      </c>
      <c r="L40" s="59">
        <v>6.8000000000000005E-2</v>
      </c>
      <c r="M40" s="59">
        <v>0.68400000000000005</v>
      </c>
      <c r="N40" s="59">
        <v>26.340687992201733</v>
      </c>
      <c r="O40" s="59">
        <v>30.745996787224009</v>
      </c>
      <c r="P40" s="59"/>
      <c r="Q40" s="59">
        <v>28.073461489794528</v>
      </c>
      <c r="R40" s="59">
        <v>0.23100000000000001</v>
      </c>
      <c r="S40" s="59">
        <v>11.971199454018084</v>
      </c>
      <c r="T40" s="59"/>
      <c r="U40" s="59">
        <v>8.7999999999999995E-2</v>
      </c>
      <c r="V40" s="59">
        <v>98.202345723238352</v>
      </c>
      <c r="W40" s="59">
        <f t="shared" si="0"/>
        <v>17.874858983183241</v>
      </c>
      <c r="X40" s="59">
        <f t="shared" si="1"/>
        <v>11.334299296078337</v>
      </c>
      <c r="Y40" s="59">
        <f t="shared" si="2"/>
        <v>99.3380425127054</v>
      </c>
      <c r="Z40" s="59">
        <f t="shared" si="3"/>
        <v>2.0923135559658586E-3</v>
      </c>
      <c r="AA40" s="59">
        <f t="shared" si="4"/>
        <v>1.5828121762376517E-2</v>
      </c>
      <c r="AB40" s="59">
        <f t="shared" si="5"/>
        <v>0.95531664137130123</v>
      </c>
      <c r="AC40" s="59">
        <f t="shared" si="6"/>
        <v>0.74828408971493288</v>
      </c>
      <c r="AD40" s="59">
        <f t="shared" si="7"/>
        <v>0.26244591432453312</v>
      </c>
      <c r="AE40" s="59">
        <f t="shared" si="8"/>
        <v>0</v>
      </c>
      <c r="AF40" s="59">
        <f t="shared" si="9"/>
        <v>0.45997678344755788</v>
      </c>
      <c r="AG40" s="59">
        <f t="shared" si="10"/>
        <v>6.0206149945511806E-3</v>
      </c>
      <c r="AH40" s="59">
        <f t="shared" si="11"/>
        <v>0.54909176280505512</v>
      </c>
      <c r="AI40" s="59">
        <f t="shared" si="12"/>
        <v>0</v>
      </c>
      <c r="AJ40" s="59">
        <f t="shared" si="28"/>
        <v>2.9990562419762732</v>
      </c>
      <c r="AK40" s="59">
        <f t="shared" si="27"/>
        <v>4</v>
      </c>
      <c r="AL40" s="59">
        <f t="shared" si="29"/>
        <v>0.54415704943358123</v>
      </c>
      <c r="AM40" s="59">
        <f t="shared" si="30"/>
        <v>0.45584295056641877</v>
      </c>
      <c r="AN40" s="59">
        <f t="shared" si="31"/>
        <v>1.7526536262963641</v>
      </c>
      <c r="AO40" s="59">
        <f t="shared" si="32"/>
        <v>5.8603941601104248</v>
      </c>
      <c r="AP40" s="59">
        <f t="shared" si="33"/>
        <v>0.36328580917224895</v>
      </c>
      <c r="AQ40" s="59">
        <f t="shared" si="34"/>
        <v>0.13348915954621218</v>
      </c>
      <c r="AR40" s="59">
        <f t="shared" si="35"/>
        <v>0.38060342640476547</v>
      </c>
      <c r="AS40" s="59">
        <f t="shared" si="36"/>
        <v>0.48590741404902249</v>
      </c>
      <c r="AT40" s="59">
        <f t="shared" si="37"/>
        <v>0.43923677423982965</v>
      </c>
      <c r="AU40" s="59">
        <v>40.225000000000001</v>
      </c>
      <c r="AV40" s="59"/>
      <c r="AW40" s="59">
        <v>13.198936170212766</v>
      </c>
      <c r="AX40" s="59">
        <v>0.19500000000000001</v>
      </c>
      <c r="AY40" s="59">
        <v>46.752321981424139</v>
      </c>
      <c r="AZ40" s="59">
        <v>0.151</v>
      </c>
      <c r="BA40" s="59">
        <v>0.30299999999999999</v>
      </c>
      <c r="BB40" s="59">
        <v>6.3E-2</v>
      </c>
      <c r="BC40" s="59"/>
      <c r="BD40" s="59"/>
      <c r="BE40" s="59">
        <f t="shared" si="38"/>
        <v>100.8882581516369</v>
      </c>
      <c r="BF40" s="59">
        <f t="shared" si="39"/>
        <v>86.326874868707137</v>
      </c>
      <c r="BG40" s="59">
        <f t="shared" si="40"/>
        <v>0.13673125131292863</v>
      </c>
      <c r="BH40" s="64">
        <f t="shared" si="41"/>
        <v>0.86326874868707137</v>
      </c>
      <c r="BI40" s="52"/>
      <c r="BJ40" s="62"/>
      <c r="BK40" s="62"/>
      <c r="BL40" s="62"/>
    </row>
    <row r="41" spans="1:64" s="31" customFormat="1" x14ac:dyDescent="0.25">
      <c r="A41" s="62"/>
      <c r="B41" s="58" t="s">
        <v>154</v>
      </c>
      <c r="C41" s="52" t="s">
        <v>166</v>
      </c>
      <c r="D41" s="52" t="s">
        <v>167</v>
      </c>
      <c r="E41" s="52"/>
      <c r="F41" s="63" t="s">
        <v>736</v>
      </c>
      <c r="G41" s="63" t="s">
        <v>1779</v>
      </c>
      <c r="H41" s="63" t="s">
        <v>1784</v>
      </c>
      <c r="I41" s="52" t="s">
        <v>1725</v>
      </c>
      <c r="J41" s="52" t="s">
        <v>1722</v>
      </c>
      <c r="K41" s="59">
        <v>85.644071325692778</v>
      </c>
      <c r="L41" s="59">
        <v>9.6000000000000002E-2</v>
      </c>
      <c r="M41" s="59">
        <v>0.76100000000000001</v>
      </c>
      <c r="N41" s="59">
        <v>23.091616345586541</v>
      </c>
      <c r="O41" s="59">
        <v>30.148306148567414</v>
      </c>
      <c r="P41" s="59"/>
      <c r="Q41" s="59">
        <v>31.497351541284225</v>
      </c>
      <c r="R41" s="59">
        <v>0.2</v>
      </c>
      <c r="S41" s="59">
        <v>10.748145367684696</v>
      </c>
      <c r="T41" s="59"/>
      <c r="U41" s="59">
        <v>0.19</v>
      </c>
      <c r="V41" s="59">
        <v>96.73241940312289</v>
      </c>
      <c r="W41" s="59">
        <f t="shared" si="0"/>
        <v>18.79508222727781</v>
      </c>
      <c r="X41" s="59">
        <f t="shared" si="1"/>
        <v>14.116769631036245</v>
      </c>
      <c r="Y41" s="59">
        <f t="shared" si="2"/>
        <v>98.146919720152709</v>
      </c>
      <c r="Z41" s="59">
        <f t="shared" si="3"/>
        <v>3.0529782452625581E-3</v>
      </c>
      <c r="AA41" s="59">
        <f t="shared" si="4"/>
        <v>1.8200887197369946E-2</v>
      </c>
      <c r="AB41" s="59">
        <f t="shared" si="5"/>
        <v>0.86558392573744058</v>
      </c>
      <c r="AC41" s="59">
        <f t="shared" si="6"/>
        <v>0.7583600926952776</v>
      </c>
      <c r="AD41" s="59">
        <f t="shared" si="7"/>
        <v>0.33784312666564043</v>
      </c>
      <c r="AE41" s="59">
        <f t="shared" si="8"/>
        <v>0</v>
      </c>
      <c r="AF41" s="59">
        <f t="shared" si="9"/>
        <v>0.4998873401490676</v>
      </c>
      <c r="AG41" s="59">
        <f t="shared" si="10"/>
        <v>5.3875770239470901E-3</v>
      </c>
      <c r="AH41" s="59">
        <f t="shared" si="11"/>
        <v>0.50953663429418272</v>
      </c>
      <c r="AI41" s="59">
        <f t="shared" si="12"/>
        <v>0</v>
      </c>
      <c r="AJ41" s="59">
        <f t="shared" si="28"/>
        <v>2.9978525620081888</v>
      </c>
      <c r="AK41" s="59">
        <f t="shared" si="27"/>
        <v>4</v>
      </c>
      <c r="AL41" s="59">
        <f t="shared" si="29"/>
        <v>0.50477960420468382</v>
      </c>
      <c r="AM41" s="59">
        <f t="shared" si="30"/>
        <v>0.49522039579531618</v>
      </c>
      <c r="AN41" s="59">
        <f t="shared" si="31"/>
        <v>1.4796433631275279</v>
      </c>
      <c r="AO41" s="59">
        <f t="shared" si="32"/>
        <v>4.6953885009144427</v>
      </c>
      <c r="AP41" s="59">
        <f t="shared" si="33"/>
        <v>0.40328380075541131</v>
      </c>
      <c r="AQ41" s="59">
        <f t="shared" si="34"/>
        <v>0.17221191784733703</v>
      </c>
      <c r="AR41" s="59">
        <f t="shared" si="35"/>
        <v>0.38656594044368431</v>
      </c>
      <c r="AS41" s="59">
        <f t="shared" si="36"/>
        <v>0.44122214170897855</v>
      </c>
      <c r="AT41" s="59">
        <f t="shared" si="37"/>
        <v>0.46698659811387905</v>
      </c>
      <c r="AU41" s="59">
        <v>39.826999999999998</v>
      </c>
      <c r="AV41" s="59"/>
      <c r="AW41" s="59">
        <v>13.632978723404255</v>
      </c>
      <c r="AX41" s="59">
        <v>0.25600000000000001</v>
      </c>
      <c r="AY41" s="59">
        <v>45.629193764839478</v>
      </c>
      <c r="AZ41" s="59">
        <v>0.16800000000000001</v>
      </c>
      <c r="BA41" s="59">
        <v>0.191</v>
      </c>
      <c r="BB41" s="59">
        <v>0.05</v>
      </c>
      <c r="BC41" s="59"/>
      <c r="BD41" s="59"/>
      <c r="BE41" s="59">
        <f t="shared" si="38"/>
        <v>99.754172488243739</v>
      </c>
      <c r="BF41" s="59">
        <f t="shared" si="39"/>
        <v>85.644071325692778</v>
      </c>
      <c r="BG41" s="59">
        <f t="shared" si="40"/>
        <v>0.14355928674307222</v>
      </c>
      <c r="BH41" s="64">
        <f t="shared" si="41"/>
        <v>0.85644071325692783</v>
      </c>
      <c r="BI41" s="52"/>
      <c r="BJ41" s="62"/>
      <c r="BK41" s="62"/>
      <c r="BL41" s="62"/>
    </row>
    <row r="42" spans="1:64" s="31" customFormat="1" x14ac:dyDescent="0.25">
      <c r="A42" s="62"/>
      <c r="B42" s="58" t="s">
        <v>154</v>
      </c>
      <c r="C42" s="52" t="s">
        <v>166</v>
      </c>
      <c r="D42" s="52" t="s">
        <v>167</v>
      </c>
      <c r="E42" s="52"/>
      <c r="F42" s="63" t="s">
        <v>737</v>
      </c>
      <c r="G42" s="63" t="s">
        <v>1779</v>
      </c>
      <c r="H42" s="63" t="s">
        <v>1784</v>
      </c>
      <c r="I42" s="52" t="s">
        <v>1725</v>
      </c>
      <c r="J42" s="52" t="s">
        <v>1722</v>
      </c>
      <c r="K42" s="59">
        <v>82.258841724203279</v>
      </c>
      <c r="L42" s="59">
        <v>8.3000000000000004E-2</v>
      </c>
      <c r="M42" s="59">
        <v>0.79900000000000004</v>
      </c>
      <c r="N42" s="59">
        <v>22.957256239899444</v>
      </c>
      <c r="O42" s="59">
        <v>29.856870217321639</v>
      </c>
      <c r="P42" s="59"/>
      <c r="Q42" s="59">
        <v>33.342312461674737</v>
      </c>
      <c r="R42" s="59">
        <v>0.23400000000000001</v>
      </c>
      <c r="S42" s="59">
        <v>10.251247227435591</v>
      </c>
      <c r="T42" s="59"/>
      <c r="U42" s="59">
        <v>0.13600000000000001</v>
      </c>
      <c r="V42" s="59">
        <v>97.65968614633141</v>
      </c>
      <c r="W42" s="59">
        <f t="shared" si="0"/>
        <v>19.91006047498022</v>
      </c>
      <c r="X42" s="59">
        <f t="shared" si="1"/>
        <v>14.928041772276636</v>
      </c>
      <c r="Y42" s="59">
        <f t="shared" si="2"/>
        <v>99.155475931913514</v>
      </c>
      <c r="Z42" s="59">
        <f t="shared" si="3"/>
        <v>2.6273519137566628E-3</v>
      </c>
      <c r="AA42" s="59">
        <f t="shared" si="4"/>
        <v>1.9021394758751552E-2</v>
      </c>
      <c r="AB42" s="59">
        <f t="shared" si="5"/>
        <v>0.85656930858560143</v>
      </c>
      <c r="AC42" s="59">
        <f t="shared" si="6"/>
        <v>0.7475573445629683</v>
      </c>
      <c r="AD42" s="59">
        <f t="shared" si="7"/>
        <v>0.35560698249919476</v>
      </c>
      <c r="AE42" s="59">
        <f t="shared" si="8"/>
        <v>0</v>
      </c>
      <c r="AF42" s="59">
        <f t="shared" si="9"/>
        <v>0.52709411268645123</v>
      </c>
      <c r="AG42" s="59">
        <f t="shared" si="10"/>
        <v>6.2743253080742353E-3</v>
      </c>
      <c r="AH42" s="59">
        <f t="shared" si="11"/>
        <v>0.48373361518881097</v>
      </c>
      <c r="AI42" s="59">
        <f t="shared" si="12"/>
        <v>0</v>
      </c>
      <c r="AJ42" s="59">
        <f t="shared" si="28"/>
        <v>2.9984844355036091</v>
      </c>
      <c r="AK42" s="59">
        <f t="shared" si="27"/>
        <v>3.9999999999999996</v>
      </c>
      <c r="AL42" s="59">
        <f t="shared" si="29"/>
        <v>0.47855198452619463</v>
      </c>
      <c r="AM42" s="59">
        <f t="shared" si="30"/>
        <v>0.52144801547380537</v>
      </c>
      <c r="AN42" s="59">
        <f t="shared" si="31"/>
        <v>1.4822378036056836</v>
      </c>
      <c r="AO42" s="59">
        <f t="shared" si="32"/>
        <v>4.7061675980429616</v>
      </c>
      <c r="AP42" s="59">
        <f t="shared" si="33"/>
        <v>0.4028622876290926</v>
      </c>
      <c r="AQ42" s="59">
        <f t="shared" si="34"/>
        <v>0.18145679393906686</v>
      </c>
      <c r="AR42" s="59">
        <f t="shared" si="35"/>
        <v>0.38145864874941177</v>
      </c>
      <c r="AS42" s="59">
        <f t="shared" si="36"/>
        <v>0.43708455731152135</v>
      </c>
      <c r="AT42" s="59">
        <f t="shared" si="37"/>
        <v>0.46602139743496401</v>
      </c>
      <c r="AU42" s="59">
        <v>39.35</v>
      </c>
      <c r="AV42" s="59"/>
      <c r="AW42" s="59">
        <v>16.572340425531916</v>
      </c>
      <c r="AX42" s="59">
        <v>0.27400000000000002</v>
      </c>
      <c r="AY42" s="59">
        <v>43.109252375051632</v>
      </c>
      <c r="AZ42" s="59">
        <v>0.17899999999999999</v>
      </c>
      <c r="BA42" s="59">
        <v>0.20699999999999999</v>
      </c>
      <c r="BB42" s="59">
        <v>8.5000000000000006E-2</v>
      </c>
      <c r="BC42" s="59"/>
      <c r="BD42" s="59"/>
      <c r="BE42" s="59">
        <f t="shared" si="38"/>
        <v>99.776592800583543</v>
      </c>
      <c r="BF42" s="59">
        <f t="shared" si="39"/>
        <v>82.258841724203279</v>
      </c>
      <c r="BG42" s="59">
        <f t="shared" si="40"/>
        <v>0.1774115827579672</v>
      </c>
      <c r="BH42" s="64">
        <f t="shared" si="41"/>
        <v>0.8225884172420328</v>
      </c>
      <c r="BI42" s="52"/>
      <c r="BJ42" s="62"/>
      <c r="BK42" s="62"/>
      <c r="BL42" s="62"/>
    </row>
    <row r="43" spans="1:64" s="31" customFormat="1" x14ac:dyDescent="0.25">
      <c r="A43" s="62"/>
      <c r="B43" s="58" t="s">
        <v>154</v>
      </c>
      <c r="C43" s="52" t="s">
        <v>166</v>
      </c>
      <c r="D43" s="52" t="s">
        <v>167</v>
      </c>
      <c r="E43" s="52"/>
      <c r="F43" s="63" t="s">
        <v>738</v>
      </c>
      <c r="G43" s="63" t="s">
        <v>1779</v>
      </c>
      <c r="H43" s="63" t="s">
        <v>1784</v>
      </c>
      <c r="I43" s="52" t="s">
        <v>1725</v>
      </c>
      <c r="J43" s="52" t="s">
        <v>1722</v>
      </c>
      <c r="K43" s="59">
        <v>86.184742763835345</v>
      </c>
      <c r="L43" s="59">
        <v>0.875</v>
      </c>
      <c r="M43" s="59">
        <v>0.56200000000000006</v>
      </c>
      <c r="N43" s="59">
        <v>26.286740374009185</v>
      </c>
      <c r="O43" s="59">
        <v>31.07200986285488</v>
      </c>
      <c r="P43" s="59"/>
      <c r="Q43" s="59">
        <v>26.290439268437499</v>
      </c>
      <c r="R43" s="59">
        <v>0.16400000000000001</v>
      </c>
      <c r="S43" s="59">
        <v>12.224316669510323</v>
      </c>
      <c r="T43" s="59"/>
      <c r="U43" s="59">
        <v>0.1</v>
      </c>
      <c r="V43" s="59">
        <v>97.574506174811887</v>
      </c>
      <c r="W43" s="59">
        <f t="shared" si="0"/>
        <v>18.228587715330285</v>
      </c>
      <c r="X43" s="59">
        <f t="shared" si="1"/>
        <v>8.9596038598657621</v>
      </c>
      <c r="Y43" s="59">
        <f t="shared" si="2"/>
        <v>98.472258481570449</v>
      </c>
      <c r="Z43" s="59">
        <f t="shared" si="3"/>
        <v>2.6994220190036711E-2</v>
      </c>
      <c r="AA43" s="59">
        <f t="shared" si="4"/>
        <v>1.3039305881855891E-2</v>
      </c>
      <c r="AB43" s="59">
        <f t="shared" si="5"/>
        <v>0.95587662543868201</v>
      </c>
      <c r="AC43" s="59">
        <f t="shared" si="6"/>
        <v>0.75821462426796238</v>
      </c>
      <c r="AD43" s="59">
        <f t="shared" si="7"/>
        <v>0.20800741878550769</v>
      </c>
      <c r="AE43" s="59">
        <f t="shared" si="8"/>
        <v>0</v>
      </c>
      <c r="AF43" s="59">
        <f t="shared" si="9"/>
        <v>0.47031755233578104</v>
      </c>
      <c r="AG43" s="59">
        <f t="shared" si="10"/>
        <v>4.2856588885571908E-3</v>
      </c>
      <c r="AH43" s="59">
        <f t="shared" si="11"/>
        <v>0.56218173389364789</v>
      </c>
      <c r="AI43" s="59">
        <f t="shared" si="12"/>
        <v>0</v>
      </c>
      <c r="AJ43" s="59">
        <f t="shared" si="28"/>
        <v>2.9989171396820309</v>
      </c>
      <c r="AK43" s="59">
        <f t="shared" si="27"/>
        <v>3.9999999999999996</v>
      </c>
      <c r="AL43" s="59">
        <f t="shared" si="29"/>
        <v>0.54448631722223484</v>
      </c>
      <c r="AM43" s="59">
        <f t="shared" si="30"/>
        <v>0.45551368277776516</v>
      </c>
      <c r="AN43" s="59">
        <f t="shared" si="31"/>
        <v>2.2610614327211151</v>
      </c>
      <c r="AO43" s="59">
        <f t="shared" si="32"/>
        <v>8.1792317943682651</v>
      </c>
      <c r="AP43" s="59">
        <f t="shared" si="33"/>
        <v>0.30664862365551138</v>
      </c>
      <c r="AQ43" s="59">
        <f t="shared" si="34"/>
        <v>0.10821890790272766</v>
      </c>
      <c r="AR43" s="59">
        <f t="shared" si="35"/>
        <v>0.3944722696586469</v>
      </c>
      <c r="AS43" s="59">
        <f t="shared" si="36"/>
        <v>0.4973088224386254</v>
      </c>
      <c r="AT43" s="59">
        <f t="shared" si="37"/>
        <v>0.44234204240744235</v>
      </c>
      <c r="AU43" s="59">
        <v>40.152000000000001</v>
      </c>
      <c r="AV43" s="59"/>
      <c r="AW43" s="59">
        <v>13.310638297872341</v>
      </c>
      <c r="AX43" s="59">
        <v>0.27800000000000002</v>
      </c>
      <c r="AY43" s="59">
        <v>46.586096477636609</v>
      </c>
      <c r="AZ43" s="59">
        <v>0.16400000000000001</v>
      </c>
      <c r="BA43" s="59">
        <v>0.31900000000000001</v>
      </c>
      <c r="BB43" s="59">
        <v>0.222</v>
      </c>
      <c r="BC43" s="59"/>
      <c r="BD43" s="59"/>
      <c r="BE43" s="59">
        <f t="shared" si="38"/>
        <v>101.03173477550895</v>
      </c>
      <c r="BF43" s="59">
        <f t="shared" si="39"/>
        <v>86.184742763835345</v>
      </c>
      <c r="BG43" s="59">
        <f t="shared" si="40"/>
        <v>0.13815257236164655</v>
      </c>
      <c r="BH43" s="64">
        <f t="shared" si="41"/>
        <v>0.86184742763835342</v>
      </c>
      <c r="BI43" s="52"/>
      <c r="BJ43" s="62"/>
      <c r="BK43" s="62"/>
      <c r="BL43" s="62"/>
    </row>
    <row r="44" spans="1:64" s="31" customFormat="1" x14ac:dyDescent="0.25">
      <c r="A44" s="62"/>
      <c r="B44" s="58" t="s">
        <v>154</v>
      </c>
      <c r="C44" s="52" t="s">
        <v>166</v>
      </c>
      <c r="D44" s="52" t="s">
        <v>167</v>
      </c>
      <c r="E44" s="52"/>
      <c r="F44" s="63" t="s">
        <v>739</v>
      </c>
      <c r="G44" s="63" t="s">
        <v>1779</v>
      </c>
      <c r="H44" s="63" t="s">
        <v>1784</v>
      </c>
      <c r="I44" s="52" t="s">
        <v>1725</v>
      </c>
      <c r="J44" s="52" t="s">
        <v>1722</v>
      </c>
      <c r="K44" s="59">
        <v>86.180855289321542</v>
      </c>
      <c r="L44" s="59">
        <v>8.1000000000000003E-2</v>
      </c>
      <c r="M44" s="59">
        <v>0.94599999999999995</v>
      </c>
      <c r="N44" s="59">
        <v>22.693625426467953</v>
      </c>
      <c r="O44" s="59">
        <v>29.359947256587311</v>
      </c>
      <c r="P44" s="59"/>
      <c r="Q44" s="59">
        <v>33.263112157992587</v>
      </c>
      <c r="R44" s="59">
        <v>0.30599999999999999</v>
      </c>
      <c r="S44" s="59">
        <v>10.719099129841323</v>
      </c>
      <c r="T44" s="59"/>
      <c r="U44" s="59">
        <v>0.183</v>
      </c>
      <c r="V44" s="59">
        <v>97.55178397088919</v>
      </c>
      <c r="W44" s="59">
        <f t="shared" si="0"/>
        <v>19.117296399895281</v>
      </c>
      <c r="X44" s="59">
        <f t="shared" si="1"/>
        <v>15.721066634915877</v>
      </c>
      <c r="Y44" s="59">
        <f t="shared" si="2"/>
        <v>99.127034847707748</v>
      </c>
      <c r="Z44" s="59">
        <f t="shared" si="3"/>
        <v>2.560961833532549E-3</v>
      </c>
      <c r="AA44" s="59">
        <f t="shared" si="4"/>
        <v>2.2493894213726176E-2</v>
      </c>
      <c r="AB44" s="59">
        <f t="shared" si="5"/>
        <v>0.84571560153641601</v>
      </c>
      <c r="AC44" s="59">
        <f t="shared" si="6"/>
        <v>0.73423221559374574</v>
      </c>
      <c r="AD44" s="59">
        <f t="shared" si="7"/>
        <v>0.37404803647480894</v>
      </c>
      <c r="AE44" s="59">
        <f t="shared" si="8"/>
        <v>0</v>
      </c>
      <c r="AF44" s="59">
        <f t="shared" si="9"/>
        <v>0.50549864110025222</v>
      </c>
      <c r="AG44" s="59">
        <f t="shared" si="10"/>
        <v>8.1950297334476875E-3</v>
      </c>
      <c r="AH44" s="59">
        <f t="shared" si="11"/>
        <v>0.50520283666432653</v>
      </c>
      <c r="AI44" s="59">
        <f t="shared" si="12"/>
        <v>0</v>
      </c>
      <c r="AJ44" s="59">
        <f t="shared" si="28"/>
        <v>2.9979472171502559</v>
      </c>
      <c r="AK44" s="59">
        <f t="shared" si="27"/>
        <v>4</v>
      </c>
      <c r="AL44" s="59">
        <f t="shared" si="29"/>
        <v>0.49985366379567397</v>
      </c>
      <c r="AM44" s="59">
        <f t="shared" si="30"/>
        <v>0.50014633620432603</v>
      </c>
      <c r="AN44" s="59">
        <f t="shared" si="31"/>
        <v>1.3514270676683424</v>
      </c>
      <c r="AO44" s="59">
        <f t="shared" si="32"/>
        <v>4.1701089280801025</v>
      </c>
      <c r="AP44" s="59">
        <f t="shared" si="33"/>
        <v>0.42527366200287581</v>
      </c>
      <c r="AQ44" s="59">
        <f t="shared" si="34"/>
        <v>0.19142724166211478</v>
      </c>
      <c r="AR44" s="59">
        <f t="shared" si="35"/>
        <v>0.37575935191425525</v>
      </c>
      <c r="AS44" s="59">
        <f t="shared" si="36"/>
        <v>0.43281340642363003</v>
      </c>
      <c r="AT44" s="59">
        <f t="shared" si="37"/>
        <v>0.46471928226554654</v>
      </c>
      <c r="AU44" s="59">
        <v>40.264000000000003</v>
      </c>
      <c r="AV44" s="59"/>
      <c r="AW44" s="59">
        <v>13.354255319148939</v>
      </c>
      <c r="AX44" s="59">
        <v>0.26</v>
      </c>
      <c r="AY44" s="59">
        <v>46.72349659020459</v>
      </c>
      <c r="AZ44" s="59">
        <v>0.16800000000000001</v>
      </c>
      <c r="BA44" s="59">
        <v>0.309</v>
      </c>
      <c r="BB44" s="59">
        <v>5.2999999999999999E-2</v>
      </c>
      <c r="BC44" s="59"/>
      <c r="BD44" s="59"/>
      <c r="BE44" s="59">
        <f t="shared" si="38"/>
        <v>101.13175190935354</v>
      </c>
      <c r="BF44" s="59">
        <f t="shared" si="39"/>
        <v>86.180855289321542</v>
      </c>
      <c r="BG44" s="59">
        <f t="shared" si="40"/>
        <v>0.13819144710678458</v>
      </c>
      <c r="BH44" s="64">
        <f t="shared" si="41"/>
        <v>0.86180855289321545</v>
      </c>
      <c r="BI44" s="52"/>
      <c r="BJ44" s="62"/>
      <c r="BK44" s="62"/>
      <c r="BL44" s="62"/>
    </row>
    <row r="45" spans="1:64" s="31" customFormat="1" x14ac:dyDescent="0.25">
      <c r="A45" s="62"/>
      <c r="B45" s="58" t="s">
        <v>154</v>
      </c>
      <c r="C45" s="52" t="s">
        <v>166</v>
      </c>
      <c r="D45" s="52" t="s">
        <v>167</v>
      </c>
      <c r="E45" s="52"/>
      <c r="F45" s="63" t="s">
        <v>740</v>
      </c>
      <c r="G45" s="63" t="s">
        <v>1779</v>
      </c>
      <c r="H45" s="63" t="s">
        <v>1784</v>
      </c>
      <c r="I45" s="52" t="s">
        <v>1725</v>
      </c>
      <c r="J45" s="52" t="s">
        <v>1722</v>
      </c>
      <c r="K45" s="59">
        <v>83.725473331847041</v>
      </c>
      <c r="L45" s="59">
        <v>4.2999999999999997E-2</v>
      </c>
      <c r="M45" s="59">
        <v>0.69199999999999995</v>
      </c>
      <c r="N45" s="59">
        <v>24.853565913346849</v>
      </c>
      <c r="O45" s="59">
        <v>29.787715928551453</v>
      </c>
      <c r="P45" s="59"/>
      <c r="Q45" s="59">
        <v>31.524767031020353</v>
      </c>
      <c r="R45" s="59">
        <v>0.25600000000000001</v>
      </c>
      <c r="S45" s="59">
        <v>10.609138372291419</v>
      </c>
      <c r="T45" s="59"/>
      <c r="U45" s="59">
        <v>9.8000000000000004E-2</v>
      </c>
      <c r="V45" s="59">
        <v>97.86418724521009</v>
      </c>
      <c r="W45" s="59">
        <f t="shared" si="0"/>
        <v>19.584743274705481</v>
      </c>
      <c r="X45" s="59">
        <f t="shared" si="1"/>
        <v>13.269641871876942</v>
      </c>
      <c r="Y45" s="59">
        <f t="shared" si="2"/>
        <v>99.193805360772146</v>
      </c>
      <c r="Z45" s="59">
        <f t="shared" si="3"/>
        <v>1.3458443736408903E-3</v>
      </c>
      <c r="AA45" s="59">
        <f t="shared" si="4"/>
        <v>1.6288755590173797E-2</v>
      </c>
      <c r="AB45" s="59">
        <f t="shared" si="5"/>
        <v>0.91689049231796227</v>
      </c>
      <c r="AC45" s="59">
        <f t="shared" si="6"/>
        <v>0.73743486867612718</v>
      </c>
      <c r="AD45" s="59">
        <f t="shared" si="7"/>
        <v>0.3125452286311613</v>
      </c>
      <c r="AE45" s="59">
        <f t="shared" si="8"/>
        <v>0</v>
      </c>
      <c r="AF45" s="59">
        <f t="shared" si="9"/>
        <v>0.51264851328410621</v>
      </c>
      <c r="AG45" s="59">
        <f t="shared" si="10"/>
        <v>6.7869925562685672E-3</v>
      </c>
      <c r="AH45" s="59">
        <f t="shared" si="11"/>
        <v>0.49498940979412004</v>
      </c>
      <c r="AI45" s="59">
        <f t="shared" si="12"/>
        <v>0</v>
      </c>
      <c r="AJ45" s="59">
        <f t="shared" si="28"/>
        <v>2.9989301052235602</v>
      </c>
      <c r="AK45" s="59">
        <f t="shared" si="27"/>
        <v>4</v>
      </c>
      <c r="AL45" s="59">
        <f t="shared" si="29"/>
        <v>0.49123737649926896</v>
      </c>
      <c r="AM45" s="59">
        <f t="shared" si="30"/>
        <v>0.50876262350073098</v>
      </c>
      <c r="AN45" s="59">
        <f t="shared" si="31"/>
        <v>1.6402378482286459</v>
      </c>
      <c r="AO45" s="59">
        <f t="shared" si="32"/>
        <v>5.3733427088200436</v>
      </c>
      <c r="AP45" s="59">
        <f t="shared" si="33"/>
        <v>0.37875375533719696</v>
      </c>
      <c r="AQ45" s="59">
        <f t="shared" si="34"/>
        <v>0.15890482590962468</v>
      </c>
      <c r="AR45" s="59">
        <f t="shared" si="35"/>
        <v>0.37492800622771588</v>
      </c>
      <c r="AS45" s="59">
        <f t="shared" si="36"/>
        <v>0.46616716786265955</v>
      </c>
      <c r="AT45" s="59">
        <f t="shared" si="37"/>
        <v>0.44576168996949928</v>
      </c>
      <c r="AU45" s="59">
        <v>39.496000000000002</v>
      </c>
      <c r="AV45" s="59"/>
      <c r="AW45" s="59">
        <v>15.502127659574468</v>
      </c>
      <c r="AX45" s="59">
        <v>0.28299999999999997</v>
      </c>
      <c r="AY45" s="59">
        <v>44.743152454780365</v>
      </c>
      <c r="AZ45" s="59">
        <v>0.16800000000000001</v>
      </c>
      <c r="BA45" s="59">
        <v>0.155</v>
      </c>
      <c r="BB45" s="59">
        <v>7.5999999999999998E-2</v>
      </c>
      <c r="BC45" s="59"/>
      <c r="BD45" s="59"/>
      <c r="BE45" s="59">
        <f t="shared" si="38"/>
        <v>100.42328011435484</v>
      </c>
      <c r="BF45" s="59">
        <f t="shared" si="39"/>
        <v>83.725473331847041</v>
      </c>
      <c r="BG45" s="59">
        <f t="shared" si="40"/>
        <v>0.16274526668152958</v>
      </c>
      <c r="BH45" s="64">
        <f t="shared" si="41"/>
        <v>0.83725473331847045</v>
      </c>
      <c r="BI45" s="52"/>
      <c r="BJ45" s="62"/>
      <c r="BK45" s="62"/>
      <c r="BL45" s="62"/>
    </row>
    <row r="46" spans="1:64" s="31" customFormat="1" x14ac:dyDescent="0.25">
      <c r="A46" s="62"/>
      <c r="B46" s="58" t="s">
        <v>154</v>
      </c>
      <c r="C46" s="52" t="s">
        <v>166</v>
      </c>
      <c r="D46" s="52" t="s">
        <v>167</v>
      </c>
      <c r="E46" s="52"/>
      <c r="F46" s="63" t="s">
        <v>741</v>
      </c>
      <c r="G46" s="63" t="s">
        <v>1779</v>
      </c>
      <c r="H46" s="63" t="s">
        <v>1784</v>
      </c>
      <c r="I46" s="52" t="s">
        <v>1725</v>
      </c>
      <c r="J46" s="52" t="s">
        <v>1722</v>
      </c>
      <c r="K46" s="59">
        <v>85.640695158804263</v>
      </c>
      <c r="L46" s="59">
        <v>7.6999999999999999E-2</v>
      </c>
      <c r="M46" s="59">
        <v>0.83399999999999996</v>
      </c>
      <c r="N46" s="59">
        <v>20.066478208449837</v>
      </c>
      <c r="O46" s="59">
        <v>32.351364205103287</v>
      </c>
      <c r="P46" s="59"/>
      <c r="Q46" s="59">
        <v>35.371058702148162</v>
      </c>
      <c r="R46" s="59">
        <v>0.29099999999999998</v>
      </c>
      <c r="S46" s="59">
        <v>8.6983108684524826</v>
      </c>
      <c r="T46" s="59"/>
      <c r="U46" s="59">
        <v>0.23899999999999999</v>
      </c>
      <c r="V46" s="59">
        <v>97.928211984153776</v>
      </c>
      <c r="W46" s="59">
        <f t="shared" si="0"/>
        <v>21.73485284069697</v>
      </c>
      <c r="X46" s="59">
        <f t="shared" si="1"/>
        <v>15.154707558847734</v>
      </c>
      <c r="Y46" s="59">
        <f t="shared" si="2"/>
        <v>99.446713681550307</v>
      </c>
      <c r="Z46" s="59">
        <f t="shared" si="3"/>
        <v>2.488536970579637E-3</v>
      </c>
      <c r="AA46" s="59">
        <f t="shared" si="4"/>
        <v>2.0270984768755874E-2</v>
      </c>
      <c r="AB46" s="59">
        <f t="shared" si="5"/>
        <v>0.76441095540998494</v>
      </c>
      <c r="AC46" s="59">
        <f t="shared" si="6"/>
        <v>0.82700102626186234</v>
      </c>
      <c r="AD46" s="59">
        <f t="shared" si="7"/>
        <v>0.36857698717796894</v>
      </c>
      <c r="AE46" s="59">
        <f t="shared" si="8"/>
        <v>0</v>
      </c>
      <c r="AF46" s="59">
        <f t="shared" si="9"/>
        <v>0.58746974835505295</v>
      </c>
      <c r="AG46" s="59">
        <f t="shared" si="10"/>
        <v>7.9663132717936059E-3</v>
      </c>
      <c r="AH46" s="59">
        <f t="shared" si="11"/>
        <v>0.41906144161975761</v>
      </c>
      <c r="AI46" s="59">
        <f t="shared" si="12"/>
        <v>0</v>
      </c>
      <c r="AJ46" s="59">
        <f t="shared" si="28"/>
        <v>2.9972459938357559</v>
      </c>
      <c r="AK46" s="59">
        <f t="shared" si="27"/>
        <v>4</v>
      </c>
      <c r="AL46" s="59">
        <f t="shared" si="29"/>
        <v>0.4163422314118701</v>
      </c>
      <c r="AM46" s="59">
        <f t="shared" si="30"/>
        <v>0.5836577685881299</v>
      </c>
      <c r="AN46" s="59">
        <f t="shared" si="31"/>
        <v>1.5938861317768347</v>
      </c>
      <c r="AO46" s="59">
        <f t="shared" si="32"/>
        <v>5.1754645114988236</v>
      </c>
      <c r="AP46" s="59">
        <f t="shared" si="33"/>
        <v>0.38552193473311458</v>
      </c>
      <c r="AQ46" s="59">
        <f t="shared" si="34"/>
        <v>0.18805054162843662</v>
      </c>
      <c r="AR46" s="59">
        <f t="shared" si="35"/>
        <v>0.42194167385909975</v>
      </c>
      <c r="AS46" s="59">
        <f t="shared" si="36"/>
        <v>0.39000778451246365</v>
      </c>
      <c r="AT46" s="59">
        <f t="shared" si="37"/>
        <v>0.51966494898012638</v>
      </c>
      <c r="AU46" s="59">
        <v>40.046999999999997</v>
      </c>
      <c r="AV46" s="59"/>
      <c r="AW46" s="59">
        <v>13.780851063829788</v>
      </c>
      <c r="AX46" s="59">
        <v>0.221</v>
      </c>
      <c r="AY46" s="59">
        <v>46.111455748552515</v>
      </c>
      <c r="AZ46" s="59">
        <v>0.122</v>
      </c>
      <c r="BA46" s="59">
        <v>0.314</v>
      </c>
      <c r="BB46" s="59">
        <v>0.13400000000000001</v>
      </c>
      <c r="BC46" s="59"/>
      <c r="BD46" s="59"/>
      <c r="BE46" s="59">
        <f t="shared" si="38"/>
        <v>100.73030681238228</v>
      </c>
      <c r="BF46" s="59">
        <f t="shared" si="39"/>
        <v>85.640695158804263</v>
      </c>
      <c r="BG46" s="59">
        <f t="shared" si="40"/>
        <v>0.14359304841195736</v>
      </c>
      <c r="BH46" s="64">
        <f t="shared" si="41"/>
        <v>0.85640695158804259</v>
      </c>
      <c r="BI46" s="52"/>
      <c r="BJ46" s="62"/>
      <c r="BK46" s="62"/>
      <c r="BL46" s="62"/>
    </row>
    <row r="47" spans="1:64" s="31" customFormat="1" x14ac:dyDescent="0.25">
      <c r="A47" s="62"/>
      <c r="B47" s="58" t="s">
        <v>154</v>
      </c>
      <c r="C47" s="52" t="s">
        <v>166</v>
      </c>
      <c r="D47" s="52" t="s">
        <v>167</v>
      </c>
      <c r="E47" s="52"/>
      <c r="F47" s="63" t="s">
        <v>742</v>
      </c>
      <c r="G47" s="63" t="s">
        <v>1779</v>
      </c>
      <c r="H47" s="63" t="s">
        <v>1784</v>
      </c>
      <c r="I47" s="52" t="s">
        <v>1725</v>
      </c>
      <c r="J47" s="52" t="s">
        <v>1722</v>
      </c>
      <c r="K47" s="59">
        <v>86.324944668630465</v>
      </c>
      <c r="L47" s="59">
        <v>8.3000000000000004E-2</v>
      </c>
      <c r="M47" s="59">
        <v>0.69899999999999995</v>
      </c>
      <c r="N47" s="59">
        <v>25.796122412333585</v>
      </c>
      <c r="O47" s="59">
        <v>30.673878743220815</v>
      </c>
      <c r="P47" s="59"/>
      <c r="Q47" s="59">
        <v>28.233892874176313</v>
      </c>
      <c r="R47" s="59">
        <v>0.252</v>
      </c>
      <c r="S47" s="59">
        <v>11.620569868623102</v>
      </c>
      <c r="T47" s="59"/>
      <c r="U47" s="59">
        <v>7.4999999999999997E-2</v>
      </c>
      <c r="V47" s="59">
        <v>97.433463898353807</v>
      </c>
      <c r="W47" s="59">
        <f t="shared" si="0"/>
        <v>18.109154355751379</v>
      </c>
      <c r="X47" s="59">
        <f t="shared" si="1"/>
        <v>11.252209956017929</v>
      </c>
      <c r="Y47" s="59">
        <f t="shared" si="2"/>
        <v>98.560935335946823</v>
      </c>
      <c r="Z47" s="59">
        <f t="shared" si="3"/>
        <v>2.5816042431175282E-3</v>
      </c>
      <c r="AA47" s="59">
        <f t="shared" si="4"/>
        <v>1.6350994568403825E-2</v>
      </c>
      <c r="AB47" s="59">
        <f t="shared" si="5"/>
        <v>0.94573263520690432</v>
      </c>
      <c r="AC47" s="59">
        <f t="shared" si="6"/>
        <v>0.75464091475213857</v>
      </c>
      <c r="AD47" s="59">
        <f t="shared" si="7"/>
        <v>0.26337629527975381</v>
      </c>
      <c r="AE47" s="59">
        <f t="shared" si="8"/>
        <v>0</v>
      </c>
      <c r="AF47" s="59">
        <f t="shared" si="9"/>
        <v>0.47106970574906709</v>
      </c>
      <c r="AG47" s="59">
        <f t="shared" si="10"/>
        <v>6.6393128658141327E-3</v>
      </c>
      <c r="AH47" s="59">
        <f t="shared" si="11"/>
        <v>0.53880101590388074</v>
      </c>
      <c r="AI47" s="59">
        <f t="shared" si="12"/>
        <v>0</v>
      </c>
      <c r="AJ47" s="59">
        <f t="shared" si="28"/>
        <v>2.9991924785690798</v>
      </c>
      <c r="AK47" s="59">
        <f t="shared" si="27"/>
        <v>3.9999999999999996</v>
      </c>
      <c r="AL47" s="59">
        <f t="shared" si="29"/>
        <v>0.53353464394133121</v>
      </c>
      <c r="AM47" s="59">
        <f t="shared" si="30"/>
        <v>0.46646535605866879</v>
      </c>
      <c r="AN47" s="59">
        <f t="shared" si="31"/>
        <v>1.7885804994284125</v>
      </c>
      <c r="AO47" s="59">
        <f t="shared" si="32"/>
        <v>6.0181273853572659</v>
      </c>
      <c r="AP47" s="59">
        <f t="shared" si="33"/>
        <v>0.35860539088076326</v>
      </c>
      <c r="AQ47" s="59">
        <f t="shared" si="34"/>
        <v>0.13411906609099014</v>
      </c>
      <c r="AR47" s="59">
        <f t="shared" si="35"/>
        <v>0.38428566478658205</v>
      </c>
      <c r="AS47" s="59">
        <f t="shared" si="36"/>
        <v>0.48159526912242784</v>
      </c>
      <c r="AT47" s="59">
        <f t="shared" si="37"/>
        <v>0.44380889997395906</v>
      </c>
      <c r="AU47" s="59">
        <v>40.183999999999997</v>
      </c>
      <c r="AV47" s="59"/>
      <c r="AW47" s="59">
        <v>13.188297872340426</v>
      </c>
      <c r="AX47" s="59">
        <v>0.223</v>
      </c>
      <c r="AY47" s="59">
        <v>46.707001758196292</v>
      </c>
      <c r="AZ47" s="59">
        <v>0.16</v>
      </c>
      <c r="BA47" s="59">
        <v>0.30199999999999999</v>
      </c>
      <c r="BB47" s="59">
        <v>0.111</v>
      </c>
      <c r="BC47" s="59"/>
      <c r="BD47" s="59"/>
      <c r="BE47" s="59">
        <f t="shared" si="38"/>
        <v>100.87529963053672</v>
      </c>
      <c r="BF47" s="59">
        <f t="shared" si="39"/>
        <v>86.324944668630465</v>
      </c>
      <c r="BG47" s="59">
        <f t="shared" si="40"/>
        <v>0.13675055331369534</v>
      </c>
      <c r="BH47" s="64">
        <f t="shared" si="41"/>
        <v>0.86324944668630466</v>
      </c>
      <c r="BI47" s="52"/>
      <c r="BJ47" s="62"/>
      <c r="BK47" s="62"/>
      <c r="BL47" s="62"/>
    </row>
    <row r="48" spans="1:64" s="31" customFormat="1" x14ac:dyDescent="0.25">
      <c r="A48" s="62"/>
      <c r="B48" s="58" t="s">
        <v>154</v>
      </c>
      <c r="C48" s="52" t="s">
        <v>161</v>
      </c>
      <c r="D48" s="52" t="s">
        <v>162</v>
      </c>
      <c r="E48" s="52"/>
      <c r="F48" s="63" t="s">
        <v>662</v>
      </c>
      <c r="G48" s="63" t="s">
        <v>1779</v>
      </c>
      <c r="H48" s="63" t="s">
        <v>1784</v>
      </c>
      <c r="I48" s="52" t="s">
        <v>1725</v>
      </c>
      <c r="J48" s="52" t="s">
        <v>1722</v>
      </c>
      <c r="K48" s="59">
        <v>81.265345281271209</v>
      </c>
      <c r="L48" s="59">
        <v>3.4000000000000002E-2</v>
      </c>
      <c r="M48" s="59">
        <v>11.798</v>
      </c>
      <c r="N48" s="59">
        <v>9.8629999999999995</v>
      </c>
      <c r="O48" s="59">
        <v>22.875</v>
      </c>
      <c r="P48" s="59"/>
      <c r="Q48" s="59">
        <v>43.015000000000001</v>
      </c>
      <c r="R48" s="59">
        <v>0.49299999999999999</v>
      </c>
      <c r="S48" s="59">
        <v>6.9619999999999997</v>
      </c>
      <c r="T48" s="59"/>
      <c r="U48" s="59">
        <v>0.127</v>
      </c>
      <c r="V48" s="59">
        <v>95.167000000000002</v>
      </c>
      <c r="W48" s="59">
        <f t="shared" si="0"/>
        <v>31.626186739256248</v>
      </c>
      <c r="X48" s="59">
        <f t="shared" si="1"/>
        <v>12.65704963407841</v>
      </c>
      <c r="Y48" s="59">
        <f t="shared" si="2"/>
        <v>96.435236373334661</v>
      </c>
      <c r="Z48" s="59">
        <f t="shared" si="3"/>
        <v>1.1937669741148903E-3</v>
      </c>
      <c r="AA48" s="59">
        <f t="shared" si="4"/>
        <v>0.3115332884064283</v>
      </c>
      <c r="AB48" s="59">
        <f t="shared" si="5"/>
        <v>0.4081803077744573</v>
      </c>
      <c r="AC48" s="59">
        <f t="shared" si="6"/>
        <v>0.63527508526223431</v>
      </c>
      <c r="AD48" s="59">
        <f t="shared" si="7"/>
        <v>0.33442628887974013</v>
      </c>
      <c r="AE48" s="59">
        <f t="shared" si="8"/>
        <v>0</v>
      </c>
      <c r="AF48" s="59">
        <f t="shared" si="9"/>
        <v>0.92867318414304745</v>
      </c>
      <c r="AG48" s="59">
        <f t="shared" si="10"/>
        <v>1.4662181186653151E-2</v>
      </c>
      <c r="AH48" s="59">
        <f t="shared" si="11"/>
        <v>0.36438800103456509</v>
      </c>
      <c r="AI48" s="59">
        <f t="shared" si="12"/>
        <v>0</v>
      </c>
      <c r="AJ48" s="59">
        <f t="shared" si="28"/>
        <v>2.9983321036612409</v>
      </c>
      <c r="AK48" s="59">
        <f t="shared" si="27"/>
        <v>3.9999999999999996</v>
      </c>
      <c r="AL48" s="59">
        <f t="shared" si="29"/>
        <v>0.28180259775140759</v>
      </c>
      <c r="AM48" s="59">
        <f t="shared" si="30"/>
        <v>0.71819740224859241</v>
      </c>
      <c r="AN48" s="59">
        <f t="shared" si="31"/>
        <v>2.7769144203762006</v>
      </c>
      <c r="AO48" s="59">
        <f t="shared" si="32"/>
        <v>10.703654015135539</v>
      </c>
      <c r="AP48" s="59">
        <f t="shared" si="33"/>
        <v>0.26476639094734761</v>
      </c>
      <c r="AQ48" s="59">
        <f t="shared" si="34"/>
        <v>0.24271045422027973</v>
      </c>
      <c r="AR48" s="59">
        <f t="shared" si="35"/>
        <v>0.46105198552219639</v>
      </c>
      <c r="AS48" s="59">
        <f t="shared" si="36"/>
        <v>0.2962375602575239</v>
      </c>
      <c r="AT48" s="59">
        <f t="shared" si="37"/>
        <v>0.60881863230726119</v>
      </c>
      <c r="AU48" s="59">
        <v>39.380000000000003</v>
      </c>
      <c r="AV48" s="59"/>
      <c r="AW48" s="59">
        <v>17.396999999999998</v>
      </c>
      <c r="AX48" s="59">
        <v>0.27500000000000002</v>
      </c>
      <c r="AY48" s="59">
        <v>42.337000000000003</v>
      </c>
      <c r="AZ48" s="59">
        <v>7.0999999999999994E-2</v>
      </c>
      <c r="BA48" s="59">
        <v>1.2999999999999999E-2</v>
      </c>
      <c r="BB48" s="59">
        <v>0.13900000000000001</v>
      </c>
      <c r="BC48" s="59"/>
      <c r="BD48" s="59"/>
      <c r="BE48" s="59">
        <f t="shared" si="38"/>
        <v>99.612000000000009</v>
      </c>
      <c r="BF48" s="59">
        <f t="shared" si="39"/>
        <v>81.265345281271209</v>
      </c>
      <c r="BG48" s="59">
        <f t="shared" si="40"/>
        <v>0.18734654718728791</v>
      </c>
      <c r="BH48" s="64">
        <f t="shared" si="41"/>
        <v>0.81265345281271206</v>
      </c>
      <c r="BI48" s="52"/>
      <c r="BJ48" s="62"/>
      <c r="BK48" s="62"/>
      <c r="BL48" s="62"/>
    </row>
    <row r="49" spans="1:64" s="31" customFormat="1" x14ac:dyDescent="0.25">
      <c r="A49" s="62"/>
      <c r="B49" s="58" t="s">
        <v>154</v>
      </c>
      <c r="C49" s="52" t="s">
        <v>161</v>
      </c>
      <c r="D49" s="52" t="s">
        <v>162</v>
      </c>
      <c r="E49" s="52"/>
      <c r="F49" s="63" t="s">
        <v>663</v>
      </c>
      <c r="G49" s="63" t="s">
        <v>1779</v>
      </c>
      <c r="H49" s="63" t="s">
        <v>1784</v>
      </c>
      <c r="I49" s="52" t="s">
        <v>1725</v>
      </c>
      <c r="J49" s="52" t="s">
        <v>1722</v>
      </c>
      <c r="K49" s="59">
        <v>83.958286991021069</v>
      </c>
      <c r="L49" s="59">
        <v>8.3000000000000004E-2</v>
      </c>
      <c r="M49" s="59">
        <v>0.94199999999999995</v>
      </c>
      <c r="N49" s="59">
        <v>25.683</v>
      </c>
      <c r="O49" s="59">
        <v>29.457000000000001</v>
      </c>
      <c r="P49" s="59"/>
      <c r="Q49" s="59">
        <v>29.077999999999999</v>
      </c>
      <c r="R49" s="59">
        <v>0</v>
      </c>
      <c r="S49" s="59">
        <v>10.92</v>
      </c>
      <c r="T49" s="59"/>
      <c r="U49" s="59">
        <v>0.24</v>
      </c>
      <c r="V49" s="59">
        <v>96.402999999999992</v>
      </c>
      <c r="W49" s="59">
        <f t="shared" si="0"/>
        <v>19.056460193946805</v>
      </c>
      <c r="X49" s="59">
        <f t="shared" si="1"/>
        <v>11.137519233222042</v>
      </c>
      <c r="Y49" s="59">
        <f t="shared" si="2"/>
        <v>97.51897942716883</v>
      </c>
      <c r="Z49" s="59">
        <f t="shared" si="3"/>
        <v>2.6197648911286384E-3</v>
      </c>
      <c r="AA49" s="59">
        <f t="shared" si="4"/>
        <v>2.236096556147903E-2</v>
      </c>
      <c r="AB49" s="59">
        <f t="shared" si="5"/>
        <v>0.95550364893492523</v>
      </c>
      <c r="AC49" s="59">
        <f t="shared" si="6"/>
        <v>0.73541556530310725</v>
      </c>
      <c r="AD49" s="59">
        <f t="shared" si="7"/>
        <v>0.26454525474050522</v>
      </c>
      <c r="AE49" s="59">
        <f t="shared" si="8"/>
        <v>0</v>
      </c>
      <c r="AF49" s="59">
        <f t="shared" si="9"/>
        <v>0.50303926889192063</v>
      </c>
      <c r="AG49" s="59">
        <f t="shared" si="10"/>
        <v>0</v>
      </c>
      <c r="AH49" s="59">
        <f t="shared" si="11"/>
        <v>0.51380256673505775</v>
      </c>
      <c r="AI49" s="59">
        <f t="shared" si="12"/>
        <v>0</v>
      </c>
      <c r="AJ49" s="59">
        <f t="shared" si="28"/>
        <v>2.9972870350581235</v>
      </c>
      <c r="AK49" s="59">
        <f t="shared" si="27"/>
        <v>4</v>
      </c>
      <c r="AL49" s="59">
        <f t="shared" si="29"/>
        <v>0.50529251328280589</v>
      </c>
      <c r="AM49" s="59">
        <f t="shared" si="30"/>
        <v>0.49470748671719411</v>
      </c>
      <c r="AN49" s="59">
        <f t="shared" si="31"/>
        <v>1.9015244457337037</v>
      </c>
      <c r="AO49" s="59">
        <f t="shared" si="32"/>
        <v>6.5203291489132011</v>
      </c>
      <c r="AP49" s="59">
        <f t="shared" si="33"/>
        <v>0.34464641560072451</v>
      </c>
      <c r="AQ49" s="59">
        <f t="shared" si="34"/>
        <v>0.13528512480653451</v>
      </c>
      <c r="AR49" s="59">
        <f t="shared" si="35"/>
        <v>0.37608229500956425</v>
      </c>
      <c r="AS49" s="59">
        <f t="shared" si="36"/>
        <v>0.48863258018390127</v>
      </c>
      <c r="AT49" s="59">
        <f t="shared" si="37"/>
        <v>0.43492057994887862</v>
      </c>
      <c r="AU49" s="59">
        <v>39.789000000000001</v>
      </c>
      <c r="AV49" s="59"/>
      <c r="AW49" s="59">
        <v>15.178000000000001</v>
      </c>
      <c r="AX49" s="59">
        <v>0.23100000000000001</v>
      </c>
      <c r="AY49" s="59">
        <v>44.567</v>
      </c>
      <c r="AZ49" s="59">
        <v>0.13400000000000001</v>
      </c>
      <c r="BA49" s="59">
        <v>5.2999999999999999E-2</v>
      </c>
      <c r="BB49" s="59">
        <v>8.8999999999999996E-2</v>
      </c>
      <c r="BC49" s="59"/>
      <c r="BD49" s="59"/>
      <c r="BE49" s="59">
        <f t="shared" si="38"/>
        <v>100.041</v>
      </c>
      <c r="BF49" s="59">
        <f t="shared" si="39"/>
        <v>83.958286991021069</v>
      </c>
      <c r="BG49" s="59">
        <f t="shared" si="40"/>
        <v>0.16041713008978931</v>
      </c>
      <c r="BH49" s="64">
        <f t="shared" si="41"/>
        <v>0.83958286991021069</v>
      </c>
      <c r="BI49" s="52"/>
      <c r="BJ49" s="62"/>
      <c r="BK49" s="62"/>
      <c r="BL49" s="62"/>
    </row>
    <row r="50" spans="1:64" s="31" customFormat="1" x14ac:dyDescent="0.25">
      <c r="A50" s="62"/>
      <c r="B50" s="58" t="s">
        <v>154</v>
      </c>
      <c r="C50" s="52" t="s">
        <v>161</v>
      </c>
      <c r="D50" s="52" t="s">
        <v>162</v>
      </c>
      <c r="E50" s="52"/>
      <c r="F50" s="63" t="s">
        <v>664</v>
      </c>
      <c r="G50" s="63" t="s">
        <v>1779</v>
      </c>
      <c r="H50" s="63" t="s">
        <v>1784</v>
      </c>
      <c r="I50" s="52" t="s">
        <v>1725</v>
      </c>
      <c r="J50" s="52" t="s">
        <v>1722</v>
      </c>
      <c r="K50" s="59">
        <v>85.467846434015115</v>
      </c>
      <c r="L50" s="59">
        <v>4.7E-2</v>
      </c>
      <c r="M50" s="59">
        <v>0.82599999999999996</v>
      </c>
      <c r="N50" s="59">
        <v>24.667999999999999</v>
      </c>
      <c r="O50" s="59">
        <v>33.5</v>
      </c>
      <c r="P50" s="59"/>
      <c r="Q50" s="59">
        <v>26.702999999999999</v>
      </c>
      <c r="R50" s="59">
        <v>0.26300000000000001</v>
      </c>
      <c r="S50" s="59">
        <v>11.353</v>
      </c>
      <c r="T50" s="59"/>
      <c r="U50" s="59">
        <v>9.7000000000000003E-2</v>
      </c>
      <c r="V50" s="59">
        <v>97.456999999999994</v>
      </c>
      <c r="W50" s="59">
        <f t="shared" si="0"/>
        <v>18.339367596736622</v>
      </c>
      <c r="X50" s="59">
        <f t="shared" si="1"/>
        <v>9.2949904459472972</v>
      </c>
      <c r="Y50" s="59">
        <f t="shared" si="2"/>
        <v>98.388358042683905</v>
      </c>
      <c r="Z50" s="59">
        <f t="shared" si="3"/>
        <v>1.4725072886574513E-3</v>
      </c>
      <c r="AA50" s="59">
        <f t="shared" si="4"/>
        <v>1.9462340536761928E-2</v>
      </c>
      <c r="AB50" s="59">
        <f t="shared" si="5"/>
        <v>0.91095286874194092</v>
      </c>
      <c r="AC50" s="59">
        <f t="shared" si="6"/>
        <v>0.83016511547861271</v>
      </c>
      <c r="AD50" s="59">
        <f t="shared" si="7"/>
        <v>0.21914714970508414</v>
      </c>
      <c r="AE50" s="59">
        <f t="shared" si="8"/>
        <v>0</v>
      </c>
      <c r="AF50" s="59">
        <f t="shared" si="9"/>
        <v>0.48052875643843662</v>
      </c>
      <c r="AG50" s="59">
        <f t="shared" si="10"/>
        <v>6.9795329773848763E-3</v>
      </c>
      <c r="AH50" s="59">
        <f t="shared" si="11"/>
        <v>0.53022431404488302</v>
      </c>
      <c r="AI50" s="59">
        <f t="shared" si="12"/>
        <v>0</v>
      </c>
      <c r="AJ50" s="59">
        <f t="shared" si="28"/>
        <v>2.9989325852117612</v>
      </c>
      <c r="AK50" s="59">
        <f t="shared" si="27"/>
        <v>4</v>
      </c>
      <c r="AL50" s="59">
        <f t="shared" si="29"/>
        <v>0.52458343143230968</v>
      </c>
      <c r="AM50" s="59">
        <f t="shared" si="30"/>
        <v>0.47541656856769032</v>
      </c>
      <c r="AN50" s="59">
        <f t="shared" si="31"/>
        <v>2.1927219089324459</v>
      </c>
      <c r="AO50" s="59">
        <f t="shared" si="32"/>
        <v>7.8571751510962775</v>
      </c>
      <c r="AP50" s="59">
        <f t="shared" si="33"/>
        <v>0.31321237130056567</v>
      </c>
      <c r="AQ50" s="59">
        <f t="shared" si="34"/>
        <v>0.1117946475261838</v>
      </c>
      <c r="AR50" s="59">
        <f t="shared" si="35"/>
        <v>0.42349634297485034</v>
      </c>
      <c r="AS50" s="59">
        <f t="shared" si="36"/>
        <v>0.46470900949896599</v>
      </c>
      <c r="AT50" s="59">
        <f t="shared" si="37"/>
        <v>0.47680003480651706</v>
      </c>
      <c r="AU50" s="59">
        <v>39.863</v>
      </c>
      <c r="AV50" s="59"/>
      <c r="AW50" s="59">
        <v>13.846</v>
      </c>
      <c r="AX50" s="59">
        <v>0.23100000000000001</v>
      </c>
      <c r="AY50" s="59">
        <v>45.686</v>
      </c>
      <c r="AZ50" s="59">
        <v>0.19600000000000001</v>
      </c>
      <c r="BA50" s="59">
        <v>0.16700000000000001</v>
      </c>
      <c r="BB50" s="59">
        <v>0.19</v>
      </c>
      <c r="BC50" s="59"/>
      <c r="BD50" s="59"/>
      <c r="BE50" s="59">
        <f t="shared" si="38"/>
        <v>100.179</v>
      </c>
      <c r="BF50" s="59">
        <f t="shared" si="39"/>
        <v>85.467846434015115</v>
      </c>
      <c r="BG50" s="59">
        <f t="shared" si="40"/>
        <v>0.14532153565984884</v>
      </c>
      <c r="BH50" s="64">
        <f t="shared" si="41"/>
        <v>0.85467846434015116</v>
      </c>
      <c r="BI50" s="52"/>
      <c r="BJ50" s="62"/>
      <c r="BK50" s="62"/>
      <c r="BL50" s="62"/>
    </row>
    <row r="51" spans="1:64" s="31" customFormat="1" x14ac:dyDescent="0.25">
      <c r="A51" s="62"/>
      <c r="B51" s="58" t="s">
        <v>154</v>
      </c>
      <c r="C51" s="52" t="s">
        <v>161</v>
      </c>
      <c r="D51" s="52" t="s">
        <v>162</v>
      </c>
      <c r="E51" s="52"/>
      <c r="F51" s="63" t="s">
        <v>665</v>
      </c>
      <c r="G51" s="63" t="s">
        <v>1779</v>
      </c>
      <c r="H51" s="63" t="s">
        <v>1784</v>
      </c>
      <c r="I51" s="52" t="s">
        <v>1725</v>
      </c>
      <c r="J51" s="52" t="s">
        <v>1722</v>
      </c>
      <c r="K51" s="59">
        <v>75.10257300779972</v>
      </c>
      <c r="L51" s="59">
        <v>3.9E-2</v>
      </c>
      <c r="M51" s="59">
        <v>2.7810000000000001</v>
      </c>
      <c r="N51" s="59">
        <v>16.690999999999999</v>
      </c>
      <c r="O51" s="59">
        <v>21.631</v>
      </c>
      <c r="P51" s="59"/>
      <c r="Q51" s="59">
        <v>48.197000000000003</v>
      </c>
      <c r="R51" s="59">
        <v>0.43</v>
      </c>
      <c r="S51" s="59">
        <v>5.609</v>
      </c>
      <c r="T51" s="59"/>
      <c r="U51" s="59">
        <v>0.218</v>
      </c>
      <c r="V51" s="59">
        <v>95.596000000000004</v>
      </c>
      <c r="W51" s="59">
        <f t="shared" si="0"/>
        <v>26.919935418449011</v>
      </c>
      <c r="X51" s="59">
        <f t="shared" si="1"/>
        <v>23.646437632308281</v>
      </c>
      <c r="Y51" s="59">
        <f t="shared" si="2"/>
        <v>97.965373050757293</v>
      </c>
      <c r="Z51" s="59">
        <f t="shared" si="3"/>
        <v>1.3291613725658037E-3</v>
      </c>
      <c r="AA51" s="59">
        <f t="shared" si="4"/>
        <v>7.1280299870437255E-2</v>
      </c>
      <c r="AB51" s="59">
        <f t="shared" si="5"/>
        <v>0.67049853692851125</v>
      </c>
      <c r="AC51" s="59">
        <f t="shared" si="6"/>
        <v>0.58310904677850284</v>
      </c>
      <c r="AD51" s="59">
        <f t="shared" si="7"/>
        <v>0.60646551508886914</v>
      </c>
      <c r="AE51" s="59">
        <f t="shared" si="8"/>
        <v>0</v>
      </c>
      <c r="AF51" s="59">
        <f t="shared" si="9"/>
        <v>0.7672953207565707</v>
      </c>
      <c r="AG51" s="59">
        <f t="shared" si="10"/>
        <v>1.2413452306143883E-2</v>
      </c>
      <c r="AH51" s="59">
        <f t="shared" si="11"/>
        <v>0.28496265625745382</v>
      </c>
      <c r="AI51" s="59">
        <f t="shared" si="12"/>
        <v>0</v>
      </c>
      <c r="AJ51" s="59">
        <f t="shared" si="28"/>
        <v>2.9973539893590551</v>
      </c>
      <c r="AK51" s="59">
        <f t="shared" si="27"/>
        <v>4</v>
      </c>
      <c r="AL51" s="59">
        <f t="shared" si="29"/>
        <v>0.2708106400543408</v>
      </c>
      <c r="AM51" s="59">
        <f t="shared" si="30"/>
        <v>0.72918935994565914</v>
      </c>
      <c r="AN51" s="59">
        <f t="shared" si="31"/>
        <v>1.2651920046008456</v>
      </c>
      <c r="AO51" s="59">
        <f t="shared" si="32"/>
        <v>3.8252999581028253</v>
      </c>
      <c r="AP51" s="59">
        <f t="shared" si="33"/>
        <v>0.44146368076917708</v>
      </c>
      <c r="AQ51" s="59">
        <f t="shared" si="34"/>
        <v>0.32604391487703582</v>
      </c>
      <c r="AR51" s="59">
        <f t="shared" si="35"/>
        <v>0.31348716733550852</v>
      </c>
      <c r="AS51" s="59">
        <f t="shared" si="36"/>
        <v>0.36046891778745577</v>
      </c>
      <c r="AT51" s="59">
        <f t="shared" si="37"/>
        <v>0.46514479838595468</v>
      </c>
      <c r="AU51" s="59">
        <v>38.188000000000002</v>
      </c>
      <c r="AV51" s="59"/>
      <c r="AW51" s="59">
        <v>22.414000000000001</v>
      </c>
      <c r="AX51" s="59">
        <v>0.41299999999999998</v>
      </c>
      <c r="AY51" s="59">
        <v>37.932000000000002</v>
      </c>
      <c r="AZ51" s="59">
        <v>0.16</v>
      </c>
      <c r="BA51" s="59">
        <v>5.2999999999999999E-2</v>
      </c>
      <c r="BB51" s="59">
        <v>0.153</v>
      </c>
      <c r="BC51" s="59"/>
      <c r="BD51" s="59"/>
      <c r="BE51" s="59">
        <f t="shared" si="38"/>
        <v>99.313000000000002</v>
      </c>
      <c r="BF51" s="59">
        <f t="shared" si="39"/>
        <v>75.10257300779972</v>
      </c>
      <c r="BG51" s="59">
        <f t="shared" si="40"/>
        <v>0.24897426992200281</v>
      </c>
      <c r="BH51" s="64">
        <f t="shared" si="41"/>
        <v>0.75102573007799722</v>
      </c>
      <c r="BI51" s="52"/>
      <c r="BJ51" s="62"/>
      <c r="BK51" s="62"/>
      <c r="BL51" s="62"/>
    </row>
    <row r="52" spans="1:64" s="31" customFormat="1" x14ac:dyDescent="0.25">
      <c r="A52" s="62"/>
      <c r="B52" s="58" t="s">
        <v>154</v>
      </c>
      <c r="C52" s="52" t="s">
        <v>161</v>
      </c>
      <c r="D52" s="52" t="s">
        <v>162</v>
      </c>
      <c r="E52" s="52"/>
      <c r="F52" s="63" t="s">
        <v>666</v>
      </c>
      <c r="G52" s="63" t="s">
        <v>1779</v>
      </c>
      <c r="H52" s="63" t="s">
        <v>1784</v>
      </c>
      <c r="I52" s="52" t="s">
        <v>1725</v>
      </c>
      <c r="J52" s="52" t="s">
        <v>1722</v>
      </c>
      <c r="K52" s="59">
        <v>80.703087108861055</v>
      </c>
      <c r="L52" s="59">
        <v>5.0999999999999997E-2</v>
      </c>
      <c r="M52" s="59">
        <v>0.97599999999999998</v>
      </c>
      <c r="N52" s="59">
        <v>25.12</v>
      </c>
      <c r="O52" s="59">
        <v>29.515999999999998</v>
      </c>
      <c r="P52" s="59"/>
      <c r="Q52" s="59">
        <v>31.48</v>
      </c>
      <c r="R52" s="59">
        <v>0.247</v>
      </c>
      <c r="S52" s="59">
        <v>9.577</v>
      </c>
      <c r="T52" s="59"/>
      <c r="U52" s="59">
        <v>0.25</v>
      </c>
      <c r="V52" s="59">
        <v>97.216999999999999</v>
      </c>
      <c r="W52" s="59">
        <f t="shared" si="0"/>
        <v>21.018588870229571</v>
      </c>
      <c r="X52" s="59">
        <f t="shared" si="1"/>
        <v>11.626373782807766</v>
      </c>
      <c r="Y52" s="59">
        <f t="shared" si="2"/>
        <v>98.38196265303732</v>
      </c>
      <c r="Z52" s="59">
        <f t="shared" si="3"/>
        <v>1.616601209843255E-3</v>
      </c>
      <c r="AA52" s="59">
        <f t="shared" si="4"/>
        <v>2.3266870131461791E-2</v>
      </c>
      <c r="AB52" s="59">
        <f t="shared" si="5"/>
        <v>0.93854420245192971</v>
      </c>
      <c r="AC52" s="59">
        <f t="shared" si="6"/>
        <v>0.74003166438297041</v>
      </c>
      <c r="AD52" s="59">
        <f t="shared" si="7"/>
        <v>0.27733474880492109</v>
      </c>
      <c r="AE52" s="59">
        <f t="shared" si="8"/>
        <v>0</v>
      </c>
      <c r="AF52" s="59">
        <f t="shared" si="9"/>
        <v>0.55720077303379301</v>
      </c>
      <c r="AG52" s="59">
        <f t="shared" si="10"/>
        <v>6.6319416504341863E-3</v>
      </c>
      <c r="AH52" s="59">
        <f t="shared" si="11"/>
        <v>0.45253441917343112</v>
      </c>
      <c r="AI52" s="59">
        <f t="shared" si="12"/>
        <v>0</v>
      </c>
      <c r="AJ52" s="59">
        <f t="shared" si="28"/>
        <v>2.9971612208387848</v>
      </c>
      <c r="AK52" s="59">
        <f t="shared" si="27"/>
        <v>4</v>
      </c>
      <c r="AL52" s="59">
        <f t="shared" si="29"/>
        <v>0.44817138460254752</v>
      </c>
      <c r="AM52" s="59">
        <f t="shared" si="30"/>
        <v>0.55182861539745254</v>
      </c>
      <c r="AN52" s="59">
        <f t="shared" si="31"/>
        <v>2.0091271484545605</v>
      </c>
      <c r="AO52" s="59">
        <f t="shared" si="32"/>
        <v>7.0074410515118473</v>
      </c>
      <c r="AP52" s="59">
        <f t="shared" si="33"/>
        <v>0.33232228173328732</v>
      </c>
      <c r="AQ52" s="59">
        <f t="shared" si="34"/>
        <v>0.14179316098972078</v>
      </c>
      <c r="AR52" s="59">
        <f t="shared" si="35"/>
        <v>0.37835658667913602</v>
      </c>
      <c r="AS52" s="59">
        <f t="shared" si="36"/>
        <v>0.47985025233114309</v>
      </c>
      <c r="AT52" s="59">
        <f t="shared" si="37"/>
        <v>0.44086876202882863</v>
      </c>
      <c r="AU52" s="59">
        <v>39.268999999999998</v>
      </c>
      <c r="AV52" s="59"/>
      <c r="AW52" s="59">
        <v>17.882000000000001</v>
      </c>
      <c r="AX52" s="59">
        <v>0.35099999999999998</v>
      </c>
      <c r="AY52" s="59">
        <v>41.957000000000001</v>
      </c>
      <c r="AZ52" s="59">
        <v>0.14599999999999999</v>
      </c>
      <c r="BA52" s="59">
        <v>0.14499999999999999</v>
      </c>
      <c r="BB52" s="59">
        <v>0.14499999999999999</v>
      </c>
      <c r="BC52" s="59"/>
      <c r="BD52" s="59"/>
      <c r="BE52" s="59">
        <f t="shared" si="38"/>
        <v>99.894999999999996</v>
      </c>
      <c r="BF52" s="59">
        <f t="shared" si="39"/>
        <v>80.703087108861055</v>
      </c>
      <c r="BG52" s="59">
        <f t="shared" si="40"/>
        <v>0.19296912891138945</v>
      </c>
      <c r="BH52" s="64">
        <f t="shared" si="41"/>
        <v>0.8070308710886106</v>
      </c>
      <c r="BI52" s="52"/>
      <c r="BJ52" s="62"/>
      <c r="BK52" s="62"/>
      <c r="BL52" s="62"/>
    </row>
    <row r="53" spans="1:64" s="31" customFormat="1" x14ac:dyDescent="0.25">
      <c r="A53" s="62"/>
      <c r="B53" s="58" t="s">
        <v>154</v>
      </c>
      <c r="C53" s="52" t="s">
        <v>161</v>
      </c>
      <c r="D53" s="52" t="s">
        <v>162</v>
      </c>
      <c r="E53" s="52"/>
      <c r="F53" s="63" t="s">
        <v>667</v>
      </c>
      <c r="G53" s="63" t="s">
        <v>1779</v>
      </c>
      <c r="H53" s="63" t="s">
        <v>1784</v>
      </c>
      <c r="I53" s="52" t="s">
        <v>1725</v>
      </c>
      <c r="J53" s="52" t="s">
        <v>1722</v>
      </c>
      <c r="K53" s="59">
        <v>83.588976354740552</v>
      </c>
      <c r="L53" s="59">
        <v>7.0999999999999994E-2</v>
      </c>
      <c r="M53" s="59">
        <v>0.92400000000000004</v>
      </c>
      <c r="N53" s="59">
        <v>24.068000000000001</v>
      </c>
      <c r="O53" s="59">
        <v>31.437999999999999</v>
      </c>
      <c r="P53" s="59"/>
      <c r="Q53" s="59">
        <v>30.02</v>
      </c>
      <c r="R53" s="59">
        <v>0.217</v>
      </c>
      <c r="S53" s="59">
        <v>10.285</v>
      </c>
      <c r="T53" s="59"/>
      <c r="U53" s="59">
        <v>0.14299999999999999</v>
      </c>
      <c r="V53" s="59">
        <v>97.165999999999997</v>
      </c>
      <c r="W53" s="59">
        <f t="shared" si="0"/>
        <v>19.916036224153139</v>
      </c>
      <c r="X53" s="59">
        <f t="shared" si="1"/>
        <v>11.229121778002735</v>
      </c>
      <c r="Y53" s="59">
        <f t="shared" si="2"/>
        <v>98.291158002155868</v>
      </c>
      <c r="Z53" s="59">
        <f t="shared" si="3"/>
        <v>2.2498197847397893E-3</v>
      </c>
      <c r="AA53" s="59">
        <f t="shared" si="4"/>
        <v>2.2019972832109307E-2</v>
      </c>
      <c r="AB53" s="59">
        <f t="shared" si="5"/>
        <v>0.89894217958413869</v>
      </c>
      <c r="AC53" s="59">
        <f t="shared" si="6"/>
        <v>0.78796036030796235</v>
      </c>
      <c r="AD53" s="59">
        <f t="shared" si="7"/>
        <v>0.26777033266863154</v>
      </c>
      <c r="AE53" s="59">
        <f t="shared" si="8"/>
        <v>0</v>
      </c>
      <c r="AF53" s="59">
        <f t="shared" si="9"/>
        <v>0.52779797781987259</v>
      </c>
      <c r="AG53" s="59">
        <f t="shared" si="10"/>
        <v>5.8245199430004392E-3</v>
      </c>
      <c r="AH53" s="59">
        <f t="shared" si="11"/>
        <v>0.48582860816232948</v>
      </c>
      <c r="AI53" s="59">
        <f t="shared" si="12"/>
        <v>0</v>
      </c>
      <c r="AJ53" s="59">
        <f t="shared" si="28"/>
        <v>2.9983937711027839</v>
      </c>
      <c r="AK53" s="59">
        <f t="shared" si="27"/>
        <v>3.9999999999999996</v>
      </c>
      <c r="AL53" s="59">
        <f t="shared" si="29"/>
        <v>0.47929742064881081</v>
      </c>
      <c r="AM53" s="59">
        <f t="shared" si="30"/>
        <v>0.52070257935118924</v>
      </c>
      <c r="AN53" s="59">
        <f t="shared" si="31"/>
        <v>1.9710845953686282</v>
      </c>
      <c r="AO53" s="59">
        <f t="shared" si="32"/>
        <v>6.8342797770710906</v>
      </c>
      <c r="AP53" s="59">
        <f t="shared" si="33"/>
        <v>0.33657742413622799</v>
      </c>
      <c r="AQ53" s="59">
        <f t="shared" si="34"/>
        <v>0.13698984440186002</v>
      </c>
      <c r="AR53" s="59">
        <f t="shared" si="35"/>
        <v>0.4031162305310399</v>
      </c>
      <c r="AS53" s="59">
        <f t="shared" si="36"/>
        <v>0.45989392506709997</v>
      </c>
      <c r="AT53" s="59">
        <f t="shared" si="37"/>
        <v>0.46710485145061342</v>
      </c>
      <c r="AU53" s="59">
        <v>39.661999999999999</v>
      </c>
      <c r="AV53" s="59"/>
      <c r="AW53" s="59">
        <v>15.462</v>
      </c>
      <c r="AX53" s="59">
        <v>0.23899999999999999</v>
      </c>
      <c r="AY53" s="59">
        <v>44.183999999999997</v>
      </c>
      <c r="AZ53" s="59">
        <v>0.154</v>
      </c>
      <c r="BA53" s="59">
        <v>3.6999999999999998E-2</v>
      </c>
      <c r="BB53" s="59">
        <v>0.16200000000000001</v>
      </c>
      <c r="BC53" s="59"/>
      <c r="BD53" s="59"/>
      <c r="BE53" s="59">
        <f t="shared" si="38"/>
        <v>99.9</v>
      </c>
      <c r="BF53" s="59">
        <f t="shared" si="39"/>
        <v>83.588976354740552</v>
      </c>
      <c r="BG53" s="59">
        <f t="shared" si="40"/>
        <v>0.16411023645259448</v>
      </c>
      <c r="BH53" s="64">
        <f t="shared" si="41"/>
        <v>0.83588976354740552</v>
      </c>
      <c r="BI53" s="52"/>
      <c r="BJ53" s="62"/>
      <c r="BK53" s="62"/>
      <c r="BL53" s="62"/>
    </row>
    <row r="54" spans="1:64" s="31" customFormat="1" x14ac:dyDescent="0.25">
      <c r="A54" s="62"/>
      <c r="B54" s="58" t="s">
        <v>154</v>
      </c>
      <c r="C54" s="52" t="s">
        <v>161</v>
      </c>
      <c r="D54" s="52" t="s">
        <v>162</v>
      </c>
      <c r="E54" s="52"/>
      <c r="F54" s="63" t="s">
        <v>668</v>
      </c>
      <c r="G54" s="63" t="s">
        <v>1779</v>
      </c>
      <c r="H54" s="63" t="s">
        <v>1784</v>
      </c>
      <c r="I54" s="52" t="s">
        <v>1725</v>
      </c>
      <c r="J54" s="52" t="s">
        <v>1722</v>
      </c>
      <c r="K54" s="59">
        <v>82.49910450533973</v>
      </c>
      <c r="L54" s="59">
        <v>6.6000000000000003E-2</v>
      </c>
      <c r="M54" s="59">
        <v>0.74199999999999999</v>
      </c>
      <c r="N54" s="59">
        <v>25.98</v>
      </c>
      <c r="O54" s="59">
        <v>29.818000000000001</v>
      </c>
      <c r="P54" s="59"/>
      <c r="Q54" s="59">
        <v>30.007000000000001</v>
      </c>
      <c r="R54" s="59">
        <v>0.245</v>
      </c>
      <c r="S54" s="59">
        <v>10.340999999999999</v>
      </c>
      <c r="T54" s="59"/>
      <c r="U54" s="59">
        <v>0.32600000000000001</v>
      </c>
      <c r="V54" s="59">
        <v>97.524999999999991</v>
      </c>
      <c r="W54" s="59">
        <f t="shared" si="0"/>
        <v>19.775824689824837</v>
      </c>
      <c r="X54" s="59">
        <f t="shared" si="1"/>
        <v>11.3704993444934</v>
      </c>
      <c r="Y54" s="59">
        <f t="shared" si="2"/>
        <v>98.664324034318213</v>
      </c>
      <c r="Z54" s="59">
        <f t="shared" si="3"/>
        <v>2.0696702769717559E-3</v>
      </c>
      <c r="AA54" s="59">
        <f t="shared" si="4"/>
        <v>1.7499134014464807E-2</v>
      </c>
      <c r="AB54" s="59">
        <f t="shared" si="5"/>
        <v>0.96028190817111525</v>
      </c>
      <c r="AC54" s="59">
        <f t="shared" si="6"/>
        <v>0.73959814832675486</v>
      </c>
      <c r="AD54" s="59">
        <f t="shared" si="7"/>
        <v>0.26832679802375203</v>
      </c>
      <c r="AE54" s="59">
        <f t="shared" si="8"/>
        <v>0</v>
      </c>
      <c r="AF54" s="59">
        <f t="shared" si="9"/>
        <v>0.51864149703269891</v>
      </c>
      <c r="AG54" s="59">
        <f t="shared" si="10"/>
        <v>6.5078020053421235E-3</v>
      </c>
      <c r="AH54" s="59">
        <f t="shared" si="11"/>
        <v>0.48340281059665252</v>
      </c>
      <c r="AI54" s="59">
        <f t="shared" si="12"/>
        <v>0</v>
      </c>
      <c r="AJ54" s="59">
        <f t="shared" si="28"/>
        <v>2.9963277684477521</v>
      </c>
      <c r="AK54" s="59">
        <f t="shared" si="27"/>
        <v>3.9999999999999996</v>
      </c>
      <c r="AL54" s="59">
        <f t="shared" si="29"/>
        <v>0.48241660265531844</v>
      </c>
      <c r="AM54" s="59">
        <f t="shared" si="30"/>
        <v>0.51758339734468151</v>
      </c>
      <c r="AN54" s="59">
        <f t="shared" si="31"/>
        <v>1.9328725302598708</v>
      </c>
      <c r="AO54" s="59">
        <f t="shared" si="32"/>
        <v>6.6613831811538429</v>
      </c>
      <c r="AP54" s="59">
        <f t="shared" si="33"/>
        <v>0.34096265339953036</v>
      </c>
      <c r="AQ54" s="59">
        <f t="shared" si="34"/>
        <v>0.13633058812254242</v>
      </c>
      <c r="AR54" s="59">
        <f t="shared" si="35"/>
        <v>0.37577257015829063</v>
      </c>
      <c r="AS54" s="59">
        <f t="shared" si="36"/>
        <v>0.48789684171916686</v>
      </c>
      <c r="AT54" s="59">
        <f t="shared" si="37"/>
        <v>0.43508843197471886</v>
      </c>
      <c r="AU54" s="59">
        <v>39.716000000000001</v>
      </c>
      <c r="AV54" s="59"/>
      <c r="AW54" s="59">
        <v>16.472999999999999</v>
      </c>
      <c r="AX54" s="59">
        <v>0.27</v>
      </c>
      <c r="AY54" s="59">
        <v>43.566000000000003</v>
      </c>
      <c r="AZ54" s="59">
        <v>0.127</v>
      </c>
      <c r="BA54" s="59">
        <v>5.8000000000000003E-2</v>
      </c>
      <c r="BB54" s="59">
        <v>0.155</v>
      </c>
      <c r="BC54" s="59"/>
      <c r="BD54" s="59"/>
      <c r="BE54" s="59">
        <f t="shared" si="38"/>
        <v>100.36500000000001</v>
      </c>
      <c r="BF54" s="59">
        <f t="shared" si="39"/>
        <v>82.49910450533973</v>
      </c>
      <c r="BG54" s="59">
        <f t="shared" si="40"/>
        <v>0.17500895494660271</v>
      </c>
      <c r="BH54" s="64">
        <f t="shared" si="41"/>
        <v>0.82499104505339727</v>
      </c>
      <c r="BI54" s="52"/>
      <c r="BJ54" s="62"/>
      <c r="BK54" s="62"/>
      <c r="BL54" s="62"/>
    </row>
    <row r="55" spans="1:64" s="31" customFormat="1" x14ac:dyDescent="0.25">
      <c r="A55" s="62"/>
      <c r="B55" s="58" t="s">
        <v>154</v>
      </c>
      <c r="C55" s="52" t="s">
        <v>161</v>
      </c>
      <c r="D55" s="52" t="s">
        <v>162</v>
      </c>
      <c r="E55" s="52"/>
      <c r="F55" s="63" t="s">
        <v>669</v>
      </c>
      <c r="G55" s="63" t="s">
        <v>1779</v>
      </c>
      <c r="H55" s="63" t="s">
        <v>1784</v>
      </c>
      <c r="I55" s="52" t="s">
        <v>1725</v>
      </c>
      <c r="J55" s="52" t="s">
        <v>1722</v>
      </c>
      <c r="K55" s="59">
        <v>79.173944382910264</v>
      </c>
      <c r="L55" s="59">
        <v>0</v>
      </c>
      <c r="M55" s="59">
        <v>0.81899999999999995</v>
      </c>
      <c r="N55" s="59">
        <v>21.952999999999999</v>
      </c>
      <c r="O55" s="59">
        <v>33.167000000000002</v>
      </c>
      <c r="P55" s="59"/>
      <c r="Q55" s="59">
        <v>32.673999999999999</v>
      </c>
      <c r="R55" s="59">
        <v>0.26500000000000001</v>
      </c>
      <c r="S55" s="59">
        <v>8.2639999999999993</v>
      </c>
      <c r="T55" s="59"/>
      <c r="U55" s="59">
        <v>0.13600000000000001</v>
      </c>
      <c r="V55" s="59">
        <v>97.277999999999992</v>
      </c>
      <c r="W55" s="59">
        <f t="shared" si="0"/>
        <v>22.49049850052765</v>
      </c>
      <c r="X55" s="59">
        <f t="shared" si="1"/>
        <v>11.317516669784785</v>
      </c>
      <c r="Y55" s="59">
        <f t="shared" si="2"/>
        <v>98.412015170312429</v>
      </c>
      <c r="Z55" s="59">
        <f t="shared" si="3"/>
        <v>0</v>
      </c>
      <c r="AA55" s="59">
        <f t="shared" si="4"/>
        <v>1.9945447377233069E-2</v>
      </c>
      <c r="AB55" s="59">
        <f t="shared" si="5"/>
        <v>0.83791642922443133</v>
      </c>
      <c r="AC55" s="59">
        <f t="shared" si="6"/>
        <v>0.84951435889944804</v>
      </c>
      <c r="AD55" s="59">
        <f t="shared" si="7"/>
        <v>0.27579277324675816</v>
      </c>
      <c r="AE55" s="59">
        <f t="shared" si="8"/>
        <v>0</v>
      </c>
      <c r="AF55" s="59">
        <f t="shared" si="9"/>
        <v>0.60908649295597161</v>
      </c>
      <c r="AG55" s="59">
        <f t="shared" si="10"/>
        <v>7.2687770683413791E-3</v>
      </c>
      <c r="AH55" s="59">
        <f t="shared" si="11"/>
        <v>0.39891849316526412</v>
      </c>
      <c r="AI55" s="59">
        <f t="shared" si="12"/>
        <v>0</v>
      </c>
      <c r="AJ55" s="59">
        <f t="shared" si="28"/>
        <v>2.998442771937448</v>
      </c>
      <c r="AK55" s="59">
        <f t="shared" si="27"/>
        <v>3.9999999999999996</v>
      </c>
      <c r="AL55" s="59">
        <f t="shared" si="29"/>
        <v>0.39575051577898152</v>
      </c>
      <c r="AM55" s="59">
        <f t="shared" si="30"/>
        <v>0.60424948422101843</v>
      </c>
      <c r="AN55" s="59">
        <f t="shared" si="31"/>
        <v>2.2084933038147736</v>
      </c>
      <c r="AO55" s="59">
        <f t="shared" si="32"/>
        <v>7.9312278719022125</v>
      </c>
      <c r="AP55" s="59">
        <f t="shared" si="33"/>
        <v>0.31167277139429866</v>
      </c>
      <c r="AQ55" s="59">
        <f t="shared" si="34"/>
        <v>0.14047955549912594</v>
      </c>
      <c r="AR55" s="59">
        <f t="shared" si="35"/>
        <v>0.43271401974533857</v>
      </c>
      <c r="AS55" s="59">
        <f t="shared" si="36"/>
        <v>0.42680642475553543</v>
      </c>
      <c r="AT55" s="59">
        <f t="shared" si="37"/>
        <v>0.50343656455620067</v>
      </c>
      <c r="AU55" s="59">
        <v>38.841000000000001</v>
      </c>
      <c r="AV55" s="59"/>
      <c r="AW55" s="59">
        <v>19.224</v>
      </c>
      <c r="AX55" s="59">
        <v>0.30199999999999999</v>
      </c>
      <c r="AY55" s="59">
        <v>41.002000000000002</v>
      </c>
      <c r="AZ55" s="59">
        <v>0.153</v>
      </c>
      <c r="BA55" s="59">
        <v>0.13200000000000001</v>
      </c>
      <c r="BB55" s="59">
        <v>0.185</v>
      </c>
      <c r="BC55" s="59"/>
      <c r="BD55" s="59"/>
      <c r="BE55" s="59">
        <f t="shared" si="38"/>
        <v>99.839000000000013</v>
      </c>
      <c r="BF55" s="59">
        <f t="shared" si="39"/>
        <v>79.173944382910264</v>
      </c>
      <c r="BG55" s="59">
        <f t="shared" si="40"/>
        <v>0.20826055617089737</v>
      </c>
      <c r="BH55" s="64">
        <f t="shared" si="41"/>
        <v>0.79173944382910266</v>
      </c>
      <c r="BI55" s="52"/>
      <c r="BJ55" s="62"/>
      <c r="BK55" s="62"/>
      <c r="BL55" s="62"/>
    </row>
    <row r="56" spans="1:64" s="31" customFormat="1" x14ac:dyDescent="0.25">
      <c r="A56" s="62"/>
      <c r="B56" s="58" t="s">
        <v>154</v>
      </c>
      <c r="C56" s="52" t="s">
        <v>161</v>
      </c>
      <c r="D56" s="52" t="s">
        <v>162</v>
      </c>
      <c r="E56" s="52"/>
      <c r="F56" s="63" t="s">
        <v>670</v>
      </c>
      <c r="G56" s="63" t="s">
        <v>1779</v>
      </c>
      <c r="H56" s="63" t="s">
        <v>1784</v>
      </c>
      <c r="I56" s="52" t="s">
        <v>1725</v>
      </c>
      <c r="J56" s="52" t="s">
        <v>1722</v>
      </c>
      <c r="K56" s="59">
        <v>82.514761844490252</v>
      </c>
      <c r="L56" s="59">
        <v>1.9E-2</v>
      </c>
      <c r="M56" s="59">
        <v>1.0409999999999999</v>
      </c>
      <c r="N56" s="59">
        <v>22.902000000000001</v>
      </c>
      <c r="O56" s="59">
        <v>31.837</v>
      </c>
      <c r="P56" s="59"/>
      <c r="Q56" s="59">
        <v>30.565000000000001</v>
      </c>
      <c r="R56" s="59">
        <v>0.27</v>
      </c>
      <c r="S56" s="59">
        <v>9.8800000000000008</v>
      </c>
      <c r="T56" s="59"/>
      <c r="U56" s="59">
        <v>0.153</v>
      </c>
      <c r="V56" s="59">
        <v>96.667000000000002</v>
      </c>
      <c r="W56" s="59">
        <f t="shared" si="0"/>
        <v>20.166989505846406</v>
      </c>
      <c r="X56" s="59">
        <f t="shared" si="1"/>
        <v>11.55591297416492</v>
      </c>
      <c r="Y56" s="59">
        <f t="shared" si="2"/>
        <v>97.824902480011332</v>
      </c>
      <c r="Z56" s="59">
        <f t="shared" si="3"/>
        <v>6.092863586564779E-4</v>
      </c>
      <c r="AA56" s="59">
        <f t="shared" si="4"/>
        <v>2.5105796719996135E-2</v>
      </c>
      <c r="AB56" s="59">
        <f t="shared" si="5"/>
        <v>0.86565259855647736</v>
      </c>
      <c r="AC56" s="59">
        <f t="shared" si="6"/>
        <v>0.80753260948908256</v>
      </c>
      <c r="AD56" s="59">
        <f t="shared" si="7"/>
        <v>0.27886846101646762</v>
      </c>
      <c r="AE56" s="59">
        <f t="shared" si="8"/>
        <v>0</v>
      </c>
      <c r="AF56" s="59">
        <f t="shared" si="9"/>
        <v>0.54085936967287906</v>
      </c>
      <c r="AG56" s="59">
        <f t="shared" si="10"/>
        <v>7.3340292528528903E-3</v>
      </c>
      <c r="AH56" s="59">
        <f t="shared" si="11"/>
        <v>0.4722959313239205</v>
      </c>
      <c r="AI56" s="59">
        <f t="shared" si="12"/>
        <v>0</v>
      </c>
      <c r="AJ56" s="59">
        <f t="shared" si="28"/>
        <v>2.9982580823903322</v>
      </c>
      <c r="AK56" s="59">
        <f t="shared" si="27"/>
        <v>3.9999999999999987</v>
      </c>
      <c r="AL56" s="59">
        <f t="shared" si="29"/>
        <v>0.4661634113341252</v>
      </c>
      <c r="AM56" s="59">
        <f t="shared" si="30"/>
        <v>0.5338365886658748</v>
      </c>
      <c r="AN56" s="59">
        <f t="shared" si="31"/>
        <v>1.9394784469404034</v>
      </c>
      <c r="AO56" s="59">
        <f t="shared" si="32"/>
        <v>6.6911978466583601</v>
      </c>
      <c r="AP56" s="59">
        <f t="shared" si="33"/>
        <v>0.34019640492375908</v>
      </c>
      <c r="AQ56" s="59">
        <f t="shared" si="34"/>
        <v>0.14285901327214298</v>
      </c>
      <c r="AR56" s="59">
        <f t="shared" si="35"/>
        <v>0.41368361038818485</v>
      </c>
      <c r="AS56" s="59">
        <f t="shared" si="36"/>
        <v>0.44345737633967214</v>
      </c>
      <c r="AT56" s="59">
        <f t="shared" si="37"/>
        <v>0.48263193196188825</v>
      </c>
      <c r="AU56" s="59">
        <v>37.658000000000001</v>
      </c>
      <c r="AV56" s="59"/>
      <c r="AW56" s="59">
        <v>15.667999999999999</v>
      </c>
      <c r="AX56" s="59">
        <v>0.22500000000000001</v>
      </c>
      <c r="AY56" s="59">
        <v>41.481999999999999</v>
      </c>
      <c r="AZ56" s="59">
        <v>0.157</v>
      </c>
      <c r="BA56" s="59">
        <v>3.6999999999999998E-2</v>
      </c>
      <c r="BB56" s="59">
        <v>9.7000000000000003E-2</v>
      </c>
      <c r="BC56" s="59"/>
      <c r="BD56" s="59"/>
      <c r="BE56" s="59">
        <f t="shared" si="38"/>
        <v>95.323999999999998</v>
      </c>
      <c r="BF56" s="59">
        <f t="shared" si="39"/>
        <v>82.514761844490252</v>
      </c>
      <c r="BG56" s="59">
        <f t="shared" si="40"/>
        <v>0.17485238155509747</v>
      </c>
      <c r="BH56" s="64">
        <f t="shared" si="41"/>
        <v>0.82514761844490248</v>
      </c>
      <c r="BI56" s="52"/>
      <c r="BJ56" s="62"/>
      <c r="BK56" s="62"/>
      <c r="BL56" s="62"/>
    </row>
    <row r="57" spans="1:64" s="31" customFormat="1" x14ac:dyDescent="0.25">
      <c r="A57" s="62"/>
      <c r="B57" s="58" t="s">
        <v>154</v>
      </c>
      <c r="C57" s="52" t="s">
        <v>161</v>
      </c>
      <c r="D57" s="52" t="s">
        <v>162</v>
      </c>
      <c r="E57" s="52"/>
      <c r="F57" s="63" t="s">
        <v>671</v>
      </c>
      <c r="G57" s="63" t="s">
        <v>1779</v>
      </c>
      <c r="H57" s="63" t="s">
        <v>1784</v>
      </c>
      <c r="I57" s="52" t="s">
        <v>1725</v>
      </c>
      <c r="J57" s="52" t="s">
        <v>1722</v>
      </c>
      <c r="K57" s="59">
        <v>86.098411992037441</v>
      </c>
      <c r="L57" s="59">
        <v>2.5999999999999999E-2</v>
      </c>
      <c r="M57" s="59">
        <v>0.63700000000000001</v>
      </c>
      <c r="N57" s="59">
        <v>19.632999999999999</v>
      </c>
      <c r="O57" s="59">
        <v>40.387</v>
      </c>
      <c r="P57" s="59"/>
      <c r="Q57" s="59">
        <v>25.318000000000001</v>
      </c>
      <c r="R57" s="59">
        <v>0.28299999999999997</v>
      </c>
      <c r="S57" s="59">
        <v>10.718</v>
      </c>
      <c r="T57" s="59"/>
      <c r="U57" s="59">
        <v>0.13200000000000001</v>
      </c>
      <c r="V57" s="59">
        <v>97.134000000000015</v>
      </c>
      <c r="W57" s="59">
        <f t="shared" si="0"/>
        <v>18.124177073716069</v>
      </c>
      <c r="X57" s="59">
        <f t="shared" si="1"/>
        <v>7.9949132321448442</v>
      </c>
      <c r="Y57" s="59">
        <f t="shared" si="2"/>
        <v>97.935090305860911</v>
      </c>
      <c r="Z57" s="59">
        <f t="shared" si="3"/>
        <v>8.3844623197635052E-4</v>
      </c>
      <c r="AA57" s="59">
        <f t="shared" si="4"/>
        <v>1.5448870274677637E-2</v>
      </c>
      <c r="AB57" s="59">
        <f t="shared" si="5"/>
        <v>0.74626128020190174</v>
      </c>
      <c r="AC57" s="59">
        <f t="shared" si="6"/>
        <v>1.0301572927406097</v>
      </c>
      <c r="AD57" s="59">
        <f t="shared" si="7"/>
        <v>0.19401839502282403</v>
      </c>
      <c r="AE57" s="59">
        <f t="shared" si="8"/>
        <v>0</v>
      </c>
      <c r="AF57" s="59">
        <f t="shared" si="9"/>
        <v>0.4888049525322658</v>
      </c>
      <c r="AG57" s="59">
        <f t="shared" si="10"/>
        <v>7.7303529767771629E-3</v>
      </c>
      <c r="AH57" s="59">
        <f t="shared" si="11"/>
        <v>0.51523460952964573</v>
      </c>
      <c r="AI57" s="59">
        <f t="shared" si="12"/>
        <v>0</v>
      </c>
      <c r="AJ57" s="59">
        <f t="shared" si="28"/>
        <v>2.9984941995106782</v>
      </c>
      <c r="AK57" s="59">
        <f t="shared" si="27"/>
        <v>4</v>
      </c>
      <c r="AL57" s="59">
        <f t="shared" si="29"/>
        <v>0.51316166115163009</v>
      </c>
      <c r="AM57" s="59">
        <f t="shared" si="30"/>
        <v>0.48683833884836991</v>
      </c>
      <c r="AN57" s="59">
        <f t="shared" si="31"/>
        <v>2.5193742710569453</v>
      </c>
      <c r="AO57" s="59">
        <f t="shared" si="32"/>
        <v>9.423344999165332</v>
      </c>
      <c r="AP57" s="59">
        <f t="shared" si="33"/>
        <v>0.28414141917894914</v>
      </c>
      <c r="AQ57" s="59">
        <f t="shared" si="34"/>
        <v>9.8464654377230121E-2</v>
      </c>
      <c r="AR57" s="59">
        <f t="shared" si="35"/>
        <v>0.52280651930944311</v>
      </c>
      <c r="AS57" s="59">
        <f t="shared" si="36"/>
        <v>0.37872882631332677</v>
      </c>
      <c r="AT57" s="59">
        <f t="shared" si="37"/>
        <v>0.57990684652335467</v>
      </c>
      <c r="AU57" s="59">
        <v>40.009</v>
      </c>
      <c r="AV57" s="59"/>
      <c r="AW57" s="59">
        <v>13.218999999999999</v>
      </c>
      <c r="AX57" s="59">
        <v>0.20499999999999999</v>
      </c>
      <c r="AY57" s="59">
        <v>45.932000000000002</v>
      </c>
      <c r="AZ57" s="59">
        <v>0.13600000000000001</v>
      </c>
      <c r="BA57" s="59">
        <v>3.9E-2</v>
      </c>
      <c r="BB57" s="59">
        <v>0.24199999999999999</v>
      </c>
      <c r="BC57" s="59"/>
      <c r="BD57" s="59"/>
      <c r="BE57" s="59">
        <f t="shared" si="38"/>
        <v>99.782000000000011</v>
      </c>
      <c r="BF57" s="59">
        <f t="shared" si="39"/>
        <v>86.098411992037441</v>
      </c>
      <c r="BG57" s="59">
        <f t="shared" si="40"/>
        <v>0.13901588007962559</v>
      </c>
      <c r="BH57" s="64">
        <f t="shared" si="41"/>
        <v>0.86098411992037438</v>
      </c>
      <c r="BI57" s="52"/>
      <c r="BJ57" s="62"/>
      <c r="BK57" s="62"/>
      <c r="BL57" s="62"/>
    </row>
    <row r="58" spans="1:64" s="31" customFormat="1" x14ac:dyDescent="0.25">
      <c r="A58" s="62"/>
      <c r="B58" s="58" t="s">
        <v>154</v>
      </c>
      <c r="C58" s="52" t="s">
        <v>161</v>
      </c>
      <c r="D58" s="52" t="s">
        <v>162</v>
      </c>
      <c r="E58" s="52"/>
      <c r="F58" s="63" t="s">
        <v>672</v>
      </c>
      <c r="G58" s="63" t="s">
        <v>1779</v>
      </c>
      <c r="H58" s="63" t="s">
        <v>1784</v>
      </c>
      <c r="I58" s="52" t="s">
        <v>1725</v>
      </c>
      <c r="J58" s="52" t="s">
        <v>1722</v>
      </c>
      <c r="K58" s="59">
        <v>84.028895994734086</v>
      </c>
      <c r="L58" s="59">
        <v>0.23100000000000001</v>
      </c>
      <c r="M58" s="59">
        <v>0.90900000000000003</v>
      </c>
      <c r="N58" s="59">
        <v>28.175000000000001</v>
      </c>
      <c r="O58" s="59">
        <v>29.384</v>
      </c>
      <c r="P58" s="59"/>
      <c r="Q58" s="59">
        <v>27.581</v>
      </c>
      <c r="R58" s="59">
        <v>0.221</v>
      </c>
      <c r="S58" s="59">
        <v>11.728999999999999</v>
      </c>
      <c r="T58" s="59"/>
      <c r="U58" s="59">
        <v>0.16600000000000001</v>
      </c>
      <c r="V58" s="59">
        <v>98.396000000000001</v>
      </c>
      <c r="W58" s="59">
        <f t="shared" si="0"/>
        <v>18.876375132230123</v>
      </c>
      <c r="X58" s="59">
        <f t="shared" si="1"/>
        <v>9.6739551764501854</v>
      </c>
      <c r="Y58" s="59">
        <f t="shared" si="2"/>
        <v>99.365330308680313</v>
      </c>
      <c r="Z58" s="59">
        <f t="shared" si="3"/>
        <v>7.0596249838811975E-3</v>
      </c>
      <c r="AA58" s="59">
        <f t="shared" si="4"/>
        <v>2.0892430177376041E-2</v>
      </c>
      <c r="AB58" s="59">
        <f t="shared" si="5"/>
        <v>1.0149296710282822</v>
      </c>
      <c r="AC58" s="59">
        <f t="shared" si="6"/>
        <v>0.71029808607688505</v>
      </c>
      <c r="AD58" s="59">
        <f t="shared" si="7"/>
        <v>0.22248513820588767</v>
      </c>
      <c r="AE58" s="59">
        <f t="shared" si="8"/>
        <v>0</v>
      </c>
      <c r="AF58" s="59">
        <f t="shared" si="9"/>
        <v>0.48246263294865188</v>
      </c>
      <c r="AG58" s="59">
        <f t="shared" si="10"/>
        <v>5.7210131375697087E-3</v>
      </c>
      <c r="AH58" s="59">
        <f t="shared" si="11"/>
        <v>0.53434290062468126</v>
      </c>
      <c r="AI58" s="59">
        <f t="shared" si="12"/>
        <v>0</v>
      </c>
      <c r="AJ58" s="59">
        <f t="shared" si="28"/>
        <v>2.9981914971832149</v>
      </c>
      <c r="AK58" s="59">
        <f t="shared" si="27"/>
        <v>3.9999999999999991</v>
      </c>
      <c r="AL58" s="59">
        <f t="shared" si="29"/>
        <v>0.52551140112982464</v>
      </c>
      <c r="AM58" s="59">
        <f t="shared" si="30"/>
        <v>0.47448859887017536</v>
      </c>
      <c r="AN58" s="59">
        <f t="shared" si="31"/>
        <v>2.1685162291702431</v>
      </c>
      <c r="AO58" s="59">
        <f t="shared" si="32"/>
        <v>7.7438402140962319</v>
      </c>
      <c r="AP58" s="59">
        <f t="shared" si="33"/>
        <v>0.31560513744374147</v>
      </c>
      <c r="AQ58" s="59">
        <f t="shared" si="34"/>
        <v>0.11422891882140371</v>
      </c>
      <c r="AR58" s="59">
        <f t="shared" si="35"/>
        <v>0.36468315622228736</v>
      </c>
      <c r="AS58" s="59">
        <f t="shared" si="36"/>
        <v>0.52108792495630896</v>
      </c>
      <c r="AT58" s="59">
        <f t="shared" si="37"/>
        <v>0.41171264672249669</v>
      </c>
      <c r="AU58" s="59">
        <v>39.816000000000003</v>
      </c>
      <c r="AV58" s="59"/>
      <c r="AW58" s="59">
        <v>15.047000000000001</v>
      </c>
      <c r="AX58" s="59">
        <v>0.252</v>
      </c>
      <c r="AY58" s="59">
        <v>44.414999999999999</v>
      </c>
      <c r="AZ58" s="59">
        <v>0.157</v>
      </c>
      <c r="BA58" s="59">
        <v>7.6999999999999999E-2</v>
      </c>
      <c r="BB58" s="59">
        <v>0.251</v>
      </c>
      <c r="BC58" s="59"/>
      <c r="BD58" s="59"/>
      <c r="BE58" s="59">
        <f t="shared" si="38"/>
        <v>100.015</v>
      </c>
      <c r="BF58" s="59">
        <f t="shared" si="39"/>
        <v>84.028895994734086</v>
      </c>
      <c r="BG58" s="59">
        <f t="shared" si="40"/>
        <v>0.15971104005265915</v>
      </c>
      <c r="BH58" s="64">
        <f t="shared" si="41"/>
        <v>0.84028895994734087</v>
      </c>
      <c r="BI58" s="52"/>
      <c r="BJ58" s="62"/>
      <c r="BK58" s="62"/>
      <c r="BL58" s="62"/>
    </row>
    <row r="59" spans="1:64" s="31" customFormat="1" x14ac:dyDescent="0.25">
      <c r="A59" s="62"/>
      <c r="B59" s="58" t="s">
        <v>154</v>
      </c>
      <c r="C59" s="52" t="s">
        <v>161</v>
      </c>
      <c r="D59" s="52" t="s">
        <v>162</v>
      </c>
      <c r="E59" s="52"/>
      <c r="F59" s="63" t="s">
        <v>673</v>
      </c>
      <c r="G59" s="63" t="s">
        <v>1779</v>
      </c>
      <c r="H59" s="63" t="s">
        <v>1784</v>
      </c>
      <c r="I59" s="52" t="s">
        <v>1725</v>
      </c>
      <c r="J59" s="52" t="s">
        <v>1722</v>
      </c>
      <c r="K59" s="59">
        <v>84.672443157361755</v>
      </c>
      <c r="L59" s="59">
        <v>6.6000000000000003E-2</v>
      </c>
      <c r="M59" s="59">
        <v>0.91200000000000003</v>
      </c>
      <c r="N59" s="59">
        <v>23.24</v>
      </c>
      <c r="O59" s="59">
        <v>34.177999999999997</v>
      </c>
      <c r="P59" s="59"/>
      <c r="Q59" s="59">
        <v>27.853999999999999</v>
      </c>
      <c r="R59" s="59">
        <v>0.26</v>
      </c>
      <c r="S59" s="59">
        <v>10.922000000000001</v>
      </c>
      <c r="T59" s="59"/>
      <c r="U59" s="59">
        <v>0.193</v>
      </c>
      <c r="V59" s="59">
        <v>97.625</v>
      </c>
      <c r="W59" s="59">
        <f t="shared" si="0"/>
        <v>18.802537083216698</v>
      </c>
      <c r="X59" s="59">
        <f t="shared" si="1"/>
        <v>10.059416444524672</v>
      </c>
      <c r="Y59" s="59">
        <f t="shared" si="2"/>
        <v>98.632953527741378</v>
      </c>
      <c r="Z59" s="59">
        <f t="shared" si="3"/>
        <v>2.083241113751948E-3</v>
      </c>
      <c r="AA59" s="59">
        <f t="shared" si="4"/>
        <v>2.1649400040794051E-2</v>
      </c>
      <c r="AB59" s="59">
        <f t="shared" si="5"/>
        <v>0.86463756319449092</v>
      </c>
      <c r="AC59" s="59">
        <f t="shared" si="6"/>
        <v>0.85330113930131268</v>
      </c>
      <c r="AD59" s="59">
        <f t="shared" si="7"/>
        <v>0.23894374910300697</v>
      </c>
      <c r="AE59" s="59">
        <f t="shared" si="8"/>
        <v>0</v>
      </c>
      <c r="AF59" s="59">
        <f t="shared" si="9"/>
        <v>0.49634938472884882</v>
      </c>
      <c r="AG59" s="59">
        <f t="shared" si="10"/>
        <v>6.951523100313578E-3</v>
      </c>
      <c r="AH59" s="59">
        <f t="shared" si="11"/>
        <v>0.51391013246352979</v>
      </c>
      <c r="AI59" s="59">
        <f t="shared" si="12"/>
        <v>0</v>
      </c>
      <c r="AJ59" s="59">
        <f t="shared" si="28"/>
        <v>2.9978261330460487</v>
      </c>
      <c r="AK59" s="59">
        <f t="shared" si="27"/>
        <v>4</v>
      </c>
      <c r="AL59" s="59">
        <f t="shared" si="29"/>
        <v>0.50869120628701625</v>
      </c>
      <c r="AM59" s="59">
        <f t="shared" si="30"/>
        <v>0.49130879371298375</v>
      </c>
      <c r="AN59" s="59">
        <f t="shared" si="31"/>
        <v>2.0772645720682825</v>
      </c>
      <c r="AO59" s="59">
        <f t="shared" si="32"/>
        <v>7.320117992266324</v>
      </c>
      <c r="AP59" s="59">
        <f t="shared" si="33"/>
        <v>0.32496393357815279</v>
      </c>
      <c r="AQ59" s="59">
        <f t="shared" si="34"/>
        <v>0.12210429344275908</v>
      </c>
      <c r="AR59" s="59">
        <f t="shared" si="35"/>
        <v>0.43605130119295066</v>
      </c>
      <c r="AS59" s="59">
        <f t="shared" si="36"/>
        <v>0.4418444053642902</v>
      </c>
      <c r="AT59" s="59">
        <f t="shared" si="37"/>
        <v>0.49670057381072191</v>
      </c>
      <c r="AU59" s="59">
        <v>39.932000000000002</v>
      </c>
      <c r="AV59" s="59"/>
      <c r="AW59" s="59">
        <v>14.47</v>
      </c>
      <c r="AX59" s="59">
        <v>0.247</v>
      </c>
      <c r="AY59" s="59">
        <v>44.845999999999997</v>
      </c>
      <c r="AZ59" s="59">
        <v>0.182</v>
      </c>
      <c r="BA59" s="59">
        <v>0.115</v>
      </c>
      <c r="BB59" s="59">
        <v>0.21299999999999999</v>
      </c>
      <c r="BC59" s="59"/>
      <c r="BD59" s="59"/>
      <c r="BE59" s="59">
        <f t="shared" si="38"/>
        <v>100.005</v>
      </c>
      <c r="BF59" s="59">
        <f t="shared" si="39"/>
        <v>84.672443157361755</v>
      </c>
      <c r="BG59" s="59">
        <f t="shared" si="40"/>
        <v>0.15327556842638246</v>
      </c>
      <c r="BH59" s="64">
        <f t="shared" si="41"/>
        <v>0.84672443157361754</v>
      </c>
      <c r="BI59" s="52"/>
      <c r="BJ59" s="62"/>
      <c r="BK59" s="62"/>
      <c r="BL59" s="62"/>
    </row>
    <row r="60" spans="1:64" s="31" customFormat="1" x14ac:dyDescent="0.25">
      <c r="A60" s="62"/>
      <c r="B60" s="58" t="s">
        <v>154</v>
      </c>
      <c r="C60" s="52" t="s">
        <v>161</v>
      </c>
      <c r="D60" s="52" t="s">
        <v>162</v>
      </c>
      <c r="E60" s="52"/>
      <c r="F60" s="63" t="s">
        <v>674</v>
      </c>
      <c r="G60" s="63" t="s">
        <v>1779</v>
      </c>
      <c r="H60" s="63" t="s">
        <v>1784</v>
      </c>
      <c r="I60" s="52" t="s">
        <v>1725</v>
      </c>
      <c r="J60" s="52" t="s">
        <v>1722</v>
      </c>
      <c r="K60" s="59">
        <v>85.477515407297872</v>
      </c>
      <c r="L60" s="59">
        <v>5.0999999999999997E-2</v>
      </c>
      <c r="M60" s="59">
        <v>0.81399999999999995</v>
      </c>
      <c r="N60" s="59">
        <v>21.126000000000001</v>
      </c>
      <c r="O60" s="59">
        <v>38.311</v>
      </c>
      <c r="P60" s="59"/>
      <c r="Q60" s="59">
        <v>26.116</v>
      </c>
      <c r="R60" s="59">
        <v>0.23499999999999999</v>
      </c>
      <c r="S60" s="59">
        <v>10.67</v>
      </c>
      <c r="T60" s="59"/>
      <c r="U60" s="59">
        <v>0.154</v>
      </c>
      <c r="V60" s="59">
        <v>97.477000000000004</v>
      </c>
      <c r="W60" s="59">
        <f t="shared" si="0"/>
        <v>18.752956178471216</v>
      </c>
      <c r="X60" s="59">
        <f t="shared" si="1"/>
        <v>8.1829782413078256</v>
      </c>
      <c r="Y60" s="59">
        <f t="shared" si="2"/>
        <v>98.296934419779021</v>
      </c>
      <c r="Z60" s="59">
        <f t="shared" si="3"/>
        <v>1.6299430713509295E-3</v>
      </c>
      <c r="AA60" s="59">
        <f t="shared" si="4"/>
        <v>1.9565100796138941E-2</v>
      </c>
      <c r="AB60" s="59">
        <f t="shared" si="5"/>
        <v>0.79583293543829847</v>
      </c>
      <c r="AC60" s="59">
        <f t="shared" si="6"/>
        <v>0.96846922748198228</v>
      </c>
      <c r="AD60" s="59">
        <f t="shared" si="7"/>
        <v>0.1968071806765076</v>
      </c>
      <c r="AE60" s="59">
        <f t="shared" si="8"/>
        <v>0</v>
      </c>
      <c r="AF60" s="59">
        <f t="shared" si="9"/>
        <v>0.50124197252335245</v>
      </c>
      <c r="AG60" s="59">
        <f t="shared" si="10"/>
        <v>6.3618165591489027E-3</v>
      </c>
      <c r="AH60" s="59">
        <f t="shared" si="11"/>
        <v>0.50834210778733613</v>
      </c>
      <c r="AI60" s="59">
        <f t="shared" si="12"/>
        <v>0</v>
      </c>
      <c r="AJ60" s="59">
        <f t="shared" si="28"/>
        <v>2.9982502843341154</v>
      </c>
      <c r="AK60" s="59">
        <f t="shared" si="27"/>
        <v>3.9999999999999996</v>
      </c>
      <c r="AL60" s="59">
        <f t="shared" ref="AL60:AL85" si="42">AH60/(AH60+AF60)</f>
        <v>0.50351636649311993</v>
      </c>
      <c r="AM60" s="59">
        <f t="shared" si="30"/>
        <v>0.49648363350688007</v>
      </c>
      <c r="AN60" s="59">
        <f t="shared" ref="AN60:AN85" si="43">AF60/AD60</f>
        <v>2.5468683144607667</v>
      </c>
      <c r="AO60" s="59">
        <f t="shared" si="32"/>
        <v>9.5581752135630822</v>
      </c>
      <c r="AP60" s="59">
        <f t="shared" ref="AP60:AP85" si="44">AD60/(AD60+AF60)</f>
        <v>0.2819388574204878</v>
      </c>
      <c r="AQ60" s="59">
        <f t="shared" ref="AQ60:AQ85" si="45">AD60/(AB60+AC60+AD60)</f>
        <v>0.10035502677048685</v>
      </c>
      <c r="AR60" s="59">
        <f t="shared" ref="AR60:AR85" si="46">AC60/(AB60+AC60+AD60)</f>
        <v>0.49383744493601439</v>
      </c>
      <c r="AS60" s="59">
        <f t="shared" ref="AS60:AS85" si="47">AB60/(AB60+AC60+AD60)</f>
        <v>0.40580752829349875</v>
      </c>
      <c r="AT60" s="59">
        <f t="shared" ref="AT60:AT85" si="48">AC60/(AC60+AB60)</f>
        <v>0.54892480882014438</v>
      </c>
      <c r="AU60" s="59">
        <v>40.146000000000001</v>
      </c>
      <c r="AV60" s="59"/>
      <c r="AW60" s="59">
        <v>13.757999999999999</v>
      </c>
      <c r="AX60" s="59">
        <v>0.23200000000000001</v>
      </c>
      <c r="AY60" s="59">
        <v>45.430999999999997</v>
      </c>
      <c r="AZ60" s="59">
        <v>0.155</v>
      </c>
      <c r="BA60" s="59">
        <v>0.104</v>
      </c>
      <c r="BB60" s="59">
        <v>0.33</v>
      </c>
      <c r="BC60" s="59"/>
      <c r="BD60" s="59"/>
      <c r="BE60" s="59">
        <f t="shared" si="38"/>
        <v>100.15599999999999</v>
      </c>
      <c r="BF60" s="59">
        <f t="shared" si="39"/>
        <v>85.477515407297872</v>
      </c>
      <c r="BG60" s="59">
        <f t="shared" ref="BG60:BG85" si="49">(100-K60)/100</f>
        <v>0.14522484592702128</v>
      </c>
      <c r="BH60" s="64">
        <f t="shared" ref="BH60:BH85" si="50">K60/100</f>
        <v>0.85477515407297877</v>
      </c>
      <c r="BI60" s="52"/>
      <c r="BJ60" s="62"/>
      <c r="BK60" s="62"/>
      <c r="BL60" s="62"/>
    </row>
    <row r="61" spans="1:64" s="31" customFormat="1" x14ac:dyDescent="0.25">
      <c r="A61" s="62"/>
      <c r="B61" s="58" t="s">
        <v>154</v>
      </c>
      <c r="C61" s="52" t="s">
        <v>161</v>
      </c>
      <c r="D61" s="52" t="s">
        <v>162</v>
      </c>
      <c r="E61" s="52"/>
      <c r="F61" s="63" t="s">
        <v>675</v>
      </c>
      <c r="G61" s="63" t="s">
        <v>1779</v>
      </c>
      <c r="H61" s="63" t="s">
        <v>1784</v>
      </c>
      <c r="I61" s="52" t="s">
        <v>1725</v>
      </c>
      <c r="J61" s="52" t="s">
        <v>1722</v>
      </c>
      <c r="K61" s="59">
        <v>85.473912994532071</v>
      </c>
      <c r="L61" s="59">
        <v>0.24</v>
      </c>
      <c r="M61" s="59">
        <v>0.74399999999999999</v>
      </c>
      <c r="N61" s="59">
        <v>20.722999999999999</v>
      </c>
      <c r="O61" s="59">
        <v>37.960999999999999</v>
      </c>
      <c r="P61" s="59"/>
      <c r="Q61" s="59">
        <v>27.423999999999999</v>
      </c>
      <c r="R61" s="59">
        <v>0.16700000000000001</v>
      </c>
      <c r="S61" s="59">
        <v>10.457000000000001</v>
      </c>
      <c r="T61" s="59"/>
      <c r="U61" s="59">
        <v>9.2999999999999999E-2</v>
      </c>
      <c r="V61" s="59">
        <v>97.809000000000012</v>
      </c>
      <c r="W61" s="59">
        <f t="shared" si="0"/>
        <v>19.476545824991902</v>
      </c>
      <c r="X61" s="59">
        <f t="shared" si="1"/>
        <v>8.8324674094333133</v>
      </c>
      <c r="Y61" s="59">
        <f t="shared" si="2"/>
        <v>98.694013234425228</v>
      </c>
      <c r="Z61" s="59">
        <f t="shared" si="3"/>
        <v>7.6637003032439628E-3</v>
      </c>
      <c r="AA61" s="59">
        <f t="shared" si="4"/>
        <v>1.7867164315243832E-2</v>
      </c>
      <c r="AB61" s="59">
        <f t="shared" si="5"/>
        <v>0.77997785247254248</v>
      </c>
      <c r="AC61" s="59">
        <f t="shared" si="6"/>
        <v>0.95879330591766909</v>
      </c>
      <c r="AD61" s="59">
        <f t="shared" si="7"/>
        <v>0.21224457494931939</v>
      </c>
      <c r="AE61" s="59">
        <f t="shared" si="8"/>
        <v>0</v>
      </c>
      <c r="AF61" s="59">
        <f t="shared" si="9"/>
        <v>0.52013327682795096</v>
      </c>
      <c r="AG61" s="59">
        <f t="shared" si="10"/>
        <v>4.5170485888345949E-3</v>
      </c>
      <c r="AH61" s="59">
        <f t="shared" si="11"/>
        <v>0.49776434533694286</v>
      </c>
      <c r="AI61" s="59">
        <f t="shared" si="12"/>
        <v>0</v>
      </c>
      <c r="AJ61" s="59">
        <f t="shared" si="28"/>
        <v>2.9989612687117466</v>
      </c>
      <c r="AK61" s="59">
        <f t="shared" si="27"/>
        <v>4</v>
      </c>
      <c r="AL61" s="59">
        <f t="shared" si="42"/>
        <v>0.48901218992759149</v>
      </c>
      <c r="AM61" s="59">
        <f t="shared" ref="AM61:AM85" si="51">1-AL61</f>
        <v>0.51098781007240857</v>
      </c>
      <c r="AN61" s="59">
        <f t="shared" si="43"/>
        <v>2.4506316684520697</v>
      </c>
      <c r="AO61" s="59">
        <f t="shared" ref="AO61:AO85" si="52">10^((LOG10(AN61)+0.343)/0.764)</f>
        <v>9.0882258649308181</v>
      </c>
      <c r="AP61" s="59">
        <f t="shared" si="44"/>
        <v>0.28980201194542254</v>
      </c>
      <c r="AQ61" s="59">
        <f t="shared" si="45"/>
        <v>0.10878670598213108</v>
      </c>
      <c r="AR61" s="59">
        <f t="shared" si="46"/>
        <v>0.49143289289446879</v>
      </c>
      <c r="AS61" s="59">
        <f t="shared" si="47"/>
        <v>0.39978040112340024</v>
      </c>
      <c r="AT61" s="59">
        <f t="shared" si="48"/>
        <v>0.55142006542444544</v>
      </c>
      <c r="AU61" s="59">
        <v>39.631999999999998</v>
      </c>
      <c r="AV61" s="59"/>
      <c r="AW61" s="59">
        <v>13.742000000000001</v>
      </c>
      <c r="AX61" s="59">
        <v>0.20300000000000001</v>
      </c>
      <c r="AY61" s="59">
        <v>45.365000000000002</v>
      </c>
      <c r="AZ61" s="59">
        <v>0.153</v>
      </c>
      <c r="BA61" s="59">
        <v>0.124</v>
      </c>
      <c r="BB61" s="59">
        <v>0.49099999999999999</v>
      </c>
      <c r="BC61" s="59"/>
      <c r="BD61" s="59"/>
      <c r="BE61" s="59">
        <f t="shared" si="38"/>
        <v>99.710000000000008</v>
      </c>
      <c r="BF61" s="59">
        <f t="shared" si="39"/>
        <v>85.473912994532071</v>
      </c>
      <c r="BG61" s="59">
        <f t="shared" si="49"/>
        <v>0.14526087005467928</v>
      </c>
      <c r="BH61" s="64">
        <f t="shared" si="50"/>
        <v>0.85473912994532075</v>
      </c>
      <c r="BI61" s="52"/>
      <c r="BJ61" s="62"/>
      <c r="BK61" s="62"/>
      <c r="BL61" s="62"/>
    </row>
    <row r="62" spans="1:64" s="31" customFormat="1" x14ac:dyDescent="0.25">
      <c r="A62" s="62"/>
      <c r="B62" s="58" t="s">
        <v>154</v>
      </c>
      <c r="C62" s="52" t="s">
        <v>161</v>
      </c>
      <c r="D62" s="52" t="s">
        <v>162</v>
      </c>
      <c r="E62" s="52"/>
      <c r="F62" s="63" t="s">
        <v>676</v>
      </c>
      <c r="G62" s="63" t="s">
        <v>1779</v>
      </c>
      <c r="H62" s="63" t="s">
        <v>1784</v>
      </c>
      <c r="I62" s="52" t="s">
        <v>1725</v>
      </c>
      <c r="J62" s="52" t="s">
        <v>1722</v>
      </c>
      <c r="K62" s="59">
        <v>83.701070747965389</v>
      </c>
      <c r="L62" s="59">
        <v>4.9000000000000002E-2</v>
      </c>
      <c r="M62" s="59">
        <v>1.0109999999999999</v>
      </c>
      <c r="N62" s="59">
        <v>27.745999999999999</v>
      </c>
      <c r="O62" s="59">
        <v>28.795000000000002</v>
      </c>
      <c r="P62" s="59"/>
      <c r="Q62" s="59">
        <v>28.687999999999999</v>
      </c>
      <c r="R62" s="59">
        <v>0.247</v>
      </c>
      <c r="S62" s="59">
        <v>11.292999999999999</v>
      </c>
      <c r="T62" s="59"/>
      <c r="U62" s="59">
        <v>6.0999999999999999E-2</v>
      </c>
      <c r="V62" s="59">
        <v>97.890000000000015</v>
      </c>
      <c r="W62" s="59">
        <f t="shared" si="0"/>
        <v>19.312387335659359</v>
      </c>
      <c r="X62" s="59">
        <f t="shared" si="1"/>
        <v>10.419662885464145</v>
      </c>
      <c r="Y62" s="59">
        <f t="shared" si="2"/>
        <v>98.934050221123513</v>
      </c>
      <c r="Z62" s="59">
        <f t="shared" si="3"/>
        <v>1.5100650587942055E-3</v>
      </c>
      <c r="AA62" s="59">
        <f t="shared" si="4"/>
        <v>2.3431827357195519E-2</v>
      </c>
      <c r="AB62" s="59">
        <f t="shared" si="5"/>
        <v>1.0078649294798114</v>
      </c>
      <c r="AC62" s="59">
        <f t="shared" si="6"/>
        <v>0.70190241883392945</v>
      </c>
      <c r="AD62" s="59">
        <f t="shared" si="7"/>
        <v>0.24164651171496321</v>
      </c>
      <c r="AE62" s="59">
        <f t="shared" si="8"/>
        <v>0</v>
      </c>
      <c r="AF62" s="59">
        <f t="shared" si="9"/>
        <v>0.49774966144527533</v>
      </c>
      <c r="AG62" s="59">
        <f t="shared" si="10"/>
        <v>6.4477405216213533E-3</v>
      </c>
      <c r="AH62" s="59">
        <f t="shared" si="11"/>
        <v>0.518798023158068</v>
      </c>
      <c r="AI62" s="59">
        <f t="shared" si="12"/>
        <v>0</v>
      </c>
      <c r="AJ62" s="59">
        <f t="shared" si="28"/>
        <v>2.9993511775696584</v>
      </c>
      <c r="AK62" s="59">
        <f t="shared" si="27"/>
        <v>4</v>
      </c>
      <c r="AL62" s="59">
        <f t="shared" si="42"/>
        <v>0.51035286491307374</v>
      </c>
      <c r="AM62" s="59">
        <f t="shared" si="51"/>
        <v>0.48964713508692626</v>
      </c>
      <c r="AN62" s="59">
        <f t="shared" si="43"/>
        <v>2.0598255605377882</v>
      </c>
      <c r="AO62" s="59">
        <f t="shared" si="52"/>
        <v>7.2397856941926602</v>
      </c>
      <c r="AP62" s="59">
        <f t="shared" si="44"/>
        <v>0.32681601621245432</v>
      </c>
      <c r="AQ62" s="59">
        <f t="shared" si="45"/>
        <v>0.12383150323192271</v>
      </c>
      <c r="AR62" s="59">
        <f t="shared" si="46"/>
        <v>0.3596891634374294</v>
      </c>
      <c r="AS62" s="59">
        <f t="shared" si="47"/>
        <v>0.51647933333064799</v>
      </c>
      <c r="AT62" s="59">
        <f t="shared" si="48"/>
        <v>0.41052510420565769</v>
      </c>
      <c r="AU62" s="59">
        <v>39.515000000000001</v>
      </c>
      <c r="AV62" s="59"/>
      <c r="AW62" s="59">
        <v>15.416</v>
      </c>
      <c r="AX62" s="59">
        <v>0.27500000000000002</v>
      </c>
      <c r="AY62" s="59">
        <v>44.414999999999999</v>
      </c>
      <c r="AZ62" s="59">
        <v>0.187</v>
      </c>
      <c r="BA62" s="59">
        <v>0.127</v>
      </c>
      <c r="BB62" s="59">
        <v>0.316</v>
      </c>
      <c r="BC62" s="59"/>
      <c r="BD62" s="59"/>
      <c r="BE62" s="59">
        <f t="shared" si="38"/>
        <v>100.25099999999999</v>
      </c>
      <c r="BF62" s="59">
        <f t="shared" si="39"/>
        <v>83.701070747965389</v>
      </c>
      <c r="BG62" s="59">
        <f t="shared" si="49"/>
        <v>0.16298929252034611</v>
      </c>
      <c r="BH62" s="64">
        <f t="shared" si="50"/>
        <v>0.83701070747965389</v>
      </c>
      <c r="BI62" s="52"/>
      <c r="BJ62" s="62"/>
      <c r="BK62" s="62"/>
      <c r="BL62" s="62"/>
    </row>
    <row r="63" spans="1:64" s="31" customFormat="1" x14ac:dyDescent="0.25">
      <c r="A63" s="62"/>
      <c r="B63" s="58" t="s">
        <v>154</v>
      </c>
      <c r="C63" s="52" t="s">
        <v>161</v>
      </c>
      <c r="D63" s="52" t="s">
        <v>162</v>
      </c>
      <c r="E63" s="52"/>
      <c r="F63" s="63" t="s">
        <v>677</v>
      </c>
      <c r="G63" s="63" t="s">
        <v>1779</v>
      </c>
      <c r="H63" s="63" t="s">
        <v>1784</v>
      </c>
      <c r="I63" s="52" t="s">
        <v>1725</v>
      </c>
      <c r="J63" s="52" t="s">
        <v>1722</v>
      </c>
      <c r="K63" s="59">
        <v>83.376743471631087</v>
      </c>
      <c r="L63" s="59">
        <v>6.0000000000000001E-3</v>
      </c>
      <c r="M63" s="59">
        <v>0.872</v>
      </c>
      <c r="N63" s="59">
        <v>26.242000000000001</v>
      </c>
      <c r="O63" s="59">
        <v>31.181000000000001</v>
      </c>
      <c r="P63" s="59"/>
      <c r="Q63" s="59">
        <v>28.263999999999999</v>
      </c>
      <c r="R63" s="59">
        <v>0.26100000000000001</v>
      </c>
      <c r="S63" s="59">
        <v>10.613</v>
      </c>
      <c r="T63" s="59"/>
      <c r="U63" s="59">
        <v>0.14099999999999999</v>
      </c>
      <c r="V63" s="59">
        <v>97.58</v>
      </c>
      <c r="W63" s="59">
        <f t="shared" si="0"/>
        <v>19.68748282962677</v>
      </c>
      <c r="X63" s="59">
        <f t="shared" si="1"/>
        <v>9.531581651892898</v>
      </c>
      <c r="Y63" s="59">
        <f t="shared" si="2"/>
        <v>98.535064481519683</v>
      </c>
      <c r="Z63" s="59">
        <f t="shared" si="3"/>
        <v>1.8752664105496113E-4</v>
      </c>
      <c r="AA63" s="59">
        <f t="shared" si="4"/>
        <v>2.0496685337475094E-2</v>
      </c>
      <c r="AB63" s="59">
        <f t="shared" si="5"/>
        <v>0.96674298268657077</v>
      </c>
      <c r="AC63" s="59">
        <f t="shared" si="6"/>
        <v>0.77083573739987443</v>
      </c>
      <c r="AD63" s="59">
        <f t="shared" si="7"/>
        <v>0.22418367305663797</v>
      </c>
      <c r="AE63" s="59">
        <f t="shared" si="8"/>
        <v>0</v>
      </c>
      <c r="AF63" s="59">
        <f t="shared" si="9"/>
        <v>0.51460896550534885</v>
      </c>
      <c r="AG63" s="59">
        <f t="shared" si="10"/>
        <v>6.9097645891341812E-3</v>
      </c>
      <c r="AH63" s="59">
        <f t="shared" si="11"/>
        <v>0.49446925623383203</v>
      </c>
      <c r="AI63" s="59">
        <f t="shared" si="12"/>
        <v>0</v>
      </c>
      <c r="AJ63" s="59">
        <f t="shared" si="28"/>
        <v>2.9984345914499282</v>
      </c>
      <c r="AK63" s="59">
        <f t="shared" si="27"/>
        <v>4</v>
      </c>
      <c r="AL63" s="59">
        <f t="shared" si="42"/>
        <v>0.49002073930561824</v>
      </c>
      <c r="AM63" s="59">
        <f t="shared" si="51"/>
        <v>0.50997926069438182</v>
      </c>
      <c r="AN63" s="59">
        <f t="shared" si="43"/>
        <v>2.2954792313325045</v>
      </c>
      <c r="AO63" s="59">
        <f t="shared" si="52"/>
        <v>8.3425769198473567</v>
      </c>
      <c r="AP63" s="59">
        <f t="shared" si="44"/>
        <v>0.3034460027823197</v>
      </c>
      <c r="AQ63" s="59">
        <f t="shared" si="45"/>
        <v>0.1142766697130211</v>
      </c>
      <c r="AR63" s="59">
        <f t="shared" si="46"/>
        <v>0.39293022442175685</v>
      </c>
      <c r="AS63" s="59">
        <f t="shared" si="47"/>
        <v>0.49279310586522207</v>
      </c>
      <c r="AT63" s="59">
        <f t="shared" si="48"/>
        <v>0.44362636839931202</v>
      </c>
      <c r="AU63" s="59">
        <v>39.533999999999999</v>
      </c>
      <c r="AV63" s="59"/>
      <c r="AW63" s="59">
        <v>15.624000000000001</v>
      </c>
      <c r="AX63" s="59">
        <v>0.253</v>
      </c>
      <c r="AY63" s="59">
        <v>43.965000000000003</v>
      </c>
      <c r="AZ63" s="59">
        <v>0.20300000000000001</v>
      </c>
      <c r="BA63" s="59">
        <v>5.3999999999999999E-2</v>
      </c>
      <c r="BB63" s="59">
        <v>0.27500000000000002</v>
      </c>
      <c r="BC63" s="59"/>
      <c r="BD63" s="59"/>
      <c r="BE63" s="59">
        <f t="shared" ref="BE63:BE85" si="53">SUM(AU63:BB63)</f>
        <v>99.908000000000015</v>
      </c>
      <c r="BF63" s="59">
        <f t="shared" si="39"/>
        <v>83.376743471631087</v>
      </c>
      <c r="BG63" s="59">
        <f t="shared" si="49"/>
        <v>0.16623256528368913</v>
      </c>
      <c r="BH63" s="64">
        <f t="shared" si="50"/>
        <v>0.83376743471631087</v>
      </c>
      <c r="BI63" s="52"/>
      <c r="BJ63" s="62"/>
      <c r="BK63" s="62"/>
      <c r="BL63" s="62"/>
    </row>
    <row r="64" spans="1:64" s="31" customFormat="1" x14ac:dyDescent="0.25">
      <c r="A64" s="62"/>
      <c r="B64" s="58" t="s">
        <v>154</v>
      </c>
      <c r="C64" s="52" t="s">
        <v>161</v>
      </c>
      <c r="D64" s="52" t="s">
        <v>162</v>
      </c>
      <c r="E64" s="52"/>
      <c r="F64" s="63" t="s">
        <v>678</v>
      </c>
      <c r="G64" s="63" t="s">
        <v>1779</v>
      </c>
      <c r="H64" s="63" t="s">
        <v>1784</v>
      </c>
      <c r="I64" s="52" t="s">
        <v>1725</v>
      </c>
      <c r="J64" s="52" t="s">
        <v>1722</v>
      </c>
      <c r="K64" s="59">
        <v>84.31712113063567</v>
      </c>
      <c r="L64" s="59">
        <v>3.2000000000000001E-2</v>
      </c>
      <c r="M64" s="59">
        <v>0.96699999999999997</v>
      </c>
      <c r="N64" s="59">
        <v>25.039000000000001</v>
      </c>
      <c r="O64" s="59">
        <v>32.994</v>
      </c>
      <c r="P64" s="59"/>
      <c r="Q64" s="59">
        <v>27.291</v>
      </c>
      <c r="R64" s="59">
        <v>0.221</v>
      </c>
      <c r="S64" s="59">
        <v>11.138999999999999</v>
      </c>
      <c r="T64" s="59"/>
      <c r="U64" s="59">
        <v>0.19400000000000001</v>
      </c>
      <c r="V64" s="59">
        <v>97.876999999999995</v>
      </c>
      <c r="W64" s="59">
        <f t="shared" si="0"/>
        <v>18.865530405105389</v>
      </c>
      <c r="X64" s="59">
        <f t="shared" si="1"/>
        <v>9.3637137084847843</v>
      </c>
      <c r="Y64" s="59">
        <f t="shared" si="2"/>
        <v>98.815244113590168</v>
      </c>
      <c r="Z64" s="59">
        <f t="shared" si="3"/>
        <v>9.9942138083261665E-4</v>
      </c>
      <c r="AA64" s="59">
        <f t="shared" si="4"/>
        <v>2.27133167078701E-2</v>
      </c>
      <c r="AB64" s="59">
        <f t="shared" si="5"/>
        <v>0.92176032473273428</v>
      </c>
      <c r="AC64" s="59">
        <f t="shared" si="6"/>
        <v>0.81506774226874434</v>
      </c>
      <c r="AD64" s="59">
        <f t="shared" si="7"/>
        <v>0.22007670149768821</v>
      </c>
      <c r="AE64" s="59">
        <f t="shared" si="8"/>
        <v>0</v>
      </c>
      <c r="AF64" s="59">
        <f t="shared" si="9"/>
        <v>0.49276869439670035</v>
      </c>
      <c r="AG64" s="59">
        <f t="shared" si="10"/>
        <v>5.8465807377296201E-3</v>
      </c>
      <c r="AH64" s="59">
        <f t="shared" si="11"/>
        <v>0.51860209593941442</v>
      </c>
      <c r="AI64" s="59">
        <f t="shared" si="12"/>
        <v>0</v>
      </c>
      <c r="AJ64" s="59">
        <f t="shared" si="28"/>
        <v>2.9978348776617141</v>
      </c>
      <c r="AK64" s="59">
        <f t="shared" si="27"/>
        <v>4</v>
      </c>
      <c r="AL64" s="59">
        <f t="shared" si="42"/>
        <v>0.51277147896180031</v>
      </c>
      <c r="AM64" s="59">
        <f t="shared" si="51"/>
        <v>0.48722852103819969</v>
      </c>
      <c r="AN64" s="59">
        <f t="shared" si="43"/>
        <v>2.2390770628751748</v>
      </c>
      <c r="AO64" s="59">
        <f t="shared" si="52"/>
        <v>8.0752956345106277</v>
      </c>
      <c r="AP64" s="59">
        <f t="shared" si="44"/>
        <v>0.30872991922963</v>
      </c>
      <c r="AQ64" s="59">
        <f t="shared" si="45"/>
        <v>0.11246163075501849</v>
      </c>
      <c r="AR64" s="59">
        <f t="shared" si="46"/>
        <v>0.41650863924965259</v>
      </c>
      <c r="AS64" s="59">
        <f t="shared" si="47"/>
        <v>0.47102972999532899</v>
      </c>
      <c r="AT64" s="59">
        <f t="shared" si="48"/>
        <v>0.46928522042824083</v>
      </c>
      <c r="AU64" s="59">
        <v>39.825000000000003</v>
      </c>
      <c r="AV64" s="59"/>
      <c r="AW64" s="59">
        <v>14.776</v>
      </c>
      <c r="AX64" s="59">
        <v>0.218</v>
      </c>
      <c r="AY64" s="59">
        <v>44.569000000000003</v>
      </c>
      <c r="AZ64" s="59">
        <v>0.17899999999999999</v>
      </c>
      <c r="BA64" s="59">
        <v>9.1999999999999998E-2</v>
      </c>
      <c r="BB64" s="59">
        <v>0.20599999999999999</v>
      </c>
      <c r="BC64" s="59"/>
      <c r="BD64" s="59"/>
      <c r="BE64" s="59">
        <f t="shared" si="53"/>
        <v>99.865000000000009</v>
      </c>
      <c r="BF64" s="59">
        <f t="shared" si="39"/>
        <v>84.31712113063567</v>
      </c>
      <c r="BG64" s="59">
        <f t="shared" si="49"/>
        <v>0.15682878869364331</v>
      </c>
      <c r="BH64" s="64">
        <f t="shared" si="50"/>
        <v>0.84317121130635675</v>
      </c>
      <c r="BI64" s="52"/>
      <c r="BJ64" s="62"/>
      <c r="BK64" s="62"/>
      <c r="BL64" s="62"/>
    </row>
    <row r="65" spans="1:64" s="31" customFormat="1" x14ac:dyDescent="0.25">
      <c r="A65" s="62"/>
      <c r="B65" s="58" t="s">
        <v>154</v>
      </c>
      <c r="C65" s="52" t="s">
        <v>161</v>
      </c>
      <c r="D65" s="52" t="s">
        <v>162</v>
      </c>
      <c r="E65" s="52"/>
      <c r="F65" s="63" t="s">
        <v>679</v>
      </c>
      <c r="G65" s="63" t="s">
        <v>1779</v>
      </c>
      <c r="H65" s="63" t="s">
        <v>1784</v>
      </c>
      <c r="I65" s="52" t="s">
        <v>1725</v>
      </c>
      <c r="J65" s="52" t="s">
        <v>1722</v>
      </c>
      <c r="K65" s="59">
        <v>86.126524645169638</v>
      </c>
      <c r="L65" s="59">
        <v>3.5999999999999997E-2</v>
      </c>
      <c r="M65" s="59">
        <v>0.74399999999999999</v>
      </c>
      <c r="N65" s="59">
        <v>25.43</v>
      </c>
      <c r="O65" s="59">
        <v>33.826000000000001</v>
      </c>
      <c r="P65" s="59"/>
      <c r="Q65" s="59">
        <v>25.773</v>
      </c>
      <c r="R65" s="59">
        <v>0.25</v>
      </c>
      <c r="S65" s="59">
        <v>11.925000000000001</v>
      </c>
      <c r="T65" s="59"/>
      <c r="U65" s="59">
        <v>5.7000000000000002E-2</v>
      </c>
      <c r="V65" s="59">
        <v>98.040999999999997</v>
      </c>
      <c r="W65" s="59">
        <f t="shared" si="0"/>
        <v>17.749634812640078</v>
      </c>
      <c r="X65" s="59">
        <f t="shared" si="1"/>
        <v>8.9168317263390993</v>
      </c>
      <c r="Y65" s="59">
        <f t="shared" si="2"/>
        <v>98.93446653897918</v>
      </c>
      <c r="Z65" s="59">
        <f t="shared" si="3"/>
        <v>1.1146918860376071E-3</v>
      </c>
      <c r="AA65" s="59">
        <f t="shared" si="4"/>
        <v>1.7325297441735454E-2</v>
      </c>
      <c r="AB65" s="59">
        <f t="shared" si="5"/>
        <v>0.92811346227047409</v>
      </c>
      <c r="AC65" s="59">
        <f t="shared" si="6"/>
        <v>0.82844381748746798</v>
      </c>
      <c r="AD65" s="59">
        <f t="shared" si="7"/>
        <v>0.20777351814808337</v>
      </c>
      <c r="AE65" s="59">
        <f t="shared" si="8"/>
        <v>0</v>
      </c>
      <c r="AF65" s="59">
        <f t="shared" si="9"/>
        <v>0.45963934044628191</v>
      </c>
      <c r="AG65" s="59">
        <f t="shared" si="10"/>
        <v>6.5569725816809026E-3</v>
      </c>
      <c r="AH65" s="59">
        <f t="shared" si="11"/>
        <v>0.55042751145745328</v>
      </c>
      <c r="AI65" s="59">
        <f t="shared" si="12"/>
        <v>0</v>
      </c>
      <c r="AJ65" s="59">
        <f t="shared" si="28"/>
        <v>2.9993946117192141</v>
      </c>
      <c r="AK65" s="59">
        <f t="shared" si="27"/>
        <v>4</v>
      </c>
      <c r="AL65" s="59">
        <f t="shared" si="42"/>
        <v>0.54494166442550673</v>
      </c>
      <c r="AM65" s="59">
        <f t="shared" si="51"/>
        <v>0.45505833557449327</v>
      </c>
      <c r="AN65" s="59">
        <f t="shared" si="43"/>
        <v>2.2122133010169751</v>
      </c>
      <c r="AO65" s="59">
        <f t="shared" si="52"/>
        <v>7.9487185449570861</v>
      </c>
      <c r="AP65" s="59">
        <f t="shared" si="44"/>
        <v>0.31131182966069021</v>
      </c>
      <c r="AQ65" s="59">
        <f t="shared" si="45"/>
        <v>0.10577318156879163</v>
      </c>
      <c r="AR65" s="59">
        <f t="shared" si="46"/>
        <v>0.42174353646065532</v>
      </c>
      <c r="AS65" s="59">
        <f t="shared" si="47"/>
        <v>0.47248328197055306</v>
      </c>
      <c r="AT65" s="59">
        <f t="shared" si="48"/>
        <v>0.47162926426266588</v>
      </c>
      <c r="AU65" s="59">
        <v>40.253</v>
      </c>
      <c r="AV65" s="59"/>
      <c r="AW65" s="59">
        <v>13.225</v>
      </c>
      <c r="AX65" s="59">
        <v>0.22600000000000001</v>
      </c>
      <c r="AY65" s="59">
        <v>46.061</v>
      </c>
      <c r="AZ65" s="59">
        <v>0.14799999999999999</v>
      </c>
      <c r="BA65" s="59">
        <v>3.6999999999999998E-2</v>
      </c>
      <c r="BB65" s="59">
        <v>0.27600000000000002</v>
      </c>
      <c r="BC65" s="59"/>
      <c r="BD65" s="59"/>
      <c r="BE65" s="59">
        <f t="shared" si="53"/>
        <v>100.226</v>
      </c>
      <c r="BF65" s="59">
        <f t="shared" si="39"/>
        <v>86.126524645169638</v>
      </c>
      <c r="BG65" s="59">
        <f t="shared" si="49"/>
        <v>0.13873475354830361</v>
      </c>
      <c r="BH65" s="64">
        <f t="shared" si="50"/>
        <v>0.86126524645169633</v>
      </c>
      <c r="BI65" s="52"/>
      <c r="BJ65" s="62"/>
      <c r="BK65" s="62"/>
      <c r="BL65" s="62"/>
    </row>
    <row r="66" spans="1:64" s="31" customFormat="1" x14ac:dyDescent="0.25">
      <c r="A66" s="62"/>
      <c r="B66" s="58" t="s">
        <v>154</v>
      </c>
      <c r="C66" s="52" t="s">
        <v>699</v>
      </c>
      <c r="D66" s="52" t="s">
        <v>700</v>
      </c>
      <c r="E66" s="52"/>
      <c r="F66" s="63" t="s">
        <v>701</v>
      </c>
      <c r="G66" s="63" t="s">
        <v>1779</v>
      </c>
      <c r="H66" s="63" t="s">
        <v>1784</v>
      </c>
      <c r="I66" s="52" t="s">
        <v>1725</v>
      </c>
      <c r="J66" s="52" t="s">
        <v>1722</v>
      </c>
      <c r="K66" s="59">
        <v>78.213034323440027</v>
      </c>
      <c r="L66" s="59">
        <v>5.8000000000000003E-2</v>
      </c>
      <c r="M66" s="59">
        <v>1.3340000000000001</v>
      </c>
      <c r="N66" s="59">
        <v>20.123898032123677</v>
      </c>
      <c r="O66" s="59">
        <v>22.539925608598622</v>
      </c>
      <c r="P66" s="59"/>
      <c r="Q66" s="59">
        <v>44.512601446383556</v>
      </c>
      <c r="R66" s="59">
        <v>0.27500000000000002</v>
      </c>
      <c r="S66" s="59">
        <v>7.7895785702098621</v>
      </c>
      <c r="T66" s="59"/>
      <c r="U66" s="59">
        <v>0.255</v>
      </c>
      <c r="V66" s="59">
        <v>96.888003657315721</v>
      </c>
      <c r="W66" s="59">
        <f t="shared" si="0"/>
        <v>23.35821709112674</v>
      </c>
      <c r="X66" s="59">
        <f t="shared" si="1"/>
        <v>23.510095971612376</v>
      </c>
      <c r="Y66" s="59">
        <f t="shared" si="2"/>
        <v>99.24371527367127</v>
      </c>
      <c r="Z66" s="59">
        <f t="shared" si="3"/>
        <v>1.895993112282754E-3</v>
      </c>
      <c r="AA66" s="59">
        <f t="shared" si="4"/>
        <v>3.2795934927316965E-2</v>
      </c>
      <c r="AB66" s="59">
        <f t="shared" si="5"/>
        <v>0.77539544011739703</v>
      </c>
      <c r="AC66" s="59">
        <f t="shared" si="6"/>
        <v>0.58280238144131147</v>
      </c>
      <c r="AD66" s="59">
        <f t="shared" si="7"/>
        <v>0.57834961027785525</v>
      </c>
      <c r="AE66" s="59">
        <f t="shared" si="8"/>
        <v>0</v>
      </c>
      <c r="AF66" s="59">
        <f t="shared" si="9"/>
        <v>0.63859260309641608</v>
      </c>
      <c r="AG66" s="59">
        <f t="shared" si="10"/>
        <v>7.6146943464108678E-3</v>
      </c>
      <c r="AH66" s="59">
        <f t="shared" si="11"/>
        <v>0.37958769872312753</v>
      </c>
      <c r="AI66" s="59">
        <f t="shared" si="12"/>
        <v>0</v>
      </c>
      <c r="AJ66" s="59">
        <f t="shared" si="28"/>
        <v>2.9970343560421178</v>
      </c>
      <c r="AK66" s="59">
        <f t="shared" si="27"/>
        <v>4</v>
      </c>
      <c r="AL66" s="59">
        <f t="shared" si="42"/>
        <v>0.37280990218017734</v>
      </c>
      <c r="AM66" s="59">
        <f t="shared" si="51"/>
        <v>0.6271900978198226</v>
      </c>
      <c r="AN66" s="59">
        <f t="shared" si="43"/>
        <v>1.1041636265469574</v>
      </c>
      <c r="AO66" s="59">
        <f t="shared" si="52"/>
        <v>3.200953513885489</v>
      </c>
      <c r="AP66" s="59">
        <f t="shared" si="44"/>
        <v>0.47524821139554263</v>
      </c>
      <c r="AQ66" s="59">
        <f t="shared" si="45"/>
        <v>0.29864985528878357</v>
      </c>
      <c r="AR66" s="59">
        <f t="shared" si="46"/>
        <v>0.30094919022386096</v>
      </c>
      <c r="AS66" s="59">
        <f t="shared" si="47"/>
        <v>0.40040095448735541</v>
      </c>
      <c r="AT66" s="59">
        <f t="shared" si="48"/>
        <v>0.42909977632895185</v>
      </c>
      <c r="AU66" s="59">
        <v>38.926000000000002</v>
      </c>
      <c r="AV66" s="59"/>
      <c r="AW66" s="59">
        <v>20.155319148936172</v>
      </c>
      <c r="AX66" s="59">
        <v>0.36399999999999999</v>
      </c>
      <c r="AY66" s="59">
        <v>40.593648867313917</v>
      </c>
      <c r="AZ66" s="59">
        <v>0.16800000000000001</v>
      </c>
      <c r="BA66" s="59">
        <v>0.107</v>
      </c>
      <c r="BB66" s="59">
        <v>4.4999999999999998E-2</v>
      </c>
      <c r="BC66" s="59"/>
      <c r="BD66" s="59"/>
      <c r="BE66" s="59">
        <f t="shared" si="53"/>
        <v>100.3589680162501</v>
      </c>
      <c r="BF66" s="59">
        <f t="shared" si="39"/>
        <v>78.213034323440027</v>
      </c>
      <c r="BG66" s="59">
        <f t="shared" si="49"/>
        <v>0.21786965676559972</v>
      </c>
      <c r="BH66" s="64">
        <f t="shared" si="50"/>
        <v>0.78213034323440023</v>
      </c>
      <c r="BI66" s="52"/>
      <c r="BJ66" s="62"/>
      <c r="BK66" s="62"/>
      <c r="BL66" s="62"/>
    </row>
    <row r="67" spans="1:64" s="31" customFormat="1" x14ac:dyDescent="0.25">
      <c r="A67" s="62"/>
      <c r="B67" s="58" t="s">
        <v>154</v>
      </c>
      <c r="C67" s="52" t="s">
        <v>699</v>
      </c>
      <c r="D67" s="52" t="s">
        <v>700</v>
      </c>
      <c r="E67" s="52"/>
      <c r="F67" s="63" t="s">
        <v>702</v>
      </c>
      <c r="G67" s="63" t="s">
        <v>1779</v>
      </c>
      <c r="H67" s="63" t="s">
        <v>1784</v>
      </c>
      <c r="I67" s="52" t="s">
        <v>1725</v>
      </c>
      <c r="J67" s="52" t="s">
        <v>1722</v>
      </c>
      <c r="K67" s="59">
        <v>79.895964462547127</v>
      </c>
      <c r="L67" s="59">
        <v>5.6000000000000001E-2</v>
      </c>
      <c r="M67" s="59">
        <v>2.4020000000000001</v>
      </c>
      <c r="N67" s="59">
        <v>21.485249602485307</v>
      </c>
      <c r="O67" s="59">
        <v>19.145297180822414</v>
      </c>
      <c r="P67" s="59"/>
      <c r="Q67" s="59">
        <v>43.745983122280734</v>
      </c>
      <c r="R67" s="59">
        <v>0.35299999999999998</v>
      </c>
      <c r="S67" s="59">
        <v>7.7843917420235451</v>
      </c>
      <c r="T67" s="59"/>
      <c r="U67" s="59">
        <v>0.23400000000000001</v>
      </c>
      <c r="V67" s="59">
        <v>95.205921647611987</v>
      </c>
      <c r="W67" s="59">
        <f t="shared" si="0"/>
        <v>23.925835155563313</v>
      </c>
      <c r="X67" s="59">
        <f t="shared" si="1"/>
        <v>22.0272815811485</v>
      </c>
      <c r="Y67" s="59">
        <f t="shared" si="2"/>
        <v>97.413055262043073</v>
      </c>
      <c r="Z67" s="59">
        <f t="shared" si="3"/>
        <v>1.8481188261285949E-3</v>
      </c>
      <c r="AA67" s="59">
        <f t="shared" si="4"/>
        <v>5.961702385783247E-2</v>
      </c>
      <c r="AB67" s="59">
        <f t="shared" si="5"/>
        <v>0.83576588611437219</v>
      </c>
      <c r="AC67" s="59">
        <f t="shared" si="6"/>
        <v>0.49976294676374389</v>
      </c>
      <c r="AD67" s="59">
        <f t="shared" si="7"/>
        <v>0.54705381513405527</v>
      </c>
      <c r="AE67" s="59">
        <f t="shared" si="8"/>
        <v>0</v>
      </c>
      <c r="AF67" s="59">
        <f t="shared" si="9"/>
        <v>0.66036553923976615</v>
      </c>
      <c r="AG67" s="59">
        <f t="shared" si="10"/>
        <v>9.8679647469968965E-3</v>
      </c>
      <c r="AH67" s="59">
        <f t="shared" si="11"/>
        <v>0.38296223862705836</v>
      </c>
      <c r="AI67" s="59">
        <f t="shared" si="12"/>
        <v>0</v>
      </c>
      <c r="AJ67" s="59">
        <f t="shared" si="28"/>
        <v>2.9972435333099536</v>
      </c>
      <c r="AK67" s="59">
        <f t="shared" si="27"/>
        <v>4.0000000000000009</v>
      </c>
      <c r="AL67" s="59">
        <f t="shared" si="42"/>
        <v>0.36705841323429383</v>
      </c>
      <c r="AM67" s="59">
        <f t="shared" si="51"/>
        <v>0.63294158676570622</v>
      </c>
      <c r="AN67" s="59">
        <f t="shared" si="43"/>
        <v>1.2071308543528645</v>
      </c>
      <c r="AO67" s="59">
        <f t="shared" si="52"/>
        <v>3.5971718982427152</v>
      </c>
      <c r="AP67" s="59">
        <f t="shared" si="44"/>
        <v>0.45307689756038599</v>
      </c>
      <c r="AQ67" s="59">
        <f t="shared" si="45"/>
        <v>0.29058687846278208</v>
      </c>
      <c r="AR67" s="59">
        <f t="shared" si="46"/>
        <v>0.26546667010420294</v>
      </c>
      <c r="AS67" s="59">
        <f t="shared" si="47"/>
        <v>0.44394645143301503</v>
      </c>
      <c r="AT67" s="59">
        <f t="shared" si="48"/>
        <v>0.3742060331911633</v>
      </c>
      <c r="AU67" s="59">
        <v>39.341000000000001</v>
      </c>
      <c r="AV67" s="59"/>
      <c r="AW67" s="59">
        <v>18.477659574468085</v>
      </c>
      <c r="AX67" s="59">
        <v>0.29399999999999998</v>
      </c>
      <c r="AY67" s="59">
        <v>41.197853381936</v>
      </c>
      <c r="AZ67" s="59">
        <v>0.17199999999999999</v>
      </c>
      <c r="BA67" s="59">
        <v>7.0999999999999994E-2</v>
      </c>
      <c r="BB67" s="59">
        <v>3.5000000000000003E-2</v>
      </c>
      <c r="BC67" s="59"/>
      <c r="BD67" s="59"/>
      <c r="BE67" s="59">
        <f t="shared" si="53"/>
        <v>99.588512956404074</v>
      </c>
      <c r="BF67" s="59">
        <f t="shared" si="39"/>
        <v>79.895964462547127</v>
      </c>
      <c r="BG67" s="59">
        <f t="shared" si="49"/>
        <v>0.20104035537452872</v>
      </c>
      <c r="BH67" s="64">
        <f t="shared" si="50"/>
        <v>0.79895964462547131</v>
      </c>
      <c r="BI67" s="52"/>
      <c r="BJ67" s="62"/>
      <c r="BK67" s="62"/>
      <c r="BL67" s="62"/>
    </row>
    <row r="68" spans="1:64" s="31" customFormat="1" x14ac:dyDescent="0.25">
      <c r="A68" s="62"/>
      <c r="B68" s="58" t="s">
        <v>154</v>
      </c>
      <c r="C68" s="52" t="s">
        <v>699</v>
      </c>
      <c r="D68" s="52" t="s">
        <v>700</v>
      </c>
      <c r="E68" s="52"/>
      <c r="F68" s="63" t="s">
        <v>703</v>
      </c>
      <c r="G68" s="63" t="s">
        <v>1779</v>
      </c>
      <c r="H68" s="63" t="s">
        <v>1784</v>
      </c>
      <c r="I68" s="52" t="s">
        <v>1725</v>
      </c>
      <c r="J68" s="52" t="s">
        <v>1722</v>
      </c>
      <c r="K68" s="59">
        <v>79.945581159062115</v>
      </c>
      <c r="L68" s="59">
        <v>4.2999999999999997E-2</v>
      </c>
      <c r="M68" s="59">
        <v>2.976</v>
      </c>
      <c r="N68" s="59">
        <v>20.42817690271249</v>
      </c>
      <c r="O68" s="59">
        <v>17.644942667316524</v>
      </c>
      <c r="P68" s="59"/>
      <c r="Q68" s="59">
        <v>46.95968775246012</v>
      </c>
      <c r="R68" s="59">
        <v>0.33300000000000002</v>
      </c>
      <c r="S68" s="59">
        <v>7.3155024739805485</v>
      </c>
      <c r="T68" s="59"/>
      <c r="U68" s="59">
        <v>0.317</v>
      </c>
      <c r="V68" s="59">
        <v>96.017309796469675</v>
      </c>
      <c r="W68" s="59">
        <f t="shared" si="0"/>
        <v>25.169565770903937</v>
      </c>
      <c r="X68" s="59">
        <f t="shared" si="1"/>
        <v>24.216628119088888</v>
      </c>
      <c r="Y68" s="59">
        <f t="shared" si="2"/>
        <v>98.443815934002373</v>
      </c>
      <c r="Z68" s="59">
        <f t="shared" si="3"/>
        <v>1.4192796768080461E-3</v>
      </c>
      <c r="AA68" s="59">
        <f t="shared" si="4"/>
        <v>7.3873364659161445E-2</v>
      </c>
      <c r="AB68" s="59">
        <f t="shared" si="5"/>
        <v>0.79475178382934752</v>
      </c>
      <c r="AC68" s="59">
        <f t="shared" si="6"/>
        <v>0.46065931513274366</v>
      </c>
      <c r="AD68" s="59">
        <f t="shared" si="7"/>
        <v>0.60150672130773952</v>
      </c>
      <c r="AE68" s="59">
        <f t="shared" si="8"/>
        <v>0</v>
      </c>
      <c r="AF68" s="59">
        <f t="shared" si="9"/>
        <v>0.69478539889278035</v>
      </c>
      <c r="AG68" s="59">
        <f t="shared" si="10"/>
        <v>9.3101093470862057E-3</v>
      </c>
      <c r="AH68" s="59">
        <f t="shared" si="11"/>
        <v>0.35994247268344792</v>
      </c>
      <c r="AI68" s="59">
        <f t="shared" si="12"/>
        <v>0</v>
      </c>
      <c r="AJ68" s="59">
        <f t="shared" si="28"/>
        <v>2.9962484455291145</v>
      </c>
      <c r="AK68" s="59">
        <f t="shared" si="27"/>
        <v>4</v>
      </c>
      <c r="AL68" s="59">
        <f t="shared" si="42"/>
        <v>0.34126572586494303</v>
      </c>
      <c r="AM68" s="59">
        <f t="shared" si="51"/>
        <v>0.65873427413505703</v>
      </c>
      <c r="AN68" s="59">
        <f t="shared" si="43"/>
        <v>1.1550750378686427</v>
      </c>
      <c r="AO68" s="59">
        <f t="shared" si="52"/>
        <v>3.3954973914892284</v>
      </c>
      <c r="AP68" s="59">
        <f t="shared" si="44"/>
        <v>0.46402096559430911</v>
      </c>
      <c r="AQ68" s="59">
        <f t="shared" si="45"/>
        <v>0.32392748604261545</v>
      </c>
      <c r="AR68" s="59">
        <f t="shared" si="46"/>
        <v>0.24807738398773335</v>
      </c>
      <c r="AS68" s="59">
        <f t="shared" si="47"/>
        <v>0.42799512996965111</v>
      </c>
      <c r="AT68" s="59">
        <f t="shared" si="48"/>
        <v>0.3669390174370713</v>
      </c>
      <c r="AU68" s="59">
        <v>39.008000000000003</v>
      </c>
      <c r="AV68" s="59"/>
      <c r="AW68" s="59">
        <v>18.7</v>
      </c>
      <c r="AX68" s="59">
        <v>0.34499999999999997</v>
      </c>
      <c r="AY68" s="59">
        <v>41.822695035460995</v>
      </c>
      <c r="AZ68" s="59">
        <v>0.16500000000000001</v>
      </c>
      <c r="BA68" s="59">
        <v>0.108</v>
      </c>
      <c r="BB68" s="59">
        <v>3.9E-2</v>
      </c>
      <c r="BC68" s="59"/>
      <c r="BD68" s="59"/>
      <c r="BE68" s="59">
        <f t="shared" si="53"/>
        <v>100.187695035461</v>
      </c>
      <c r="BF68" s="59">
        <f t="shared" si="39"/>
        <v>79.945581159062115</v>
      </c>
      <c r="BG68" s="59">
        <f t="shared" si="49"/>
        <v>0.20054418840937885</v>
      </c>
      <c r="BH68" s="64">
        <f t="shared" si="50"/>
        <v>0.79945581159062118</v>
      </c>
      <c r="BI68" s="52"/>
      <c r="BJ68" s="62"/>
      <c r="BK68" s="62"/>
      <c r="BL68" s="62"/>
    </row>
    <row r="69" spans="1:64" s="31" customFormat="1" x14ac:dyDescent="0.25">
      <c r="A69" s="62"/>
      <c r="B69" s="58" t="s">
        <v>154</v>
      </c>
      <c r="C69" s="52" t="s">
        <v>699</v>
      </c>
      <c r="D69" s="52" t="s">
        <v>700</v>
      </c>
      <c r="E69" s="52"/>
      <c r="F69" s="63" t="s">
        <v>704</v>
      </c>
      <c r="G69" s="63" t="s">
        <v>1779</v>
      </c>
      <c r="H69" s="63" t="s">
        <v>1784</v>
      </c>
      <c r="I69" s="52" t="s">
        <v>1725</v>
      </c>
      <c r="J69" s="52" t="s">
        <v>1722</v>
      </c>
      <c r="K69" s="59">
        <v>76.954576493611398</v>
      </c>
      <c r="L69" s="59">
        <v>0.09</v>
      </c>
      <c r="M69" s="59">
        <v>4.1319999999999997</v>
      </c>
      <c r="N69" s="59">
        <v>21.76680634962106</v>
      </c>
      <c r="O69" s="59">
        <v>15.641755637072572</v>
      </c>
      <c r="P69" s="59"/>
      <c r="Q69" s="59">
        <v>46.871348952199263</v>
      </c>
      <c r="R69" s="59">
        <v>0.32700000000000001</v>
      </c>
      <c r="S69" s="59">
        <v>7.3580344651083429</v>
      </c>
      <c r="T69" s="59"/>
      <c r="U69" s="59">
        <v>9.7000000000000003E-2</v>
      </c>
      <c r="V69" s="59">
        <v>96.28394540400123</v>
      </c>
      <c r="W69" s="59">
        <f t="shared" ref="W69:W132" si="54">Q69-0.8998*X69</f>
        <v>26.805194502111789</v>
      </c>
      <c r="X69" s="59">
        <f t="shared" ref="X69:X132" si="55">(S69/40.31+Q69/71.85+R69/70.94+T69/74.7+U69/41.38-N69/101.96-O69/151.91-P69/201-L69*2/60.08-M69*2/79.95)/3*159.66</f>
        <v>22.300682874069206</v>
      </c>
      <c r="Y69" s="59">
        <f t="shared" ref="Y69:Y132" si="56">SUM(L69:P69,R69:U69,W69:X69)</f>
        <v>98.518473827982959</v>
      </c>
      <c r="Z69" s="59">
        <f t="shared" ref="Z69:Z132" si="57">$L69/60.09/($L69*2/60.09+$M69*2/79.9+$N69/101.96*3+$O69/151.94*3+$P69/209.82*3+$R69/70.94+$S69/40.31+$T69/74.71+$W69/71.85+$X69/159.7*3)*4</f>
        <v>2.9441930897871203E-3</v>
      </c>
      <c r="AA69" s="59">
        <f t="shared" ref="AA69:AA132" si="58">$M69/79.9/($L69*2/60.09+$M69*2/79.9+$N69/101.96*3+$O69/151.94*3+$P69/209.82*3+$R69/70.94+$S69/40.31+$T69/74.71+$W69/71.85+$X69/159.7*3)*4</f>
        <v>0.10165752153334069</v>
      </c>
      <c r="AB69" s="59">
        <f t="shared" ref="AB69:AB132" si="59">$N69*2/101.96/($L69*2/60.09+$M69*2/79.9+$N69/101.96*3+$O69/151.94*3+$P69/209.82*3+$R69/70.94+$S69/40.31+$T69/74.71+$W69/71.85+$X69/159.7*3)*4</f>
        <v>0.83930704017981805</v>
      </c>
      <c r="AC69" s="59">
        <f t="shared" ref="AC69:AC132" si="60">$O69*2/151.94/($L69*2/60.09+$M69*2/79.9+$N69/101.96*3+$O69/151.94*3+$P69/209.82*3+$R69/70.94+$S69/40.31+$T69/74.71+$W69/71.85+$X69/159.7*3)*4</f>
        <v>0.4047336877021282</v>
      </c>
      <c r="AD69" s="59">
        <f t="shared" ref="AD69:AD132" si="61">$X69*2/159.7/($L69*2/60.09+$M69*2/79.9+$N69/101.96*3+$O69/151.94*3+$P69/209.82*3+$R69/70.94+$S69/40.31+$T69/74.71+$W69/71.85+$X69/159.7*3)*4</f>
        <v>0.5489960566895562</v>
      </c>
      <c r="AE69" s="59">
        <f t="shared" ref="AE69:AE132" si="62">$P69*2/209.82/($L69*2/60.09+$M69*2/79.9+$N69/101.96*3+$O69/151.94*3+$P69/209.82*3+$R69/70.94+$S69/40.31+$T69/74.71+$W69/71.85+$X69/159.7*3)*4</f>
        <v>0</v>
      </c>
      <c r="AF69" s="59">
        <f t="shared" ref="AF69:AF132" si="63">$W69/71.85/($L69*2/60.09+$M69*2/79.9+$N69/101.96*3+$O69/151.94*3+$P69/209.82*3+$R69/70.94+$S69/40.31+$T69/74.71+$W69/71.85+$X69/159.7*3)*4</f>
        <v>0.73336161378939957</v>
      </c>
      <c r="AG69" s="59">
        <f t="shared" ref="AG69:AG132" si="64">$R69/70.94/($L69*2/60.09+$M69*2/79.9+$N69/101.96*3+$O69/151.94*3+$P69/209.82*3+$R69/70.94+$S69/40.31+$T69/74.71+$W69/71.85+$X69/159.7*3)*4</f>
        <v>9.0611339824351964E-3</v>
      </c>
      <c r="AH69" s="59">
        <f t="shared" ref="AH69:AH132" si="65">$S69/40.31/($L69*2/60.09+$M69*2/79.9+$N69/101.96*3+$O69/151.94*3+$P69/209.82*3+$R69/70.94+$S69/40.31+$T69/74.71+$W69/71.85+$X69/159.7*3)*4</f>
        <v>0.35881864612465619</v>
      </c>
      <c r="AI69" s="59">
        <f t="shared" ref="AI69:AI132" si="66">$T69/74.71/($L69*2/60.09+$M69*2/79.9+$N69/101.96*3+$O69/151.94*3+$P69/209.82*3+$R69/70.94+$S69/40.31+$T69/74.71+$W69/71.85+$X69/159.7*3)*4</f>
        <v>0</v>
      </c>
      <c r="AJ69" s="59">
        <f t="shared" ref="AJ69:AJ100" si="67">SUM(Z69:AI69)</f>
        <v>2.9988798930911216</v>
      </c>
      <c r="AK69" s="59">
        <f t="shared" si="27"/>
        <v>4.0000000000000009</v>
      </c>
      <c r="AL69" s="59">
        <f t="shared" si="42"/>
        <v>0.32853427157975901</v>
      </c>
      <c r="AM69" s="59">
        <f t="shared" si="51"/>
        <v>0.67146572842024099</v>
      </c>
      <c r="AN69" s="59">
        <f t="shared" si="43"/>
        <v>1.3358230990065154</v>
      </c>
      <c r="AO69" s="59">
        <f t="shared" si="52"/>
        <v>4.1071989921991712</v>
      </c>
      <c r="AP69" s="59">
        <f t="shared" si="44"/>
        <v>0.42811461211481527</v>
      </c>
      <c r="AQ69" s="59">
        <f t="shared" si="45"/>
        <v>0.30618226096279144</v>
      </c>
      <c r="AR69" s="59">
        <f t="shared" si="46"/>
        <v>0.22572525627177856</v>
      </c>
      <c r="AS69" s="59">
        <f t="shared" si="47"/>
        <v>0.46809248276542997</v>
      </c>
      <c r="AT69" s="59">
        <f t="shared" si="48"/>
        <v>0.32533797216688515</v>
      </c>
      <c r="AU69" s="59">
        <v>38.667999999999999</v>
      </c>
      <c r="AV69" s="59"/>
      <c r="AW69" s="59">
        <v>21.123404255319151</v>
      </c>
      <c r="AX69" s="59">
        <v>0.34499999999999997</v>
      </c>
      <c r="AY69" s="59">
        <v>39.573065612006893</v>
      </c>
      <c r="AZ69" s="59">
        <v>0.19700000000000001</v>
      </c>
      <c r="BA69" s="59">
        <v>0.15</v>
      </c>
      <c r="BB69" s="59">
        <v>5.6000000000000001E-2</v>
      </c>
      <c r="BC69" s="59"/>
      <c r="BD69" s="59"/>
      <c r="BE69" s="59">
        <f t="shared" si="53"/>
        <v>100.11246986732606</v>
      </c>
      <c r="BF69" s="59">
        <f t="shared" ref="BF69:BF100" si="68">AY69/40.31/(AY69/40.31+AW69/71.85)*100</f>
        <v>76.954576493611398</v>
      </c>
      <c r="BG69" s="59">
        <f t="shared" si="49"/>
        <v>0.23045423506388601</v>
      </c>
      <c r="BH69" s="64">
        <f t="shared" si="50"/>
        <v>0.76954576493611393</v>
      </c>
      <c r="BI69" s="52"/>
      <c r="BJ69" s="62"/>
      <c r="BK69" s="62"/>
      <c r="BL69" s="62"/>
    </row>
    <row r="70" spans="1:64" s="31" customFormat="1" x14ac:dyDescent="0.25">
      <c r="A70" s="62"/>
      <c r="B70" s="58" t="s">
        <v>154</v>
      </c>
      <c r="C70" s="52" t="s">
        <v>699</v>
      </c>
      <c r="D70" s="52" t="s">
        <v>700</v>
      </c>
      <c r="E70" s="52"/>
      <c r="F70" s="63" t="s">
        <v>705</v>
      </c>
      <c r="G70" s="63" t="s">
        <v>1779</v>
      </c>
      <c r="H70" s="63" t="s">
        <v>1784</v>
      </c>
      <c r="I70" s="52" t="s">
        <v>1725</v>
      </c>
      <c r="J70" s="52" t="s">
        <v>1722</v>
      </c>
      <c r="K70" s="59">
        <v>78.851515871760398</v>
      </c>
      <c r="L70" s="59">
        <v>3.4000000000000002E-2</v>
      </c>
      <c r="M70" s="59">
        <v>3.323</v>
      </c>
      <c r="N70" s="59">
        <v>22.292378944274461</v>
      </c>
      <c r="O70" s="59">
        <v>14.407067696175258</v>
      </c>
      <c r="P70" s="59"/>
      <c r="Q70" s="59">
        <v>48.829017997060511</v>
      </c>
      <c r="R70" s="59">
        <v>0.4</v>
      </c>
      <c r="S70" s="59">
        <v>6.4617505545128822</v>
      </c>
      <c r="T70" s="59"/>
      <c r="U70" s="59">
        <v>0.223</v>
      </c>
      <c r="V70" s="59">
        <v>95.970215192023133</v>
      </c>
      <c r="W70" s="59">
        <f t="shared" si="54"/>
        <v>27.126997159189926</v>
      </c>
      <c r="X70" s="59">
        <f t="shared" si="55"/>
        <v>24.118716201234257</v>
      </c>
      <c r="Y70" s="59">
        <f t="shared" si="56"/>
        <v>98.386910555386777</v>
      </c>
      <c r="Z70" s="59">
        <f t="shared" si="57"/>
        <v>1.1197363310754824E-3</v>
      </c>
      <c r="AA70" s="59">
        <f t="shared" si="58"/>
        <v>8.2304317615535749E-2</v>
      </c>
      <c r="AB70" s="59">
        <f t="shared" si="59"/>
        <v>0.86535766009465875</v>
      </c>
      <c r="AC70" s="59">
        <f t="shared" si="60"/>
        <v>0.37529478275534989</v>
      </c>
      <c r="AD70" s="59">
        <f t="shared" si="61"/>
        <v>0.59774826388312596</v>
      </c>
      <c r="AE70" s="59">
        <f t="shared" si="62"/>
        <v>0</v>
      </c>
      <c r="AF70" s="59">
        <f t="shared" si="63"/>
        <v>0.74716067539075415</v>
      </c>
      <c r="AG70" s="59">
        <f t="shared" si="64"/>
        <v>1.1158552568753336E-2</v>
      </c>
      <c r="AH70" s="59">
        <f t="shared" si="65"/>
        <v>0.31723160404756834</v>
      </c>
      <c r="AI70" s="59">
        <f t="shared" si="66"/>
        <v>0</v>
      </c>
      <c r="AJ70" s="59">
        <f t="shared" si="67"/>
        <v>2.9973755926868217</v>
      </c>
      <c r="AK70" s="59">
        <f t="shared" ref="AK70:AK133" si="69">Z70*2+AA70*2+AB70*1.5+AC70*1.5+AD70*1.5+AE70*2.5+AF70+AG70+AH70+AI70</f>
        <v>4</v>
      </c>
      <c r="AL70" s="59">
        <f t="shared" si="42"/>
        <v>0.29804012127462137</v>
      </c>
      <c r="AM70" s="59">
        <f t="shared" si="51"/>
        <v>0.70195987872537868</v>
      </c>
      <c r="AN70" s="59">
        <f t="shared" si="43"/>
        <v>1.2499587544378747</v>
      </c>
      <c r="AO70" s="59">
        <f t="shared" si="52"/>
        <v>3.7651275155176673</v>
      </c>
      <c r="AP70" s="59">
        <f t="shared" si="44"/>
        <v>0.44445259186532865</v>
      </c>
      <c r="AQ70" s="59">
        <f t="shared" si="45"/>
        <v>0.32514579748249423</v>
      </c>
      <c r="AR70" s="59">
        <f t="shared" si="46"/>
        <v>0.20414199221140114</v>
      </c>
      <c r="AS70" s="59">
        <f t="shared" si="47"/>
        <v>0.47071221030610472</v>
      </c>
      <c r="AT70" s="59">
        <f t="shared" si="48"/>
        <v>0.3024979194763267</v>
      </c>
      <c r="AU70" s="59">
        <v>39.093000000000004</v>
      </c>
      <c r="AV70" s="59"/>
      <c r="AW70" s="59">
        <v>19.459574468085108</v>
      </c>
      <c r="AX70" s="59">
        <v>0.34899999999999998</v>
      </c>
      <c r="AY70" s="59">
        <v>40.705225773718922</v>
      </c>
      <c r="AZ70" s="59">
        <v>0.17299999999999999</v>
      </c>
      <c r="BA70" s="59">
        <v>0.129</v>
      </c>
      <c r="BB70" s="59">
        <v>3.1E-2</v>
      </c>
      <c r="BC70" s="59"/>
      <c r="BD70" s="59"/>
      <c r="BE70" s="59">
        <f t="shared" si="53"/>
        <v>99.939800241804036</v>
      </c>
      <c r="BF70" s="59">
        <f t="shared" si="68"/>
        <v>78.851515871760398</v>
      </c>
      <c r="BG70" s="59">
        <f t="shared" si="49"/>
        <v>0.21148484128239603</v>
      </c>
      <c r="BH70" s="64">
        <f t="shared" si="50"/>
        <v>0.78851515871760403</v>
      </c>
      <c r="BI70" s="52"/>
      <c r="BJ70" s="62"/>
      <c r="BK70" s="62"/>
      <c r="BL70" s="62"/>
    </row>
    <row r="71" spans="1:64" s="31" customFormat="1" x14ac:dyDescent="0.25">
      <c r="A71" s="62"/>
      <c r="B71" s="58" t="s">
        <v>154</v>
      </c>
      <c r="C71" s="52" t="s">
        <v>706</v>
      </c>
      <c r="D71" s="52" t="s">
        <v>707</v>
      </c>
      <c r="E71" s="52"/>
      <c r="F71" s="63" t="s">
        <v>708</v>
      </c>
      <c r="G71" s="63" t="s">
        <v>1779</v>
      </c>
      <c r="H71" s="63" t="s">
        <v>1784</v>
      </c>
      <c r="I71" s="52" t="s">
        <v>1725</v>
      </c>
      <c r="J71" s="52" t="s">
        <v>1722</v>
      </c>
      <c r="K71" s="59">
        <v>81.649304164519592</v>
      </c>
      <c r="L71" s="59">
        <v>6.2E-2</v>
      </c>
      <c r="M71" s="59">
        <v>1.8720000000000001</v>
      </c>
      <c r="N71" s="59">
        <v>24.063716655202185</v>
      </c>
      <c r="O71" s="59">
        <v>19.908706872226357</v>
      </c>
      <c r="P71" s="59"/>
      <c r="Q71" s="59">
        <v>40.861264368934876</v>
      </c>
      <c r="R71" s="59">
        <v>0.23499999999999999</v>
      </c>
      <c r="S71" s="59">
        <v>9.140228629926634</v>
      </c>
      <c r="T71" s="59"/>
      <c r="U71" s="59">
        <v>0.19500000000000001</v>
      </c>
      <c r="V71" s="59">
        <v>96.337916526290044</v>
      </c>
      <c r="W71" s="59">
        <f t="shared" si="54"/>
        <v>22.304176838803741</v>
      </c>
      <c r="X71" s="59">
        <f t="shared" si="55"/>
        <v>20.623569159959029</v>
      </c>
      <c r="Y71" s="59">
        <f t="shared" si="56"/>
        <v>98.404398156117949</v>
      </c>
      <c r="Z71" s="59">
        <f t="shared" si="57"/>
        <v>1.9861581059752902E-3</v>
      </c>
      <c r="AA71" s="59">
        <f t="shared" si="58"/>
        <v>4.5100711853696011E-2</v>
      </c>
      <c r="AB71" s="59">
        <f t="shared" si="59"/>
        <v>0.90863028031481696</v>
      </c>
      <c r="AC71" s="59">
        <f t="shared" si="60"/>
        <v>0.50445828310486285</v>
      </c>
      <c r="AD71" s="59">
        <f t="shared" si="61"/>
        <v>0.49717952893271372</v>
      </c>
      <c r="AE71" s="59">
        <f t="shared" si="62"/>
        <v>0</v>
      </c>
      <c r="AF71" s="59">
        <f t="shared" si="63"/>
        <v>0.59756308246931944</v>
      </c>
      <c r="AG71" s="59">
        <f t="shared" si="64"/>
        <v>6.3767737702449517E-3</v>
      </c>
      <c r="AH71" s="59">
        <f t="shared" si="65"/>
        <v>0.43648426531250301</v>
      </c>
      <c r="AI71" s="59">
        <f t="shared" si="66"/>
        <v>0</v>
      </c>
      <c r="AJ71" s="59">
        <f t="shared" si="67"/>
        <v>2.9977790838641325</v>
      </c>
      <c r="AK71" s="59">
        <f t="shared" si="69"/>
        <v>4</v>
      </c>
      <c r="AL71" s="59">
        <f t="shared" si="42"/>
        <v>0.4221124557292501</v>
      </c>
      <c r="AM71" s="59">
        <f t="shared" si="51"/>
        <v>0.57788754427074984</v>
      </c>
      <c r="AN71" s="59">
        <f t="shared" si="43"/>
        <v>1.2019060474032333</v>
      </c>
      <c r="AO71" s="59">
        <f t="shared" si="52"/>
        <v>3.5768064948972076</v>
      </c>
      <c r="AP71" s="59">
        <f t="shared" si="44"/>
        <v>0.45415198399556</v>
      </c>
      <c r="AQ71" s="59">
        <f t="shared" si="45"/>
        <v>0.26026688658159158</v>
      </c>
      <c r="AR71" s="59">
        <f t="shared" si="46"/>
        <v>0.26407721781273608</v>
      </c>
      <c r="AS71" s="59">
        <f t="shared" si="47"/>
        <v>0.47565589560567234</v>
      </c>
      <c r="AT71" s="59">
        <f t="shared" si="48"/>
        <v>0.35698985623666207</v>
      </c>
      <c r="AU71" s="59">
        <v>39.279000000000003</v>
      </c>
      <c r="AV71" s="59"/>
      <c r="AW71" s="59">
        <v>17.035106382978725</v>
      </c>
      <c r="AX71" s="59">
        <v>0.28000000000000003</v>
      </c>
      <c r="AY71" s="59">
        <v>42.523678582340359</v>
      </c>
      <c r="AZ71" s="59">
        <v>0.154</v>
      </c>
      <c r="BA71" s="59">
        <v>0.157</v>
      </c>
      <c r="BB71" s="59">
        <v>0.121</v>
      </c>
      <c r="BC71" s="59"/>
      <c r="BD71" s="59"/>
      <c r="BE71" s="59">
        <f t="shared" si="53"/>
        <v>99.549784965319077</v>
      </c>
      <c r="BF71" s="59">
        <f t="shared" si="68"/>
        <v>81.649304164519592</v>
      </c>
      <c r="BG71" s="59">
        <f t="shared" si="49"/>
        <v>0.18350695835480407</v>
      </c>
      <c r="BH71" s="64">
        <f t="shared" si="50"/>
        <v>0.81649304164519587</v>
      </c>
      <c r="BI71" s="52"/>
      <c r="BJ71" s="62"/>
      <c r="BK71" s="62"/>
      <c r="BL71" s="62"/>
    </row>
    <row r="72" spans="1:64" s="31" customFormat="1" x14ac:dyDescent="0.25">
      <c r="A72" s="62"/>
      <c r="B72" s="58" t="s">
        <v>154</v>
      </c>
      <c r="C72" s="52" t="s">
        <v>706</v>
      </c>
      <c r="D72" s="52" t="s">
        <v>707</v>
      </c>
      <c r="E72" s="52"/>
      <c r="F72" s="63" t="s">
        <v>709</v>
      </c>
      <c r="G72" s="63" t="s">
        <v>1779</v>
      </c>
      <c r="H72" s="63" t="s">
        <v>1784</v>
      </c>
      <c r="I72" s="52" t="s">
        <v>1725</v>
      </c>
      <c r="J72" s="52" t="s">
        <v>1722</v>
      </c>
      <c r="K72" s="59">
        <v>80.930114088440646</v>
      </c>
      <c r="L72" s="59">
        <v>4.7E-2</v>
      </c>
      <c r="M72" s="59">
        <v>2.1429999999999998</v>
      </c>
      <c r="N72" s="59">
        <v>24.297853318609807</v>
      </c>
      <c r="O72" s="59">
        <v>18.154900341174358</v>
      </c>
      <c r="P72" s="59"/>
      <c r="Q72" s="59">
        <v>43.032165000632673</v>
      </c>
      <c r="R72" s="59">
        <v>0.311</v>
      </c>
      <c r="S72" s="59">
        <v>8.055144173349257</v>
      </c>
      <c r="T72" s="59"/>
      <c r="U72" s="59">
        <v>9.2999999999999999E-2</v>
      </c>
      <c r="V72" s="59">
        <v>96.134062833766109</v>
      </c>
      <c r="W72" s="59">
        <f t="shared" si="54"/>
        <v>24.241818350712958</v>
      </c>
      <c r="X72" s="59">
        <f t="shared" si="55"/>
        <v>20.88280356737021</v>
      </c>
      <c r="Y72" s="59">
        <f t="shared" si="56"/>
        <v>98.226519751216586</v>
      </c>
      <c r="Z72" s="59">
        <f t="shared" si="57"/>
        <v>1.5169252065309544E-3</v>
      </c>
      <c r="AA72" s="59">
        <f t="shared" si="58"/>
        <v>5.2016832854987267E-2</v>
      </c>
      <c r="AB72" s="59">
        <f t="shared" si="59"/>
        <v>0.92435030515520655</v>
      </c>
      <c r="AC72" s="59">
        <f t="shared" si="60"/>
        <v>0.46346853693942763</v>
      </c>
      <c r="AD72" s="59">
        <f t="shared" si="61"/>
        <v>0.50720368122756732</v>
      </c>
      <c r="AE72" s="59">
        <f t="shared" si="62"/>
        <v>0</v>
      </c>
      <c r="AF72" s="59">
        <f t="shared" si="63"/>
        <v>0.65434522002938111</v>
      </c>
      <c r="AG72" s="59">
        <f t="shared" si="64"/>
        <v>8.5023253364840574E-3</v>
      </c>
      <c r="AH72" s="59">
        <f t="shared" si="65"/>
        <v>0.38755115352779662</v>
      </c>
      <c r="AI72" s="59">
        <f t="shared" si="66"/>
        <v>0</v>
      </c>
      <c r="AJ72" s="59">
        <f t="shared" si="67"/>
        <v>2.9989549802773809</v>
      </c>
      <c r="AK72" s="59">
        <f t="shared" si="69"/>
        <v>4</v>
      </c>
      <c r="AL72" s="59">
        <f t="shared" si="42"/>
        <v>0.37196708172103871</v>
      </c>
      <c r="AM72" s="59">
        <f t="shared" si="51"/>
        <v>0.62803291827896124</v>
      </c>
      <c r="AN72" s="59">
        <f t="shared" si="43"/>
        <v>1.290103452020877</v>
      </c>
      <c r="AO72" s="59">
        <f t="shared" si="52"/>
        <v>3.9241842862502092</v>
      </c>
      <c r="AP72" s="59">
        <f t="shared" si="44"/>
        <v>0.4366614962819958</v>
      </c>
      <c r="AQ72" s="59">
        <f t="shared" si="45"/>
        <v>0.26765047643780954</v>
      </c>
      <c r="AR72" s="59">
        <f t="shared" si="46"/>
        <v>0.24457151893208728</v>
      </c>
      <c r="AS72" s="59">
        <f t="shared" si="47"/>
        <v>0.48777800463010312</v>
      </c>
      <c r="AT72" s="59">
        <f t="shared" si="48"/>
        <v>0.33395463649990137</v>
      </c>
      <c r="AU72" s="59">
        <v>39.271000000000001</v>
      </c>
      <c r="AV72" s="59"/>
      <c r="AW72" s="59">
        <v>17.636170212765958</v>
      </c>
      <c r="AX72" s="59">
        <v>0.33600000000000002</v>
      </c>
      <c r="AY72" s="59">
        <v>41.990627546862271</v>
      </c>
      <c r="AZ72" s="59">
        <v>0.17199999999999999</v>
      </c>
      <c r="BA72" s="59">
        <v>0.13100000000000001</v>
      </c>
      <c r="BB72" s="59">
        <v>7.4999999999999997E-2</v>
      </c>
      <c r="BC72" s="59"/>
      <c r="BD72" s="59"/>
      <c r="BE72" s="59">
        <f t="shared" si="53"/>
        <v>99.611797759628232</v>
      </c>
      <c r="BF72" s="59">
        <f t="shared" si="68"/>
        <v>80.930114088440646</v>
      </c>
      <c r="BG72" s="59">
        <f t="shared" si="49"/>
        <v>0.19069885911559353</v>
      </c>
      <c r="BH72" s="64">
        <f t="shared" si="50"/>
        <v>0.80930114088440641</v>
      </c>
      <c r="BI72" s="52"/>
      <c r="BJ72" s="62"/>
      <c r="BK72" s="62"/>
      <c r="BL72" s="62"/>
    </row>
    <row r="73" spans="1:64" s="31" customFormat="1" x14ac:dyDescent="0.25">
      <c r="A73" s="62"/>
      <c r="B73" s="58" t="s">
        <v>154</v>
      </c>
      <c r="C73" s="52" t="s">
        <v>706</v>
      </c>
      <c r="D73" s="52" t="s">
        <v>707</v>
      </c>
      <c r="E73" s="52"/>
      <c r="F73" s="63" t="s">
        <v>710</v>
      </c>
      <c r="G73" s="63" t="s">
        <v>1779</v>
      </c>
      <c r="H73" s="63" t="s">
        <v>1784</v>
      </c>
      <c r="I73" s="52" t="s">
        <v>1725</v>
      </c>
      <c r="J73" s="52" t="s">
        <v>1722</v>
      </c>
      <c r="K73" s="59">
        <v>79.84983663156352</v>
      </c>
      <c r="L73" s="59">
        <v>4.1000000000000002E-2</v>
      </c>
      <c r="M73" s="59">
        <v>2.1280000000000001</v>
      </c>
      <c r="N73" s="59">
        <v>23.92639599607282</v>
      </c>
      <c r="O73" s="59">
        <v>17.486153451504503</v>
      </c>
      <c r="P73" s="59"/>
      <c r="Q73" s="59">
        <v>44.925864569442957</v>
      </c>
      <c r="R73" s="59">
        <v>0.32800000000000001</v>
      </c>
      <c r="S73" s="59">
        <v>7.3808565091281348</v>
      </c>
      <c r="T73" s="59"/>
      <c r="U73" s="59">
        <v>0.14699999999999999</v>
      </c>
      <c r="V73" s="59">
        <v>96.363270526148426</v>
      </c>
      <c r="W73" s="59">
        <f t="shared" si="54"/>
        <v>25.187647628804214</v>
      </c>
      <c r="X73" s="59">
        <f t="shared" si="55"/>
        <v>21.936226873348236</v>
      </c>
      <c r="Y73" s="59">
        <f t="shared" si="56"/>
        <v>98.561280458857908</v>
      </c>
      <c r="Z73" s="59">
        <f t="shared" si="57"/>
        <v>1.3285856982972021E-3</v>
      </c>
      <c r="AA73" s="59">
        <f t="shared" si="58"/>
        <v>5.1860030126537636E-2</v>
      </c>
      <c r="AB73" s="59">
        <f t="shared" si="59"/>
        <v>0.9138720091133602</v>
      </c>
      <c r="AC73" s="59">
        <f t="shared" si="60"/>
        <v>0.44818785028730834</v>
      </c>
      <c r="AD73" s="59">
        <f t="shared" si="61"/>
        <v>0.53492750494642738</v>
      </c>
      <c r="AE73" s="59">
        <f t="shared" si="62"/>
        <v>0</v>
      </c>
      <c r="AF73" s="59">
        <f t="shared" si="63"/>
        <v>0.6826038868781259</v>
      </c>
      <c r="AG73" s="59">
        <f t="shared" si="64"/>
        <v>9.0030690285513252E-3</v>
      </c>
      <c r="AH73" s="59">
        <f t="shared" si="65"/>
        <v>0.35653476592300898</v>
      </c>
      <c r="AI73" s="59">
        <f t="shared" si="66"/>
        <v>0</v>
      </c>
      <c r="AJ73" s="59">
        <f t="shared" si="67"/>
        <v>2.998317702001617</v>
      </c>
      <c r="AK73" s="59">
        <f t="shared" si="69"/>
        <v>3.9999999999999991</v>
      </c>
      <c r="AL73" s="59">
        <f t="shared" si="42"/>
        <v>0.34310605708095127</v>
      </c>
      <c r="AM73" s="59">
        <f t="shared" si="51"/>
        <v>0.65689394291904879</v>
      </c>
      <c r="AN73" s="59">
        <f t="shared" si="43"/>
        <v>1.2760680289686883</v>
      </c>
      <c r="AO73" s="59">
        <f t="shared" si="52"/>
        <v>3.8683983402523672</v>
      </c>
      <c r="AP73" s="59">
        <f t="shared" si="44"/>
        <v>0.43935417890523726</v>
      </c>
      <c r="AQ73" s="59">
        <f t="shared" si="45"/>
        <v>0.28198791146431196</v>
      </c>
      <c r="AR73" s="59">
        <f t="shared" si="46"/>
        <v>0.23626296026571869</v>
      </c>
      <c r="AS73" s="59">
        <f t="shared" si="47"/>
        <v>0.48174912826996941</v>
      </c>
      <c r="AT73" s="59">
        <f t="shared" si="48"/>
        <v>0.32905150768081459</v>
      </c>
      <c r="AU73" s="59">
        <v>39.106000000000002</v>
      </c>
      <c r="AV73" s="59"/>
      <c r="AW73" s="59">
        <v>18.644680851063832</v>
      </c>
      <c r="AX73" s="59">
        <v>0.32700000000000001</v>
      </c>
      <c r="AY73" s="59">
        <v>41.451136247834505</v>
      </c>
      <c r="AZ73" s="59">
        <v>0.13700000000000001</v>
      </c>
      <c r="BA73" s="59">
        <v>0.17199999999999999</v>
      </c>
      <c r="BB73" s="59">
        <v>3.7999999999999999E-2</v>
      </c>
      <c r="BC73" s="59"/>
      <c r="BD73" s="59"/>
      <c r="BE73" s="59">
        <f t="shared" si="53"/>
        <v>99.875817098898338</v>
      </c>
      <c r="BF73" s="59">
        <f t="shared" si="68"/>
        <v>79.84983663156352</v>
      </c>
      <c r="BG73" s="59">
        <f t="shared" si="49"/>
        <v>0.2015016336843648</v>
      </c>
      <c r="BH73" s="64">
        <f t="shared" si="50"/>
        <v>0.7984983663156352</v>
      </c>
      <c r="BI73" s="52"/>
      <c r="BJ73" s="62"/>
      <c r="BK73" s="62"/>
      <c r="BL73" s="62"/>
    </row>
    <row r="74" spans="1:64" s="31" customFormat="1" x14ac:dyDescent="0.25">
      <c r="A74" s="62"/>
      <c r="B74" s="58" t="s">
        <v>154</v>
      </c>
      <c r="C74" s="52" t="s">
        <v>706</v>
      </c>
      <c r="D74" s="52" t="s">
        <v>707</v>
      </c>
      <c r="E74" s="52"/>
      <c r="F74" s="63" t="s">
        <v>711</v>
      </c>
      <c r="G74" s="63" t="s">
        <v>1779</v>
      </c>
      <c r="H74" s="63" t="s">
        <v>1784</v>
      </c>
      <c r="I74" s="52" t="s">
        <v>1725</v>
      </c>
      <c r="J74" s="52" t="s">
        <v>1722</v>
      </c>
      <c r="K74" s="59">
        <v>80.222620845677113</v>
      </c>
      <c r="L74" s="59">
        <v>4.7E-2</v>
      </c>
      <c r="M74" s="59">
        <v>2.238</v>
      </c>
      <c r="N74" s="59">
        <v>19.242674809509328</v>
      </c>
      <c r="O74" s="59">
        <v>23.346086242721189</v>
      </c>
      <c r="P74" s="59"/>
      <c r="Q74" s="59">
        <v>42.990534071774107</v>
      </c>
      <c r="R74" s="59">
        <v>0.33400000000000002</v>
      </c>
      <c r="S74" s="59">
        <v>8.593536939088894</v>
      </c>
      <c r="T74" s="59"/>
      <c r="U74" s="59">
        <v>5.7000000000000002E-2</v>
      </c>
      <c r="V74" s="59">
        <v>96.848832063093525</v>
      </c>
      <c r="W74" s="59">
        <f t="shared" si="54"/>
        <v>22.990462579807467</v>
      </c>
      <c r="X74" s="59">
        <f t="shared" si="55"/>
        <v>22.22724104463952</v>
      </c>
      <c r="Y74" s="59">
        <f t="shared" si="56"/>
        <v>99.076001615766415</v>
      </c>
      <c r="Z74" s="59">
        <f t="shared" si="57"/>
        <v>1.5335389330676113E-3</v>
      </c>
      <c r="AA74" s="59">
        <f t="shared" si="58"/>
        <v>5.4917714521933614E-2</v>
      </c>
      <c r="AB74" s="59">
        <f t="shared" si="59"/>
        <v>0.7400563028447632</v>
      </c>
      <c r="AC74" s="59">
        <f t="shared" si="60"/>
        <v>0.60251950606900895</v>
      </c>
      <c r="AD74" s="59">
        <f t="shared" si="61"/>
        <v>0.5457701652178909</v>
      </c>
      <c r="AE74" s="59">
        <f t="shared" si="62"/>
        <v>0</v>
      </c>
      <c r="AF74" s="59">
        <f t="shared" si="63"/>
        <v>0.62736471566742491</v>
      </c>
      <c r="AG74" s="59">
        <f t="shared" si="64"/>
        <v>9.2311208150138713E-3</v>
      </c>
      <c r="AH74" s="59">
        <f t="shared" si="65"/>
        <v>0.41798269541006439</v>
      </c>
      <c r="AI74" s="59">
        <f t="shared" si="66"/>
        <v>0</v>
      </c>
      <c r="AJ74" s="59">
        <f t="shared" si="67"/>
        <v>2.9993757594791677</v>
      </c>
      <c r="AK74" s="59">
        <f t="shared" si="69"/>
        <v>4</v>
      </c>
      <c r="AL74" s="59">
        <f t="shared" si="42"/>
        <v>0.39985050996513177</v>
      </c>
      <c r="AM74" s="59">
        <f t="shared" si="51"/>
        <v>0.60014949003486828</v>
      </c>
      <c r="AN74" s="59">
        <f t="shared" si="43"/>
        <v>1.1495035010148613</v>
      </c>
      <c r="AO74" s="59">
        <f t="shared" si="52"/>
        <v>3.3740758448739752</v>
      </c>
      <c r="AP74" s="59">
        <f t="shared" si="44"/>
        <v>0.46522371307041943</v>
      </c>
      <c r="AQ74" s="59">
        <f t="shared" si="45"/>
        <v>0.28902021806086559</v>
      </c>
      <c r="AR74" s="59">
        <f t="shared" si="46"/>
        <v>0.31907262457350882</v>
      </c>
      <c r="AS74" s="59">
        <f t="shared" si="47"/>
        <v>0.39190715736562559</v>
      </c>
      <c r="AT74" s="59">
        <f t="shared" si="48"/>
        <v>0.44877875950743146</v>
      </c>
      <c r="AU74" s="59">
        <v>39.177</v>
      </c>
      <c r="AV74" s="59"/>
      <c r="AW74" s="59">
        <v>18.435106382978724</v>
      </c>
      <c r="AX74" s="59">
        <v>0.31</v>
      </c>
      <c r="AY74" s="59">
        <v>41.952686856327112</v>
      </c>
      <c r="AZ74" s="59">
        <v>0.17100000000000001</v>
      </c>
      <c r="BA74" s="59">
        <v>0.10100000000000001</v>
      </c>
      <c r="BB74" s="59">
        <v>3.5000000000000003E-2</v>
      </c>
      <c r="BC74" s="59"/>
      <c r="BD74" s="59"/>
      <c r="BE74" s="59">
        <f t="shared" si="53"/>
        <v>100.18179323930583</v>
      </c>
      <c r="BF74" s="59">
        <f t="shared" si="68"/>
        <v>80.222620845677113</v>
      </c>
      <c r="BG74" s="59">
        <f t="shared" si="49"/>
        <v>0.19777379154322886</v>
      </c>
      <c r="BH74" s="64">
        <f t="shared" si="50"/>
        <v>0.80222620845677117</v>
      </c>
      <c r="BI74" s="52"/>
      <c r="BJ74" s="62"/>
      <c r="BK74" s="62"/>
      <c r="BL74" s="62"/>
    </row>
    <row r="75" spans="1:64" s="31" customFormat="1" x14ac:dyDescent="0.25">
      <c r="A75" s="62"/>
      <c r="B75" s="58" t="s">
        <v>154</v>
      </c>
      <c r="C75" s="52" t="s">
        <v>706</v>
      </c>
      <c r="D75" s="52" t="s">
        <v>707</v>
      </c>
      <c r="E75" s="52"/>
      <c r="F75" s="63" t="s">
        <v>710</v>
      </c>
      <c r="G75" s="63" t="s">
        <v>1779</v>
      </c>
      <c r="H75" s="63" t="s">
        <v>1784</v>
      </c>
      <c r="I75" s="52" t="s">
        <v>1725</v>
      </c>
      <c r="J75" s="52" t="s">
        <v>1722</v>
      </c>
      <c r="K75" s="59">
        <v>79.476921349478332</v>
      </c>
      <c r="L75" s="59">
        <v>7.4999999999999997E-2</v>
      </c>
      <c r="M75" s="59">
        <v>2.1680000000000001</v>
      </c>
      <c r="N75" s="59">
        <v>24.280070787211763</v>
      </c>
      <c r="O75" s="59">
        <v>17.434241592489037</v>
      </c>
      <c r="P75" s="59"/>
      <c r="Q75" s="59">
        <v>44.56337087182083</v>
      </c>
      <c r="R75" s="59">
        <v>0.34499999999999997</v>
      </c>
      <c r="S75" s="59">
        <v>7.3528476369220268</v>
      </c>
      <c r="T75" s="59"/>
      <c r="U75" s="59">
        <v>0.157</v>
      </c>
      <c r="V75" s="59">
        <v>96.375530888443649</v>
      </c>
      <c r="W75" s="59">
        <f t="shared" si="54"/>
        <v>25.328840926513415</v>
      </c>
      <c r="X75" s="59">
        <f t="shared" si="55"/>
        <v>21.376450261510797</v>
      </c>
      <c r="Y75" s="59">
        <f t="shared" si="56"/>
        <v>98.517451204647045</v>
      </c>
      <c r="Z75" s="59">
        <f t="shared" si="57"/>
        <v>2.4273754631898158E-3</v>
      </c>
      <c r="AA75" s="59">
        <f t="shared" si="58"/>
        <v>5.2770401293635187E-2</v>
      </c>
      <c r="AB75" s="59">
        <f t="shared" si="59"/>
        <v>0.92624956211062781</v>
      </c>
      <c r="AC75" s="59">
        <f t="shared" si="60"/>
        <v>0.44631227522782818</v>
      </c>
      <c r="AD75" s="59">
        <f t="shared" si="61"/>
        <v>0.52064124093847142</v>
      </c>
      <c r="AE75" s="59">
        <f t="shared" si="62"/>
        <v>0</v>
      </c>
      <c r="AF75" s="59">
        <f t="shared" si="63"/>
        <v>0.68559310660009198</v>
      </c>
      <c r="AG75" s="59">
        <f t="shared" si="64"/>
        <v>9.4581415461255959E-3</v>
      </c>
      <c r="AH75" s="59">
        <f t="shared" si="65"/>
        <v>0.35474858092474132</v>
      </c>
      <c r="AI75" s="59">
        <f t="shared" si="66"/>
        <v>0</v>
      </c>
      <c r="AJ75" s="59">
        <f t="shared" si="67"/>
        <v>2.9982006841047117</v>
      </c>
      <c r="AK75" s="59">
        <f t="shared" si="69"/>
        <v>4</v>
      </c>
      <c r="AL75" s="59">
        <f t="shared" si="42"/>
        <v>0.3409923731584325</v>
      </c>
      <c r="AM75" s="59">
        <f t="shared" si="51"/>
        <v>0.65900762684156744</v>
      </c>
      <c r="AN75" s="59">
        <f t="shared" si="43"/>
        <v>1.3168244324331471</v>
      </c>
      <c r="AO75" s="59">
        <f t="shared" si="52"/>
        <v>4.030908861311393</v>
      </c>
      <c r="AP75" s="59">
        <f t="shared" si="44"/>
        <v>0.43162528243445369</v>
      </c>
      <c r="AQ75" s="59">
        <f t="shared" si="45"/>
        <v>0.27500549038422539</v>
      </c>
      <c r="AR75" s="59">
        <f t="shared" si="46"/>
        <v>0.2357445328231946</v>
      </c>
      <c r="AS75" s="59">
        <f t="shared" si="47"/>
        <v>0.48924997679258003</v>
      </c>
      <c r="AT75" s="59">
        <f t="shared" si="48"/>
        <v>0.32516733533352155</v>
      </c>
      <c r="AU75" s="59">
        <v>38.783000000000001</v>
      </c>
      <c r="AV75" s="59"/>
      <c r="AW75" s="59">
        <v>18.8</v>
      </c>
      <c r="AX75" s="59">
        <v>0.314</v>
      </c>
      <c r="AY75" s="59">
        <v>40.845329249617151</v>
      </c>
      <c r="AZ75" s="59">
        <v>0.13900000000000001</v>
      </c>
      <c r="BA75" s="59">
        <v>3.5999999999999997E-2</v>
      </c>
      <c r="BB75" s="59">
        <v>5.7000000000000002E-2</v>
      </c>
      <c r="BC75" s="59"/>
      <c r="BD75" s="59"/>
      <c r="BE75" s="59">
        <f t="shared" si="53"/>
        <v>98.974329249617142</v>
      </c>
      <c r="BF75" s="59">
        <f t="shared" si="68"/>
        <v>79.476921349478332</v>
      </c>
      <c r="BG75" s="59">
        <f t="shared" si="49"/>
        <v>0.20523078650521667</v>
      </c>
      <c r="BH75" s="64">
        <f t="shared" si="50"/>
        <v>0.79476921349478336</v>
      </c>
      <c r="BI75" s="52"/>
      <c r="BJ75" s="62"/>
      <c r="BK75" s="62"/>
      <c r="BL75" s="62"/>
    </row>
    <row r="76" spans="1:64" s="31" customFormat="1" x14ac:dyDescent="0.25">
      <c r="A76" s="62"/>
      <c r="B76" s="58" t="s">
        <v>154</v>
      </c>
      <c r="C76" s="52" t="s">
        <v>706</v>
      </c>
      <c r="D76" s="52" t="s">
        <v>707</v>
      </c>
      <c r="E76" s="52"/>
      <c r="F76" s="63" t="s">
        <v>709</v>
      </c>
      <c r="G76" s="63" t="s">
        <v>1779</v>
      </c>
      <c r="H76" s="63" t="s">
        <v>1784</v>
      </c>
      <c r="I76" s="52" t="s">
        <v>1725</v>
      </c>
      <c r="J76" s="52" t="s">
        <v>1722</v>
      </c>
      <c r="K76" s="59">
        <v>80.291000369118805</v>
      </c>
      <c r="L76" s="59">
        <v>9.1999999999999998E-2</v>
      </c>
      <c r="M76" s="59">
        <v>2.157</v>
      </c>
      <c r="N76" s="59">
        <v>24.869858078580336</v>
      </c>
      <c r="O76" s="59">
        <v>17.843429187081551</v>
      </c>
      <c r="P76" s="59"/>
      <c r="Q76" s="59">
        <v>42.951949308441783</v>
      </c>
      <c r="R76" s="59">
        <v>0.29599999999999999</v>
      </c>
      <c r="S76" s="59">
        <v>7.7034772223170105</v>
      </c>
      <c r="T76" s="59"/>
      <c r="U76" s="59">
        <v>0.13700000000000001</v>
      </c>
      <c r="V76" s="59">
        <v>96.050713796420681</v>
      </c>
      <c r="W76" s="59">
        <f t="shared" si="54"/>
        <v>24.851016366646352</v>
      </c>
      <c r="X76" s="59">
        <f t="shared" si="55"/>
        <v>20.116618072677738</v>
      </c>
      <c r="Y76" s="59">
        <f t="shared" si="56"/>
        <v>98.066398927302984</v>
      </c>
      <c r="Z76" s="59">
        <f t="shared" si="57"/>
        <v>2.9726458562450413E-3</v>
      </c>
      <c r="AA76" s="59">
        <f t="shared" si="58"/>
        <v>5.2415642713079684E-2</v>
      </c>
      <c r="AB76" s="59">
        <f t="shared" si="59"/>
        <v>0.94717674216067038</v>
      </c>
      <c r="AC76" s="59">
        <f t="shared" si="60"/>
        <v>0.4560303477453721</v>
      </c>
      <c r="AD76" s="59">
        <f t="shared" si="61"/>
        <v>0.4891449788525446</v>
      </c>
      <c r="AE76" s="59">
        <f t="shared" si="62"/>
        <v>0</v>
      </c>
      <c r="AF76" s="59">
        <f t="shared" si="63"/>
        <v>0.67154471028435769</v>
      </c>
      <c r="AG76" s="59">
        <f t="shared" si="64"/>
        <v>8.101362708921549E-3</v>
      </c>
      <c r="AH76" s="59">
        <f t="shared" si="65"/>
        <v>0.37104924673019085</v>
      </c>
      <c r="AI76" s="59">
        <f t="shared" si="66"/>
        <v>0</v>
      </c>
      <c r="AJ76" s="59">
        <f t="shared" si="67"/>
        <v>2.9984356770513818</v>
      </c>
      <c r="AK76" s="59">
        <f t="shared" si="69"/>
        <v>3.9999999999999996</v>
      </c>
      <c r="AL76" s="59">
        <f t="shared" si="42"/>
        <v>0.35589046362083715</v>
      </c>
      <c r="AM76" s="59">
        <f t="shared" si="51"/>
        <v>0.64410953637916291</v>
      </c>
      <c r="AN76" s="59">
        <f t="shared" si="43"/>
        <v>1.3728950297306404</v>
      </c>
      <c r="AO76" s="59">
        <f t="shared" si="52"/>
        <v>4.2570275078365114</v>
      </c>
      <c r="AP76" s="59">
        <f t="shared" si="44"/>
        <v>0.42142614294805747</v>
      </c>
      <c r="AQ76" s="59">
        <f t="shared" si="45"/>
        <v>0.25848518725874908</v>
      </c>
      <c r="AR76" s="59">
        <f t="shared" si="46"/>
        <v>0.24098599582715877</v>
      </c>
      <c r="AS76" s="59">
        <f t="shared" si="47"/>
        <v>0.50052881691409212</v>
      </c>
      <c r="AT76" s="59">
        <f t="shared" si="48"/>
        <v>0.32499147918067284</v>
      </c>
      <c r="AU76" s="59">
        <v>38.511000000000003</v>
      </c>
      <c r="AV76" s="59"/>
      <c r="AW76" s="59">
        <v>18.142553191489363</v>
      </c>
      <c r="AX76" s="59"/>
      <c r="AY76" s="59">
        <v>41.465482026143789</v>
      </c>
      <c r="AZ76" s="59">
        <v>0.13300000000000001</v>
      </c>
      <c r="BA76" s="59">
        <v>5.7000000000000002E-2</v>
      </c>
      <c r="BB76" s="59">
        <v>4.1000000000000002E-2</v>
      </c>
      <c r="BC76" s="59"/>
      <c r="BD76" s="59"/>
      <c r="BE76" s="59">
        <f t="shared" si="53"/>
        <v>98.350035217633149</v>
      </c>
      <c r="BF76" s="59">
        <f t="shared" si="68"/>
        <v>80.291000369118805</v>
      </c>
      <c r="BG76" s="59">
        <f t="shared" si="49"/>
        <v>0.19708999630881194</v>
      </c>
      <c r="BH76" s="64">
        <f t="shared" si="50"/>
        <v>0.80291000369118803</v>
      </c>
      <c r="BI76" s="52"/>
      <c r="BJ76" s="62"/>
      <c r="BK76" s="62"/>
      <c r="BL76" s="62"/>
    </row>
    <row r="77" spans="1:64" s="31" customFormat="1" x14ac:dyDescent="0.25">
      <c r="A77" s="62"/>
      <c r="B77" s="58" t="s">
        <v>154</v>
      </c>
      <c r="C77" s="52" t="s">
        <v>706</v>
      </c>
      <c r="D77" s="52" t="s">
        <v>707</v>
      </c>
      <c r="E77" s="52"/>
      <c r="F77" s="63" t="s">
        <v>712</v>
      </c>
      <c r="G77" s="63" t="s">
        <v>1779</v>
      </c>
      <c r="H77" s="63" t="s">
        <v>1784</v>
      </c>
      <c r="I77" s="52" t="s">
        <v>1725</v>
      </c>
      <c r="J77" s="52" t="s">
        <v>1722</v>
      </c>
      <c r="K77" s="59">
        <v>81.357968554651592</v>
      </c>
      <c r="L77" s="59">
        <v>2.1000000000000001E-2</v>
      </c>
      <c r="M77" s="59">
        <v>1.675</v>
      </c>
      <c r="N77" s="59">
        <v>28.678283552995492</v>
      </c>
      <c r="O77" s="59">
        <v>19.162601133827568</v>
      </c>
      <c r="P77" s="59"/>
      <c r="Q77" s="59">
        <v>38.453778214699391</v>
      </c>
      <c r="R77" s="59">
        <v>0.28699999999999998</v>
      </c>
      <c r="S77" s="59">
        <v>8.9410544275720856</v>
      </c>
      <c r="T77" s="59"/>
      <c r="U77" s="59">
        <v>0.124</v>
      </c>
      <c r="V77" s="59">
        <v>97.34271732909454</v>
      </c>
      <c r="W77" s="59">
        <f t="shared" si="54"/>
        <v>23.415699836310434</v>
      </c>
      <c r="X77" s="59">
        <f t="shared" si="55"/>
        <v>16.71268990707819</v>
      </c>
      <c r="Y77" s="59">
        <f t="shared" si="56"/>
        <v>99.017328857783767</v>
      </c>
      <c r="Z77" s="59">
        <f t="shared" si="57"/>
        <v>6.5613964016067016E-4</v>
      </c>
      <c r="AA77" s="59">
        <f t="shared" si="58"/>
        <v>3.9359286540855569E-2</v>
      </c>
      <c r="AB77" s="59">
        <f t="shared" si="59"/>
        <v>1.0561667930765264</v>
      </c>
      <c r="AC77" s="59">
        <f t="shared" si="60"/>
        <v>0.47357799980484055</v>
      </c>
      <c r="AD77" s="59">
        <f t="shared" si="61"/>
        <v>0.39296205847606291</v>
      </c>
      <c r="AE77" s="59">
        <f t="shared" si="62"/>
        <v>0</v>
      </c>
      <c r="AF77" s="59">
        <f t="shared" si="63"/>
        <v>0.61187055643718269</v>
      </c>
      <c r="AG77" s="59">
        <f t="shared" si="64"/>
        <v>7.5957366322123923E-3</v>
      </c>
      <c r="AH77" s="59">
        <f t="shared" si="65"/>
        <v>0.41644257753242797</v>
      </c>
      <c r="AI77" s="59">
        <f t="shared" si="66"/>
        <v>0</v>
      </c>
      <c r="AJ77" s="59">
        <f t="shared" si="67"/>
        <v>2.9986311481402694</v>
      </c>
      <c r="AK77" s="59">
        <f t="shared" si="69"/>
        <v>4</v>
      </c>
      <c r="AL77" s="59">
        <f t="shared" si="42"/>
        <v>0.40497642573602965</v>
      </c>
      <c r="AM77" s="59">
        <f t="shared" si="51"/>
        <v>0.59502357426397035</v>
      </c>
      <c r="AN77" s="59">
        <f t="shared" si="43"/>
        <v>1.5570728604437378</v>
      </c>
      <c r="AO77" s="59">
        <f t="shared" si="52"/>
        <v>5.0195657277316235</v>
      </c>
      <c r="AP77" s="59">
        <f t="shared" si="44"/>
        <v>0.39107215733636408</v>
      </c>
      <c r="AQ77" s="59">
        <f t="shared" si="45"/>
        <v>0.20437960066488134</v>
      </c>
      <c r="AR77" s="59">
        <f t="shared" si="46"/>
        <v>0.24630795873562045</v>
      </c>
      <c r="AS77" s="59">
        <f t="shared" si="47"/>
        <v>0.54931244059949813</v>
      </c>
      <c r="AT77" s="59">
        <f t="shared" si="48"/>
        <v>0.30957974297976049</v>
      </c>
      <c r="AU77" s="59">
        <v>39.14</v>
      </c>
      <c r="AV77" s="59"/>
      <c r="AW77" s="59">
        <v>17.223404255319153</v>
      </c>
      <c r="AX77" s="59">
        <v>0.31900000000000001</v>
      </c>
      <c r="AY77" s="59">
        <v>42.170803963632643</v>
      </c>
      <c r="AZ77" s="59">
        <v>0.161</v>
      </c>
      <c r="BA77" s="59">
        <v>0.17100000000000001</v>
      </c>
      <c r="BB77" s="59">
        <v>6.4000000000000001E-2</v>
      </c>
      <c r="BC77" s="59"/>
      <c r="BD77" s="59"/>
      <c r="BE77" s="59">
        <f t="shared" si="53"/>
        <v>99.249208218951807</v>
      </c>
      <c r="BF77" s="59">
        <f t="shared" si="68"/>
        <v>81.357968554651592</v>
      </c>
      <c r="BG77" s="59">
        <f t="shared" si="49"/>
        <v>0.18642031445348409</v>
      </c>
      <c r="BH77" s="64">
        <f t="shared" si="50"/>
        <v>0.81357968554651594</v>
      </c>
      <c r="BI77" s="52"/>
      <c r="BJ77" s="62"/>
      <c r="BK77" s="62"/>
      <c r="BL77" s="62"/>
    </row>
    <row r="78" spans="1:64" s="31" customFormat="1" x14ac:dyDescent="0.25">
      <c r="A78" s="62"/>
      <c r="B78" s="58" t="s">
        <v>154</v>
      </c>
      <c r="C78" s="52" t="s">
        <v>706</v>
      </c>
      <c r="D78" s="52" t="s">
        <v>707</v>
      </c>
      <c r="E78" s="52"/>
      <c r="F78" s="63" t="s">
        <v>713</v>
      </c>
      <c r="G78" s="63" t="s">
        <v>1779</v>
      </c>
      <c r="H78" s="63" t="s">
        <v>1784</v>
      </c>
      <c r="I78" s="52" t="s">
        <v>1725</v>
      </c>
      <c r="J78" s="52" t="s">
        <v>1722</v>
      </c>
      <c r="K78" s="59">
        <v>78.457189876137903</v>
      </c>
      <c r="L78" s="59">
        <v>6.6000000000000003E-2</v>
      </c>
      <c r="M78" s="59">
        <v>1.3240000000000001</v>
      </c>
      <c r="N78" s="59">
        <v>24.247469479648675</v>
      </c>
      <c r="O78" s="59">
        <v>20.089889438986226</v>
      </c>
      <c r="P78" s="59"/>
      <c r="Q78" s="59">
        <v>43.052472770807583</v>
      </c>
      <c r="R78" s="59">
        <v>0.27800000000000002</v>
      </c>
      <c r="S78" s="59">
        <v>7.3424739805493946</v>
      </c>
      <c r="T78" s="59"/>
      <c r="U78" s="59">
        <v>0.20799999999999999</v>
      </c>
      <c r="V78" s="59">
        <v>96.608305669991893</v>
      </c>
      <c r="W78" s="59">
        <f t="shared" si="54"/>
        <v>24.619912804916776</v>
      </c>
      <c r="X78" s="59">
        <f t="shared" si="55"/>
        <v>20.485174445310964</v>
      </c>
      <c r="Y78" s="59">
        <f t="shared" si="56"/>
        <v>98.660920149412036</v>
      </c>
      <c r="Z78" s="59">
        <f t="shared" si="57"/>
        <v>2.1337683953450712E-3</v>
      </c>
      <c r="AA78" s="59">
        <f t="shared" si="58"/>
        <v>3.2191910564000788E-2</v>
      </c>
      <c r="AB78" s="59">
        <f t="shared" si="59"/>
        <v>0.92400035252385415</v>
      </c>
      <c r="AC78" s="59">
        <f t="shared" si="60"/>
        <v>0.51373714393973524</v>
      </c>
      <c r="AD78" s="59">
        <f t="shared" si="61"/>
        <v>0.49839111665329128</v>
      </c>
      <c r="AE78" s="59">
        <f t="shared" si="62"/>
        <v>0</v>
      </c>
      <c r="AF78" s="59">
        <f t="shared" si="63"/>
        <v>0.66567965619082392</v>
      </c>
      <c r="AG78" s="59">
        <f t="shared" si="64"/>
        <v>7.613058350549616E-3</v>
      </c>
      <c r="AH78" s="59">
        <f t="shared" si="65"/>
        <v>0.3538630078646135</v>
      </c>
      <c r="AI78" s="59">
        <f t="shared" si="66"/>
        <v>0</v>
      </c>
      <c r="AJ78" s="59">
        <f t="shared" si="67"/>
        <v>2.9976100144822135</v>
      </c>
      <c r="AK78" s="59">
        <f t="shared" si="69"/>
        <v>4</v>
      </c>
      <c r="AL78" s="59">
        <f t="shared" si="42"/>
        <v>0.34708013734025772</v>
      </c>
      <c r="AM78" s="59">
        <f t="shared" si="51"/>
        <v>0.65291986265974233</v>
      </c>
      <c r="AN78" s="59">
        <f t="shared" si="43"/>
        <v>1.3356571454581281</v>
      </c>
      <c r="AO78" s="59">
        <f t="shared" si="52"/>
        <v>4.1065311380221887</v>
      </c>
      <c r="AP78" s="59">
        <f t="shared" si="44"/>
        <v>0.42814503059431475</v>
      </c>
      <c r="AQ78" s="59">
        <f t="shared" si="45"/>
        <v>0.25741632724024222</v>
      </c>
      <c r="AR78" s="59">
        <f t="shared" si="46"/>
        <v>0.265342467674549</v>
      </c>
      <c r="AS78" s="59">
        <f t="shared" si="47"/>
        <v>0.47724120508520879</v>
      </c>
      <c r="AT78" s="59">
        <f t="shared" si="48"/>
        <v>0.35732332585286064</v>
      </c>
      <c r="AU78" s="59">
        <v>38.569000000000003</v>
      </c>
      <c r="AV78" s="59"/>
      <c r="AW78" s="59">
        <v>19.614893617021277</v>
      </c>
      <c r="AX78" s="59">
        <v>0.29799999999999999</v>
      </c>
      <c r="AY78" s="59">
        <v>40.077661966073983</v>
      </c>
      <c r="AZ78" s="59">
        <v>0.13600000000000001</v>
      </c>
      <c r="BA78" s="59">
        <v>0.192</v>
      </c>
      <c r="BB78" s="59">
        <v>5.0999999999999997E-2</v>
      </c>
      <c r="BC78" s="59"/>
      <c r="BD78" s="59"/>
      <c r="BE78" s="59">
        <f t="shared" si="53"/>
        <v>98.938555583095251</v>
      </c>
      <c r="BF78" s="59">
        <f t="shared" si="68"/>
        <v>78.457189876137903</v>
      </c>
      <c r="BG78" s="59">
        <f t="shared" si="49"/>
        <v>0.21542810123862097</v>
      </c>
      <c r="BH78" s="64">
        <f t="shared" si="50"/>
        <v>0.78457189876137901</v>
      </c>
      <c r="BI78" s="52"/>
      <c r="BJ78" s="62"/>
      <c r="BK78" s="62"/>
      <c r="BL78" s="62"/>
    </row>
    <row r="79" spans="1:64" s="31" customFormat="1" x14ac:dyDescent="0.25">
      <c r="A79" s="62"/>
      <c r="B79" s="58" t="s">
        <v>154</v>
      </c>
      <c r="C79" s="52" t="s">
        <v>706</v>
      </c>
      <c r="D79" s="52" t="s">
        <v>707</v>
      </c>
      <c r="E79" s="52"/>
      <c r="F79" s="63" t="s">
        <v>714</v>
      </c>
      <c r="G79" s="63" t="s">
        <v>1779</v>
      </c>
      <c r="H79" s="63" t="s">
        <v>1784</v>
      </c>
      <c r="I79" s="52" t="s">
        <v>1725</v>
      </c>
      <c r="J79" s="52" t="s">
        <v>1722</v>
      </c>
      <c r="K79" s="59">
        <v>80.552674193407455</v>
      </c>
      <c r="L79" s="59">
        <v>6.6000000000000003E-2</v>
      </c>
      <c r="M79" s="59">
        <v>2.4990000000000001</v>
      </c>
      <c r="N79" s="59">
        <v>23.566793694467858</v>
      </c>
      <c r="O79" s="59">
        <v>17.810857040248315</v>
      </c>
      <c r="P79" s="59"/>
      <c r="Q79" s="59">
        <v>44.103399877359138</v>
      </c>
      <c r="R79" s="59">
        <v>0.35499999999999998</v>
      </c>
      <c r="S79" s="59">
        <v>7.9462207814366153</v>
      </c>
      <c r="T79" s="59"/>
      <c r="U79" s="59">
        <v>0.11700000000000001</v>
      </c>
      <c r="V79" s="59">
        <v>96.464271393511936</v>
      </c>
      <c r="W79" s="59">
        <f t="shared" si="54"/>
        <v>24.675950091205731</v>
      </c>
      <c r="X79" s="59">
        <f t="shared" si="55"/>
        <v>21.590853285344974</v>
      </c>
      <c r="Y79" s="59">
        <f t="shared" si="56"/>
        <v>98.627674892703496</v>
      </c>
      <c r="Z79" s="59">
        <f t="shared" si="57"/>
        <v>2.1316990845194369E-3</v>
      </c>
      <c r="AA79" s="59">
        <f t="shared" si="58"/>
        <v>6.0702089955994916E-2</v>
      </c>
      <c r="AB79" s="59">
        <f t="shared" si="59"/>
        <v>0.89719085046490432</v>
      </c>
      <c r="AC79" s="59">
        <f t="shared" si="60"/>
        <v>0.4550161993211998</v>
      </c>
      <c r="AD79" s="59">
        <f t="shared" si="61"/>
        <v>0.52478214818280744</v>
      </c>
      <c r="AE79" s="59">
        <f t="shared" si="62"/>
        <v>0</v>
      </c>
      <c r="AF79" s="59">
        <f t="shared" si="63"/>
        <v>0.66654776705762231</v>
      </c>
      <c r="AG79" s="59">
        <f t="shared" si="64"/>
        <v>9.7122831684510157E-3</v>
      </c>
      <c r="AH79" s="59">
        <f t="shared" si="65"/>
        <v>0.38258857473953051</v>
      </c>
      <c r="AI79" s="59">
        <f t="shared" si="66"/>
        <v>0</v>
      </c>
      <c r="AJ79" s="59">
        <f t="shared" si="67"/>
        <v>2.9986716119750292</v>
      </c>
      <c r="AK79" s="59">
        <f t="shared" si="69"/>
        <v>3.9999999999999996</v>
      </c>
      <c r="AL79" s="59">
        <f t="shared" si="42"/>
        <v>0.36467002380659386</v>
      </c>
      <c r="AM79" s="59">
        <f t="shared" si="51"/>
        <v>0.63532997619340614</v>
      </c>
      <c r="AN79" s="59">
        <f t="shared" si="43"/>
        <v>1.2701418471754702</v>
      </c>
      <c r="AO79" s="59">
        <f t="shared" si="52"/>
        <v>3.8449005504630569</v>
      </c>
      <c r="AP79" s="59">
        <f t="shared" si="44"/>
        <v>0.44050110844139917</v>
      </c>
      <c r="AQ79" s="59">
        <f t="shared" si="45"/>
        <v>0.27958719674608346</v>
      </c>
      <c r="AR79" s="59">
        <f t="shared" si="46"/>
        <v>0.24241812356382897</v>
      </c>
      <c r="AS79" s="59">
        <f t="shared" si="47"/>
        <v>0.47799467969008763</v>
      </c>
      <c r="AT79" s="59">
        <f t="shared" si="48"/>
        <v>0.33649891072020038</v>
      </c>
      <c r="AU79" s="59">
        <v>38.598999999999997</v>
      </c>
      <c r="AV79" s="59"/>
      <c r="AW79" s="59">
        <v>17.665957446808513</v>
      </c>
      <c r="AX79" s="59">
        <v>0.28799999999999998</v>
      </c>
      <c r="AY79" s="59">
        <v>41.052846775017883</v>
      </c>
      <c r="AZ79" s="59">
        <v>0.16800000000000001</v>
      </c>
      <c r="BA79" s="59">
        <v>9.4E-2</v>
      </c>
      <c r="BB79" s="59">
        <v>4.4999999999999998E-2</v>
      </c>
      <c r="BC79" s="59"/>
      <c r="BD79" s="59"/>
      <c r="BE79" s="59">
        <f t="shared" si="53"/>
        <v>97.912804221826391</v>
      </c>
      <c r="BF79" s="59">
        <f t="shared" si="68"/>
        <v>80.552674193407455</v>
      </c>
      <c r="BG79" s="59">
        <f t="shared" si="49"/>
        <v>0.19447325806592544</v>
      </c>
      <c r="BH79" s="64">
        <f t="shared" si="50"/>
        <v>0.80552674193407459</v>
      </c>
      <c r="BI79" s="52"/>
      <c r="BJ79" s="62"/>
      <c r="BK79" s="62"/>
      <c r="BL79" s="62"/>
    </row>
    <row r="80" spans="1:64" s="31" customFormat="1" x14ac:dyDescent="0.25">
      <c r="A80" s="62"/>
      <c r="B80" s="58" t="s">
        <v>154</v>
      </c>
      <c r="C80" s="52" t="s">
        <v>706</v>
      </c>
      <c r="D80" s="52" t="s">
        <v>707</v>
      </c>
      <c r="E80" s="52"/>
      <c r="F80" s="63" t="s">
        <v>715</v>
      </c>
      <c r="G80" s="63" t="s">
        <v>1779</v>
      </c>
      <c r="H80" s="63" t="s">
        <v>1784</v>
      </c>
      <c r="I80" s="52" t="s">
        <v>1725</v>
      </c>
      <c r="J80" s="52" t="s">
        <v>1722</v>
      </c>
      <c r="K80" s="59">
        <v>80.749584893884148</v>
      </c>
      <c r="L80" s="59">
        <v>0.06</v>
      </c>
      <c r="M80" s="59">
        <v>1.7150000000000001</v>
      </c>
      <c r="N80" s="59">
        <v>26.259859282861044</v>
      </c>
      <c r="O80" s="59">
        <v>19.560592052946156</v>
      </c>
      <c r="P80" s="59"/>
      <c r="Q80" s="59">
        <v>39.847906637206904</v>
      </c>
      <c r="R80" s="59">
        <v>0.32700000000000001</v>
      </c>
      <c r="S80" s="59">
        <v>8.4534925780583503</v>
      </c>
      <c r="T80" s="59"/>
      <c r="U80" s="59">
        <v>0.182</v>
      </c>
      <c r="V80" s="59">
        <v>96.405850551072447</v>
      </c>
      <c r="W80" s="59">
        <f t="shared" si="54"/>
        <v>23.465436354354637</v>
      </c>
      <c r="X80" s="59">
        <f t="shared" si="55"/>
        <v>18.206790712216343</v>
      </c>
      <c r="Y80" s="59">
        <f t="shared" si="56"/>
        <v>98.23017098043654</v>
      </c>
      <c r="Z80" s="59">
        <f t="shared" si="57"/>
        <v>1.9140095391133065E-3</v>
      </c>
      <c r="AA80" s="59">
        <f t="shared" si="58"/>
        <v>4.1144557560934797E-2</v>
      </c>
      <c r="AB80" s="59">
        <f t="shared" si="59"/>
        <v>0.98738747734236787</v>
      </c>
      <c r="AC80" s="59">
        <f t="shared" si="60"/>
        <v>0.4935542782639587</v>
      </c>
      <c r="AD80" s="59">
        <f t="shared" si="61"/>
        <v>0.4370725492357091</v>
      </c>
      <c r="AE80" s="59">
        <f t="shared" si="62"/>
        <v>0</v>
      </c>
      <c r="AF80" s="59">
        <f t="shared" si="63"/>
        <v>0.62603254871570624</v>
      </c>
      <c r="AG80" s="59">
        <f t="shared" si="64"/>
        <v>8.8359168447841342E-3</v>
      </c>
      <c r="AH80" s="59">
        <f t="shared" si="65"/>
        <v>0.40199294297635979</v>
      </c>
      <c r="AI80" s="59">
        <f t="shared" si="66"/>
        <v>0</v>
      </c>
      <c r="AJ80" s="59">
        <f t="shared" si="67"/>
        <v>2.9979342804789333</v>
      </c>
      <c r="AK80" s="59">
        <f t="shared" si="69"/>
        <v>4</v>
      </c>
      <c r="AL80" s="59">
        <f t="shared" si="42"/>
        <v>0.39103402223490036</v>
      </c>
      <c r="AM80" s="59">
        <f t="shared" si="51"/>
        <v>0.60896597776509964</v>
      </c>
      <c r="AN80" s="59">
        <f t="shared" si="43"/>
        <v>1.4323309707059475</v>
      </c>
      <c r="AO80" s="59">
        <f t="shared" si="52"/>
        <v>4.499851116003545</v>
      </c>
      <c r="AP80" s="59">
        <f t="shared" si="44"/>
        <v>0.41112826011082076</v>
      </c>
      <c r="AQ80" s="59">
        <f t="shared" si="45"/>
        <v>0.22787762746728088</v>
      </c>
      <c r="AR80" s="59">
        <f t="shared" si="46"/>
        <v>0.25732565029258581</v>
      </c>
      <c r="AS80" s="59">
        <f t="shared" si="47"/>
        <v>0.5147967222401334</v>
      </c>
      <c r="AT80" s="59">
        <f t="shared" si="48"/>
        <v>0.33327055327836841</v>
      </c>
      <c r="AU80" s="59">
        <v>38.915999999999997</v>
      </c>
      <c r="AV80" s="59"/>
      <c r="AW80" s="59">
        <v>17.645744680851063</v>
      </c>
      <c r="AX80" s="59">
        <v>0.307</v>
      </c>
      <c r="AY80" s="59">
        <v>41.526584867075663</v>
      </c>
      <c r="AZ80" s="59">
        <v>0.14299999999999999</v>
      </c>
      <c r="BA80" s="59">
        <v>0.17100000000000001</v>
      </c>
      <c r="BB80" s="59">
        <v>7.0000000000000007E-2</v>
      </c>
      <c r="BC80" s="59"/>
      <c r="BD80" s="59"/>
      <c r="BE80" s="59">
        <f t="shared" si="53"/>
        <v>98.779329547926736</v>
      </c>
      <c r="BF80" s="59">
        <f t="shared" si="68"/>
        <v>80.749584893884148</v>
      </c>
      <c r="BG80" s="59">
        <f t="shared" si="49"/>
        <v>0.19250415106115853</v>
      </c>
      <c r="BH80" s="64">
        <f t="shared" si="50"/>
        <v>0.80749584893884152</v>
      </c>
      <c r="BI80" s="52"/>
      <c r="BJ80" s="62"/>
      <c r="BK80" s="62"/>
      <c r="BL80" s="62"/>
    </row>
    <row r="81" spans="1:64" s="31" customFormat="1" x14ac:dyDescent="0.25">
      <c r="A81" s="62"/>
      <c r="B81" s="58" t="s">
        <v>154</v>
      </c>
      <c r="C81" s="52" t="s">
        <v>706</v>
      </c>
      <c r="D81" s="52" t="s">
        <v>707</v>
      </c>
      <c r="E81" s="52"/>
      <c r="F81" s="63" t="s">
        <v>716</v>
      </c>
      <c r="G81" s="63" t="s">
        <v>1779</v>
      </c>
      <c r="H81" s="63" t="s">
        <v>1784</v>
      </c>
      <c r="I81" s="52" t="s">
        <v>1725</v>
      </c>
      <c r="J81" s="52" t="s">
        <v>1722</v>
      </c>
      <c r="K81" s="59">
        <v>81.87488148991109</v>
      </c>
      <c r="L81" s="59">
        <v>4.2999999999999997E-2</v>
      </c>
      <c r="M81" s="59">
        <v>2.3690000000000002</v>
      </c>
      <c r="N81" s="59">
        <v>25.581159334502232</v>
      </c>
      <c r="O81" s="59">
        <v>17.747748505758924</v>
      </c>
      <c r="P81" s="59"/>
      <c r="Q81" s="59">
        <v>42.082776744955666</v>
      </c>
      <c r="R81" s="59">
        <v>0.26</v>
      </c>
      <c r="S81" s="59">
        <v>8.8757003924245002</v>
      </c>
      <c r="T81" s="59"/>
      <c r="U81" s="59">
        <v>0.111</v>
      </c>
      <c r="V81" s="59">
        <v>97.070384977641339</v>
      </c>
      <c r="W81" s="59">
        <f t="shared" si="54"/>
        <v>23.702718565996168</v>
      </c>
      <c r="X81" s="59">
        <f t="shared" si="55"/>
        <v>20.426826160212823</v>
      </c>
      <c r="Y81" s="59">
        <f t="shared" si="56"/>
        <v>99.11715295889465</v>
      </c>
      <c r="Z81" s="59">
        <f t="shared" si="57"/>
        <v>1.3621911236482574E-3</v>
      </c>
      <c r="AA81" s="59">
        <f t="shared" si="58"/>
        <v>5.6440399070010881E-2</v>
      </c>
      <c r="AB81" s="59">
        <f t="shared" si="59"/>
        <v>0.95519532019919839</v>
      </c>
      <c r="AC81" s="59">
        <f t="shared" si="60"/>
        <v>0.44470594361003024</v>
      </c>
      <c r="AD81" s="59">
        <f t="shared" si="61"/>
        <v>0.48696502118799873</v>
      </c>
      <c r="AE81" s="59">
        <f t="shared" si="62"/>
        <v>0</v>
      </c>
      <c r="AF81" s="59">
        <f t="shared" si="63"/>
        <v>0.62797619626524515</v>
      </c>
      <c r="AG81" s="59">
        <f t="shared" si="64"/>
        <v>6.97676280682863E-3</v>
      </c>
      <c r="AH81" s="59">
        <f t="shared" si="65"/>
        <v>0.41914243304476678</v>
      </c>
      <c r="AI81" s="59">
        <f t="shared" si="66"/>
        <v>0</v>
      </c>
      <c r="AJ81" s="59">
        <f t="shared" si="67"/>
        <v>2.998764267307727</v>
      </c>
      <c r="AK81" s="59">
        <f t="shared" si="69"/>
        <v>4</v>
      </c>
      <c r="AL81" s="59">
        <f t="shared" si="42"/>
        <v>0.4002817076427686</v>
      </c>
      <c r="AM81" s="59">
        <f t="shared" si="51"/>
        <v>0.5997182923572314</v>
      </c>
      <c r="AN81" s="59">
        <f t="shared" si="43"/>
        <v>1.289571466002293</v>
      </c>
      <c r="AO81" s="59">
        <f t="shared" si="52"/>
        <v>3.9220663930610482</v>
      </c>
      <c r="AP81" s="59">
        <f t="shared" si="44"/>
        <v>0.43676295536039783</v>
      </c>
      <c r="AQ81" s="59">
        <f t="shared" si="45"/>
        <v>0.2580813622353289</v>
      </c>
      <c r="AR81" s="59">
        <f t="shared" si="46"/>
        <v>0.23568492751497955</v>
      </c>
      <c r="AS81" s="59">
        <f t="shared" si="47"/>
        <v>0.50623371024969166</v>
      </c>
      <c r="AT81" s="59">
        <f t="shared" si="48"/>
        <v>0.31766950649073245</v>
      </c>
      <c r="AU81" s="59">
        <v>39.380000000000003</v>
      </c>
      <c r="AV81" s="59"/>
      <c r="AW81" s="59">
        <v>16.889361702127658</v>
      </c>
      <c r="AX81" s="59">
        <v>0.29699999999999999</v>
      </c>
      <c r="AY81" s="59">
        <v>42.80249565306331</v>
      </c>
      <c r="AZ81" s="59">
        <v>0.16200000000000001</v>
      </c>
      <c r="BA81" s="59">
        <v>0.115</v>
      </c>
      <c r="BB81" s="59">
        <v>3.9E-2</v>
      </c>
      <c r="BC81" s="59"/>
      <c r="BD81" s="59"/>
      <c r="BE81" s="59">
        <f t="shared" si="53"/>
        <v>99.684857355190971</v>
      </c>
      <c r="BF81" s="59">
        <f t="shared" si="68"/>
        <v>81.87488148991109</v>
      </c>
      <c r="BG81" s="59">
        <f t="shared" si="49"/>
        <v>0.18125118510088911</v>
      </c>
      <c r="BH81" s="64">
        <f t="shared" si="50"/>
        <v>0.81874881489911089</v>
      </c>
      <c r="BI81" s="52"/>
      <c r="BJ81" s="62"/>
      <c r="BK81" s="62"/>
      <c r="BL81" s="62"/>
    </row>
    <row r="82" spans="1:64" s="31" customFormat="1" x14ac:dyDescent="0.25">
      <c r="A82" s="62"/>
      <c r="B82" s="58" t="s">
        <v>154</v>
      </c>
      <c r="C82" s="52" t="s">
        <v>706</v>
      </c>
      <c r="D82" s="52" t="s">
        <v>707</v>
      </c>
      <c r="E82" s="52"/>
      <c r="F82" s="63" t="s">
        <v>717</v>
      </c>
      <c r="G82" s="63" t="s">
        <v>1779</v>
      </c>
      <c r="H82" s="63" t="s">
        <v>1784</v>
      </c>
      <c r="I82" s="52" t="s">
        <v>1725</v>
      </c>
      <c r="J82" s="52" t="s">
        <v>1722</v>
      </c>
      <c r="K82" s="59">
        <v>83.621986350021231</v>
      </c>
      <c r="L82" s="59">
        <v>5.6000000000000001E-2</v>
      </c>
      <c r="M82" s="59">
        <v>1.5660000000000001</v>
      </c>
      <c r="N82" s="59">
        <v>30.737105521524985</v>
      </c>
      <c r="O82" s="59">
        <v>18.602767360131342</v>
      </c>
      <c r="P82" s="59"/>
      <c r="Q82" s="59">
        <v>35.569059461353532</v>
      </c>
      <c r="R82" s="59">
        <v>0.26500000000000001</v>
      </c>
      <c r="S82" s="59">
        <v>9.24707729056475</v>
      </c>
      <c r="T82" s="59"/>
      <c r="U82" s="59">
        <v>0.13100000000000001</v>
      </c>
      <c r="V82" s="59">
        <v>96.174009633574613</v>
      </c>
      <c r="W82" s="59">
        <f t="shared" si="54"/>
        <v>22.812524443620365</v>
      </c>
      <c r="X82" s="59">
        <f t="shared" si="55"/>
        <v>14.1770782593167</v>
      </c>
      <c r="Y82" s="59">
        <f t="shared" si="56"/>
        <v>97.594552875158143</v>
      </c>
      <c r="Z82" s="59">
        <f t="shared" si="57"/>
        <v>1.7503508048333572E-3</v>
      </c>
      <c r="AA82" s="59">
        <f t="shared" si="58"/>
        <v>3.6811562682052441E-2</v>
      </c>
      <c r="AB82" s="59">
        <f t="shared" si="59"/>
        <v>1.1324066538123674</v>
      </c>
      <c r="AC82" s="59">
        <f t="shared" si="60"/>
        <v>0.45991196065408813</v>
      </c>
      <c r="AD82" s="59">
        <f t="shared" si="61"/>
        <v>0.33346564046729421</v>
      </c>
      <c r="AE82" s="59">
        <f t="shared" si="62"/>
        <v>0</v>
      </c>
      <c r="AF82" s="59">
        <f t="shared" si="63"/>
        <v>0.59632889055997318</v>
      </c>
      <c r="AG82" s="59">
        <f t="shared" si="64"/>
        <v>7.0160708404349899E-3</v>
      </c>
      <c r="AH82" s="59">
        <f t="shared" si="65"/>
        <v>0.4308548292251953</v>
      </c>
      <c r="AI82" s="59">
        <f t="shared" si="66"/>
        <v>0</v>
      </c>
      <c r="AJ82" s="59">
        <f t="shared" si="67"/>
        <v>2.9985459590462389</v>
      </c>
      <c r="AK82" s="59">
        <f t="shared" si="69"/>
        <v>3.9999999999999991</v>
      </c>
      <c r="AL82" s="59">
        <f t="shared" si="42"/>
        <v>0.41945254867873771</v>
      </c>
      <c r="AM82" s="59">
        <f t="shared" si="51"/>
        <v>0.58054745132126229</v>
      </c>
      <c r="AN82" s="59">
        <f t="shared" si="43"/>
        <v>1.7882768663191859</v>
      </c>
      <c r="AO82" s="59">
        <f t="shared" si="52"/>
        <v>6.0167901825941916</v>
      </c>
      <c r="AP82" s="59">
        <f t="shared" si="44"/>
        <v>0.35864444169065018</v>
      </c>
      <c r="AQ82" s="59">
        <f t="shared" si="45"/>
        <v>0.17315835853002443</v>
      </c>
      <c r="AR82" s="59">
        <f t="shared" si="46"/>
        <v>0.23881800854681401</v>
      </c>
      <c r="AS82" s="59">
        <f t="shared" si="47"/>
        <v>0.58802363292316151</v>
      </c>
      <c r="AT82" s="59">
        <f t="shared" si="48"/>
        <v>0.28883161728797135</v>
      </c>
      <c r="AU82" s="59">
        <v>39.445999999999998</v>
      </c>
      <c r="AV82" s="59"/>
      <c r="AW82" s="59">
        <v>15.35</v>
      </c>
      <c r="AX82" s="59">
        <v>0.23100000000000001</v>
      </c>
      <c r="AY82" s="59">
        <v>43.969715571925512</v>
      </c>
      <c r="AZ82" s="59">
        <v>0.126</v>
      </c>
      <c r="BA82" s="59">
        <v>0.21299999999999999</v>
      </c>
      <c r="BB82" s="59">
        <v>0.06</v>
      </c>
      <c r="BC82" s="59"/>
      <c r="BD82" s="59"/>
      <c r="BE82" s="59">
        <f t="shared" si="53"/>
        <v>99.395715571925507</v>
      </c>
      <c r="BF82" s="59">
        <f t="shared" si="68"/>
        <v>83.621986350021231</v>
      </c>
      <c r="BG82" s="59">
        <f t="shared" si="49"/>
        <v>0.16378013649978768</v>
      </c>
      <c r="BH82" s="64">
        <f t="shared" si="50"/>
        <v>0.83621986350021227</v>
      </c>
      <c r="BI82" s="52"/>
      <c r="BJ82" s="62"/>
      <c r="BK82" s="62"/>
      <c r="BL82" s="62"/>
    </row>
    <row r="83" spans="1:64" s="31" customFormat="1" x14ac:dyDescent="0.25">
      <c r="A83" s="62"/>
      <c r="B83" s="58" t="s">
        <v>154</v>
      </c>
      <c r="C83" s="52" t="s">
        <v>706</v>
      </c>
      <c r="D83" s="52" t="s">
        <v>707</v>
      </c>
      <c r="E83" s="52"/>
      <c r="F83" s="63" t="s">
        <v>718</v>
      </c>
      <c r="G83" s="63" t="s">
        <v>1779</v>
      </c>
      <c r="H83" s="63" t="s">
        <v>1784</v>
      </c>
      <c r="I83" s="52" t="s">
        <v>1725</v>
      </c>
      <c r="J83" s="52" t="s">
        <v>1722</v>
      </c>
      <c r="K83" s="59">
        <v>80.511753065864113</v>
      </c>
      <c r="L83" s="59">
        <v>6.2E-2</v>
      </c>
      <c r="M83" s="59">
        <v>1.421</v>
      </c>
      <c r="N83" s="59">
        <v>27.307052798523834</v>
      </c>
      <c r="O83" s="59">
        <v>19.512751712284846</v>
      </c>
      <c r="P83" s="59"/>
      <c r="Q83" s="59">
        <v>40.14440008176058</v>
      </c>
      <c r="R83" s="59">
        <v>0.35799999999999998</v>
      </c>
      <c r="S83" s="59">
        <v>8.0634430984473635</v>
      </c>
      <c r="T83" s="59"/>
      <c r="U83" s="59">
        <v>0.13400000000000001</v>
      </c>
      <c r="V83" s="59">
        <v>97.002647691016634</v>
      </c>
      <c r="W83" s="59">
        <f t="shared" si="54"/>
        <v>24.190060132612313</v>
      </c>
      <c r="X83" s="59">
        <f t="shared" si="55"/>
        <v>17.730984606744016</v>
      </c>
      <c r="Y83" s="59">
        <f t="shared" si="56"/>
        <v>98.779292348612373</v>
      </c>
      <c r="Z83" s="59">
        <f t="shared" si="57"/>
        <v>1.9641778440543079E-3</v>
      </c>
      <c r="AA83" s="59">
        <f t="shared" si="58"/>
        <v>3.3856231920656142E-2</v>
      </c>
      <c r="AB83" s="59">
        <f t="shared" si="59"/>
        <v>1.0196856823438976</v>
      </c>
      <c r="AC83" s="59">
        <f t="shared" si="60"/>
        <v>0.48895367477426183</v>
      </c>
      <c r="AD83" s="59">
        <f t="shared" si="61"/>
        <v>0.42271655315625672</v>
      </c>
      <c r="AE83" s="59">
        <f t="shared" si="62"/>
        <v>0</v>
      </c>
      <c r="AF83" s="59">
        <f t="shared" si="63"/>
        <v>0.64091656716353629</v>
      </c>
      <c r="AG83" s="59">
        <f t="shared" si="64"/>
        <v>9.6068976737319969E-3</v>
      </c>
      <c r="AH83" s="59">
        <f t="shared" si="65"/>
        <v>0.38080185022168694</v>
      </c>
      <c r="AI83" s="59">
        <f t="shared" si="66"/>
        <v>0</v>
      </c>
      <c r="AJ83" s="59">
        <f t="shared" si="67"/>
        <v>2.9985016350980813</v>
      </c>
      <c r="AK83" s="59">
        <f t="shared" si="69"/>
        <v>4.0000000000000009</v>
      </c>
      <c r="AL83" s="59">
        <f t="shared" si="42"/>
        <v>0.37270723884593682</v>
      </c>
      <c r="AM83" s="59">
        <f t="shared" si="51"/>
        <v>0.62729276115406318</v>
      </c>
      <c r="AN83" s="59">
        <f t="shared" si="43"/>
        <v>1.5161851656341978</v>
      </c>
      <c r="AO83" s="59">
        <f t="shared" si="52"/>
        <v>4.8477429709314777</v>
      </c>
      <c r="AP83" s="59">
        <f t="shared" si="44"/>
        <v>0.39742703106985078</v>
      </c>
      <c r="AQ83" s="59">
        <f t="shared" si="45"/>
        <v>0.21887035471167776</v>
      </c>
      <c r="AR83" s="59">
        <f t="shared" si="46"/>
        <v>0.25316601263036442</v>
      </c>
      <c r="AS83" s="59">
        <f t="shared" si="47"/>
        <v>0.52796363265795787</v>
      </c>
      <c r="AT83" s="59">
        <f t="shared" si="48"/>
        <v>0.32410242545194723</v>
      </c>
      <c r="AU83" s="59">
        <v>39.411999999999999</v>
      </c>
      <c r="AV83" s="59"/>
      <c r="AW83" s="59">
        <v>18.054255319148936</v>
      </c>
      <c r="AX83" s="59">
        <v>0.29799999999999999</v>
      </c>
      <c r="AY83" s="59">
        <v>41.845823095823093</v>
      </c>
      <c r="AZ83" s="59">
        <v>0.127</v>
      </c>
      <c r="BA83" s="59">
        <v>0.17599999999999999</v>
      </c>
      <c r="BB83" s="59">
        <v>3.6999999999999998E-2</v>
      </c>
      <c r="BC83" s="59"/>
      <c r="BD83" s="59"/>
      <c r="BE83" s="59">
        <f t="shared" si="53"/>
        <v>99.95007841497204</v>
      </c>
      <c r="BF83" s="59">
        <f t="shared" si="68"/>
        <v>80.511753065864113</v>
      </c>
      <c r="BG83" s="59">
        <f t="shared" si="49"/>
        <v>0.19488246934135886</v>
      </c>
      <c r="BH83" s="64">
        <f t="shared" si="50"/>
        <v>0.80511753065864111</v>
      </c>
      <c r="BI83" s="52"/>
      <c r="BJ83" s="62"/>
      <c r="BK83" s="62"/>
      <c r="BL83" s="62"/>
    </row>
    <row r="84" spans="1:64" s="31" customFormat="1" x14ac:dyDescent="0.25">
      <c r="A84" s="62"/>
      <c r="B84" s="58" t="s">
        <v>154</v>
      </c>
      <c r="C84" s="52" t="s">
        <v>706</v>
      </c>
      <c r="D84" s="52" t="s">
        <v>707</v>
      </c>
      <c r="E84" s="52"/>
      <c r="F84" s="63" t="s">
        <v>719</v>
      </c>
      <c r="G84" s="63" t="s">
        <v>1779</v>
      </c>
      <c r="H84" s="63" t="s">
        <v>1784</v>
      </c>
      <c r="I84" s="52" t="s">
        <v>1725</v>
      </c>
      <c r="J84" s="52" t="s">
        <v>1722</v>
      </c>
      <c r="K84" s="59">
        <v>80.793442987109771</v>
      </c>
      <c r="L84" s="59">
        <v>3.2000000000000001E-2</v>
      </c>
      <c r="M84" s="59">
        <v>1.48</v>
      </c>
      <c r="N84" s="59">
        <v>27.299149451235813</v>
      </c>
      <c r="O84" s="59">
        <v>20.44920093374035</v>
      </c>
      <c r="P84" s="59"/>
      <c r="Q84" s="59">
        <v>38.434485833033222</v>
      </c>
      <c r="R84" s="59">
        <v>0.35799999999999998</v>
      </c>
      <c r="S84" s="59">
        <v>8.6443678553147922</v>
      </c>
      <c r="T84" s="59"/>
      <c r="U84" s="59">
        <v>0.17599999999999999</v>
      </c>
      <c r="V84" s="59">
        <v>96.873204073324189</v>
      </c>
      <c r="W84" s="59">
        <f t="shared" si="54"/>
        <v>23.195401755503497</v>
      </c>
      <c r="X84" s="59">
        <f t="shared" si="55"/>
        <v>16.936079214858548</v>
      </c>
      <c r="Y84" s="59">
        <f t="shared" si="56"/>
        <v>98.570199210653001</v>
      </c>
      <c r="Z84" s="59">
        <f t="shared" si="57"/>
        <v>1.0116646791796945E-3</v>
      </c>
      <c r="AA84" s="59">
        <f t="shared" si="58"/>
        <v>3.5188742665215739E-2</v>
      </c>
      <c r="AB84" s="59">
        <f t="shared" si="59"/>
        <v>1.0172743594070057</v>
      </c>
      <c r="AC84" s="59">
        <f t="shared" si="60"/>
        <v>0.51135561496890325</v>
      </c>
      <c r="AD84" s="59">
        <f t="shared" si="61"/>
        <v>0.40292736995569722</v>
      </c>
      <c r="AE84" s="59">
        <f t="shared" si="62"/>
        <v>0</v>
      </c>
      <c r="AF84" s="59">
        <f t="shared" si="63"/>
        <v>0.61328725543942342</v>
      </c>
      <c r="AG84" s="59">
        <f t="shared" si="64"/>
        <v>9.5869542680183124E-3</v>
      </c>
      <c r="AH84" s="59">
        <f t="shared" si="65"/>
        <v>0.40738895910635814</v>
      </c>
      <c r="AI84" s="59">
        <f t="shared" si="66"/>
        <v>0</v>
      </c>
      <c r="AJ84" s="59">
        <f t="shared" si="67"/>
        <v>2.9980209204898016</v>
      </c>
      <c r="AK84" s="59">
        <f t="shared" si="69"/>
        <v>4</v>
      </c>
      <c r="AL84" s="59">
        <f t="shared" si="42"/>
        <v>0.39913633069979321</v>
      </c>
      <c r="AM84" s="59">
        <f t="shared" si="51"/>
        <v>0.60086366930020674</v>
      </c>
      <c r="AN84" s="59">
        <f t="shared" si="43"/>
        <v>1.5220789183590475</v>
      </c>
      <c r="AO84" s="59">
        <f t="shared" si="52"/>
        <v>4.8724230374677111</v>
      </c>
      <c r="AP84" s="59">
        <f t="shared" si="44"/>
        <v>0.3964982985745088</v>
      </c>
      <c r="AQ84" s="59">
        <f t="shared" si="45"/>
        <v>0.20860233383085283</v>
      </c>
      <c r="AR84" s="59">
        <f t="shared" si="46"/>
        <v>0.26473747542082537</v>
      </c>
      <c r="AS84" s="59">
        <f t="shared" si="47"/>
        <v>0.52666019074832193</v>
      </c>
      <c r="AT84" s="59">
        <f t="shared" si="48"/>
        <v>0.33451889832114112</v>
      </c>
      <c r="AU84" s="59">
        <v>39.229999999999997</v>
      </c>
      <c r="AV84" s="59"/>
      <c r="AW84" s="59">
        <v>17.819148936170215</v>
      </c>
      <c r="AX84" s="59">
        <v>0.29399999999999998</v>
      </c>
      <c r="AY84" s="59">
        <v>42.053251408090112</v>
      </c>
      <c r="AZ84" s="59">
        <v>0.13300000000000001</v>
      </c>
      <c r="BA84" s="59">
        <v>0.19900000000000001</v>
      </c>
      <c r="BB84" s="59">
        <v>7.1999999999999995E-2</v>
      </c>
      <c r="BC84" s="59"/>
      <c r="BD84" s="59"/>
      <c r="BE84" s="59">
        <f t="shared" si="53"/>
        <v>99.800400344260311</v>
      </c>
      <c r="BF84" s="59">
        <f t="shared" si="68"/>
        <v>80.793442987109771</v>
      </c>
      <c r="BG84" s="59">
        <f t="shared" si="49"/>
        <v>0.1920655701289023</v>
      </c>
      <c r="BH84" s="64">
        <f t="shared" si="50"/>
        <v>0.80793442987109776</v>
      </c>
      <c r="BI84" s="52"/>
      <c r="BJ84" s="62"/>
      <c r="BK84" s="62"/>
      <c r="BL84" s="62"/>
    </row>
    <row r="85" spans="1:64" s="31" customFormat="1" x14ac:dyDescent="0.25">
      <c r="A85" s="62"/>
      <c r="B85" s="58" t="s">
        <v>154</v>
      </c>
      <c r="C85" s="52" t="s">
        <v>706</v>
      </c>
      <c r="D85" s="52" t="s">
        <v>707</v>
      </c>
      <c r="E85" s="52"/>
      <c r="F85" s="63" t="s">
        <v>720</v>
      </c>
      <c r="G85" s="63" t="s">
        <v>1779</v>
      </c>
      <c r="H85" s="63" t="s">
        <v>1784</v>
      </c>
      <c r="I85" s="52" t="s">
        <v>1725</v>
      </c>
      <c r="J85" s="52" t="s">
        <v>1722</v>
      </c>
      <c r="K85" s="59">
        <v>77.042353015124405</v>
      </c>
      <c r="L85" s="59">
        <v>2.5999999999999999E-2</v>
      </c>
      <c r="M85" s="59">
        <v>1.3089999999999999</v>
      </c>
      <c r="N85" s="59">
        <v>28.436243542299845</v>
      </c>
      <c r="O85" s="59">
        <v>16.185303337352181</v>
      </c>
      <c r="P85" s="59"/>
      <c r="Q85" s="59">
        <v>43.041303497211388</v>
      </c>
      <c r="R85" s="59">
        <v>0.32</v>
      </c>
      <c r="S85" s="59">
        <v>7.9119877154069265</v>
      </c>
      <c r="T85" s="59"/>
      <c r="U85" s="59">
        <v>9.7000000000000003E-2</v>
      </c>
      <c r="V85" s="59">
        <v>97.326838092270322</v>
      </c>
      <c r="W85" s="59">
        <f t="shared" si="54"/>
        <v>24.694459738010352</v>
      </c>
      <c r="X85" s="59">
        <f t="shared" si="55"/>
        <v>20.38991304645592</v>
      </c>
      <c r="Y85" s="59">
        <f t="shared" si="56"/>
        <v>99.369907379525216</v>
      </c>
      <c r="Z85" s="59">
        <f t="shared" si="57"/>
        <v>8.1738580202054417E-4</v>
      </c>
      <c r="AA85" s="59">
        <f t="shared" si="58"/>
        <v>3.0949156210662163E-2</v>
      </c>
      <c r="AB85" s="59">
        <f t="shared" si="59"/>
        <v>1.0537275616475101</v>
      </c>
      <c r="AC85" s="59">
        <f t="shared" si="60"/>
        <v>0.40247106464307042</v>
      </c>
      <c r="AD85" s="59">
        <f t="shared" si="61"/>
        <v>0.48238789268578897</v>
      </c>
      <c r="AE85" s="59">
        <f t="shared" si="62"/>
        <v>0</v>
      </c>
      <c r="AF85" s="59">
        <f t="shared" si="63"/>
        <v>0.64927503226546524</v>
      </c>
      <c r="AG85" s="59">
        <f t="shared" si="64"/>
        <v>8.5214743281931873E-3</v>
      </c>
      <c r="AH85" s="59">
        <f t="shared" si="65"/>
        <v>0.37079063091642195</v>
      </c>
      <c r="AI85" s="59">
        <f t="shared" si="66"/>
        <v>0</v>
      </c>
      <c r="AJ85" s="59">
        <f t="shared" si="67"/>
        <v>2.9989401984991328</v>
      </c>
      <c r="AK85" s="59">
        <f t="shared" si="69"/>
        <v>4</v>
      </c>
      <c r="AL85" s="59">
        <f t="shared" si="42"/>
        <v>0.36349682603746908</v>
      </c>
      <c r="AM85" s="59">
        <f t="shared" si="51"/>
        <v>0.63650317396253087</v>
      </c>
      <c r="AN85" s="59">
        <f t="shared" si="43"/>
        <v>1.3459604648253078</v>
      </c>
      <c r="AO85" s="59">
        <f t="shared" si="52"/>
        <v>4.1480437578507052</v>
      </c>
      <c r="AP85" s="59">
        <f t="shared" si="44"/>
        <v>0.42626464298683953</v>
      </c>
      <c r="AQ85" s="59">
        <f t="shared" si="45"/>
        <v>0.24883485362340388</v>
      </c>
      <c r="AR85" s="59">
        <f t="shared" si="46"/>
        <v>0.20761057641914632</v>
      </c>
      <c r="AS85" s="59">
        <f t="shared" si="47"/>
        <v>0.54355456995744977</v>
      </c>
      <c r="AT85" s="59">
        <f t="shared" si="48"/>
        <v>0.27638473033606498</v>
      </c>
      <c r="AU85" s="59">
        <v>38.378999999999998</v>
      </c>
      <c r="AV85" s="59"/>
      <c r="AW85" s="59">
        <v>20.991489361702129</v>
      </c>
      <c r="AX85" s="59">
        <v>0.38300000000000001</v>
      </c>
      <c r="AY85" s="59">
        <v>39.521320213202131</v>
      </c>
      <c r="AZ85" s="59">
        <v>0.153</v>
      </c>
      <c r="BA85" s="59">
        <v>0.14599999999999999</v>
      </c>
      <c r="BB85" s="59">
        <v>2.5999999999999999E-2</v>
      </c>
      <c r="BC85" s="59"/>
      <c r="BD85" s="59"/>
      <c r="BE85" s="59">
        <f t="shared" si="53"/>
        <v>99.599809574904256</v>
      </c>
      <c r="BF85" s="59">
        <f t="shared" si="68"/>
        <v>77.042353015124405</v>
      </c>
      <c r="BG85" s="59">
        <f t="shared" si="49"/>
        <v>0.22957646984875596</v>
      </c>
      <c r="BH85" s="64">
        <f t="shared" si="50"/>
        <v>0.7704235301512441</v>
      </c>
      <c r="BI85" s="52"/>
      <c r="BJ85" s="62"/>
      <c r="BK85" s="62"/>
      <c r="BL85" s="62"/>
    </row>
    <row r="86" spans="1:64" s="31" customFormat="1" x14ac:dyDescent="0.25">
      <c r="A86" s="62"/>
      <c r="B86" s="58" t="s">
        <v>154</v>
      </c>
      <c r="C86" s="52" t="s">
        <v>159</v>
      </c>
      <c r="D86" s="52" t="s">
        <v>624</v>
      </c>
      <c r="E86" s="52"/>
      <c r="F86" s="63" t="s">
        <v>625</v>
      </c>
      <c r="G86" s="63" t="s">
        <v>1779</v>
      </c>
      <c r="H86" s="63" t="s">
        <v>1784</v>
      </c>
      <c r="I86" s="52" t="s">
        <v>1725</v>
      </c>
      <c r="J86" s="52" t="s">
        <v>1722</v>
      </c>
      <c r="K86" s="59">
        <v>82.091001014577913</v>
      </c>
      <c r="L86" s="59">
        <v>0.06</v>
      </c>
      <c r="M86" s="59">
        <v>1.47</v>
      </c>
      <c r="N86" s="59">
        <v>24.521000000000001</v>
      </c>
      <c r="O86" s="59">
        <v>24.026</v>
      </c>
      <c r="P86" s="59"/>
      <c r="Q86" s="59">
        <v>36.441000000000003</v>
      </c>
      <c r="R86" s="59">
        <v>0.32900000000000001</v>
      </c>
      <c r="S86" s="59">
        <v>9.798</v>
      </c>
      <c r="T86" s="59"/>
      <c r="U86" s="59">
        <v>0.17399999999999999</v>
      </c>
      <c r="V86" s="59">
        <v>96.819000000000003</v>
      </c>
      <c r="W86" s="59">
        <f t="shared" si="54"/>
        <v>21.037338177429447</v>
      </c>
      <c r="X86" s="59">
        <f t="shared" si="55"/>
        <v>17.118984021527623</v>
      </c>
      <c r="Y86" s="59">
        <f t="shared" si="56"/>
        <v>98.534322198957071</v>
      </c>
      <c r="Z86" s="59">
        <f t="shared" si="57"/>
        <v>1.9048574288430937E-3</v>
      </c>
      <c r="AA86" s="59">
        <f t="shared" si="58"/>
        <v>3.5098130551063172E-2</v>
      </c>
      <c r="AB86" s="59">
        <f t="shared" si="59"/>
        <v>0.91759655798706363</v>
      </c>
      <c r="AC86" s="59">
        <f t="shared" si="60"/>
        <v>0.60332702043256892</v>
      </c>
      <c r="AD86" s="59">
        <f t="shared" si="61"/>
        <v>0.40899358451452228</v>
      </c>
      <c r="AE86" s="59">
        <f t="shared" si="62"/>
        <v>0</v>
      </c>
      <c r="AF86" s="59">
        <f t="shared" si="63"/>
        <v>0.5585697926962625</v>
      </c>
      <c r="AG86" s="59">
        <f t="shared" si="64"/>
        <v>8.8474505389133356E-3</v>
      </c>
      <c r="AH86" s="59">
        <f t="shared" si="65"/>
        <v>0.46370103640377924</v>
      </c>
      <c r="AI86" s="59">
        <f t="shared" si="66"/>
        <v>0</v>
      </c>
      <c r="AJ86" s="59">
        <f t="shared" si="67"/>
        <v>2.9980384305530157</v>
      </c>
      <c r="AK86" s="59">
        <f t="shared" si="69"/>
        <v>4</v>
      </c>
      <c r="AL86" s="59">
        <f t="shared" ref="AL86:AL117" si="70">AH86/(AH86+AF86)</f>
        <v>0.45359901036401423</v>
      </c>
      <c r="AM86" s="59">
        <f t="shared" ref="AM86:AM117" si="71">1-AL86</f>
        <v>0.54640098963598582</v>
      </c>
      <c r="AN86" s="59">
        <f t="shared" ref="AN86:AN117" si="72">AF86/AD86</f>
        <v>1.3657177370136209</v>
      </c>
      <c r="AO86" s="59">
        <f t="shared" ref="AO86:AO117" si="73">10^((LOG10(AN86)+0.343)/0.764)</f>
        <v>4.2279213291941442</v>
      </c>
      <c r="AP86" s="59">
        <f t="shared" ref="AP86:AP117" si="74">AD86/(AD86+AF86)</f>
        <v>0.42270469733314697</v>
      </c>
      <c r="AQ86" s="59">
        <f t="shared" ref="AQ86:AQ117" si="75">AD86/(AB86+AC86+AD86)</f>
        <v>0.21192287025040379</v>
      </c>
      <c r="AR86" s="59">
        <f t="shared" ref="AR86:AR117" si="76">AC86/(AB86+AC86+AD86)</f>
        <v>0.31261809160518533</v>
      </c>
      <c r="AS86" s="59">
        <f t="shared" ref="AS86:AS117" si="77">AB86/(AB86+AC86+AD86)</f>
        <v>0.47545903814441093</v>
      </c>
      <c r="AT86" s="59">
        <f t="shared" ref="AT86:AT117" si="78">AC86/(AC86+AB86)</f>
        <v>0.39668463885573818</v>
      </c>
      <c r="AU86" s="59">
        <v>39.337000000000003</v>
      </c>
      <c r="AV86" s="59"/>
      <c r="AW86" s="59">
        <v>16.847999999999999</v>
      </c>
      <c r="AX86" s="59">
        <v>0.29199999999999998</v>
      </c>
      <c r="AY86" s="59">
        <v>43.326999999999998</v>
      </c>
      <c r="AZ86" s="59">
        <v>0.158</v>
      </c>
      <c r="BA86" s="59">
        <v>3.4000000000000002E-2</v>
      </c>
      <c r="BB86" s="59">
        <v>0</v>
      </c>
      <c r="BC86" s="59"/>
      <c r="BD86" s="59"/>
      <c r="BE86" s="59">
        <f t="shared" ref="BE86:BE117" si="79">SUM(AU86:BB86)</f>
        <v>99.996000000000009</v>
      </c>
      <c r="BF86" s="59">
        <f t="shared" si="68"/>
        <v>82.091001014577913</v>
      </c>
      <c r="BG86" s="59">
        <f t="shared" ref="BG86:BG117" si="80">(100-K86)/100</f>
        <v>0.17908998985422087</v>
      </c>
      <c r="BH86" s="64">
        <f t="shared" ref="BH86:BH117" si="81">K86/100</f>
        <v>0.82091001014577913</v>
      </c>
      <c r="BI86" s="52"/>
      <c r="BJ86" s="62"/>
      <c r="BK86" s="62"/>
      <c r="BL86" s="62"/>
    </row>
    <row r="87" spans="1:64" s="31" customFormat="1" x14ac:dyDescent="0.25">
      <c r="A87" s="62"/>
      <c r="B87" s="58" t="s">
        <v>154</v>
      </c>
      <c r="C87" s="52" t="s">
        <v>159</v>
      </c>
      <c r="D87" s="52" t="s">
        <v>624</v>
      </c>
      <c r="E87" s="52"/>
      <c r="F87" s="63" t="s">
        <v>626</v>
      </c>
      <c r="G87" s="63" t="s">
        <v>1779</v>
      </c>
      <c r="H87" s="63" t="s">
        <v>1784</v>
      </c>
      <c r="I87" s="52" t="s">
        <v>1725</v>
      </c>
      <c r="J87" s="52" t="s">
        <v>1722</v>
      </c>
      <c r="K87" s="59">
        <v>82.26453173135711</v>
      </c>
      <c r="L87" s="59">
        <v>7.2999999999999995E-2</v>
      </c>
      <c r="M87" s="59">
        <v>1.351</v>
      </c>
      <c r="N87" s="59">
        <v>25.452000000000002</v>
      </c>
      <c r="O87" s="59">
        <v>23.195</v>
      </c>
      <c r="P87" s="59"/>
      <c r="Q87" s="59">
        <v>36.832999999999998</v>
      </c>
      <c r="R87" s="59">
        <v>0.3</v>
      </c>
      <c r="S87" s="59">
        <v>9.8390000000000004</v>
      </c>
      <c r="T87" s="59"/>
      <c r="U87" s="59">
        <v>0.21</v>
      </c>
      <c r="V87" s="59">
        <v>97.252999999999986</v>
      </c>
      <c r="W87" s="59">
        <f t="shared" si="54"/>
        <v>21.150751850441772</v>
      </c>
      <c r="X87" s="59">
        <f t="shared" si="55"/>
        <v>17.428593186884001</v>
      </c>
      <c r="Y87" s="59">
        <f t="shared" si="56"/>
        <v>98.999345037325767</v>
      </c>
      <c r="Z87" s="59">
        <f t="shared" si="57"/>
        <v>2.2995441382477433E-3</v>
      </c>
      <c r="AA87" s="59">
        <f t="shared" si="58"/>
        <v>3.2005871966350338E-2</v>
      </c>
      <c r="AB87" s="59">
        <f t="shared" si="59"/>
        <v>0.94502473819104327</v>
      </c>
      <c r="AC87" s="59">
        <f t="shared" si="60"/>
        <v>0.57792747868484196</v>
      </c>
      <c r="AD87" s="59">
        <f t="shared" si="61"/>
        <v>0.41315071268650844</v>
      </c>
      <c r="AE87" s="59">
        <f t="shared" si="62"/>
        <v>0</v>
      </c>
      <c r="AF87" s="59">
        <f t="shared" si="63"/>
        <v>0.55721157741152305</v>
      </c>
      <c r="AG87" s="59">
        <f t="shared" si="64"/>
        <v>8.004812513795579E-3</v>
      </c>
      <c r="AH87" s="59">
        <f t="shared" si="65"/>
        <v>0.4620183835218945</v>
      </c>
      <c r="AI87" s="59">
        <f t="shared" si="66"/>
        <v>0</v>
      </c>
      <c r="AJ87" s="59">
        <f t="shared" si="67"/>
        <v>2.9976431191142048</v>
      </c>
      <c r="AK87" s="59">
        <f t="shared" si="69"/>
        <v>4</v>
      </c>
      <c r="AL87" s="59">
        <f t="shared" si="70"/>
        <v>0.4533014150199971</v>
      </c>
      <c r="AM87" s="59">
        <f t="shared" si="71"/>
        <v>0.5466985849800029</v>
      </c>
      <c r="AN87" s="59">
        <f t="shared" si="72"/>
        <v>1.3486884090995759</v>
      </c>
      <c r="AO87" s="59">
        <f t="shared" si="73"/>
        <v>4.1590512662592873</v>
      </c>
      <c r="AP87" s="59">
        <f t="shared" si="74"/>
        <v>0.42576954700575759</v>
      </c>
      <c r="AQ87" s="59">
        <f t="shared" si="75"/>
        <v>0.2133929484729877</v>
      </c>
      <c r="AR87" s="59">
        <f t="shared" si="76"/>
        <v>0.29850038955081154</v>
      </c>
      <c r="AS87" s="59">
        <f t="shared" si="77"/>
        <v>0.48810666197620073</v>
      </c>
      <c r="AT87" s="59">
        <f t="shared" si="78"/>
        <v>0.37947840535035038</v>
      </c>
      <c r="AU87" s="59">
        <v>39.484999999999999</v>
      </c>
      <c r="AV87" s="59"/>
      <c r="AW87" s="59">
        <v>16.667999999999999</v>
      </c>
      <c r="AX87" s="59">
        <v>0.33300000000000002</v>
      </c>
      <c r="AY87" s="59">
        <v>43.375</v>
      </c>
      <c r="AZ87" s="59">
        <v>0.13700000000000001</v>
      </c>
      <c r="BA87" s="59">
        <v>7.0000000000000007E-2</v>
      </c>
      <c r="BB87" s="59">
        <v>1.7999999999999999E-2</v>
      </c>
      <c r="BC87" s="59"/>
      <c r="BD87" s="59"/>
      <c r="BE87" s="59">
        <f t="shared" si="79"/>
        <v>100.08599999999998</v>
      </c>
      <c r="BF87" s="59">
        <f t="shared" si="68"/>
        <v>82.26453173135711</v>
      </c>
      <c r="BG87" s="59">
        <f t="shared" si="80"/>
        <v>0.1773546826864289</v>
      </c>
      <c r="BH87" s="64">
        <f t="shared" si="81"/>
        <v>0.82264531731357105</v>
      </c>
      <c r="BI87" s="52"/>
      <c r="BJ87" s="62"/>
      <c r="BK87" s="62"/>
      <c r="BL87" s="62"/>
    </row>
    <row r="88" spans="1:64" s="31" customFormat="1" x14ac:dyDescent="0.25">
      <c r="A88" s="62"/>
      <c r="B88" s="58" t="s">
        <v>154</v>
      </c>
      <c r="C88" s="52" t="s">
        <v>159</v>
      </c>
      <c r="D88" s="52" t="s">
        <v>624</v>
      </c>
      <c r="E88" s="52"/>
      <c r="F88" s="63" t="s">
        <v>627</v>
      </c>
      <c r="G88" s="63" t="s">
        <v>1779</v>
      </c>
      <c r="H88" s="63" t="s">
        <v>1784</v>
      </c>
      <c r="I88" s="52" t="s">
        <v>1725</v>
      </c>
      <c r="J88" s="52" t="s">
        <v>1722</v>
      </c>
      <c r="K88" s="59">
        <v>82.626657991063595</v>
      </c>
      <c r="L88" s="59">
        <v>1.9E-2</v>
      </c>
      <c r="M88" s="59">
        <v>1.419</v>
      </c>
      <c r="N88" s="59">
        <v>23.984000000000002</v>
      </c>
      <c r="O88" s="59">
        <v>25.77</v>
      </c>
      <c r="P88" s="59"/>
      <c r="Q88" s="59">
        <v>35.926000000000002</v>
      </c>
      <c r="R88" s="59">
        <v>0.28399999999999997</v>
      </c>
      <c r="S88" s="59">
        <v>9.8219999999999992</v>
      </c>
      <c r="T88" s="59"/>
      <c r="U88" s="59">
        <v>0.10299999999999999</v>
      </c>
      <c r="V88" s="59">
        <v>97.326999999999998</v>
      </c>
      <c r="W88" s="59">
        <f t="shared" si="54"/>
        <v>21.120716295988373</v>
      </c>
      <c r="X88" s="59">
        <f t="shared" si="55"/>
        <v>16.453971664827328</v>
      </c>
      <c r="Y88" s="59">
        <f t="shared" si="56"/>
        <v>98.975687960815691</v>
      </c>
      <c r="Z88" s="59">
        <f t="shared" si="57"/>
        <v>6.0187803516938035E-4</v>
      </c>
      <c r="AA88" s="59">
        <f t="shared" si="58"/>
        <v>3.3805916447001205E-2</v>
      </c>
      <c r="AB88" s="59">
        <f t="shared" si="59"/>
        <v>0.89552740763327254</v>
      </c>
      <c r="AC88" s="59">
        <f t="shared" si="60"/>
        <v>0.64569792349186617</v>
      </c>
      <c r="AD88" s="59">
        <f t="shared" si="61"/>
        <v>0.39224094107623386</v>
      </c>
      <c r="AE88" s="59">
        <f t="shared" si="62"/>
        <v>0</v>
      </c>
      <c r="AF88" s="59">
        <f t="shared" si="63"/>
        <v>0.55955008761401148</v>
      </c>
      <c r="AG88" s="59">
        <f t="shared" si="64"/>
        <v>7.6205137936174163E-3</v>
      </c>
      <c r="AH88" s="59">
        <f t="shared" si="65"/>
        <v>0.4638144013259714</v>
      </c>
      <c r="AI88" s="59">
        <f t="shared" si="66"/>
        <v>0</v>
      </c>
      <c r="AJ88" s="59">
        <f t="shared" si="67"/>
        <v>2.9988590694171435</v>
      </c>
      <c r="AK88" s="59">
        <f t="shared" si="69"/>
        <v>4</v>
      </c>
      <c r="AL88" s="59">
        <f t="shared" si="70"/>
        <v>0.45322503012235427</v>
      </c>
      <c r="AM88" s="59">
        <f t="shared" si="71"/>
        <v>0.54677496987764573</v>
      </c>
      <c r="AN88" s="59">
        <f t="shared" si="72"/>
        <v>1.4265468721309751</v>
      </c>
      <c r="AO88" s="59">
        <f t="shared" si="73"/>
        <v>4.4760812967384931</v>
      </c>
      <c r="AP88" s="59">
        <f t="shared" si="74"/>
        <v>0.41210825617467162</v>
      </c>
      <c r="AQ88" s="59">
        <f t="shared" si="75"/>
        <v>0.20286929579053009</v>
      </c>
      <c r="AR88" s="59">
        <f t="shared" si="76"/>
        <v>0.33395872106768049</v>
      </c>
      <c r="AS88" s="59">
        <f t="shared" si="77"/>
        <v>0.46317198314178937</v>
      </c>
      <c r="AT88" s="59">
        <f t="shared" si="78"/>
        <v>0.4189510193298524</v>
      </c>
      <c r="AU88" s="59">
        <v>39.616999999999997</v>
      </c>
      <c r="AV88" s="59"/>
      <c r="AW88" s="59">
        <v>16.445</v>
      </c>
      <c r="AX88" s="59">
        <v>0.29799999999999999</v>
      </c>
      <c r="AY88" s="59">
        <v>43.878999999999998</v>
      </c>
      <c r="AZ88" s="59">
        <v>0.16</v>
      </c>
      <c r="BA88" s="59">
        <v>6.0999999999999999E-2</v>
      </c>
      <c r="BB88" s="59">
        <v>0.26100000000000001</v>
      </c>
      <c r="BC88" s="59"/>
      <c r="BD88" s="59"/>
      <c r="BE88" s="59">
        <f t="shared" si="79"/>
        <v>100.721</v>
      </c>
      <c r="BF88" s="59">
        <f t="shared" si="68"/>
        <v>82.626657991063595</v>
      </c>
      <c r="BG88" s="59">
        <f t="shared" si="80"/>
        <v>0.17373342008936404</v>
      </c>
      <c r="BH88" s="64">
        <f t="shared" si="81"/>
        <v>0.8262665799106359</v>
      </c>
      <c r="BI88" s="52"/>
      <c r="BJ88" s="62"/>
      <c r="BK88" s="62"/>
      <c r="BL88" s="62"/>
    </row>
    <row r="89" spans="1:64" s="31" customFormat="1" x14ac:dyDescent="0.25">
      <c r="A89" s="62"/>
      <c r="B89" s="58" t="s">
        <v>154</v>
      </c>
      <c r="C89" s="52" t="s">
        <v>159</v>
      </c>
      <c r="D89" s="52" t="s">
        <v>624</v>
      </c>
      <c r="E89" s="52"/>
      <c r="F89" s="63" t="s">
        <v>628</v>
      </c>
      <c r="G89" s="63" t="s">
        <v>1779</v>
      </c>
      <c r="H89" s="63" t="s">
        <v>1784</v>
      </c>
      <c r="I89" s="52" t="s">
        <v>1725</v>
      </c>
      <c r="J89" s="52" t="s">
        <v>1722</v>
      </c>
      <c r="K89" s="59">
        <v>82.791479723884436</v>
      </c>
      <c r="L89" s="59">
        <v>6.6000000000000003E-2</v>
      </c>
      <c r="M89" s="59">
        <v>1.2330000000000001</v>
      </c>
      <c r="N89" s="59">
        <v>27.303999999999998</v>
      </c>
      <c r="O89" s="59">
        <v>23.64</v>
      </c>
      <c r="P89" s="59"/>
      <c r="Q89" s="59">
        <v>33.814</v>
      </c>
      <c r="R89" s="59">
        <v>0.216</v>
      </c>
      <c r="S89" s="59">
        <v>10.760999999999999</v>
      </c>
      <c r="T89" s="59"/>
      <c r="U89" s="59">
        <v>0.111</v>
      </c>
      <c r="V89" s="59">
        <v>97.144999999999982</v>
      </c>
      <c r="W89" s="59">
        <f t="shared" si="54"/>
        <v>20.077434314614379</v>
      </c>
      <c r="X89" s="59">
        <f t="shared" si="55"/>
        <v>15.266243260041811</v>
      </c>
      <c r="Y89" s="59">
        <f t="shared" si="56"/>
        <v>98.674677574656187</v>
      </c>
      <c r="Z89" s="59">
        <f t="shared" si="57"/>
        <v>2.0535581267494283E-3</v>
      </c>
      <c r="AA89" s="59">
        <f t="shared" si="58"/>
        <v>2.8852374855358603E-2</v>
      </c>
      <c r="AB89" s="59">
        <f t="shared" si="59"/>
        <v>1.0013633977567946</v>
      </c>
      <c r="AC89" s="59">
        <f t="shared" si="60"/>
        <v>0.58179584390406514</v>
      </c>
      <c r="AD89" s="59">
        <f t="shared" si="61"/>
        <v>0.3574559468145948</v>
      </c>
      <c r="AE89" s="59">
        <f t="shared" si="62"/>
        <v>0</v>
      </c>
      <c r="AF89" s="59">
        <f t="shared" si="63"/>
        <v>0.5224523776637664</v>
      </c>
      <c r="AG89" s="59">
        <f t="shared" si="64"/>
        <v>5.6928250276923296E-3</v>
      </c>
      <c r="AH89" s="59">
        <f t="shared" si="65"/>
        <v>0.49912014863114318</v>
      </c>
      <c r="AI89" s="59">
        <f t="shared" si="66"/>
        <v>0</v>
      </c>
      <c r="AJ89" s="59">
        <f t="shared" si="67"/>
        <v>2.9987864727801643</v>
      </c>
      <c r="AK89" s="59">
        <f t="shared" si="69"/>
        <v>4</v>
      </c>
      <c r="AL89" s="59">
        <f t="shared" si="70"/>
        <v>0.48858023858705085</v>
      </c>
      <c r="AM89" s="59">
        <f t="shared" si="71"/>
        <v>0.5114197614129492</v>
      </c>
      <c r="AN89" s="59">
        <f t="shared" si="72"/>
        <v>1.4615853570754886</v>
      </c>
      <c r="AO89" s="59">
        <f t="shared" si="73"/>
        <v>4.6205251606677953</v>
      </c>
      <c r="AP89" s="59">
        <f t="shared" si="74"/>
        <v>0.40624226055198026</v>
      </c>
      <c r="AQ89" s="59">
        <f t="shared" si="75"/>
        <v>0.18419723237114921</v>
      </c>
      <c r="AR89" s="59">
        <f t="shared" si="76"/>
        <v>0.29979969617836671</v>
      </c>
      <c r="AS89" s="59">
        <f t="shared" si="77"/>
        <v>0.51600307145048407</v>
      </c>
      <c r="AT89" s="59">
        <f t="shared" si="78"/>
        <v>0.36749041321561254</v>
      </c>
      <c r="AU89" s="59">
        <v>39.6</v>
      </c>
      <c r="AV89" s="59"/>
      <c r="AW89" s="59">
        <v>16.251000000000001</v>
      </c>
      <c r="AX89" s="59">
        <v>0.25700000000000001</v>
      </c>
      <c r="AY89" s="59">
        <v>43.863999999999997</v>
      </c>
      <c r="AZ89" s="59">
        <v>0.13600000000000001</v>
      </c>
      <c r="BA89" s="59">
        <v>3.6999999999999998E-2</v>
      </c>
      <c r="BB89" s="59">
        <v>0.28000000000000003</v>
      </c>
      <c r="BC89" s="59"/>
      <c r="BD89" s="59"/>
      <c r="BE89" s="59">
        <f t="shared" si="79"/>
        <v>100.425</v>
      </c>
      <c r="BF89" s="59">
        <f t="shared" si="68"/>
        <v>82.791479723884436</v>
      </c>
      <c r="BG89" s="59">
        <f t="shared" si="80"/>
        <v>0.17208520276115563</v>
      </c>
      <c r="BH89" s="64">
        <f t="shared" si="81"/>
        <v>0.82791479723884431</v>
      </c>
      <c r="BI89" s="52"/>
      <c r="BJ89" s="62"/>
      <c r="BK89" s="62"/>
      <c r="BL89" s="62"/>
    </row>
    <row r="90" spans="1:64" s="31" customFormat="1" x14ac:dyDescent="0.25">
      <c r="A90" s="62"/>
      <c r="B90" s="58" t="s">
        <v>154</v>
      </c>
      <c r="C90" s="52" t="s">
        <v>159</v>
      </c>
      <c r="D90" s="52" t="s">
        <v>624</v>
      </c>
      <c r="E90" s="52"/>
      <c r="F90" s="63" t="s">
        <v>629</v>
      </c>
      <c r="G90" s="63" t="s">
        <v>1779</v>
      </c>
      <c r="H90" s="63" t="s">
        <v>1784</v>
      </c>
      <c r="I90" s="52" t="s">
        <v>1725</v>
      </c>
      <c r="J90" s="52" t="s">
        <v>1722</v>
      </c>
      <c r="K90" s="59">
        <v>82.92100550543897</v>
      </c>
      <c r="L90" s="59">
        <v>6.4000000000000001E-2</v>
      </c>
      <c r="M90" s="59">
        <v>1.2909999999999999</v>
      </c>
      <c r="N90" s="59">
        <v>25.085999999999999</v>
      </c>
      <c r="O90" s="59">
        <v>24.248000000000001</v>
      </c>
      <c r="P90" s="59"/>
      <c r="Q90" s="59">
        <v>36.433999999999997</v>
      </c>
      <c r="R90" s="59">
        <v>0</v>
      </c>
      <c r="S90" s="59">
        <v>10.409000000000001</v>
      </c>
      <c r="T90" s="59"/>
      <c r="U90" s="59">
        <v>0.23499999999999999</v>
      </c>
      <c r="V90" s="59">
        <v>97.766999999999996</v>
      </c>
      <c r="W90" s="59">
        <f t="shared" si="54"/>
        <v>20.587936275423928</v>
      </c>
      <c r="X90" s="59">
        <f t="shared" si="55"/>
        <v>17.61065094974002</v>
      </c>
      <c r="Y90" s="59">
        <f t="shared" si="56"/>
        <v>99.531587225163946</v>
      </c>
      <c r="Z90" s="59">
        <f t="shared" si="57"/>
        <v>2.0030348205310432E-3</v>
      </c>
      <c r="AA90" s="59">
        <f t="shared" si="58"/>
        <v>3.0387165561274267E-2</v>
      </c>
      <c r="AB90" s="59">
        <f t="shared" si="59"/>
        <v>0.9254273190179394</v>
      </c>
      <c r="AC90" s="59">
        <f t="shared" si="60"/>
        <v>0.6002670796539229</v>
      </c>
      <c r="AD90" s="59">
        <f t="shared" si="61"/>
        <v>0.41477370677611353</v>
      </c>
      <c r="AE90" s="59">
        <f t="shared" si="62"/>
        <v>0</v>
      </c>
      <c r="AF90" s="59">
        <f t="shared" si="63"/>
        <v>0.53888583993230887</v>
      </c>
      <c r="AG90" s="59">
        <f t="shared" si="64"/>
        <v>0</v>
      </c>
      <c r="AH90" s="59">
        <f t="shared" si="65"/>
        <v>0.48563160113211656</v>
      </c>
      <c r="AI90" s="59">
        <f t="shared" si="66"/>
        <v>0</v>
      </c>
      <c r="AJ90" s="59">
        <f t="shared" si="67"/>
        <v>2.9973757468942064</v>
      </c>
      <c r="AK90" s="59">
        <f t="shared" si="69"/>
        <v>3.9999999999999996</v>
      </c>
      <c r="AL90" s="59">
        <f t="shared" si="70"/>
        <v>0.47401008676589068</v>
      </c>
      <c r="AM90" s="59">
        <f t="shared" si="71"/>
        <v>0.52598991323410926</v>
      </c>
      <c r="AN90" s="59">
        <f t="shared" si="72"/>
        <v>1.2992285459000625</v>
      </c>
      <c r="AO90" s="59">
        <f t="shared" si="73"/>
        <v>3.9605541987046808</v>
      </c>
      <c r="AP90" s="59">
        <f t="shared" si="74"/>
        <v>0.4349284901595275</v>
      </c>
      <c r="AQ90" s="59">
        <f t="shared" si="75"/>
        <v>0.21374930389817409</v>
      </c>
      <c r="AR90" s="59">
        <f t="shared" si="76"/>
        <v>0.30934137900470438</v>
      </c>
      <c r="AS90" s="59">
        <f t="shared" si="77"/>
        <v>0.47690931709712159</v>
      </c>
      <c r="AT90" s="59">
        <f t="shared" si="78"/>
        <v>0.39343860748028148</v>
      </c>
      <c r="AU90" s="59">
        <v>39.911000000000001</v>
      </c>
      <c r="AV90" s="59"/>
      <c r="AW90" s="59">
        <v>16.167000000000002</v>
      </c>
      <c r="AX90" s="59">
        <v>0.29299999999999998</v>
      </c>
      <c r="AY90" s="59">
        <v>44.036999999999999</v>
      </c>
      <c r="AZ90" s="59">
        <v>0.16900000000000001</v>
      </c>
      <c r="BA90" s="59">
        <v>0.11</v>
      </c>
      <c r="BB90" s="59">
        <v>0.158</v>
      </c>
      <c r="BC90" s="59"/>
      <c r="BD90" s="59"/>
      <c r="BE90" s="59">
        <f t="shared" si="79"/>
        <v>100.845</v>
      </c>
      <c r="BF90" s="59">
        <f t="shared" si="68"/>
        <v>82.92100550543897</v>
      </c>
      <c r="BG90" s="59">
        <f t="shared" si="80"/>
        <v>0.17078994494561031</v>
      </c>
      <c r="BH90" s="64">
        <f t="shared" si="81"/>
        <v>0.82921005505438972</v>
      </c>
      <c r="BI90" s="52"/>
      <c r="BJ90" s="62"/>
      <c r="BK90" s="62"/>
      <c r="BL90" s="62"/>
    </row>
    <row r="91" spans="1:64" s="31" customFormat="1" x14ac:dyDescent="0.25">
      <c r="A91" s="62"/>
      <c r="B91" s="58" t="s">
        <v>154</v>
      </c>
      <c r="C91" s="52" t="s">
        <v>159</v>
      </c>
      <c r="D91" s="52" t="s">
        <v>624</v>
      </c>
      <c r="E91" s="52"/>
      <c r="F91" s="63" t="s">
        <v>630</v>
      </c>
      <c r="G91" s="63" t="s">
        <v>1779</v>
      </c>
      <c r="H91" s="63" t="s">
        <v>1784</v>
      </c>
      <c r="I91" s="52" t="s">
        <v>1725</v>
      </c>
      <c r="J91" s="52" t="s">
        <v>1722</v>
      </c>
      <c r="K91" s="59">
        <v>83.010674500700006</v>
      </c>
      <c r="L91" s="59">
        <v>7.4999999999999997E-2</v>
      </c>
      <c r="M91" s="59">
        <v>0.85399999999999998</v>
      </c>
      <c r="N91" s="59">
        <v>28.613</v>
      </c>
      <c r="O91" s="59">
        <v>24.286000000000001</v>
      </c>
      <c r="P91" s="59"/>
      <c r="Q91" s="59">
        <v>32.713999999999999</v>
      </c>
      <c r="R91" s="59">
        <v>0.26100000000000001</v>
      </c>
      <c r="S91" s="59">
        <v>10.821</v>
      </c>
      <c r="T91" s="59"/>
      <c r="U91" s="59">
        <v>0.187</v>
      </c>
      <c r="V91" s="59">
        <v>97.810999999999993</v>
      </c>
      <c r="W91" s="59">
        <f t="shared" si="54"/>
        <v>19.899734949109568</v>
      </c>
      <c r="X91" s="59">
        <f t="shared" si="55"/>
        <v>14.241236998100055</v>
      </c>
      <c r="Y91" s="59">
        <f t="shared" si="56"/>
        <v>99.23797194720963</v>
      </c>
      <c r="Z91" s="59">
        <f t="shared" si="57"/>
        <v>2.3093261506219758E-3</v>
      </c>
      <c r="AA91" s="59">
        <f t="shared" si="58"/>
        <v>1.9775947728962344E-2</v>
      </c>
      <c r="AB91" s="59">
        <f t="shared" si="59"/>
        <v>1.03846001210621</v>
      </c>
      <c r="AC91" s="59">
        <f t="shared" si="60"/>
        <v>0.59148001933759464</v>
      </c>
      <c r="AD91" s="59">
        <f t="shared" si="61"/>
        <v>0.32998865381032483</v>
      </c>
      <c r="AE91" s="59">
        <f t="shared" si="62"/>
        <v>0</v>
      </c>
      <c r="AF91" s="59">
        <f t="shared" si="63"/>
        <v>0.51244437885469674</v>
      </c>
      <c r="AG91" s="59">
        <f t="shared" si="64"/>
        <v>6.807310138148343E-3</v>
      </c>
      <c r="AH91" s="59">
        <f t="shared" si="65"/>
        <v>0.49668473536679181</v>
      </c>
      <c r="AI91" s="59">
        <f t="shared" si="66"/>
        <v>0</v>
      </c>
      <c r="AJ91" s="59">
        <f t="shared" si="67"/>
        <v>2.9979503834933503</v>
      </c>
      <c r="AK91" s="59">
        <f t="shared" si="69"/>
        <v>4</v>
      </c>
      <c r="AL91" s="59">
        <f t="shared" si="70"/>
        <v>0.49219146327967017</v>
      </c>
      <c r="AM91" s="59">
        <f t="shared" si="71"/>
        <v>0.50780853672032977</v>
      </c>
      <c r="AN91" s="59">
        <f t="shared" si="72"/>
        <v>1.5529151470439531</v>
      </c>
      <c r="AO91" s="59">
        <f t="shared" si="73"/>
        <v>5.0020293801803533</v>
      </c>
      <c r="AP91" s="59">
        <f t="shared" si="74"/>
        <v>0.39170906293454771</v>
      </c>
      <c r="AQ91" s="59">
        <f t="shared" si="75"/>
        <v>0.16836768413721015</v>
      </c>
      <c r="AR91" s="59">
        <f t="shared" si="76"/>
        <v>0.30178650059448553</v>
      </c>
      <c r="AS91" s="59">
        <f t="shared" si="77"/>
        <v>0.52984581526830421</v>
      </c>
      <c r="AT91" s="59">
        <f t="shared" si="78"/>
        <v>0.36288452822013351</v>
      </c>
      <c r="AU91" s="59">
        <v>39.688000000000002</v>
      </c>
      <c r="AV91" s="59"/>
      <c r="AW91" s="59">
        <v>16.087</v>
      </c>
      <c r="AX91" s="59">
        <v>0.27900000000000003</v>
      </c>
      <c r="AY91" s="59">
        <v>44.097999999999999</v>
      </c>
      <c r="AZ91" s="59">
        <v>0.15</v>
      </c>
      <c r="BA91" s="59">
        <v>4.2000000000000003E-2</v>
      </c>
      <c r="BB91" s="59">
        <v>0.248</v>
      </c>
      <c r="BC91" s="59"/>
      <c r="BD91" s="59"/>
      <c r="BE91" s="59">
        <f t="shared" si="79"/>
        <v>100.59200000000003</v>
      </c>
      <c r="BF91" s="59">
        <f t="shared" si="68"/>
        <v>83.010674500700006</v>
      </c>
      <c r="BG91" s="59">
        <f t="shared" si="80"/>
        <v>0.16989325499299995</v>
      </c>
      <c r="BH91" s="64">
        <f t="shared" si="81"/>
        <v>0.8301067450070001</v>
      </c>
      <c r="BI91" s="52"/>
      <c r="BJ91" s="62"/>
      <c r="BK91" s="62"/>
      <c r="BL91" s="62"/>
    </row>
    <row r="92" spans="1:64" s="31" customFormat="1" x14ac:dyDescent="0.25">
      <c r="A92" s="62"/>
      <c r="B92" s="58" t="s">
        <v>154</v>
      </c>
      <c r="C92" s="52" t="s">
        <v>159</v>
      </c>
      <c r="D92" s="52" t="s">
        <v>624</v>
      </c>
      <c r="E92" s="52"/>
      <c r="F92" s="63" t="s">
        <v>631</v>
      </c>
      <c r="G92" s="63" t="s">
        <v>1779</v>
      </c>
      <c r="H92" s="63" t="s">
        <v>1784</v>
      </c>
      <c r="I92" s="52" t="s">
        <v>1725</v>
      </c>
      <c r="J92" s="52" t="s">
        <v>1722</v>
      </c>
      <c r="K92" s="59">
        <v>81.304667934957266</v>
      </c>
      <c r="L92" s="59">
        <v>2.1000000000000001E-2</v>
      </c>
      <c r="M92" s="59">
        <v>1.3089999999999999</v>
      </c>
      <c r="N92" s="59">
        <v>27.308</v>
      </c>
      <c r="O92" s="59">
        <v>21.574999999999999</v>
      </c>
      <c r="P92" s="59"/>
      <c r="Q92" s="59">
        <v>37.259</v>
      </c>
      <c r="R92" s="59">
        <v>0.30199999999999999</v>
      </c>
      <c r="S92" s="59">
        <v>10.207000000000001</v>
      </c>
      <c r="T92" s="59"/>
      <c r="U92" s="59">
        <v>0.151</v>
      </c>
      <c r="V92" s="59">
        <v>98.131999999999991</v>
      </c>
      <c r="W92" s="59">
        <f t="shared" si="54"/>
        <v>21.150395182099796</v>
      </c>
      <c r="X92" s="59">
        <f t="shared" si="55"/>
        <v>17.902428115025788</v>
      </c>
      <c r="Y92" s="59">
        <f t="shared" si="56"/>
        <v>99.925823297125575</v>
      </c>
      <c r="Z92" s="59">
        <f t="shared" si="57"/>
        <v>6.4985908379329275E-4</v>
      </c>
      <c r="AA92" s="59">
        <f t="shared" si="58"/>
        <v>3.0464564240888545E-2</v>
      </c>
      <c r="AB92" s="59">
        <f t="shared" si="59"/>
        <v>0.99607528935815604</v>
      </c>
      <c r="AC92" s="59">
        <f t="shared" si="60"/>
        <v>0.52809345032586352</v>
      </c>
      <c r="AD92" s="59">
        <f t="shared" si="61"/>
        <v>0.41690693678521168</v>
      </c>
      <c r="AE92" s="59">
        <f t="shared" si="62"/>
        <v>0</v>
      </c>
      <c r="AF92" s="59">
        <f t="shared" si="63"/>
        <v>0.54738616560524123</v>
      </c>
      <c r="AG92" s="59">
        <f t="shared" si="64"/>
        <v>7.9162201244727046E-3</v>
      </c>
      <c r="AH92" s="59">
        <f t="shared" si="65"/>
        <v>0.4708552529170752</v>
      </c>
      <c r="AI92" s="59">
        <f t="shared" si="66"/>
        <v>0</v>
      </c>
      <c r="AJ92" s="59">
        <f t="shared" si="67"/>
        <v>2.9983477384407018</v>
      </c>
      <c r="AK92" s="59">
        <f t="shared" si="69"/>
        <v>3.9999999999999996</v>
      </c>
      <c r="AL92" s="59">
        <f t="shared" si="70"/>
        <v>0.46242005515782852</v>
      </c>
      <c r="AM92" s="59">
        <f t="shared" si="71"/>
        <v>0.53757994484217142</v>
      </c>
      <c r="AN92" s="59">
        <f t="shared" si="72"/>
        <v>1.3129696757414515</v>
      </c>
      <c r="AO92" s="59">
        <f t="shared" si="73"/>
        <v>4.0154711760157964</v>
      </c>
      <c r="AP92" s="59">
        <f t="shared" si="74"/>
        <v>0.43234462193259732</v>
      </c>
      <c r="AQ92" s="59">
        <f t="shared" si="75"/>
        <v>0.21478139252332248</v>
      </c>
      <c r="AR92" s="59">
        <f t="shared" si="76"/>
        <v>0.27206226770429298</v>
      </c>
      <c r="AS92" s="59">
        <f t="shared" si="77"/>
        <v>0.51315633977238462</v>
      </c>
      <c r="AT92" s="59">
        <f t="shared" si="78"/>
        <v>0.34647964925152863</v>
      </c>
      <c r="AU92" s="59">
        <v>39.567999999999998</v>
      </c>
      <c r="AV92" s="59"/>
      <c r="AW92" s="59">
        <v>17.547999999999998</v>
      </c>
      <c r="AX92" s="59">
        <v>0.30499999999999999</v>
      </c>
      <c r="AY92" s="59">
        <v>42.814999999999998</v>
      </c>
      <c r="AZ92" s="59">
        <v>0.153</v>
      </c>
      <c r="BA92" s="59">
        <v>9.1999999999999998E-2</v>
      </c>
      <c r="BB92" s="59">
        <v>0.14299999999999999</v>
      </c>
      <c r="BC92" s="59"/>
      <c r="BD92" s="59"/>
      <c r="BE92" s="59">
        <f t="shared" si="79"/>
        <v>100.624</v>
      </c>
      <c r="BF92" s="59">
        <f t="shared" si="68"/>
        <v>81.304667934957266</v>
      </c>
      <c r="BG92" s="59">
        <f t="shared" si="80"/>
        <v>0.18695332065042736</v>
      </c>
      <c r="BH92" s="64">
        <f t="shared" si="81"/>
        <v>0.81304667934957264</v>
      </c>
      <c r="BI92" s="52"/>
      <c r="BJ92" s="62"/>
      <c r="BK92" s="62"/>
      <c r="BL92" s="62"/>
    </row>
    <row r="93" spans="1:64" s="31" customFormat="1" x14ac:dyDescent="0.25">
      <c r="A93" s="62"/>
      <c r="B93" s="58" t="s">
        <v>154</v>
      </c>
      <c r="C93" s="52" t="s">
        <v>159</v>
      </c>
      <c r="D93" s="52" t="s">
        <v>624</v>
      </c>
      <c r="E93" s="52"/>
      <c r="F93" s="63" t="s">
        <v>632</v>
      </c>
      <c r="G93" s="63" t="s">
        <v>1779</v>
      </c>
      <c r="H93" s="63" t="s">
        <v>1784</v>
      </c>
      <c r="I93" s="52" t="s">
        <v>1725</v>
      </c>
      <c r="J93" s="52" t="s">
        <v>1722</v>
      </c>
      <c r="K93" s="59">
        <v>82.036135065722689</v>
      </c>
      <c r="L93" s="59">
        <v>4.7E-2</v>
      </c>
      <c r="M93" s="59">
        <v>1.3440000000000001</v>
      </c>
      <c r="N93" s="59">
        <v>23.390999999999998</v>
      </c>
      <c r="O93" s="59">
        <v>26.681000000000001</v>
      </c>
      <c r="P93" s="59"/>
      <c r="Q93" s="59">
        <v>36.216000000000001</v>
      </c>
      <c r="R93" s="59">
        <v>0.33800000000000002</v>
      </c>
      <c r="S93" s="59">
        <v>9.5690000000000008</v>
      </c>
      <c r="T93" s="59"/>
      <c r="U93" s="59">
        <v>7.8E-2</v>
      </c>
      <c r="V93" s="59">
        <v>97.664000000000001</v>
      </c>
      <c r="W93" s="59">
        <f t="shared" si="54"/>
        <v>21.473927855896299</v>
      </c>
      <c r="X93" s="59">
        <f t="shared" si="55"/>
        <v>16.383720987001226</v>
      </c>
      <c r="Y93" s="59">
        <f t="shared" si="56"/>
        <v>99.305648842897526</v>
      </c>
      <c r="Z93" s="59">
        <f t="shared" si="57"/>
        <v>1.4905052712667597E-3</v>
      </c>
      <c r="AA93" s="59">
        <f t="shared" si="58"/>
        <v>3.2054599257732783E-2</v>
      </c>
      <c r="AB93" s="59">
        <f t="shared" si="59"/>
        <v>0.87435303156184097</v>
      </c>
      <c r="AC93" s="59">
        <f t="shared" si="60"/>
        <v>0.66926457643217097</v>
      </c>
      <c r="AD93" s="59">
        <f t="shared" si="61"/>
        <v>0.39099885467960355</v>
      </c>
      <c r="AE93" s="59">
        <f t="shared" si="62"/>
        <v>0</v>
      </c>
      <c r="AF93" s="59">
        <f t="shared" si="63"/>
        <v>0.56953783446029527</v>
      </c>
      <c r="AG93" s="59">
        <f t="shared" si="64"/>
        <v>9.0795302208164612E-3</v>
      </c>
      <c r="AH93" s="59">
        <f t="shared" si="65"/>
        <v>0.45236773225046584</v>
      </c>
      <c r="AI93" s="59">
        <f t="shared" si="66"/>
        <v>0</v>
      </c>
      <c r="AJ93" s="59">
        <f t="shared" si="67"/>
        <v>2.9991466641341922</v>
      </c>
      <c r="AK93" s="59">
        <f t="shared" si="69"/>
        <v>3.9999999999999996</v>
      </c>
      <c r="AL93" s="59">
        <f t="shared" si="70"/>
        <v>0.44267077799225207</v>
      </c>
      <c r="AM93" s="59">
        <f t="shared" si="71"/>
        <v>0.55732922200774793</v>
      </c>
      <c r="AN93" s="59">
        <f t="shared" si="72"/>
        <v>1.4566227692073217</v>
      </c>
      <c r="AO93" s="59">
        <f t="shared" si="73"/>
        <v>4.6000015380887085</v>
      </c>
      <c r="AP93" s="59">
        <f t="shared" si="74"/>
        <v>0.40706290462441247</v>
      </c>
      <c r="AQ93" s="59">
        <f t="shared" si="75"/>
        <v>0.20210665122700761</v>
      </c>
      <c r="AR93" s="59">
        <f t="shared" si="76"/>
        <v>0.34594173540075013</v>
      </c>
      <c r="AS93" s="59">
        <f t="shared" si="77"/>
        <v>0.45195161337224238</v>
      </c>
      <c r="AT93" s="59">
        <f t="shared" si="78"/>
        <v>0.4335688922996318</v>
      </c>
      <c r="AU93" s="59">
        <v>39.738999999999997</v>
      </c>
      <c r="AV93" s="59"/>
      <c r="AW93" s="59">
        <v>16.963999999999999</v>
      </c>
      <c r="AX93" s="59">
        <v>0.314</v>
      </c>
      <c r="AY93" s="59">
        <v>43.463000000000001</v>
      </c>
      <c r="AZ93" s="59">
        <v>0.14299999999999999</v>
      </c>
      <c r="BA93" s="59">
        <v>5.6000000000000001E-2</v>
      </c>
      <c r="BB93" s="59">
        <v>0.23699999999999999</v>
      </c>
      <c r="BC93" s="59"/>
      <c r="BD93" s="59"/>
      <c r="BE93" s="59">
        <f t="shared" si="79"/>
        <v>100.91599999999998</v>
      </c>
      <c r="BF93" s="59">
        <f t="shared" si="68"/>
        <v>82.036135065722689</v>
      </c>
      <c r="BG93" s="59">
        <f t="shared" si="80"/>
        <v>0.1796386493427731</v>
      </c>
      <c r="BH93" s="64">
        <f t="shared" si="81"/>
        <v>0.82036135065722693</v>
      </c>
      <c r="BI93" s="52"/>
      <c r="BJ93" s="62"/>
      <c r="BK93" s="62"/>
      <c r="BL93" s="62"/>
    </row>
    <row r="94" spans="1:64" s="31" customFormat="1" x14ac:dyDescent="0.25">
      <c r="A94" s="62"/>
      <c r="B94" s="58" t="s">
        <v>154</v>
      </c>
      <c r="C94" s="52" t="s">
        <v>159</v>
      </c>
      <c r="D94" s="52" t="s">
        <v>624</v>
      </c>
      <c r="E94" s="52"/>
      <c r="F94" s="63" t="s">
        <v>633</v>
      </c>
      <c r="G94" s="63" t="s">
        <v>1779</v>
      </c>
      <c r="H94" s="63" t="s">
        <v>1784</v>
      </c>
      <c r="I94" s="52" t="s">
        <v>1725</v>
      </c>
      <c r="J94" s="52" t="s">
        <v>1722</v>
      </c>
      <c r="K94" s="59">
        <v>82.006656976887754</v>
      </c>
      <c r="L94" s="59">
        <v>6.2E-2</v>
      </c>
      <c r="M94" s="59">
        <v>1.383</v>
      </c>
      <c r="N94" s="59">
        <v>24.562999999999999</v>
      </c>
      <c r="O94" s="59">
        <v>27.202000000000002</v>
      </c>
      <c r="P94" s="59"/>
      <c r="Q94" s="59">
        <v>34.015000000000001</v>
      </c>
      <c r="R94" s="59">
        <v>0.26500000000000001</v>
      </c>
      <c r="S94" s="59">
        <v>10.159000000000001</v>
      </c>
      <c r="T94" s="59"/>
      <c r="U94" s="59">
        <v>0.2</v>
      </c>
      <c r="V94" s="59">
        <v>97.849000000000004</v>
      </c>
      <c r="W94" s="59">
        <f t="shared" si="54"/>
        <v>20.732379390596627</v>
      </c>
      <c r="X94" s="59">
        <f t="shared" si="55"/>
        <v>14.76174773216645</v>
      </c>
      <c r="Y94" s="59">
        <f t="shared" si="56"/>
        <v>99.328127122763092</v>
      </c>
      <c r="Z94" s="59">
        <f t="shared" si="57"/>
        <v>1.9485015864065362E-3</v>
      </c>
      <c r="AA94" s="59">
        <f t="shared" si="58"/>
        <v>3.2687874284887238E-2</v>
      </c>
      <c r="AB94" s="59">
        <f t="shared" si="59"/>
        <v>0.90989830357769852</v>
      </c>
      <c r="AC94" s="59">
        <f t="shared" si="60"/>
        <v>0.67619193735635141</v>
      </c>
      <c r="AD94" s="59">
        <f t="shared" si="61"/>
        <v>0.34911952419945635</v>
      </c>
      <c r="AE94" s="59">
        <f t="shared" si="62"/>
        <v>0</v>
      </c>
      <c r="AF94" s="59">
        <f t="shared" si="63"/>
        <v>0.54492113601937564</v>
      </c>
      <c r="AG94" s="59">
        <f t="shared" si="64"/>
        <v>7.0544956179915165E-3</v>
      </c>
      <c r="AH94" s="59">
        <f t="shared" si="65"/>
        <v>0.47593696891978599</v>
      </c>
      <c r="AI94" s="59">
        <f t="shared" si="66"/>
        <v>0</v>
      </c>
      <c r="AJ94" s="59">
        <f t="shared" si="67"/>
        <v>2.9977587415619533</v>
      </c>
      <c r="AK94" s="59">
        <f t="shared" si="69"/>
        <v>4</v>
      </c>
      <c r="AL94" s="59">
        <f t="shared" si="70"/>
        <v>0.46621265640845316</v>
      </c>
      <c r="AM94" s="59">
        <f t="shared" si="71"/>
        <v>0.53378734359154678</v>
      </c>
      <c r="AN94" s="59">
        <f t="shared" si="72"/>
        <v>1.5608440612678407</v>
      </c>
      <c r="AO94" s="59">
        <f t="shared" si="73"/>
        <v>5.0354843636487034</v>
      </c>
      <c r="AP94" s="59">
        <f t="shared" si="74"/>
        <v>0.39049624892228424</v>
      </c>
      <c r="AQ94" s="59">
        <f t="shared" si="75"/>
        <v>0.1804039698897299</v>
      </c>
      <c r="AR94" s="59">
        <f t="shared" si="76"/>
        <v>0.34941531896915695</v>
      </c>
      <c r="AS94" s="59">
        <f t="shared" si="77"/>
        <v>0.47018071114111315</v>
      </c>
      <c r="AT94" s="59">
        <f t="shared" si="78"/>
        <v>0.42632627066549589</v>
      </c>
      <c r="AU94" s="59">
        <v>39.542999999999999</v>
      </c>
      <c r="AV94" s="59"/>
      <c r="AW94" s="59">
        <v>17.135999999999999</v>
      </c>
      <c r="AX94" s="59">
        <v>0.29599999999999999</v>
      </c>
      <c r="AY94" s="59">
        <v>43.816000000000003</v>
      </c>
      <c r="AZ94" s="59">
        <v>0.13400000000000001</v>
      </c>
      <c r="BA94" s="59">
        <v>0.24199999999999999</v>
      </c>
      <c r="BB94" s="59">
        <v>1.4999999999999999E-2</v>
      </c>
      <c r="BC94" s="59"/>
      <c r="BD94" s="59"/>
      <c r="BE94" s="59">
        <f t="shared" si="79"/>
        <v>101.182</v>
      </c>
      <c r="BF94" s="59">
        <f t="shared" si="68"/>
        <v>82.006656976887754</v>
      </c>
      <c r="BG94" s="59">
        <f t="shared" si="80"/>
        <v>0.17993343023112246</v>
      </c>
      <c r="BH94" s="64">
        <f t="shared" si="81"/>
        <v>0.8200665697688776</v>
      </c>
      <c r="BI94" s="52"/>
      <c r="BJ94" s="62"/>
      <c r="BK94" s="62"/>
      <c r="BL94" s="62"/>
    </row>
    <row r="95" spans="1:64" s="31" customFormat="1" x14ac:dyDescent="0.25">
      <c r="A95" s="62"/>
      <c r="B95" s="58" t="s">
        <v>154</v>
      </c>
      <c r="C95" s="52" t="s">
        <v>159</v>
      </c>
      <c r="D95" s="52" t="s">
        <v>624</v>
      </c>
      <c r="E95" s="52"/>
      <c r="F95" s="63" t="s">
        <v>634</v>
      </c>
      <c r="G95" s="63" t="s">
        <v>1779</v>
      </c>
      <c r="H95" s="63" t="s">
        <v>1784</v>
      </c>
      <c r="I95" s="52" t="s">
        <v>1725</v>
      </c>
      <c r="J95" s="52" t="s">
        <v>1722</v>
      </c>
      <c r="K95" s="59">
        <v>81.977608362957398</v>
      </c>
      <c r="L95" s="59">
        <v>6.0000000000000001E-3</v>
      </c>
      <c r="M95" s="59">
        <v>1.1639999999999999</v>
      </c>
      <c r="N95" s="59">
        <v>28.771999999999998</v>
      </c>
      <c r="O95" s="59">
        <v>22.31</v>
      </c>
      <c r="P95" s="59"/>
      <c r="Q95" s="59">
        <v>34.707999999999998</v>
      </c>
      <c r="R95" s="59">
        <v>0.28100000000000003</v>
      </c>
      <c r="S95" s="59">
        <v>10.901999999999999</v>
      </c>
      <c r="T95" s="59"/>
      <c r="U95" s="59">
        <v>0.10100000000000001</v>
      </c>
      <c r="V95" s="59">
        <v>98.244</v>
      </c>
      <c r="W95" s="59">
        <f t="shared" si="54"/>
        <v>20.267687414508629</v>
      </c>
      <c r="X95" s="59">
        <f t="shared" si="55"/>
        <v>16.048358063448951</v>
      </c>
      <c r="Y95" s="59">
        <f t="shared" si="56"/>
        <v>99.852045477957574</v>
      </c>
      <c r="Z95" s="59">
        <f t="shared" si="57"/>
        <v>1.8368524392121534E-4</v>
      </c>
      <c r="AA95" s="59">
        <f t="shared" si="58"/>
        <v>2.679979203506647E-2</v>
      </c>
      <c r="AB95" s="59">
        <f t="shared" si="59"/>
        <v>1.0382344695681365</v>
      </c>
      <c r="AC95" s="59">
        <f t="shared" si="60"/>
        <v>0.54023493728710514</v>
      </c>
      <c r="AD95" s="59">
        <f t="shared" si="61"/>
        <v>0.36972677962025718</v>
      </c>
      <c r="AE95" s="59">
        <f t="shared" si="62"/>
        <v>0</v>
      </c>
      <c r="AF95" s="59">
        <f t="shared" si="63"/>
        <v>0.5189226748938961</v>
      </c>
      <c r="AG95" s="59">
        <f t="shared" si="64"/>
        <v>7.2868588768218662E-3</v>
      </c>
      <c r="AH95" s="59">
        <f t="shared" si="65"/>
        <v>0.49752923195805837</v>
      </c>
      <c r="AI95" s="59">
        <f t="shared" si="66"/>
        <v>0</v>
      </c>
      <c r="AJ95" s="59">
        <f t="shared" si="67"/>
        <v>2.9989184294832625</v>
      </c>
      <c r="AK95" s="59">
        <f t="shared" si="69"/>
        <v>3.9999999999999996</v>
      </c>
      <c r="AL95" s="59">
        <f t="shared" si="70"/>
        <v>0.48947641162773003</v>
      </c>
      <c r="AM95" s="59">
        <f t="shared" si="71"/>
        <v>0.51052358837226997</v>
      </c>
      <c r="AN95" s="59">
        <f t="shared" si="72"/>
        <v>1.4035301295374834</v>
      </c>
      <c r="AO95" s="59">
        <f t="shared" si="73"/>
        <v>4.3817893172406563</v>
      </c>
      <c r="AP95" s="59">
        <f t="shared" si="74"/>
        <v>0.41605469709357557</v>
      </c>
      <c r="AQ95" s="59">
        <f t="shared" si="75"/>
        <v>0.18977902851207895</v>
      </c>
      <c r="AR95" s="59">
        <f t="shared" si="76"/>
        <v>0.27730006918063499</v>
      </c>
      <c r="AS95" s="59">
        <f t="shared" si="77"/>
        <v>0.53292090230728606</v>
      </c>
      <c r="AT95" s="59">
        <f t="shared" si="78"/>
        <v>0.34225239649300915</v>
      </c>
      <c r="AU95" s="59">
        <v>39.811999999999998</v>
      </c>
      <c r="AV95" s="59"/>
      <c r="AW95" s="59">
        <v>17.042000000000002</v>
      </c>
      <c r="AX95" s="59">
        <v>0.26600000000000001</v>
      </c>
      <c r="AY95" s="59">
        <v>43.49</v>
      </c>
      <c r="AZ95" s="59">
        <v>0.14399999999999999</v>
      </c>
      <c r="BA95" s="59">
        <v>5.8000000000000003E-2</v>
      </c>
      <c r="BB95" s="59">
        <v>0.27100000000000002</v>
      </c>
      <c r="BC95" s="59"/>
      <c r="BD95" s="59"/>
      <c r="BE95" s="59">
        <f t="shared" si="79"/>
        <v>101.08300000000001</v>
      </c>
      <c r="BF95" s="59">
        <f t="shared" si="68"/>
        <v>81.977608362957398</v>
      </c>
      <c r="BG95" s="59">
        <f t="shared" si="80"/>
        <v>0.18022391637042603</v>
      </c>
      <c r="BH95" s="64">
        <f t="shared" si="81"/>
        <v>0.81977608362957399</v>
      </c>
      <c r="BI95" s="52"/>
      <c r="BJ95" s="62"/>
      <c r="BK95" s="62"/>
      <c r="BL95" s="62"/>
    </row>
    <row r="96" spans="1:64" s="31" customFormat="1" x14ac:dyDescent="0.25">
      <c r="A96" s="62"/>
      <c r="B96" s="58" t="s">
        <v>154</v>
      </c>
      <c r="C96" s="52" t="s">
        <v>159</v>
      </c>
      <c r="D96" s="52" t="s">
        <v>624</v>
      </c>
      <c r="E96" s="52"/>
      <c r="F96" s="63" t="s">
        <v>635</v>
      </c>
      <c r="G96" s="63" t="s">
        <v>1779</v>
      </c>
      <c r="H96" s="63" t="s">
        <v>1784</v>
      </c>
      <c r="I96" s="52" t="s">
        <v>1725</v>
      </c>
      <c r="J96" s="52" t="s">
        <v>1722</v>
      </c>
      <c r="K96" s="59">
        <v>82.482121980917299</v>
      </c>
      <c r="L96" s="59">
        <v>3.2000000000000001E-2</v>
      </c>
      <c r="M96" s="59">
        <v>1.1859999999999999</v>
      </c>
      <c r="N96" s="59">
        <v>27.771000000000001</v>
      </c>
      <c r="O96" s="59">
        <v>22.408000000000001</v>
      </c>
      <c r="P96" s="59"/>
      <c r="Q96" s="59">
        <v>35.177</v>
      </c>
      <c r="R96" s="59">
        <v>0.17799999999999999</v>
      </c>
      <c r="S96" s="59">
        <v>10.56</v>
      </c>
      <c r="T96" s="59"/>
      <c r="U96" s="59">
        <v>0.30099999999999999</v>
      </c>
      <c r="V96" s="59">
        <v>97.613000000000014</v>
      </c>
      <c r="W96" s="59">
        <f t="shared" si="54"/>
        <v>20.297025822592811</v>
      </c>
      <c r="X96" s="59">
        <f t="shared" si="55"/>
        <v>16.53697952590263</v>
      </c>
      <c r="Y96" s="59">
        <f t="shared" si="56"/>
        <v>99.270005348495459</v>
      </c>
      <c r="Z96" s="59">
        <f t="shared" si="57"/>
        <v>9.9171861326997597E-4</v>
      </c>
      <c r="AA96" s="59">
        <f t="shared" si="58"/>
        <v>2.7642581572697094E-2</v>
      </c>
      <c r="AB96" s="59">
        <f t="shared" si="59"/>
        <v>1.0144540433332014</v>
      </c>
      <c r="AC96" s="59">
        <f t="shared" si="60"/>
        <v>0.54928995817879234</v>
      </c>
      <c r="AD96" s="59">
        <f t="shared" si="61"/>
        <v>0.38567541754947082</v>
      </c>
      <c r="AE96" s="59">
        <f t="shared" si="62"/>
        <v>0</v>
      </c>
      <c r="AF96" s="59">
        <f t="shared" si="63"/>
        <v>0.52607337447129621</v>
      </c>
      <c r="AG96" s="59">
        <f t="shared" si="64"/>
        <v>4.67271731476773E-3</v>
      </c>
      <c r="AH96" s="59">
        <f t="shared" si="65"/>
        <v>0.48785617924980518</v>
      </c>
      <c r="AI96" s="59">
        <f t="shared" si="66"/>
        <v>0</v>
      </c>
      <c r="AJ96" s="59">
        <f t="shared" si="67"/>
        <v>2.9966559902833008</v>
      </c>
      <c r="AK96" s="59">
        <f t="shared" si="69"/>
        <v>4</v>
      </c>
      <c r="AL96" s="59">
        <f t="shared" si="70"/>
        <v>0.48115391987479073</v>
      </c>
      <c r="AM96" s="59">
        <f t="shared" si="71"/>
        <v>0.51884608012520927</v>
      </c>
      <c r="AN96" s="59">
        <f t="shared" si="72"/>
        <v>1.3640313863245288</v>
      </c>
      <c r="AO96" s="59">
        <f t="shared" si="73"/>
        <v>4.221089490125812</v>
      </c>
      <c r="AP96" s="59">
        <f t="shared" si="74"/>
        <v>0.42300622816803934</v>
      </c>
      <c r="AQ96" s="59">
        <f t="shared" si="75"/>
        <v>0.19784116941604682</v>
      </c>
      <c r="AR96" s="59">
        <f t="shared" si="76"/>
        <v>0.28177105081021736</v>
      </c>
      <c r="AS96" s="59">
        <f t="shared" si="77"/>
        <v>0.52038777977373585</v>
      </c>
      <c r="AT96" s="59">
        <f t="shared" si="78"/>
        <v>0.35126590902838345</v>
      </c>
      <c r="AU96" s="59">
        <v>39.844000000000001</v>
      </c>
      <c r="AV96" s="59"/>
      <c r="AW96" s="59">
        <v>16.545000000000002</v>
      </c>
      <c r="AX96" s="59">
        <v>0.245</v>
      </c>
      <c r="AY96" s="59">
        <v>43.704999999999998</v>
      </c>
      <c r="AZ96" s="59">
        <v>0.157</v>
      </c>
      <c r="BA96" s="59">
        <v>4.3999999999999997E-2</v>
      </c>
      <c r="BB96" s="59">
        <v>0.309</v>
      </c>
      <c r="BC96" s="59"/>
      <c r="BD96" s="59"/>
      <c r="BE96" s="59">
        <f t="shared" si="79"/>
        <v>100.84899999999999</v>
      </c>
      <c r="BF96" s="59">
        <f t="shared" si="68"/>
        <v>82.482121980917299</v>
      </c>
      <c r="BG96" s="59">
        <f t="shared" si="80"/>
        <v>0.175178780190827</v>
      </c>
      <c r="BH96" s="64">
        <f t="shared" si="81"/>
        <v>0.824821219809173</v>
      </c>
      <c r="BI96" s="52"/>
      <c r="BJ96" s="62"/>
      <c r="BK96" s="62"/>
      <c r="BL96" s="62"/>
    </row>
    <row r="97" spans="1:64" s="31" customFormat="1" x14ac:dyDescent="0.25">
      <c r="A97" s="62"/>
      <c r="B97" s="58" t="s">
        <v>154</v>
      </c>
      <c r="C97" s="52" t="s">
        <v>159</v>
      </c>
      <c r="D97" s="52" t="s">
        <v>624</v>
      </c>
      <c r="E97" s="52"/>
      <c r="F97" s="63" t="s">
        <v>636</v>
      </c>
      <c r="G97" s="63" t="s">
        <v>1779</v>
      </c>
      <c r="H97" s="63" t="s">
        <v>1784</v>
      </c>
      <c r="I97" s="52" t="s">
        <v>1725</v>
      </c>
      <c r="J97" s="52" t="s">
        <v>1722</v>
      </c>
      <c r="K97" s="59">
        <v>81.312819291627562</v>
      </c>
      <c r="L97" s="59">
        <v>3.9E-2</v>
      </c>
      <c r="M97" s="59">
        <v>2.5550000000000002</v>
      </c>
      <c r="N97" s="59">
        <v>14.750999999999999</v>
      </c>
      <c r="O97" s="59">
        <v>21.843</v>
      </c>
      <c r="P97" s="59"/>
      <c r="Q97" s="59">
        <v>48.66</v>
      </c>
      <c r="R97" s="59">
        <v>0.35399999999999998</v>
      </c>
      <c r="S97" s="59">
        <v>7.9390000000000001</v>
      </c>
      <c r="T97" s="59"/>
      <c r="U97" s="59">
        <v>7.2999999999999995E-2</v>
      </c>
      <c r="V97" s="59">
        <v>96.213999999999984</v>
      </c>
      <c r="W97" s="59">
        <f t="shared" si="54"/>
        <v>23.410410190941551</v>
      </c>
      <c r="X97" s="59">
        <f t="shared" si="55"/>
        <v>28.061335640207204</v>
      </c>
      <c r="Y97" s="59">
        <f t="shared" si="56"/>
        <v>99.025745831148754</v>
      </c>
      <c r="Z97" s="59">
        <f t="shared" si="57"/>
        <v>1.3075596501081546E-3</v>
      </c>
      <c r="AA97" s="59">
        <f t="shared" si="58"/>
        <v>6.4423339335426502E-2</v>
      </c>
      <c r="AB97" s="59">
        <f t="shared" si="59"/>
        <v>0.58293581547344386</v>
      </c>
      <c r="AC97" s="59">
        <f t="shared" si="60"/>
        <v>0.5792543002899605</v>
      </c>
      <c r="AD97" s="59">
        <f t="shared" si="61"/>
        <v>0.70799880577224106</v>
      </c>
      <c r="AE97" s="59">
        <f t="shared" si="62"/>
        <v>0</v>
      </c>
      <c r="AF97" s="59">
        <f t="shared" si="63"/>
        <v>0.65641932487111287</v>
      </c>
      <c r="AG97" s="59">
        <f t="shared" si="64"/>
        <v>1.0053358858244111E-2</v>
      </c>
      <c r="AH97" s="59">
        <f t="shared" si="65"/>
        <v>0.39678213599610535</v>
      </c>
      <c r="AI97" s="59">
        <f t="shared" si="66"/>
        <v>0</v>
      </c>
      <c r="AJ97" s="59">
        <f t="shared" si="67"/>
        <v>2.9991746402466424</v>
      </c>
      <c r="AK97" s="59">
        <f t="shared" si="69"/>
        <v>4</v>
      </c>
      <c r="AL97" s="59">
        <f t="shared" si="70"/>
        <v>0.37673906725251821</v>
      </c>
      <c r="AM97" s="59">
        <f t="shared" si="71"/>
        <v>0.62326093274748184</v>
      </c>
      <c r="AN97" s="59">
        <f t="shared" si="72"/>
        <v>0.92714750296101345</v>
      </c>
      <c r="AO97" s="59">
        <f t="shared" si="73"/>
        <v>2.5465603327435433</v>
      </c>
      <c r="AP97" s="59">
        <f t="shared" si="74"/>
        <v>0.51890164009943462</v>
      </c>
      <c r="AQ97" s="59">
        <f t="shared" si="75"/>
        <v>0.3785707409660467</v>
      </c>
      <c r="AR97" s="59">
        <f t="shared" si="76"/>
        <v>0.30973036660613112</v>
      </c>
      <c r="AS97" s="59">
        <f t="shared" si="77"/>
        <v>0.31169889242782212</v>
      </c>
      <c r="AT97" s="59">
        <f t="shared" si="78"/>
        <v>0.4984161304017522</v>
      </c>
      <c r="AU97" s="59">
        <v>39.457000000000001</v>
      </c>
      <c r="AV97" s="59"/>
      <c r="AW97" s="59">
        <v>17.573</v>
      </c>
      <c r="AX97" s="59">
        <v>0.33700000000000002</v>
      </c>
      <c r="AY97" s="59">
        <v>42.899000000000001</v>
      </c>
      <c r="AZ97" s="59">
        <v>0.122</v>
      </c>
      <c r="BA97" s="59">
        <v>9.5000000000000001E-2</v>
      </c>
      <c r="BB97" s="59">
        <v>0.151</v>
      </c>
      <c r="BC97" s="59"/>
      <c r="BD97" s="59"/>
      <c r="BE97" s="59">
        <f t="shared" si="79"/>
        <v>100.634</v>
      </c>
      <c r="BF97" s="59">
        <f t="shared" si="68"/>
        <v>81.312819291627562</v>
      </c>
      <c r="BG97" s="59">
        <f t="shared" si="80"/>
        <v>0.18687180708372439</v>
      </c>
      <c r="BH97" s="64">
        <f t="shared" si="81"/>
        <v>0.81312819291627558</v>
      </c>
      <c r="BI97" s="52"/>
      <c r="BJ97" s="62"/>
      <c r="BK97" s="62"/>
      <c r="BL97" s="62"/>
    </row>
    <row r="98" spans="1:64" s="31" customFormat="1" x14ac:dyDescent="0.25">
      <c r="A98" s="62"/>
      <c r="B98" s="58" t="s">
        <v>154</v>
      </c>
      <c r="C98" s="52" t="s">
        <v>159</v>
      </c>
      <c r="D98" s="52" t="s">
        <v>624</v>
      </c>
      <c r="E98" s="52"/>
      <c r="F98" s="63" t="s">
        <v>637</v>
      </c>
      <c r="G98" s="63" t="s">
        <v>1779</v>
      </c>
      <c r="H98" s="63" t="s">
        <v>1784</v>
      </c>
      <c r="I98" s="52" t="s">
        <v>1725</v>
      </c>
      <c r="J98" s="52" t="s">
        <v>1722</v>
      </c>
      <c r="K98" s="59">
        <v>82.552730068607289</v>
      </c>
      <c r="L98" s="59">
        <v>5.6000000000000001E-2</v>
      </c>
      <c r="M98" s="59">
        <v>1.3380000000000001</v>
      </c>
      <c r="N98" s="59">
        <v>25.103000000000002</v>
      </c>
      <c r="O98" s="59">
        <v>25.093</v>
      </c>
      <c r="P98" s="59"/>
      <c r="Q98" s="59">
        <v>35.314</v>
      </c>
      <c r="R98" s="59">
        <v>0.19600000000000001</v>
      </c>
      <c r="S98" s="59">
        <v>9.9779999999999998</v>
      </c>
      <c r="T98" s="59"/>
      <c r="U98" s="59">
        <v>4.5999999999999999E-2</v>
      </c>
      <c r="V98" s="59">
        <v>97.123999999999995</v>
      </c>
      <c r="W98" s="59">
        <f t="shared" si="54"/>
        <v>21.13074577663253</v>
      </c>
      <c r="X98" s="59">
        <f t="shared" si="55"/>
        <v>15.762674175780694</v>
      </c>
      <c r="Y98" s="59">
        <f t="shared" si="56"/>
        <v>98.703419952413213</v>
      </c>
      <c r="Z98" s="59">
        <f t="shared" si="57"/>
        <v>1.7667723935753958E-3</v>
      </c>
      <c r="AA98" s="59">
        <f t="shared" si="58"/>
        <v>3.1747104078282476E-2</v>
      </c>
      <c r="AB98" s="59">
        <f t="shared" si="59"/>
        <v>0.93351344351462173</v>
      </c>
      <c r="AC98" s="59">
        <f t="shared" si="60"/>
        <v>0.62618872254313818</v>
      </c>
      <c r="AD98" s="59">
        <f t="shared" si="61"/>
        <v>0.3742396167242219</v>
      </c>
      <c r="AE98" s="59">
        <f t="shared" si="62"/>
        <v>0</v>
      </c>
      <c r="AF98" s="59">
        <f t="shared" si="63"/>
        <v>0.55754873428653395</v>
      </c>
      <c r="AG98" s="59">
        <f t="shared" si="64"/>
        <v>5.2379297428081393E-3</v>
      </c>
      <c r="AH98" s="59">
        <f t="shared" si="65"/>
        <v>0.46927290885396944</v>
      </c>
      <c r="AI98" s="59">
        <f t="shared" si="66"/>
        <v>0</v>
      </c>
      <c r="AJ98" s="59">
        <f t="shared" si="67"/>
        <v>2.9995152321371514</v>
      </c>
      <c r="AK98" s="59">
        <f t="shared" si="69"/>
        <v>4</v>
      </c>
      <c r="AL98" s="59">
        <f t="shared" si="70"/>
        <v>0.45701501520625548</v>
      </c>
      <c r="AM98" s="59">
        <f t="shared" si="71"/>
        <v>0.54298498479374446</v>
      </c>
      <c r="AN98" s="59">
        <f t="shared" si="72"/>
        <v>1.4898175109488556</v>
      </c>
      <c r="AO98" s="59">
        <f t="shared" si="73"/>
        <v>4.7376923047833834</v>
      </c>
      <c r="AP98" s="59">
        <f t="shared" si="74"/>
        <v>0.40163586110329252</v>
      </c>
      <c r="AQ98" s="59">
        <f t="shared" si="75"/>
        <v>0.19351131458873438</v>
      </c>
      <c r="AR98" s="59">
        <f t="shared" si="76"/>
        <v>0.32378881728402575</v>
      </c>
      <c r="AS98" s="59">
        <f t="shared" si="77"/>
        <v>0.48269986812723986</v>
      </c>
      <c r="AT98" s="59">
        <f t="shared" si="78"/>
        <v>0.40147967744756519</v>
      </c>
      <c r="AU98" s="59">
        <v>39.682000000000002</v>
      </c>
      <c r="AV98" s="59"/>
      <c r="AW98" s="59">
        <v>16.471</v>
      </c>
      <c r="AX98" s="59">
        <v>0.27200000000000002</v>
      </c>
      <c r="AY98" s="59">
        <v>43.722999999999999</v>
      </c>
      <c r="AZ98" s="59">
        <v>0.157</v>
      </c>
      <c r="BA98" s="59">
        <v>0.08</v>
      </c>
      <c r="BB98" s="59">
        <v>0.26600000000000001</v>
      </c>
      <c r="BC98" s="59"/>
      <c r="BD98" s="59"/>
      <c r="BE98" s="59">
        <f t="shared" si="79"/>
        <v>100.651</v>
      </c>
      <c r="BF98" s="59">
        <f t="shared" si="68"/>
        <v>82.552730068607289</v>
      </c>
      <c r="BG98" s="59">
        <f t="shared" si="80"/>
        <v>0.17447269931392712</v>
      </c>
      <c r="BH98" s="64">
        <f t="shared" si="81"/>
        <v>0.82552730068607294</v>
      </c>
      <c r="BI98" s="52"/>
      <c r="BJ98" s="62"/>
      <c r="BK98" s="62"/>
      <c r="BL98" s="62"/>
    </row>
    <row r="99" spans="1:64" s="31" customFormat="1" x14ac:dyDescent="0.25">
      <c r="A99" s="62"/>
      <c r="B99" s="58" t="s">
        <v>154</v>
      </c>
      <c r="C99" s="52" t="s">
        <v>159</v>
      </c>
      <c r="D99" s="52" t="s">
        <v>624</v>
      </c>
      <c r="E99" s="52"/>
      <c r="F99" s="63" t="s">
        <v>638</v>
      </c>
      <c r="G99" s="63" t="s">
        <v>1779</v>
      </c>
      <c r="H99" s="63" t="s">
        <v>1784</v>
      </c>
      <c r="I99" s="52" t="s">
        <v>1725</v>
      </c>
      <c r="J99" s="52" t="s">
        <v>1722</v>
      </c>
      <c r="K99" s="59">
        <v>78.427807596882602</v>
      </c>
      <c r="L99" s="59">
        <v>5.8000000000000003E-2</v>
      </c>
      <c r="M99" s="59">
        <v>2.3940000000000001</v>
      </c>
      <c r="N99" s="59">
        <v>17.77</v>
      </c>
      <c r="O99" s="59">
        <v>19.510000000000002</v>
      </c>
      <c r="P99" s="59"/>
      <c r="Q99" s="59">
        <v>48.762999999999998</v>
      </c>
      <c r="R99" s="59">
        <v>0.33100000000000002</v>
      </c>
      <c r="S99" s="59">
        <v>6.36</v>
      </c>
      <c r="T99" s="59"/>
      <c r="U99" s="59">
        <v>0.32100000000000001</v>
      </c>
      <c r="V99" s="59">
        <v>95.507000000000005</v>
      </c>
      <c r="W99" s="59">
        <f t="shared" si="54"/>
        <v>25.569008928662594</v>
      </c>
      <c r="X99" s="59">
        <f t="shared" si="55"/>
        <v>25.776829374680375</v>
      </c>
      <c r="Y99" s="59">
        <f t="shared" si="56"/>
        <v>98.089838303342972</v>
      </c>
      <c r="Z99" s="59">
        <f t="shared" si="57"/>
        <v>1.9573925225655434E-3</v>
      </c>
      <c r="AA99" s="59">
        <f t="shared" si="58"/>
        <v>6.0761642081530058E-2</v>
      </c>
      <c r="AB99" s="59">
        <f t="shared" si="59"/>
        <v>0.70687029579575544</v>
      </c>
      <c r="AC99" s="59">
        <f t="shared" si="60"/>
        <v>0.52079556640906299</v>
      </c>
      <c r="AD99" s="59">
        <f t="shared" si="61"/>
        <v>0.65464629110259387</v>
      </c>
      <c r="AE99" s="59">
        <f t="shared" si="62"/>
        <v>0</v>
      </c>
      <c r="AF99" s="59">
        <f t="shared" si="63"/>
        <v>0.72167100664754646</v>
      </c>
      <c r="AG99" s="59">
        <f t="shared" si="64"/>
        <v>9.4621307519221955E-3</v>
      </c>
      <c r="AH99" s="59">
        <f t="shared" si="65"/>
        <v>0.3199605634312217</v>
      </c>
      <c r="AI99" s="59">
        <f t="shared" si="66"/>
        <v>0</v>
      </c>
      <c r="AJ99" s="59">
        <f t="shared" si="67"/>
        <v>2.9961248887421981</v>
      </c>
      <c r="AK99" s="59">
        <f t="shared" si="69"/>
        <v>4</v>
      </c>
      <c r="AL99" s="59">
        <f t="shared" si="70"/>
        <v>0.30717249037202882</v>
      </c>
      <c r="AM99" s="59">
        <f t="shared" si="71"/>
        <v>0.69282750962797124</v>
      </c>
      <c r="AN99" s="59">
        <f t="shared" si="72"/>
        <v>1.1023830982561065</v>
      </c>
      <c r="AO99" s="59">
        <f t="shared" si="73"/>
        <v>3.1941990134885474</v>
      </c>
      <c r="AP99" s="59">
        <f t="shared" si="74"/>
        <v>0.4756507036369747</v>
      </c>
      <c r="AQ99" s="59">
        <f t="shared" si="75"/>
        <v>0.34778837822000686</v>
      </c>
      <c r="AR99" s="59">
        <f t="shared" si="76"/>
        <v>0.27667863988126129</v>
      </c>
      <c r="AS99" s="59">
        <f t="shared" si="77"/>
        <v>0.37553298189873185</v>
      </c>
      <c r="AT99" s="59">
        <f t="shared" si="78"/>
        <v>0.42421605295250586</v>
      </c>
      <c r="AU99" s="59">
        <v>38.956000000000003</v>
      </c>
      <c r="AV99" s="59"/>
      <c r="AW99" s="59">
        <v>19.934999999999999</v>
      </c>
      <c r="AX99" s="59">
        <v>0.36899999999999999</v>
      </c>
      <c r="AY99" s="59">
        <v>40.661000000000001</v>
      </c>
      <c r="AZ99" s="59">
        <v>0.17799999999999999</v>
      </c>
      <c r="BA99" s="59">
        <v>8.5000000000000006E-2</v>
      </c>
      <c r="BB99" s="59">
        <v>0.127</v>
      </c>
      <c r="BC99" s="59"/>
      <c r="BD99" s="59"/>
      <c r="BE99" s="59">
        <f t="shared" si="79"/>
        <v>100.31099999999999</v>
      </c>
      <c r="BF99" s="59">
        <f t="shared" si="68"/>
        <v>78.427807596882602</v>
      </c>
      <c r="BG99" s="59">
        <f t="shared" si="80"/>
        <v>0.21572192403117399</v>
      </c>
      <c r="BH99" s="64">
        <f t="shared" si="81"/>
        <v>0.78427807596882604</v>
      </c>
      <c r="BI99" s="52"/>
      <c r="BJ99" s="62"/>
      <c r="BK99" s="62"/>
      <c r="BL99" s="62"/>
    </row>
    <row r="100" spans="1:64" s="31" customFormat="1" x14ac:dyDescent="0.25">
      <c r="A100" s="62"/>
      <c r="B100" s="58" t="s">
        <v>154</v>
      </c>
      <c r="C100" s="52" t="s">
        <v>159</v>
      </c>
      <c r="D100" s="52" t="s">
        <v>624</v>
      </c>
      <c r="E100" s="52"/>
      <c r="F100" s="63" t="s">
        <v>639</v>
      </c>
      <c r="G100" s="63" t="s">
        <v>1779</v>
      </c>
      <c r="H100" s="63" t="s">
        <v>1784</v>
      </c>
      <c r="I100" s="52" t="s">
        <v>1725</v>
      </c>
      <c r="J100" s="52" t="s">
        <v>1722</v>
      </c>
      <c r="K100" s="59">
        <v>79.009528347785604</v>
      </c>
      <c r="L100" s="59">
        <v>2.5999999999999999E-2</v>
      </c>
      <c r="M100" s="59">
        <v>1.905</v>
      </c>
      <c r="N100" s="59">
        <v>20.105</v>
      </c>
      <c r="O100" s="59">
        <v>20.491</v>
      </c>
      <c r="P100" s="59"/>
      <c r="Q100" s="59">
        <v>45.95</v>
      </c>
      <c r="R100" s="59">
        <v>0.36199999999999999</v>
      </c>
      <c r="S100" s="59">
        <v>7.0019999999999998</v>
      </c>
      <c r="T100" s="59"/>
      <c r="U100" s="59">
        <v>0.219</v>
      </c>
      <c r="V100" s="59">
        <v>96.059999999999988</v>
      </c>
      <c r="W100" s="59">
        <f t="shared" si="54"/>
        <v>24.734399709136962</v>
      </c>
      <c r="X100" s="59">
        <f t="shared" si="55"/>
        <v>23.57812879624699</v>
      </c>
      <c r="Y100" s="59">
        <f t="shared" si="56"/>
        <v>98.422528505383951</v>
      </c>
      <c r="Z100" s="59">
        <f t="shared" si="57"/>
        <v>8.6077618710789954E-4</v>
      </c>
      <c r="AA100" s="59">
        <f t="shared" si="58"/>
        <v>4.7431548215900919E-2</v>
      </c>
      <c r="AB100" s="59">
        <f t="shared" si="59"/>
        <v>0.78455491292212765</v>
      </c>
      <c r="AC100" s="59">
        <f t="shared" si="60"/>
        <v>0.53658697554610668</v>
      </c>
      <c r="AD100" s="59">
        <f t="shared" si="61"/>
        <v>0.58742647392935832</v>
      </c>
      <c r="AE100" s="59">
        <f t="shared" si="62"/>
        <v>0</v>
      </c>
      <c r="AF100" s="59">
        <f t="shared" si="63"/>
        <v>0.68484722805337106</v>
      </c>
      <c r="AG100" s="59">
        <f t="shared" si="64"/>
        <v>1.0151646500921449E-2</v>
      </c>
      <c r="AH100" s="59">
        <f t="shared" si="65"/>
        <v>0.34556393304330141</v>
      </c>
      <c r="AI100" s="59">
        <f t="shared" si="66"/>
        <v>0</v>
      </c>
      <c r="AJ100" s="59">
        <f t="shared" si="67"/>
        <v>2.9974234943981952</v>
      </c>
      <c r="AK100" s="59">
        <f t="shared" si="69"/>
        <v>4</v>
      </c>
      <c r="AL100" s="59">
        <f t="shared" si="70"/>
        <v>0.33536509122777336</v>
      </c>
      <c r="AM100" s="59">
        <f t="shared" si="71"/>
        <v>0.66463490877222664</v>
      </c>
      <c r="AN100" s="59">
        <f t="shared" si="72"/>
        <v>1.1658433156278349</v>
      </c>
      <c r="AO100" s="59">
        <f t="shared" si="73"/>
        <v>3.4369898948172746</v>
      </c>
      <c r="AP100" s="59">
        <f t="shared" si="74"/>
        <v>0.46171391659978867</v>
      </c>
      <c r="AQ100" s="59">
        <f t="shared" si="75"/>
        <v>0.30778382661201514</v>
      </c>
      <c r="AR100" s="59">
        <f t="shared" si="76"/>
        <v>0.28114632209036111</v>
      </c>
      <c r="AS100" s="59">
        <f t="shared" si="77"/>
        <v>0.41106985129762375</v>
      </c>
      <c r="AT100" s="59">
        <f t="shared" si="78"/>
        <v>0.40615393413060219</v>
      </c>
      <c r="AU100" s="59">
        <v>38.914000000000001</v>
      </c>
      <c r="AV100" s="59"/>
      <c r="AW100" s="59">
        <v>19.533999999999999</v>
      </c>
      <c r="AX100" s="59">
        <v>0.40300000000000002</v>
      </c>
      <c r="AY100" s="59">
        <v>41.250999999999998</v>
      </c>
      <c r="AZ100" s="59">
        <v>0.18</v>
      </c>
      <c r="BA100" s="59">
        <v>6.3E-2</v>
      </c>
      <c r="BB100" s="59">
        <v>0.108</v>
      </c>
      <c r="BC100" s="59"/>
      <c r="BD100" s="59"/>
      <c r="BE100" s="59">
        <f t="shared" si="79"/>
        <v>100.45300000000002</v>
      </c>
      <c r="BF100" s="59">
        <f t="shared" si="68"/>
        <v>79.009528347785604</v>
      </c>
      <c r="BG100" s="59">
        <f t="shared" si="80"/>
        <v>0.20990471652214396</v>
      </c>
      <c r="BH100" s="64">
        <f t="shared" si="81"/>
        <v>0.79009528347785607</v>
      </c>
      <c r="BI100" s="52"/>
      <c r="BJ100" s="62"/>
      <c r="BK100" s="62"/>
      <c r="BL100" s="62"/>
    </row>
    <row r="101" spans="1:64" s="31" customFormat="1" x14ac:dyDescent="0.25">
      <c r="A101" s="62"/>
      <c r="B101" s="58" t="s">
        <v>154</v>
      </c>
      <c r="C101" s="52" t="s">
        <v>159</v>
      </c>
      <c r="D101" s="52" t="s">
        <v>160</v>
      </c>
      <c r="E101" s="52"/>
      <c r="F101" s="63" t="s">
        <v>640</v>
      </c>
      <c r="G101" s="63" t="s">
        <v>1779</v>
      </c>
      <c r="H101" s="63" t="s">
        <v>1784</v>
      </c>
      <c r="I101" s="52" t="s">
        <v>1725</v>
      </c>
      <c r="J101" s="52" t="s">
        <v>1722</v>
      </c>
      <c r="K101" s="59">
        <v>85.118035561979184</v>
      </c>
      <c r="L101" s="59">
        <v>7.0999999999999994E-2</v>
      </c>
      <c r="M101" s="59">
        <v>0.69899999999999995</v>
      </c>
      <c r="N101" s="59">
        <v>26.885000000000002</v>
      </c>
      <c r="O101" s="59">
        <v>30.173999999999999</v>
      </c>
      <c r="P101" s="59"/>
      <c r="Q101" s="59">
        <v>27.015000000000001</v>
      </c>
      <c r="R101" s="59">
        <v>0.221</v>
      </c>
      <c r="S101" s="59">
        <v>12.673</v>
      </c>
      <c r="T101" s="59"/>
      <c r="U101" s="59">
        <v>3.5999999999999997E-2</v>
      </c>
      <c r="V101" s="59">
        <v>97.774000000000001</v>
      </c>
      <c r="W101" s="59">
        <f t="shared" si="54"/>
        <v>16.853140984951864</v>
      </c>
      <c r="X101" s="59">
        <f t="shared" si="55"/>
        <v>11.2934641198579</v>
      </c>
      <c r="Y101" s="59">
        <f t="shared" si="56"/>
        <v>98.905605104809766</v>
      </c>
      <c r="Z101" s="59">
        <f t="shared" si="57"/>
        <v>2.1770954374508134E-3</v>
      </c>
      <c r="AA101" s="59">
        <f t="shared" si="58"/>
        <v>1.611950567093676E-2</v>
      </c>
      <c r="AB101" s="59">
        <f t="shared" si="59"/>
        <v>0.97169850068989649</v>
      </c>
      <c r="AC101" s="59">
        <f t="shared" si="60"/>
        <v>0.73183315778358005</v>
      </c>
      <c r="AD101" s="59">
        <f t="shared" si="61"/>
        <v>0.2605995004595198</v>
      </c>
      <c r="AE101" s="59">
        <f t="shared" si="62"/>
        <v>0</v>
      </c>
      <c r="AF101" s="59">
        <f t="shared" si="63"/>
        <v>0.43219068704838831</v>
      </c>
      <c r="AG101" s="59">
        <f t="shared" si="64"/>
        <v>5.7401390440738817E-3</v>
      </c>
      <c r="AH101" s="59">
        <f t="shared" si="65"/>
        <v>0.5792792332912684</v>
      </c>
      <c r="AI101" s="59">
        <f t="shared" si="66"/>
        <v>0</v>
      </c>
      <c r="AJ101" s="59">
        <f t="shared" ref="AJ101:AJ108" si="82">SUM(Z101:AI101)</f>
        <v>2.9996378194251143</v>
      </c>
      <c r="AK101" s="59">
        <f t="shared" si="69"/>
        <v>4</v>
      </c>
      <c r="AL101" s="59">
        <f t="shared" si="70"/>
        <v>0.57271029186586542</v>
      </c>
      <c r="AM101" s="59">
        <f t="shared" si="71"/>
        <v>0.42728970813413458</v>
      </c>
      <c r="AN101" s="59">
        <f t="shared" si="72"/>
        <v>1.6584478722572327</v>
      </c>
      <c r="AO101" s="59">
        <f t="shared" si="73"/>
        <v>5.4515589666154725</v>
      </c>
      <c r="AP101" s="59">
        <f t="shared" si="74"/>
        <v>0.37615934110866012</v>
      </c>
      <c r="AQ101" s="59">
        <f t="shared" si="75"/>
        <v>0.13267927616457603</v>
      </c>
      <c r="AR101" s="59">
        <f t="shared" si="76"/>
        <v>0.37259892469764821</v>
      </c>
      <c r="AS101" s="59">
        <f t="shared" si="77"/>
        <v>0.49472179913777575</v>
      </c>
      <c r="AT101" s="59">
        <f t="shared" si="78"/>
        <v>0.42959762687320463</v>
      </c>
      <c r="AU101" s="59">
        <v>40.003</v>
      </c>
      <c r="AV101" s="59"/>
      <c r="AW101" s="59">
        <v>14.125999999999999</v>
      </c>
      <c r="AX101" s="59">
        <v>0.24299999999999999</v>
      </c>
      <c r="AY101" s="59">
        <v>45.328000000000003</v>
      </c>
      <c r="AZ101" s="59">
        <v>0.18</v>
      </c>
      <c r="BA101" s="59">
        <v>0.24</v>
      </c>
      <c r="BB101" s="59">
        <v>4.2000000000000003E-2</v>
      </c>
      <c r="BC101" s="59"/>
      <c r="BD101" s="59"/>
      <c r="BE101" s="59">
        <f t="shared" si="79"/>
        <v>100.16200000000001</v>
      </c>
      <c r="BF101" s="59">
        <f t="shared" ref="BF101:BF113" si="83">AY101/40.31/(AY101/40.31+AW101/71.85)*100</f>
        <v>85.118035561979184</v>
      </c>
      <c r="BG101" s="59">
        <f t="shared" si="80"/>
        <v>0.14881964438020817</v>
      </c>
      <c r="BH101" s="64">
        <f t="shared" si="81"/>
        <v>0.85118035561979188</v>
      </c>
      <c r="BI101" s="52"/>
      <c r="BJ101" s="62"/>
      <c r="BK101" s="62"/>
      <c r="BL101" s="62"/>
    </row>
    <row r="102" spans="1:64" s="31" customFormat="1" x14ac:dyDescent="0.25">
      <c r="A102" s="62"/>
      <c r="B102" s="58" t="s">
        <v>154</v>
      </c>
      <c r="C102" s="52" t="s">
        <v>159</v>
      </c>
      <c r="D102" s="52" t="s">
        <v>160</v>
      </c>
      <c r="E102" s="52"/>
      <c r="F102" s="63" t="s">
        <v>641</v>
      </c>
      <c r="G102" s="63" t="s">
        <v>1779</v>
      </c>
      <c r="H102" s="63" t="s">
        <v>1784</v>
      </c>
      <c r="I102" s="52" t="s">
        <v>1725</v>
      </c>
      <c r="J102" s="52" t="s">
        <v>1722</v>
      </c>
      <c r="K102" s="59">
        <v>84.085145567268199</v>
      </c>
      <c r="L102" s="59">
        <v>0.06</v>
      </c>
      <c r="M102" s="59">
        <v>1.0069999999999999</v>
      </c>
      <c r="N102" s="59">
        <v>28.126000000000001</v>
      </c>
      <c r="O102" s="59">
        <v>25.65</v>
      </c>
      <c r="P102" s="59"/>
      <c r="Q102" s="59">
        <v>29.152000000000001</v>
      </c>
      <c r="R102" s="59">
        <v>0.22900000000000001</v>
      </c>
      <c r="S102" s="59">
        <v>12.535</v>
      </c>
      <c r="T102" s="59"/>
      <c r="U102" s="59">
        <v>2.9000000000000001E-2</v>
      </c>
      <c r="V102" s="59">
        <v>96.787999999999997</v>
      </c>
      <c r="W102" s="59">
        <f t="shared" si="54"/>
        <v>17.24065435002294</v>
      </c>
      <c r="X102" s="59">
        <f t="shared" si="55"/>
        <v>13.237770226691554</v>
      </c>
      <c r="Y102" s="59">
        <f t="shared" si="56"/>
        <v>98.114424576714484</v>
      </c>
      <c r="Z102" s="59">
        <f t="shared" si="57"/>
        <v>1.8456311359047583E-3</v>
      </c>
      <c r="AA102" s="59">
        <f t="shared" si="58"/>
        <v>2.3295849558033488E-2</v>
      </c>
      <c r="AB102" s="59">
        <f t="shared" si="59"/>
        <v>1.0197741596792846</v>
      </c>
      <c r="AC102" s="59">
        <f t="shared" si="60"/>
        <v>0.62408120697526648</v>
      </c>
      <c r="AD102" s="59">
        <f t="shared" si="61"/>
        <v>0.30643317422273553</v>
      </c>
      <c r="AE102" s="59">
        <f t="shared" si="62"/>
        <v>0</v>
      </c>
      <c r="AF102" s="59">
        <f t="shared" si="63"/>
        <v>0.4435298302641868</v>
      </c>
      <c r="AG102" s="59">
        <f t="shared" si="64"/>
        <v>5.9667818496951372E-3</v>
      </c>
      <c r="AH102" s="59">
        <f t="shared" si="65"/>
        <v>0.57478761518231192</v>
      </c>
      <c r="AI102" s="59">
        <f t="shared" si="66"/>
        <v>0</v>
      </c>
      <c r="AJ102" s="59">
        <f t="shared" si="82"/>
        <v>2.9997142488674191</v>
      </c>
      <c r="AK102" s="59">
        <f t="shared" si="69"/>
        <v>4</v>
      </c>
      <c r="AL102" s="59">
        <f t="shared" si="70"/>
        <v>0.56444836308415247</v>
      </c>
      <c r="AM102" s="59">
        <f t="shared" si="71"/>
        <v>0.43555163691584753</v>
      </c>
      <c r="AN102" s="59">
        <f t="shared" si="72"/>
        <v>1.4473949545090719</v>
      </c>
      <c r="AO102" s="59">
        <f t="shared" si="73"/>
        <v>4.561895778661424</v>
      </c>
      <c r="AP102" s="59">
        <f t="shared" si="74"/>
        <v>0.40859772067340561</v>
      </c>
      <c r="AQ102" s="59">
        <f t="shared" si="75"/>
        <v>0.15712196826265232</v>
      </c>
      <c r="AR102" s="59">
        <f t="shared" si="76"/>
        <v>0.3199942951490346</v>
      </c>
      <c r="AS102" s="59">
        <f t="shared" si="77"/>
        <v>0.52288373658831311</v>
      </c>
      <c r="AT102" s="59">
        <f t="shared" si="78"/>
        <v>0.37964483958546119</v>
      </c>
      <c r="AU102" s="59">
        <v>39.658000000000001</v>
      </c>
      <c r="AV102" s="59"/>
      <c r="AW102" s="59">
        <v>15.013999999999999</v>
      </c>
      <c r="AX102" s="59">
        <v>0.218</v>
      </c>
      <c r="AY102" s="59">
        <v>44.503999999999998</v>
      </c>
      <c r="AZ102" s="59">
        <v>0.16700000000000001</v>
      </c>
      <c r="BA102" s="59">
        <v>0.05</v>
      </c>
      <c r="BB102" s="59">
        <v>0.251</v>
      </c>
      <c r="BC102" s="59"/>
      <c r="BD102" s="59"/>
      <c r="BE102" s="59">
        <f t="shared" si="79"/>
        <v>99.862000000000009</v>
      </c>
      <c r="BF102" s="59">
        <f t="shared" si="83"/>
        <v>84.085145567268199</v>
      </c>
      <c r="BG102" s="59">
        <f t="shared" si="80"/>
        <v>0.15914854432731801</v>
      </c>
      <c r="BH102" s="64">
        <f t="shared" si="81"/>
        <v>0.84085145567268205</v>
      </c>
      <c r="BI102" s="52"/>
      <c r="BJ102" s="62"/>
      <c r="BK102" s="62"/>
      <c r="BL102" s="62"/>
    </row>
    <row r="103" spans="1:64" s="31" customFormat="1" x14ac:dyDescent="0.25">
      <c r="A103" s="62"/>
      <c r="B103" s="58" t="s">
        <v>154</v>
      </c>
      <c r="C103" s="52" t="s">
        <v>159</v>
      </c>
      <c r="D103" s="52" t="s">
        <v>160</v>
      </c>
      <c r="E103" s="52"/>
      <c r="F103" s="63" t="s">
        <v>642</v>
      </c>
      <c r="G103" s="63" t="s">
        <v>1779</v>
      </c>
      <c r="H103" s="63" t="s">
        <v>1784</v>
      </c>
      <c r="I103" s="52" t="s">
        <v>1725</v>
      </c>
      <c r="J103" s="52" t="s">
        <v>1722</v>
      </c>
      <c r="K103" s="59">
        <v>83.791493997139909</v>
      </c>
      <c r="L103" s="59">
        <v>5.8000000000000003E-2</v>
      </c>
      <c r="M103" s="59">
        <v>0.93200000000000005</v>
      </c>
      <c r="N103" s="59">
        <v>27.535</v>
      </c>
      <c r="O103" s="59">
        <v>25.239000000000001</v>
      </c>
      <c r="P103" s="59"/>
      <c r="Q103" s="59">
        <v>30.78</v>
      </c>
      <c r="R103" s="59">
        <v>0.32500000000000001</v>
      </c>
      <c r="S103" s="59">
        <v>12.19</v>
      </c>
      <c r="T103" s="59"/>
      <c r="U103" s="59">
        <v>0</v>
      </c>
      <c r="V103" s="59">
        <v>97.058999999999997</v>
      </c>
      <c r="W103" s="59">
        <f t="shared" si="54"/>
        <v>17.662047615011893</v>
      </c>
      <c r="X103" s="59">
        <f t="shared" si="55"/>
        <v>14.578742370513565</v>
      </c>
      <c r="Y103" s="59">
        <f t="shared" si="56"/>
        <v>98.519789985525449</v>
      </c>
      <c r="Z103" s="59">
        <f t="shared" si="57"/>
        <v>1.7870815138465892E-3</v>
      </c>
      <c r="AA103" s="59">
        <f t="shared" si="58"/>
        <v>2.1596715431289697E-2</v>
      </c>
      <c r="AB103" s="59">
        <f t="shared" si="59"/>
        <v>1.0000088016529434</v>
      </c>
      <c r="AC103" s="59">
        <f t="shared" si="60"/>
        <v>0.61510405495998</v>
      </c>
      <c r="AD103" s="59">
        <f t="shared" si="61"/>
        <v>0.3380365912848014</v>
      </c>
      <c r="AE103" s="59">
        <f t="shared" si="62"/>
        <v>0</v>
      </c>
      <c r="AF103" s="59">
        <f t="shared" si="63"/>
        <v>0.45512726323015185</v>
      </c>
      <c r="AG103" s="59">
        <f t="shared" si="64"/>
        <v>8.4822437743135304E-3</v>
      </c>
      <c r="AH103" s="59">
        <f t="shared" si="65"/>
        <v>0.55989872725867473</v>
      </c>
      <c r="AI103" s="59">
        <f t="shared" si="66"/>
        <v>0</v>
      </c>
      <c r="AJ103" s="59">
        <f t="shared" si="82"/>
        <v>3.0000414791060011</v>
      </c>
      <c r="AK103" s="59">
        <f t="shared" si="69"/>
        <v>3.9999999999999996</v>
      </c>
      <c r="AL103" s="59">
        <f t="shared" si="70"/>
        <v>0.55161023708273027</v>
      </c>
      <c r="AM103" s="59">
        <f t="shared" si="71"/>
        <v>0.44838976291726973</v>
      </c>
      <c r="AN103" s="59">
        <f t="shared" si="72"/>
        <v>1.3463846073595613</v>
      </c>
      <c r="AO103" s="59">
        <f t="shared" si="73"/>
        <v>4.1497547602930096</v>
      </c>
      <c r="AP103" s="59">
        <f t="shared" si="74"/>
        <v>0.42618758956372549</v>
      </c>
      <c r="AQ103" s="59">
        <f t="shared" si="75"/>
        <v>0.17307256833246815</v>
      </c>
      <c r="AR103" s="59">
        <f t="shared" si="76"/>
        <v>0.31492933406711304</v>
      </c>
      <c r="AS103" s="59">
        <f t="shared" si="77"/>
        <v>0.51199809760041881</v>
      </c>
      <c r="AT103" s="59">
        <f t="shared" si="78"/>
        <v>0.38084277048597315</v>
      </c>
      <c r="AU103" s="59">
        <v>39.640999999999998</v>
      </c>
      <c r="AV103" s="59"/>
      <c r="AW103" s="59">
        <v>15.316000000000001</v>
      </c>
      <c r="AX103" s="59">
        <v>0.254</v>
      </c>
      <c r="AY103" s="59">
        <v>44.420999999999999</v>
      </c>
      <c r="AZ103" s="59">
        <v>0.14000000000000001</v>
      </c>
      <c r="BA103" s="59">
        <v>8.9999999999999993E-3</v>
      </c>
      <c r="BB103" s="59">
        <v>0.23300000000000001</v>
      </c>
      <c r="BC103" s="59"/>
      <c r="BD103" s="59"/>
      <c r="BE103" s="59">
        <f t="shared" si="79"/>
        <v>100.01400000000001</v>
      </c>
      <c r="BF103" s="59">
        <f t="shared" si="83"/>
        <v>83.791493997139909</v>
      </c>
      <c r="BG103" s="59">
        <f t="shared" si="80"/>
        <v>0.1620850600286009</v>
      </c>
      <c r="BH103" s="64">
        <f t="shared" si="81"/>
        <v>0.8379149399713991</v>
      </c>
      <c r="BI103" s="52"/>
      <c r="BJ103" s="62"/>
      <c r="BK103" s="62"/>
      <c r="BL103" s="62"/>
    </row>
    <row r="104" spans="1:64" s="31" customFormat="1" x14ac:dyDescent="0.25">
      <c r="A104" s="62"/>
      <c r="B104" s="58" t="s">
        <v>154</v>
      </c>
      <c r="C104" s="52" t="s">
        <v>159</v>
      </c>
      <c r="D104" s="52" t="s">
        <v>160</v>
      </c>
      <c r="E104" s="52"/>
      <c r="F104" s="63" t="s">
        <v>643</v>
      </c>
      <c r="G104" s="63" t="s">
        <v>1779</v>
      </c>
      <c r="H104" s="63" t="s">
        <v>1784</v>
      </c>
      <c r="I104" s="52" t="s">
        <v>1725</v>
      </c>
      <c r="J104" s="52" t="s">
        <v>1722</v>
      </c>
      <c r="K104" s="59">
        <v>83.239831120336802</v>
      </c>
      <c r="L104" s="59">
        <v>7.2999999999999995E-2</v>
      </c>
      <c r="M104" s="59">
        <v>0.96699999999999997</v>
      </c>
      <c r="N104" s="59">
        <v>27.367999999999999</v>
      </c>
      <c r="O104" s="59">
        <v>25.675999999999998</v>
      </c>
      <c r="P104" s="59"/>
      <c r="Q104" s="59">
        <v>30.577999999999999</v>
      </c>
      <c r="R104" s="59">
        <v>0.20899999999999999</v>
      </c>
      <c r="S104" s="59">
        <v>11.996</v>
      </c>
      <c r="T104" s="59"/>
      <c r="U104" s="59">
        <v>1.7000000000000001E-2</v>
      </c>
      <c r="V104" s="59">
        <v>96.883999999999986</v>
      </c>
      <c r="W104" s="59">
        <f t="shared" si="54"/>
        <v>18.008940148571284</v>
      </c>
      <c r="X104" s="59">
        <f t="shared" si="55"/>
        <v>13.968726218524912</v>
      </c>
      <c r="Y104" s="59">
        <f t="shared" si="56"/>
        <v>98.283666367096188</v>
      </c>
      <c r="Z104" s="59">
        <f t="shared" si="57"/>
        <v>2.2576061986071105E-3</v>
      </c>
      <c r="AA104" s="59">
        <f t="shared" si="58"/>
        <v>2.249092034746332E-2</v>
      </c>
      <c r="AB104" s="59">
        <f t="shared" si="59"/>
        <v>0.99763289971051694</v>
      </c>
      <c r="AC104" s="59">
        <f t="shared" si="60"/>
        <v>0.62807683134369174</v>
      </c>
      <c r="AD104" s="59">
        <f t="shared" si="61"/>
        <v>0.32509434698896617</v>
      </c>
      <c r="AE104" s="59">
        <f t="shared" si="62"/>
        <v>0</v>
      </c>
      <c r="AF104" s="59">
        <f t="shared" si="63"/>
        <v>0.46578866419336667</v>
      </c>
      <c r="AG104" s="59">
        <f t="shared" si="64"/>
        <v>5.4749812311250812E-3</v>
      </c>
      <c r="AH104" s="59">
        <f t="shared" si="65"/>
        <v>0.5530331844186045</v>
      </c>
      <c r="AI104" s="59">
        <f t="shared" si="66"/>
        <v>0</v>
      </c>
      <c r="AJ104" s="59">
        <f t="shared" si="82"/>
        <v>2.9998494344323419</v>
      </c>
      <c r="AK104" s="59">
        <f t="shared" si="69"/>
        <v>3.9999999999999996</v>
      </c>
      <c r="AL104" s="59">
        <f t="shared" si="70"/>
        <v>0.54281637675129302</v>
      </c>
      <c r="AM104" s="59">
        <f t="shared" si="71"/>
        <v>0.45718362324870698</v>
      </c>
      <c r="AN104" s="59">
        <f t="shared" si="72"/>
        <v>1.4327799560574201</v>
      </c>
      <c r="AO104" s="59">
        <f t="shared" si="73"/>
        <v>4.5016974684228952</v>
      </c>
      <c r="AP104" s="59">
        <f t="shared" si="74"/>
        <v>0.411052383718504</v>
      </c>
      <c r="AQ104" s="59">
        <f t="shared" si="75"/>
        <v>0.16664633350319005</v>
      </c>
      <c r="AR104" s="59">
        <f t="shared" si="76"/>
        <v>0.32195792412619267</v>
      </c>
      <c r="AS104" s="59">
        <f t="shared" si="77"/>
        <v>0.51139574237061725</v>
      </c>
      <c r="AT104" s="59">
        <f t="shared" si="78"/>
        <v>0.38634008233216927</v>
      </c>
      <c r="AU104" s="59">
        <v>39.537999999999997</v>
      </c>
      <c r="AV104" s="59"/>
      <c r="AW104" s="59">
        <v>15.789</v>
      </c>
      <c r="AX104" s="59">
        <v>0.26300000000000001</v>
      </c>
      <c r="AY104" s="59">
        <v>43.994</v>
      </c>
      <c r="AZ104" s="59">
        <v>0.16200000000000001</v>
      </c>
      <c r="BA104" s="59">
        <v>5.8000000000000003E-2</v>
      </c>
      <c r="BB104" s="59">
        <v>0.192</v>
      </c>
      <c r="BC104" s="59"/>
      <c r="BD104" s="59"/>
      <c r="BE104" s="59">
        <f t="shared" si="79"/>
        <v>99.996000000000009</v>
      </c>
      <c r="BF104" s="59">
        <f t="shared" si="83"/>
        <v>83.239831120336802</v>
      </c>
      <c r="BG104" s="59">
        <f t="shared" si="80"/>
        <v>0.16760168879663198</v>
      </c>
      <c r="BH104" s="64">
        <f t="shared" si="81"/>
        <v>0.83239831120336805</v>
      </c>
      <c r="BI104" s="52"/>
      <c r="BJ104" s="62"/>
      <c r="BK104" s="62"/>
      <c r="BL104" s="62"/>
    </row>
    <row r="105" spans="1:64" s="31" customFormat="1" x14ac:dyDescent="0.25">
      <c r="A105" s="62"/>
      <c r="B105" s="58" t="s">
        <v>154</v>
      </c>
      <c r="C105" s="52" t="s">
        <v>159</v>
      </c>
      <c r="D105" s="52" t="s">
        <v>160</v>
      </c>
      <c r="E105" s="52"/>
      <c r="F105" s="63" t="s">
        <v>644</v>
      </c>
      <c r="G105" s="63" t="s">
        <v>1779</v>
      </c>
      <c r="H105" s="63" t="s">
        <v>1784</v>
      </c>
      <c r="I105" s="52" t="s">
        <v>1725</v>
      </c>
      <c r="J105" s="52" t="s">
        <v>1722</v>
      </c>
      <c r="K105" s="59">
        <v>84.488896245253216</v>
      </c>
      <c r="L105" s="59">
        <v>6.4000000000000001E-2</v>
      </c>
      <c r="M105" s="59">
        <v>0.76600000000000001</v>
      </c>
      <c r="N105" s="59">
        <v>29.582999999999998</v>
      </c>
      <c r="O105" s="59">
        <v>27.815999999999999</v>
      </c>
      <c r="P105" s="59"/>
      <c r="Q105" s="59">
        <v>26.327000000000002</v>
      </c>
      <c r="R105" s="59">
        <v>0.20899999999999999</v>
      </c>
      <c r="S105" s="59">
        <v>13.193</v>
      </c>
      <c r="T105" s="59"/>
      <c r="U105" s="59">
        <v>9.0999999999999998E-2</v>
      </c>
      <c r="V105" s="59">
        <v>98.048999999999992</v>
      </c>
      <c r="W105" s="59">
        <f t="shared" si="54"/>
        <v>16.543332612759109</v>
      </c>
      <c r="X105" s="59">
        <f t="shared" si="55"/>
        <v>10.873157798667364</v>
      </c>
      <c r="Y105" s="59">
        <f t="shared" si="56"/>
        <v>99.13849041142646</v>
      </c>
      <c r="Z105" s="59">
        <f t="shared" si="57"/>
        <v>1.93149538912299E-3</v>
      </c>
      <c r="AA105" s="59">
        <f t="shared" si="58"/>
        <v>1.7385928773509612E-2</v>
      </c>
      <c r="AB105" s="59">
        <f t="shared" si="59"/>
        <v>1.052345354279314</v>
      </c>
      <c r="AC105" s="59">
        <f t="shared" si="60"/>
        <v>0.6640005774170008</v>
      </c>
      <c r="AD105" s="59">
        <f t="shared" si="61"/>
        <v>0.24694297512401411</v>
      </c>
      <c r="AE105" s="59">
        <f t="shared" si="62"/>
        <v>0</v>
      </c>
      <c r="AF105" s="59">
        <f t="shared" si="63"/>
        <v>0.41755350624041776</v>
      </c>
      <c r="AG105" s="59">
        <f t="shared" si="64"/>
        <v>5.3428257171270832E-3</v>
      </c>
      <c r="AH105" s="59">
        <f t="shared" si="65"/>
        <v>0.59353545948669661</v>
      </c>
      <c r="AI105" s="59">
        <f t="shared" si="66"/>
        <v>0</v>
      </c>
      <c r="AJ105" s="59">
        <f t="shared" si="82"/>
        <v>2.9990381224272031</v>
      </c>
      <c r="AK105" s="59">
        <f t="shared" si="69"/>
        <v>4</v>
      </c>
      <c r="AL105" s="59">
        <f t="shared" si="70"/>
        <v>0.58702594885887383</v>
      </c>
      <c r="AM105" s="59">
        <f t="shared" si="71"/>
        <v>0.41297405114112617</v>
      </c>
      <c r="AN105" s="59">
        <f t="shared" si="72"/>
        <v>1.6908904010357999</v>
      </c>
      <c r="AO105" s="59">
        <f t="shared" si="73"/>
        <v>5.5915642935912668</v>
      </c>
      <c r="AP105" s="59">
        <f t="shared" si="74"/>
        <v>0.37162420276019853</v>
      </c>
      <c r="AQ105" s="59">
        <f t="shared" si="75"/>
        <v>0.1257802528533378</v>
      </c>
      <c r="AR105" s="59">
        <f t="shared" si="76"/>
        <v>0.33820828667156883</v>
      </c>
      <c r="AS105" s="59">
        <f t="shared" si="77"/>
        <v>0.53601146047509329</v>
      </c>
      <c r="AT105" s="59">
        <f t="shared" si="78"/>
        <v>0.38686873383429743</v>
      </c>
      <c r="AU105" s="59">
        <v>39.786000000000001</v>
      </c>
      <c r="AV105" s="59"/>
      <c r="AW105" s="59">
        <v>14.662000000000001</v>
      </c>
      <c r="AX105" s="59">
        <v>0.24</v>
      </c>
      <c r="AY105" s="59">
        <v>44.805999999999997</v>
      </c>
      <c r="AZ105" s="59">
        <v>0.13200000000000001</v>
      </c>
      <c r="BA105" s="59">
        <v>3.1E-2</v>
      </c>
      <c r="BB105" s="59">
        <v>0.29599999999999999</v>
      </c>
      <c r="BC105" s="59"/>
      <c r="BD105" s="59"/>
      <c r="BE105" s="59">
        <f t="shared" si="79"/>
        <v>99.953000000000017</v>
      </c>
      <c r="BF105" s="59">
        <f t="shared" si="83"/>
        <v>84.488896245253216</v>
      </c>
      <c r="BG105" s="59">
        <f t="shared" si="80"/>
        <v>0.15511103754746786</v>
      </c>
      <c r="BH105" s="64">
        <f t="shared" si="81"/>
        <v>0.8448889624525322</v>
      </c>
      <c r="BI105" s="52"/>
      <c r="BJ105" s="62"/>
      <c r="BK105" s="62"/>
      <c r="BL105" s="62"/>
    </row>
    <row r="106" spans="1:64" s="31" customFormat="1" x14ac:dyDescent="0.25">
      <c r="A106" s="62"/>
      <c r="B106" s="58" t="s">
        <v>154</v>
      </c>
      <c r="C106" s="52" t="s">
        <v>159</v>
      </c>
      <c r="D106" s="52" t="s">
        <v>160</v>
      </c>
      <c r="E106" s="52"/>
      <c r="F106" s="63" t="s">
        <v>645</v>
      </c>
      <c r="G106" s="63" t="s">
        <v>1779</v>
      </c>
      <c r="H106" s="63" t="s">
        <v>1784</v>
      </c>
      <c r="I106" s="52" t="s">
        <v>1725</v>
      </c>
      <c r="J106" s="52" t="s">
        <v>1722</v>
      </c>
      <c r="K106" s="59">
        <v>78.795607501154933</v>
      </c>
      <c r="L106" s="59">
        <v>7.2999999999999995E-2</v>
      </c>
      <c r="M106" s="59">
        <v>1.0069999999999999</v>
      </c>
      <c r="N106" s="59">
        <v>22.07</v>
      </c>
      <c r="O106" s="59">
        <v>23.215</v>
      </c>
      <c r="P106" s="59"/>
      <c r="Q106" s="59">
        <v>41.075000000000003</v>
      </c>
      <c r="R106" s="59">
        <v>0.23400000000000001</v>
      </c>
      <c r="S106" s="59">
        <v>8.2490000000000006</v>
      </c>
      <c r="T106" s="59"/>
      <c r="U106" s="59">
        <v>0.17100000000000001</v>
      </c>
      <c r="V106" s="59">
        <v>96.093999999999994</v>
      </c>
      <c r="W106" s="59">
        <f t="shared" si="54"/>
        <v>22.549866124298788</v>
      </c>
      <c r="X106" s="59">
        <f t="shared" si="55"/>
        <v>20.588057207936448</v>
      </c>
      <c r="Y106" s="59">
        <f t="shared" si="56"/>
        <v>98.156923332235223</v>
      </c>
      <c r="Z106" s="59">
        <f t="shared" si="57"/>
        <v>2.3774845902161785E-3</v>
      </c>
      <c r="AA106" s="59">
        <f t="shared" si="58"/>
        <v>2.4664921969117695E-2</v>
      </c>
      <c r="AB106" s="59">
        <f t="shared" si="59"/>
        <v>0.84722654922580709</v>
      </c>
      <c r="AC106" s="59">
        <f t="shared" si="60"/>
        <v>0.59803088875036892</v>
      </c>
      <c r="AD106" s="59">
        <f t="shared" si="61"/>
        <v>0.5045886767568255</v>
      </c>
      <c r="AE106" s="59">
        <f t="shared" si="62"/>
        <v>0</v>
      </c>
      <c r="AF106" s="59">
        <f t="shared" si="63"/>
        <v>0.61420627632672098</v>
      </c>
      <c r="AG106" s="59">
        <f t="shared" si="64"/>
        <v>6.4553787441644882E-3</v>
      </c>
      <c r="AH106" s="59">
        <f t="shared" si="65"/>
        <v>0.40048435971094493</v>
      </c>
      <c r="AI106" s="59">
        <f t="shared" si="66"/>
        <v>0</v>
      </c>
      <c r="AJ106" s="59">
        <f t="shared" si="82"/>
        <v>2.998034536074166</v>
      </c>
      <c r="AK106" s="59">
        <f t="shared" si="69"/>
        <v>4</v>
      </c>
      <c r="AL106" s="59">
        <f t="shared" si="70"/>
        <v>0.39468616885519253</v>
      </c>
      <c r="AM106" s="59">
        <f t="shared" si="71"/>
        <v>0.60531383114480741</v>
      </c>
      <c r="AN106" s="59">
        <f t="shared" si="72"/>
        <v>1.2172414971228596</v>
      </c>
      <c r="AO106" s="59">
        <f t="shared" si="73"/>
        <v>3.6366587607194218</v>
      </c>
      <c r="AP106" s="59">
        <f t="shared" si="74"/>
        <v>0.4510108625053344</v>
      </c>
      <c r="AQ106" s="59">
        <f t="shared" si="75"/>
        <v>0.25878384604003501</v>
      </c>
      <c r="AR106" s="59">
        <f t="shared" si="76"/>
        <v>0.30670671097152669</v>
      </c>
      <c r="AS106" s="59">
        <f t="shared" si="77"/>
        <v>0.4345094429884383</v>
      </c>
      <c r="AT106" s="59">
        <f t="shared" si="78"/>
        <v>0.41378848711396632</v>
      </c>
      <c r="AU106" s="59">
        <v>38.643999999999998</v>
      </c>
      <c r="AV106" s="59"/>
      <c r="AW106" s="59">
        <v>19.401</v>
      </c>
      <c r="AX106" s="59">
        <v>0.35399999999999998</v>
      </c>
      <c r="AY106" s="59">
        <v>40.447000000000003</v>
      </c>
      <c r="AZ106" s="59">
        <v>0.16900000000000001</v>
      </c>
      <c r="BA106" s="59">
        <v>3.2000000000000001E-2</v>
      </c>
      <c r="BB106" s="59">
        <v>0.192</v>
      </c>
      <c r="BC106" s="59"/>
      <c r="BD106" s="59"/>
      <c r="BE106" s="59">
        <f t="shared" si="79"/>
        <v>99.23899999999999</v>
      </c>
      <c r="BF106" s="59">
        <f t="shared" si="83"/>
        <v>78.795607501154933</v>
      </c>
      <c r="BG106" s="59">
        <f t="shared" si="80"/>
        <v>0.21204392498845068</v>
      </c>
      <c r="BH106" s="64">
        <f t="shared" si="81"/>
        <v>0.7879560750115493</v>
      </c>
      <c r="BI106" s="52"/>
      <c r="BJ106" s="62"/>
      <c r="BK106" s="62"/>
      <c r="BL106" s="62"/>
    </row>
    <row r="107" spans="1:64" s="31" customFormat="1" x14ac:dyDescent="0.25">
      <c r="A107" s="62"/>
      <c r="B107" s="58" t="s">
        <v>154</v>
      </c>
      <c r="C107" s="52" t="s">
        <v>159</v>
      </c>
      <c r="D107" s="52" t="s">
        <v>160</v>
      </c>
      <c r="E107" s="52"/>
      <c r="F107" s="63" t="s">
        <v>646</v>
      </c>
      <c r="G107" s="63" t="s">
        <v>1779</v>
      </c>
      <c r="H107" s="63" t="s">
        <v>1784</v>
      </c>
      <c r="I107" s="52" t="s">
        <v>1725</v>
      </c>
      <c r="J107" s="52" t="s">
        <v>1722</v>
      </c>
      <c r="K107" s="59">
        <v>83.970159611856616</v>
      </c>
      <c r="L107" s="59">
        <v>5.0999999999999997E-2</v>
      </c>
      <c r="M107" s="59">
        <v>1.0680000000000001</v>
      </c>
      <c r="N107" s="59">
        <v>25.8</v>
      </c>
      <c r="O107" s="59">
        <v>27.443000000000001</v>
      </c>
      <c r="P107" s="59"/>
      <c r="Q107" s="59">
        <v>30.222000000000001</v>
      </c>
      <c r="R107" s="59">
        <v>0.19</v>
      </c>
      <c r="S107" s="59">
        <v>12.013999999999999</v>
      </c>
      <c r="T107" s="59"/>
      <c r="U107" s="59">
        <v>8.2000000000000003E-2</v>
      </c>
      <c r="V107" s="59">
        <v>96.86999999999999</v>
      </c>
      <c r="W107" s="59">
        <f t="shared" si="54"/>
        <v>17.712932570673935</v>
      </c>
      <c r="X107" s="59">
        <f t="shared" si="55"/>
        <v>13.902053155507963</v>
      </c>
      <c r="Y107" s="59">
        <f t="shared" si="56"/>
        <v>98.262985726181881</v>
      </c>
      <c r="Z107" s="59">
        <f t="shared" si="57"/>
        <v>1.5880362494728358E-3</v>
      </c>
      <c r="AA107" s="59">
        <f t="shared" si="58"/>
        <v>2.5010185504066029E-2</v>
      </c>
      <c r="AB107" s="59">
        <f t="shared" si="59"/>
        <v>0.94691787412027251</v>
      </c>
      <c r="AC107" s="59">
        <f t="shared" si="60"/>
        <v>0.67589914768948212</v>
      </c>
      <c r="AD107" s="59">
        <f t="shared" si="61"/>
        <v>0.32575903052892469</v>
      </c>
      <c r="AE107" s="59">
        <f t="shared" si="62"/>
        <v>0</v>
      </c>
      <c r="AF107" s="59">
        <f t="shared" si="63"/>
        <v>0.4612709840797139</v>
      </c>
      <c r="AG107" s="59">
        <f t="shared" si="64"/>
        <v>5.0113513944002163E-3</v>
      </c>
      <c r="AH107" s="59">
        <f t="shared" si="65"/>
        <v>0.55765714251078846</v>
      </c>
      <c r="AI107" s="59">
        <f t="shared" si="66"/>
        <v>0</v>
      </c>
      <c r="AJ107" s="59">
        <f t="shared" si="82"/>
        <v>2.9991137520771205</v>
      </c>
      <c r="AK107" s="59">
        <f t="shared" si="69"/>
        <v>3.9999999999999991</v>
      </c>
      <c r="AL107" s="59">
        <f t="shared" si="70"/>
        <v>0.54729782008942973</v>
      </c>
      <c r="AM107" s="59">
        <f t="shared" si="71"/>
        <v>0.45270217991057027</v>
      </c>
      <c r="AN107" s="59">
        <f t="shared" si="72"/>
        <v>1.4159883252684131</v>
      </c>
      <c r="AO107" s="59">
        <f t="shared" si="73"/>
        <v>4.432767613984673</v>
      </c>
      <c r="AP107" s="59">
        <f t="shared" si="74"/>
        <v>0.41390928488402412</v>
      </c>
      <c r="AQ107" s="59">
        <f t="shared" si="75"/>
        <v>0.16717799140451767</v>
      </c>
      <c r="AR107" s="59">
        <f t="shared" si="76"/>
        <v>0.34686824097949298</v>
      </c>
      <c r="AS107" s="59">
        <f t="shared" si="77"/>
        <v>0.48595376761598941</v>
      </c>
      <c r="AT107" s="59">
        <f t="shared" si="78"/>
        <v>0.41649744771331271</v>
      </c>
      <c r="AU107" s="59">
        <v>39.639000000000003</v>
      </c>
      <c r="AV107" s="59"/>
      <c r="AW107" s="59">
        <v>15.085000000000001</v>
      </c>
      <c r="AX107" s="59">
        <v>0.216</v>
      </c>
      <c r="AY107" s="59">
        <v>44.332999999999998</v>
      </c>
      <c r="AZ107" s="59">
        <v>0.29699999999999999</v>
      </c>
      <c r="BA107" s="59">
        <v>0.246</v>
      </c>
      <c r="BB107" s="59">
        <v>0.186</v>
      </c>
      <c r="BC107" s="59"/>
      <c r="BD107" s="59"/>
      <c r="BE107" s="59">
        <f t="shared" si="79"/>
        <v>100.002</v>
      </c>
      <c r="BF107" s="59">
        <f t="shared" si="83"/>
        <v>83.970159611856616</v>
      </c>
      <c r="BG107" s="59">
        <f t="shared" si="80"/>
        <v>0.16029840388143385</v>
      </c>
      <c r="BH107" s="64">
        <f t="shared" si="81"/>
        <v>0.83970159611856621</v>
      </c>
      <c r="BI107" s="52"/>
      <c r="BJ107" s="62"/>
      <c r="BK107" s="62"/>
      <c r="BL107" s="62"/>
    </row>
    <row r="108" spans="1:64" s="31" customFormat="1" x14ac:dyDescent="0.25">
      <c r="A108" s="62"/>
      <c r="B108" s="58" t="s">
        <v>154</v>
      </c>
      <c r="C108" s="52" t="s">
        <v>159</v>
      </c>
      <c r="D108" s="52" t="s">
        <v>160</v>
      </c>
      <c r="E108" s="52"/>
      <c r="F108" s="63" t="s">
        <v>647</v>
      </c>
      <c r="G108" s="63" t="s">
        <v>1779</v>
      </c>
      <c r="H108" s="63" t="s">
        <v>1784</v>
      </c>
      <c r="I108" s="52" t="s">
        <v>1725</v>
      </c>
      <c r="J108" s="52" t="s">
        <v>1722</v>
      </c>
      <c r="K108" s="59">
        <v>84.155456703882408</v>
      </c>
      <c r="L108" s="59">
        <v>0.06</v>
      </c>
      <c r="M108" s="59">
        <v>0.71599999999999997</v>
      </c>
      <c r="N108" s="59">
        <v>28.827000000000002</v>
      </c>
      <c r="O108" s="59">
        <v>27.28</v>
      </c>
      <c r="P108" s="59"/>
      <c r="Q108" s="59">
        <v>27.603999999999999</v>
      </c>
      <c r="R108" s="59">
        <v>0.161</v>
      </c>
      <c r="S108" s="59">
        <v>12.478999999999999</v>
      </c>
      <c r="T108" s="59"/>
      <c r="U108" s="59">
        <v>0.108</v>
      </c>
      <c r="V108" s="59">
        <v>97.234999999999999</v>
      </c>
      <c r="W108" s="59">
        <f t="shared" si="54"/>
        <v>17.239860022402517</v>
      </c>
      <c r="X108" s="59">
        <f t="shared" si="55"/>
        <v>11.518270701930962</v>
      </c>
      <c r="Y108" s="59">
        <f t="shared" si="56"/>
        <v>98.389130724333484</v>
      </c>
      <c r="Z108" s="59">
        <f t="shared" si="57"/>
        <v>1.836410733911376E-3</v>
      </c>
      <c r="AA108" s="59">
        <f t="shared" si="58"/>
        <v>1.648113129673049E-2</v>
      </c>
      <c r="AB108" s="59">
        <f t="shared" si="59"/>
        <v>1.0399689985249694</v>
      </c>
      <c r="AC108" s="59">
        <f t="shared" si="60"/>
        <v>0.66042425626344614</v>
      </c>
      <c r="AD108" s="59">
        <f t="shared" si="61"/>
        <v>0.26529748737698972</v>
      </c>
      <c r="AE108" s="59">
        <f t="shared" si="62"/>
        <v>0</v>
      </c>
      <c r="AF108" s="59">
        <f t="shared" si="63"/>
        <v>0.44129371179212262</v>
      </c>
      <c r="AG108" s="59">
        <f t="shared" si="64"/>
        <v>4.174029057682143E-3</v>
      </c>
      <c r="AH108" s="59">
        <f t="shared" si="65"/>
        <v>0.56936106184080337</v>
      </c>
      <c r="AI108" s="59">
        <f t="shared" si="66"/>
        <v>0</v>
      </c>
      <c r="AJ108" s="59">
        <f t="shared" si="82"/>
        <v>2.9988370868866552</v>
      </c>
      <c r="AK108" s="59">
        <f t="shared" si="69"/>
        <v>3.9999999999999996</v>
      </c>
      <c r="AL108" s="59">
        <f t="shared" si="70"/>
        <v>0.56335860344691524</v>
      </c>
      <c r="AM108" s="59">
        <f t="shared" si="71"/>
        <v>0.43664139655308476</v>
      </c>
      <c r="AN108" s="59">
        <f t="shared" si="72"/>
        <v>1.6633919761367395</v>
      </c>
      <c r="AO108" s="59">
        <f t="shared" si="73"/>
        <v>5.4728409892638092</v>
      </c>
      <c r="AP108" s="59">
        <f t="shared" si="74"/>
        <v>0.37546106955330849</v>
      </c>
      <c r="AQ108" s="59">
        <f t="shared" si="75"/>
        <v>0.13496400104359141</v>
      </c>
      <c r="AR108" s="59">
        <f t="shared" si="76"/>
        <v>0.33597566600732048</v>
      </c>
      <c r="AS108" s="59">
        <f t="shared" si="77"/>
        <v>0.52906033294908805</v>
      </c>
      <c r="AT108" s="59">
        <f t="shared" si="78"/>
        <v>0.38839501062689435</v>
      </c>
      <c r="AU108" s="59">
        <v>40.084000000000003</v>
      </c>
      <c r="AV108" s="59"/>
      <c r="AW108" s="59">
        <v>15.057</v>
      </c>
      <c r="AX108" s="59">
        <v>0.24</v>
      </c>
      <c r="AY108" s="59">
        <v>44.866999999999997</v>
      </c>
      <c r="AZ108" s="59">
        <v>0.151</v>
      </c>
      <c r="BA108" s="59">
        <v>2.5000000000000001E-2</v>
      </c>
      <c r="BB108" s="59">
        <v>0.29499999999999998</v>
      </c>
      <c r="BC108" s="59"/>
      <c r="BD108" s="59"/>
      <c r="BE108" s="59">
        <f t="shared" si="79"/>
        <v>100.71900000000001</v>
      </c>
      <c r="BF108" s="59">
        <f t="shared" si="83"/>
        <v>84.155456703882408</v>
      </c>
      <c r="BG108" s="59">
        <f t="shared" si="80"/>
        <v>0.15844543296117591</v>
      </c>
      <c r="BH108" s="64">
        <f t="shared" si="81"/>
        <v>0.84155456703882403</v>
      </c>
      <c r="BI108" s="52"/>
      <c r="BJ108" s="62"/>
      <c r="BK108" s="62"/>
      <c r="BL108" s="62"/>
    </row>
    <row r="109" spans="1:64" s="31" customFormat="1" x14ac:dyDescent="0.25">
      <c r="A109" s="62"/>
      <c r="B109" s="58" t="s">
        <v>154</v>
      </c>
      <c r="C109" s="52" t="s">
        <v>159</v>
      </c>
      <c r="D109" s="52" t="s">
        <v>160</v>
      </c>
      <c r="E109" s="52"/>
      <c r="F109" s="63" t="s">
        <v>648</v>
      </c>
      <c r="G109" s="63" t="s">
        <v>1779</v>
      </c>
      <c r="H109" s="63" t="s">
        <v>1784</v>
      </c>
      <c r="I109" s="52" t="s">
        <v>1725</v>
      </c>
      <c r="J109" s="52" t="s">
        <v>1722</v>
      </c>
      <c r="K109" s="59">
        <v>78.969457010190212</v>
      </c>
      <c r="L109" s="59">
        <v>0.10299999999999999</v>
      </c>
      <c r="M109" s="59">
        <v>1.1559999999999999</v>
      </c>
      <c r="N109" s="59">
        <v>26.283999999999999</v>
      </c>
      <c r="O109" s="59">
        <v>23.216999999999999</v>
      </c>
      <c r="P109" s="59"/>
      <c r="Q109" s="59">
        <v>33.968000000000004</v>
      </c>
      <c r="R109" s="59">
        <v>0.38700000000000001</v>
      </c>
      <c r="S109" s="59">
        <v>11.102</v>
      </c>
      <c r="T109" s="59"/>
      <c r="U109" s="59">
        <v>0.23699999999999999</v>
      </c>
      <c r="V109" s="59">
        <v>96.454000000000008</v>
      </c>
      <c r="W109" s="59">
        <f t="shared" si="54"/>
        <v>18.816783878128653</v>
      </c>
      <c r="X109" s="59">
        <f t="shared" si="55"/>
        <v>16.838426452402032</v>
      </c>
      <c r="Y109" s="59">
        <f t="shared" si="56"/>
        <v>98.141210330530683</v>
      </c>
      <c r="Z109" s="59">
        <f t="shared" si="57"/>
        <v>3.2292499832576043E-3</v>
      </c>
      <c r="AA109" s="59">
        <f t="shared" si="58"/>
        <v>2.7256977776468835E-2</v>
      </c>
      <c r="AB109" s="59">
        <f t="shared" si="59"/>
        <v>0.97131092303225108</v>
      </c>
      <c r="AC109" s="59">
        <f t="shared" si="60"/>
        <v>0.5757455902234051</v>
      </c>
      <c r="AD109" s="59">
        <f t="shared" si="61"/>
        <v>0.39727682296548456</v>
      </c>
      <c r="AE109" s="59">
        <f t="shared" si="62"/>
        <v>0</v>
      </c>
      <c r="AF109" s="59">
        <f t="shared" si="63"/>
        <v>0.49338423634954726</v>
      </c>
      <c r="AG109" s="59">
        <f t="shared" si="64"/>
        <v>1.0277474932755762E-2</v>
      </c>
      <c r="AH109" s="59">
        <f t="shared" si="65"/>
        <v>0.51886582886653354</v>
      </c>
      <c r="AI109" s="59">
        <f t="shared" si="66"/>
        <v>0</v>
      </c>
      <c r="AJ109" s="59">
        <f t="shared" ref="AJ109:AJ118" si="84">SUM(Z109:AI109)</f>
        <v>2.9973471041297035</v>
      </c>
      <c r="AK109" s="59">
        <f t="shared" si="69"/>
        <v>4</v>
      </c>
      <c r="AL109" s="59">
        <f t="shared" si="70"/>
        <v>0.51258660947161649</v>
      </c>
      <c r="AM109" s="59">
        <f t="shared" si="71"/>
        <v>0.48741339052838351</v>
      </c>
      <c r="AN109" s="59">
        <f t="shared" si="72"/>
        <v>1.2419154801598193</v>
      </c>
      <c r="AO109" s="59">
        <f t="shared" si="73"/>
        <v>3.7334470874459238</v>
      </c>
      <c r="AP109" s="59">
        <f t="shared" si="74"/>
        <v>0.44604714533159523</v>
      </c>
      <c r="AQ109" s="59">
        <f t="shared" si="75"/>
        <v>0.20432547010565674</v>
      </c>
      <c r="AR109" s="59">
        <f t="shared" si="76"/>
        <v>0.29611465251240338</v>
      </c>
      <c r="AS109" s="59">
        <f t="shared" si="77"/>
        <v>0.49955987738193985</v>
      </c>
      <c r="AT109" s="59">
        <f t="shared" si="78"/>
        <v>0.3721555000029021</v>
      </c>
      <c r="AU109" s="59">
        <v>38.902999999999999</v>
      </c>
      <c r="AV109" s="59"/>
      <c r="AW109" s="59">
        <v>19.425999999999998</v>
      </c>
      <c r="AX109" s="59">
        <v>0.314</v>
      </c>
      <c r="AY109" s="59">
        <v>40.923999999999999</v>
      </c>
      <c r="AZ109" s="59">
        <v>0.14599999999999999</v>
      </c>
      <c r="BA109" s="59">
        <v>0.02</v>
      </c>
      <c r="BB109" s="59">
        <v>0.121</v>
      </c>
      <c r="BC109" s="59"/>
      <c r="BD109" s="59"/>
      <c r="BE109" s="59">
        <f t="shared" si="79"/>
        <v>99.853999999999985</v>
      </c>
      <c r="BF109" s="59">
        <f t="shared" si="83"/>
        <v>78.969457010190212</v>
      </c>
      <c r="BG109" s="59">
        <f t="shared" si="80"/>
        <v>0.21030542989809789</v>
      </c>
      <c r="BH109" s="64">
        <f t="shared" si="81"/>
        <v>0.78969457010190214</v>
      </c>
      <c r="BI109" s="52"/>
      <c r="BJ109" s="62"/>
      <c r="BK109" s="62"/>
      <c r="BL109" s="62"/>
    </row>
    <row r="110" spans="1:64" s="31" customFormat="1" x14ac:dyDescent="0.25">
      <c r="A110" s="62"/>
      <c r="B110" s="58" t="s">
        <v>154</v>
      </c>
      <c r="C110" s="52" t="s">
        <v>159</v>
      </c>
      <c r="D110" s="52" t="s">
        <v>160</v>
      </c>
      <c r="E110" s="52"/>
      <c r="F110" s="63" t="s">
        <v>649</v>
      </c>
      <c r="G110" s="63" t="s">
        <v>1779</v>
      </c>
      <c r="H110" s="63" t="s">
        <v>1784</v>
      </c>
      <c r="I110" s="52" t="s">
        <v>1725</v>
      </c>
      <c r="J110" s="52" t="s">
        <v>1722</v>
      </c>
      <c r="K110" s="59">
        <v>83.520111131755996</v>
      </c>
      <c r="L110" s="59">
        <v>2.5999999999999999E-2</v>
      </c>
      <c r="M110" s="59">
        <v>1.143</v>
      </c>
      <c r="N110" s="59">
        <v>26.849</v>
      </c>
      <c r="O110" s="59">
        <v>25.02</v>
      </c>
      <c r="P110" s="59"/>
      <c r="Q110" s="59">
        <v>31.408999999999999</v>
      </c>
      <c r="R110" s="59">
        <v>0.25600000000000001</v>
      </c>
      <c r="S110" s="59">
        <v>12.114000000000001</v>
      </c>
      <c r="T110" s="59"/>
      <c r="U110" s="59">
        <v>0.23</v>
      </c>
      <c r="V110" s="59">
        <v>97.047000000000011</v>
      </c>
      <c r="W110" s="59">
        <f t="shared" si="54"/>
        <v>17.553042737643253</v>
      </c>
      <c r="X110" s="59">
        <f t="shared" si="55"/>
        <v>15.398930053741658</v>
      </c>
      <c r="Y110" s="59">
        <f t="shared" si="56"/>
        <v>98.589972791384923</v>
      </c>
      <c r="Z110" s="59">
        <f t="shared" si="57"/>
        <v>8.0455384257438868E-4</v>
      </c>
      <c r="AA110" s="59">
        <f t="shared" si="58"/>
        <v>2.6600109260391455E-2</v>
      </c>
      <c r="AB110" s="59">
        <f t="shared" si="59"/>
        <v>0.97929210482807816</v>
      </c>
      <c r="AC110" s="59">
        <f t="shared" si="60"/>
        <v>0.61239149199349008</v>
      </c>
      <c r="AD110" s="59">
        <f t="shared" si="61"/>
        <v>0.35859117331895862</v>
      </c>
      <c r="AE110" s="59">
        <f t="shared" si="62"/>
        <v>0</v>
      </c>
      <c r="AF110" s="59">
        <f t="shared" si="63"/>
        <v>0.45426534560521969</v>
      </c>
      <c r="AG110" s="59">
        <f t="shared" si="64"/>
        <v>6.7101580655784549E-3</v>
      </c>
      <c r="AH110" s="59">
        <f t="shared" si="65"/>
        <v>0.55880301491248008</v>
      </c>
      <c r="AI110" s="59">
        <f t="shared" si="66"/>
        <v>0</v>
      </c>
      <c r="AJ110" s="59">
        <f t="shared" si="84"/>
        <v>2.997457951826771</v>
      </c>
      <c r="AK110" s="59">
        <f t="shared" si="69"/>
        <v>4</v>
      </c>
      <c r="AL110" s="59">
        <f t="shared" si="70"/>
        <v>0.55159457810618007</v>
      </c>
      <c r="AM110" s="59">
        <f t="shared" si="71"/>
        <v>0.44840542189381993</v>
      </c>
      <c r="AN110" s="59">
        <f t="shared" si="72"/>
        <v>1.2668057091331724</v>
      </c>
      <c r="AO110" s="59">
        <f t="shared" si="73"/>
        <v>3.8316873746302105</v>
      </c>
      <c r="AP110" s="59">
        <f t="shared" si="74"/>
        <v>0.44114940948441517</v>
      </c>
      <c r="AQ110" s="59">
        <f t="shared" si="75"/>
        <v>0.18386700110626994</v>
      </c>
      <c r="AR110" s="59">
        <f t="shared" si="76"/>
        <v>0.31400267355628264</v>
      </c>
      <c r="AS110" s="59">
        <f t="shared" si="77"/>
        <v>0.50213032533744739</v>
      </c>
      <c r="AT110" s="59">
        <f t="shared" si="78"/>
        <v>0.38474448892755703</v>
      </c>
      <c r="AU110" s="59">
        <v>39.942999999999998</v>
      </c>
      <c r="AV110" s="59"/>
      <c r="AW110" s="59">
        <v>15.584</v>
      </c>
      <c r="AX110" s="59">
        <v>0.25700000000000001</v>
      </c>
      <c r="AY110" s="59">
        <v>44.31</v>
      </c>
      <c r="AZ110" s="59">
        <v>0.18</v>
      </c>
      <c r="BA110" s="59">
        <v>3.7999999999999999E-2</v>
      </c>
      <c r="BB110" s="59">
        <v>0.113</v>
      </c>
      <c r="BC110" s="59"/>
      <c r="BD110" s="59"/>
      <c r="BE110" s="59">
        <f t="shared" si="79"/>
        <v>100.425</v>
      </c>
      <c r="BF110" s="59">
        <f t="shared" si="83"/>
        <v>83.520111131755996</v>
      </c>
      <c r="BG110" s="59">
        <f t="shared" si="80"/>
        <v>0.16479888868244003</v>
      </c>
      <c r="BH110" s="64">
        <f t="shared" si="81"/>
        <v>0.83520111131755992</v>
      </c>
      <c r="BI110" s="52"/>
      <c r="BJ110" s="62"/>
      <c r="BK110" s="62"/>
      <c r="BL110" s="62"/>
    </row>
    <row r="111" spans="1:64" s="31" customFormat="1" x14ac:dyDescent="0.25">
      <c r="A111" s="62"/>
      <c r="B111" s="58" t="s">
        <v>154</v>
      </c>
      <c r="C111" s="52" t="s">
        <v>159</v>
      </c>
      <c r="D111" s="52" t="s">
        <v>160</v>
      </c>
      <c r="E111" s="52"/>
      <c r="F111" s="63" t="s">
        <v>650</v>
      </c>
      <c r="G111" s="63" t="s">
        <v>1779</v>
      </c>
      <c r="H111" s="63" t="s">
        <v>1784</v>
      </c>
      <c r="I111" s="52" t="s">
        <v>1725</v>
      </c>
      <c r="J111" s="52" t="s">
        <v>1722</v>
      </c>
      <c r="K111" s="59">
        <v>83.910542717392772</v>
      </c>
      <c r="L111" s="59">
        <v>7.2999999999999995E-2</v>
      </c>
      <c r="M111" s="59">
        <v>0.92400000000000004</v>
      </c>
      <c r="N111" s="59">
        <v>28.137</v>
      </c>
      <c r="O111" s="59">
        <v>25.626999999999999</v>
      </c>
      <c r="P111" s="59"/>
      <c r="Q111" s="59">
        <v>29.661000000000001</v>
      </c>
      <c r="R111" s="59">
        <v>0.245</v>
      </c>
      <c r="S111" s="59">
        <v>12.271000000000001</v>
      </c>
      <c r="T111" s="59"/>
      <c r="U111" s="59">
        <v>5.7000000000000002E-2</v>
      </c>
      <c r="V111" s="59">
        <v>96.995000000000005</v>
      </c>
      <c r="W111" s="59">
        <f t="shared" si="54"/>
        <v>17.600043748578138</v>
      </c>
      <c r="X111" s="59">
        <f t="shared" si="55"/>
        <v>13.404041177397049</v>
      </c>
      <c r="Y111" s="59">
        <f t="shared" si="56"/>
        <v>98.338084925975167</v>
      </c>
      <c r="Z111" s="59">
        <f t="shared" si="57"/>
        <v>2.2454905990448954E-3</v>
      </c>
      <c r="AA111" s="59">
        <f t="shared" si="58"/>
        <v>2.1375475133174272E-2</v>
      </c>
      <c r="AB111" s="59">
        <f t="shared" si="59"/>
        <v>1.0201605954331416</v>
      </c>
      <c r="AC111" s="59">
        <f t="shared" si="60"/>
        <v>0.62351402622624419</v>
      </c>
      <c r="AD111" s="59">
        <f t="shared" si="61"/>
        <v>0.31027831045266729</v>
      </c>
      <c r="AE111" s="59">
        <f t="shared" si="62"/>
        <v>0</v>
      </c>
      <c r="AF111" s="59">
        <f t="shared" si="63"/>
        <v>0.45276991311100656</v>
      </c>
      <c r="AG111" s="59">
        <f t="shared" si="64"/>
        <v>6.383597343243742E-3</v>
      </c>
      <c r="AH111" s="59">
        <f t="shared" si="65"/>
        <v>0.56267515991323214</v>
      </c>
      <c r="AI111" s="59">
        <f t="shared" si="66"/>
        <v>0</v>
      </c>
      <c r="AJ111" s="59">
        <f t="shared" si="84"/>
        <v>2.9994025682117544</v>
      </c>
      <c r="AK111" s="59">
        <f t="shared" si="69"/>
        <v>4.0000000000000009</v>
      </c>
      <c r="AL111" s="59">
        <f t="shared" si="70"/>
        <v>0.55411678569422829</v>
      </c>
      <c r="AM111" s="59">
        <f t="shared" si="71"/>
        <v>0.44588321430577171</v>
      </c>
      <c r="AN111" s="59">
        <f t="shared" si="72"/>
        <v>1.4592380384257515</v>
      </c>
      <c r="AO111" s="59">
        <f t="shared" si="73"/>
        <v>4.6108147394853658</v>
      </c>
      <c r="AP111" s="59">
        <f t="shared" si="74"/>
        <v>0.40663001481553884</v>
      </c>
      <c r="AQ111" s="59">
        <f t="shared" si="75"/>
        <v>0.15879518147721372</v>
      </c>
      <c r="AR111" s="59">
        <f t="shared" si="76"/>
        <v>0.31910391288303952</v>
      </c>
      <c r="AS111" s="59">
        <f t="shared" si="77"/>
        <v>0.52210090563974687</v>
      </c>
      <c r="AT111" s="59">
        <f t="shared" si="78"/>
        <v>0.37934151808997957</v>
      </c>
      <c r="AU111" s="59">
        <v>39.761000000000003</v>
      </c>
      <c r="AV111" s="59"/>
      <c r="AW111" s="59">
        <v>15.225</v>
      </c>
      <c r="AX111" s="59">
        <v>0.26500000000000001</v>
      </c>
      <c r="AY111" s="59">
        <v>44.546999999999997</v>
      </c>
      <c r="AZ111" s="59">
        <v>0.185</v>
      </c>
      <c r="BA111" s="59">
        <v>4.3999999999999997E-2</v>
      </c>
      <c r="BB111" s="59">
        <v>0.24399999999999999</v>
      </c>
      <c r="BC111" s="59"/>
      <c r="BD111" s="59"/>
      <c r="BE111" s="59">
        <f t="shared" si="79"/>
        <v>100.271</v>
      </c>
      <c r="BF111" s="59">
        <f t="shared" si="83"/>
        <v>83.910542717392772</v>
      </c>
      <c r="BG111" s="59">
        <f t="shared" si="80"/>
        <v>0.16089457282607228</v>
      </c>
      <c r="BH111" s="64">
        <f t="shared" si="81"/>
        <v>0.83910542717392778</v>
      </c>
      <c r="BI111" s="52"/>
      <c r="BJ111" s="62"/>
      <c r="BK111" s="62"/>
      <c r="BL111" s="62"/>
    </row>
    <row r="112" spans="1:64" s="31" customFormat="1" x14ac:dyDescent="0.25">
      <c r="A112" s="62"/>
      <c r="B112" s="58" t="s">
        <v>154</v>
      </c>
      <c r="C112" s="52" t="s">
        <v>159</v>
      </c>
      <c r="D112" s="52" t="s">
        <v>160</v>
      </c>
      <c r="E112" s="52"/>
      <c r="F112" s="63" t="s">
        <v>651</v>
      </c>
      <c r="G112" s="63" t="s">
        <v>1779</v>
      </c>
      <c r="H112" s="63" t="s">
        <v>1784</v>
      </c>
      <c r="I112" s="52" t="s">
        <v>1725</v>
      </c>
      <c r="J112" s="52" t="s">
        <v>1722</v>
      </c>
      <c r="K112" s="59">
        <v>80.583526087911551</v>
      </c>
      <c r="L112" s="59">
        <v>7.2999999999999995E-2</v>
      </c>
      <c r="M112" s="59">
        <v>1.1779999999999999</v>
      </c>
      <c r="N112" s="59">
        <v>25.381</v>
      </c>
      <c r="O112" s="59">
        <v>23.452000000000002</v>
      </c>
      <c r="P112" s="59"/>
      <c r="Q112" s="59">
        <v>35.718000000000004</v>
      </c>
      <c r="R112" s="59">
        <v>0.26200000000000001</v>
      </c>
      <c r="S112" s="59">
        <v>10.109</v>
      </c>
      <c r="T112" s="59"/>
      <c r="U112" s="59">
        <v>0.161</v>
      </c>
      <c r="V112" s="59">
        <v>96.334000000000003</v>
      </c>
      <c r="W112" s="59">
        <f t="shared" si="54"/>
        <v>20.380918986384991</v>
      </c>
      <c r="X112" s="59">
        <f t="shared" si="55"/>
        <v>17.044988901550358</v>
      </c>
      <c r="Y112" s="59">
        <f t="shared" si="56"/>
        <v>98.041907887935352</v>
      </c>
      <c r="Z112" s="59">
        <f t="shared" si="57"/>
        <v>2.3138918205269326E-3</v>
      </c>
      <c r="AA112" s="59">
        <f t="shared" si="58"/>
        <v>2.8081539027492556E-2</v>
      </c>
      <c r="AB112" s="59">
        <f t="shared" si="59"/>
        <v>0.94826843128230687</v>
      </c>
      <c r="AC112" s="59">
        <f t="shared" si="60"/>
        <v>0.58797675067981192</v>
      </c>
      <c r="AD112" s="59">
        <f t="shared" si="61"/>
        <v>0.40657830134450856</v>
      </c>
      <c r="AE112" s="59">
        <f t="shared" si="62"/>
        <v>0</v>
      </c>
      <c r="AF112" s="59">
        <f t="shared" si="63"/>
        <v>0.54028061429375607</v>
      </c>
      <c r="AG112" s="59">
        <f t="shared" si="64"/>
        <v>7.0344881431368611E-3</v>
      </c>
      <c r="AH112" s="59">
        <f t="shared" si="65"/>
        <v>0.47765881090712703</v>
      </c>
      <c r="AI112" s="59">
        <f t="shared" si="66"/>
        <v>0</v>
      </c>
      <c r="AJ112" s="59">
        <f t="shared" si="84"/>
        <v>2.9981928274986669</v>
      </c>
      <c r="AK112" s="59">
        <f t="shared" si="69"/>
        <v>4</v>
      </c>
      <c r="AL112" s="59">
        <f t="shared" si="70"/>
        <v>0.46924089890011328</v>
      </c>
      <c r="AM112" s="59">
        <f t="shared" si="71"/>
        <v>0.53075910109988667</v>
      </c>
      <c r="AN112" s="59">
        <f t="shared" si="72"/>
        <v>1.3288476352700305</v>
      </c>
      <c r="AO112" s="59">
        <f t="shared" si="73"/>
        <v>4.0791494554398708</v>
      </c>
      <c r="AP112" s="59">
        <f t="shared" si="74"/>
        <v>0.42939691925532508</v>
      </c>
      <c r="AQ112" s="59">
        <f t="shared" si="75"/>
        <v>0.20927186892579891</v>
      </c>
      <c r="AR112" s="59">
        <f t="shared" si="76"/>
        <v>0.30264033543546276</v>
      </c>
      <c r="AS112" s="59">
        <f t="shared" si="77"/>
        <v>0.48808779563873833</v>
      </c>
      <c r="AT112" s="59">
        <f t="shared" si="78"/>
        <v>0.38273626995453802</v>
      </c>
      <c r="AU112" s="59">
        <v>39.253999999999998</v>
      </c>
      <c r="AV112" s="59"/>
      <c r="AW112" s="59">
        <v>18.126000000000001</v>
      </c>
      <c r="AX112" s="59">
        <v>0.307</v>
      </c>
      <c r="AY112" s="59">
        <v>42.204999999999998</v>
      </c>
      <c r="AZ112" s="59">
        <v>0.17499999999999999</v>
      </c>
      <c r="BA112" s="59">
        <v>1.7999999999999999E-2</v>
      </c>
      <c r="BB112" s="59">
        <v>9.5000000000000001E-2</v>
      </c>
      <c r="BC112" s="59"/>
      <c r="BD112" s="59"/>
      <c r="BE112" s="59">
        <f t="shared" si="79"/>
        <v>100.17999999999999</v>
      </c>
      <c r="BF112" s="59">
        <f t="shared" si="83"/>
        <v>80.583526087911551</v>
      </c>
      <c r="BG112" s="59">
        <f t="shared" si="80"/>
        <v>0.1941647391208845</v>
      </c>
      <c r="BH112" s="64">
        <f t="shared" si="81"/>
        <v>0.8058352608791155</v>
      </c>
      <c r="BI112" s="52"/>
      <c r="BJ112" s="62"/>
      <c r="BK112" s="62"/>
      <c r="BL112" s="62"/>
    </row>
    <row r="113" spans="1:64" s="31" customFormat="1" x14ac:dyDescent="0.25">
      <c r="A113" s="62"/>
      <c r="B113" s="58" t="s">
        <v>154</v>
      </c>
      <c r="C113" s="52" t="s">
        <v>159</v>
      </c>
      <c r="D113" s="52" t="s">
        <v>160</v>
      </c>
      <c r="E113" s="52"/>
      <c r="F113" s="63" t="s">
        <v>652</v>
      </c>
      <c r="G113" s="63" t="s">
        <v>1779</v>
      </c>
      <c r="H113" s="63" t="s">
        <v>1784</v>
      </c>
      <c r="I113" s="52" t="s">
        <v>1725</v>
      </c>
      <c r="J113" s="52" t="s">
        <v>1722</v>
      </c>
      <c r="K113" s="59">
        <v>81.554355385270199</v>
      </c>
      <c r="L113" s="59">
        <v>6.8000000000000005E-2</v>
      </c>
      <c r="M113" s="59">
        <v>1.6359999999999999</v>
      </c>
      <c r="N113" s="59">
        <v>21.774000000000001</v>
      </c>
      <c r="O113" s="59">
        <v>23.228000000000002</v>
      </c>
      <c r="P113" s="59"/>
      <c r="Q113" s="59">
        <v>39.332000000000001</v>
      </c>
      <c r="R113" s="59">
        <v>0.19600000000000001</v>
      </c>
      <c r="S113" s="59">
        <v>9.7200000000000006</v>
      </c>
      <c r="T113" s="59"/>
      <c r="U113" s="59">
        <v>0.157</v>
      </c>
      <c r="V113" s="59">
        <v>96.111000000000004</v>
      </c>
      <c r="W113" s="59">
        <f t="shared" si="54"/>
        <v>20.873503582425919</v>
      </c>
      <c r="X113" s="59">
        <f t="shared" si="55"/>
        <v>20.513999130444635</v>
      </c>
      <c r="Y113" s="59">
        <f t="shared" si="56"/>
        <v>98.166502712870539</v>
      </c>
      <c r="Z113" s="59">
        <f t="shared" si="57"/>
        <v>2.1949271615197149E-3</v>
      </c>
      <c r="AA113" s="59">
        <f t="shared" si="58"/>
        <v>3.9714575434373359E-2</v>
      </c>
      <c r="AB113" s="59">
        <f t="shared" si="59"/>
        <v>0.82842232013048955</v>
      </c>
      <c r="AC113" s="59">
        <f t="shared" si="60"/>
        <v>0.59303878187142312</v>
      </c>
      <c r="AD113" s="59">
        <f t="shared" si="61"/>
        <v>0.49829762404098449</v>
      </c>
      <c r="AE113" s="59">
        <f t="shared" si="62"/>
        <v>0</v>
      </c>
      <c r="AF113" s="59">
        <f t="shared" si="63"/>
        <v>0.56348451061156135</v>
      </c>
      <c r="AG113" s="59">
        <f t="shared" si="64"/>
        <v>5.3589325558054566E-3</v>
      </c>
      <c r="AH113" s="59">
        <f t="shared" si="65"/>
        <v>0.46769946257650097</v>
      </c>
      <c r="AI113" s="59">
        <f t="shared" si="66"/>
        <v>0</v>
      </c>
      <c r="AJ113" s="59">
        <f t="shared" si="84"/>
        <v>2.9982111343826583</v>
      </c>
      <c r="AK113" s="59">
        <f t="shared" si="69"/>
        <v>4</v>
      </c>
      <c r="AL113" s="59">
        <f t="shared" si="70"/>
        <v>0.45355579095215848</v>
      </c>
      <c r="AM113" s="59">
        <f t="shared" si="71"/>
        <v>0.54644420904784152</v>
      </c>
      <c r="AN113" s="59">
        <f t="shared" si="72"/>
        <v>1.1308191799951575</v>
      </c>
      <c r="AO113" s="59">
        <f t="shared" si="73"/>
        <v>3.3024725961277617</v>
      </c>
      <c r="AP113" s="59">
        <f t="shared" si="74"/>
        <v>0.46930307807829696</v>
      </c>
      <c r="AQ113" s="59">
        <f t="shared" si="75"/>
        <v>0.25956263007492641</v>
      </c>
      <c r="AR113" s="59">
        <f t="shared" si="76"/>
        <v>0.308913184675985</v>
      </c>
      <c r="AS113" s="59">
        <f t="shared" si="77"/>
        <v>0.4315241852490887</v>
      </c>
      <c r="AT113" s="59">
        <f t="shared" si="78"/>
        <v>0.41720366532451564</v>
      </c>
      <c r="AU113" s="59">
        <v>39.204999999999998</v>
      </c>
      <c r="AV113" s="59"/>
      <c r="AW113" s="59">
        <v>17.257000000000001</v>
      </c>
      <c r="AX113" s="59">
        <v>0.32200000000000001</v>
      </c>
      <c r="AY113" s="59">
        <v>42.805999999999997</v>
      </c>
      <c r="AZ113" s="59">
        <v>0.16900000000000001</v>
      </c>
      <c r="BA113" s="59">
        <v>3.4000000000000002E-2</v>
      </c>
      <c r="BB113" s="59">
        <v>0.17299999999999999</v>
      </c>
      <c r="BC113" s="59"/>
      <c r="BD113" s="59"/>
      <c r="BE113" s="59">
        <f t="shared" si="79"/>
        <v>99.966000000000008</v>
      </c>
      <c r="BF113" s="59">
        <f t="shared" si="83"/>
        <v>81.554355385270199</v>
      </c>
      <c r="BG113" s="59">
        <f t="shared" si="80"/>
        <v>0.184456446147298</v>
      </c>
      <c r="BH113" s="64">
        <f t="shared" si="81"/>
        <v>0.81554355385270194</v>
      </c>
      <c r="BI113" s="52"/>
      <c r="BJ113" s="62"/>
      <c r="BK113" s="62"/>
      <c r="BL113" s="62"/>
    </row>
    <row r="114" spans="1:64" s="31" customFormat="1" x14ac:dyDescent="0.25">
      <c r="A114" s="62"/>
      <c r="B114" s="58" t="s">
        <v>154</v>
      </c>
      <c r="C114" s="52" t="s">
        <v>159</v>
      </c>
      <c r="D114" s="52" t="s">
        <v>160</v>
      </c>
      <c r="E114" s="52"/>
      <c r="F114" s="63" t="s">
        <v>653</v>
      </c>
      <c r="G114" s="63" t="s">
        <v>1779</v>
      </c>
      <c r="H114" s="63" t="s">
        <v>1784</v>
      </c>
      <c r="I114" s="52" t="s">
        <v>1725</v>
      </c>
      <c r="J114" s="52" t="s">
        <v>1722</v>
      </c>
      <c r="K114" s="59">
        <v>85.048708955124525</v>
      </c>
      <c r="L114" s="59">
        <v>5.8000000000000003E-2</v>
      </c>
      <c r="M114" s="59">
        <v>0.75700000000000001</v>
      </c>
      <c r="N114" s="59">
        <v>27.777999999999999</v>
      </c>
      <c r="O114" s="59">
        <v>28.326000000000001</v>
      </c>
      <c r="P114" s="59"/>
      <c r="Q114" s="59">
        <v>26.73</v>
      </c>
      <c r="R114" s="59">
        <v>0.23799999999999999</v>
      </c>
      <c r="S114" s="59">
        <v>13.289</v>
      </c>
      <c r="T114" s="59"/>
      <c r="U114" s="59">
        <v>0.16200000000000001</v>
      </c>
      <c r="V114" s="59">
        <v>97.338000000000008</v>
      </c>
      <c r="W114" s="59">
        <f t="shared" si="54"/>
        <v>15.754622449221422</v>
      </c>
      <c r="X114" s="59">
        <f t="shared" si="55"/>
        <v>12.197574517424513</v>
      </c>
      <c r="Y114" s="59">
        <f t="shared" si="56"/>
        <v>98.560196966645933</v>
      </c>
      <c r="Z114" s="59">
        <f t="shared" si="57"/>
        <v>1.7719245242166812E-3</v>
      </c>
      <c r="AA114" s="59">
        <f t="shared" si="58"/>
        <v>1.7392761017598839E-2</v>
      </c>
      <c r="AB114" s="59">
        <f t="shared" si="59"/>
        <v>1.0002776656060153</v>
      </c>
      <c r="AC114" s="59">
        <f t="shared" si="60"/>
        <v>0.68448282272137129</v>
      </c>
      <c r="AD114" s="59">
        <f t="shared" si="61"/>
        <v>0.28042581386029874</v>
      </c>
      <c r="AE114" s="59">
        <f t="shared" si="62"/>
        <v>0</v>
      </c>
      <c r="AF114" s="59">
        <f t="shared" si="63"/>
        <v>0.40253222792284848</v>
      </c>
      <c r="AG114" s="59">
        <f t="shared" si="64"/>
        <v>6.1589290680621137E-3</v>
      </c>
      <c r="AH114" s="59">
        <f t="shared" si="65"/>
        <v>0.60520001864393058</v>
      </c>
      <c r="AI114" s="59">
        <f t="shared" si="66"/>
        <v>0</v>
      </c>
      <c r="AJ114" s="59">
        <f t="shared" si="84"/>
        <v>2.9982421633643419</v>
      </c>
      <c r="AK114" s="59">
        <f t="shared" si="69"/>
        <v>4</v>
      </c>
      <c r="AL114" s="59">
        <f t="shared" si="70"/>
        <v>0.60055636872370932</v>
      </c>
      <c r="AM114" s="59">
        <f t="shared" si="71"/>
        <v>0.39944363127629068</v>
      </c>
      <c r="AN114" s="59">
        <f t="shared" si="72"/>
        <v>1.4354321464976836</v>
      </c>
      <c r="AO114" s="59">
        <f t="shared" si="73"/>
        <v>4.5126076567907463</v>
      </c>
      <c r="AP114" s="59">
        <f t="shared" si="74"/>
        <v>0.41060474685696652</v>
      </c>
      <c r="AQ114" s="59">
        <f t="shared" si="75"/>
        <v>0.1426968087189103</v>
      </c>
      <c r="AR114" s="59">
        <f t="shared" si="76"/>
        <v>0.34830429153683351</v>
      </c>
      <c r="AS114" s="59">
        <f t="shared" si="77"/>
        <v>0.50899889974425627</v>
      </c>
      <c r="AT114" s="59">
        <f t="shared" si="78"/>
        <v>0.40627900966559288</v>
      </c>
      <c r="AU114" s="59">
        <v>39.826999999999998</v>
      </c>
      <c r="AV114" s="59"/>
      <c r="AW114" s="59">
        <v>14.204000000000001</v>
      </c>
      <c r="AX114" s="59">
        <v>0.22900000000000001</v>
      </c>
      <c r="AY114" s="59">
        <v>45.33</v>
      </c>
      <c r="AZ114" s="59">
        <v>0.13300000000000001</v>
      </c>
      <c r="BA114" s="59">
        <v>0.10199999999999999</v>
      </c>
      <c r="BB114" s="59">
        <v>0.25600000000000001</v>
      </c>
      <c r="BC114" s="59"/>
      <c r="BD114" s="59"/>
      <c r="BE114" s="59">
        <f t="shared" si="79"/>
        <v>100.081</v>
      </c>
      <c r="BF114" s="59">
        <f>AY114/40.31/(AY114/40.31+AW114/71.85)*100</f>
        <v>85.048708955124525</v>
      </c>
      <c r="BG114" s="59">
        <f t="shared" si="80"/>
        <v>0.14951291044875475</v>
      </c>
      <c r="BH114" s="64">
        <f t="shared" si="81"/>
        <v>0.8504870895512453</v>
      </c>
      <c r="BI114" s="52"/>
      <c r="BJ114" s="62"/>
      <c r="BK114" s="62"/>
      <c r="BL114" s="62"/>
    </row>
    <row r="115" spans="1:64" s="31" customFormat="1" x14ac:dyDescent="0.25">
      <c r="A115" s="62"/>
      <c r="B115" s="58" t="s">
        <v>154</v>
      </c>
      <c r="C115" s="52" t="s">
        <v>159</v>
      </c>
      <c r="D115" s="52" t="s">
        <v>160</v>
      </c>
      <c r="E115" s="52"/>
      <c r="F115" s="63" t="s">
        <v>654</v>
      </c>
      <c r="G115" s="63" t="s">
        <v>1779</v>
      </c>
      <c r="H115" s="63" t="s">
        <v>1784</v>
      </c>
      <c r="I115" s="52" t="s">
        <v>1725</v>
      </c>
      <c r="J115" s="52" t="s">
        <v>1722</v>
      </c>
      <c r="K115" s="59">
        <v>81.580430444914924</v>
      </c>
      <c r="L115" s="59">
        <v>5.0999999999999997E-2</v>
      </c>
      <c r="M115" s="59">
        <v>2.7890000000000001</v>
      </c>
      <c r="N115" s="59">
        <v>17.965</v>
      </c>
      <c r="O115" s="59">
        <v>19.617999999999999</v>
      </c>
      <c r="P115" s="59"/>
      <c r="Q115" s="59">
        <v>45.012999999999998</v>
      </c>
      <c r="R115" s="59">
        <v>0.32500000000000001</v>
      </c>
      <c r="S115" s="59">
        <v>9.2840000000000007</v>
      </c>
      <c r="T115" s="59"/>
      <c r="U115" s="59">
        <v>7.4999999999999997E-2</v>
      </c>
      <c r="V115" s="59">
        <v>95.120000000000019</v>
      </c>
      <c r="W115" s="59">
        <f t="shared" si="54"/>
        <v>21.721095065441496</v>
      </c>
      <c r="X115" s="59">
        <f t="shared" si="55"/>
        <v>25.885646737673373</v>
      </c>
      <c r="Y115" s="59">
        <f t="shared" si="56"/>
        <v>97.713741803114871</v>
      </c>
      <c r="Z115" s="59">
        <f t="shared" si="57"/>
        <v>1.6882315617118154E-3</v>
      </c>
      <c r="AA115" s="59">
        <f t="shared" si="58"/>
        <v>6.9432975665945307E-2</v>
      </c>
      <c r="AB115" s="59">
        <f t="shared" si="59"/>
        <v>0.70095709104290038</v>
      </c>
      <c r="AC115" s="59">
        <f t="shared" si="60"/>
        <v>0.51366106385382615</v>
      </c>
      <c r="AD115" s="59">
        <f t="shared" si="61"/>
        <v>0.64483431826718451</v>
      </c>
      <c r="AE115" s="59">
        <f t="shared" si="62"/>
        <v>0</v>
      </c>
      <c r="AF115" s="59">
        <f t="shared" si="63"/>
        <v>0.60133846824328041</v>
      </c>
      <c r="AG115" s="59">
        <f t="shared" si="64"/>
        <v>9.1128919292637455E-3</v>
      </c>
      <c r="AH115" s="59">
        <f t="shared" si="65"/>
        <v>0.45812751562627568</v>
      </c>
      <c r="AI115" s="59">
        <f t="shared" si="66"/>
        <v>0</v>
      </c>
      <c r="AJ115" s="59">
        <f t="shared" si="84"/>
        <v>2.999152556190388</v>
      </c>
      <c r="AK115" s="59">
        <f t="shared" si="69"/>
        <v>4.0000000000000009</v>
      </c>
      <c r="AL115" s="59">
        <f t="shared" si="70"/>
        <v>0.43241361459574845</v>
      </c>
      <c r="AM115" s="59">
        <f t="shared" si="71"/>
        <v>0.56758638540425155</v>
      </c>
      <c r="AN115" s="59">
        <f t="shared" si="72"/>
        <v>0.93254724695672642</v>
      </c>
      <c r="AO115" s="59">
        <f t="shared" si="73"/>
        <v>2.5659904270752238</v>
      </c>
      <c r="AP115" s="59">
        <f t="shared" si="74"/>
        <v>0.51745177333943448</v>
      </c>
      <c r="AQ115" s="59">
        <f t="shared" si="75"/>
        <v>0.34678720084196646</v>
      </c>
      <c r="AR115" s="59">
        <f t="shared" si="76"/>
        <v>0.27624317978927276</v>
      </c>
      <c r="AS115" s="59">
        <f t="shared" si="77"/>
        <v>0.37696961936876078</v>
      </c>
      <c r="AT115" s="59">
        <f t="shared" si="78"/>
        <v>0.42289921468982195</v>
      </c>
      <c r="AU115" s="59">
        <v>39.243000000000002</v>
      </c>
      <c r="AV115" s="59"/>
      <c r="AW115" s="59">
        <v>17.244</v>
      </c>
      <c r="AX115" s="59">
        <v>0.28000000000000003</v>
      </c>
      <c r="AY115" s="59">
        <v>42.847999999999999</v>
      </c>
      <c r="AZ115" s="59">
        <v>0.17499999999999999</v>
      </c>
      <c r="BA115" s="59">
        <v>2.8000000000000001E-2</v>
      </c>
      <c r="BB115" s="59">
        <v>9.9000000000000005E-2</v>
      </c>
      <c r="BC115" s="59"/>
      <c r="BD115" s="59"/>
      <c r="BE115" s="59">
        <f t="shared" si="79"/>
        <v>99.917000000000016</v>
      </c>
      <c r="BF115" s="59">
        <f>AY115/40.31/(AY115/40.31+AW115/71.85)*100</f>
        <v>81.580430444914924</v>
      </c>
      <c r="BG115" s="59">
        <f t="shared" si="80"/>
        <v>0.18419569555085075</v>
      </c>
      <c r="BH115" s="64">
        <f t="shared" si="81"/>
        <v>0.8158043044491492</v>
      </c>
      <c r="BI115" s="52"/>
      <c r="BJ115" s="62"/>
      <c r="BK115" s="62"/>
      <c r="BL115" s="62"/>
    </row>
    <row r="116" spans="1:64" s="31" customFormat="1" x14ac:dyDescent="0.25">
      <c r="A116" s="62"/>
      <c r="B116" s="58" t="s">
        <v>154</v>
      </c>
      <c r="C116" s="52" t="s">
        <v>159</v>
      </c>
      <c r="D116" s="52" t="s">
        <v>160</v>
      </c>
      <c r="E116" s="52"/>
      <c r="F116" s="63" t="s">
        <v>655</v>
      </c>
      <c r="G116" s="63" t="s">
        <v>1779</v>
      </c>
      <c r="H116" s="63" t="s">
        <v>1784</v>
      </c>
      <c r="I116" s="52" t="s">
        <v>1725</v>
      </c>
      <c r="J116" s="52" t="s">
        <v>1722</v>
      </c>
      <c r="K116" s="59">
        <v>81.677100990219984</v>
      </c>
      <c r="L116" s="59">
        <v>8.7999999999999995E-2</v>
      </c>
      <c r="M116" s="59">
        <v>1.2689999999999999</v>
      </c>
      <c r="N116" s="59">
        <v>25.311</v>
      </c>
      <c r="O116" s="59">
        <v>22.965</v>
      </c>
      <c r="P116" s="59"/>
      <c r="Q116" s="59">
        <v>35.414000000000001</v>
      </c>
      <c r="R116" s="59">
        <v>0.26100000000000001</v>
      </c>
      <c r="S116" s="59">
        <v>10.99</v>
      </c>
      <c r="T116" s="59"/>
      <c r="U116" s="59">
        <v>0.129</v>
      </c>
      <c r="V116" s="59">
        <v>96.426999999999992</v>
      </c>
      <c r="W116" s="59">
        <f t="shared" si="54"/>
        <v>19.217159092495631</v>
      </c>
      <c r="X116" s="59">
        <f t="shared" si="55"/>
        <v>18.000490006117325</v>
      </c>
      <c r="Y116" s="59">
        <f t="shared" si="56"/>
        <v>98.230649098612957</v>
      </c>
      <c r="Z116" s="59">
        <f t="shared" si="57"/>
        <v>2.7699659334886502E-3</v>
      </c>
      <c r="AA116" s="59">
        <f t="shared" si="58"/>
        <v>3.0040613833355555E-2</v>
      </c>
      <c r="AB116" s="59">
        <f t="shared" si="59"/>
        <v>0.93908181890596631</v>
      </c>
      <c r="AC116" s="59">
        <f t="shared" si="60"/>
        <v>0.5717659428727313</v>
      </c>
      <c r="AD116" s="59">
        <f t="shared" si="61"/>
        <v>0.42638642243299207</v>
      </c>
      <c r="AE116" s="59">
        <f t="shared" si="62"/>
        <v>0</v>
      </c>
      <c r="AF116" s="59">
        <f t="shared" si="63"/>
        <v>0.50589032395788136</v>
      </c>
      <c r="AG116" s="59">
        <f t="shared" si="64"/>
        <v>6.9589430597896303E-3</v>
      </c>
      <c r="AH116" s="59">
        <f t="shared" si="65"/>
        <v>0.51567829713110602</v>
      </c>
      <c r="AI116" s="59">
        <f t="shared" si="66"/>
        <v>0</v>
      </c>
      <c r="AJ116" s="59">
        <f t="shared" si="84"/>
        <v>2.9985723281273113</v>
      </c>
      <c r="AK116" s="59">
        <f t="shared" si="69"/>
        <v>4</v>
      </c>
      <c r="AL116" s="59">
        <f t="shared" si="70"/>
        <v>0.50479065868467587</v>
      </c>
      <c r="AM116" s="59">
        <f t="shared" si="71"/>
        <v>0.49520934131532413</v>
      </c>
      <c r="AN116" s="59">
        <f t="shared" si="72"/>
        <v>1.1864597401372075</v>
      </c>
      <c r="AO116" s="59">
        <f t="shared" si="73"/>
        <v>3.5167595703126886</v>
      </c>
      <c r="AP116" s="59">
        <f t="shared" si="74"/>
        <v>0.45736035365428074</v>
      </c>
      <c r="AQ116" s="59">
        <f t="shared" si="75"/>
        <v>0.22010060833533127</v>
      </c>
      <c r="AR116" s="59">
        <f t="shared" si="76"/>
        <v>0.29514549533173634</v>
      </c>
      <c r="AS116" s="59">
        <f t="shared" si="77"/>
        <v>0.48475389633293242</v>
      </c>
      <c r="AT116" s="59">
        <f t="shared" si="78"/>
        <v>0.37844047384337398</v>
      </c>
      <c r="AU116" s="59">
        <v>39.404000000000003</v>
      </c>
      <c r="AV116" s="59"/>
      <c r="AW116" s="59">
        <v>17.123999999999999</v>
      </c>
      <c r="AX116" s="59">
        <v>0.30499999999999999</v>
      </c>
      <c r="AY116" s="59">
        <v>42.825000000000003</v>
      </c>
      <c r="AZ116" s="59">
        <v>0.161</v>
      </c>
      <c r="BA116" s="59">
        <v>1.2E-2</v>
      </c>
      <c r="BB116" s="59">
        <v>8.8999999999999996E-2</v>
      </c>
      <c r="BC116" s="59"/>
      <c r="BD116" s="59"/>
      <c r="BE116" s="59">
        <f t="shared" si="79"/>
        <v>99.920000000000016</v>
      </c>
      <c r="BF116" s="59">
        <f>AY116/40.31/(AY116/40.31+AW116/71.85)*100</f>
        <v>81.677100990219984</v>
      </c>
      <c r="BG116" s="59">
        <f t="shared" si="80"/>
        <v>0.18322899009780017</v>
      </c>
      <c r="BH116" s="64">
        <f t="shared" si="81"/>
        <v>0.81677100990219986</v>
      </c>
      <c r="BI116" s="52"/>
      <c r="BJ116" s="62"/>
      <c r="BK116" s="62"/>
      <c r="BL116" s="62"/>
    </row>
    <row r="117" spans="1:64" s="31" customFormat="1" x14ac:dyDescent="0.25">
      <c r="A117" s="62"/>
      <c r="B117" s="58" t="s">
        <v>154</v>
      </c>
      <c r="C117" s="52" t="s">
        <v>159</v>
      </c>
      <c r="D117" s="52" t="s">
        <v>160</v>
      </c>
      <c r="E117" s="52"/>
      <c r="F117" s="63" t="s">
        <v>656</v>
      </c>
      <c r="G117" s="63" t="s">
        <v>1779</v>
      </c>
      <c r="H117" s="63" t="s">
        <v>1784</v>
      </c>
      <c r="I117" s="52" t="s">
        <v>1725</v>
      </c>
      <c r="J117" s="52" t="s">
        <v>1722</v>
      </c>
      <c r="K117" s="59">
        <v>84.296864292229827</v>
      </c>
      <c r="L117" s="59">
        <v>3.4000000000000002E-2</v>
      </c>
      <c r="M117" s="59">
        <v>0.96099999999999997</v>
      </c>
      <c r="N117" s="59">
        <v>29.013999999999999</v>
      </c>
      <c r="O117" s="59">
        <v>25.068000000000001</v>
      </c>
      <c r="P117" s="59"/>
      <c r="Q117" s="59">
        <v>28.940999999999999</v>
      </c>
      <c r="R117" s="59">
        <v>0.183</v>
      </c>
      <c r="S117" s="59">
        <v>12.742000000000001</v>
      </c>
      <c r="T117" s="59"/>
      <c r="U117" s="59">
        <v>9.2999999999999999E-2</v>
      </c>
      <c r="V117" s="59">
        <v>97.036000000000016</v>
      </c>
      <c r="W117" s="59">
        <f t="shared" si="54"/>
        <v>17.018406372162687</v>
      </c>
      <c r="X117" s="59">
        <f t="shared" si="55"/>
        <v>13.250270757765403</v>
      </c>
      <c r="Y117" s="59">
        <f t="shared" si="56"/>
        <v>98.363677129928092</v>
      </c>
      <c r="Z117" s="59">
        <f t="shared" si="57"/>
        <v>1.0390167210141525E-3</v>
      </c>
      <c r="AA117" s="59">
        <f t="shared" si="58"/>
        <v>2.2086272800514076E-2</v>
      </c>
      <c r="AB117" s="59">
        <f t="shared" si="59"/>
        <v>1.045089776505892</v>
      </c>
      <c r="AC117" s="59">
        <f t="shared" si="60"/>
        <v>0.60593129491811049</v>
      </c>
      <c r="AD117" s="59">
        <f t="shared" si="61"/>
        <v>0.30471627878587149</v>
      </c>
      <c r="AE117" s="59">
        <f t="shared" si="62"/>
        <v>0</v>
      </c>
      <c r="AF117" s="59">
        <f t="shared" si="63"/>
        <v>0.43494860368093752</v>
      </c>
      <c r="AG117" s="59">
        <f t="shared" si="64"/>
        <v>4.737025573446697E-3</v>
      </c>
      <c r="AH117" s="59">
        <f t="shared" si="65"/>
        <v>0.58045776638774826</v>
      </c>
      <c r="AI117" s="59">
        <f t="shared" si="66"/>
        <v>0</v>
      </c>
      <c r="AJ117" s="59">
        <f t="shared" si="84"/>
        <v>2.9990060353735348</v>
      </c>
      <c r="AK117" s="59">
        <f t="shared" si="69"/>
        <v>4</v>
      </c>
      <c r="AL117" s="59">
        <f t="shared" si="70"/>
        <v>0.57165070409050522</v>
      </c>
      <c r="AM117" s="59">
        <f t="shared" si="71"/>
        <v>0.42834929590949478</v>
      </c>
      <c r="AN117" s="59">
        <f t="shared" si="72"/>
        <v>1.427388800539213</v>
      </c>
      <c r="AO117" s="59">
        <f t="shared" si="73"/>
        <v>4.4795393629600531</v>
      </c>
      <c r="AP117" s="59">
        <f t="shared" si="74"/>
        <v>0.41196531836097411</v>
      </c>
      <c r="AQ117" s="59">
        <f t="shared" si="75"/>
        <v>0.15580634012699701</v>
      </c>
      <c r="AR117" s="59">
        <f t="shared" si="76"/>
        <v>0.30982242827907686</v>
      </c>
      <c r="AS117" s="59">
        <f t="shared" si="77"/>
        <v>0.53437123159392619</v>
      </c>
      <c r="AT117" s="59">
        <f t="shared" si="78"/>
        <v>0.36700397433177273</v>
      </c>
      <c r="AU117" s="59">
        <v>39.542999999999999</v>
      </c>
      <c r="AV117" s="59"/>
      <c r="AW117" s="59">
        <v>14.792</v>
      </c>
      <c r="AX117" s="59">
        <v>0.23799999999999999</v>
      </c>
      <c r="AY117" s="59">
        <v>44.548999999999999</v>
      </c>
      <c r="AZ117" s="59">
        <v>0.16900000000000001</v>
      </c>
      <c r="BA117" s="59">
        <v>6.7000000000000004E-2</v>
      </c>
      <c r="BB117" s="59">
        <v>0.16800000000000001</v>
      </c>
      <c r="BC117" s="59"/>
      <c r="BD117" s="59"/>
      <c r="BE117" s="59">
        <f t="shared" si="79"/>
        <v>99.525999999999996</v>
      </c>
      <c r="BF117" s="59">
        <f>AY117/40.31/(AY117/40.31+AW117/71.85)*100</f>
        <v>84.296864292229827</v>
      </c>
      <c r="BG117" s="59">
        <f t="shared" si="80"/>
        <v>0.15703135707770172</v>
      </c>
      <c r="BH117" s="64">
        <f t="shared" si="81"/>
        <v>0.84296864292229823</v>
      </c>
      <c r="BI117" s="52"/>
      <c r="BJ117" s="62"/>
      <c r="BK117" s="62"/>
      <c r="BL117" s="62"/>
    </row>
    <row r="118" spans="1:64" s="31" customFormat="1" x14ac:dyDescent="0.25">
      <c r="A118" s="62"/>
      <c r="B118" s="58" t="s">
        <v>154</v>
      </c>
      <c r="C118" s="52" t="s">
        <v>159</v>
      </c>
      <c r="D118" s="52" t="s">
        <v>160</v>
      </c>
      <c r="E118" s="52"/>
      <c r="F118" s="63" t="s">
        <v>657</v>
      </c>
      <c r="G118" s="63" t="s">
        <v>1779</v>
      </c>
      <c r="H118" s="63" t="s">
        <v>1784</v>
      </c>
      <c r="I118" s="52" t="s">
        <v>1725</v>
      </c>
      <c r="J118" s="52" t="s">
        <v>1722</v>
      </c>
      <c r="K118" s="59">
        <v>84.783441200180476</v>
      </c>
      <c r="L118" s="59">
        <v>0.06</v>
      </c>
      <c r="M118" s="59">
        <v>0.85099999999999998</v>
      </c>
      <c r="N118" s="59">
        <v>27.896999999999998</v>
      </c>
      <c r="O118" s="59">
        <v>26.375</v>
      </c>
      <c r="P118" s="59"/>
      <c r="Q118" s="59">
        <v>27.956</v>
      </c>
      <c r="R118" s="59">
        <v>0.27800000000000002</v>
      </c>
      <c r="S118" s="59">
        <v>12.673999999999999</v>
      </c>
      <c r="T118" s="59"/>
      <c r="U118" s="59">
        <v>0.17699999999999999</v>
      </c>
      <c r="V118" s="59">
        <v>96.268000000000015</v>
      </c>
      <c r="W118" s="59">
        <f t="shared" si="54"/>
        <v>16.406411107299604</v>
      </c>
      <c r="X118" s="59">
        <f t="shared" si="55"/>
        <v>12.835728931651916</v>
      </c>
      <c r="Y118" s="59">
        <f t="shared" si="56"/>
        <v>97.554140038951516</v>
      </c>
      <c r="Z118" s="59">
        <f t="shared" si="57"/>
        <v>1.8553641779164062E-3</v>
      </c>
      <c r="AA118" s="59">
        <f t="shared" si="58"/>
        <v>1.9790779571714295E-2</v>
      </c>
      <c r="AB118" s="59">
        <f t="shared" si="59"/>
        <v>1.0168052787964104</v>
      </c>
      <c r="AC118" s="59">
        <f t="shared" si="60"/>
        <v>0.64510508145102063</v>
      </c>
      <c r="AD118" s="59">
        <f t="shared" si="61"/>
        <v>0.29869347632708881</v>
      </c>
      <c r="AE118" s="59">
        <f t="shared" si="62"/>
        <v>0</v>
      </c>
      <c r="AF118" s="59">
        <f t="shared" si="63"/>
        <v>0.42429404673400856</v>
      </c>
      <c r="AG118" s="59">
        <f t="shared" si="64"/>
        <v>7.2817159335065162E-3</v>
      </c>
      <c r="AH118" s="59">
        <f t="shared" si="65"/>
        <v>0.5842261949714439</v>
      </c>
      <c r="AI118" s="59">
        <f t="shared" si="66"/>
        <v>0</v>
      </c>
      <c r="AJ118" s="59">
        <f t="shared" si="84"/>
        <v>2.9980519379631096</v>
      </c>
      <c r="AK118" s="59">
        <f t="shared" si="69"/>
        <v>4</v>
      </c>
      <c r="AL118" s="59">
        <f t="shared" ref="AL118:AL149" si="85">AH118/(AH118+AF118)</f>
        <v>0.57929049989466896</v>
      </c>
      <c r="AM118" s="59">
        <f t="shared" ref="AM118:AM149" si="86">1-AL118</f>
        <v>0.42070950010533104</v>
      </c>
      <c r="AN118" s="59">
        <f t="shared" ref="AN118:AN149" si="87">AF118/AD118</f>
        <v>1.4204998781740346</v>
      </c>
      <c r="AO118" s="59">
        <f t="shared" ref="AO118:AO149" si="88">10^((LOG10(AN118)+0.343)/0.764)</f>
        <v>4.4512629189002588</v>
      </c>
      <c r="AP118" s="59">
        <f t="shared" ref="AP118:AP149" si="89">AD118/(AD118+AF118)</f>
        <v>0.41313780224371477</v>
      </c>
      <c r="AQ118" s="59">
        <f t="shared" ref="AQ118:AQ149" si="90">AD118/(AB118+AC118+AD118)</f>
        <v>0.15234769551861779</v>
      </c>
      <c r="AR118" s="59">
        <f t="shared" ref="AR118:AR149" si="91">AC118/(AB118+AC118+AD118)</f>
        <v>0.3290338769193269</v>
      </c>
      <c r="AS118" s="59">
        <f t="shared" ref="AS118:AS149" si="92">AB118/(AB118+AC118+AD118)</f>
        <v>0.51861842756205534</v>
      </c>
      <c r="AT118" s="59">
        <f t="shared" ref="AT118:AT149" si="93">AC118/(AC118+AB118)</f>
        <v>0.38817080444397445</v>
      </c>
      <c r="AU118" s="59">
        <v>39.576999999999998</v>
      </c>
      <c r="AV118" s="59"/>
      <c r="AW118" s="59">
        <v>14.364000000000001</v>
      </c>
      <c r="AX118" s="59">
        <v>0.24299999999999999</v>
      </c>
      <c r="AY118" s="59">
        <v>44.901000000000003</v>
      </c>
      <c r="AZ118" s="59">
        <v>0.14299999999999999</v>
      </c>
      <c r="BA118" s="59">
        <v>6.6000000000000003E-2</v>
      </c>
      <c r="BB118" s="59">
        <v>0.20499999999999999</v>
      </c>
      <c r="BC118" s="59"/>
      <c r="BD118" s="59"/>
      <c r="BE118" s="59">
        <f t="shared" ref="BE118:BE149" si="94">SUM(AU118:BB118)</f>
        <v>99.499000000000009</v>
      </c>
      <c r="BF118" s="59">
        <f>AY118/40.31/(AY118/40.31+AW118/71.85)*100</f>
        <v>84.783441200180476</v>
      </c>
      <c r="BG118" s="59">
        <f t="shared" ref="BG118:BG149" si="95">(100-K118)/100</f>
        <v>0.15216558799819524</v>
      </c>
      <c r="BH118" s="64">
        <f t="shared" ref="BH118:BH149" si="96">K118/100</f>
        <v>0.84783441200180476</v>
      </c>
      <c r="BI118" s="52"/>
      <c r="BJ118" s="62"/>
      <c r="BK118" s="62"/>
      <c r="BL118" s="62"/>
    </row>
    <row r="119" spans="1:64" s="31" customFormat="1" x14ac:dyDescent="0.25">
      <c r="A119" s="62"/>
      <c r="B119" s="58" t="s">
        <v>154</v>
      </c>
      <c r="C119" s="52" t="s">
        <v>5</v>
      </c>
      <c r="D119" s="52" t="s">
        <v>558</v>
      </c>
      <c r="E119" s="52"/>
      <c r="F119" s="63" t="s">
        <v>559</v>
      </c>
      <c r="G119" s="63" t="s">
        <v>22</v>
      </c>
      <c r="H119" s="63" t="s">
        <v>1784</v>
      </c>
      <c r="I119" s="52" t="s">
        <v>1725</v>
      </c>
      <c r="J119" s="52" t="s">
        <v>1722</v>
      </c>
      <c r="K119" s="59">
        <v>76.915571890320223</v>
      </c>
      <c r="L119" s="59">
        <v>7.9000000000000001E-2</v>
      </c>
      <c r="M119" s="59">
        <v>0.61699999999999999</v>
      </c>
      <c r="N119" s="59">
        <v>34.270000000000003</v>
      </c>
      <c r="O119" s="59">
        <v>13.532</v>
      </c>
      <c r="P119" s="59"/>
      <c r="Q119" s="59">
        <v>38.606000000000002</v>
      </c>
      <c r="R119" s="59">
        <v>0.27</v>
      </c>
      <c r="S119" s="59">
        <v>10.88</v>
      </c>
      <c r="T119" s="59"/>
      <c r="U119" s="59">
        <v>0.31</v>
      </c>
      <c r="V119" s="59">
        <v>98.564000000000007</v>
      </c>
      <c r="W119" s="59">
        <f t="shared" si="54"/>
        <v>20.635604010098334</v>
      </c>
      <c r="X119" s="59">
        <f t="shared" si="55"/>
        <v>19.971544776507745</v>
      </c>
      <c r="Y119" s="59">
        <f t="shared" si="56"/>
        <v>100.56514878660609</v>
      </c>
      <c r="Z119" s="59">
        <f t="shared" si="57"/>
        <v>2.3585321002406357E-3</v>
      </c>
      <c r="AA119" s="59">
        <f t="shared" si="58"/>
        <v>1.3853365383697134E-2</v>
      </c>
      <c r="AB119" s="59">
        <f t="shared" si="59"/>
        <v>1.2059552083148934</v>
      </c>
      <c r="AC119" s="59">
        <f t="shared" si="60"/>
        <v>0.31954848797770241</v>
      </c>
      <c r="AD119" s="59">
        <f t="shared" si="61"/>
        <v>0.44869749204717913</v>
      </c>
      <c r="AE119" s="59">
        <f t="shared" si="62"/>
        <v>0</v>
      </c>
      <c r="AF119" s="59">
        <f t="shared" si="63"/>
        <v>0.51523732530715161</v>
      </c>
      <c r="AG119" s="59">
        <f t="shared" si="64"/>
        <v>6.8279366685225435E-3</v>
      </c>
      <c r="AH119" s="59">
        <f t="shared" si="65"/>
        <v>0.48420916054678853</v>
      </c>
      <c r="AI119" s="59">
        <f t="shared" si="66"/>
        <v>0</v>
      </c>
      <c r="AJ119" s="59">
        <f t="shared" ref="AJ119:AJ150" si="97">SUM(Z119:AI119)</f>
        <v>2.9966875083461759</v>
      </c>
      <c r="AK119" s="59">
        <f t="shared" si="69"/>
        <v>4.0000000000000009</v>
      </c>
      <c r="AL119" s="59">
        <f t="shared" si="85"/>
        <v>0.48447732559995338</v>
      </c>
      <c r="AM119" s="59">
        <f t="shared" si="86"/>
        <v>0.51552267440004662</v>
      </c>
      <c r="AN119" s="59">
        <f t="shared" si="87"/>
        <v>1.1482955319326278</v>
      </c>
      <c r="AO119" s="59">
        <f t="shared" si="88"/>
        <v>3.369435647101668</v>
      </c>
      <c r="AP119" s="59">
        <f t="shared" si="89"/>
        <v>0.46548530457557213</v>
      </c>
      <c r="AQ119" s="59">
        <f t="shared" si="90"/>
        <v>0.22728052981495567</v>
      </c>
      <c r="AR119" s="59">
        <f t="shared" si="91"/>
        <v>0.16186216980571774</v>
      </c>
      <c r="AS119" s="59">
        <f t="shared" si="92"/>
        <v>0.61085730037932662</v>
      </c>
      <c r="AT119" s="59">
        <f t="shared" si="93"/>
        <v>0.20947080544891195</v>
      </c>
      <c r="AU119" s="59">
        <v>38.770000000000003</v>
      </c>
      <c r="AV119" s="59"/>
      <c r="AW119" s="59">
        <v>21.241</v>
      </c>
      <c r="AX119" s="59">
        <v>0.38200000000000001</v>
      </c>
      <c r="AY119" s="59">
        <v>39.706000000000003</v>
      </c>
      <c r="AZ119" s="59">
        <v>0.157</v>
      </c>
      <c r="BA119" s="59">
        <v>0.10299999999999999</v>
      </c>
      <c r="BB119" s="59">
        <v>2.9000000000000001E-2</v>
      </c>
      <c r="BC119" s="59"/>
      <c r="BD119" s="59"/>
      <c r="BE119" s="59">
        <f t="shared" si="94"/>
        <v>100.38799999999999</v>
      </c>
      <c r="BF119" s="59">
        <f t="shared" ref="BF119:BF150" si="98">AY119/40.31/(AY119/40.31+AW119/71.85)*100</f>
        <v>76.915571890320223</v>
      </c>
      <c r="BG119" s="59">
        <f t="shared" si="95"/>
        <v>0.23084428109679778</v>
      </c>
      <c r="BH119" s="64">
        <f t="shared" si="96"/>
        <v>0.76915571890320222</v>
      </c>
      <c r="BI119" s="52"/>
      <c r="BJ119" s="62"/>
      <c r="BK119" s="62"/>
      <c r="BL119" s="62"/>
    </row>
    <row r="120" spans="1:64" s="31" customFormat="1" x14ac:dyDescent="0.25">
      <c r="A120" s="62"/>
      <c r="B120" s="58" t="s">
        <v>154</v>
      </c>
      <c r="C120" s="52" t="s">
        <v>5</v>
      </c>
      <c r="D120" s="52" t="s">
        <v>558</v>
      </c>
      <c r="E120" s="52"/>
      <c r="F120" s="63" t="s">
        <v>560</v>
      </c>
      <c r="G120" s="63" t="s">
        <v>22</v>
      </c>
      <c r="H120" s="63" t="s">
        <v>1784</v>
      </c>
      <c r="I120" s="52" t="s">
        <v>1725</v>
      </c>
      <c r="J120" s="52" t="s">
        <v>1722</v>
      </c>
      <c r="K120" s="59">
        <v>74.357993964454351</v>
      </c>
      <c r="L120" s="59">
        <v>4.2999999999999997E-2</v>
      </c>
      <c r="M120" s="59">
        <v>0.68600000000000005</v>
      </c>
      <c r="N120" s="59">
        <v>32.276595744680854</v>
      </c>
      <c r="O120" s="59">
        <v>14.180999999999999</v>
      </c>
      <c r="P120" s="59"/>
      <c r="Q120" s="59">
        <v>41.234000000000002</v>
      </c>
      <c r="R120" s="59">
        <v>0.25700000000000001</v>
      </c>
      <c r="S120" s="59">
        <v>9.9920000000000009</v>
      </c>
      <c r="T120" s="59"/>
      <c r="U120" s="59">
        <v>0.113</v>
      </c>
      <c r="V120" s="59">
        <v>98.782595744680862</v>
      </c>
      <c r="W120" s="59">
        <f t="shared" si="54"/>
        <v>22.097363833791988</v>
      </c>
      <c r="X120" s="59">
        <f t="shared" si="55"/>
        <v>21.26765521916872</v>
      </c>
      <c r="Y120" s="59">
        <f t="shared" si="56"/>
        <v>100.91361479764156</v>
      </c>
      <c r="Z120" s="59">
        <f t="shared" si="57"/>
        <v>1.2970382308650473E-3</v>
      </c>
      <c r="AA120" s="59">
        <f t="shared" si="58"/>
        <v>1.5561944501201783E-2</v>
      </c>
      <c r="AB120" s="59">
        <f t="shared" si="59"/>
        <v>1.1475573990071359</v>
      </c>
      <c r="AC120" s="59">
        <f t="shared" si="60"/>
        <v>0.33833837286980017</v>
      </c>
      <c r="AD120" s="59">
        <f t="shared" si="61"/>
        <v>0.48275993085235808</v>
      </c>
      <c r="AE120" s="59">
        <f t="shared" si="62"/>
        <v>0</v>
      </c>
      <c r="AF120" s="59">
        <f t="shared" si="63"/>
        <v>0.55744268354233117</v>
      </c>
      <c r="AG120" s="59">
        <f t="shared" si="64"/>
        <v>6.5664170882104569E-3</v>
      </c>
      <c r="AH120" s="59">
        <f t="shared" si="65"/>
        <v>0.44928937981138362</v>
      </c>
      <c r="AI120" s="59">
        <f t="shared" si="66"/>
        <v>0</v>
      </c>
      <c r="AJ120" s="59">
        <f t="shared" si="97"/>
        <v>2.9988131659032859</v>
      </c>
      <c r="AK120" s="59">
        <f t="shared" si="69"/>
        <v>4.0000000000000009</v>
      </c>
      <c r="AL120" s="59">
        <f t="shared" si="85"/>
        <v>0.44628496117891703</v>
      </c>
      <c r="AM120" s="59">
        <f t="shared" si="86"/>
        <v>0.55371503882108297</v>
      </c>
      <c r="AN120" s="59">
        <f t="shared" si="87"/>
        <v>1.1546995678744789</v>
      </c>
      <c r="AO120" s="59">
        <f t="shared" si="88"/>
        <v>3.394052772651484</v>
      </c>
      <c r="AP120" s="59">
        <f t="shared" si="89"/>
        <v>0.46410182417517182</v>
      </c>
      <c r="AQ120" s="59">
        <f t="shared" si="90"/>
        <v>0.24522313890797259</v>
      </c>
      <c r="AR120" s="59">
        <f t="shared" si="91"/>
        <v>0.17186264332596932</v>
      </c>
      <c r="AS120" s="59">
        <f t="shared" si="92"/>
        <v>0.58291421776605812</v>
      </c>
      <c r="AT120" s="59">
        <f t="shared" si="93"/>
        <v>0.22769993647833181</v>
      </c>
      <c r="AU120" s="59">
        <v>38.192229038854805</v>
      </c>
      <c r="AV120" s="59"/>
      <c r="AW120" s="59">
        <v>23.513999999999999</v>
      </c>
      <c r="AX120" s="59">
        <v>0.36</v>
      </c>
      <c r="AY120" s="59">
        <v>38.255000000000003</v>
      </c>
      <c r="AZ120" s="59">
        <v>0.16400000000000001</v>
      </c>
      <c r="BA120" s="59">
        <v>7.0000000000000007E-2</v>
      </c>
      <c r="BB120" s="59">
        <v>0.13700000000000001</v>
      </c>
      <c r="BC120" s="59"/>
      <c r="BD120" s="59"/>
      <c r="BE120" s="59">
        <f t="shared" si="94"/>
        <v>100.69222903885479</v>
      </c>
      <c r="BF120" s="59">
        <f t="shared" si="98"/>
        <v>74.357993964454351</v>
      </c>
      <c r="BG120" s="59">
        <f t="shared" si="95"/>
        <v>0.2564200603554565</v>
      </c>
      <c r="BH120" s="64">
        <f t="shared" si="96"/>
        <v>0.7435799396445435</v>
      </c>
      <c r="BI120" s="52"/>
      <c r="BJ120" s="62"/>
      <c r="BK120" s="62"/>
      <c r="BL120" s="62"/>
    </row>
    <row r="121" spans="1:64" s="31" customFormat="1" x14ac:dyDescent="0.25">
      <c r="A121" s="62"/>
      <c r="B121" s="58" t="s">
        <v>154</v>
      </c>
      <c r="C121" s="52" t="s">
        <v>5</v>
      </c>
      <c r="D121" s="52" t="s">
        <v>558</v>
      </c>
      <c r="E121" s="52"/>
      <c r="F121" s="63" t="s">
        <v>561</v>
      </c>
      <c r="G121" s="63" t="s">
        <v>22</v>
      </c>
      <c r="H121" s="63" t="s">
        <v>1784</v>
      </c>
      <c r="I121" s="52" t="s">
        <v>1725</v>
      </c>
      <c r="J121" s="52" t="s">
        <v>1722</v>
      </c>
      <c r="K121" s="59">
        <v>77.474239687584046</v>
      </c>
      <c r="L121" s="59">
        <v>5.0999999999999997E-2</v>
      </c>
      <c r="M121" s="59">
        <v>2.62</v>
      </c>
      <c r="N121" s="59">
        <v>19.362765957446811</v>
      </c>
      <c r="O121" s="59">
        <v>16.972999999999999</v>
      </c>
      <c r="P121" s="59"/>
      <c r="Q121" s="59">
        <v>48.737000000000002</v>
      </c>
      <c r="R121" s="59">
        <v>0.27400000000000002</v>
      </c>
      <c r="S121" s="59">
        <v>8.1129999999999995</v>
      </c>
      <c r="T121" s="59"/>
      <c r="U121" s="59">
        <v>8.5999999999999993E-2</v>
      </c>
      <c r="V121" s="59">
        <v>96.21676595744681</v>
      </c>
      <c r="W121" s="59">
        <f t="shared" si="54"/>
        <v>23.996140831296252</v>
      </c>
      <c r="X121" s="59">
        <f t="shared" si="55"/>
        <v>27.495953732722548</v>
      </c>
      <c r="Y121" s="59">
        <f t="shared" si="56"/>
        <v>98.971860521465601</v>
      </c>
      <c r="Z121" s="59">
        <f t="shared" si="57"/>
        <v>1.6742302316702423E-3</v>
      </c>
      <c r="AA121" s="59">
        <f t="shared" si="58"/>
        <v>6.4684722547103002E-2</v>
      </c>
      <c r="AB121" s="59">
        <f t="shared" si="59"/>
        <v>0.74922933392368252</v>
      </c>
      <c r="AC121" s="59">
        <f t="shared" si="60"/>
        <v>0.4407209469174711</v>
      </c>
      <c r="AD121" s="59">
        <f t="shared" si="61"/>
        <v>0.67926787466812399</v>
      </c>
      <c r="AE121" s="59">
        <f t="shared" si="62"/>
        <v>0</v>
      </c>
      <c r="AF121" s="59">
        <f t="shared" si="63"/>
        <v>0.65881251004638186</v>
      </c>
      <c r="AG121" s="59">
        <f t="shared" si="64"/>
        <v>7.6191510987390007E-3</v>
      </c>
      <c r="AH121" s="59">
        <f t="shared" si="65"/>
        <v>0.39702320003341712</v>
      </c>
      <c r="AI121" s="59">
        <f t="shared" si="66"/>
        <v>0</v>
      </c>
      <c r="AJ121" s="59">
        <f t="shared" si="97"/>
        <v>2.9990319694665888</v>
      </c>
      <c r="AK121" s="59">
        <f t="shared" si="69"/>
        <v>4.0000000000000009</v>
      </c>
      <c r="AL121" s="59">
        <f t="shared" si="85"/>
        <v>0.37602744086332379</v>
      </c>
      <c r="AM121" s="59">
        <f t="shared" si="86"/>
        <v>0.62397255913667626</v>
      </c>
      <c r="AN121" s="59">
        <f t="shared" si="87"/>
        <v>0.96988615922439114</v>
      </c>
      <c r="AO121" s="59">
        <f t="shared" si="88"/>
        <v>2.7012929037836728</v>
      </c>
      <c r="AP121" s="59">
        <f t="shared" si="89"/>
        <v>0.50764354849507287</v>
      </c>
      <c r="AQ121" s="59">
        <f t="shared" si="90"/>
        <v>0.3633967884733359</v>
      </c>
      <c r="AR121" s="59">
        <f t="shared" si="91"/>
        <v>0.23577822931930306</v>
      </c>
      <c r="AS121" s="59">
        <f t="shared" si="92"/>
        <v>0.40082498220736112</v>
      </c>
      <c r="AT121" s="59">
        <f t="shared" si="93"/>
        <v>0.37036921122950928</v>
      </c>
      <c r="AU121" s="59">
        <v>38.614519427402861</v>
      </c>
      <c r="AV121" s="59"/>
      <c r="AW121" s="59">
        <v>20.861999999999998</v>
      </c>
      <c r="AX121" s="59">
        <v>0.33400000000000002</v>
      </c>
      <c r="AY121" s="59">
        <v>40.255000000000003</v>
      </c>
      <c r="AZ121" s="59">
        <v>0.19400000000000001</v>
      </c>
      <c r="BA121" s="59">
        <v>0.106</v>
      </c>
      <c r="BB121" s="59">
        <v>3.4000000000000002E-2</v>
      </c>
      <c r="BC121" s="59"/>
      <c r="BD121" s="59"/>
      <c r="BE121" s="59">
        <f t="shared" si="94"/>
        <v>100.39951942740288</v>
      </c>
      <c r="BF121" s="59">
        <f t="shared" si="98"/>
        <v>77.474239687584046</v>
      </c>
      <c r="BG121" s="59">
        <f t="shared" si="95"/>
        <v>0.22525760312415954</v>
      </c>
      <c r="BH121" s="64">
        <f t="shared" si="96"/>
        <v>0.77474239687584046</v>
      </c>
      <c r="BI121" s="52"/>
      <c r="BJ121" s="62"/>
      <c r="BK121" s="62"/>
      <c r="BL121" s="62"/>
    </row>
    <row r="122" spans="1:64" s="31" customFormat="1" x14ac:dyDescent="0.25">
      <c r="A122" s="62"/>
      <c r="B122" s="58" t="s">
        <v>154</v>
      </c>
      <c r="C122" s="52" t="s">
        <v>5</v>
      </c>
      <c r="D122" s="52" t="s">
        <v>158</v>
      </c>
      <c r="E122" s="52"/>
      <c r="F122" s="63" t="s">
        <v>562</v>
      </c>
      <c r="G122" s="63" t="s">
        <v>22</v>
      </c>
      <c r="H122" s="63" t="s">
        <v>1784</v>
      </c>
      <c r="I122" s="52" t="s">
        <v>1725</v>
      </c>
      <c r="J122" s="52" t="s">
        <v>1722</v>
      </c>
      <c r="K122" s="59">
        <v>83.14197576670675</v>
      </c>
      <c r="L122" s="59">
        <v>7.9000000000000001E-2</v>
      </c>
      <c r="M122" s="59">
        <v>0.621</v>
      </c>
      <c r="N122" s="59">
        <v>31.873000000000001</v>
      </c>
      <c r="O122" s="59">
        <v>20.384</v>
      </c>
      <c r="P122" s="59"/>
      <c r="Q122" s="59">
        <v>31.001999999999999</v>
      </c>
      <c r="R122" s="59">
        <v>0.253</v>
      </c>
      <c r="S122" s="59">
        <v>12.968999999999999</v>
      </c>
      <c r="T122" s="59"/>
      <c r="U122" s="59">
        <v>0.14399999999999999</v>
      </c>
      <c r="V122" s="59">
        <v>97.325000000000003</v>
      </c>
      <c r="W122" s="59">
        <f t="shared" si="54"/>
        <v>16.86048360499095</v>
      </c>
      <c r="X122" s="59">
        <f t="shared" si="55"/>
        <v>15.716288503010722</v>
      </c>
      <c r="Y122" s="59">
        <f t="shared" si="56"/>
        <v>98.89977210800167</v>
      </c>
      <c r="Z122" s="59">
        <f t="shared" si="57"/>
        <v>2.3756125006377756E-3</v>
      </c>
      <c r="AA122" s="59">
        <f t="shared" si="58"/>
        <v>1.4044152462163808E-2</v>
      </c>
      <c r="AB122" s="59">
        <f t="shared" si="59"/>
        <v>1.1297278269265745</v>
      </c>
      <c r="AC122" s="59">
        <f t="shared" si="60"/>
        <v>0.4848395046760956</v>
      </c>
      <c r="AD122" s="59">
        <f t="shared" si="61"/>
        <v>0.35565243516906642</v>
      </c>
      <c r="AE122" s="59">
        <f t="shared" si="62"/>
        <v>0</v>
      </c>
      <c r="AF122" s="59">
        <f t="shared" si="63"/>
        <v>0.42402744728990244</v>
      </c>
      <c r="AG122" s="59">
        <f t="shared" si="64"/>
        <v>6.4443638332841377E-3</v>
      </c>
      <c r="AH122" s="59">
        <f t="shared" si="65"/>
        <v>0.58135900879360536</v>
      </c>
      <c r="AI122" s="59">
        <f t="shared" si="66"/>
        <v>0</v>
      </c>
      <c r="AJ122" s="59">
        <f t="shared" si="97"/>
        <v>2.99847035165133</v>
      </c>
      <c r="AK122" s="59">
        <f t="shared" si="69"/>
        <v>4</v>
      </c>
      <c r="AL122" s="59">
        <f t="shared" si="85"/>
        <v>0.57824432115218138</v>
      </c>
      <c r="AM122" s="59">
        <f t="shared" si="86"/>
        <v>0.42175567884781862</v>
      </c>
      <c r="AN122" s="59">
        <f t="shared" si="87"/>
        <v>1.192252337843076</v>
      </c>
      <c r="AO122" s="59">
        <f t="shared" si="88"/>
        <v>3.5392499442905287</v>
      </c>
      <c r="AP122" s="59">
        <f t="shared" si="89"/>
        <v>0.45615186844042094</v>
      </c>
      <c r="AQ122" s="59">
        <f t="shared" si="90"/>
        <v>0.18051409348704966</v>
      </c>
      <c r="AR122" s="59">
        <f t="shared" si="91"/>
        <v>0.24608397136859483</v>
      </c>
      <c r="AS122" s="59">
        <f t="shared" si="92"/>
        <v>0.57340193514435556</v>
      </c>
      <c r="AT122" s="59">
        <f t="shared" si="93"/>
        <v>0.30029066932428811</v>
      </c>
      <c r="AU122" s="59">
        <v>39.963999999999999</v>
      </c>
      <c r="AV122" s="59"/>
      <c r="AW122" s="59">
        <v>16.116</v>
      </c>
      <c r="AX122" s="59">
        <v>0.26700000000000002</v>
      </c>
      <c r="AY122" s="59">
        <v>44.591999999999999</v>
      </c>
      <c r="AZ122" s="59">
        <v>0.16200000000000001</v>
      </c>
      <c r="BA122" s="59">
        <v>0.185</v>
      </c>
      <c r="BB122" s="59">
        <v>3.1E-2</v>
      </c>
      <c r="BC122" s="59"/>
      <c r="BD122" s="59"/>
      <c r="BE122" s="59">
        <f t="shared" si="94"/>
        <v>101.31700000000001</v>
      </c>
      <c r="BF122" s="59">
        <f t="shared" si="98"/>
        <v>83.14197576670675</v>
      </c>
      <c r="BG122" s="59">
        <f t="shared" si="95"/>
        <v>0.16858024233293251</v>
      </c>
      <c r="BH122" s="64">
        <f t="shared" si="96"/>
        <v>0.83141975766706755</v>
      </c>
      <c r="BI122" s="52"/>
      <c r="BJ122" s="62"/>
      <c r="BK122" s="62"/>
      <c r="BL122" s="62"/>
    </row>
    <row r="123" spans="1:64" s="31" customFormat="1" x14ac:dyDescent="0.25">
      <c r="A123" s="62"/>
      <c r="B123" s="58" t="s">
        <v>154</v>
      </c>
      <c r="C123" s="52" t="s">
        <v>5</v>
      </c>
      <c r="D123" s="52" t="s">
        <v>158</v>
      </c>
      <c r="E123" s="52"/>
      <c r="F123" s="63" t="s">
        <v>563</v>
      </c>
      <c r="G123" s="63" t="s">
        <v>22</v>
      </c>
      <c r="H123" s="63" t="s">
        <v>1784</v>
      </c>
      <c r="I123" s="52" t="s">
        <v>1725</v>
      </c>
      <c r="J123" s="52" t="s">
        <v>1722</v>
      </c>
      <c r="K123" s="59">
        <v>82.789686757721086</v>
      </c>
      <c r="L123" s="59">
        <v>7.9000000000000001E-2</v>
      </c>
      <c r="M123" s="59">
        <v>2.9020000000000001</v>
      </c>
      <c r="N123" s="59">
        <v>27.34</v>
      </c>
      <c r="O123" s="59">
        <v>17.831</v>
      </c>
      <c r="P123" s="59"/>
      <c r="Q123" s="59">
        <v>36.771000000000001</v>
      </c>
      <c r="R123" s="59">
        <v>0.28799999999999998</v>
      </c>
      <c r="S123" s="59">
        <v>11.557</v>
      </c>
      <c r="T123" s="59"/>
      <c r="U123" s="59">
        <v>0.106</v>
      </c>
      <c r="V123" s="59">
        <v>96.873999999999995</v>
      </c>
      <c r="W123" s="59">
        <f t="shared" si="54"/>
        <v>20.280955728063457</v>
      </c>
      <c r="X123" s="59">
        <f t="shared" si="55"/>
        <v>18.326343934137078</v>
      </c>
      <c r="Y123" s="59">
        <f t="shared" si="56"/>
        <v>98.710299662200526</v>
      </c>
      <c r="Z123" s="59">
        <f t="shared" si="57"/>
        <v>2.4470074577723332E-3</v>
      </c>
      <c r="AA123" s="59">
        <f t="shared" si="58"/>
        <v>6.7602231896696757E-2</v>
      </c>
      <c r="AB123" s="59">
        <f t="shared" si="59"/>
        <v>0.99818050768986855</v>
      </c>
      <c r="AC123" s="59">
        <f t="shared" si="60"/>
        <v>0.43686170788110346</v>
      </c>
      <c r="AD123" s="59">
        <f t="shared" si="61"/>
        <v>0.42718039993616191</v>
      </c>
      <c r="AE123" s="59">
        <f t="shared" si="62"/>
        <v>0</v>
      </c>
      <c r="AF123" s="59">
        <f t="shared" si="63"/>
        <v>0.52537820239631916</v>
      </c>
      <c r="AG123" s="59">
        <f t="shared" si="64"/>
        <v>7.5563437998257352E-3</v>
      </c>
      <c r="AH123" s="59">
        <f t="shared" si="65"/>
        <v>0.5336330518342165</v>
      </c>
      <c r="AI123" s="59">
        <f t="shared" si="66"/>
        <v>0</v>
      </c>
      <c r="AJ123" s="59">
        <f t="shared" si="97"/>
        <v>2.9988394528919642</v>
      </c>
      <c r="AK123" s="59">
        <f t="shared" si="69"/>
        <v>4</v>
      </c>
      <c r="AL123" s="59">
        <f t="shared" si="85"/>
        <v>0.50389743234782491</v>
      </c>
      <c r="AM123" s="59">
        <f t="shared" si="86"/>
        <v>0.49610256765217509</v>
      </c>
      <c r="AN123" s="59">
        <f t="shared" si="87"/>
        <v>1.2298743165061692</v>
      </c>
      <c r="AO123" s="59">
        <f t="shared" si="88"/>
        <v>3.6861384152416958</v>
      </c>
      <c r="AP123" s="59">
        <f t="shared" si="89"/>
        <v>0.44845576838017875</v>
      </c>
      <c r="AQ123" s="59">
        <f t="shared" si="90"/>
        <v>0.22939276774910669</v>
      </c>
      <c r="AR123" s="59">
        <f t="shared" si="91"/>
        <v>0.23459155970036061</v>
      </c>
      <c r="AS123" s="59">
        <f t="shared" si="92"/>
        <v>0.53601567255053284</v>
      </c>
      <c r="AT123" s="59">
        <f t="shared" si="93"/>
        <v>0.30442429019921602</v>
      </c>
      <c r="AU123" s="59">
        <v>40.045000000000002</v>
      </c>
      <c r="AV123" s="59"/>
      <c r="AW123" s="59">
        <v>16.318999999999999</v>
      </c>
      <c r="AX123" s="59">
        <v>0.29099999999999998</v>
      </c>
      <c r="AY123" s="59">
        <v>44.042000000000002</v>
      </c>
      <c r="AZ123" s="59">
        <v>0.193</v>
      </c>
      <c r="BA123" s="59">
        <v>4.1000000000000002E-2</v>
      </c>
      <c r="BB123" s="59">
        <v>2.9000000000000001E-2</v>
      </c>
      <c r="BC123" s="59"/>
      <c r="BD123" s="59"/>
      <c r="BE123" s="59">
        <f t="shared" si="94"/>
        <v>100.96</v>
      </c>
      <c r="BF123" s="59">
        <f t="shared" si="98"/>
        <v>82.789686757721086</v>
      </c>
      <c r="BG123" s="59">
        <f t="shared" si="95"/>
        <v>0.17210313242278916</v>
      </c>
      <c r="BH123" s="64">
        <f t="shared" si="96"/>
        <v>0.82789686757721082</v>
      </c>
      <c r="BI123" s="52"/>
      <c r="BJ123" s="62"/>
      <c r="BK123" s="62"/>
      <c r="BL123" s="62"/>
    </row>
    <row r="124" spans="1:64" s="31" customFormat="1" x14ac:dyDescent="0.25">
      <c r="A124" s="62"/>
      <c r="B124" s="58" t="s">
        <v>154</v>
      </c>
      <c r="C124" s="52" t="s">
        <v>5</v>
      </c>
      <c r="D124" s="52" t="s">
        <v>158</v>
      </c>
      <c r="E124" s="52"/>
      <c r="F124" s="63" t="s">
        <v>564</v>
      </c>
      <c r="G124" s="63" t="s">
        <v>22</v>
      </c>
      <c r="H124" s="63" t="s">
        <v>1784</v>
      </c>
      <c r="I124" s="52" t="s">
        <v>1725</v>
      </c>
      <c r="J124" s="52" t="s">
        <v>1722</v>
      </c>
      <c r="K124" s="59">
        <v>81.956360740652514</v>
      </c>
      <c r="L124" s="59">
        <v>7.4999999999999997E-2</v>
      </c>
      <c r="M124" s="59">
        <v>0.69599999999999995</v>
      </c>
      <c r="N124" s="59">
        <v>30.795999999999999</v>
      </c>
      <c r="O124" s="59">
        <v>20.271999999999998</v>
      </c>
      <c r="P124" s="59"/>
      <c r="Q124" s="59">
        <v>33.627000000000002</v>
      </c>
      <c r="R124" s="59">
        <v>0.20799999999999999</v>
      </c>
      <c r="S124" s="59">
        <v>12.22</v>
      </c>
      <c r="T124" s="59"/>
      <c r="U124" s="59">
        <v>0.151</v>
      </c>
      <c r="V124" s="59">
        <v>98.045000000000002</v>
      </c>
      <c r="W124" s="59">
        <f t="shared" si="54"/>
        <v>18.190346014497784</v>
      </c>
      <c r="X124" s="59">
        <f t="shared" si="55"/>
        <v>17.155650128364325</v>
      </c>
      <c r="Y124" s="59">
        <f t="shared" si="56"/>
        <v>99.763996142862112</v>
      </c>
      <c r="Z124" s="59">
        <f t="shared" si="57"/>
        <v>2.2612774409525908E-3</v>
      </c>
      <c r="AA124" s="59">
        <f t="shared" si="58"/>
        <v>1.5781826008023608E-2</v>
      </c>
      <c r="AB124" s="59">
        <f t="shared" si="59"/>
        <v>1.0944332290574086</v>
      </c>
      <c r="AC124" s="59">
        <f t="shared" si="60"/>
        <v>0.48344743669780604</v>
      </c>
      <c r="AD124" s="59">
        <f t="shared" si="61"/>
        <v>0.38924859258184991</v>
      </c>
      <c r="AE124" s="59">
        <f t="shared" si="62"/>
        <v>0</v>
      </c>
      <c r="AF124" s="59">
        <f t="shared" si="63"/>
        <v>0.45867912834331825</v>
      </c>
      <c r="AG124" s="59">
        <f t="shared" si="64"/>
        <v>5.3121085568617549E-3</v>
      </c>
      <c r="AH124" s="59">
        <f t="shared" si="65"/>
        <v>0.54922866869627041</v>
      </c>
      <c r="AI124" s="59">
        <f t="shared" si="66"/>
        <v>0</v>
      </c>
      <c r="AJ124" s="59">
        <f t="shared" si="97"/>
        <v>2.9983922673824912</v>
      </c>
      <c r="AK124" s="59">
        <f t="shared" si="69"/>
        <v>4</v>
      </c>
      <c r="AL124" s="59">
        <f t="shared" si="85"/>
        <v>0.54491955544887782</v>
      </c>
      <c r="AM124" s="59">
        <f t="shared" si="86"/>
        <v>0.45508044455112218</v>
      </c>
      <c r="AN124" s="59">
        <f t="shared" si="87"/>
        <v>1.1783706790073203</v>
      </c>
      <c r="AO124" s="59">
        <f t="shared" si="88"/>
        <v>3.4854096709478539</v>
      </c>
      <c r="AP124" s="59">
        <f t="shared" si="89"/>
        <v>0.45905869448063741</v>
      </c>
      <c r="AQ124" s="59">
        <f t="shared" si="90"/>
        <v>0.19787646944507636</v>
      </c>
      <c r="AR124" s="59">
        <f t="shared" si="91"/>
        <v>0.24576292312712278</v>
      </c>
      <c r="AS124" s="59">
        <f t="shared" si="92"/>
        <v>0.5563606074278008</v>
      </c>
      <c r="AT124" s="59">
        <f t="shared" si="93"/>
        <v>0.30639036727559849</v>
      </c>
      <c r="AU124" s="59">
        <v>39.56</v>
      </c>
      <c r="AV124" s="59"/>
      <c r="AW124" s="59">
        <v>17.145</v>
      </c>
      <c r="AX124" s="59">
        <v>0.309</v>
      </c>
      <c r="AY124" s="59">
        <v>43.69</v>
      </c>
      <c r="AZ124" s="59">
        <v>0.17599999999999999</v>
      </c>
      <c r="BA124" s="59">
        <v>5.8999999999999997E-2</v>
      </c>
      <c r="BB124" s="59">
        <v>4.8000000000000001E-2</v>
      </c>
      <c r="BC124" s="59"/>
      <c r="BD124" s="59"/>
      <c r="BE124" s="59">
        <f t="shared" si="94"/>
        <v>100.98699999999999</v>
      </c>
      <c r="BF124" s="59">
        <f t="shared" si="98"/>
        <v>81.956360740652514</v>
      </c>
      <c r="BG124" s="59">
        <f t="shared" si="95"/>
        <v>0.18043639259347485</v>
      </c>
      <c r="BH124" s="64">
        <f t="shared" si="96"/>
        <v>0.81956360740652512</v>
      </c>
      <c r="BI124" s="52"/>
      <c r="BJ124" s="62"/>
      <c r="BK124" s="62"/>
      <c r="BL124" s="62"/>
    </row>
    <row r="125" spans="1:64" s="31" customFormat="1" x14ac:dyDescent="0.25">
      <c r="A125" s="62"/>
      <c r="B125" s="58" t="s">
        <v>154</v>
      </c>
      <c r="C125" s="52" t="s">
        <v>5</v>
      </c>
      <c r="D125" s="52" t="s">
        <v>158</v>
      </c>
      <c r="E125" s="52"/>
      <c r="F125" s="63" t="s">
        <v>565</v>
      </c>
      <c r="G125" s="63" t="s">
        <v>22</v>
      </c>
      <c r="H125" s="63" t="s">
        <v>1784</v>
      </c>
      <c r="I125" s="52" t="s">
        <v>1725</v>
      </c>
      <c r="J125" s="52" t="s">
        <v>1722</v>
      </c>
      <c r="K125" s="59">
        <v>83.52794458829203</v>
      </c>
      <c r="L125" s="59">
        <v>0.94299999999999995</v>
      </c>
      <c r="M125" s="59">
        <v>6.0629999999999997</v>
      </c>
      <c r="N125" s="59">
        <v>27.146999999999998</v>
      </c>
      <c r="O125" s="59">
        <v>10.634</v>
      </c>
      <c r="P125" s="59"/>
      <c r="Q125" s="59">
        <v>39.747999999999998</v>
      </c>
      <c r="R125" s="59">
        <v>0.254</v>
      </c>
      <c r="S125" s="59">
        <v>12.237</v>
      </c>
      <c r="T125" s="59"/>
      <c r="U125" s="59">
        <v>4.1000000000000002E-2</v>
      </c>
      <c r="V125" s="59">
        <v>97.066999999999993</v>
      </c>
      <c r="W125" s="59">
        <f t="shared" si="54"/>
        <v>23.368753534416324</v>
      </c>
      <c r="X125" s="59">
        <f t="shared" si="55"/>
        <v>18.203207896847825</v>
      </c>
      <c r="Y125" s="59">
        <f t="shared" si="56"/>
        <v>98.890961431264145</v>
      </c>
      <c r="Z125" s="59">
        <f t="shared" si="57"/>
        <v>2.8977933310914722E-2</v>
      </c>
      <c r="AA125" s="59">
        <f t="shared" si="58"/>
        <v>0.14011954190769113</v>
      </c>
      <c r="AB125" s="59">
        <f t="shared" si="59"/>
        <v>0.98328617197286006</v>
      </c>
      <c r="AC125" s="59">
        <f t="shared" si="60"/>
        <v>0.25847137279799953</v>
      </c>
      <c r="AD125" s="59">
        <f t="shared" si="61"/>
        <v>0.4209504019636171</v>
      </c>
      <c r="AE125" s="59">
        <f t="shared" si="62"/>
        <v>0</v>
      </c>
      <c r="AF125" s="59">
        <f t="shared" si="63"/>
        <v>0.60057423339250726</v>
      </c>
      <c r="AG125" s="59">
        <f t="shared" si="64"/>
        <v>6.6115068521428793E-3</v>
      </c>
      <c r="AH125" s="59">
        <f t="shared" si="65"/>
        <v>0.56055738921642329</v>
      </c>
      <c r="AI125" s="59">
        <f t="shared" si="66"/>
        <v>0</v>
      </c>
      <c r="AJ125" s="59">
        <f t="shared" si="97"/>
        <v>2.9995485514141556</v>
      </c>
      <c r="AK125" s="59">
        <f t="shared" si="69"/>
        <v>4</v>
      </c>
      <c r="AL125" s="59">
        <f t="shared" si="85"/>
        <v>0.48276817055151305</v>
      </c>
      <c r="AM125" s="59">
        <f t="shared" si="86"/>
        <v>0.517231829448487</v>
      </c>
      <c r="AN125" s="59">
        <f t="shared" si="87"/>
        <v>1.4267102028908742</v>
      </c>
      <c r="AO125" s="59">
        <f t="shared" si="88"/>
        <v>4.476752098545135</v>
      </c>
      <c r="AP125" s="59">
        <f t="shared" si="89"/>
        <v>0.4120805190536253</v>
      </c>
      <c r="AQ125" s="59">
        <f t="shared" si="90"/>
        <v>0.25317158241190513</v>
      </c>
      <c r="AR125" s="59">
        <f t="shared" si="91"/>
        <v>0.15545205837599552</v>
      </c>
      <c r="AS125" s="59">
        <f t="shared" si="92"/>
        <v>0.5913763592120993</v>
      </c>
      <c r="AT125" s="59">
        <f t="shared" si="93"/>
        <v>0.20814962943969473</v>
      </c>
      <c r="AU125" s="59">
        <v>40.075000000000003</v>
      </c>
      <c r="AV125" s="59"/>
      <c r="AW125" s="59">
        <v>15.708</v>
      </c>
      <c r="AX125" s="59">
        <v>0.28499999999999998</v>
      </c>
      <c r="AY125" s="59">
        <v>44.688000000000002</v>
      </c>
      <c r="AZ125" s="59">
        <v>0.186</v>
      </c>
      <c r="BA125" s="59">
        <v>9.5000000000000001E-2</v>
      </c>
      <c r="BB125" s="59">
        <v>4.3999999999999997E-2</v>
      </c>
      <c r="BC125" s="59"/>
      <c r="BD125" s="59"/>
      <c r="BE125" s="59">
        <f t="shared" si="94"/>
        <v>101.081</v>
      </c>
      <c r="BF125" s="59">
        <f t="shared" si="98"/>
        <v>83.52794458829203</v>
      </c>
      <c r="BG125" s="59">
        <f t="shared" si="95"/>
        <v>0.1647205541170797</v>
      </c>
      <c r="BH125" s="64">
        <f t="shared" si="96"/>
        <v>0.83527944588292025</v>
      </c>
      <c r="BI125" s="52"/>
      <c r="BJ125" s="62"/>
      <c r="BK125" s="62"/>
      <c r="BL125" s="62"/>
    </row>
    <row r="126" spans="1:64" s="31" customFormat="1" x14ac:dyDescent="0.25">
      <c r="A126" s="62"/>
      <c r="B126" s="58" t="s">
        <v>154</v>
      </c>
      <c r="C126" s="52" t="s">
        <v>5</v>
      </c>
      <c r="D126" s="52" t="s">
        <v>158</v>
      </c>
      <c r="E126" s="52"/>
      <c r="F126" s="63" t="s">
        <v>566</v>
      </c>
      <c r="G126" s="63" t="s">
        <v>22</v>
      </c>
      <c r="H126" s="63" t="s">
        <v>1784</v>
      </c>
      <c r="I126" s="52" t="s">
        <v>1725</v>
      </c>
      <c r="J126" s="52" t="s">
        <v>1722</v>
      </c>
      <c r="K126" s="59">
        <v>81.508018897741039</v>
      </c>
      <c r="L126" s="59">
        <v>5.6000000000000001E-2</v>
      </c>
      <c r="M126" s="59">
        <v>0.68200000000000005</v>
      </c>
      <c r="N126" s="59">
        <v>29.879000000000001</v>
      </c>
      <c r="O126" s="59">
        <v>19.638999999999999</v>
      </c>
      <c r="P126" s="59"/>
      <c r="Q126" s="59">
        <v>35.229999999999997</v>
      </c>
      <c r="R126" s="59">
        <v>0.26300000000000001</v>
      </c>
      <c r="S126" s="59">
        <v>11.711</v>
      </c>
      <c r="T126" s="59"/>
      <c r="U126" s="59">
        <v>8.5999999999999993E-2</v>
      </c>
      <c r="V126" s="59">
        <v>97.545999999999992</v>
      </c>
      <c r="W126" s="59">
        <f t="shared" si="54"/>
        <v>18.690447627569348</v>
      </c>
      <c r="X126" s="59">
        <f t="shared" si="55"/>
        <v>18.381365161625524</v>
      </c>
      <c r="Y126" s="59">
        <f t="shared" si="56"/>
        <v>99.387812789194868</v>
      </c>
      <c r="Z126" s="59">
        <f t="shared" si="57"/>
        <v>1.7056705025188875E-3</v>
      </c>
      <c r="AA126" s="59">
        <f t="shared" si="58"/>
        <v>1.5622369707338969E-2</v>
      </c>
      <c r="AB126" s="59">
        <f t="shared" si="59"/>
        <v>1.0726932383465291</v>
      </c>
      <c r="AC126" s="59">
        <f t="shared" si="60"/>
        <v>0.47313661633539855</v>
      </c>
      <c r="AD126" s="59">
        <f t="shared" si="61"/>
        <v>0.42132008024968198</v>
      </c>
      <c r="AE126" s="59">
        <f t="shared" si="62"/>
        <v>0</v>
      </c>
      <c r="AF126" s="59">
        <f t="shared" si="63"/>
        <v>0.47610445593520712</v>
      </c>
      <c r="AG126" s="59">
        <f t="shared" si="64"/>
        <v>6.7853754054086621E-3</v>
      </c>
      <c r="AH126" s="59">
        <f t="shared" si="65"/>
        <v>0.53172918584225437</v>
      </c>
      <c r="AI126" s="59">
        <f t="shared" si="66"/>
        <v>0</v>
      </c>
      <c r="AJ126" s="59">
        <f t="shared" si="97"/>
        <v>2.9990969923243376</v>
      </c>
      <c r="AK126" s="59">
        <f t="shared" si="69"/>
        <v>4</v>
      </c>
      <c r="AL126" s="59">
        <f t="shared" si="85"/>
        <v>0.52759618631550387</v>
      </c>
      <c r="AM126" s="59">
        <f t="shared" si="86"/>
        <v>0.47240381368449613</v>
      </c>
      <c r="AN126" s="59">
        <f t="shared" si="87"/>
        <v>1.1300302982308816</v>
      </c>
      <c r="AO126" s="59">
        <f t="shared" si="88"/>
        <v>3.2994573844198123</v>
      </c>
      <c r="AP126" s="59">
        <f t="shared" si="89"/>
        <v>0.4694768899909828</v>
      </c>
      <c r="AQ126" s="59">
        <f t="shared" si="90"/>
        <v>0.21417791941941106</v>
      </c>
      <c r="AR126" s="59">
        <f t="shared" si="91"/>
        <v>0.240518837905382</v>
      </c>
      <c r="AS126" s="59">
        <f t="shared" si="92"/>
        <v>0.54530324267520702</v>
      </c>
      <c r="AT126" s="59">
        <f t="shared" si="93"/>
        <v>0.30607289340569238</v>
      </c>
      <c r="AU126" s="59">
        <v>39.646999999999998</v>
      </c>
      <c r="AV126" s="59"/>
      <c r="AW126" s="59">
        <v>17.459</v>
      </c>
      <c r="AX126" s="59">
        <v>0.30599999999999999</v>
      </c>
      <c r="AY126" s="59">
        <v>43.173999999999999</v>
      </c>
      <c r="AZ126" s="59">
        <v>0.182</v>
      </c>
      <c r="BA126" s="59">
        <v>9.2999999999999999E-2</v>
      </c>
      <c r="BB126" s="59">
        <v>2.5000000000000001E-2</v>
      </c>
      <c r="BC126" s="59"/>
      <c r="BD126" s="59"/>
      <c r="BE126" s="59">
        <f t="shared" si="94"/>
        <v>100.886</v>
      </c>
      <c r="BF126" s="59">
        <f t="shared" si="98"/>
        <v>81.508018897741039</v>
      </c>
      <c r="BG126" s="59">
        <f t="shared" si="95"/>
        <v>0.18491981102258961</v>
      </c>
      <c r="BH126" s="64">
        <f t="shared" si="96"/>
        <v>0.81508018897741041</v>
      </c>
      <c r="BI126" s="52"/>
      <c r="BJ126" s="62"/>
      <c r="BK126" s="62"/>
      <c r="BL126" s="62"/>
    </row>
    <row r="127" spans="1:64" s="31" customFormat="1" x14ac:dyDescent="0.25">
      <c r="A127" s="62"/>
      <c r="B127" s="58" t="s">
        <v>154</v>
      </c>
      <c r="C127" s="52" t="s">
        <v>5</v>
      </c>
      <c r="D127" s="52" t="s">
        <v>158</v>
      </c>
      <c r="E127" s="52"/>
      <c r="F127" s="63" t="s">
        <v>567</v>
      </c>
      <c r="G127" s="63" t="s">
        <v>22</v>
      </c>
      <c r="H127" s="63" t="s">
        <v>1784</v>
      </c>
      <c r="I127" s="52" t="s">
        <v>1725</v>
      </c>
      <c r="J127" s="52" t="s">
        <v>1722</v>
      </c>
      <c r="K127" s="59">
        <v>83.697688335893645</v>
      </c>
      <c r="L127" s="59">
        <v>6.6000000000000003E-2</v>
      </c>
      <c r="M127" s="59">
        <v>0.67700000000000005</v>
      </c>
      <c r="N127" s="59">
        <v>32.664000000000001</v>
      </c>
      <c r="O127" s="59">
        <v>20.913</v>
      </c>
      <c r="P127" s="59"/>
      <c r="Q127" s="59">
        <v>29.957999999999998</v>
      </c>
      <c r="R127" s="59">
        <v>0.189</v>
      </c>
      <c r="S127" s="59">
        <v>12.956</v>
      </c>
      <c r="T127" s="59"/>
      <c r="U127" s="59">
        <v>0.16800000000000001</v>
      </c>
      <c r="V127" s="59">
        <v>97.591000000000008</v>
      </c>
      <c r="W127" s="59">
        <f t="shared" si="54"/>
        <v>17.127799409153692</v>
      </c>
      <c r="X127" s="59">
        <f t="shared" si="55"/>
        <v>14.25894708918238</v>
      </c>
      <c r="Y127" s="59">
        <f t="shared" si="56"/>
        <v>99.01974649833609</v>
      </c>
      <c r="Z127" s="59">
        <f t="shared" si="57"/>
        <v>1.9759349498113745E-3</v>
      </c>
      <c r="AA127" s="59">
        <f t="shared" si="58"/>
        <v>1.5243082523197563E-2</v>
      </c>
      <c r="AB127" s="59">
        <f t="shared" si="59"/>
        <v>1.1526579426769801</v>
      </c>
      <c r="AC127" s="59">
        <f t="shared" si="60"/>
        <v>0.49522792127051801</v>
      </c>
      <c r="AD127" s="59">
        <f t="shared" si="61"/>
        <v>0.32125023087468746</v>
      </c>
      <c r="AE127" s="59">
        <f t="shared" si="62"/>
        <v>0</v>
      </c>
      <c r="AF127" s="59">
        <f t="shared" si="63"/>
        <v>0.42885028901251659</v>
      </c>
      <c r="AG127" s="59">
        <f t="shared" si="64"/>
        <v>4.7929349139172834E-3</v>
      </c>
      <c r="AH127" s="59">
        <f t="shared" si="65"/>
        <v>0.5782145988942694</v>
      </c>
      <c r="AI127" s="59">
        <f t="shared" si="66"/>
        <v>0</v>
      </c>
      <c r="AJ127" s="59">
        <f t="shared" si="97"/>
        <v>2.9982129351158973</v>
      </c>
      <c r="AK127" s="59">
        <f t="shared" si="69"/>
        <v>3.9999999999999991</v>
      </c>
      <c r="AL127" s="59">
        <f t="shared" si="85"/>
        <v>0.57415823532096866</v>
      </c>
      <c r="AM127" s="59">
        <f t="shared" si="86"/>
        <v>0.42584176467903134</v>
      </c>
      <c r="AN127" s="59">
        <f t="shared" si="87"/>
        <v>1.334941574500538</v>
      </c>
      <c r="AO127" s="59">
        <f t="shared" si="88"/>
        <v>4.1036517278562199</v>
      </c>
      <c r="AP127" s="59">
        <f t="shared" si="89"/>
        <v>0.42827624079369425</v>
      </c>
      <c r="AQ127" s="59">
        <f t="shared" si="90"/>
        <v>0.16314272625412243</v>
      </c>
      <c r="AR127" s="59">
        <f t="shared" si="91"/>
        <v>0.25149501985805478</v>
      </c>
      <c r="AS127" s="59">
        <f t="shared" si="92"/>
        <v>0.58536225388782281</v>
      </c>
      <c r="AT127" s="59">
        <f t="shared" si="93"/>
        <v>0.30052319284067608</v>
      </c>
      <c r="AU127" s="59">
        <v>39.768999999999998</v>
      </c>
      <c r="AV127" s="59"/>
      <c r="AW127" s="59">
        <v>15.65</v>
      </c>
      <c r="AX127" s="59">
        <v>0.253</v>
      </c>
      <c r="AY127" s="59">
        <v>45.078000000000003</v>
      </c>
      <c r="AZ127" s="59">
        <v>0.158</v>
      </c>
      <c r="BA127" s="59">
        <v>0.155</v>
      </c>
      <c r="BB127" s="59">
        <v>5.3999999999999999E-2</v>
      </c>
      <c r="BC127" s="59"/>
      <c r="BD127" s="59"/>
      <c r="BE127" s="59">
        <f t="shared" si="94"/>
        <v>101.117</v>
      </c>
      <c r="BF127" s="59">
        <f t="shared" si="98"/>
        <v>83.697688335893645</v>
      </c>
      <c r="BG127" s="59">
        <f t="shared" si="95"/>
        <v>0.16302311664106356</v>
      </c>
      <c r="BH127" s="64">
        <f t="shared" si="96"/>
        <v>0.8369768833589365</v>
      </c>
      <c r="BI127" s="52"/>
      <c r="BJ127" s="62"/>
      <c r="BK127" s="62"/>
      <c r="BL127" s="62"/>
    </row>
    <row r="128" spans="1:64" s="31" customFormat="1" x14ac:dyDescent="0.25">
      <c r="A128" s="62"/>
      <c r="B128" s="58" t="s">
        <v>154</v>
      </c>
      <c r="C128" s="52" t="s">
        <v>5</v>
      </c>
      <c r="D128" s="52" t="s">
        <v>158</v>
      </c>
      <c r="E128" s="52"/>
      <c r="F128" s="63" t="s">
        <v>568</v>
      </c>
      <c r="G128" s="63" t="s">
        <v>22</v>
      </c>
      <c r="H128" s="63" t="s">
        <v>1784</v>
      </c>
      <c r="I128" s="52" t="s">
        <v>1725</v>
      </c>
      <c r="J128" s="52" t="s">
        <v>1722</v>
      </c>
      <c r="K128" s="59">
        <v>83.060173321073023</v>
      </c>
      <c r="L128" s="59">
        <v>4.7E-2</v>
      </c>
      <c r="M128" s="59">
        <v>0.874</v>
      </c>
      <c r="N128" s="59">
        <v>32.003</v>
      </c>
      <c r="O128" s="59">
        <v>20.309999999999999</v>
      </c>
      <c r="P128" s="59"/>
      <c r="Q128" s="59">
        <v>31.489000000000001</v>
      </c>
      <c r="R128" s="59">
        <v>0.27800000000000002</v>
      </c>
      <c r="S128" s="59">
        <v>12.667999999999999</v>
      </c>
      <c r="T128" s="59"/>
      <c r="U128" s="59">
        <v>0.1</v>
      </c>
      <c r="V128" s="59">
        <v>97.769000000000005</v>
      </c>
      <c r="W128" s="59">
        <f t="shared" si="54"/>
        <v>17.704321680843886</v>
      </c>
      <c r="X128" s="59">
        <f t="shared" si="55"/>
        <v>15.319713624312195</v>
      </c>
      <c r="Y128" s="59">
        <f t="shared" si="56"/>
        <v>99.304035305156077</v>
      </c>
      <c r="Z128" s="59">
        <f t="shared" si="57"/>
        <v>1.4102736134426574E-3</v>
      </c>
      <c r="AA128" s="59">
        <f t="shared" si="58"/>
        <v>1.9722972974560316E-2</v>
      </c>
      <c r="AB128" s="59">
        <f t="shared" si="59"/>
        <v>1.1318753102346821</v>
      </c>
      <c r="AC128" s="59">
        <f t="shared" si="60"/>
        <v>0.48203161507740577</v>
      </c>
      <c r="AD128" s="59">
        <f t="shared" si="61"/>
        <v>0.34592619733863122</v>
      </c>
      <c r="AE128" s="59">
        <f t="shared" si="62"/>
        <v>0</v>
      </c>
      <c r="AF128" s="59">
        <f t="shared" si="63"/>
        <v>0.4442835626875225</v>
      </c>
      <c r="AG128" s="59">
        <f t="shared" si="64"/>
        <v>7.0657999622191561E-3</v>
      </c>
      <c r="AH128" s="59">
        <f t="shared" si="65"/>
        <v>0.56663446019817332</v>
      </c>
      <c r="AI128" s="59">
        <f t="shared" si="66"/>
        <v>0</v>
      </c>
      <c r="AJ128" s="59">
        <f t="shared" si="97"/>
        <v>2.998950192086637</v>
      </c>
      <c r="AK128" s="59">
        <f t="shared" si="69"/>
        <v>3.9999999999999991</v>
      </c>
      <c r="AL128" s="59">
        <f t="shared" si="85"/>
        <v>0.56051474735874063</v>
      </c>
      <c r="AM128" s="59">
        <f t="shared" si="86"/>
        <v>0.43948525264125937</v>
      </c>
      <c r="AN128" s="59">
        <f t="shared" si="87"/>
        <v>1.2843304904502739</v>
      </c>
      <c r="AO128" s="59">
        <f t="shared" si="88"/>
        <v>3.901215946959999</v>
      </c>
      <c r="AP128" s="59">
        <f t="shared" si="89"/>
        <v>0.4377650275126721</v>
      </c>
      <c r="AQ128" s="59">
        <f t="shared" si="90"/>
        <v>0.17650798598135647</v>
      </c>
      <c r="AR128" s="59">
        <f t="shared" si="91"/>
        <v>0.24595543850460441</v>
      </c>
      <c r="AS128" s="59">
        <f t="shared" si="92"/>
        <v>0.57753657551403914</v>
      </c>
      <c r="AT128" s="59">
        <f t="shared" si="93"/>
        <v>0.29867373856407076</v>
      </c>
      <c r="AU128" s="59">
        <v>39.78</v>
      </c>
      <c r="AV128" s="59"/>
      <c r="AW128" s="59">
        <v>16.111999999999998</v>
      </c>
      <c r="AX128" s="59">
        <v>0.24099999999999999</v>
      </c>
      <c r="AY128" s="59">
        <v>44.322000000000003</v>
      </c>
      <c r="AZ128" s="59">
        <v>0.17799999999999999</v>
      </c>
      <c r="BA128" s="59">
        <v>8.8999999999999996E-2</v>
      </c>
      <c r="BB128" s="59">
        <v>5.7000000000000002E-2</v>
      </c>
      <c r="BC128" s="59"/>
      <c r="BD128" s="59"/>
      <c r="BE128" s="59">
        <f t="shared" si="94"/>
        <v>100.779</v>
      </c>
      <c r="BF128" s="59">
        <f t="shared" si="98"/>
        <v>83.060173321073023</v>
      </c>
      <c r="BG128" s="59">
        <f t="shared" si="95"/>
        <v>0.16939826678926978</v>
      </c>
      <c r="BH128" s="64">
        <f t="shared" si="96"/>
        <v>0.83060173321073028</v>
      </c>
      <c r="BI128" s="52"/>
      <c r="BJ128" s="62"/>
      <c r="BK128" s="62"/>
      <c r="BL128" s="62"/>
    </row>
    <row r="129" spans="1:64" s="31" customFormat="1" x14ac:dyDescent="0.25">
      <c r="A129" s="62"/>
      <c r="B129" s="58" t="s">
        <v>154</v>
      </c>
      <c r="C129" s="52" t="s">
        <v>5</v>
      </c>
      <c r="D129" s="52" t="s">
        <v>158</v>
      </c>
      <c r="E129" s="52"/>
      <c r="F129" s="63" t="s">
        <v>569</v>
      </c>
      <c r="G129" s="63" t="s">
        <v>22</v>
      </c>
      <c r="H129" s="63" t="s">
        <v>1784</v>
      </c>
      <c r="I129" s="52" t="s">
        <v>1725</v>
      </c>
      <c r="J129" s="52" t="s">
        <v>1722</v>
      </c>
      <c r="K129" s="59">
        <v>82.475927362009344</v>
      </c>
      <c r="L129" s="59">
        <v>7.9000000000000001E-2</v>
      </c>
      <c r="M129" s="59">
        <v>0.65900000000000003</v>
      </c>
      <c r="N129" s="59">
        <v>32.378999999999998</v>
      </c>
      <c r="O129" s="59">
        <v>20.097999999999999</v>
      </c>
      <c r="P129" s="59"/>
      <c r="Q129" s="59">
        <v>31.384</v>
      </c>
      <c r="R129" s="59">
        <v>0.22700000000000001</v>
      </c>
      <c r="S129" s="59">
        <v>12.903</v>
      </c>
      <c r="T129" s="59"/>
      <c r="U129" s="59">
        <v>0.127</v>
      </c>
      <c r="V129" s="59">
        <v>97.855999999999995</v>
      </c>
      <c r="W129" s="59">
        <f t="shared" si="54"/>
        <v>17.296531346874005</v>
      </c>
      <c r="X129" s="59">
        <f t="shared" si="55"/>
        <v>15.656222108386304</v>
      </c>
      <c r="Y129" s="59">
        <f t="shared" si="56"/>
        <v>99.424753455260301</v>
      </c>
      <c r="Z129" s="59">
        <f t="shared" si="57"/>
        <v>2.3616058903023493E-3</v>
      </c>
      <c r="AA129" s="59">
        <f t="shared" si="58"/>
        <v>1.4815665744824819E-2</v>
      </c>
      <c r="AB129" s="59">
        <f t="shared" si="59"/>
        <v>1.1408962081598084</v>
      </c>
      <c r="AC129" s="59">
        <f t="shared" si="60"/>
        <v>0.47521840416091859</v>
      </c>
      <c r="AD129" s="59">
        <f t="shared" si="61"/>
        <v>0.35220424774845438</v>
      </c>
      <c r="AE129" s="59">
        <f t="shared" si="62"/>
        <v>0</v>
      </c>
      <c r="AF129" s="59">
        <f t="shared" si="63"/>
        <v>0.43242897065133318</v>
      </c>
      <c r="AG129" s="59">
        <f t="shared" si="64"/>
        <v>5.7480059515898404E-3</v>
      </c>
      <c r="AH129" s="59">
        <f t="shared" si="65"/>
        <v>0.57499019002305052</v>
      </c>
      <c r="AI129" s="59">
        <f t="shared" si="66"/>
        <v>0</v>
      </c>
      <c r="AJ129" s="59">
        <f t="shared" si="97"/>
        <v>2.9986632983302828</v>
      </c>
      <c r="AK129" s="59">
        <f t="shared" si="69"/>
        <v>4</v>
      </c>
      <c r="AL129" s="59">
        <f t="shared" si="85"/>
        <v>0.57075566206041017</v>
      </c>
      <c r="AM129" s="59">
        <f t="shared" si="86"/>
        <v>0.42924433793958983</v>
      </c>
      <c r="AN129" s="59">
        <f t="shared" si="87"/>
        <v>1.2277789760223892</v>
      </c>
      <c r="AO129" s="59">
        <f t="shared" si="88"/>
        <v>3.6779205727468729</v>
      </c>
      <c r="AP129" s="59">
        <f t="shared" si="89"/>
        <v>0.44887756405056856</v>
      </c>
      <c r="AQ129" s="59">
        <f t="shared" si="90"/>
        <v>0.17893658130983681</v>
      </c>
      <c r="AR129" s="59">
        <f t="shared" si="91"/>
        <v>0.24143364868444936</v>
      </c>
      <c r="AS129" s="59">
        <f t="shared" si="92"/>
        <v>0.57962977000571381</v>
      </c>
      <c r="AT129" s="59">
        <f t="shared" si="93"/>
        <v>0.2940499396131992</v>
      </c>
      <c r="AU129" s="59">
        <v>39.762999999999998</v>
      </c>
      <c r="AV129" s="59"/>
      <c r="AW129" s="59">
        <v>16.657</v>
      </c>
      <c r="AX129" s="59">
        <v>0.27900000000000003</v>
      </c>
      <c r="AY129" s="59">
        <v>43.981999999999999</v>
      </c>
      <c r="AZ129" s="59">
        <v>0.16</v>
      </c>
      <c r="BA129" s="59">
        <v>0.14000000000000001</v>
      </c>
      <c r="BB129" s="59">
        <v>7.0000000000000001E-3</v>
      </c>
      <c r="BC129" s="59"/>
      <c r="BD129" s="59"/>
      <c r="BE129" s="59">
        <f t="shared" si="94"/>
        <v>100.98800000000001</v>
      </c>
      <c r="BF129" s="59">
        <f t="shared" si="98"/>
        <v>82.475927362009344</v>
      </c>
      <c r="BG129" s="59">
        <f t="shared" si="95"/>
        <v>0.17524072637990656</v>
      </c>
      <c r="BH129" s="64">
        <f t="shared" si="96"/>
        <v>0.82475927362009349</v>
      </c>
      <c r="BI129" s="52"/>
      <c r="BJ129" s="62"/>
      <c r="BK129" s="62"/>
      <c r="BL129" s="62"/>
    </row>
    <row r="130" spans="1:64" s="31" customFormat="1" x14ac:dyDescent="0.25">
      <c r="A130" s="62"/>
      <c r="B130" s="58" t="s">
        <v>154</v>
      </c>
      <c r="C130" s="52" t="s">
        <v>5</v>
      </c>
      <c r="D130" s="52" t="s">
        <v>158</v>
      </c>
      <c r="E130" s="52"/>
      <c r="F130" s="63" t="s">
        <v>570</v>
      </c>
      <c r="G130" s="63" t="s">
        <v>22</v>
      </c>
      <c r="H130" s="63" t="s">
        <v>1784</v>
      </c>
      <c r="I130" s="52" t="s">
        <v>1725</v>
      </c>
      <c r="J130" s="52" t="s">
        <v>1722</v>
      </c>
      <c r="K130" s="59">
        <v>83.470226736271414</v>
      </c>
      <c r="L130" s="59">
        <v>7.9000000000000001E-2</v>
      </c>
      <c r="M130" s="59">
        <v>0.65200000000000002</v>
      </c>
      <c r="N130" s="59">
        <v>32.948</v>
      </c>
      <c r="O130" s="59">
        <v>20.831</v>
      </c>
      <c r="P130" s="59"/>
      <c r="Q130" s="59">
        <v>30.169</v>
      </c>
      <c r="R130" s="59">
        <v>0.20300000000000001</v>
      </c>
      <c r="S130" s="59">
        <v>13.439</v>
      </c>
      <c r="T130" s="59"/>
      <c r="U130" s="59">
        <v>2.1000000000000001E-2</v>
      </c>
      <c r="V130" s="59">
        <v>98.341999999999999</v>
      </c>
      <c r="W130" s="59">
        <f t="shared" si="54"/>
        <v>16.88335507641289</v>
      </c>
      <c r="X130" s="59">
        <f t="shared" si="55"/>
        <v>14.765108828169714</v>
      </c>
      <c r="Y130" s="59">
        <f t="shared" si="56"/>
        <v>99.821463904582615</v>
      </c>
      <c r="Z130" s="59">
        <f t="shared" si="57"/>
        <v>2.3390140702408565E-3</v>
      </c>
      <c r="AA130" s="59">
        <f t="shared" si="58"/>
        <v>1.4518065900962288E-2</v>
      </c>
      <c r="AB130" s="59">
        <f t="shared" si="59"/>
        <v>1.1498393662395558</v>
      </c>
      <c r="AC130" s="59">
        <f t="shared" si="60"/>
        <v>0.48783835158448358</v>
      </c>
      <c r="AD130" s="59">
        <f t="shared" si="61"/>
        <v>0.32898013833221823</v>
      </c>
      <c r="AE130" s="59">
        <f t="shared" si="62"/>
        <v>0</v>
      </c>
      <c r="AF130" s="59">
        <f t="shared" si="63"/>
        <v>0.41806126354184137</v>
      </c>
      <c r="AG130" s="59">
        <f t="shared" si="64"/>
        <v>5.0911137532157567E-3</v>
      </c>
      <c r="AH130" s="59">
        <f t="shared" si="65"/>
        <v>0.59314667852815028</v>
      </c>
      <c r="AI130" s="59">
        <f t="shared" si="66"/>
        <v>0</v>
      </c>
      <c r="AJ130" s="59">
        <f t="shared" si="97"/>
        <v>2.9998139919506679</v>
      </c>
      <c r="AK130" s="59">
        <f t="shared" si="69"/>
        <v>4</v>
      </c>
      <c r="AL130" s="59">
        <f t="shared" si="85"/>
        <v>0.58657240894879681</v>
      </c>
      <c r="AM130" s="59">
        <f t="shared" si="86"/>
        <v>0.41342759105120319</v>
      </c>
      <c r="AN130" s="59">
        <f t="shared" si="87"/>
        <v>1.2707796454254792</v>
      </c>
      <c r="AO130" s="59">
        <f t="shared" si="88"/>
        <v>3.8474278488968063</v>
      </c>
      <c r="AP130" s="59">
        <f t="shared" si="89"/>
        <v>0.44037738404715554</v>
      </c>
      <c r="AQ130" s="59">
        <f t="shared" si="90"/>
        <v>0.16727878583578071</v>
      </c>
      <c r="AR130" s="59">
        <f t="shared" si="91"/>
        <v>0.24805451037525217</v>
      </c>
      <c r="AS130" s="59">
        <f t="shared" si="92"/>
        <v>0.58466670378896712</v>
      </c>
      <c r="AT130" s="59">
        <f t="shared" si="93"/>
        <v>0.29788422122068553</v>
      </c>
      <c r="AU130" s="59">
        <v>40.088000000000001</v>
      </c>
      <c r="AV130" s="59"/>
      <c r="AW130" s="59">
        <v>15.781000000000001</v>
      </c>
      <c r="AX130" s="59">
        <v>0.27100000000000002</v>
      </c>
      <c r="AY130" s="59">
        <v>44.707999999999998</v>
      </c>
      <c r="AZ130" s="59">
        <v>0.187</v>
      </c>
      <c r="BA130" s="59">
        <v>0.18099999999999999</v>
      </c>
      <c r="BB130" s="59">
        <v>6.3E-2</v>
      </c>
      <c r="BC130" s="59"/>
      <c r="BD130" s="59"/>
      <c r="BE130" s="59">
        <f t="shared" si="94"/>
        <v>101.279</v>
      </c>
      <c r="BF130" s="59">
        <f t="shared" si="98"/>
        <v>83.470226736271414</v>
      </c>
      <c r="BG130" s="59">
        <f t="shared" si="95"/>
        <v>0.16529773263728587</v>
      </c>
      <c r="BH130" s="64">
        <f t="shared" si="96"/>
        <v>0.83470226736271413</v>
      </c>
      <c r="BI130" s="52"/>
      <c r="BJ130" s="62"/>
      <c r="BK130" s="62"/>
      <c r="BL130" s="62"/>
    </row>
    <row r="131" spans="1:64" s="31" customFormat="1" x14ac:dyDescent="0.25">
      <c r="A131" s="62"/>
      <c r="B131" s="58" t="s">
        <v>154</v>
      </c>
      <c r="C131" s="52" t="s">
        <v>5</v>
      </c>
      <c r="D131" s="52" t="s">
        <v>158</v>
      </c>
      <c r="E131" s="52"/>
      <c r="F131" s="63" t="s">
        <v>571</v>
      </c>
      <c r="G131" s="63" t="s">
        <v>22</v>
      </c>
      <c r="H131" s="63" t="s">
        <v>1784</v>
      </c>
      <c r="I131" s="52" t="s">
        <v>1725</v>
      </c>
      <c r="J131" s="52" t="s">
        <v>1722</v>
      </c>
      <c r="K131" s="59">
        <v>82.765367165980237</v>
      </c>
      <c r="L131" s="59">
        <v>4.9000000000000002E-2</v>
      </c>
      <c r="M131" s="59">
        <v>0.64400000000000002</v>
      </c>
      <c r="N131" s="59">
        <v>33.131</v>
      </c>
      <c r="O131" s="59">
        <v>20.795000000000002</v>
      </c>
      <c r="P131" s="59"/>
      <c r="Q131" s="59">
        <v>30.266999999999999</v>
      </c>
      <c r="R131" s="59">
        <v>0.253</v>
      </c>
      <c r="S131" s="59">
        <v>13.22</v>
      </c>
      <c r="T131" s="59"/>
      <c r="U131" s="59">
        <v>0</v>
      </c>
      <c r="V131" s="59">
        <v>98.358999999999995</v>
      </c>
      <c r="W131" s="59">
        <f t="shared" si="54"/>
        <v>17.183950126355043</v>
      </c>
      <c r="X131" s="59">
        <f t="shared" si="55"/>
        <v>14.53995318253496</v>
      </c>
      <c r="Y131" s="59">
        <f t="shared" si="56"/>
        <v>99.81590330889</v>
      </c>
      <c r="Z131" s="59">
        <f t="shared" si="57"/>
        <v>1.4516196633395297E-3</v>
      </c>
      <c r="AA131" s="59">
        <f t="shared" si="58"/>
        <v>1.4348220905500902E-2</v>
      </c>
      <c r="AB131" s="59">
        <f t="shared" si="59"/>
        <v>1.1568942958671535</v>
      </c>
      <c r="AC131" s="59">
        <f t="shared" si="60"/>
        <v>0.48727683396229299</v>
      </c>
      <c r="AD131" s="59">
        <f t="shared" si="61"/>
        <v>0.32415076738353232</v>
      </c>
      <c r="AE131" s="59">
        <f t="shared" si="62"/>
        <v>0</v>
      </c>
      <c r="AF131" s="59">
        <f t="shared" si="63"/>
        <v>0.42575053022212384</v>
      </c>
      <c r="AG131" s="59">
        <f t="shared" si="64"/>
        <v>6.3487511346836077E-3</v>
      </c>
      <c r="AH131" s="59">
        <f t="shared" si="65"/>
        <v>0.58381819168604343</v>
      </c>
      <c r="AI131" s="59">
        <f t="shared" si="66"/>
        <v>0</v>
      </c>
      <c r="AJ131" s="59">
        <f t="shared" si="97"/>
        <v>3.0000392108246703</v>
      </c>
      <c r="AK131" s="59">
        <f t="shared" si="69"/>
        <v>4</v>
      </c>
      <c r="AL131" s="59">
        <f t="shared" si="85"/>
        <v>0.57828474577003475</v>
      </c>
      <c r="AM131" s="59">
        <f t="shared" si="86"/>
        <v>0.42171525422996525</v>
      </c>
      <c r="AN131" s="59">
        <f t="shared" si="87"/>
        <v>1.3134336643984543</v>
      </c>
      <c r="AO131" s="59">
        <f t="shared" si="88"/>
        <v>4.0173286362450451</v>
      </c>
      <c r="AP131" s="59">
        <f t="shared" si="89"/>
        <v>0.43225790969892491</v>
      </c>
      <c r="AQ131" s="59">
        <f t="shared" si="90"/>
        <v>0.1646838191672356</v>
      </c>
      <c r="AR131" s="59">
        <f t="shared" si="91"/>
        <v>0.24755952502090567</v>
      </c>
      <c r="AS131" s="59">
        <f t="shared" si="92"/>
        <v>0.58775665581185865</v>
      </c>
      <c r="AT131" s="59">
        <f t="shared" si="93"/>
        <v>0.29636625112912623</v>
      </c>
      <c r="AU131" s="59">
        <v>39.850999999999999</v>
      </c>
      <c r="AV131" s="59"/>
      <c r="AW131" s="59">
        <v>16.393999999999998</v>
      </c>
      <c r="AX131" s="59">
        <v>0.3</v>
      </c>
      <c r="AY131" s="59">
        <v>44.168999999999997</v>
      </c>
      <c r="AZ131" s="59">
        <v>0.183</v>
      </c>
      <c r="BA131" s="59">
        <v>0.14399999999999999</v>
      </c>
      <c r="BB131" s="59">
        <v>0.11</v>
      </c>
      <c r="BC131" s="59"/>
      <c r="BD131" s="59"/>
      <c r="BE131" s="59">
        <f t="shared" si="94"/>
        <v>101.15100000000001</v>
      </c>
      <c r="BF131" s="59">
        <f t="shared" si="98"/>
        <v>82.765367165980237</v>
      </c>
      <c r="BG131" s="59">
        <f t="shared" si="95"/>
        <v>0.17234632834019764</v>
      </c>
      <c r="BH131" s="64">
        <f t="shared" si="96"/>
        <v>0.82765367165980241</v>
      </c>
      <c r="BI131" s="52"/>
      <c r="BJ131" s="62"/>
      <c r="BK131" s="62"/>
      <c r="BL131" s="62"/>
    </row>
    <row r="132" spans="1:64" s="31" customFormat="1" x14ac:dyDescent="0.25">
      <c r="A132" s="62"/>
      <c r="B132" s="58" t="s">
        <v>154</v>
      </c>
      <c r="C132" s="52" t="s">
        <v>5</v>
      </c>
      <c r="D132" s="52" t="s">
        <v>158</v>
      </c>
      <c r="E132" s="52"/>
      <c r="F132" s="63" t="s">
        <v>572</v>
      </c>
      <c r="G132" s="63" t="s">
        <v>22</v>
      </c>
      <c r="H132" s="63" t="s">
        <v>1784</v>
      </c>
      <c r="I132" s="52" t="s">
        <v>1725</v>
      </c>
      <c r="J132" s="52" t="s">
        <v>1722</v>
      </c>
      <c r="K132" s="59">
        <v>83.24864132343896</v>
      </c>
      <c r="L132" s="59">
        <v>8.9999999999999993E-3</v>
      </c>
      <c r="M132" s="59">
        <v>0.624</v>
      </c>
      <c r="N132" s="59">
        <v>33.207000000000001</v>
      </c>
      <c r="O132" s="59">
        <v>20.872</v>
      </c>
      <c r="P132" s="59"/>
      <c r="Q132" s="59">
        <v>29.571999999999999</v>
      </c>
      <c r="R132" s="59">
        <v>0.27400000000000002</v>
      </c>
      <c r="S132" s="59">
        <v>13.478</v>
      </c>
      <c r="T132" s="59"/>
      <c r="U132" s="59">
        <v>0.19500000000000001</v>
      </c>
      <c r="V132" s="59">
        <v>98.230999999999995</v>
      </c>
      <c r="W132" s="59">
        <f t="shared" si="54"/>
        <v>16.37806625081835</v>
      </c>
      <c r="X132" s="59">
        <f t="shared" si="55"/>
        <v>14.663184873507054</v>
      </c>
      <c r="Y132" s="59">
        <f t="shared" si="56"/>
        <v>99.700251124325391</v>
      </c>
      <c r="Z132" s="59">
        <f t="shared" si="57"/>
        <v>2.6665728344227481E-4</v>
      </c>
      <c r="AA132" s="59">
        <f t="shared" si="58"/>
        <v>1.3904358455175759E-2</v>
      </c>
      <c r="AB132" s="59">
        <f t="shared" si="59"/>
        <v>1.159692787221724</v>
      </c>
      <c r="AC132" s="59">
        <f t="shared" si="60"/>
        <v>0.48914214613111939</v>
      </c>
      <c r="AD132" s="59">
        <f t="shared" si="61"/>
        <v>0.32693885306188436</v>
      </c>
      <c r="AE132" s="59">
        <f t="shared" si="62"/>
        <v>0</v>
      </c>
      <c r="AF132" s="59">
        <f t="shared" si="63"/>
        <v>0.40583453031431649</v>
      </c>
      <c r="AG132" s="59">
        <f t="shared" si="64"/>
        <v>6.8765803784116234E-3</v>
      </c>
      <c r="AH132" s="59">
        <f t="shared" si="65"/>
        <v>0.59528617820794394</v>
      </c>
      <c r="AI132" s="59">
        <f t="shared" si="66"/>
        <v>0</v>
      </c>
      <c r="AJ132" s="59">
        <f t="shared" si="97"/>
        <v>2.9979420910540178</v>
      </c>
      <c r="AK132" s="59">
        <f t="shared" si="69"/>
        <v>4</v>
      </c>
      <c r="AL132" s="59">
        <f t="shared" si="85"/>
        <v>0.59461978274991145</v>
      </c>
      <c r="AM132" s="59">
        <f t="shared" si="86"/>
        <v>0.40538021725008855</v>
      </c>
      <c r="AN132" s="59">
        <f t="shared" si="87"/>
        <v>1.2413163088863544</v>
      </c>
      <c r="AO132" s="59">
        <f t="shared" si="88"/>
        <v>3.7310896334936254</v>
      </c>
      <c r="AP132" s="59">
        <f t="shared" si="89"/>
        <v>0.44616638715169621</v>
      </c>
      <c r="AQ132" s="59">
        <f t="shared" si="90"/>
        <v>0.16547382868924132</v>
      </c>
      <c r="AR132" s="59">
        <f t="shared" si="91"/>
        <v>0.24756991387092189</v>
      </c>
      <c r="AS132" s="59">
        <f t="shared" si="92"/>
        <v>0.5869562574398367</v>
      </c>
      <c r="AT132" s="59">
        <f t="shared" si="93"/>
        <v>0.2966592569314791</v>
      </c>
      <c r="AU132" s="59">
        <v>40.003</v>
      </c>
      <c r="AV132" s="59"/>
      <c r="AW132" s="59">
        <v>15.872999999999999</v>
      </c>
      <c r="AX132" s="59">
        <v>0.26</v>
      </c>
      <c r="AY132" s="59">
        <v>44.256</v>
      </c>
      <c r="AZ132" s="59">
        <v>0.18</v>
      </c>
      <c r="BA132" s="59">
        <v>0.159</v>
      </c>
      <c r="BB132" s="59">
        <v>6.4000000000000001E-2</v>
      </c>
      <c r="BC132" s="59"/>
      <c r="BD132" s="59"/>
      <c r="BE132" s="59">
        <f t="shared" si="94"/>
        <v>100.795</v>
      </c>
      <c r="BF132" s="59">
        <f t="shared" si="98"/>
        <v>83.24864132343896</v>
      </c>
      <c r="BG132" s="59">
        <f t="shared" si="95"/>
        <v>0.1675135867656104</v>
      </c>
      <c r="BH132" s="64">
        <f t="shared" si="96"/>
        <v>0.83248641323438966</v>
      </c>
      <c r="BI132" s="52"/>
      <c r="BJ132" s="62"/>
      <c r="BK132" s="62"/>
      <c r="BL132" s="62"/>
    </row>
    <row r="133" spans="1:64" s="31" customFormat="1" x14ac:dyDescent="0.25">
      <c r="A133" s="62"/>
      <c r="B133" s="58" t="s">
        <v>154</v>
      </c>
      <c r="C133" s="52" t="s">
        <v>5</v>
      </c>
      <c r="D133" s="52" t="s">
        <v>158</v>
      </c>
      <c r="E133" s="52"/>
      <c r="F133" s="63" t="s">
        <v>573</v>
      </c>
      <c r="G133" s="63" t="s">
        <v>22</v>
      </c>
      <c r="H133" s="63" t="s">
        <v>1784</v>
      </c>
      <c r="I133" s="52" t="s">
        <v>1725</v>
      </c>
      <c r="J133" s="52" t="s">
        <v>1722</v>
      </c>
      <c r="K133" s="59">
        <v>81.864436722153656</v>
      </c>
      <c r="L133" s="59">
        <v>5.8000000000000003E-2</v>
      </c>
      <c r="M133" s="59">
        <v>1.198</v>
      </c>
      <c r="N133" s="59">
        <v>27.178999999999998</v>
      </c>
      <c r="O133" s="59">
        <v>19.076000000000001</v>
      </c>
      <c r="P133" s="59"/>
      <c r="Q133" s="59">
        <v>39.003</v>
      </c>
      <c r="R133" s="59">
        <v>0.249</v>
      </c>
      <c r="S133" s="59">
        <v>11.124000000000001</v>
      </c>
      <c r="T133" s="59"/>
      <c r="U133" s="59">
        <v>0.20799999999999999</v>
      </c>
      <c r="V133" s="59">
        <v>98.094999999999985</v>
      </c>
      <c r="W133" s="59">
        <f t="shared" ref="W133:W196" si="99">Q133-0.8998*X133</f>
        <v>19.69012618720863</v>
      </c>
      <c r="X133" s="59">
        <f t="shared" ref="X133:X196" si="100">(S133/40.31+Q133/71.85+R133/70.94+T133/74.7+U133/41.38-N133/101.96-O133/151.91-P133/201-L133*2/60.08-M133*2/79.95)/3*159.66</f>
        <v>21.463518351624103</v>
      </c>
      <c r="Y133" s="59">
        <f t="shared" ref="Y133:Y196" si="101">SUM(L133:P133,R133:U133,W133:X133)</f>
        <v>100.24564453883274</v>
      </c>
      <c r="Z133" s="59">
        <f t="shared" ref="Z133:Z196" si="102">$L133/60.09/($L133*2/60.09+$M133*2/79.9+$N133/101.96*3+$O133/151.94*3+$P133/209.82*3+$R133/70.94+$S133/40.31+$T133/74.71+$W133/71.85+$X133/159.7*3)*4</f>
        <v>1.7833342410640671E-3</v>
      </c>
      <c r="AA133" s="59">
        <f t="shared" ref="AA133:AA196" si="103">$M133/79.9/($L133*2/60.09+$M133*2/79.9+$N133/101.96*3+$O133/151.94*3+$P133/209.82*3+$R133/70.94+$S133/40.31+$T133/74.71+$W133/71.85+$X133/159.7*3)*4</f>
        <v>2.7702374594440603E-2</v>
      </c>
      <c r="AB133" s="59">
        <f t="shared" ref="AB133:AB196" si="104">$N133*2/101.96/($L133*2/60.09+$M133*2/79.9+$N133/101.96*3+$O133/151.94*3+$P133/209.82*3+$R133/70.94+$S133/40.31+$T133/74.71+$W133/71.85+$X133/159.7*3)*4</f>
        <v>0.98500991328351417</v>
      </c>
      <c r="AC133" s="59">
        <f t="shared" ref="AC133:AC196" si="105">$O133*2/151.94/($L133*2/60.09+$M133*2/79.9+$N133/101.96*3+$O133/151.94*3+$P133/209.82*3+$R133/70.94+$S133/40.31+$T133/74.71+$W133/71.85+$X133/159.7*3)*4</f>
        <v>0.46392966790673196</v>
      </c>
      <c r="AD133" s="59">
        <f t="shared" ref="AD133:AD196" si="106">$X133*2/159.7/($L133*2/60.09+$M133*2/79.9+$N133/101.96*3+$O133/151.94*3+$P133/209.82*3+$R133/70.94+$S133/40.31+$T133/74.71+$W133/71.85+$X133/159.7*3)*4</f>
        <v>0.49663000217183279</v>
      </c>
      <c r="AE133" s="59">
        <f t="shared" ref="AE133:AE196" si="107">$P133*2/209.82/($L133*2/60.09+$M133*2/79.9+$N133/101.96*3+$O133/151.94*3+$P133/209.82*3+$R133/70.94+$S133/40.31+$T133/74.71+$W133/71.85+$X133/159.7*3)*4</f>
        <v>0</v>
      </c>
      <c r="AF133" s="59">
        <f t="shared" ref="AF133:AF196" si="108">$W133/71.85/($L133*2/60.09+$M133*2/79.9+$N133/101.96*3+$O133/151.94*3+$P133/209.82*3+$R133/70.94+$S133/40.31+$T133/74.71+$W133/71.85+$X133/159.7*3)*4</f>
        <v>0.50632420063180761</v>
      </c>
      <c r="AG133" s="59">
        <f t="shared" ref="AG133:AG196" si="109">$R133/70.94/($L133*2/60.09+$M133*2/79.9+$N133/101.96*3+$O133/151.94*3+$P133/209.82*3+$R133/70.94+$S133/40.31+$T133/74.71+$W133/71.85+$X133/159.7*3)*4</f>
        <v>6.4850767724642013E-3</v>
      </c>
      <c r="AH133" s="59">
        <f t="shared" ref="AH133:AH196" si="110">$S133/40.31/($L133*2/60.09+$M133*2/79.9+$N133/101.96*3+$O133/151.94*3+$P133/209.82*3+$R133/70.94+$S133/40.31+$T133/74.71+$W133/71.85+$X133/159.7*3)*4</f>
        <v>0.50986492988160059</v>
      </c>
      <c r="AI133" s="59">
        <f t="shared" ref="AI133:AI196" si="111">$T133/74.71/($L133*2/60.09+$M133*2/79.9+$N133/101.96*3+$O133/151.94*3+$P133/209.82*3+$R133/70.94+$S133/40.31+$T133/74.71+$W133/71.85+$X133/159.7*3)*4</f>
        <v>0</v>
      </c>
      <c r="AJ133" s="59">
        <f t="shared" si="97"/>
        <v>2.9977294994834556</v>
      </c>
      <c r="AK133" s="59">
        <f t="shared" si="69"/>
        <v>3.9999999999999996</v>
      </c>
      <c r="AL133" s="59">
        <f t="shared" si="85"/>
        <v>0.50174216056021181</v>
      </c>
      <c r="AM133" s="59">
        <f t="shared" si="86"/>
        <v>0.49825783943978819</v>
      </c>
      <c r="AN133" s="59">
        <f t="shared" si="87"/>
        <v>1.0195199613748278</v>
      </c>
      <c r="AO133" s="59">
        <f t="shared" si="88"/>
        <v>2.8836467605948486</v>
      </c>
      <c r="AP133" s="59">
        <f t="shared" si="89"/>
        <v>0.49516717790659043</v>
      </c>
      <c r="AQ133" s="59">
        <f t="shared" si="90"/>
        <v>0.25526200986017766</v>
      </c>
      <c r="AR133" s="59">
        <f t="shared" si="91"/>
        <v>0.23845442068693803</v>
      </c>
      <c r="AS133" s="59">
        <f t="shared" si="92"/>
        <v>0.50628356945288422</v>
      </c>
      <c r="AT133" s="59">
        <f t="shared" si="93"/>
        <v>0.3201856543429038</v>
      </c>
      <c r="AU133" s="59">
        <v>39.670999999999999</v>
      </c>
      <c r="AV133" s="59"/>
      <c r="AW133" s="59">
        <v>17.135999999999999</v>
      </c>
      <c r="AX133" s="59">
        <v>0.27900000000000003</v>
      </c>
      <c r="AY133" s="59">
        <v>43.396999999999998</v>
      </c>
      <c r="AZ133" s="59">
        <v>0.16200000000000001</v>
      </c>
      <c r="BA133" s="59">
        <v>0.126</v>
      </c>
      <c r="BB133" s="59">
        <v>5.2999999999999999E-2</v>
      </c>
      <c r="BC133" s="59"/>
      <c r="BD133" s="59"/>
      <c r="BE133" s="59">
        <f t="shared" si="94"/>
        <v>100.82400000000001</v>
      </c>
      <c r="BF133" s="59">
        <f t="shared" si="98"/>
        <v>81.864436722153656</v>
      </c>
      <c r="BG133" s="59">
        <f t="shared" si="95"/>
        <v>0.18135563277846345</v>
      </c>
      <c r="BH133" s="64">
        <f t="shared" si="96"/>
        <v>0.81864436722153655</v>
      </c>
      <c r="BI133" s="52"/>
      <c r="BJ133" s="62"/>
      <c r="BK133" s="62"/>
      <c r="BL133" s="62"/>
    </row>
    <row r="134" spans="1:64" s="31" customFormat="1" x14ac:dyDescent="0.25">
      <c r="A134" s="62"/>
      <c r="B134" s="58" t="s">
        <v>154</v>
      </c>
      <c r="C134" s="52" t="s">
        <v>5</v>
      </c>
      <c r="D134" s="52" t="s">
        <v>158</v>
      </c>
      <c r="E134" s="52"/>
      <c r="F134" s="63" t="s">
        <v>574</v>
      </c>
      <c r="G134" s="63" t="s">
        <v>22</v>
      </c>
      <c r="H134" s="63" t="s">
        <v>1784</v>
      </c>
      <c r="I134" s="52" t="s">
        <v>1725</v>
      </c>
      <c r="J134" s="52" t="s">
        <v>1722</v>
      </c>
      <c r="K134" s="59">
        <v>80.289876159210777</v>
      </c>
      <c r="L134" s="59">
        <v>3.2000000000000001E-2</v>
      </c>
      <c r="M134" s="59">
        <v>1.2030000000000001</v>
      </c>
      <c r="N134" s="59">
        <v>22.687999999999999</v>
      </c>
      <c r="O134" s="59">
        <v>18.152000000000001</v>
      </c>
      <c r="P134" s="59"/>
      <c r="Q134" s="59">
        <v>44.29</v>
      </c>
      <c r="R134" s="59">
        <v>0.32200000000000001</v>
      </c>
      <c r="S134" s="59">
        <v>9.7349999999999994</v>
      </c>
      <c r="T134" s="59"/>
      <c r="U134" s="59">
        <v>0.124</v>
      </c>
      <c r="V134" s="59">
        <v>96.546000000000006</v>
      </c>
      <c r="W134" s="59">
        <f t="shared" si="99"/>
        <v>20.715407932416959</v>
      </c>
      <c r="X134" s="59">
        <f t="shared" si="100"/>
        <v>26.199813366951588</v>
      </c>
      <c r="Y134" s="59">
        <f t="shared" si="101"/>
        <v>99.171221299368554</v>
      </c>
      <c r="Z134" s="59">
        <f t="shared" si="102"/>
        <v>1.0223037380442026E-3</v>
      </c>
      <c r="AA134" s="59">
        <f t="shared" si="103"/>
        <v>2.8903539047930454E-2</v>
      </c>
      <c r="AB134" s="59">
        <f t="shared" si="104"/>
        <v>0.85433570454933261</v>
      </c>
      <c r="AC134" s="59">
        <f t="shared" si="105"/>
        <v>0.45868499257497619</v>
      </c>
      <c r="AD134" s="59">
        <f t="shared" si="106"/>
        <v>0.62987656680823545</v>
      </c>
      <c r="AE134" s="59">
        <f t="shared" si="107"/>
        <v>0</v>
      </c>
      <c r="AF134" s="59">
        <f t="shared" si="108"/>
        <v>0.55347612533577806</v>
      </c>
      <c r="AG134" s="59">
        <f t="shared" si="109"/>
        <v>8.7135847993650081E-3</v>
      </c>
      <c r="AH134" s="59">
        <f t="shared" si="110"/>
        <v>0.46361270839409119</v>
      </c>
      <c r="AI134" s="59">
        <f t="shared" si="111"/>
        <v>0</v>
      </c>
      <c r="AJ134" s="59">
        <f t="shared" si="97"/>
        <v>2.9986255252477534</v>
      </c>
      <c r="AK134" s="59">
        <f t="shared" ref="AK134:AK197" si="112">Z134*2+AA134*2+AB134*1.5+AC134*1.5+AD134*1.5+AE134*2.5+AF134+AG134+AH134+AI134</f>
        <v>4</v>
      </c>
      <c r="AL134" s="59">
        <f t="shared" si="85"/>
        <v>0.45582322115751689</v>
      </c>
      <c r="AM134" s="59">
        <f t="shared" si="86"/>
        <v>0.54417677884248317</v>
      </c>
      <c r="AN134" s="59">
        <f t="shared" si="87"/>
        <v>0.87870569330813453</v>
      </c>
      <c r="AO134" s="59">
        <f t="shared" si="88"/>
        <v>2.3738295359802191</v>
      </c>
      <c r="AP134" s="59">
        <f t="shared" si="89"/>
        <v>0.5322813485698985</v>
      </c>
      <c r="AQ134" s="59">
        <f t="shared" si="90"/>
        <v>0.32419447929702999</v>
      </c>
      <c r="AR134" s="59">
        <f t="shared" si="91"/>
        <v>0.23608298858096563</v>
      </c>
      <c r="AS134" s="59">
        <f t="shared" si="92"/>
        <v>0.43972253212200441</v>
      </c>
      <c r="AT134" s="59">
        <f t="shared" si="93"/>
        <v>0.34933569103636963</v>
      </c>
      <c r="AU134" s="59">
        <v>39.552999999999997</v>
      </c>
      <c r="AV134" s="59"/>
      <c r="AW134" s="59">
        <v>18.523</v>
      </c>
      <c r="AX134" s="59">
        <v>0.29099999999999998</v>
      </c>
      <c r="AY134" s="59">
        <v>42.332000000000001</v>
      </c>
      <c r="AZ134" s="59">
        <v>0.18</v>
      </c>
      <c r="BA134" s="59">
        <v>0.125</v>
      </c>
      <c r="BB134" s="59">
        <v>3.7999999999999999E-2</v>
      </c>
      <c r="BC134" s="59"/>
      <c r="BD134" s="59"/>
      <c r="BE134" s="59">
        <f t="shared" si="94"/>
        <v>101.04199999999999</v>
      </c>
      <c r="BF134" s="59">
        <f t="shared" si="98"/>
        <v>80.289876159210777</v>
      </c>
      <c r="BG134" s="59">
        <f t="shared" si="95"/>
        <v>0.19710123840789223</v>
      </c>
      <c r="BH134" s="64">
        <f t="shared" si="96"/>
        <v>0.80289876159210782</v>
      </c>
      <c r="BI134" s="52"/>
      <c r="BJ134" s="62"/>
      <c r="BK134" s="62"/>
      <c r="BL134" s="62"/>
    </row>
    <row r="135" spans="1:64" s="31" customFormat="1" x14ac:dyDescent="0.25">
      <c r="A135" s="62"/>
      <c r="B135" s="58" t="s">
        <v>154</v>
      </c>
      <c r="C135" s="52" t="s">
        <v>5</v>
      </c>
      <c r="D135" s="52" t="s">
        <v>158</v>
      </c>
      <c r="E135" s="52"/>
      <c r="F135" s="63" t="s">
        <v>575</v>
      </c>
      <c r="G135" s="63" t="s">
        <v>22</v>
      </c>
      <c r="H135" s="63" t="s">
        <v>1784</v>
      </c>
      <c r="I135" s="52" t="s">
        <v>1725</v>
      </c>
      <c r="J135" s="52" t="s">
        <v>1722</v>
      </c>
      <c r="K135" s="59">
        <v>80.44332682315661</v>
      </c>
      <c r="L135" s="59">
        <v>9.1999999999999998E-2</v>
      </c>
      <c r="M135" s="59">
        <v>2.5720000000000001</v>
      </c>
      <c r="N135" s="59">
        <v>20.071000000000002</v>
      </c>
      <c r="O135" s="59">
        <v>22.053000000000001</v>
      </c>
      <c r="P135" s="59"/>
      <c r="Q135" s="59">
        <v>42.994</v>
      </c>
      <c r="R135" s="59">
        <v>0.374</v>
      </c>
      <c r="S135" s="59">
        <v>8.8010000000000002</v>
      </c>
      <c r="T135" s="59"/>
      <c r="U135" s="59">
        <v>0.27300000000000002</v>
      </c>
      <c r="V135" s="59">
        <v>97.23</v>
      </c>
      <c r="W135" s="59">
        <f t="shared" si="99"/>
        <v>22.921444361180637</v>
      </c>
      <c r="X135" s="59">
        <f t="shared" si="100"/>
        <v>22.307796886885267</v>
      </c>
      <c r="Y135" s="59">
        <f t="shared" si="101"/>
        <v>99.465241248065922</v>
      </c>
      <c r="Z135" s="59">
        <f t="shared" si="102"/>
        <v>2.9799664711586704E-3</v>
      </c>
      <c r="AA135" s="59">
        <f t="shared" si="103"/>
        <v>6.2654163964187548E-2</v>
      </c>
      <c r="AB135" s="59">
        <f t="shared" si="104"/>
        <v>0.76629313375052821</v>
      </c>
      <c r="AC135" s="59">
        <f t="shared" si="105"/>
        <v>0.56500371762318824</v>
      </c>
      <c r="AD135" s="59">
        <f t="shared" si="106"/>
        <v>0.54376032369242644</v>
      </c>
      <c r="AE135" s="59">
        <f t="shared" si="107"/>
        <v>0</v>
      </c>
      <c r="AF135" s="59">
        <f t="shared" si="108"/>
        <v>0.62092759708039891</v>
      </c>
      <c r="AG135" s="59">
        <f t="shared" si="109"/>
        <v>1.0261389490846486E-2</v>
      </c>
      <c r="AH135" s="59">
        <f t="shared" si="110"/>
        <v>0.42495698995884817</v>
      </c>
      <c r="AI135" s="59">
        <f t="shared" si="111"/>
        <v>0</v>
      </c>
      <c r="AJ135" s="59">
        <f t="shared" si="97"/>
        <v>2.9968372820315827</v>
      </c>
      <c r="AK135" s="59">
        <f t="shared" si="112"/>
        <v>4.0000000000000009</v>
      </c>
      <c r="AL135" s="59">
        <f t="shared" si="85"/>
        <v>0.40631346443477284</v>
      </c>
      <c r="AM135" s="59">
        <f t="shared" si="86"/>
        <v>0.59368653556522721</v>
      </c>
      <c r="AN135" s="59">
        <f t="shared" si="87"/>
        <v>1.1419141302255467</v>
      </c>
      <c r="AO135" s="59">
        <f t="shared" si="88"/>
        <v>3.3449476755087222</v>
      </c>
      <c r="AP135" s="59">
        <f t="shared" si="89"/>
        <v>0.46687212427824942</v>
      </c>
      <c r="AQ135" s="59">
        <f t="shared" si="90"/>
        <v>0.28999666299415389</v>
      </c>
      <c r="AR135" s="59">
        <f t="shared" si="91"/>
        <v>0.30132612761701927</v>
      </c>
      <c r="AS135" s="59">
        <f t="shared" si="92"/>
        <v>0.40867720938882685</v>
      </c>
      <c r="AT135" s="59">
        <f t="shared" si="93"/>
        <v>0.42440100195548541</v>
      </c>
      <c r="AU135" s="59">
        <v>39.380000000000003</v>
      </c>
      <c r="AV135" s="59"/>
      <c r="AW135" s="59">
        <v>18.277000000000001</v>
      </c>
      <c r="AX135" s="59">
        <v>0.36699999999999999</v>
      </c>
      <c r="AY135" s="59">
        <v>42.177999999999997</v>
      </c>
      <c r="AZ135" s="59">
        <v>0.22</v>
      </c>
      <c r="BA135" s="59">
        <v>5.8999999999999997E-2</v>
      </c>
      <c r="BB135" s="59">
        <v>9.4E-2</v>
      </c>
      <c r="BC135" s="59"/>
      <c r="BD135" s="59"/>
      <c r="BE135" s="59">
        <f t="shared" si="94"/>
        <v>100.57499999999999</v>
      </c>
      <c r="BF135" s="59">
        <f t="shared" si="98"/>
        <v>80.44332682315661</v>
      </c>
      <c r="BG135" s="59">
        <f t="shared" si="95"/>
        <v>0.19556673176843389</v>
      </c>
      <c r="BH135" s="64">
        <f t="shared" si="96"/>
        <v>0.80443326823156613</v>
      </c>
      <c r="BI135" s="52"/>
      <c r="BJ135" s="62"/>
      <c r="BK135" s="62"/>
      <c r="BL135" s="62"/>
    </row>
    <row r="136" spans="1:64" s="31" customFormat="1" x14ac:dyDescent="0.25">
      <c r="A136" s="62"/>
      <c r="B136" s="58" t="s">
        <v>154</v>
      </c>
      <c r="C136" s="52" t="s">
        <v>5</v>
      </c>
      <c r="D136" s="52" t="s">
        <v>158</v>
      </c>
      <c r="E136" s="52"/>
      <c r="F136" s="63" t="s">
        <v>576</v>
      </c>
      <c r="G136" s="63" t="s">
        <v>22</v>
      </c>
      <c r="H136" s="63" t="s">
        <v>1784</v>
      </c>
      <c r="I136" s="52" t="s">
        <v>1725</v>
      </c>
      <c r="J136" s="52" t="s">
        <v>1722</v>
      </c>
      <c r="K136" s="59">
        <v>82.400195374734267</v>
      </c>
      <c r="L136" s="59">
        <v>9.1999999999999998E-2</v>
      </c>
      <c r="M136" s="59">
        <v>4.0720000000000001</v>
      </c>
      <c r="N136" s="59">
        <v>14.917</v>
      </c>
      <c r="O136" s="59">
        <v>19.030999999999999</v>
      </c>
      <c r="P136" s="59"/>
      <c r="Q136" s="59">
        <v>49.834000000000003</v>
      </c>
      <c r="R136" s="59">
        <v>0.29799999999999999</v>
      </c>
      <c r="S136" s="59">
        <v>7.74</v>
      </c>
      <c r="T136" s="59"/>
      <c r="U136" s="59">
        <v>0.22</v>
      </c>
      <c r="V136" s="59">
        <v>96.203999999999994</v>
      </c>
      <c r="W136" s="59">
        <f t="shared" si="99"/>
        <v>24.999318875417035</v>
      </c>
      <c r="X136" s="59">
        <f t="shared" si="100"/>
        <v>27.60022352143028</v>
      </c>
      <c r="Y136" s="59">
        <f t="shared" si="101"/>
        <v>98.969542396847316</v>
      </c>
      <c r="Z136" s="59">
        <f t="shared" si="102"/>
        <v>3.0894403237102805E-3</v>
      </c>
      <c r="AA136" s="59">
        <f t="shared" si="103"/>
        <v>0.10283836833796717</v>
      </c>
      <c r="AB136" s="59">
        <f t="shared" si="104"/>
        <v>0.59044010115752266</v>
      </c>
      <c r="AC136" s="59">
        <f t="shared" si="105"/>
        <v>0.5054912823889105</v>
      </c>
      <c r="AD136" s="59">
        <f t="shared" si="106"/>
        <v>0.69748017224491132</v>
      </c>
      <c r="AE136" s="59">
        <f t="shared" si="107"/>
        <v>0</v>
      </c>
      <c r="AF136" s="59">
        <f t="shared" si="108"/>
        <v>0.70209453258331167</v>
      </c>
      <c r="AG136" s="59">
        <f t="shared" si="109"/>
        <v>8.4765527171494787E-3</v>
      </c>
      <c r="AH136" s="59">
        <f t="shared" si="110"/>
        <v>0.3874559636891674</v>
      </c>
      <c r="AI136" s="59">
        <f t="shared" si="111"/>
        <v>0</v>
      </c>
      <c r="AJ136" s="59">
        <f t="shared" si="97"/>
        <v>2.9973664134426499</v>
      </c>
      <c r="AK136" s="59">
        <f t="shared" si="112"/>
        <v>3.9999999999999996</v>
      </c>
      <c r="AL136" s="59">
        <f t="shared" si="85"/>
        <v>0.35561083677600464</v>
      </c>
      <c r="AM136" s="59">
        <f t="shared" si="86"/>
        <v>0.64438916322399531</v>
      </c>
      <c r="AN136" s="59">
        <f t="shared" si="87"/>
        <v>1.0066157584430659</v>
      </c>
      <c r="AO136" s="59">
        <f t="shared" si="88"/>
        <v>2.8359672459854339</v>
      </c>
      <c r="AP136" s="59">
        <f t="shared" si="89"/>
        <v>0.49835151338385802</v>
      </c>
      <c r="AQ136" s="59">
        <f t="shared" si="90"/>
        <v>0.38891250030846802</v>
      </c>
      <c r="AR136" s="59">
        <f t="shared" si="91"/>
        <v>0.2818601679890827</v>
      </c>
      <c r="AS136" s="59">
        <f t="shared" si="92"/>
        <v>0.32922733170244933</v>
      </c>
      <c r="AT136" s="59">
        <f t="shared" si="93"/>
        <v>0.46124355044304061</v>
      </c>
      <c r="AU136" s="59">
        <v>39.399000000000001</v>
      </c>
      <c r="AV136" s="59"/>
      <c r="AW136" s="59">
        <v>16.637</v>
      </c>
      <c r="AX136" s="59">
        <v>0.28699999999999998</v>
      </c>
      <c r="AY136" s="59">
        <v>43.7</v>
      </c>
      <c r="AZ136" s="59">
        <v>0.186</v>
      </c>
      <c r="BA136" s="59">
        <v>0.14299999999999999</v>
      </c>
      <c r="BB136" s="59">
        <v>3.9E-2</v>
      </c>
      <c r="BC136" s="59"/>
      <c r="BD136" s="59"/>
      <c r="BE136" s="59">
        <f t="shared" si="94"/>
        <v>100.39100000000001</v>
      </c>
      <c r="BF136" s="59">
        <f t="shared" si="98"/>
        <v>82.400195374734267</v>
      </c>
      <c r="BG136" s="59">
        <f t="shared" si="95"/>
        <v>0.17599804625265733</v>
      </c>
      <c r="BH136" s="64">
        <f t="shared" si="96"/>
        <v>0.82400195374734264</v>
      </c>
      <c r="BI136" s="52"/>
      <c r="BJ136" s="62"/>
      <c r="BK136" s="62"/>
      <c r="BL136" s="62"/>
    </row>
    <row r="137" spans="1:64" s="31" customFormat="1" x14ac:dyDescent="0.25">
      <c r="A137" s="62"/>
      <c r="B137" s="58" t="s">
        <v>154</v>
      </c>
      <c r="C137" s="52" t="s">
        <v>5</v>
      </c>
      <c r="D137" s="52" t="s">
        <v>158</v>
      </c>
      <c r="E137" s="52"/>
      <c r="F137" s="63" t="s">
        <v>577</v>
      </c>
      <c r="G137" s="63" t="s">
        <v>22</v>
      </c>
      <c r="H137" s="63" t="s">
        <v>1784</v>
      </c>
      <c r="I137" s="52" t="s">
        <v>1725</v>
      </c>
      <c r="J137" s="52" t="s">
        <v>1722</v>
      </c>
      <c r="K137" s="59">
        <v>82.403098829072704</v>
      </c>
      <c r="L137" s="59">
        <v>4.1000000000000002E-2</v>
      </c>
      <c r="M137" s="59">
        <v>0.70099999999999996</v>
      </c>
      <c r="N137" s="59">
        <v>31.058</v>
      </c>
      <c r="O137" s="59">
        <v>20.91</v>
      </c>
      <c r="P137" s="59"/>
      <c r="Q137" s="59">
        <v>32.228000000000002</v>
      </c>
      <c r="R137" s="59">
        <v>0.22700000000000001</v>
      </c>
      <c r="S137" s="59">
        <v>12.613</v>
      </c>
      <c r="T137" s="59"/>
      <c r="U137" s="59">
        <v>0.123</v>
      </c>
      <c r="V137" s="59">
        <v>97.90100000000001</v>
      </c>
      <c r="W137" s="59">
        <f t="shared" si="99"/>
        <v>17.552431555676783</v>
      </c>
      <c r="X137" s="59">
        <f t="shared" si="100"/>
        <v>16.309811562928672</v>
      </c>
      <c r="Y137" s="59">
        <f t="shared" si="101"/>
        <v>99.53524311860545</v>
      </c>
      <c r="Z137" s="59">
        <f t="shared" si="102"/>
        <v>1.2336231969085469E-3</v>
      </c>
      <c r="AA137" s="59">
        <f t="shared" si="103"/>
        <v>1.5862517460687581E-2</v>
      </c>
      <c r="AB137" s="59">
        <f t="shared" si="104"/>
        <v>1.1014747070623592</v>
      </c>
      <c r="AC137" s="59">
        <f t="shared" si="105"/>
        <v>0.49763713479188681</v>
      </c>
      <c r="AD137" s="59">
        <f t="shared" si="106"/>
        <v>0.36929624981091819</v>
      </c>
      <c r="AE137" s="59">
        <f t="shared" si="107"/>
        <v>0</v>
      </c>
      <c r="AF137" s="59">
        <f t="shared" si="108"/>
        <v>0.44168371830187492</v>
      </c>
      <c r="AG137" s="59">
        <f t="shared" si="109"/>
        <v>5.7854287249985399E-3</v>
      </c>
      <c r="AH137" s="59">
        <f t="shared" si="110"/>
        <v>0.56572643416018831</v>
      </c>
      <c r="AI137" s="59">
        <f t="shared" si="111"/>
        <v>0</v>
      </c>
      <c r="AJ137" s="59">
        <f t="shared" si="97"/>
        <v>2.9986998135098224</v>
      </c>
      <c r="AK137" s="59">
        <f t="shared" si="112"/>
        <v>4</v>
      </c>
      <c r="AL137" s="59">
        <f t="shared" si="85"/>
        <v>0.56156515077555991</v>
      </c>
      <c r="AM137" s="59">
        <f t="shared" si="86"/>
        <v>0.43843484922444009</v>
      </c>
      <c r="AN137" s="59">
        <f t="shared" si="87"/>
        <v>1.1960146319601661</v>
      </c>
      <c r="AO137" s="59">
        <f t="shared" si="88"/>
        <v>3.5538755513114211</v>
      </c>
      <c r="AP137" s="59">
        <f t="shared" si="89"/>
        <v>0.45537037205776643</v>
      </c>
      <c r="AQ137" s="59">
        <f t="shared" si="90"/>
        <v>0.187611629608022</v>
      </c>
      <c r="AR137" s="59">
        <f t="shared" si="91"/>
        <v>0.25281197374621306</v>
      </c>
      <c r="AS137" s="59">
        <f t="shared" si="92"/>
        <v>0.55957639664576497</v>
      </c>
      <c r="AT137" s="59">
        <f t="shared" si="93"/>
        <v>0.31119595375821429</v>
      </c>
      <c r="AU137" s="59">
        <v>39.451000000000001</v>
      </c>
      <c r="AV137" s="59"/>
      <c r="AW137" s="59">
        <v>16.579999999999998</v>
      </c>
      <c r="AX137" s="59">
        <v>0.26600000000000001</v>
      </c>
      <c r="AY137" s="59">
        <v>43.558999999999997</v>
      </c>
      <c r="AZ137" s="59">
        <v>0.17799999999999999</v>
      </c>
      <c r="BA137" s="59">
        <v>0.122</v>
      </c>
      <c r="BB137" s="59">
        <v>6.7000000000000004E-2</v>
      </c>
      <c r="BC137" s="59"/>
      <c r="BD137" s="59"/>
      <c r="BE137" s="59">
        <f t="shared" si="94"/>
        <v>100.22299999999998</v>
      </c>
      <c r="BF137" s="59">
        <f t="shared" si="98"/>
        <v>82.403098829072704</v>
      </c>
      <c r="BG137" s="59">
        <f t="shared" si="95"/>
        <v>0.17596901170927295</v>
      </c>
      <c r="BH137" s="64">
        <f t="shared" si="96"/>
        <v>0.82403098829072707</v>
      </c>
      <c r="BI137" s="52"/>
      <c r="BJ137" s="62"/>
      <c r="BK137" s="62"/>
      <c r="BL137" s="62"/>
    </row>
    <row r="138" spans="1:64" s="31" customFormat="1" x14ac:dyDescent="0.25">
      <c r="A138" s="62"/>
      <c r="B138" s="58" t="s">
        <v>154</v>
      </c>
      <c r="C138" s="52" t="s">
        <v>5</v>
      </c>
      <c r="D138" s="52" t="s">
        <v>158</v>
      </c>
      <c r="E138" s="52"/>
      <c r="F138" s="63" t="s">
        <v>578</v>
      </c>
      <c r="G138" s="63" t="s">
        <v>22</v>
      </c>
      <c r="H138" s="63" t="s">
        <v>1784</v>
      </c>
      <c r="I138" s="52" t="s">
        <v>1725</v>
      </c>
      <c r="J138" s="52" t="s">
        <v>1722</v>
      </c>
      <c r="K138" s="59">
        <v>82.53113669573338</v>
      </c>
      <c r="L138" s="59">
        <v>0.10299999999999999</v>
      </c>
      <c r="M138" s="59">
        <v>2.4750000000000001</v>
      </c>
      <c r="N138" s="59">
        <v>26.369</v>
      </c>
      <c r="O138" s="59">
        <v>18.486000000000001</v>
      </c>
      <c r="P138" s="59"/>
      <c r="Q138" s="59">
        <v>38.040999999999997</v>
      </c>
      <c r="R138" s="59">
        <v>0.27800000000000002</v>
      </c>
      <c r="S138" s="59">
        <v>11.372999999999999</v>
      </c>
      <c r="T138" s="59"/>
      <c r="U138" s="59">
        <v>0.02</v>
      </c>
      <c r="V138" s="59">
        <v>97.144999999999996</v>
      </c>
      <c r="W138" s="59">
        <f t="shared" si="99"/>
        <v>20.306547880716398</v>
      </c>
      <c r="X138" s="59">
        <f t="shared" si="100"/>
        <v>19.709326649570571</v>
      </c>
      <c r="Y138" s="59">
        <f t="shared" si="101"/>
        <v>99.119874530286964</v>
      </c>
      <c r="Z138" s="59">
        <f t="shared" si="102"/>
        <v>3.1961973642957394E-3</v>
      </c>
      <c r="AA138" s="59">
        <f t="shared" si="103"/>
        <v>5.775997442930049E-2</v>
      </c>
      <c r="AB138" s="59">
        <f t="shared" si="104"/>
        <v>0.96447815924268465</v>
      </c>
      <c r="AC138" s="59">
        <f t="shared" si="105"/>
        <v>0.45373198030202727</v>
      </c>
      <c r="AD138" s="59">
        <f t="shared" si="106"/>
        <v>0.46025173586082169</v>
      </c>
      <c r="AE138" s="59">
        <f t="shared" si="107"/>
        <v>0</v>
      </c>
      <c r="AF138" s="59">
        <f t="shared" si="108"/>
        <v>0.52699669956837614</v>
      </c>
      <c r="AG138" s="59">
        <f t="shared" si="109"/>
        <v>7.3072199526617093E-3</v>
      </c>
      <c r="AH138" s="59">
        <f t="shared" si="110"/>
        <v>0.52609092378346911</v>
      </c>
      <c r="AI138" s="59">
        <f t="shared" si="111"/>
        <v>0</v>
      </c>
      <c r="AJ138" s="59">
        <f t="shared" si="97"/>
        <v>2.999812890503637</v>
      </c>
      <c r="AK138" s="59">
        <f t="shared" si="112"/>
        <v>4</v>
      </c>
      <c r="AL138" s="59">
        <f t="shared" si="85"/>
        <v>0.49956994282108064</v>
      </c>
      <c r="AM138" s="59">
        <f t="shared" si="86"/>
        <v>0.50043005717891931</v>
      </c>
      <c r="AN138" s="59">
        <f t="shared" si="87"/>
        <v>1.1450183856074316</v>
      </c>
      <c r="AO138" s="59">
        <f t="shared" si="88"/>
        <v>3.3568546701922441</v>
      </c>
      <c r="AP138" s="59">
        <f t="shared" si="89"/>
        <v>0.46619647025394489</v>
      </c>
      <c r="AQ138" s="59">
        <f t="shared" si="90"/>
        <v>0.24501521265181908</v>
      </c>
      <c r="AR138" s="59">
        <f t="shared" si="91"/>
        <v>0.24154441793186401</v>
      </c>
      <c r="AS138" s="59">
        <f t="shared" si="92"/>
        <v>0.51344036941631688</v>
      </c>
      <c r="AT138" s="59">
        <f t="shared" si="93"/>
        <v>0.31993282775970622</v>
      </c>
      <c r="AU138" s="59">
        <v>39.856999999999999</v>
      </c>
      <c r="AV138" s="59"/>
      <c r="AW138" s="59">
        <v>16.504000000000001</v>
      </c>
      <c r="AX138" s="59">
        <v>0.26</v>
      </c>
      <c r="AY138" s="59">
        <v>43.744999999999997</v>
      </c>
      <c r="AZ138" s="59">
        <v>0.17199999999999999</v>
      </c>
      <c r="BA138" s="59">
        <v>0.14499999999999999</v>
      </c>
      <c r="BB138" s="59">
        <v>4.0000000000000001E-3</v>
      </c>
      <c r="BC138" s="59"/>
      <c r="BD138" s="59"/>
      <c r="BE138" s="59">
        <f t="shared" si="94"/>
        <v>100.687</v>
      </c>
      <c r="BF138" s="59">
        <f t="shared" si="98"/>
        <v>82.53113669573338</v>
      </c>
      <c r="BG138" s="59">
        <f t="shared" si="95"/>
        <v>0.17468863304266619</v>
      </c>
      <c r="BH138" s="64">
        <f t="shared" si="96"/>
        <v>0.82531136695733376</v>
      </c>
      <c r="BI138" s="52"/>
      <c r="BJ138" s="62"/>
      <c r="BK138" s="62"/>
      <c r="BL138" s="62"/>
    </row>
    <row r="139" spans="1:64" s="31" customFormat="1" x14ac:dyDescent="0.25">
      <c r="A139" s="62"/>
      <c r="B139" s="58" t="s">
        <v>154</v>
      </c>
      <c r="C139" s="52" t="s">
        <v>5</v>
      </c>
      <c r="D139" s="52" t="s">
        <v>158</v>
      </c>
      <c r="E139" s="52"/>
      <c r="F139" s="63" t="s">
        <v>579</v>
      </c>
      <c r="G139" s="63" t="s">
        <v>22</v>
      </c>
      <c r="H139" s="63" t="s">
        <v>1784</v>
      </c>
      <c r="I139" s="52" t="s">
        <v>1725</v>
      </c>
      <c r="J139" s="52" t="s">
        <v>1722</v>
      </c>
      <c r="K139" s="59">
        <v>83.69695750694531</v>
      </c>
      <c r="L139" s="59"/>
      <c r="M139" s="59">
        <v>0.59399999999999997</v>
      </c>
      <c r="N139" s="59">
        <v>37.777000000000001</v>
      </c>
      <c r="O139" s="59">
        <v>18.202000000000002</v>
      </c>
      <c r="P139" s="59"/>
      <c r="Q139" s="59">
        <v>24.826000000000001</v>
      </c>
      <c r="R139" s="59">
        <v>0.214</v>
      </c>
      <c r="S139" s="59">
        <v>13.414999999999999</v>
      </c>
      <c r="T139" s="59"/>
      <c r="U139" s="59">
        <v>0.121</v>
      </c>
      <c r="V139" s="59">
        <v>95.148999999999987</v>
      </c>
      <c r="W139" s="59">
        <f t="shared" si="99"/>
        <v>16.250633589584773</v>
      </c>
      <c r="X139" s="59">
        <f t="shared" si="100"/>
        <v>9.5303027455159235</v>
      </c>
      <c r="Y139" s="59">
        <f t="shared" si="101"/>
        <v>96.103936335100698</v>
      </c>
      <c r="Z139" s="59">
        <f t="shared" si="102"/>
        <v>0</v>
      </c>
      <c r="AA139" s="59">
        <f t="shared" si="103"/>
        <v>1.3354215427405489E-2</v>
      </c>
      <c r="AB139" s="59">
        <f t="shared" si="104"/>
        <v>1.3310867097966612</v>
      </c>
      <c r="AC139" s="59">
        <f t="shared" si="105"/>
        <v>0.43038358207696326</v>
      </c>
      <c r="AD139" s="59">
        <f t="shared" si="106"/>
        <v>0.21439294435833794</v>
      </c>
      <c r="AE139" s="59">
        <f t="shared" si="107"/>
        <v>0</v>
      </c>
      <c r="AF139" s="59">
        <f t="shared" si="108"/>
        <v>0.4062770009722142</v>
      </c>
      <c r="AG139" s="59">
        <f t="shared" si="109"/>
        <v>5.4187772829088635E-3</v>
      </c>
      <c r="AH139" s="59">
        <f t="shared" si="110"/>
        <v>0.59780093654212285</v>
      </c>
      <c r="AI139" s="59">
        <f t="shared" si="111"/>
        <v>0</v>
      </c>
      <c r="AJ139" s="59">
        <f t="shared" si="97"/>
        <v>2.9987141664566139</v>
      </c>
      <c r="AK139" s="59">
        <f t="shared" si="112"/>
        <v>4</v>
      </c>
      <c r="AL139" s="59">
        <f t="shared" si="85"/>
        <v>0.59537304247718026</v>
      </c>
      <c r="AM139" s="59">
        <f t="shared" si="86"/>
        <v>0.40462695752281974</v>
      </c>
      <c r="AN139" s="59">
        <f t="shared" si="87"/>
        <v>1.8950110610597326</v>
      </c>
      <c r="AO139" s="59">
        <f t="shared" si="88"/>
        <v>6.4911111161484234</v>
      </c>
      <c r="AP139" s="59">
        <f t="shared" si="89"/>
        <v>0.34542182358154622</v>
      </c>
      <c r="AQ139" s="59">
        <f t="shared" si="90"/>
        <v>0.10850596358439894</v>
      </c>
      <c r="AR139" s="59">
        <f t="shared" si="91"/>
        <v>0.21782053240573432</v>
      </c>
      <c r="AS139" s="59">
        <f t="shared" si="92"/>
        <v>0.67367350400986681</v>
      </c>
      <c r="AT139" s="59">
        <f t="shared" si="93"/>
        <v>0.24433201289996032</v>
      </c>
      <c r="AU139" s="59">
        <v>39.737000000000002</v>
      </c>
      <c r="AV139" s="59"/>
      <c r="AW139" s="59">
        <v>15.538</v>
      </c>
      <c r="AX139" s="59">
        <v>0.245</v>
      </c>
      <c r="AY139" s="59">
        <v>44.753</v>
      </c>
      <c r="AZ139" s="59">
        <v>0.16400000000000001</v>
      </c>
      <c r="BA139" s="59">
        <v>0.123</v>
      </c>
      <c r="BB139" s="59">
        <v>3.5000000000000003E-2</v>
      </c>
      <c r="BC139" s="59"/>
      <c r="BD139" s="59"/>
      <c r="BE139" s="59">
        <f t="shared" si="94"/>
        <v>100.595</v>
      </c>
      <c r="BF139" s="59">
        <f t="shared" si="98"/>
        <v>83.69695750694531</v>
      </c>
      <c r="BG139" s="59">
        <f t="shared" si="95"/>
        <v>0.1630304249305469</v>
      </c>
      <c r="BH139" s="64">
        <f t="shared" si="96"/>
        <v>0.83696957506945313</v>
      </c>
      <c r="BI139" s="52"/>
      <c r="BJ139" s="62"/>
      <c r="BK139" s="62"/>
      <c r="BL139" s="62"/>
    </row>
    <row r="140" spans="1:64" s="31" customFormat="1" x14ac:dyDescent="0.25">
      <c r="A140" s="62"/>
      <c r="B140" s="58" t="s">
        <v>154</v>
      </c>
      <c r="C140" s="52" t="s">
        <v>5</v>
      </c>
      <c r="D140" s="52" t="s">
        <v>158</v>
      </c>
      <c r="E140" s="52"/>
      <c r="F140" s="63" t="s">
        <v>580</v>
      </c>
      <c r="G140" s="63" t="s">
        <v>22</v>
      </c>
      <c r="H140" s="63" t="s">
        <v>1784</v>
      </c>
      <c r="I140" s="52" t="s">
        <v>1725</v>
      </c>
      <c r="J140" s="52" t="s">
        <v>1722</v>
      </c>
      <c r="K140" s="59">
        <v>82.996477854826168</v>
      </c>
      <c r="L140" s="59">
        <v>5.2999999999999999E-2</v>
      </c>
      <c r="M140" s="59">
        <v>1.151</v>
      </c>
      <c r="N140" s="59">
        <v>31.149000000000001</v>
      </c>
      <c r="O140" s="59">
        <v>19.373000000000001</v>
      </c>
      <c r="P140" s="59"/>
      <c r="Q140" s="59">
        <v>34.095999999999997</v>
      </c>
      <c r="R140" s="59">
        <v>0.23400000000000001</v>
      </c>
      <c r="S140" s="59">
        <v>12.353</v>
      </c>
      <c r="T140" s="59"/>
      <c r="U140" s="59">
        <v>0.154</v>
      </c>
      <c r="V140" s="59">
        <v>98.562999999999988</v>
      </c>
      <c r="W140" s="59">
        <f t="shared" si="99"/>
        <v>18.560123330851269</v>
      </c>
      <c r="X140" s="59">
        <f t="shared" si="100"/>
        <v>17.265922059511812</v>
      </c>
      <c r="Y140" s="59">
        <f t="shared" si="101"/>
        <v>100.29304539036308</v>
      </c>
      <c r="Z140" s="59">
        <f t="shared" si="102"/>
        <v>1.5877739538446662E-3</v>
      </c>
      <c r="AA140" s="59">
        <f t="shared" si="103"/>
        <v>2.5932450175075315E-2</v>
      </c>
      <c r="AB140" s="59">
        <f t="shared" si="104"/>
        <v>1.0999154069588513</v>
      </c>
      <c r="AC140" s="59">
        <f t="shared" si="105"/>
        <v>0.45906032507933076</v>
      </c>
      <c r="AD140" s="59">
        <f t="shared" si="106"/>
        <v>0.38925111339243712</v>
      </c>
      <c r="AE140" s="59">
        <f t="shared" si="107"/>
        <v>0</v>
      </c>
      <c r="AF140" s="59">
        <f t="shared" si="108"/>
        <v>0.46501728168712597</v>
      </c>
      <c r="AG140" s="59">
        <f t="shared" si="109"/>
        <v>5.9379929973900573E-3</v>
      </c>
      <c r="AH140" s="59">
        <f t="shared" si="110"/>
        <v>0.55166400891171519</v>
      </c>
      <c r="AI140" s="59">
        <f t="shared" si="111"/>
        <v>0</v>
      </c>
      <c r="AJ140" s="59">
        <f t="shared" si="97"/>
        <v>2.9983663531557703</v>
      </c>
      <c r="AK140" s="59">
        <f t="shared" si="112"/>
        <v>3.9999999999999996</v>
      </c>
      <c r="AL140" s="59">
        <f t="shared" si="85"/>
        <v>0.54261253158969458</v>
      </c>
      <c r="AM140" s="59">
        <f t="shared" si="86"/>
        <v>0.45738746841030542</v>
      </c>
      <c r="AN140" s="59">
        <f t="shared" si="87"/>
        <v>1.1946459899224553</v>
      </c>
      <c r="AO140" s="59">
        <f t="shared" si="88"/>
        <v>3.548553421612278</v>
      </c>
      <c r="AP140" s="59">
        <f t="shared" si="89"/>
        <v>0.45565435363693146</v>
      </c>
      <c r="AQ140" s="59">
        <f t="shared" si="90"/>
        <v>0.19979763357916383</v>
      </c>
      <c r="AR140" s="59">
        <f t="shared" si="91"/>
        <v>0.23562981187535378</v>
      </c>
      <c r="AS140" s="59">
        <f t="shared" si="92"/>
        <v>0.56457255454548227</v>
      </c>
      <c r="AT140" s="59">
        <f t="shared" si="93"/>
        <v>0.29446277812109495</v>
      </c>
      <c r="AU140" s="59">
        <v>39.988</v>
      </c>
      <c r="AV140" s="59"/>
      <c r="AW140" s="59">
        <v>16.143000000000001</v>
      </c>
      <c r="AX140" s="59">
        <v>0.27800000000000002</v>
      </c>
      <c r="AY140" s="59">
        <v>44.207000000000001</v>
      </c>
      <c r="AZ140" s="59">
        <v>0.186</v>
      </c>
      <c r="BA140" s="59">
        <v>8.6999999999999994E-2</v>
      </c>
      <c r="BB140" s="59">
        <v>4.0000000000000001E-3</v>
      </c>
      <c r="BC140" s="59"/>
      <c r="BD140" s="59"/>
      <c r="BE140" s="59">
        <f t="shared" si="94"/>
        <v>100.89300000000001</v>
      </c>
      <c r="BF140" s="59">
        <f t="shared" si="98"/>
        <v>82.996477854826168</v>
      </c>
      <c r="BG140" s="59">
        <f t="shared" si="95"/>
        <v>0.17003522145173833</v>
      </c>
      <c r="BH140" s="64">
        <f t="shared" si="96"/>
        <v>0.82996477854826167</v>
      </c>
      <c r="BI140" s="52"/>
      <c r="BJ140" s="62"/>
      <c r="BK140" s="62"/>
      <c r="BL140" s="62"/>
    </row>
    <row r="141" spans="1:64" s="31" customFormat="1" x14ac:dyDescent="0.25">
      <c r="A141" s="62"/>
      <c r="B141" s="58" t="s">
        <v>154</v>
      </c>
      <c r="C141" s="52" t="s">
        <v>5</v>
      </c>
      <c r="D141" s="52" t="s">
        <v>158</v>
      </c>
      <c r="E141" s="52"/>
      <c r="F141" s="63" t="s">
        <v>581</v>
      </c>
      <c r="G141" s="63" t="s">
        <v>22</v>
      </c>
      <c r="H141" s="63" t="s">
        <v>1784</v>
      </c>
      <c r="I141" s="52" t="s">
        <v>1725</v>
      </c>
      <c r="J141" s="52" t="s">
        <v>1722</v>
      </c>
      <c r="K141" s="59">
        <v>83.350335676885948</v>
      </c>
      <c r="L141" s="59">
        <v>0.03</v>
      </c>
      <c r="M141" s="59">
        <v>0.65600000000000003</v>
      </c>
      <c r="N141" s="59">
        <v>32.868000000000002</v>
      </c>
      <c r="O141" s="59">
        <v>20.701000000000001</v>
      </c>
      <c r="P141" s="59"/>
      <c r="Q141" s="59">
        <v>29.911000000000001</v>
      </c>
      <c r="R141" s="59">
        <v>0.17699999999999999</v>
      </c>
      <c r="S141" s="59">
        <v>13.311</v>
      </c>
      <c r="T141" s="59"/>
      <c r="U141" s="59">
        <v>0.10299999999999999</v>
      </c>
      <c r="V141" s="59">
        <v>97.756999999999991</v>
      </c>
      <c r="W141" s="59">
        <f t="shared" si="99"/>
        <v>16.720152454681791</v>
      </c>
      <c r="X141" s="59">
        <f t="shared" si="100"/>
        <v>14.659754995908212</v>
      </c>
      <c r="Y141" s="59">
        <f t="shared" si="101"/>
        <v>99.22590745059</v>
      </c>
      <c r="Z141" s="59">
        <f t="shared" si="102"/>
        <v>8.9389640225024953E-4</v>
      </c>
      <c r="AA141" s="59">
        <f t="shared" si="103"/>
        <v>1.4700266181125859E-2</v>
      </c>
      <c r="AB141" s="59">
        <f t="shared" si="104"/>
        <v>1.1543608407055688</v>
      </c>
      <c r="AC141" s="59">
        <f t="shared" si="105"/>
        <v>0.48788485578825569</v>
      </c>
      <c r="AD141" s="59">
        <f t="shared" si="106"/>
        <v>0.32871530875605626</v>
      </c>
      <c r="AE141" s="59">
        <f t="shared" si="107"/>
        <v>0</v>
      </c>
      <c r="AF141" s="59">
        <f t="shared" si="108"/>
        <v>0.41665979820465443</v>
      </c>
      <c r="AG141" s="59">
        <f t="shared" si="109"/>
        <v>4.467352486413635E-3</v>
      </c>
      <c r="AH141" s="59">
        <f t="shared" si="110"/>
        <v>0.59124301626735809</v>
      </c>
      <c r="AI141" s="59">
        <f t="shared" si="111"/>
        <v>0</v>
      </c>
      <c r="AJ141" s="59">
        <f t="shared" si="97"/>
        <v>2.9989253347916831</v>
      </c>
      <c r="AK141" s="59">
        <f t="shared" si="112"/>
        <v>3.9999999999999996</v>
      </c>
      <c r="AL141" s="59">
        <f t="shared" si="85"/>
        <v>0.58660716864559936</v>
      </c>
      <c r="AM141" s="59">
        <f t="shared" si="86"/>
        <v>0.41339283135440064</v>
      </c>
      <c r="AN141" s="59">
        <f t="shared" si="87"/>
        <v>1.2675399870526349</v>
      </c>
      <c r="AO141" s="59">
        <f t="shared" si="88"/>
        <v>3.8345946491296505</v>
      </c>
      <c r="AP141" s="59">
        <f t="shared" si="89"/>
        <v>0.44100655587547427</v>
      </c>
      <c r="AQ141" s="59">
        <f t="shared" si="90"/>
        <v>0.16677920460145348</v>
      </c>
      <c r="AR141" s="59">
        <f t="shared" si="91"/>
        <v>0.24753653394903222</v>
      </c>
      <c r="AS141" s="59">
        <f t="shared" si="92"/>
        <v>0.58568426144951446</v>
      </c>
      <c r="AT141" s="59">
        <f t="shared" si="93"/>
        <v>0.2970839605972993</v>
      </c>
      <c r="AU141" s="59">
        <v>39.777999999999999</v>
      </c>
      <c r="AV141" s="59"/>
      <c r="AW141" s="59">
        <v>15.861000000000001</v>
      </c>
      <c r="AX141" s="59">
        <v>0.27</v>
      </c>
      <c r="AY141" s="59">
        <v>44.546999999999997</v>
      </c>
      <c r="AZ141" s="59">
        <v>0.161</v>
      </c>
      <c r="BA141" s="59">
        <v>0.16800000000000001</v>
      </c>
      <c r="BB141" s="59">
        <v>3.5000000000000003E-2</v>
      </c>
      <c r="BC141" s="59"/>
      <c r="BD141" s="59"/>
      <c r="BE141" s="59">
        <f t="shared" si="94"/>
        <v>100.82</v>
      </c>
      <c r="BF141" s="59">
        <f t="shared" si="98"/>
        <v>83.350335676885948</v>
      </c>
      <c r="BG141" s="59">
        <f t="shared" si="95"/>
        <v>0.16649664323114052</v>
      </c>
      <c r="BH141" s="64">
        <f t="shared" si="96"/>
        <v>0.83350335676885945</v>
      </c>
      <c r="BI141" s="52"/>
      <c r="BJ141" s="62"/>
      <c r="BK141" s="62"/>
      <c r="BL141" s="62"/>
    </row>
    <row r="142" spans="1:64" s="31" customFormat="1" x14ac:dyDescent="0.25">
      <c r="A142" s="62"/>
      <c r="B142" s="58" t="s">
        <v>154</v>
      </c>
      <c r="C142" s="52" t="s">
        <v>5</v>
      </c>
      <c r="D142" s="52" t="s">
        <v>158</v>
      </c>
      <c r="E142" s="52"/>
      <c r="F142" s="63" t="s">
        <v>582</v>
      </c>
      <c r="G142" s="63" t="s">
        <v>22</v>
      </c>
      <c r="H142" s="63" t="s">
        <v>1784</v>
      </c>
      <c r="I142" s="52" t="s">
        <v>1725</v>
      </c>
      <c r="J142" s="52" t="s">
        <v>1722</v>
      </c>
      <c r="K142" s="59">
        <v>81.339324582645304</v>
      </c>
      <c r="L142" s="59">
        <v>8.3000000000000004E-2</v>
      </c>
      <c r="M142" s="59">
        <v>0.97399999999999998</v>
      </c>
      <c r="N142" s="59">
        <v>25.687000000000001</v>
      </c>
      <c r="O142" s="59">
        <v>18.826000000000001</v>
      </c>
      <c r="P142" s="59"/>
      <c r="Q142" s="59">
        <v>40.703000000000003</v>
      </c>
      <c r="R142" s="59">
        <v>0.29199999999999998</v>
      </c>
      <c r="S142" s="59">
        <v>10.882</v>
      </c>
      <c r="T142" s="59"/>
      <c r="U142" s="59">
        <v>0.112</v>
      </c>
      <c r="V142" s="59">
        <v>97.558999999999997</v>
      </c>
      <c r="W142" s="59">
        <f t="shared" si="99"/>
        <v>19.618615124372326</v>
      </c>
      <c r="X142" s="59">
        <f t="shared" si="100"/>
        <v>23.432301484360611</v>
      </c>
      <c r="Y142" s="59">
        <f t="shared" si="101"/>
        <v>99.906916608732928</v>
      </c>
      <c r="Z142" s="59">
        <f t="shared" si="102"/>
        <v>2.5794388285220759E-3</v>
      </c>
      <c r="AA142" s="59">
        <f t="shared" si="103"/>
        <v>2.2764678550980643E-2</v>
      </c>
      <c r="AB142" s="59">
        <f t="shared" si="104"/>
        <v>0.9409420976243309</v>
      </c>
      <c r="AC142" s="59">
        <f t="shared" si="105"/>
        <v>0.46277008037892481</v>
      </c>
      <c r="AD142" s="59">
        <f t="shared" si="106"/>
        <v>0.54801111939854841</v>
      </c>
      <c r="AE142" s="59">
        <f t="shared" si="107"/>
        <v>0</v>
      </c>
      <c r="AF142" s="59">
        <f t="shared" si="108"/>
        <v>0.50990693603699366</v>
      </c>
      <c r="AG142" s="59">
        <f t="shared" si="109"/>
        <v>7.6867191225777646E-3</v>
      </c>
      <c r="AH142" s="59">
        <f t="shared" si="110"/>
        <v>0.50413316397871655</v>
      </c>
      <c r="AI142" s="59">
        <f t="shared" si="111"/>
        <v>0</v>
      </c>
      <c r="AJ142" s="59">
        <f t="shared" si="97"/>
        <v>2.998794233919595</v>
      </c>
      <c r="AK142" s="59">
        <f t="shared" si="112"/>
        <v>3.9999999999999991</v>
      </c>
      <c r="AL142" s="59">
        <f t="shared" si="85"/>
        <v>0.49715308494299798</v>
      </c>
      <c r="AM142" s="59">
        <f t="shared" si="86"/>
        <v>0.50284691505700208</v>
      </c>
      <c r="AN142" s="59">
        <f t="shared" si="87"/>
        <v>0.93046822954363639</v>
      </c>
      <c r="AO142" s="59">
        <f t="shared" si="88"/>
        <v>2.5585052976842451</v>
      </c>
      <c r="AP142" s="59">
        <f t="shared" si="89"/>
        <v>0.51800904293379668</v>
      </c>
      <c r="AQ142" s="59">
        <f t="shared" si="90"/>
        <v>0.28078320329940115</v>
      </c>
      <c r="AR142" s="59">
        <f t="shared" si="91"/>
        <v>0.23710844718356286</v>
      </c>
      <c r="AS142" s="59">
        <f t="shared" si="92"/>
        <v>0.48210834951703596</v>
      </c>
      <c r="AT142" s="59">
        <f t="shared" si="93"/>
        <v>0.32967590338726227</v>
      </c>
      <c r="AU142" s="59">
        <v>39.654000000000003</v>
      </c>
      <c r="AV142" s="59"/>
      <c r="AW142" s="59">
        <v>17.635999999999999</v>
      </c>
      <c r="AX142" s="59">
        <v>0.309</v>
      </c>
      <c r="AY142" s="59">
        <v>43.128</v>
      </c>
      <c r="AZ142" s="59">
        <v>0.182</v>
      </c>
      <c r="BA142" s="59">
        <v>0.11600000000000001</v>
      </c>
      <c r="BB142" s="59">
        <v>3.2000000000000001E-2</v>
      </c>
      <c r="BC142" s="59"/>
      <c r="BD142" s="59"/>
      <c r="BE142" s="59">
        <f t="shared" si="94"/>
        <v>101.057</v>
      </c>
      <c r="BF142" s="59">
        <f t="shared" si="98"/>
        <v>81.339324582645304</v>
      </c>
      <c r="BG142" s="59">
        <f t="shared" si="95"/>
        <v>0.18660675417354697</v>
      </c>
      <c r="BH142" s="64">
        <f t="shared" si="96"/>
        <v>0.813393245826453</v>
      </c>
      <c r="BI142" s="52"/>
      <c r="BJ142" s="62"/>
      <c r="BK142" s="62"/>
      <c r="BL142" s="62"/>
    </row>
    <row r="143" spans="1:64" s="31" customFormat="1" x14ac:dyDescent="0.25">
      <c r="A143" s="62"/>
      <c r="B143" s="58" t="s">
        <v>154</v>
      </c>
      <c r="C143" s="52" t="s">
        <v>5</v>
      </c>
      <c r="D143" s="52" t="s">
        <v>158</v>
      </c>
      <c r="E143" s="52"/>
      <c r="F143" s="63" t="s">
        <v>583</v>
      </c>
      <c r="G143" s="63" t="s">
        <v>22</v>
      </c>
      <c r="H143" s="63" t="s">
        <v>1784</v>
      </c>
      <c r="I143" s="52" t="s">
        <v>1725</v>
      </c>
      <c r="J143" s="52" t="s">
        <v>1722</v>
      </c>
      <c r="K143" s="59">
        <v>82.792773845225966</v>
      </c>
      <c r="L143" s="59">
        <v>9.4E-2</v>
      </c>
      <c r="M143" s="59">
        <v>0.61399999999999999</v>
      </c>
      <c r="N143" s="59">
        <v>31.821276595744681</v>
      </c>
      <c r="O143" s="59">
        <v>20.631</v>
      </c>
      <c r="P143" s="59"/>
      <c r="Q143" s="59">
        <v>29.140999999999998</v>
      </c>
      <c r="R143" s="59">
        <v>0.189</v>
      </c>
      <c r="S143" s="59">
        <v>12.961</v>
      </c>
      <c r="T143" s="59"/>
      <c r="U143" s="59">
        <v>4.7E-2</v>
      </c>
      <c r="V143" s="59">
        <v>95.49827659574467</v>
      </c>
      <c r="W143" s="59">
        <f t="shared" si="99"/>
        <v>16.473879735846978</v>
      </c>
      <c r="X143" s="59">
        <f t="shared" si="100"/>
        <v>14.077706450492354</v>
      </c>
      <c r="Y143" s="59">
        <f t="shared" si="101"/>
        <v>96.908862782084014</v>
      </c>
      <c r="Z143" s="59">
        <f t="shared" si="102"/>
        <v>2.8702224081339749E-3</v>
      </c>
      <c r="AA143" s="59">
        <f t="shared" si="103"/>
        <v>1.4099752617091725E-2</v>
      </c>
      <c r="AB143" s="59">
        <f t="shared" si="104"/>
        <v>1.1452694300507467</v>
      </c>
      <c r="AC143" s="59">
        <f t="shared" si="105"/>
        <v>0.49827380214445249</v>
      </c>
      <c r="AD143" s="59">
        <f t="shared" si="106"/>
        <v>0.32347959124501546</v>
      </c>
      <c r="AE143" s="59">
        <f t="shared" si="107"/>
        <v>0</v>
      </c>
      <c r="AF143" s="59">
        <f t="shared" si="108"/>
        <v>0.42068693035030702</v>
      </c>
      <c r="AG143" s="59">
        <f t="shared" si="109"/>
        <v>4.8883300528768147E-3</v>
      </c>
      <c r="AH143" s="59">
        <f t="shared" si="110"/>
        <v>0.58995055438604305</v>
      </c>
      <c r="AI143" s="59">
        <f t="shared" si="111"/>
        <v>0</v>
      </c>
      <c r="AJ143" s="59">
        <f t="shared" si="97"/>
        <v>2.9995186132546667</v>
      </c>
      <c r="AK143" s="59">
        <f t="shared" si="112"/>
        <v>4</v>
      </c>
      <c r="AL143" s="59">
        <f t="shared" si="85"/>
        <v>0.58374101821480162</v>
      </c>
      <c r="AM143" s="59">
        <f t="shared" si="86"/>
        <v>0.41625898178519838</v>
      </c>
      <c r="AN143" s="59">
        <f t="shared" si="87"/>
        <v>1.3005053231678629</v>
      </c>
      <c r="AO143" s="59">
        <f t="shared" si="88"/>
        <v>3.9656493617709168</v>
      </c>
      <c r="AP143" s="59">
        <f t="shared" si="89"/>
        <v>0.43468710544993255</v>
      </c>
      <c r="AQ143" s="59">
        <f t="shared" si="90"/>
        <v>0.16445136649673817</v>
      </c>
      <c r="AR143" s="59">
        <f t="shared" si="91"/>
        <v>0.25331368614879568</v>
      </c>
      <c r="AS143" s="59">
        <f t="shared" si="92"/>
        <v>0.58223494735446613</v>
      </c>
      <c r="AT143" s="59">
        <f t="shared" si="93"/>
        <v>0.3031704870208573</v>
      </c>
      <c r="AU143" s="59">
        <v>39.102249488752555</v>
      </c>
      <c r="AV143" s="59"/>
      <c r="AW143" s="59">
        <v>16.058</v>
      </c>
      <c r="AX143" s="59">
        <v>0.23899999999999999</v>
      </c>
      <c r="AY143" s="59">
        <v>43.347000000000001</v>
      </c>
      <c r="AZ143" s="59">
        <v>0.14799999999999999</v>
      </c>
      <c r="BA143" s="59">
        <v>0.112</v>
      </c>
      <c r="BB143" s="59">
        <v>9.9000000000000005E-2</v>
      </c>
      <c r="BC143" s="59"/>
      <c r="BD143" s="59"/>
      <c r="BE143" s="59">
        <f t="shared" si="94"/>
        <v>99.105249488752548</v>
      </c>
      <c r="BF143" s="59">
        <f t="shared" si="98"/>
        <v>82.792773845225966</v>
      </c>
      <c r="BG143" s="59">
        <f t="shared" si="95"/>
        <v>0.17207226154774033</v>
      </c>
      <c r="BH143" s="64">
        <f t="shared" si="96"/>
        <v>0.82792773845225964</v>
      </c>
      <c r="BI143" s="52"/>
      <c r="BJ143" s="62"/>
      <c r="BK143" s="62"/>
      <c r="BL143" s="62"/>
    </row>
    <row r="144" spans="1:64" s="31" customFormat="1" x14ac:dyDescent="0.25">
      <c r="A144" s="62"/>
      <c r="B144" s="58" t="s">
        <v>154</v>
      </c>
      <c r="C144" s="52" t="s">
        <v>5</v>
      </c>
      <c r="D144" s="52" t="s">
        <v>158</v>
      </c>
      <c r="E144" s="52"/>
      <c r="F144" s="63" t="s">
        <v>584</v>
      </c>
      <c r="G144" s="63" t="s">
        <v>22</v>
      </c>
      <c r="H144" s="63" t="s">
        <v>1784</v>
      </c>
      <c r="I144" s="52" t="s">
        <v>1725</v>
      </c>
      <c r="J144" s="52" t="s">
        <v>1722</v>
      </c>
      <c r="K144" s="59">
        <v>83.216351713148271</v>
      </c>
      <c r="L144" s="59">
        <v>5.8000000000000003E-2</v>
      </c>
      <c r="M144" s="59">
        <v>0.64400000000000002</v>
      </c>
      <c r="N144" s="59">
        <v>33.23936170212766</v>
      </c>
      <c r="O144" s="59">
        <v>19.559999999999999</v>
      </c>
      <c r="P144" s="59"/>
      <c r="Q144" s="59">
        <v>30.245999999999999</v>
      </c>
      <c r="R144" s="59">
        <v>0.19</v>
      </c>
      <c r="S144" s="59">
        <v>13.228</v>
      </c>
      <c r="T144" s="59"/>
      <c r="U144" s="59">
        <v>0.187</v>
      </c>
      <c r="V144" s="59">
        <v>97.352361702127638</v>
      </c>
      <c r="W144" s="59">
        <f t="shared" si="99"/>
        <v>16.669488639633165</v>
      </c>
      <c r="X144" s="59">
        <f t="shared" si="100"/>
        <v>15.088365592761539</v>
      </c>
      <c r="Y144" s="59">
        <f t="shared" si="101"/>
        <v>98.864215934522349</v>
      </c>
      <c r="Z144" s="59">
        <f t="shared" si="102"/>
        <v>1.7324646827764799E-3</v>
      </c>
      <c r="AA144" s="59">
        <f t="shared" si="103"/>
        <v>1.4466973586702538E-2</v>
      </c>
      <c r="AB144" s="59">
        <f t="shared" si="104"/>
        <v>1.1702844778339656</v>
      </c>
      <c r="AC144" s="59">
        <f t="shared" si="105"/>
        <v>0.46213123658931526</v>
      </c>
      <c r="AD144" s="59">
        <f t="shared" si="106"/>
        <v>0.33916097770878056</v>
      </c>
      <c r="AE144" s="59">
        <f t="shared" si="107"/>
        <v>0</v>
      </c>
      <c r="AF144" s="59">
        <f t="shared" si="108"/>
        <v>0.41642242169218008</v>
      </c>
      <c r="AG144" s="59">
        <f t="shared" si="109"/>
        <v>4.8072976993008536E-3</v>
      </c>
      <c r="AH144" s="59">
        <f t="shared" si="110"/>
        <v>0.58900636587146826</v>
      </c>
      <c r="AI144" s="59">
        <f t="shared" si="111"/>
        <v>0</v>
      </c>
      <c r="AJ144" s="59">
        <f t="shared" si="97"/>
        <v>2.9980122156644895</v>
      </c>
      <c r="AK144" s="59">
        <f t="shared" si="112"/>
        <v>3.9999999999999991</v>
      </c>
      <c r="AL144" s="59">
        <f t="shared" si="85"/>
        <v>0.58582604074699962</v>
      </c>
      <c r="AM144" s="59">
        <f t="shared" si="86"/>
        <v>0.41417395925300038</v>
      </c>
      <c r="AN144" s="59">
        <f t="shared" si="87"/>
        <v>1.2278016902337738</v>
      </c>
      <c r="AO144" s="59">
        <f t="shared" si="88"/>
        <v>3.6780096337739376</v>
      </c>
      <c r="AP144" s="59">
        <f t="shared" si="89"/>
        <v>0.44887298738653225</v>
      </c>
      <c r="AQ144" s="59">
        <f t="shared" si="90"/>
        <v>0.17202525220665504</v>
      </c>
      <c r="AR144" s="59">
        <f t="shared" si="91"/>
        <v>0.23439678427602373</v>
      </c>
      <c r="AS144" s="59">
        <f t="shared" si="92"/>
        <v>0.59357796351732117</v>
      </c>
      <c r="AT144" s="59">
        <f t="shared" si="93"/>
        <v>0.28309653754624781</v>
      </c>
      <c r="AU144" s="59">
        <v>38.155419222903888</v>
      </c>
      <c r="AV144" s="59"/>
      <c r="AW144" s="59">
        <v>15.574</v>
      </c>
      <c r="AX144" s="59">
        <v>0.248</v>
      </c>
      <c r="AY144" s="59">
        <v>43.322000000000003</v>
      </c>
      <c r="AZ144" s="59">
        <v>0.17599999999999999</v>
      </c>
      <c r="BA144" s="59">
        <v>0.125</v>
      </c>
      <c r="BB144" s="59">
        <v>2.9000000000000001E-2</v>
      </c>
      <c r="BC144" s="59"/>
      <c r="BD144" s="59"/>
      <c r="BE144" s="59">
        <f t="shared" si="94"/>
        <v>97.629419222903877</v>
      </c>
      <c r="BF144" s="59">
        <f t="shared" si="98"/>
        <v>83.216351713148271</v>
      </c>
      <c r="BG144" s="59">
        <f t="shared" si="95"/>
        <v>0.16783648286851729</v>
      </c>
      <c r="BH144" s="64">
        <f t="shared" si="96"/>
        <v>0.83216351713148273</v>
      </c>
      <c r="BI144" s="52"/>
      <c r="BJ144" s="62"/>
      <c r="BK144" s="62"/>
      <c r="BL144" s="62"/>
    </row>
    <row r="145" spans="1:64" s="31" customFormat="1" x14ac:dyDescent="0.25">
      <c r="A145" s="62"/>
      <c r="B145" s="58" t="s">
        <v>154</v>
      </c>
      <c r="C145" s="52" t="s">
        <v>5</v>
      </c>
      <c r="D145" s="52" t="s">
        <v>158</v>
      </c>
      <c r="E145" s="52"/>
      <c r="F145" s="63" t="s">
        <v>585</v>
      </c>
      <c r="G145" s="63" t="s">
        <v>22</v>
      </c>
      <c r="H145" s="63" t="s">
        <v>1784</v>
      </c>
      <c r="I145" s="52" t="s">
        <v>1725</v>
      </c>
      <c r="J145" s="52" t="s">
        <v>1722</v>
      </c>
      <c r="K145" s="59">
        <v>80.572059096835972</v>
      </c>
      <c r="L145" s="59">
        <v>0.69299999999999995</v>
      </c>
      <c r="M145" s="59">
        <v>0.86699999999999999</v>
      </c>
      <c r="N145" s="59">
        <v>30.371276595744682</v>
      </c>
      <c r="O145" s="59">
        <v>18.975000000000001</v>
      </c>
      <c r="P145" s="59"/>
      <c r="Q145" s="59">
        <v>34.677999999999997</v>
      </c>
      <c r="R145" s="59">
        <v>0.22600000000000001</v>
      </c>
      <c r="S145" s="59">
        <v>11.542</v>
      </c>
      <c r="T145" s="59"/>
      <c r="U145" s="59">
        <v>0.115</v>
      </c>
      <c r="V145" s="59">
        <v>97.467276595744679</v>
      </c>
      <c r="W145" s="59">
        <f t="shared" si="99"/>
        <v>19.957496918808438</v>
      </c>
      <c r="X145" s="59">
        <f t="shared" si="100"/>
        <v>16.359750034664991</v>
      </c>
      <c r="Y145" s="59">
        <f t="shared" si="101"/>
        <v>99.10652354921811</v>
      </c>
      <c r="Z145" s="59">
        <f t="shared" si="102"/>
        <v>2.1086924536976352E-2</v>
      </c>
      <c r="AA145" s="59">
        <f t="shared" si="103"/>
        <v>1.9840587659811598E-2</v>
      </c>
      <c r="AB145" s="59">
        <f t="shared" si="104"/>
        <v>1.0892947966906696</v>
      </c>
      <c r="AC145" s="59">
        <f t="shared" si="105"/>
        <v>0.45669038835534875</v>
      </c>
      <c r="AD145" s="59">
        <f t="shared" si="106"/>
        <v>0.37461395923245056</v>
      </c>
      <c r="AE145" s="59">
        <f t="shared" si="107"/>
        <v>0</v>
      </c>
      <c r="AF145" s="59">
        <f t="shared" si="108"/>
        <v>0.5078804686544085</v>
      </c>
      <c r="AG145" s="59">
        <f t="shared" si="109"/>
        <v>5.8250474613321061E-3</v>
      </c>
      <c r="AH145" s="59">
        <f t="shared" si="110"/>
        <v>0.52354074307298037</v>
      </c>
      <c r="AI145" s="59">
        <f t="shared" si="111"/>
        <v>0</v>
      </c>
      <c r="AJ145" s="59">
        <f t="shared" si="97"/>
        <v>2.9987729156639773</v>
      </c>
      <c r="AK145" s="59">
        <f t="shared" si="112"/>
        <v>4</v>
      </c>
      <c r="AL145" s="59">
        <f t="shared" si="85"/>
        <v>0.50759159994021485</v>
      </c>
      <c r="AM145" s="59">
        <f t="shared" si="86"/>
        <v>0.49240840005978515</v>
      </c>
      <c r="AN145" s="59">
        <f t="shared" si="87"/>
        <v>1.3557435758534164</v>
      </c>
      <c r="AO145" s="59">
        <f t="shared" si="88"/>
        <v>4.1875513999948142</v>
      </c>
      <c r="AP145" s="59">
        <f t="shared" si="89"/>
        <v>0.42449441876870214</v>
      </c>
      <c r="AQ145" s="59">
        <f t="shared" si="90"/>
        <v>0.19505057072863874</v>
      </c>
      <c r="AR145" s="59">
        <f t="shared" si="91"/>
        <v>0.2377853753167834</v>
      </c>
      <c r="AS145" s="59">
        <f t="shared" si="92"/>
        <v>0.56716405395457792</v>
      </c>
      <c r="AT145" s="59">
        <f t="shared" si="93"/>
        <v>0.29540411691704194</v>
      </c>
      <c r="AU145" s="59">
        <v>38.682004089979557</v>
      </c>
      <c r="AV145" s="59"/>
      <c r="AW145" s="59">
        <v>17.988</v>
      </c>
      <c r="AX145" s="59">
        <v>0.29099999999999998</v>
      </c>
      <c r="AY145" s="59">
        <v>41.853000000000002</v>
      </c>
      <c r="AZ145" s="59">
        <v>0.17100000000000001</v>
      </c>
      <c r="BA145" s="59">
        <v>0.14499999999999999</v>
      </c>
      <c r="BB145" s="59">
        <v>2.9000000000000001E-2</v>
      </c>
      <c r="BC145" s="59"/>
      <c r="BD145" s="59"/>
      <c r="BE145" s="59">
        <f t="shared" si="94"/>
        <v>99.159004089979561</v>
      </c>
      <c r="BF145" s="59">
        <f t="shared" si="98"/>
        <v>80.572059096835972</v>
      </c>
      <c r="BG145" s="59">
        <f t="shared" si="95"/>
        <v>0.19427940903164029</v>
      </c>
      <c r="BH145" s="64">
        <f t="shared" si="96"/>
        <v>0.80572059096835968</v>
      </c>
      <c r="BI145" s="52"/>
      <c r="BJ145" s="62"/>
      <c r="BK145" s="62"/>
      <c r="BL145" s="62"/>
    </row>
    <row r="146" spans="1:64" s="31" customFormat="1" x14ac:dyDescent="0.25">
      <c r="A146" s="62"/>
      <c r="B146" s="58" t="s">
        <v>154</v>
      </c>
      <c r="C146" s="52" t="s">
        <v>5</v>
      </c>
      <c r="D146" s="52" t="s">
        <v>158</v>
      </c>
      <c r="E146" s="52"/>
      <c r="F146" s="63" t="s">
        <v>586</v>
      </c>
      <c r="G146" s="63" t="s">
        <v>22</v>
      </c>
      <c r="H146" s="63" t="s">
        <v>1784</v>
      </c>
      <c r="I146" s="52" t="s">
        <v>1725</v>
      </c>
      <c r="J146" s="52" t="s">
        <v>1722</v>
      </c>
      <c r="K146" s="59">
        <v>81.28114168732921</v>
      </c>
      <c r="L146" s="59">
        <v>0.37</v>
      </c>
      <c r="M146" s="59">
        <v>2.2519999999999998</v>
      </c>
      <c r="N146" s="59">
        <v>18.856382978723406</v>
      </c>
      <c r="O146" s="59">
        <v>21.032</v>
      </c>
      <c r="P146" s="59"/>
      <c r="Q146" s="59">
        <v>43.972999999999999</v>
      </c>
      <c r="R146" s="59">
        <v>0.29199999999999998</v>
      </c>
      <c r="S146" s="59">
        <v>9.01</v>
      </c>
      <c r="T146" s="59"/>
      <c r="U146" s="59">
        <v>2.9000000000000001E-2</v>
      </c>
      <c r="V146" s="59">
        <v>95.814382978723401</v>
      </c>
      <c r="W146" s="59">
        <f t="shared" si="99"/>
        <v>22.50489217223112</v>
      </c>
      <c r="X146" s="59">
        <f t="shared" si="100"/>
        <v>23.85875508754043</v>
      </c>
      <c r="Y146" s="59">
        <f t="shared" si="101"/>
        <v>98.205030238494956</v>
      </c>
      <c r="Z146" s="59">
        <f t="shared" si="102"/>
        <v>1.2145923492111564E-2</v>
      </c>
      <c r="AA146" s="59">
        <f t="shared" si="103"/>
        <v>5.5597162602831082E-2</v>
      </c>
      <c r="AB146" s="59">
        <f t="shared" si="104"/>
        <v>0.72960798810882566</v>
      </c>
      <c r="AC146" s="59">
        <f t="shared" si="105"/>
        <v>0.54609659391954768</v>
      </c>
      <c r="AD146" s="59">
        <f t="shared" si="106"/>
        <v>0.58939151550608559</v>
      </c>
      <c r="AE146" s="59">
        <f t="shared" si="107"/>
        <v>0</v>
      </c>
      <c r="AF146" s="59">
        <f t="shared" si="108"/>
        <v>0.61784734541538755</v>
      </c>
      <c r="AG146" s="59">
        <f t="shared" si="109"/>
        <v>8.119376650659E-3</v>
      </c>
      <c r="AH146" s="59">
        <f t="shared" si="110"/>
        <v>0.44090295944237995</v>
      </c>
      <c r="AI146" s="59">
        <f t="shared" si="111"/>
        <v>0</v>
      </c>
      <c r="AJ146" s="59">
        <f t="shared" si="97"/>
        <v>2.9997088651378281</v>
      </c>
      <c r="AK146" s="59">
        <f t="shared" si="112"/>
        <v>4</v>
      </c>
      <c r="AL146" s="59">
        <f t="shared" si="85"/>
        <v>0.41643714992989855</v>
      </c>
      <c r="AM146" s="59">
        <f t="shared" si="86"/>
        <v>0.58356285007010145</v>
      </c>
      <c r="AN146" s="59">
        <f t="shared" si="87"/>
        <v>1.0482800127939882</v>
      </c>
      <c r="AO146" s="59">
        <f t="shared" si="88"/>
        <v>2.9905814507278659</v>
      </c>
      <c r="AP146" s="59">
        <f t="shared" si="89"/>
        <v>0.48821449887407459</v>
      </c>
      <c r="AQ146" s="59">
        <f t="shared" si="90"/>
        <v>0.31601133919331265</v>
      </c>
      <c r="AR146" s="59">
        <f t="shared" si="91"/>
        <v>0.29279810013084767</v>
      </c>
      <c r="AS146" s="59">
        <f t="shared" si="92"/>
        <v>0.39119056067583974</v>
      </c>
      <c r="AT146" s="59">
        <f t="shared" si="93"/>
        <v>0.42807449437177125</v>
      </c>
      <c r="AU146" s="59">
        <v>38.689161554192232</v>
      </c>
      <c r="AV146" s="59"/>
      <c r="AW146" s="59">
        <v>17.326000000000001</v>
      </c>
      <c r="AX146" s="59">
        <v>0.30199999999999999</v>
      </c>
      <c r="AY146" s="59">
        <v>42.207999999999998</v>
      </c>
      <c r="AZ146" s="59">
        <v>0.214</v>
      </c>
      <c r="BA146" s="59">
        <v>0.11799999999999999</v>
      </c>
      <c r="BB146" s="59">
        <v>9.5000000000000001E-2</v>
      </c>
      <c r="BC146" s="59"/>
      <c r="BD146" s="59"/>
      <c r="BE146" s="59">
        <f t="shared" si="94"/>
        <v>98.95216155419223</v>
      </c>
      <c r="BF146" s="59">
        <f t="shared" si="98"/>
        <v>81.28114168732921</v>
      </c>
      <c r="BG146" s="59">
        <f t="shared" si="95"/>
        <v>0.18718858312670789</v>
      </c>
      <c r="BH146" s="64">
        <f t="shared" si="96"/>
        <v>0.81281141687329206</v>
      </c>
      <c r="BI146" s="52"/>
      <c r="BJ146" s="62"/>
      <c r="BK146" s="62"/>
      <c r="BL146" s="62"/>
    </row>
    <row r="147" spans="1:64" s="31" customFormat="1" x14ac:dyDescent="0.25">
      <c r="A147" s="62"/>
      <c r="B147" s="58" t="s">
        <v>154</v>
      </c>
      <c r="C147" s="52" t="s">
        <v>5</v>
      </c>
      <c r="D147" s="52" t="s">
        <v>158</v>
      </c>
      <c r="E147" s="52"/>
      <c r="F147" s="63" t="s">
        <v>587</v>
      </c>
      <c r="G147" s="63" t="s">
        <v>22</v>
      </c>
      <c r="H147" s="63" t="s">
        <v>1784</v>
      </c>
      <c r="I147" s="52" t="s">
        <v>1725</v>
      </c>
      <c r="J147" s="52" t="s">
        <v>1722</v>
      </c>
      <c r="K147" s="59">
        <v>83.043484097792501</v>
      </c>
      <c r="L147" s="59">
        <v>7.2999999999999995E-2</v>
      </c>
      <c r="M147" s="59">
        <v>0.61499999999999999</v>
      </c>
      <c r="N147" s="59">
        <v>33.01063829787234</v>
      </c>
      <c r="O147" s="59">
        <v>20.498000000000001</v>
      </c>
      <c r="P147" s="59"/>
      <c r="Q147" s="59">
        <v>30.795999999999999</v>
      </c>
      <c r="R147" s="59">
        <v>0.248</v>
      </c>
      <c r="S147" s="59">
        <v>13.103999999999999</v>
      </c>
      <c r="T147" s="59"/>
      <c r="U147" s="59">
        <v>0.16400000000000001</v>
      </c>
      <c r="V147" s="59">
        <v>98.508638297872338</v>
      </c>
      <c r="W147" s="59">
        <f t="shared" si="99"/>
        <v>17.165130673619668</v>
      </c>
      <c r="X147" s="59">
        <f t="shared" si="100"/>
        <v>15.148776757479807</v>
      </c>
      <c r="Y147" s="59">
        <f t="shared" si="101"/>
        <v>100.02654572897183</v>
      </c>
      <c r="Z147" s="59">
        <f t="shared" si="102"/>
        <v>2.1636819693239663E-3</v>
      </c>
      <c r="AA147" s="59">
        <f t="shared" si="103"/>
        <v>1.3708852583718763E-2</v>
      </c>
      <c r="AB147" s="59">
        <f t="shared" si="104"/>
        <v>1.1532590217808174</v>
      </c>
      <c r="AC147" s="59">
        <f t="shared" si="105"/>
        <v>0.48055392885850912</v>
      </c>
      <c r="AD147" s="59">
        <f t="shared" si="106"/>
        <v>0.33789005923947385</v>
      </c>
      <c r="AE147" s="59">
        <f t="shared" si="107"/>
        <v>0</v>
      </c>
      <c r="AF147" s="59">
        <f t="shared" si="108"/>
        <v>0.42549367764131935</v>
      </c>
      <c r="AG147" s="59">
        <f t="shared" si="109"/>
        <v>6.2263462244953162E-3</v>
      </c>
      <c r="AH147" s="59">
        <f t="shared" si="110"/>
        <v>0.57898039220989972</v>
      </c>
      <c r="AI147" s="59">
        <f t="shared" si="111"/>
        <v>0</v>
      </c>
      <c r="AJ147" s="59">
        <f t="shared" si="97"/>
        <v>2.9982759605075571</v>
      </c>
      <c r="AK147" s="59">
        <f t="shared" si="112"/>
        <v>4</v>
      </c>
      <c r="AL147" s="59">
        <f t="shared" si="85"/>
        <v>0.57640153149563855</v>
      </c>
      <c r="AM147" s="59">
        <f t="shared" si="86"/>
        <v>0.42359846850436145</v>
      </c>
      <c r="AN147" s="59">
        <f t="shared" si="87"/>
        <v>1.259266634239032</v>
      </c>
      <c r="AO147" s="59">
        <f t="shared" si="88"/>
        <v>3.801867567432708</v>
      </c>
      <c r="AP147" s="59">
        <f t="shared" si="89"/>
        <v>0.44262150595466165</v>
      </c>
      <c r="AQ147" s="59">
        <f t="shared" si="90"/>
        <v>0.17136965229882353</v>
      </c>
      <c r="AR147" s="59">
        <f t="shared" si="91"/>
        <v>0.24372531078503984</v>
      </c>
      <c r="AS147" s="59">
        <f t="shared" si="92"/>
        <v>0.5849050369161366</v>
      </c>
      <c r="AT147" s="59">
        <f t="shared" si="93"/>
        <v>0.29413032175468051</v>
      </c>
      <c r="AU147" s="59">
        <v>39.618609406952963</v>
      </c>
      <c r="AV147" s="59"/>
      <c r="AW147" s="59">
        <v>15.999000000000001</v>
      </c>
      <c r="AX147" s="59">
        <v>0.28100000000000003</v>
      </c>
      <c r="AY147" s="59">
        <v>43.959000000000003</v>
      </c>
      <c r="AZ147" s="59">
        <v>0.155</v>
      </c>
      <c r="BA147" s="59">
        <v>0.13600000000000001</v>
      </c>
      <c r="BB147" s="59">
        <v>3.4000000000000002E-2</v>
      </c>
      <c r="BC147" s="59"/>
      <c r="BD147" s="59"/>
      <c r="BE147" s="59">
        <f t="shared" si="94"/>
        <v>100.18260940695298</v>
      </c>
      <c r="BF147" s="59">
        <f t="shared" si="98"/>
        <v>83.043484097792501</v>
      </c>
      <c r="BG147" s="59">
        <f t="shared" si="95"/>
        <v>0.169565159022075</v>
      </c>
      <c r="BH147" s="64">
        <f t="shared" si="96"/>
        <v>0.83043484097792497</v>
      </c>
      <c r="BI147" s="52"/>
      <c r="BJ147" s="62"/>
      <c r="BK147" s="62"/>
      <c r="BL147" s="62"/>
    </row>
    <row r="148" spans="1:64" s="31" customFormat="1" x14ac:dyDescent="0.25">
      <c r="A148" s="62"/>
      <c r="B148" s="58" t="s">
        <v>154</v>
      </c>
      <c r="C148" s="52" t="s">
        <v>5</v>
      </c>
      <c r="D148" s="52" t="s">
        <v>158</v>
      </c>
      <c r="E148" s="52"/>
      <c r="F148" s="63" t="s">
        <v>588</v>
      </c>
      <c r="G148" s="63" t="s">
        <v>22</v>
      </c>
      <c r="H148" s="63" t="s">
        <v>1784</v>
      </c>
      <c r="I148" s="52" t="s">
        <v>1725</v>
      </c>
      <c r="J148" s="52" t="s">
        <v>1722</v>
      </c>
      <c r="K148" s="59">
        <v>79.936288272922482</v>
      </c>
      <c r="L148" s="59">
        <v>7.2999999999999995E-2</v>
      </c>
      <c r="M148" s="59">
        <v>2.5489999999999999</v>
      </c>
      <c r="N148" s="59">
        <v>14.924468085106383</v>
      </c>
      <c r="O148" s="59">
        <v>21.096</v>
      </c>
      <c r="P148" s="59"/>
      <c r="Q148" s="59">
        <v>48.128</v>
      </c>
      <c r="R148" s="59">
        <v>0.28299999999999997</v>
      </c>
      <c r="S148" s="59">
        <v>8.1989999999999998</v>
      </c>
      <c r="T148" s="59"/>
      <c r="U148" s="59">
        <v>0.11</v>
      </c>
      <c r="V148" s="59">
        <v>95.362468085106386</v>
      </c>
      <c r="W148" s="59">
        <f t="shared" si="99"/>
        <v>22.822222806096953</v>
      </c>
      <c r="X148" s="59">
        <f t="shared" si="100"/>
        <v>28.123779944324347</v>
      </c>
      <c r="Y148" s="59">
        <f t="shared" si="101"/>
        <v>98.1804708355277</v>
      </c>
      <c r="Z148" s="59">
        <f t="shared" si="102"/>
        <v>2.4601567308129291E-3</v>
      </c>
      <c r="AA148" s="59">
        <f t="shared" si="103"/>
        <v>6.4604857950202321E-2</v>
      </c>
      <c r="AB148" s="59">
        <f t="shared" si="104"/>
        <v>0.59284498475304226</v>
      </c>
      <c r="AC148" s="59">
        <f t="shared" si="105"/>
        <v>0.5623414678052735</v>
      </c>
      <c r="AD148" s="59">
        <f t="shared" si="106"/>
        <v>0.71324853846565162</v>
      </c>
      <c r="AE148" s="59">
        <f t="shared" si="107"/>
        <v>0</v>
      </c>
      <c r="AF148" s="59">
        <f t="shared" si="108"/>
        <v>0.64324036281184604</v>
      </c>
      <c r="AG148" s="59">
        <f t="shared" si="109"/>
        <v>8.078623548578065E-3</v>
      </c>
      <c r="AH148" s="59">
        <f t="shared" si="110"/>
        <v>0.41189849774159387</v>
      </c>
      <c r="AI148" s="59">
        <f t="shared" si="111"/>
        <v>0</v>
      </c>
      <c r="AJ148" s="59">
        <f t="shared" si="97"/>
        <v>2.9987174898070004</v>
      </c>
      <c r="AK148" s="59">
        <f t="shared" si="112"/>
        <v>3.9999999999999991</v>
      </c>
      <c r="AL148" s="59">
        <f t="shared" si="85"/>
        <v>0.39037373481396132</v>
      </c>
      <c r="AM148" s="59">
        <f t="shared" si="86"/>
        <v>0.60962626518603868</v>
      </c>
      <c r="AN148" s="59">
        <f t="shared" si="87"/>
        <v>0.90184602999060048</v>
      </c>
      <c r="AO148" s="59">
        <f t="shared" si="88"/>
        <v>2.4559846696277905</v>
      </c>
      <c r="AP148" s="59">
        <f t="shared" si="89"/>
        <v>0.52580492018322966</v>
      </c>
      <c r="AQ148" s="59">
        <f t="shared" si="90"/>
        <v>0.38173580664680584</v>
      </c>
      <c r="AR148" s="59">
        <f t="shared" si="91"/>
        <v>0.30096924458532581</v>
      </c>
      <c r="AS148" s="59">
        <f t="shared" si="92"/>
        <v>0.31729494876786829</v>
      </c>
      <c r="AT148" s="59">
        <f t="shared" si="93"/>
        <v>0.48679714565548504</v>
      </c>
      <c r="AU148" s="59">
        <v>38.323108384458074</v>
      </c>
      <c r="AV148" s="59"/>
      <c r="AW148" s="59">
        <v>18.63</v>
      </c>
      <c r="AX148" s="59">
        <v>0.29599999999999999</v>
      </c>
      <c r="AY148" s="59">
        <v>41.642000000000003</v>
      </c>
      <c r="AZ148" s="59">
        <v>0.22900000000000001</v>
      </c>
      <c r="BA148" s="59">
        <v>3.2000000000000001E-2</v>
      </c>
      <c r="BB148" s="59">
        <v>7.0000000000000007E-2</v>
      </c>
      <c r="BC148" s="59"/>
      <c r="BD148" s="59"/>
      <c r="BE148" s="59">
        <f t="shared" si="94"/>
        <v>99.222108384458068</v>
      </c>
      <c r="BF148" s="59">
        <f t="shared" si="98"/>
        <v>79.936288272922482</v>
      </c>
      <c r="BG148" s="59">
        <f t="shared" si="95"/>
        <v>0.20063711727077518</v>
      </c>
      <c r="BH148" s="64">
        <f t="shared" si="96"/>
        <v>0.79936288272922484</v>
      </c>
      <c r="BI148" s="52"/>
      <c r="BJ148" s="62"/>
      <c r="BK148" s="62"/>
      <c r="BL148" s="62"/>
    </row>
    <row r="149" spans="1:64" s="31" customFormat="1" x14ac:dyDescent="0.25">
      <c r="A149" s="62"/>
      <c r="B149" s="58" t="s">
        <v>154</v>
      </c>
      <c r="C149" s="52" t="s">
        <v>5</v>
      </c>
      <c r="D149" s="52" t="s">
        <v>158</v>
      </c>
      <c r="E149" s="52"/>
      <c r="F149" s="63" t="s">
        <v>589</v>
      </c>
      <c r="G149" s="63" t="s">
        <v>22</v>
      </c>
      <c r="H149" s="63" t="s">
        <v>1784</v>
      </c>
      <c r="I149" s="52" t="s">
        <v>1725</v>
      </c>
      <c r="J149" s="52" t="s">
        <v>1722</v>
      </c>
      <c r="K149" s="59">
        <v>83.480006422230588</v>
      </c>
      <c r="L149" s="59">
        <v>6.8000000000000005E-2</v>
      </c>
      <c r="M149" s="59">
        <v>0.61199999999999999</v>
      </c>
      <c r="N149" s="59">
        <v>33.392553191489363</v>
      </c>
      <c r="O149" s="59">
        <v>21.311</v>
      </c>
      <c r="P149" s="59"/>
      <c r="Q149" s="59">
        <v>28.597999999999999</v>
      </c>
      <c r="R149" s="59">
        <v>0.22500000000000001</v>
      </c>
      <c r="S149" s="59">
        <v>13.624000000000001</v>
      </c>
      <c r="T149" s="59"/>
      <c r="U149" s="59">
        <v>0.111</v>
      </c>
      <c r="V149" s="59">
        <v>97.941553191489348</v>
      </c>
      <c r="W149" s="59">
        <f t="shared" si="99"/>
        <v>16.315284679386409</v>
      </c>
      <c r="X149" s="59">
        <f t="shared" si="100"/>
        <v>13.650494910661912</v>
      </c>
      <c r="Y149" s="59">
        <f t="shared" si="101"/>
        <v>99.309332781537677</v>
      </c>
      <c r="Z149" s="59">
        <f t="shared" si="102"/>
        <v>2.0157984777704752E-3</v>
      </c>
      <c r="AA149" s="59">
        <f t="shared" si="103"/>
        <v>1.364410481555758E-2</v>
      </c>
      <c r="AB149" s="59">
        <f t="shared" si="104"/>
        <v>1.1667832866253023</v>
      </c>
      <c r="AC149" s="59">
        <f t="shared" si="105"/>
        <v>0.49969166677798027</v>
      </c>
      <c r="AD149" s="59">
        <f t="shared" si="106"/>
        <v>0.30451863971437432</v>
      </c>
      <c r="AE149" s="59">
        <f t="shared" si="107"/>
        <v>0</v>
      </c>
      <c r="AF149" s="59">
        <f t="shared" si="108"/>
        <v>0.4044904643267927</v>
      </c>
      <c r="AG149" s="59">
        <f t="shared" si="109"/>
        <v>5.6497826185086548E-3</v>
      </c>
      <c r="AH149" s="59">
        <f t="shared" si="110"/>
        <v>0.60204955679155669</v>
      </c>
      <c r="AI149" s="59">
        <f t="shared" si="111"/>
        <v>0</v>
      </c>
      <c r="AJ149" s="59">
        <f t="shared" si="97"/>
        <v>2.9988433001478425</v>
      </c>
      <c r="AK149" s="59">
        <f t="shared" si="112"/>
        <v>3.9999999999999991</v>
      </c>
      <c r="AL149" s="59">
        <f t="shared" si="85"/>
        <v>0.5981377234485219</v>
      </c>
      <c r="AM149" s="59">
        <f t="shared" si="86"/>
        <v>0.4018622765514781</v>
      </c>
      <c r="AN149" s="59">
        <f t="shared" si="87"/>
        <v>1.3282945986695192</v>
      </c>
      <c r="AO149" s="59">
        <f t="shared" si="88"/>
        <v>4.0769275425622871</v>
      </c>
      <c r="AP149" s="59">
        <f t="shared" si="89"/>
        <v>0.42949891331253359</v>
      </c>
      <c r="AQ149" s="59">
        <f t="shared" si="90"/>
        <v>0.15450006574232245</v>
      </c>
      <c r="AR149" s="59">
        <f t="shared" si="91"/>
        <v>0.25352272504731149</v>
      </c>
      <c r="AS149" s="59">
        <f t="shared" si="92"/>
        <v>0.59197720921036612</v>
      </c>
      <c r="AT149" s="59">
        <f t="shared" si="93"/>
        <v>0.29984949114147064</v>
      </c>
      <c r="AU149" s="59">
        <v>39.18507157464213</v>
      </c>
      <c r="AV149" s="59"/>
      <c r="AW149" s="59">
        <v>15.561</v>
      </c>
      <c r="AX149" s="59">
        <v>0.23</v>
      </c>
      <c r="AY149" s="59">
        <v>44.116</v>
      </c>
      <c r="AZ149" s="59">
        <v>0.161</v>
      </c>
      <c r="BA149" s="59">
        <v>0.104</v>
      </c>
      <c r="BB149" s="59">
        <v>2.5000000000000001E-2</v>
      </c>
      <c r="BC149" s="59"/>
      <c r="BD149" s="59"/>
      <c r="BE149" s="59">
        <f t="shared" si="94"/>
        <v>99.382071574642126</v>
      </c>
      <c r="BF149" s="59">
        <f t="shared" si="98"/>
        <v>83.480006422230588</v>
      </c>
      <c r="BG149" s="59">
        <f t="shared" si="95"/>
        <v>0.16519993577769412</v>
      </c>
      <c r="BH149" s="64">
        <f t="shared" si="96"/>
        <v>0.8348000642223059</v>
      </c>
      <c r="BI149" s="52"/>
      <c r="BJ149" s="62"/>
      <c r="BK149" s="62"/>
      <c r="BL149" s="62"/>
    </row>
    <row r="150" spans="1:64" s="31" customFormat="1" x14ac:dyDescent="0.25">
      <c r="A150" s="62"/>
      <c r="B150" s="58" t="s">
        <v>154</v>
      </c>
      <c r="C150" s="52" t="s">
        <v>5</v>
      </c>
      <c r="D150" s="52" t="s">
        <v>158</v>
      </c>
      <c r="E150" s="52"/>
      <c r="F150" s="63" t="s">
        <v>590</v>
      </c>
      <c r="G150" s="63" t="s">
        <v>22</v>
      </c>
      <c r="H150" s="63" t="s">
        <v>1784</v>
      </c>
      <c r="I150" s="52" t="s">
        <v>1725</v>
      </c>
      <c r="J150" s="52" t="s">
        <v>1722</v>
      </c>
      <c r="K150" s="59">
        <v>82.438531687821694</v>
      </c>
      <c r="L150" s="59">
        <v>5.2999999999999999E-2</v>
      </c>
      <c r="M150" s="59">
        <v>1.329</v>
      </c>
      <c r="N150" s="59">
        <v>27.173404255319149</v>
      </c>
      <c r="O150" s="59">
        <v>19.341999999999999</v>
      </c>
      <c r="P150" s="59"/>
      <c r="Q150" s="59">
        <v>37.283000000000001</v>
      </c>
      <c r="R150" s="59">
        <v>0.28399999999999997</v>
      </c>
      <c r="S150" s="59">
        <v>11.471</v>
      </c>
      <c r="T150" s="59"/>
      <c r="U150" s="59">
        <v>0.17199999999999999</v>
      </c>
      <c r="V150" s="59">
        <v>97.107404255319153</v>
      </c>
      <c r="W150" s="59">
        <f t="shared" si="99"/>
        <v>18.952479975555523</v>
      </c>
      <c r="X150" s="59">
        <f t="shared" si="100"/>
        <v>20.371771531945406</v>
      </c>
      <c r="Y150" s="59">
        <f t="shared" si="101"/>
        <v>99.148655762820056</v>
      </c>
      <c r="Z150" s="59">
        <f t="shared" si="102"/>
        <v>1.639803609648072E-3</v>
      </c>
      <c r="AA150" s="59">
        <f t="shared" si="103"/>
        <v>3.0924050521427084E-2</v>
      </c>
      <c r="AB150" s="59">
        <f t="shared" si="104"/>
        <v>0.99097429892318289</v>
      </c>
      <c r="AC150" s="59">
        <f t="shared" si="105"/>
        <v>0.47334459789151723</v>
      </c>
      <c r="AD150" s="59">
        <f t="shared" si="106"/>
        <v>0.47432066799422645</v>
      </c>
      <c r="AE150" s="59">
        <f t="shared" si="107"/>
        <v>0</v>
      </c>
      <c r="AF150" s="59">
        <f t="shared" si="108"/>
        <v>0.49040788739610514</v>
      </c>
      <c r="AG150" s="59">
        <f t="shared" si="109"/>
        <v>7.4429538883951235E-3</v>
      </c>
      <c r="AH150" s="59">
        <f t="shared" si="110"/>
        <v>0.52906210323995961</v>
      </c>
      <c r="AI150" s="59">
        <f t="shared" si="111"/>
        <v>0</v>
      </c>
      <c r="AJ150" s="59">
        <f t="shared" si="97"/>
        <v>2.9981163634644616</v>
      </c>
      <c r="AK150" s="59">
        <f t="shared" si="112"/>
        <v>4</v>
      </c>
      <c r="AL150" s="59">
        <f t="shared" ref="AL150:AL181" si="113">AH150/(AH150+AF150)</f>
        <v>0.51895799591890757</v>
      </c>
      <c r="AM150" s="59">
        <f t="shared" ref="AM150:AM181" si="114">1-AL150</f>
        <v>0.48104200408109243</v>
      </c>
      <c r="AN150" s="59">
        <f t="shared" ref="AN150:AN181" si="115">AF150/AD150</f>
        <v>1.0339163365364348</v>
      </c>
      <c r="AO150" s="59">
        <f t="shared" ref="AO150:AO181" si="116">10^((LOG10(AN150)+0.343)/0.764)</f>
        <v>2.9370600360290715</v>
      </c>
      <c r="AP150" s="59">
        <f t="shared" ref="AP150:AP181" si="117">AD150/(AD150+AF150)</f>
        <v>0.49166230785230064</v>
      </c>
      <c r="AQ150" s="59">
        <f t="shared" ref="AQ150:AQ181" si="118">AD150/(AB150+AC150+AD150)</f>
        <v>0.24466676354094516</v>
      </c>
      <c r="AR150" s="59">
        <f t="shared" ref="AR150:AR181" si="119">AC150/(AB150+AC150+AD150)</f>
        <v>0.24416328155263373</v>
      </c>
      <c r="AS150" s="59">
        <f t="shared" ref="AS150:AS181" si="120">AB150/(AB150+AC150+AD150)</f>
        <v>0.51116995490642114</v>
      </c>
      <c r="AT150" s="59">
        <f t="shared" ref="AT150:AT181" si="121">AC150/(AC150+AB150)</f>
        <v>0.32325240008933376</v>
      </c>
      <c r="AU150" s="59">
        <v>39.336400817995909</v>
      </c>
      <c r="AV150" s="59"/>
      <c r="AW150" s="59">
        <v>16.62</v>
      </c>
      <c r="AX150" s="59">
        <v>0.27400000000000002</v>
      </c>
      <c r="AY150" s="59">
        <v>43.771000000000001</v>
      </c>
      <c r="AZ150" s="59">
        <v>0.17499999999999999</v>
      </c>
      <c r="BA150" s="59">
        <v>0.193</v>
      </c>
      <c r="BB150" s="59">
        <v>3.5000000000000003E-2</v>
      </c>
      <c r="BC150" s="59"/>
      <c r="BD150" s="59"/>
      <c r="BE150" s="59">
        <f t="shared" ref="BE150:BE176" si="122">SUM(AU150:BB150)</f>
        <v>100.40440081799591</v>
      </c>
      <c r="BF150" s="59">
        <f t="shared" si="98"/>
        <v>82.438531687821694</v>
      </c>
      <c r="BG150" s="59">
        <f t="shared" ref="BG150:BG181" si="123">(100-K150)/100</f>
        <v>0.17561468312178305</v>
      </c>
      <c r="BH150" s="64">
        <f t="shared" ref="BH150:BH181" si="124">K150/100</f>
        <v>0.82438531687821692</v>
      </c>
      <c r="BI150" s="52"/>
      <c r="BJ150" s="62"/>
      <c r="BK150" s="62"/>
      <c r="BL150" s="62"/>
    </row>
    <row r="151" spans="1:64" s="31" customFormat="1" x14ac:dyDescent="0.25">
      <c r="A151" s="62"/>
      <c r="B151" s="58" t="s">
        <v>154</v>
      </c>
      <c r="C151" s="52" t="s">
        <v>5</v>
      </c>
      <c r="D151" s="52" t="s">
        <v>158</v>
      </c>
      <c r="E151" s="52"/>
      <c r="F151" s="63" t="s">
        <v>591</v>
      </c>
      <c r="G151" s="63" t="s">
        <v>22</v>
      </c>
      <c r="H151" s="63" t="s">
        <v>1784</v>
      </c>
      <c r="I151" s="52" t="s">
        <v>1725</v>
      </c>
      <c r="J151" s="52" t="s">
        <v>1722</v>
      </c>
      <c r="K151" s="59">
        <v>81.459569922389591</v>
      </c>
      <c r="L151" s="59">
        <v>0.98599999999999999</v>
      </c>
      <c r="M151" s="59">
        <v>2.2250000000000001</v>
      </c>
      <c r="N151" s="59">
        <v>18.305319148936171</v>
      </c>
      <c r="O151" s="59">
        <v>21.347000000000001</v>
      </c>
      <c r="P151" s="59"/>
      <c r="Q151" s="59">
        <v>43.767000000000003</v>
      </c>
      <c r="R151" s="59">
        <v>0.30499999999999999</v>
      </c>
      <c r="S151" s="59">
        <v>8.9420000000000002</v>
      </c>
      <c r="T151" s="59"/>
      <c r="U151" s="59">
        <v>0.01</v>
      </c>
      <c r="V151" s="59">
        <v>95.887319148936186</v>
      </c>
      <c r="W151" s="59">
        <f t="shared" si="99"/>
        <v>23.320299599057414</v>
      </c>
      <c r="X151" s="59">
        <f t="shared" si="100"/>
        <v>22.72360569120092</v>
      </c>
      <c r="Y151" s="59">
        <f t="shared" si="101"/>
        <v>98.164224439194498</v>
      </c>
      <c r="Z151" s="59">
        <f t="shared" si="102"/>
        <v>3.2393551447541476E-2</v>
      </c>
      <c r="AA151" s="59">
        <f t="shared" si="103"/>
        <v>5.4975234343692253E-2</v>
      </c>
      <c r="AB151" s="59">
        <f t="shared" si="104"/>
        <v>0.70886139860895081</v>
      </c>
      <c r="AC151" s="59">
        <f t="shared" si="105"/>
        <v>0.55472607058096801</v>
      </c>
      <c r="AD151" s="59">
        <f t="shared" si="106"/>
        <v>0.56180574693164087</v>
      </c>
      <c r="AE151" s="59">
        <f t="shared" si="107"/>
        <v>0</v>
      </c>
      <c r="AF151" s="59">
        <f t="shared" si="108"/>
        <v>0.64075382352636145</v>
      </c>
      <c r="AG151" s="59">
        <f t="shared" si="109"/>
        <v>8.4877486170532365E-3</v>
      </c>
      <c r="AH151" s="59">
        <f t="shared" si="110"/>
        <v>0.43793103209177814</v>
      </c>
      <c r="AI151" s="59">
        <f t="shared" si="111"/>
        <v>0</v>
      </c>
      <c r="AJ151" s="59">
        <f t="shared" ref="AJ151:AJ182" si="125">SUM(Z151:AI151)</f>
        <v>2.9999346061479866</v>
      </c>
      <c r="AK151" s="59">
        <f t="shared" si="112"/>
        <v>4</v>
      </c>
      <c r="AL151" s="59">
        <f t="shared" si="113"/>
        <v>0.40598607629549233</v>
      </c>
      <c r="AM151" s="59">
        <f t="shared" si="114"/>
        <v>0.59401392370450767</v>
      </c>
      <c r="AN151" s="59">
        <f t="shared" si="115"/>
        <v>1.1405255767245235</v>
      </c>
      <c r="AO151" s="59">
        <f t="shared" si="116"/>
        <v>3.3396248338700136</v>
      </c>
      <c r="AP151" s="59">
        <f t="shared" si="117"/>
        <v>0.4671749830386146</v>
      </c>
      <c r="AQ151" s="59">
        <f t="shared" si="118"/>
        <v>0.30777245251591218</v>
      </c>
      <c r="AR151" s="59">
        <f t="shared" si="119"/>
        <v>0.30389401345514083</v>
      </c>
      <c r="AS151" s="59">
        <f t="shared" si="120"/>
        <v>0.3883335340289471</v>
      </c>
      <c r="AT151" s="59">
        <f t="shared" si="121"/>
        <v>0.43900884118184619</v>
      </c>
      <c r="AU151" s="59">
        <v>38.776073619631902</v>
      </c>
      <c r="AV151" s="59"/>
      <c r="AW151" s="59">
        <v>17.332999999999998</v>
      </c>
      <c r="AX151" s="59">
        <v>0.253</v>
      </c>
      <c r="AY151" s="59">
        <v>42.725000000000001</v>
      </c>
      <c r="AZ151" s="59">
        <v>0.20399999999999999</v>
      </c>
      <c r="BA151" s="59">
        <v>0.13700000000000001</v>
      </c>
      <c r="BB151" s="59">
        <v>3.2000000000000001E-2</v>
      </c>
      <c r="BC151" s="59"/>
      <c r="BD151" s="59"/>
      <c r="BE151" s="59">
        <f t="shared" si="122"/>
        <v>99.460073619631885</v>
      </c>
      <c r="BF151" s="59">
        <f t="shared" ref="BF151:BF176" si="126">AY151/40.31/(AY151/40.31+AW151/71.85)*100</f>
        <v>81.459569922389591</v>
      </c>
      <c r="BG151" s="59">
        <f t="shared" si="123"/>
        <v>0.18540430077610409</v>
      </c>
      <c r="BH151" s="64">
        <f t="shared" si="124"/>
        <v>0.81459569922389585</v>
      </c>
      <c r="BI151" s="52"/>
      <c r="BJ151" s="62"/>
      <c r="BK151" s="62"/>
      <c r="BL151" s="62"/>
    </row>
    <row r="152" spans="1:64" s="31" customFormat="1" x14ac:dyDescent="0.25">
      <c r="A152" s="62"/>
      <c r="B152" s="58" t="s">
        <v>154</v>
      </c>
      <c r="C152" s="52" t="s">
        <v>5</v>
      </c>
      <c r="D152" s="52" t="s">
        <v>158</v>
      </c>
      <c r="E152" s="52"/>
      <c r="F152" s="63" t="s">
        <v>592</v>
      </c>
      <c r="G152" s="63" t="s">
        <v>22</v>
      </c>
      <c r="H152" s="63" t="s">
        <v>1784</v>
      </c>
      <c r="I152" s="52" t="s">
        <v>1725</v>
      </c>
      <c r="J152" s="52" t="s">
        <v>1722</v>
      </c>
      <c r="K152" s="59">
        <v>82.830958994408832</v>
      </c>
      <c r="L152" s="59">
        <v>4.7E-2</v>
      </c>
      <c r="M152" s="59">
        <v>0.65700000000000003</v>
      </c>
      <c r="N152" s="59">
        <v>33.055319148936171</v>
      </c>
      <c r="O152" s="59">
        <v>20.998000000000001</v>
      </c>
      <c r="P152" s="59"/>
      <c r="Q152" s="59">
        <v>30.164000000000001</v>
      </c>
      <c r="R152" s="59">
        <v>0.16900000000000001</v>
      </c>
      <c r="S152" s="59">
        <v>13.205</v>
      </c>
      <c r="T152" s="59"/>
      <c r="U152" s="59">
        <v>0.218</v>
      </c>
      <c r="V152" s="59">
        <v>98.513319148936176</v>
      </c>
      <c r="W152" s="59">
        <f t="shared" si="99"/>
        <v>17.012672076210897</v>
      </c>
      <c r="X152" s="59">
        <f t="shared" si="100"/>
        <v>14.615834545220164</v>
      </c>
      <c r="Y152" s="59">
        <f t="shared" si="101"/>
        <v>99.977825770367247</v>
      </c>
      <c r="Z152" s="59">
        <f t="shared" si="102"/>
        <v>1.3926638943884599E-3</v>
      </c>
      <c r="AA152" s="59">
        <f t="shared" si="103"/>
        <v>1.4640949839658159E-2</v>
      </c>
      <c r="AB152" s="59">
        <f t="shared" si="104"/>
        <v>1.1544953445353254</v>
      </c>
      <c r="AC152" s="59">
        <f t="shared" si="105"/>
        <v>0.49213750986336324</v>
      </c>
      <c r="AD152" s="59">
        <f t="shared" si="106"/>
        <v>0.32591125607966948</v>
      </c>
      <c r="AE152" s="59">
        <f t="shared" si="107"/>
        <v>0</v>
      </c>
      <c r="AF152" s="59">
        <f t="shared" si="108"/>
        <v>0.42159594099109121</v>
      </c>
      <c r="AG152" s="59">
        <f t="shared" si="109"/>
        <v>4.2417608848150474E-3</v>
      </c>
      <c r="AH152" s="59">
        <f t="shared" si="110"/>
        <v>0.58327890493846246</v>
      </c>
      <c r="AI152" s="59">
        <f t="shared" si="111"/>
        <v>0</v>
      </c>
      <c r="AJ152" s="59">
        <f t="shared" si="125"/>
        <v>2.9976943310267736</v>
      </c>
      <c r="AK152" s="59">
        <f t="shared" si="112"/>
        <v>3.9999999999999991</v>
      </c>
      <c r="AL152" s="59">
        <f t="shared" si="113"/>
        <v>0.58044930401148986</v>
      </c>
      <c r="AM152" s="59">
        <f t="shared" si="114"/>
        <v>0.41955069598851014</v>
      </c>
      <c r="AN152" s="59">
        <f t="shared" si="115"/>
        <v>1.2935912249929518</v>
      </c>
      <c r="AO152" s="59">
        <f t="shared" si="116"/>
        <v>3.9380761622149674</v>
      </c>
      <c r="AP152" s="59">
        <f t="shared" si="117"/>
        <v>0.43599748250827608</v>
      </c>
      <c r="AQ152" s="59">
        <f t="shared" si="118"/>
        <v>0.16522381139584927</v>
      </c>
      <c r="AR152" s="59">
        <f t="shared" si="119"/>
        <v>0.24949379192540128</v>
      </c>
      <c r="AS152" s="59">
        <f t="shared" si="120"/>
        <v>0.58528239667874948</v>
      </c>
      <c r="AT152" s="59">
        <f t="shared" si="121"/>
        <v>0.29887507014615</v>
      </c>
      <c r="AU152" s="59">
        <v>39.797546012269933</v>
      </c>
      <c r="AV152" s="59"/>
      <c r="AW152" s="59">
        <v>16.321999999999999</v>
      </c>
      <c r="AX152" s="59">
        <v>0.253</v>
      </c>
      <c r="AY152" s="59">
        <v>44.177999999999997</v>
      </c>
      <c r="AZ152" s="59">
        <v>0.158</v>
      </c>
      <c r="BA152" s="59">
        <v>0.15</v>
      </c>
      <c r="BB152" s="59">
        <v>4.8000000000000001E-2</v>
      </c>
      <c r="BC152" s="59"/>
      <c r="BD152" s="59"/>
      <c r="BE152" s="59">
        <f t="shared" si="122"/>
        <v>100.90654601226994</v>
      </c>
      <c r="BF152" s="59">
        <f t="shared" si="126"/>
        <v>82.830958994408832</v>
      </c>
      <c r="BG152" s="59">
        <f t="shared" si="123"/>
        <v>0.17169041005591168</v>
      </c>
      <c r="BH152" s="64">
        <f t="shared" si="124"/>
        <v>0.82830958994408832</v>
      </c>
      <c r="BI152" s="52"/>
      <c r="BJ152" s="62"/>
      <c r="BK152" s="62"/>
      <c r="BL152" s="62"/>
    </row>
    <row r="153" spans="1:64" s="31" customFormat="1" x14ac:dyDescent="0.25">
      <c r="A153" s="62"/>
      <c r="B153" s="58" t="s">
        <v>154</v>
      </c>
      <c r="C153" s="52" t="s">
        <v>5</v>
      </c>
      <c r="D153" s="52" t="s">
        <v>158</v>
      </c>
      <c r="E153" s="52"/>
      <c r="F153" s="63" t="s">
        <v>593</v>
      </c>
      <c r="G153" s="63" t="s">
        <v>22</v>
      </c>
      <c r="H153" s="63" t="s">
        <v>1784</v>
      </c>
      <c r="I153" s="52" t="s">
        <v>1725</v>
      </c>
      <c r="J153" s="52" t="s">
        <v>1722</v>
      </c>
      <c r="K153" s="59">
        <v>82.198272709954367</v>
      </c>
      <c r="L153" s="59">
        <v>3.9E-2</v>
      </c>
      <c r="M153" s="59">
        <v>0.52</v>
      </c>
      <c r="N153" s="59">
        <v>36.146808510638301</v>
      </c>
      <c r="O153" s="59">
        <v>18.376999999999999</v>
      </c>
      <c r="P153" s="59"/>
      <c r="Q153" s="59">
        <v>30.358000000000001</v>
      </c>
      <c r="R153" s="59">
        <v>0.17799999999999999</v>
      </c>
      <c r="S153" s="59">
        <v>13.632999999999999</v>
      </c>
      <c r="T153" s="59"/>
      <c r="U153" s="59">
        <v>7.4999999999999997E-2</v>
      </c>
      <c r="V153" s="59">
        <v>99.326808510638301</v>
      </c>
      <c r="W153" s="59">
        <f t="shared" si="99"/>
        <v>17.177204339953835</v>
      </c>
      <c r="X153" s="59">
        <f t="shared" si="100"/>
        <v>14.648583751996181</v>
      </c>
      <c r="Y153" s="59">
        <f t="shared" si="101"/>
        <v>100.79459660258831</v>
      </c>
      <c r="Z153" s="59">
        <f t="shared" si="102"/>
        <v>1.1308655642649622E-3</v>
      </c>
      <c r="AA153" s="59">
        <f t="shared" si="103"/>
        <v>1.1339793367823377E-2</v>
      </c>
      <c r="AB153" s="59">
        <f t="shared" si="104"/>
        <v>1.2354315953244008</v>
      </c>
      <c r="AC153" s="59">
        <f t="shared" si="105"/>
        <v>0.42148397341478838</v>
      </c>
      <c r="AD153" s="59">
        <f t="shared" si="106"/>
        <v>0.31964601510099322</v>
      </c>
      <c r="AE153" s="59">
        <f t="shared" si="107"/>
        <v>0</v>
      </c>
      <c r="AF153" s="59">
        <f t="shared" si="108"/>
        <v>0.41655685545129384</v>
      </c>
      <c r="AG153" s="59">
        <f t="shared" si="109"/>
        <v>4.3719722310256127E-3</v>
      </c>
      <c r="AH153" s="59">
        <f t="shared" si="110"/>
        <v>0.58928747869322995</v>
      </c>
      <c r="AI153" s="59">
        <f t="shared" si="111"/>
        <v>0</v>
      </c>
      <c r="AJ153" s="59">
        <f t="shared" si="125"/>
        <v>2.9992485491478207</v>
      </c>
      <c r="AK153" s="59">
        <f t="shared" si="112"/>
        <v>4</v>
      </c>
      <c r="AL153" s="59">
        <f t="shared" si="113"/>
        <v>0.58586349665569493</v>
      </c>
      <c r="AM153" s="59">
        <f t="shared" si="114"/>
        <v>0.41413650334430507</v>
      </c>
      <c r="AN153" s="59">
        <f t="shared" si="115"/>
        <v>1.3031817566056043</v>
      </c>
      <c r="AO153" s="59">
        <f t="shared" si="116"/>
        <v>3.9763350678094342</v>
      </c>
      <c r="AP153" s="59">
        <f t="shared" si="117"/>
        <v>0.43418197332102243</v>
      </c>
      <c r="AQ153" s="59">
        <f t="shared" si="118"/>
        <v>0.16171821698566344</v>
      </c>
      <c r="AR153" s="59">
        <f t="shared" si="119"/>
        <v>0.21324100238551841</v>
      </c>
      <c r="AS153" s="59">
        <f t="shared" si="120"/>
        <v>0.62504078062881818</v>
      </c>
      <c r="AT153" s="59">
        <f t="shared" si="121"/>
        <v>0.25437866682338661</v>
      </c>
      <c r="AU153" s="59">
        <v>38.789366053169736</v>
      </c>
      <c r="AV153" s="59"/>
      <c r="AW153" s="59">
        <v>16.725999999999999</v>
      </c>
      <c r="AX153" s="59">
        <v>0.26200000000000001</v>
      </c>
      <c r="AY153" s="59">
        <v>43.329000000000001</v>
      </c>
      <c r="AZ153" s="59">
        <v>0.151</v>
      </c>
      <c r="BA153" s="59">
        <v>9.8000000000000004E-2</v>
      </c>
      <c r="BB153" s="59">
        <v>2.5999999999999999E-2</v>
      </c>
      <c r="BC153" s="59"/>
      <c r="BD153" s="59"/>
      <c r="BE153" s="59">
        <f t="shared" si="122"/>
        <v>99.381366053169728</v>
      </c>
      <c r="BF153" s="59">
        <f t="shared" si="126"/>
        <v>82.198272709954367</v>
      </c>
      <c r="BG153" s="59">
        <f t="shared" si="123"/>
        <v>0.17801727290045632</v>
      </c>
      <c r="BH153" s="64">
        <f t="shared" si="124"/>
        <v>0.82198272709954368</v>
      </c>
      <c r="BI153" s="52"/>
      <c r="BJ153" s="62"/>
      <c r="BK153" s="62"/>
      <c r="BL153" s="62"/>
    </row>
    <row r="154" spans="1:64" s="31" customFormat="1" x14ac:dyDescent="0.25">
      <c r="A154" s="62"/>
      <c r="B154" s="58" t="s">
        <v>154</v>
      </c>
      <c r="C154" s="52" t="s">
        <v>5</v>
      </c>
      <c r="D154" s="52" t="s">
        <v>158</v>
      </c>
      <c r="E154" s="52"/>
      <c r="F154" s="63" t="s">
        <v>594</v>
      </c>
      <c r="G154" s="63" t="s">
        <v>22</v>
      </c>
      <c r="H154" s="63" t="s">
        <v>1784</v>
      </c>
      <c r="I154" s="52" t="s">
        <v>1725</v>
      </c>
      <c r="J154" s="52" t="s">
        <v>1722</v>
      </c>
      <c r="K154" s="59">
        <v>83.299884602993018</v>
      </c>
      <c r="L154" s="59">
        <v>4.7E-2</v>
      </c>
      <c r="M154" s="59">
        <v>0.55200000000000005</v>
      </c>
      <c r="N154" s="59">
        <v>36.606382978723403</v>
      </c>
      <c r="O154" s="59">
        <v>18.335000000000001</v>
      </c>
      <c r="P154" s="59"/>
      <c r="Q154" s="59">
        <v>28.896999999999998</v>
      </c>
      <c r="R154" s="59">
        <v>0.214</v>
      </c>
      <c r="S154" s="59">
        <v>13.974</v>
      </c>
      <c r="T154" s="59"/>
      <c r="U154" s="59">
        <v>0.121</v>
      </c>
      <c r="V154" s="59">
        <v>98.746382978723403</v>
      </c>
      <c r="W154" s="59">
        <f t="shared" si="99"/>
        <v>16.46100609418238</v>
      </c>
      <c r="X154" s="59">
        <f t="shared" si="100"/>
        <v>13.820842304753963</v>
      </c>
      <c r="Y154" s="59">
        <f t="shared" si="101"/>
        <v>100.13123137765974</v>
      </c>
      <c r="Z154" s="59">
        <f t="shared" si="102"/>
        <v>1.36449639570766E-3</v>
      </c>
      <c r="AA154" s="59">
        <f t="shared" si="103"/>
        <v>1.2052275132952482E-2</v>
      </c>
      <c r="AB154" s="59">
        <f t="shared" si="104"/>
        <v>1.2526614913853709</v>
      </c>
      <c r="AC154" s="59">
        <f t="shared" si="105"/>
        <v>0.42103240883029802</v>
      </c>
      <c r="AD154" s="59">
        <f t="shared" si="106"/>
        <v>0.30195090120699375</v>
      </c>
      <c r="AE154" s="59">
        <f t="shared" si="107"/>
        <v>0</v>
      </c>
      <c r="AF154" s="59">
        <f t="shared" si="108"/>
        <v>0.3996744096381919</v>
      </c>
      <c r="AG154" s="59">
        <f t="shared" si="109"/>
        <v>5.2625874792205833E-3</v>
      </c>
      <c r="AH154" s="59">
        <f t="shared" si="110"/>
        <v>0.60476225769127345</v>
      </c>
      <c r="AI154" s="59">
        <f t="shared" si="111"/>
        <v>0</v>
      </c>
      <c r="AJ154" s="59">
        <f t="shared" si="125"/>
        <v>2.9987608277600089</v>
      </c>
      <c r="AK154" s="59">
        <f t="shared" si="112"/>
        <v>4</v>
      </c>
      <c r="AL154" s="59">
        <f t="shared" si="113"/>
        <v>0.6020909803095682</v>
      </c>
      <c r="AM154" s="59">
        <f t="shared" si="114"/>
        <v>0.3979090196904318</v>
      </c>
      <c r="AN154" s="59">
        <f t="shared" si="115"/>
        <v>1.3236403933241008</v>
      </c>
      <c r="AO154" s="59">
        <f t="shared" si="116"/>
        <v>4.0582398584560186</v>
      </c>
      <c r="AP154" s="59">
        <f t="shared" si="117"/>
        <v>0.4303591910663262</v>
      </c>
      <c r="AQ154" s="59">
        <f t="shared" si="118"/>
        <v>0.15283663388760915</v>
      </c>
      <c r="AR154" s="59">
        <f t="shared" si="119"/>
        <v>0.21311138952058206</v>
      </c>
      <c r="AS154" s="59">
        <f t="shared" si="120"/>
        <v>0.6340519765918089</v>
      </c>
      <c r="AT154" s="59">
        <f t="shared" si="121"/>
        <v>0.25155878788591191</v>
      </c>
      <c r="AU154" s="59">
        <v>39.870143149284253</v>
      </c>
      <c r="AV154" s="59"/>
      <c r="AW154" s="59">
        <v>15.824</v>
      </c>
      <c r="AX154" s="59">
        <v>0.22600000000000001</v>
      </c>
      <c r="AY154" s="59">
        <v>44.281999999999996</v>
      </c>
      <c r="AZ154" s="59">
        <v>0.182</v>
      </c>
      <c r="BA154" s="59">
        <v>0.108</v>
      </c>
      <c r="BB154" s="59">
        <v>2.8000000000000001E-2</v>
      </c>
      <c r="BC154" s="59"/>
      <c r="BD154" s="59"/>
      <c r="BE154" s="59">
        <f t="shared" si="122"/>
        <v>100.52014314928425</v>
      </c>
      <c r="BF154" s="59">
        <f t="shared" si="126"/>
        <v>83.299884602993018</v>
      </c>
      <c r="BG154" s="59">
        <f t="shared" si="123"/>
        <v>0.16700115397006982</v>
      </c>
      <c r="BH154" s="64">
        <f t="shared" si="124"/>
        <v>0.83299884602993013</v>
      </c>
      <c r="BI154" s="52"/>
      <c r="BJ154" s="62"/>
      <c r="BK154" s="62"/>
      <c r="BL154" s="62"/>
    </row>
    <row r="155" spans="1:64" s="31" customFormat="1" x14ac:dyDescent="0.25">
      <c r="A155" s="62"/>
      <c r="B155" s="58" t="s">
        <v>154</v>
      </c>
      <c r="C155" s="52" t="s">
        <v>5</v>
      </c>
      <c r="D155" s="52" t="s">
        <v>158</v>
      </c>
      <c r="E155" s="52"/>
      <c r="F155" s="63" t="s">
        <v>595</v>
      </c>
      <c r="G155" s="63" t="s">
        <v>22</v>
      </c>
      <c r="H155" s="63" t="s">
        <v>1784</v>
      </c>
      <c r="I155" s="52" t="s">
        <v>1725</v>
      </c>
      <c r="J155" s="52" t="s">
        <v>1722</v>
      </c>
      <c r="K155" s="59">
        <v>82.711948888506967</v>
      </c>
      <c r="L155" s="59">
        <v>1.0999999999999999E-2</v>
      </c>
      <c r="M155" s="59">
        <v>0.64600000000000002</v>
      </c>
      <c r="N155" s="59">
        <v>34.420212765957444</v>
      </c>
      <c r="O155" s="59">
        <v>20.010999999999999</v>
      </c>
      <c r="P155" s="59"/>
      <c r="Q155" s="59">
        <v>30.370999999999999</v>
      </c>
      <c r="R155" s="59">
        <v>0.17399999999999999</v>
      </c>
      <c r="S155" s="59">
        <v>13.507</v>
      </c>
      <c r="T155" s="59"/>
      <c r="U155" s="59">
        <v>0.10100000000000001</v>
      </c>
      <c r="V155" s="59">
        <v>99.241212765957442</v>
      </c>
      <c r="W155" s="59">
        <f t="shared" si="99"/>
        <v>17.114307852971237</v>
      </c>
      <c r="X155" s="59">
        <f t="shared" si="100"/>
        <v>14.732931926015514</v>
      </c>
      <c r="Y155" s="59">
        <f t="shared" si="101"/>
        <v>100.71745254494418</v>
      </c>
      <c r="Z155" s="59">
        <f t="shared" si="102"/>
        <v>3.2159437591652504E-4</v>
      </c>
      <c r="AA155" s="59">
        <f t="shared" si="103"/>
        <v>1.4203772337626919E-2</v>
      </c>
      <c r="AB155" s="59">
        <f t="shared" si="104"/>
        <v>1.1861283423425053</v>
      </c>
      <c r="AC155" s="59">
        <f t="shared" si="105"/>
        <v>0.46274808434312226</v>
      </c>
      <c r="AD155" s="59">
        <f t="shared" si="106"/>
        <v>0.32413969990822744</v>
      </c>
      <c r="AE155" s="59">
        <f t="shared" si="107"/>
        <v>0</v>
      </c>
      <c r="AF155" s="59">
        <f t="shared" si="108"/>
        <v>0.41845670532923895</v>
      </c>
      <c r="AG155" s="59">
        <f t="shared" si="109"/>
        <v>4.3089953770092202E-3</v>
      </c>
      <c r="AH155" s="59">
        <f t="shared" si="110"/>
        <v>0.58865937597588169</v>
      </c>
      <c r="AI155" s="59">
        <f t="shared" si="111"/>
        <v>0</v>
      </c>
      <c r="AJ155" s="59">
        <f t="shared" si="125"/>
        <v>2.9989665699895283</v>
      </c>
      <c r="AK155" s="59">
        <f t="shared" si="112"/>
        <v>3.9999999999999991</v>
      </c>
      <c r="AL155" s="59">
        <f t="shared" si="113"/>
        <v>0.58450002626612674</v>
      </c>
      <c r="AM155" s="59">
        <f t="shared" si="114"/>
        <v>0.41549997373387326</v>
      </c>
      <c r="AN155" s="59">
        <f t="shared" si="115"/>
        <v>1.2909764075419183</v>
      </c>
      <c r="AO155" s="59">
        <f t="shared" si="116"/>
        <v>3.9276602000125491</v>
      </c>
      <c r="AP155" s="59">
        <f t="shared" si="117"/>
        <v>0.43649511042889377</v>
      </c>
      <c r="AQ155" s="59">
        <f t="shared" si="118"/>
        <v>0.16428639155008365</v>
      </c>
      <c r="AR155" s="59">
        <f t="shared" si="119"/>
        <v>0.23453841968438147</v>
      </c>
      <c r="AS155" s="59">
        <f t="shared" si="120"/>
        <v>0.601175188765535</v>
      </c>
      <c r="AT155" s="59">
        <f t="shared" si="121"/>
        <v>0.28064449030500283</v>
      </c>
      <c r="AU155" s="59">
        <v>39.167689161554193</v>
      </c>
      <c r="AV155" s="59"/>
      <c r="AW155" s="59">
        <v>16.350000000000001</v>
      </c>
      <c r="AX155" s="59">
        <v>0.223</v>
      </c>
      <c r="AY155" s="59">
        <v>43.886000000000003</v>
      </c>
      <c r="AZ155" s="59">
        <v>0.157</v>
      </c>
      <c r="BA155" s="59">
        <v>0.191</v>
      </c>
      <c r="BB155" s="59">
        <v>2.5000000000000001E-2</v>
      </c>
      <c r="BC155" s="59"/>
      <c r="BD155" s="59"/>
      <c r="BE155" s="59">
        <f t="shared" si="122"/>
        <v>99.999689161554201</v>
      </c>
      <c r="BF155" s="59">
        <f t="shared" si="126"/>
        <v>82.711948888506967</v>
      </c>
      <c r="BG155" s="59">
        <f t="shared" si="123"/>
        <v>0.17288051111493033</v>
      </c>
      <c r="BH155" s="64">
        <f t="shared" si="124"/>
        <v>0.8271194888850697</v>
      </c>
      <c r="BI155" s="52"/>
      <c r="BJ155" s="62"/>
      <c r="BK155" s="62"/>
      <c r="BL155" s="62"/>
    </row>
    <row r="156" spans="1:64" s="31" customFormat="1" x14ac:dyDescent="0.25">
      <c r="A156" s="62"/>
      <c r="B156" s="58" t="s">
        <v>154</v>
      </c>
      <c r="C156" s="52" t="s">
        <v>5</v>
      </c>
      <c r="D156" s="52" t="s">
        <v>158</v>
      </c>
      <c r="E156" s="52"/>
      <c r="F156" s="63" t="s">
        <v>596</v>
      </c>
      <c r="G156" s="63" t="s">
        <v>22</v>
      </c>
      <c r="H156" s="63" t="s">
        <v>1784</v>
      </c>
      <c r="I156" s="52" t="s">
        <v>1725</v>
      </c>
      <c r="J156" s="52" t="s">
        <v>1722</v>
      </c>
      <c r="K156" s="59">
        <v>78.422983652779209</v>
      </c>
      <c r="L156" s="59">
        <v>0.105</v>
      </c>
      <c r="M156" s="59">
        <v>2.379</v>
      </c>
      <c r="N156" s="59">
        <v>26.172340425531917</v>
      </c>
      <c r="O156" s="59">
        <v>11.266999999999999</v>
      </c>
      <c r="P156" s="59"/>
      <c r="Q156" s="59">
        <v>46.551000000000002</v>
      </c>
      <c r="R156" s="59">
        <v>0.253</v>
      </c>
      <c r="S156" s="59">
        <v>9.5389999999999997</v>
      </c>
      <c r="T156" s="59"/>
      <c r="U156" s="59">
        <v>0.11</v>
      </c>
      <c r="V156" s="59">
        <v>96.376340425531922</v>
      </c>
      <c r="W156" s="59">
        <f t="shared" si="99"/>
        <v>22.756325003651824</v>
      </c>
      <c r="X156" s="59">
        <f t="shared" si="100"/>
        <v>26.444404308010867</v>
      </c>
      <c r="Y156" s="59">
        <f t="shared" si="101"/>
        <v>99.026069737194604</v>
      </c>
      <c r="Z156" s="59">
        <f t="shared" si="102"/>
        <v>3.3137051957377343E-3</v>
      </c>
      <c r="AA156" s="59">
        <f t="shared" si="103"/>
        <v>5.6464363437518754E-2</v>
      </c>
      <c r="AB156" s="59">
        <f t="shared" si="104"/>
        <v>0.97357520129329056</v>
      </c>
      <c r="AC156" s="59">
        <f t="shared" si="105"/>
        <v>0.2812502658194973</v>
      </c>
      <c r="AD156" s="59">
        <f t="shared" si="106"/>
        <v>0.62803759472994292</v>
      </c>
      <c r="AE156" s="59">
        <f t="shared" si="107"/>
        <v>0</v>
      </c>
      <c r="AF156" s="59">
        <f t="shared" si="108"/>
        <v>0.60062323514542848</v>
      </c>
      <c r="AG156" s="59">
        <f t="shared" si="109"/>
        <v>6.7632604264644515E-3</v>
      </c>
      <c r="AH156" s="59">
        <f t="shared" si="110"/>
        <v>0.4487627743974974</v>
      </c>
      <c r="AI156" s="59">
        <f t="shared" si="111"/>
        <v>0</v>
      </c>
      <c r="AJ156" s="59">
        <f t="shared" si="125"/>
        <v>2.9987904004453778</v>
      </c>
      <c r="AK156" s="59">
        <f t="shared" si="112"/>
        <v>3.9999999999999996</v>
      </c>
      <c r="AL156" s="59">
        <f t="shared" si="113"/>
        <v>0.42764318403002344</v>
      </c>
      <c r="AM156" s="59">
        <f t="shared" si="114"/>
        <v>0.57235681596997656</v>
      </c>
      <c r="AN156" s="59">
        <f t="shared" si="115"/>
        <v>0.95634917429377353</v>
      </c>
      <c r="AO156" s="59">
        <f t="shared" si="116"/>
        <v>2.6520504999148025</v>
      </c>
      <c r="AP156" s="59">
        <f t="shared" si="117"/>
        <v>0.51115619498804044</v>
      </c>
      <c r="AQ156" s="59">
        <f t="shared" si="118"/>
        <v>0.33355457837453756</v>
      </c>
      <c r="AR156" s="59">
        <f t="shared" si="119"/>
        <v>0.14937372319803319</v>
      </c>
      <c r="AS156" s="59">
        <f t="shared" si="120"/>
        <v>0.51707169842742917</v>
      </c>
      <c r="AT156" s="59">
        <f t="shared" si="121"/>
        <v>0.22413496792236973</v>
      </c>
      <c r="AU156" s="59">
        <v>38.810838445807775</v>
      </c>
      <c r="AV156" s="59"/>
      <c r="AW156" s="59">
        <v>20.077999999999999</v>
      </c>
      <c r="AX156" s="59">
        <v>0.34499999999999997</v>
      </c>
      <c r="AY156" s="59">
        <v>40.941000000000003</v>
      </c>
      <c r="AZ156" s="59">
        <v>0.16500000000000001</v>
      </c>
      <c r="BA156" s="59">
        <v>6.9000000000000006E-2</v>
      </c>
      <c r="BB156" s="59">
        <v>1.6E-2</v>
      </c>
      <c r="BC156" s="59"/>
      <c r="BD156" s="59"/>
      <c r="BE156" s="59">
        <f t="shared" si="122"/>
        <v>100.42483844580779</v>
      </c>
      <c r="BF156" s="59">
        <f t="shared" si="126"/>
        <v>78.422983652779209</v>
      </c>
      <c r="BG156" s="59">
        <f t="shared" si="123"/>
        <v>0.2157701634722079</v>
      </c>
      <c r="BH156" s="64">
        <f t="shared" si="124"/>
        <v>0.7842298365277921</v>
      </c>
      <c r="BI156" s="52"/>
      <c r="BJ156" s="62"/>
      <c r="BK156" s="62"/>
      <c r="BL156" s="62"/>
    </row>
    <row r="157" spans="1:64" s="31" customFormat="1" x14ac:dyDescent="0.25">
      <c r="A157" s="62"/>
      <c r="B157" s="58" t="s">
        <v>154</v>
      </c>
      <c r="C157" s="52" t="s">
        <v>5</v>
      </c>
      <c r="D157" s="52" t="s">
        <v>158</v>
      </c>
      <c r="E157" s="52"/>
      <c r="F157" s="63" t="s">
        <v>597</v>
      </c>
      <c r="G157" s="63" t="s">
        <v>22</v>
      </c>
      <c r="H157" s="63" t="s">
        <v>1784</v>
      </c>
      <c r="I157" s="52" t="s">
        <v>1725</v>
      </c>
      <c r="J157" s="52" t="s">
        <v>1722</v>
      </c>
      <c r="K157" s="59">
        <v>81.906265762235705</v>
      </c>
      <c r="L157" s="59">
        <v>5.8000000000000003E-2</v>
      </c>
      <c r="M157" s="59">
        <v>0.65900000000000003</v>
      </c>
      <c r="N157" s="59">
        <v>32.646808510638301</v>
      </c>
      <c r="O157" s="59">
        <v>18.911000000000001</v>
      </c>
      <c r="P157" s="59"/>
      <c r="Q157" s="59">
        <v>32.576000000000001</v>
      </c>
      <c r="R157" s="59">
        <v>0.20100000000000001</v>
      </c>
      <c r="S157" s="59">
        <v>12.587999999999999</v>
      </c>
      <c r="T157" s="59"/>
      <c r="U157" s="59">
        <v>0.107</v>
      </c>
      <c r="V157" s="59">
        <v>97.746808510638289</v>
      </c>
      <c r="W157" s="59">
        <f t="shared" si="99"/>
        <v>17.827104032021357</v>
      </c>
      <c r="X157" s="59">
        <f t="shared" si="100"/>
        <v>16.391304698798226</v>
      </c>
      <c r="Y157" s="59">
        <f t="shared" si="101"/>
        <v>99.389217241457871</v>
      </c>
      <c r="Z157" s="59">
        <f t="shared" si="102"/>
        <v>1.736366661932372E-3</v>
      </c>
      <c r="AA157" s="59">
        <f t="shared" si="103"/>
        <v>1.4837279728869102E-2</v>
      </c>
      <c r="AB157" s="59">
        <f t="shared" si="104"/>
        <v>1.1520107985803139</v>
      </c>
      <c r="AC157" s="59">
        <f t="shared" si="105"/>
        <v>0.44780405044712013</v>
      </c>
      <c r="AD157" s="59">
        <f t="shared" si="106"/>
        <v>0.36927869492935722</v>
      </c>
      <c r="AE157" s="59">
        <f t="shared" si="107"/>
        <v>0</v>
      </c>
      <c r="AF157" s="59">
        <f t="shared" si="108"/>
        <v>0.44634397384899654</v>
      </c>
      <c r="AG157" s="59">
        <f t="shared" si="109"/>
        <v>5.0970691151868896E-3</v>
      </c>
      <c r="AH157" s="59">
        <f t="shared" si="110"/>
        <v>0.56177134831902675</v>
      </c>
      <c r="AI157" s="59">
        <f t="shared" si="111"/>
        <v>0</v>
      </c>
      <c r="AJ157" s="59">
        <f t="shared" si="125"/>
        <v>2.9988795816308031</v>
      </c>
      <c r="AK157" s="59">
        <f t="shared" si="112"/>
        <v>4</v>
      </c>
      <c r="AL157" s="59">
        <f t="shared" si="113"/>
        <v>0.55724909240631093</v>
      </c>
      <c r="AM157" s="59">
        <f t="shared" si="114"/>
        <v>0.44275090759368907</v>
      </c>
      <c r="AN157" s="59">
        <f t="shared" si="115"/>
        <v>1.208691375857418</v>
      </c>
      <c r="AO157" s="59">
        <f t="shared" si="116"/>
        <v>3.6032598320229861</v>
      </c>
      <c r="AP157" s="59">
        <f t="shared" si="117"/>
        <v>0.4527567821066889</v>
      </c>
      <c r="AQ157" s="59">
        <f t="shared" si="118"/>
        <v>0.18753740575844399</v>
      </c>
      <c r="AR157" s="59">
        <f t="shared" si="119"/>
        <v>0.22741634180937953</v>
      </c>
      <c r="AS157" s="59">
        <f t="shared" si="120"/>
        <v>0.58504625243217645</v>
      </c>
      <c r="AT157" s="59">
        <f t="shared" si="121"/>
        <v>0.27990992252594166</v>
      </c>
      <c r="AU157" s="59">
        <v>39.215746421267895</v>
      </c>
      <c r="AV157" s="59"/>
      <c r="AW157" s="59">
        <v>16.933</v>
      </c>
      <c r="AX157" s="59">
        <v>0.254</v>
      </c>
      <c r="AY157" s="59">
        <v>43.003999999999998</v>
      </c>
      <c r="AZ157" s="59">
        <v>0.19700000000000001</v>
      </c>
      <c r="BA157" s="59">
        <v>0.10199999999999999</v>
      </c>
      <c r="BB157" s="59">
        <v>8.5000000000000006E-2</v>
      </c>
      <c r="BC157" s="59"/>
      <c r="BD157" s="59"/>
      <c r="BE157" s="59">
        <f t="shared" si="122"/>
        <v>99.790746421267883</v>
      </c>
      <c r="BF157" s="59">
        <f t="shared" si="126"/>
        <v>81.906265762235705</v>
      </c>
      <c r="BG157" s="59">
        <f t="shared" si="123"/>
        <v>0.18093734237764295</v>
      </c>
      <c r="BH157" s="64">
        <f t="shared" si="124"/>
        <v>0.81906265762235708</v>
      </c>
      <c r="BI157" s="52"/>
      <c r="BJ157" s="62"/>
      <c r="BK157" s="62"/>
      <c r="BL157" s="62"/>
    </row>
    <row r="158" spans="1:64" s="31" customFormat="1" x14ac:dyDescent="0.25">
      <c r="A158" s="62"/>
      <c r="B158" s="58" t="s">
        <v>154</v>
      </c>
      <c r="C158" s="52" t="s">
        <v>5</v>
      </c>
      <c r="D158" s="52" t="s">
        <v>158</v>
      </c>
      <c r="E158" s="52"/>
      <c r="F158" s="63" t="s">
        <v>598</v>
      </c>
      <c r="G158" s="63" t="s">
        <v>22</v>
      </c>
      <c r="H158" s="63" t="s">
        <v>1784</v>
      </c>
      <c r="I158" s="52" t="s">
        <v>1725</v>
      </c>
      <c r="J158" s="52" t="s">
        <v>1722</v>
      </c>
      <c r="K158" s="59">
        <v>83.315440798604996</v>
      </c>
      <c r="L158" s="59">
        <v>4.1000000000000002E-2</v>
      </c>
      <c r="M158" s="59">
        <v>0.61199999999999999</v>
      </c>
      <c r="N158" s="59">
        <v>34.160638297872339</v>
      </c>
      <c r="O158" s="59">
        <v>21.436</v>
      </c>
      <c r="P158" s="59"/>
      <c r="Q158" s="59">
        <v>28.623999999999999</v>
      </c>
      <c r="R158" s="59">
        <v>0.216</v>
      </c>
      <c r="S158" s="59">
        <v>13.635999999999999</v>
      </c>
      <c r="T158" s="59"/>
      <c r="U158" s="59">
        <v>7.2999999999999995E-2</v>
      </c>
      <c r="V158" s="59">
        <v>98.798638297872316</v>
      </c>
      <c r="W158" s="59">
        <f t="shared" si="99"/>
        <v>16.716859576366964</v>
      </c>
      <c r="X158" s="59">
        <f t="shared" si="100"/>
        <v>13.233096714417684</v>
      </c>
      <c r="Y158" s="59">
        <f t="shared" si="101"/>
        <v>100.12459458865698</v>
      </c>
      <c r="Z158" s="59">
        <f t="shared" si="102"/>
        <v>1.2035690969249009E-3</v>
      </c>
      <c r="AA158" s="59">
        <f t="shared" si="103"/>
        <v>1.3511202974737015E-2</v>
      </c>
      <c r="AB158" s="59">
        <f t="shared" si="104"/>
        <v>1.1819946785280182</v>
      </c>
      <c r="AC158" s="59">
        <f t="shared" si="105"/>
        <v>0.49772676741636845</v>
      </c>
      <c r="AD158" s="59">
        <f t="shared" si="106"/>
        <v>0.29233171980667477</v>
      </c>
      <c r="AE158" s="59">
        <f t="shared" si="107"/>
        <v>0</v>
      </c>
      <c r="AF158" s="59">
        <f t="shared" si="108"/>
        <v>0.41040939817962202</v>
      </c>
      <c r="AG158" s="59">
        <f t="shared" si="109"/>
        <v>5.3709603028979959E-3</v>
      </c>
      <c r="AH158" s="59">
        <f t="shared" si="110"/>
        <v>0.59671034874756435</v>
      </c>
      <c r="AI158" s="59">
        <f t="shared" si="111"/>
        <v>0</v>
      </c>
      <c r="AJ158" s="59">
        <f t="shared" si="125"/>
        <v>2.9992586450528078</v>
      </c>
      <c r="AK158" s="59">
        <f t="shared" si="112"/>
        <v>4.0000000000000009</v>
      </c>
      <c r="AL158" s="59">
        <f t="shared" si="113"/>
        <v>0.59249195596470194</v>
      </c>
      <c r="AM158" s="59">
        <f t="shared" si="114"/>
        <v>0.40750804403529806</v>
      </c>
      <c r="AN158" s="59">
        <f t="shared" si="115"/>
        <v>1.403916750638742</v>
      </c>
      <c r="AO158" s="59">
        <f t="shared" si="116"/>
        <v>4.3833692566162048</v>
      </c>
      <c r="AP158" s="59">
        <f t="shared" si="117"/>
        <v>0.41598778316024926</v>
      </c>
      <c r="AQ158" s="59">
        <f t="shared" si="118"/>
        <v>0.14823724070103328</v>
      </c>
      <c r="AR158" s="59">
        <f t="shared" si="119"/>
        <v>0.25239013636166752</v>
      </c>
      <c r="AS158" s="59">
        <f t="shared" si="120"/>
        <v>0.5993726229372992</v>
      </c>
      <c r="AT158" s="59">
        <f t="shared" si="121"/>
        <v>0.29631506379710032</v>
      </c>
      <c r="AU158" s="59">
        <v>39.797546012269933</v>
      </c>
      <c r="AV158" s="59"/>
      <c r="AW158" s="59">
        <v>15.847</v>
      </c>
      <c r="AX158" s="59">
        <v>0.25800000000000001</v>
      </c>
      <c r="AY158" s="59">
        <v>44.396000000000001</v>
      </c>
      <c r="AZ158" s="59">
        <v>0.161</v>
      </c>
      <c r="BA158" s="59">
        <v>0.158</v>
      </c>
      <c r="BB158" s="59">
        <v>6.3E-2</v>
      </c>
      <c r="BC158" s="59"/>
      <c r="BD158" s="59"/>
      <c r="BE158" s="59">
        <f t="shared" si="122"/>
        <v>100.68054601226994</v>
      </c>
      <c r="BF158" s="59">
        <f t="shared" si="126"/>
        <v>83.315440798604996</v>
      </c>
      <c r="BG158" s="59">
        <f t="shared" si="123"/>
        <v>0.16684559201395005</v>
      </c>
      <c r="BH158" s="64">
        <f t="shared" si="124"/>
        <v>0.83315440798605001</v>
      </c>
      <c r="BI158" s="52"/>
      <c r="BJ158" s="62"/>
      <c r="BK158" s="62"/>
      <c r="BL158" s="62"/>
    </row>
    <row r="159" spans="1:64" s="31" customFormat="1" x14ac:dyDescent="0.25">
      <c r="A159" s="62"/>
      <c r="B159" s="58" t="s">
        <v>154</v>
      </c>
      <c r="C159" s="52" t="s">
        <v>5</v>
      </c>
      <c r="D159" s="52" t="s">
        <v>158</v>
      </c>
      <c r="E159" s="52"/>
      <c r="F159" s="63" t="s">
        <v>599</v>
      </c>
      <c r="G159" s="63" t="s">
        <v>22</v>
      </c>
      <c r="H159" s="63" t="s">
        <v>1784</v>
      </c>
      <c r="I159" s="52" t="s">
        <v>1725</v>
      </c>
      <c r="J159" s="52" t="s">
        <v>1722</v>
      </c>
      <c r="K159" s="59">
        <v>82.66460759756184</v>
      </c>
      <c r="L159" s="59">
        <v>4.2999999999999997E-2</v>
      </c>
      <c r="M159" s="59">
        <v>1.173</v>
      </c>
      <c r="N159" s="59">
        <v>27.435106382978727</v>
      </c>
      <c r="O159" s="59">
        <v>20.324000000000002</v>
      </c>
      <c r="P159" s="59"/>
      <c r="Q159" s="59">
        <v>36.640999999999998</v>
      </c>
      <c r="R159" s="59">
        <v>0.19400000000000001</v>
      </c>
      <c r="S159" s="59">
        <v>11.891999999999999</v>
      </c>
      <c r="T159" s="59"/>
      <c r="U159" s="59">
        <v>7.0999999999999994E-2</v>
      </c>
      <c r="V159" s="59">
        <v>97.773106382978725</v>
      </c>
      <c r="W159" s="59">
        <f t="shared" si="99"/>
        <v>18.645520642686186</v>
      </c>
      <c r="X159" s="59">
        <f t="shared" si="100"/>
        <v>19.999421379544135</v>
      </c>
      <c r="Y159" s="59">
        <f t="shared" si="101"/>
        <v>99.777048405209044</v>
      </c>
      <c r="Z159" s="59">
        <f t="shared" si="102"/>
        <v>1.3176921142923695E-3</v>
      </c>
      <c r="AA159" s="59">
        <f t="shared" si="103"/>
        <v>2.7033291544780631E-2</v>
      </c>
      <c r="AB159" s="59">
        <f t="shared" si="104"/>
        <v>0.99095632224110031</v>
      </c>
      <c r="AC159" s="59">
        <f t="shared" si="105"/>
        <v>0.49262307996744936</v>
      </c>
      <c r="AD159" s="59">
        <f t="shared" si="106"/>
        <v>0.46120096335277871</v>
      </c>
      <c r="AE159" s="59">
        <f t="shared" si="107"/>
        <v>0</v>
      </c>
      <c r="AF159" s="59">
        <f t="shared" si="108"/>
        <v>0.47785423316055353</v>
      </c>
      <c r="AG159" s="59">
        <f t="shared" si="109"/>
        <v>5.0356813536099063E-3</v>
      </c>
      <c r="AH159" s="59">
        <f t="shared" si="110"/>
        <v>0.5432375698256976</v>
      </c>
      <c r="AI159" s="59">
        <f t="shared" si="111"/>
        <v>0</v>
      </c>
      <c r="AJ159" s="59">
        <f t="shared" si="125"/>
        <v>2.9992588335602628</v>
      </c>
      <c r="AK159" s="59">
        <f t="shared" si="112"/>
        <v>4</v>
      </c>
      <c r="AL159" s="59">
        <f t="shared" si="113"/>
        <v>0.53201638504683235</v>
      </c>
      <c r="AM159" s="59">
        <f t="shared" si="114"/>
        <v>0.46798361495316765</v>
      </c>
      <c r="AN159" s="59">
        <f t="shared" si="115"/>
        <v>1.0361084887739849</v>
      </c>
      <c r="AO159" s="59">
        <f t="shared" si="116"/>
        <v>2.9452135891607263</v>
      </c>
      <c r="AP159" s="59">
        <f t="shared" si="117"/>
        <v>0.49113296541587353</v>
      </c>
      <c r="AQ159" s="59">
        <f t="shared" si="118"/>
        <v>0.23714809729666347</v>
      </c>
      <c r="AR159" s="59">
        <f t="shared" si="119"/>
        <v>0.25330525168340123</v>
      </c>
      <c r="AS159" s="59">
        <f t="shared" si="120"/>
        <v>0.50954665101993524</v>
      </c>
      <c r="AT159" s="59">
        <f t="shared" si="121"/>
        <v>0.33205036362334206</v>
      </c>
      <c r="AU159" s="59">
        <v>38.866053169734158</v>
      </c>
      <c r="AV159" s="59"/>
      <c r="AW159" s="59">
        <v>16.260999999999999</v>
      </c>
      <c r="AX159" s="59">
        <v>0.28499999999999998</v>
      </c>
      <c r="AY159" s="59">
        <v>43.503</v>
      </c>
      <c r="AZ159" s="59">
        <v>0.16800000000000001</v>
      </c>
      <c r="BA159" s="59">
        <v>0.16900000000000001</v>
      </c>
      <c r="BB159" s="59">
        <v>5.0999999999999997E-2</v>
      </c>
      <c r="BC159" s="59"/>
      <c r="BD159" s="59"/>
      <c r="BE159" s="59">
        <f t="shared" si="122"/>
        <v>99.303053169734156</v>
      </c>
      <c r="BF159" s="59">
        <f t="shared" si="126"/>
        <v>82.66460759756184</v>
      </c>
      <c r="BG159" s="59">
        <f t="shared" si="123"/>
        <v>0.1733539240243816</v>
      </c>
      <c r="BH159" s="64">
        <f t="shared" si="124"/>
        <v>0.82664607597561846</v>
      </c>
      <c r="BI159" s="52"/>
      <c r="BJ159" s="62"/>
      <c r="BK159" s="62"/>
      <c r="BL159" s="62"/>
    </row>
    <row r="160" spans="1:64" s="31" customFormat="1" x14ac:dyDescent="0.25">
      <c r="A160" s="62"/>
      <c r="B160" s="58" t="s">
        <v>154</v>
      </c>
      <c r="C160" s="52" t="s">
        <v>5</v>
      </c>
      <c r="D160" s="52" t="s">
        <v>158</v>
      </c>
      <c r="E160" s="52"/>
      <c r="F160" s="63" t="s">
        <v>600</v>
      </c>
      <c r="G160" s="63" t="s">
        <v>22</v>
      </c>
      <c r="H160" s="63" t="s">
        <v>1784</v>
      </c>
      <c r="I160" s="52" t="s">
        <v>1725</v>
      </c>
      <c r="J160" s="52" t="s">
        <v>1722</v>
      </c>
      <c r="K160" s="59">
        <v>83.144016410035249</v>
      </c>
      <c r="L160" s="59">
        <v>6.2E-2</v>
      </c>
      <c r="M160" s="59">
        <v>0.624</v>
      </c>
      <c r="N160" s="59">
        <v>33.977659574468085</v>
      </c>
      <c r="O160" s="59">
        <v>20.582999999999998</v>
      </c>
      <c r="P160" s="59"/>
      <c r="Q160" s="59">
        <v>29.286999999999999</v>
      </c>
      <c r="R160" s="59">
        <v>0.214</v>
      </c>
      <c r="S160" s="59">
        <v>13.601000000000001</v>
      </c>
      <c r="T160" s="59"/>
      <c r="U160" s="59">
        <v>9.1999999999999998E-2</v>
      </c>
      <c r="V160" s="59">
        <v>98.440659574468086</v>
      </c>
      <c r="W160" s="59">
        <f t="shared" si="99"/>
        <v>16.65193456354519</v>
      </c>
      <c r="X160" s="59">
        <f t="shared" si="100"/>
        <v>14.042082058740617</v>
      </c>
      <c r="Y160" s="59">
        <f t="shared" si="101"/>
        <v>99.847676196753895</v>
      </c>
      <c r="Z160" s="59">
        <f t="shared" si="102"/>
        <v>1.8263374196574222E-3</v>
      </c>
      <c r="AA160" s="59">
        <f t="shared" si="103"/>
        <v>1.3823860491231348E-2</v>
      </c>
      <c r="AB160" s="59">
        <f t="shared" si="104"/>
        <v>1.1797368946690456</v>
      </c>
      <c r="AC160" s="59">
        <f t="shared" si="105"/>
        <v>0.47957670511031852</v>
      </c>
      <c r="AD160" s="59">
        <f t="shared" si="106"/>
        <v>0.31127777829780184</v>
      </c>
      <c r="AE160" s="59">
        <f t="shared" si="107"/>
        <v>0</v>
      </c>
      <c r="AF160" s="59">
        <f t="shared" si="108"/>
        <v>0.41023192511137457</v>
      </c>
      <c r="AG160" s="59">
        <f t="shared" si="109"/>
        <v>5.3396663530070635E-3</v>
      </c>
      <c r="AH160" s="59">
        <f t="shared" si="110"/>
        <v>0.59724094559809238</v>
      </c>
      <c r="AI160" s="59">
        <f t="shared" si="111"/>
        <v>0</v>
      </c>
      <c r="AJ160" s="59">
        <f t="shared" si="125"/>
        <v>2.999054113050529</v>
      </c>
      <c r="AK160" s="59">
        <f t="shared" si="112"/>
        <v>4</v>
      </c>
      <c r="AL160" s="59">
        <f t="shared" si="113"/>
        <v>0.5928109460431551</v>
      </c>
      <c r="AM160" s="59">
        <f t="shared" si="114"/>
        <v>0.4071890539568449</v>
      </c>
      <c r="AN160" s="59">
        <f t="shared" si="115"/>
        <v>1.3178965981918007</v>
      </c>
      <c r="AO160" s="59">
        <f t="shared" si="116"/>
        <v>4.0352051977054613</v>
      </c>
      <c r="AP160" s="59">
        <f t="shared" si="117"/>
        <v>0.43142562993539207</v>
      </c>
      <c r="AQ160" s="59">
        <f t="shared" si="118"/>
        <v>0.15796160571936319</v>
      </c>
      <c r="AR160" s="59">
        <f t="shared" si="119"/>
        <v>0.24336689505780373</v>
      </c>
      <c r="AS160" s="59">
        <f t="shared" si="120"/>
        <v>0.59867149922283303</v>
      </c>
      <c r="AT160" s="59">
        <f t="shared" si="121"/>
        <v>0.28902113812246638</v>
      </c>
      <c r="AU160" s="59">
        <v>39.277096114519424</v>
      </c>
      <c r="AV160" s="59"/>
      <c r="AW160" s="59">
        <v>15.929</v>
      </c>
      <c r="AX160" s="59">
        <v>0.192</v>
      </c>
      <c r="AY160" s="59">
        <v>44.081000000000003</v>
      </c>
      <c r="AZ160" s="59">
        <v>0.16500000000000001</v>
      </c>
      <c r="BA160" s="59">
        <v>0.17799999999999999</v>
      </c>
      <c r="BB160" s="59">
        <v>3.6999999999999998E-2</v>
      </c>
      <c r="BC160" s="59"/>
      <c r="BD160" s="59"/>
      <c r="BE160" s="59">
        <f t="shared" si="122"/>
        <v>99.859096114519431</v>
      </c>
      <c r="BF160" s="59">
        <f t="shared" si="126"/>
        <v>83.144016410035249</v>
      </c>
      <c r="BG160" s="59">
        <f t="shared" si="123"/>
        <v>0.16855983589964751</v>
      </c>
      <c r="BH160" s="64">
        <f t="shared" si="124"/>
        <v>0.83144016410035249</v>
      </c>
      <c r="BI160" s="52"/>
      <c r="BJ160" s="62"/>
      <c r="BK160" s="62"/>
      <c r="BL160" s="62"/>
    </row>
    <row r="161" spans="1:64" s="31" customFormat="1" x14ac:dyDescent="0.25">
      <c r="A161" s="62"/>
      <c r="B161" s="58" t="s">
        <v>154</v>
      </c>
      <c r="C161" s="52" t="s">
        <v>6</v>
      </c>
      <c r="D161" s="52" t="s">
        <v>155</v>
      </c>
      <c r="E161" s="52"/>
      <c r="F161" s="63" t="s">
        <v>504</v>
      </c>
      <c r="G161" s="63" t="s">
        <v>23</v>
      </c>
      <c r="H161" s="63" t="s">
        <v>1785</v>
      </c>
      <c r="I161" s="52" t="s">
        <v>1725</v>
      </c>
      <c r="J161" s="52" t="s">
        <v>1721</v>
      </c>
      <c r="K161" s="59">
        <v>84.454989999999995</v>
      </c>
      <c r="L161" s="59">
        <v>7.2950000000000001E-2</v>
      </c>
      <c r="M161" s="59">
        <v>1.079582</v>
      </c>
      <c r="N161" s="59">
        <v>26.448039999999999</v>
      </c>
      <c r="O161" s="59">
        <v>25.56317</v>
      </c>
      <c r="P161" s="59"/>
      <c r="Q161" s="59">
        <v>32.563189999999999</v>
      </c>
      <c r="R161" s="59">
        <v>0.21407100000000001</v>
      </c>
      <c r="S161" s="59">
        <v>11.856350000000001</v>
      </c>
      <c r="T161" s="59">
        <v>0.15175</v>
      </c>
      <c r="U161" s="59"/>
      <c r="V161" s="59">
        <v>97.949103000000022</v>
      </c>
      <c r="W161" s="59">
        <f t="shared" si="99"/>
        <v>18.423031691869824</v>
      </c>
      <c r="X161" s="59">
        <f t="shared" si="100"/>
        <v>15.714779182185122</v>
      </c>
      <c r="Y161" s="59">
        <f t="shared" si="101"/>
        <v>99.523723874054951</v>
      </c>
      <c r="Z161" s="59">
        <f t="shared" si="102"/>
        <v>2.2448775723071172E-3</v>
      </c>
      <c r="AA161" s="59">
        <f t="shared" si="103"/>
        <v>2.4984946536790197E-2</v>
      </c>
      <c r="AB161" s="59">
        <f t="shared" si="104"/>
        <v>0.95931940806346827</v>
      </c>
      <c r="AC161" s="59">
        <f t="shared" si="105"/>
        <v>0.62221739840044632</v>
      </c>
      <c r="AD161" s="59">
        <f t="shared" si="106"/>
        <v>0.36391749238035093</v>
      </c>
      <c r="AE161" s="59">
        <f t="shared" si="107"/>
        <v>0</v>
      </c>
      <c r="AF161" s="59">
        <f t="shared" si="108"/>
        <v>0.47413705254658983</v>
      </c>
      <c r="AG161" s="59">
        <f t="shared" si="109"/>
        <v>5.5800260003466117E-3</v>
      </c>
      <c r="AH161" s="59">
        <f t="shared" si="110"/>
        <v>0.54388587730347093</v>
      </c>
      <c r="AI161" s="59">
        <f t="shared" si="111"/>
        <v>3.7559476649992193E-3</v>
      </c>
      <c r="AJ161" s="59">
        <f t="shared" si="125"/>
        <v>3.0000430264687696</v>
      </c>
      <c r="AK161" s="59">
        <f t="shared" si="112"/>
        <v>3.9999999999999996</v>
      </c>
      <c r="AL161" s="59">
        <f t="shared" si="113"/>
        <v>0.53425700085515471</v>
      </c>
      <c r="AM161" s="59">
        <f t="shared" si="114"/>
        <v>0.46574299914484529</v>
      </c>
      <c r="AN161" s="59">
        <f t="shared" si="115"/>
        <v>1.3028696407125222</v>
      </c>
      <c r="AO161" s="59">
        <f t="shared" si="116"/>
        <v>3.9750885903180277</v>
      </c>
      <c r="AP161" s="59">
        <f t="shared" si="117"/>
        <v>0.43424081950665422</v>
      </c>
      <c r="AQ161" s="59">
        <f t="shared" si="118"/>
        <v>0.1870604169918271</v>
      </c>
      <c r="AR161" s="59">
        <f t="shared" si="119"/>
        <v>0.31983141355213868</v>
      </c>
      <c r="AS161" s="59">
        <f t="shared" si="120"/>
        <v>0.4931081694560342</v>
      </c>
      <c r="AT161" s="59">
        <f t="shared" si="121"/>
        <v>0.39342580954004708</v>
      </c>
      <c r="AU161" s="59">
        <v>39.584569999999999</v>
      </c>
      <c r="AV161" s="78">
        <v>2.5916999999999999E-2</v>
      </c>
      <c r="AW161" s="59">
        <v>15.134259999999999</v>
      </c>
      <c r="AX161" s="59">
        <v>0.26336900000000002</v>
      </c>
      <c r="AY161" s="59">
        <v>46.129800000000003</v>
      </c>
      <c r="AZ161" s="59">
        <v>0.17441300000000001</v>
      </c>
      <c r="BA161" s="59">
        <v>0.189253</v>
      </c>
      <c r="BB161" s="59">
        <v>5.2603999999999998E-2</v>
      </c>
      <c r="BC161" s="59"/>
      <c r="BD161" s="59"/>
      <c r="BE161" s="59">
        <f t="shared" si="122"/>
        <v>101.55418599999999</v>
      </c>
      <c r="BF161" s="59">
        <f t="shared" si="126"/>
        <v>84.454991397878715</v>
      </c>
      <c r="BG161" s="59">
        <f t="shared" si="123"/>
        <v>0.15545010000000004</v>
      </c>
      <c r="BH161" s="64">
        <f t="shared" si="124"/>
        <v>0.84454989999999996</v>
      </c>
      <c r="BI161" s="52"/>
      <c r="BJ161" s="62"/>
      <c r="BK161" s="62"/>
      <c r="BL161" s="62"/>
    </row>
    <row r="162" spans="1:64" s="31" customFormat="1" x14ac:dyDescent="0.25">
      <c r="A162" s="62"/>
      <c r="B162" s="58" t="s">
        <v>154</v>
      </c>
      <c r="C162" s="52" t="s">
        <v>6</v>
      </c>
      <c r="D162" s="52" t="s">
        <v>155</v>
      </c>
      <c r="E162" s="52"/>
      <c r="F162" s="63" t="s">
        <v>505</v>
      </c>
      <c r="G162" s="63" t="s">
        <v>23</v>
      </c>
      <c r="H162" s="63" t="s">
        <v>1785</v>
      </c>
      <c r="I162" s="52" t="s">
        <v>1725</v>
      </c>
      <c r="J162" s="52" t="s">
        <v>1721</v>
      </c>
      <c r="K162" s="59">
        <v>84.646730000000005</v>
      </c>
      <c r="L162" s="59">
        <v>4.4450000000000003E-2</v>
      </c>
      <c r="M162" s="59">
        <v>0.75759600000000005</v>
      </c>
      <c r="N162" s="59">
        <v>28.7971</v>
      </c>
      <c r="O162" s="59">
        <v>24.869869999999999</v>
      </c>
      <c r="P162" s="59"/>
      <c r="Q162" s="59">
        <v>30.040759999999999</v>
      </c>
      <c r="R162" s="59">
        <v>0.21609100000000001</v>
      </c>
      <c r="S162" s="59">
        <v>12.64114</v>
      </c>
      <c r="T162" s="59">
        <v>0.16309999999999999</v>
      </c>
      <c r="U162" s="59"/>
      <c r="V162" s="59">
        <v>97.530107000000001</v>
      </c>
      <c r="W162" s="59">
        <f t="shared" si="99"/>
        <v>17.094401699270172</v>
      </c>
      <c r="X162" s="59">
        <f t="shared" si="100"/>
        <v>14.388039898566156</v>
      </c>
      <c r="Y162" s="59">
        <f t="shared" si="101"/>
        <v>98.971788597836309</v>
      </c>
      <c r="Z162" s="59">
        <f t="shared" si="102"/>
        <v>1.3536753787272049E-3</v>
      </c>
      <c r="AA162" s="59">
        <f t="shared" si="103"/>
        <v>1.7351453559928797E-2</v>
      </c>
      <c r="AB162" s="59">
        <f t="shared" si="104"/>
        <v>1.0336985139398711</v>
      </c>
      <c r="AC162" s="59">
        <f t="shared" si="105"/>
        <v>0.59906832480081285</v>
      </c>
      <c r="AD162" s="59">
        <f t="shared" si="106"/>
        <v>0.32974003639059329</v>
      </c>
      <c r="AE162" s="59">
        <f t="shared" si="107"/>
        <v>0</v>
      </c>
      <c r="AF162" s="59">
        <f t="shared" si="108"/>
        <v>0.43538363529975199</v>
      </c>
      <c r="AG162" s="59">
        <f t="shared" si="109"/>
        <v>5.5743016125847991E-3</v>
      </c>
      <c r="AH162" s="59">
        <f t="shared" si="110"/>
        <v>0.57387646114968438</v>
      </c>
      <c r="AI162" s="59">
        <f t="shared" si="111"/>
        <v>3.9950313637504885E-3</v>
      </c>
      <c r="AJ162" s="59">
        <f t="shared" si="125"/>
        <v>3.0000414334957051</v>
      </c>
      <c r="AK162" s="59">
        <f t="shared" si="112"/>
        <v>3.9999999999999996</v>
      </c>
      <c r="AL162" s="59">
        <f t="shared" si="113"/>
        <v>0.56861106781945925</v>
      </c>
      <c r="AM162" s="59">
        <f t="shared" si="114"/>
        <v>0.43138893218054075</v>
      </c>
      <c r="AN162" s="59">
        <f t="shared" si="115"/>
        <v>1.3203845067331121</v>
      </c>
      <c r="AO162" s="59">
        <f t="shared" si="116"/>
        <v>4.0451787964845645</v>
      </c>
      <c r="AP162" s="59">
        <f t="shared" si="117"/>
        <v>0.43096305681160918</v>
      </c>
      <c r="AQ162" s="59">
        <f t="shared" si="118"/>
        <v>0.16801981209290598</v>
      </c>
      <c r="AR162" s="59">
        <f t="shared" si="119"/>
        <v>0.3052566757304937</v>
      </c>
      <c r="AS162" s="59">
        <f t="shared" si="120"/>
        <v>0.52672351217660029</v>
      </c>
      <c r="AT162" s="59">
        <f t="shared" si="121"/>
        <v>0.36690377988253403</v>
      </c>
      <c r="AU162" s="59">
        <v>39.79898</v>
      </c>
      <c r="AV162" s="78">
        <v>2.5541000000000001E-2</v>
      </c>
      <c r="AW162" s="59">
        <v>14.95238</v>
      </c>
      <c r="AX162" s="59">
        <v>0.25859300000000002</v>
      </c>
      <c r="AY162" s="59">
        <v>46.249389999999998</v>
      </c>
      <c r="AZ162" s="59">
        <v>0.17908099999999999</v>
      </c>
      <c r="BA162" s="59">
        <v>0.20208799999999999</v>
      </c>
      <c r="BB162" s="59">
        <v>4.4902999999999998E-2</v>
      </c>
      <c r="BC162" s="59"/>
      <c r="BD162" s="59"/>
      <c r="BE162" s="59">
        <f t="shared" si="122"/>
        <v>101.710956</v>
      </c>
      <c r="BF162" s="59">
        <f t="shared" si="126"/>
        <v>84.646740761600199</v>
      </c>
      <c r="BG162" s="59">
        <f t="shared" si="123"/>
        <v>0.15353269999999994</v>
      </c>
      <c r="BH162" s="64">
        <f t="shared" si="124"/>
        <v>0.84646730000000003</v>
      </c>
      <c r="BI162" s="52"/>
      <c r="BJ162" s="62"/>
      <c r="BK162" s="62"/>
      <c r="BL162" s="62"/>
    </row>
    <row r="163" spans="1:64" s="31" customFormat="1" x14ac:dyDescent="0.25">
      <c r="A163" s="62"/>
      <c r="B163" s="58" t="s">
        <v>154</v>
      </c>
      <c r="C163" s="52" t="s">
        <v>6</v>
      </c>
      <c r="D163" s="52" t="s">
        <v>155</v>
      </c>
      <c r="E163" s="52"/>
      <c r="F163" s="63" t="s">
        <v>506</v>
      </c>
      <c r="G163" s="63" t="s">
        <v>23</v>
      </c>
      <c r="H163" s="63" t="s">
        <v>1785</v>
      </c>
      <c r="I163" s="52" t="s">
        <v>1725</v>
      </c>
      <c r="J163" s="52" t="s">
        <v>1721</v>
      </c>
      <c r="K163" s="59">
        <v>84.568269999999998</v>
      </c>
      <c r="L163" s="59">
        <v>5.4100000000000002E-2</v>
      </c>
      <c r="M163" s="59">
        <v>1.0039819999999999</v>
      </c>
      <c r="N163" s="59">
        <v>27.119959999999999</v>
      </c>
      <c r="O163" s="59">
        <v>26.177240000000001</v>
      </c>
      <c r="P163" s="59"/>
      <c r="Q163" s="59">
        <v>30.711089999999999</v>
      </c>
      <c r="R163" s="59">
        <v>0.20402000000000001</v>
      </c>
      <c r="S163" s="59">
        <v>12.348089999999999</v>
      </c>
      <c r="T163" s="59">
        <v>0.16134999999999999</v>
      </c>
      <c r="U163" s="59"/>
      <c r="V163" s="59">
        <v>97.779831999999999</v>
      </c>
      <c r="W163" s="59">
        <f t="shared" si="99"/>
        <v>17.610336770533568</v>
      </c>
      <c r="X163" s="59">
        <f t="shared" si="100"/>
        <v>14.559627950062714</v>
      </c>
      <c r="Y163" s="59">
        <f t="shared" si="101"/>
        <v>99.238706720596284</v>
      </c>
      <c r="Z163" s="59">
        <f t="shared" si="102"/>
        <v>1.658255555849599E-3</v>
      </c>
      <c r="AA163" s="59">
        <f t="shared" si="103"/>
        <v>2.3143846872831352E-2</v>
      </c>
      <c r="AB163" s="59">
        <f t="shared" si="104"/>
        <v>0.97981845109645083</v>
      </c>
      <c r="AC163" s="59">
        <f t="shared" si="105"/>
        <v>0.63465561725491759</v>
      </c>
      <c r="AD163" s="59">
        <f t="shared" si="106"/>
        <v>0.33583948621600174</v>
      </c>
      <c r="AE163" s="59">
        <f t="shared" si="107"/>
        <v>0</v>
      </c>
      <c r="AF163" s="59">
        <f t="shared" si="108"/>
        <v>0.45143714297431042</v>
      </c>
      <c r="AG163" s="59">
        <f t="shared" si="109"/>
        <v>5.2970974057719522E-3</v>
      </c>
      <c r="AH163" s="59">
        <f t="shared" si="110"/>
        <v>0.56421338911515662</v>
      </c>
      <c r="AI163" s="59">
        <f t="shared" si="111"/>
        <v>3.9778337963438269E-3</v>
      </c>
      <c r="AJ163" s="59">
        <f t="shared" si="125"/>
        <v>3.000041120287634</v>
      </c>
      <c r="AK163" s="59">
        <f t="shared" si="112"/>
        <v>4</v>
      </c>
      <c r="AL163" s="59">
        <f t="shared" si="113"/>
        <v>0.55551921777111413</v>
      </c>
      <c r="AM163" s="59">
        <f t="shared" si="114"/>
        <v>0.44448078222888587</v>
      </c>
      <c r="AN163" s="59">
        <f t="shared" si="115"/>
        <v>1.3442050786248518</v>
      </c>
      <c r="AO163" s="59">
        <f t="shared" si="116"/>
        <v>4.1409642538584617</v>
      </c>
      <c r="AP163" s="59">
        <f t="shared" si="117"/>
        <v>0.42658383821376927</v>
      </c>
      <c r="AQ163" s="59">
        <f t="shared" si="118"/>
        <v>0.17219768863807111</v>
      </c>
      <c r="AR163" s="59">
        <f t="shared" si="119"/>
        <v>0.32541209374699781</v>
      </c>
      <c r="AS163" s="59">
        <f t="shared" si="120"/>
        <v>0.50239021761493108</v>
      </c>
      <c r="AT163" s="59">
        <f t="shared" si="121"/>
        <v>0.39310363027570994</v>
      </c>
      <c r="AU163" s="59">
        <v>39.753579999999999</v>
      </c>
      <c r="AV163" s="78">
        <v>2.6138000000000002E-2</v>
      </c>
      <c r="AW163" s="59">
        <v>15.02816</v>
      </c>
      <c r="AX163" s="59">
        <v>0.256886</v>
      </c>
      <c r="AY163" s="59">
        <v>46.204540000000001</v>
      </c>
      <c r="AZ163" s="59">
        <v>0.17578199999999999</v>
      </c>
      <c r="BA163" s="59">
        <v>0.21168200000000001</v>
      </c>
      <c r="BB163" s="59">
        <v>9.1306999999999999E-2</v>
      </c>
      <c r="BC163" s="59"/>
      <c r="BD163" s="59"/>
      <c r="BE163" s="59">
        <f t="shared" si="122"/>
        <v>101.748075</v>
      </c>
      <c r="BF163" s="59">
        <f t="shared" si="126"/>
        <v>84.568269540449336</v>
      </c>
      <c r="BG163" s="59">
        <f t="shared" si="123"/>
        <v>0.15431730000000002</v>
      </c>
      <c r="BH163" s="64">
        <f t="shared" si="124"/>
        <v>0.84568270000000001</v>
      </c>
      <c r="BI163" s="52"/>
      <c r="BJ163" s="62"/>
      <c r="BK163" s="62"/>
      <c r="BL163" s="62"/>
    </row>
    <row r="164" spans="1:64" s="31" customFormat="1" x14ac:dyDescent="0.25">
      <c r="A164" s="62"/>
      <c r="B164" s="58" t="s">
        <v>154</v>
      </c>
      <c r="C164" s="52" t="s">
        <v>6</v>
      </c>
      <c r="D164" s="52" t="s">
        <v>155</v>
      </c>
      <c r="E164" s="52"/>
      <c r="F164" s="63" t="s">
        <v>507</v>
      </c>
      <c r="G164" s="63" t="s">
        <v>23</v>
      </c>
      <c r="H164" s="63" t="s">
        <v>1785</v>
      </c>
      <c r="I164" s="52" t="s">
        <v>1725</v>
      </c>
      <c r="J164" s="52" t="s">
        <v>1721</v>
      </c>
      <c r="K164" s="59">
        <v>84.360950000000003</v>
      </c>
      <c r="L164" s="59">
        <v>4.6199999999999998E-2</v>
      </c>
      <c r="M164" s="59">
        <v>1.1011040000000001</v>
      </c>
      <c r="N164" s="59">
        <v>27.347460000000002</v>
      </c>
      <c r="O164" s="59">
        <v>24.612349999999999</v>
      </c>
      <c r="P164" s="59"/>
      <c r="Q164" s="59">
        <v>32.434089999999998</v>
      </c>
      <c r="R164" s="59">
        <v>0.21348</v>
      </c>
      <c r="S164" s="59">
        <v>12.18914</v>
      </c>
      <c r="T164" s="59">
        <v>0.14935000000000001</v>
      </c>
      <c r="U164" s="59"/>
      <c r="V164" s="59">
        <v>98.093173999999991</v>
      </c>
      <c r="W164" s="59">
        <f t="shared" si="99"/>
        <v>18.092402514334054</v>
      </c>
      <c r="X164" s="59">
        <f t="shared" si="100"/>
        <v>15.938750261909249</v>
      </c>
      <c r="Y164" s="59">
        <f t="shared" si="101"/>
        <v>99.690236776243296</v>
      </c>
      <c r="Z164" s="59">
        <f t="shared" si="102"/>
        <v>1.4118103982944546E-3</v>
      </c>
      <c r="AA164" s="59">
        <f t="shared" si="103"/>
        <v>2.5305688960532206E-2</v>
      </c>
      <c r="AB164" s="59">
        <f t="shared" si="104"/>
        <v>0.98503977973368961</v>
      </c>
      <c r="AC164" s="59">
        <f t="shared" si="105"/>
        <v>0.59490491998631068</v>
      </c>
      <c r="AD164" s="59">
        <f t="shared" si="106"/>
        <v>0.36653542105108311</v>
      </c>
      <c r="AE164" s="59">
        <f t="shared" si="107"/>
        <v>0</v>
      </c>
      <c r="AF164" s="59">
        <f t="shared" si="108"/>
        <v>0.46238748769289117</v>
      </c>
      <c r="AG164" s="59">
        <f t="shared" si="109"/>
        <v>5.5258948252161532E-3</v>
      </c>
      <c r="AH164" s="59">
        <f t="shared" si="110"/>
        <v>0.55526061755692957</v>
      </c>
      <c r="AI164" s="59">
        <f t="shared" si="111"/>
        <v>3.6708200506852433E-3</v>
      </c>
      <c r="AJ164" s="59">
        <f t="shared" si="125"/>
        <v>3.000042440255632</v>
      </c>
      <c r="AK164" s="59">
        <f t="shared" si="112"/>
        <v>4</v>
      </c>
      <c r="AL164" s="59">
        <f t="shared" si="113"/>
        <v>0.54563125965887738</v>
      </c>
      <c r="AM164" s="59">
        <f t="shared" si="114"/>
        <v>0.45436874034112262</v>
      </c>
      <c r="AN164" s="59">
        <f t="shared" si="115"/>
        <v>1.2615083321741214</v>
      </c>
      <c r="AO164" s="59">
        <f t="shared" si="116"/>
        <v>3.8107285598309355</v>
      </c>
      <c r="AP164" s="59">
        <f t="shared" si="117"/>
        <v>0.44218276173169835</v>
      </c>
      <c r="AQ164" s="59">
        <f t="shared" si="118"/>
        <v>0.18830678882344959</v>
      </c>
      <c r="AR164" s="59">
        <f t="shared" si="119"/>
        <v>0.30563113059209851</v>
      </c>
      <c r="AS164" s="59">
        <f t="shared" si="120"/>
        <v>0.50606208058445179</v>
      </c>
      <c r="AT164" s="59">
        <f t="shared" si="121"/>
        <v>0.37653528005868836</v>
      </c>
      <c r="AU164" s="59">
        <v>39.342419999999997</v>
      </c>
      <c r="AV164" s="78">
        <v>2.5453E-2</v>
      </c>
      <c r="AW164" s="59">
        <v>15.237830000000001</v>
      </c>
      <c r="AX164" s="59">
        <v>0.261822</v>
      </c>
      <c r="AY164" s="59">
        <v>46.11486</v>
      </c>
      <c r="AZ164" s="59">
        <v>0.17891000000000001</v>
      </c>
      <c r="BA164" s="59">
        <v>0.18485799999999999</v>
      </c>
      <c r="BB164" s="59">
        <v>6.0021999999999999E-2</v>
      </c>
      <c r="BC164" s="59"/>
      <c r="BD164" s="59"/>
      <c r="BE164" s="59">
        <f t="shared" si="122"/>
        <v>101.406175</v>
      </c>
      <c r="BF164" s="59">
        <f t="shared" si="126"/>
        <v>84.360969780598822</v>
      </c>
      <c r="BG164" s="59">
        <f t="shared" si="123"/>
        <v>0.15639049999999999</v>
      </c>
      <c r="BH164" s="64">
        <f t="shared" si="124"/>
        <v>0.84360950000000001</v>
      </c>
      <c r="BI164" s="52"/>
      <c r="BJ164" s="62"/>
      <c r="BK164" s="62"/>
      <c r="BL164" s="62"/>
    </row>
    <row r="165" spans="1:64" s="31" customFormat="1" x14ac:dyDescent="0.25">
      <c r="A165" s="62"/>
      <c r="B165" s="58" t="s">
        <v>154</v>
      </c>
      <c r="C165" s="52" t="s">
        <v>6</v>
      </c>
      <c r="D165" s="52" t="s">
        <v>155</v>
      </c>
      <c r="E165" s="52"/>
      <c r="F165" s="63" t="s">
        <v>508</v>
      </c>
      <c r="G165" s="63" t="s">
        <v>23</v>
      </c>
      <c r="H165" s="63" t="s">
        <v>1785</v>
      </c>
      <c r="I165" s="52" t="s">
        <v>1725</v>
      </c>
      <c r="J165" s="52" t="s">
        <v>1721</v>
      </c>
      <c r="K165" s="59">
        <v>84.464010000000002</v>
      </c>
      <c r="L165" s="59">
        <v>5.0999999999999997E-2</v>
      </c>
      <c r="M165" s="59">
        <v>1.208267</v>
      </c>
      <c r="N165" s="59">
        <v>25.61741</v>
      </c>
      <c r="O165" s="59">
        <v>25.766210000000001</v>
      </c>
      <c r="P165" s="59"/>
      <c r="Q165" s="59">
        <v>33.13917</v>
      </c>
      <c r="R165" s="59">
        <v>0.220919</v>
      </c>
      <c r="S165" s="59">
        <v>11.94079</v>
      </c>
      <c r="T165" s="59">
        <v>0.13475000000000001</v>
      </c>
      <c r="U165" s="59"/>
      <c r="V165" s="59">
        <v>98.078516000000008</v>
      </c>
      <c r="W165" s="59">
        <f t="shared" si="99"/>
        <v>18.314138952768808</v>
      </c>
      <c r="X165" s="59">
        <f t="shared" si="100"/>
        <v>16.475918034264492</v>
      </c>
      <c r="Y165" s="59">
        <f t="shared" si="101"/>
        <v>99.729402987033311</v>
      </c>
      <c r="Z165" s="59">
        <f t="shared" si="102"/>
        <v>1.5717347848008603E-3</v>
      </c>
      <c r="AA165" s="59">
        <f t="shared" si="103"/>
        <v>2.8004474506910428E-2</v>
      </c>
      <c r="AB165" s="59">
        <f t="shared" si="104"/>
        <v>0.93056492869396712</v>
      </c>
      <c r="AC165" s="59">
        <f t="shared" si="105"/>
        <v>0.62808686094786659</v>
      </c>
      <c r="AD165" s="59">
        <f t="shared" si="106"/>
        <v>0.38210788089742231</v>
      </c>
      <c r="AE165" s="59">
        <f t="shared" si="107"/>
        <v>0</v>
      </c>
      <c r="AF165" s="59">
        <f t="shared" si="108"/>
        <v>0.47203154774426714</v>
      </c>
      <c r="AG165" s="59">
        <f t="shared" si="109"/>
        <v>5.7670428371748537E-3</v>
      </c>
      <c r="AH165" s="59">
        <f t="shared" si="110"/>
        <v>0.54856937071530254</v>
      </c>
      <c r="AI165" s="59">
        <f t="shared" si="111"/>
        <v>3.3401143109481187E-3</v>
      </c>
      <c r="AJ165" s="59">
        <f t="shared" si="125"/>
        <v>3.00004395543866</v>
      </c>
      <c r="AK165" s="59">
        <f t="shared" si="112"/>
        <v>3.9999999999999991</v>
      </c>
      <c r="AL165" s="59">
        <f t="shared" si="113"/>
        <v>0.53749645017298076</v>
      </c>
      <c r="AM165" s="59">
        <f t="shared" si="114"/>
        <v>0.46250354982701924</v>
      </c>
      <c r="AN165" s="59">
        <f t="shared" si="115"/>
        <v>1.2353358078761663</v>
      </c>
      <c r="AO165" s="59">
        <f t="shared" si="116"/>
        <v>3.7075784883382972</v>
      </c>
      <c r="AP165" s="59">
        <f t="shared" si="117"/>
        <v>0.44736007738815692</v>
      </c>
      <c r="AQ165" s="59">
        <f t="shared" si="118"/>
        <v>0.19688572814956037</v>
      </c>
      <c r="AR165" s="59">
        <f t="shared" si="119"/>
        <v>0.32362938620491194</v>
      </c>
      <c r="AS165" s="59">
        <f t="shared" si="120"/>
        <v>0.47948488564552766</v>
      </c>
      <c r="AT165" s="59">
        <f t="shared" si="121"/>
        <v>0.40296804271606818</v>
      </c>
      <c r="AU165" s="59">
        <v>39.158279999999998</v>
      </c>
      <c r="AV165" s="78">
        <v>2.3796000000000001E-2</v>
      </c>
      <c r="AW165" s="59">
        <v>15.14184</v>
      </c>
      <c r="AX165" s="59">
        <v>0.26355600000000001</v>
      </c>
      <c r="AY165" s="59">
        <v>46.184609999999999</v>
      </c>
      <c r="AZ165" s="59">
        <v>0.18976000000000001</v>
      </c>
      <c r="BA165" s="59">
        <v>0.16930999999999999</v>
      </c>
      <c r="BB165" s="59">
        <v>9.7139000000000003E-2</v>
      </c>
      <c r="BC165" s="59"/>
      <c r="BD165" s="59"/>
      <c r="BE165" s="59">
        <f t="shared" si="122"/>
        <v>101.228291</v>
      </c>
      <c r="BF165" s="59">
        <f t="shared" si="126"/>
        <v>84.464005138480161</v>
      </c>
      <c r="BG165" s="59">
        <f t="shared" si="123"/>
        <v>0.1553599</v>
      </c>
      <c r="BH165" s="64">
        <f t="shared" si="124"/>
        <v>0.8446401</v>
      </c>
      <c r="BI165" s="52"/>
      <c r="BJ165" s="62"/>
      <c r="BK165" s="62"/>
      <c r="BL165" s="62"/>
    </row>
    <row r="166" spans="1:64" s="31" customFormat="1" x14ac:dyDescent="0.25">
      <c r="A166" s="62"/>
      <c r="B166" s="58" t="s">
        <v>154</v>
      </c>
      <c r="C166" s="52" t="s">
        <v>6</v>
      </c>
      <c r="D166" s="52" t="s">
        <v>155</v>
      </c>
      <c r="E166" s="52"/>
      <c r="F166" s="63" t="s">
        <v>509</v>
      </c>
      <c r="G166" s="63" t="s">
        <v>23</v>
      </c>
      <c r="H166" s="63" t="s">
        <v>1785</v>
      </c>
      <c r="I166" s="52" t="s">
        <v>1725</v>
      </c>
      <c r="J166" s="52" t="s">
        <v>1721</v>
      </c>
      <c r="K166" s="59">
        <v>85.373869999999997</v>
      </c>
      <c r="L166" s="59">
        <v>3.5650000000000001E-2</v>
      </c>
      <c r="M166" s="59">
        <v>0.76997300000000002</v>
      </c>
      <c r="N166" s="59">
        <v>29.897559999999999</v>
      </c>
      <c r="O166" s="59">
        <v>27.058730000000001</v>
      </c>
      <c r="P166" s="59"/>
      <c r="Q166" s="59">
        <v>28.233350000000002</v>
      </c>
      <c r="R166" s="59">
        <v>0.178893</v>
      </c>
      <c r="S166" s="59">
        <v>13.31169</v>
      </c>
      <c r="T166" s="59">
        <v>0.1857</v>
      </c>
      <c r="U166" s="59"/>
      <c r="V166" s="59">
        <v>99.671545999999992</v>
      </c>
      <c r="W166" s="59">
        <f t="shared" si="99"/>
        <v>16.91329260826609</v>
      </c>
      <c r="X166" s="59">
        <f t="shared" si="100"/>
        <v>12.580637243536241</v>
      </c>
      <c r="Y166" s="59">
        <f t="shared" si="101"/>
        <v>100.93212585180234</v>
      </c>
      <c r="Z166" s="59">
        <f t="shared" si="102"/>
        <v>1.0587717456881491E-3</v>
      </c>
      <c r="AA166" s="59">
        <f t="shared" si="103"/>
        <v>1.719783310825956E-2</v>
      </c>
      <c r="AB166" s="59">
        <f t="shared" si="104"/>
        <v>1.0466004762984038</v>
      </c>
      <c r="AC166" s="59">
        <f t="shared" si="105"/>
        <v>0.63563864882225263</v>
      </c>
      <c r="AD166" s="59">
        <f t="shared" si="106"/>
        <v>0.28117242883195309</v>
      </c>
      <c r="AE166" s="59">
        <f t="shared" si="107"/>
        <v>0</v>
      </c>
      <c r="AF166" s="59">
        <f t="shared" si="108"/>
        <v>0.42009392673958168</v>
      </c>
      <c r="AG166" s="59">
        <f t="shared" si="109"/>
        <v>4.5003591723936859E-3</v>
      </c>
      <c r="AH166" s="59">
        <f t="shared" si="110"/>
        <v>0.58933930988201255</v>
      </c>
      <c r="AI166" s="59">
        <f t="shared" si="111"/>
        <v>4.4358635692017716E-3</v>
      </c>
      <c r="AJ166" s="59">
        <f t="shared" si="125"/>
        <v>3.0000376181697472</v>
      </c>
      <c r="AK166" s="59">
        <f t="shared" si="112"/>
        <v>3.9999999999999991</v>
      </c>
      <c r="AL166" s="59">
        <f t="shared" si="113"/>
        <v>0.58383188555830945</v>
      </c>
      <c r="AM166" s="59">
        <f t="shared" si="114"/>
        <v>0.41616811444169055</v>
      </c>
      <c r="AN166" s="59">
        <f t="shared" si="115"/>
        <v>1.4940793750110439</v>
      </c>
      <c r="AO166" s="59">
        <f t="shared" si="116"/>
        <v>4.7554395817605322</v>
      </c>
      <c r="AP166" s="59">
        <f t="shared" si="117"/>
        <v>0.40094954876709643</v>
      </c>
      <c r="AQ166" s="59">
        <f t="shared" si="118"/>
        <v>0.14320605797898839</v>
      </c>
      <c r="AR166" s="59">
        <f t="shared" si="119"/>
        <v>0.32374193150826031</v>
      </c>
      <c r="AS166" s="59">
        <f t="shared" si="120"/>
        <v>0.53305201051275131</v>
      </c>
      <c r="AT166" s="59">
        <f t="shared" si="121"/>
        <v>0.37785273171355005</v>
      </c>
      <c r="AU166" s="59">
        <v>39.541690000000003</v>
      </c>
      <c r="AV166" s="78">
        <v>2.6218999999999999E-2</v>
      </c>
      <c r="AW166" s="59">
        <v>14.227370000000001</v>
      </c>
      <c r="AX166" s="59">
        <v>0.23704600000000001</v>
      </c>
      <c r="AY166" s="59">
        <v>46.591529999999999</v>
      </c>
      <c r="AZ166" s="59">
        <v>0.17380200000000001</v>
      </c>
      <c r="BA166" s="59">
        <v>0.236732</v>
      </c>
      <c r="BB166" s="59">
        <v>0.242315</v>
      </c>
      <c r="BC166" s="59"/>
      <c r="BD166" s="59"/>
      <c r="BE166" s="59">
        <f t="shared" si="122"/>
        <v>101.276704</v>
      </c>
      <c r="BF166" s="59">
        <f t="shared" si="126"/>
        <v>85.37389246569515</v>
      </c>
      <c r="BG166" s="59">
        <f t="shared" si="123"/>
        <v>0.14626130000000004</v>
      </c>
      <c r="BH166" s="64">
        <f t="shared" si="124"/>
        <v>0.85373869999999996</v>
      </c>
      <c r="BI166" s="52"/>
      <c r="BJ166" s="62"/>
      <c r="BK166" s="62"/>
      <c r="BL166" s="62"/>
    </row>
    <row r="167" spans="1:64" s="31" customFormat="1" x14ac:dyDescent="0.25">
      <c r="A167" s="62"/>
      <c r="B167" s="58" t="s">
        <v>154</v>
      </c>
      <c r="C167" s="52" t="s">
        <v>6</v>
      </c>
      <c r="D167" s="52" t="s">
        <v>155</v>
      </c>
      <c r="E167" s="52"/>
      <c r="F167" s="63" t="s">
        <v>510</v>
      </c>
      <c r="G167" s="63" t="s">
        <v>23</v>
      </c>
      <c r="H167" s="63" t="s">
        <v>1785</v>
      </c>
      <c r="I167" s="52" t="s">
        <v>1725</v>
      </c>
      <c r="J167" s="52" t="s">
        <v>1721</v>
      </c>
      <c r="K167" s="59">
        <v>84.348259999999996</v>
      </c>
      <c r="L167" s="59">
        <v>5.015E-2</v>
      </c>
      <c r="M167" s="59">
        <v>1.211946</v>
      </c>
      <c r="N167" s="59">
        <v>27.21519</v>
      </c>
      <c r="O167" s="59">
        <v>24.112179999999999</v>
      </c>
      <c r="P167" s="59"/>
      <c r="Q167" s="59">
        <v>33.233519999999999</v>
      </c>
      <c r="R167" s="59">
        <v>0.21348</v>
      </c>
      <c r="S167" s="59">
        <v>12.169269999999999</v>
      </c>
      <c r="T167" s="59">
        <v>0.13900000000000001</v>
      </c>
      <c r="U167" s="59"/>
      <c r="V167" s="59">
        <v>98.344735999999997</v>
      </c>
      <c r="W167" s="59">
        <f t="shared" si="99"/>
        <v>18.308543872915976</v>
      </c>
      <c r="X167" s="59">
        <f t="shared" si="100"/>
        <v>16.586992806272526</v>
      </c>
      <c r="Y167" s="59">
        <f t="shared" si="101"/>
        <v>100.00675267918851</v>
      </c>
      <c r="Z167" s="59">
        <f t="shared" si="102"/>
        <v>1.5299236502910021E-3</v>
      </c>
      <c r="AA167" s="59">
        <f t="shared" si="103"/>
        <v>2.7805935767885214E-2</v>
      </c>
      <c r="AB167" s="59">
        <f t="shared" si="104"/>
        <v>0.97861656863240243</v>
      </c>
      <c r="AC167" s="59">
        <f t="shared" si="105"/>
        <v>0.58182901552659605</v>
      </c>
      <c r="AD167" s="59">
        <f t="shared" si="106"/>
        <v>0.38079721257610283</v>
      </c>
      <c r="AE167" s="59">
        <f t="shared" si="107"/>
        <v>0</v>
      </c>
      <c r="AF167" s="59">
        <f t="shared" si="108"/>
        <v>0.46711956464593563</v>
      </c>
      <c r="AG167" s="59">
        <f t="shared" si="109"/>
        <v>5.5165433445716313E-3</v>
      </c>
      <c r="AH167" s="59">
        <f t="shared" si="110"/>
        <v>0.5534173285871915</v>
      </c>
      <c r="AI167" s="59">
        <f t="shared" si="111"/>
        <v>3.4106494832974242E-3</v>
      </c>
      <c r="AJ167" s="59">
        <f t="shared" si="125"/>
        <v>3.0000427422142741</v>
      </c>
      <c r="AK167" s="59">
        <f t="shared" si="112"/>
        <v>4</v>
      </c>
      <c r="AL167" s="59">
        <f t="shared" si="113"/>
        <v>0.54228057041027633</v>
      </c>
      <c r="AM167" s="59">
        <f t="shared" si="114"/>
        <v>0.45771942958972367</v>
      </c>
      <c r="AN167" s="59">
        <f t="shared" si="115"/>
        <v>1.2266885082636501</v>
      </c>
      <c r="AO167" s="59">
        <f t="shared" si="116"/>
        <v>3.6736455145306643</v>
      </c>
      <c r="AP167" s="59">
        <f t="shared" si="117"/>
        <v>0.44909739116576763</v>
      </c>
      <c r="AQ167" s="59">
        <f t="shared" si="118"/>
        <v>0.19616155857296699</v>
      </c>
      <c r="AR167" s="59">
        <f t="shared" si="119"/>
        <v>0.29971985807501822</v>
      </c>
      <c r="AS167" s="59">
        <f t="shared" si="120"/>
        <v>0.50411858335201476</v>
      </c>
      <c r="AT167" s="59">
        <f t="shared" si="121"/>
        <v>0.37286081708525104</v>
      </c>
      <c r="AU167" s="59">
        <v>39.907449999999997</v>
      </c>
      <c r="AV167" s="78">
        <v>2.5232000000000001E-2</v>
      </c>
      <c r="AW167" s="59">
        <v>15.26815</v>
      </c>
      <c r="AX167" s="59">
        <v>0.263876</v>
      </c>
      <c r="AY167" s="59">
        <v>46.162190000000002</v>
      </c>
      <c r="AZ167" s="59">
        <v>0.19499</v>
      </c>
      <c r="BA167" s="59">
        <v>0.172324</v>
      </c>
      <c r="BB167" s="59">
        <v>5.7332000000000001E-2</v>
      </c>
      <c r="BC167" s="59"/>
      <c r="BD167" s="59"/>
      <c r="BE167" s="59">
        <f t="shared" si="122"/>
        <v>102.05154400000002</v>
      </c>
      <c r="BF167" s="59">
        <f t="shared" si="126"/>
        <v>84.348273905762213</v>
      </c>
      <c r="BG167" s="59">
        <f t="shared" si="123"/>
        <v>0.15651740000000003</v>
      </c>
      <c r="BH167" s="64">
        <f t="shared" si="124"/>
        <v>0.84348259999999997</v>
      </c>
      <c r="BI167" s="52"/>
      <c r="BJ167" s="62"/>
      <c r="BK167" s="62"/>
      <c r="BL167" s="62"/>
    </row>
    <row r="168" spans="1:64" s="31" customFormat="1" x14ac:dyDescent="0.25">
      <c r="A168" s="62"/>
      <c r="B168" s="58" t="s">
        <v>154</v>
      </c>
      <c r="C168" s="52" t="s">
        <v>6</v>
      </c>
      <c r="D168" s="52" t="s">
        <v>155</v>
      </c>
      <c r="E168" s="52"/>
      <c r="F168" s="63" t="s">
        <v>511</v>
      </c>
      <c r="G168" s="63" t="s">
        <v>23</v>
      </c>
      <c r="H168" s="63" t="s">
        <v>1785</v>
      </c>
      <c r="I168" s="52" t="s">
        <v>1725</v>
      </c>
      <c r="J168" s="52" t="s">
        <v>1721</v>
      </c>
      <c r="K168" s="59">
        <v>84.366420000000005</v>
      </c>
      <c r="L168" s="59">
        <v>3.465E-2</v>
      </c>
      <c r="M168" s="59">
        <v>1.055525</v>
      </c>
      <c r="N168" s="59">
        <v>26.262869999999999</v>
      </c>
      <c r="O168" s="59">
        <v>26.598179999999999</v>
      </c>
      <c r="P168" s="59"/>
      <c r="Q168" s="59">
        <v>31.85313</v>
      </c>
      <c r="R168" s="59">
        <v>0.214613</v>
      </c>
      <c r="S168" s="59">
        <v>12.24874</v>
      </c>
      <c r="T168" s="59">
        <v>0.14624999999999999</v>
      </c>
      <c r="U168" s="59"/>
      <c r="V168" s="59">
        <v>98.41395799999998</v>
      </c>
      <c r="W168" s="59">
        <f t="shared" si="99"/>
        <v>17.872659256720368</v>
      </c>
      <c r="X168" s="59">
        <f t="shared" si="100"/>
        <v>15.537309116781099</v>
      </c>
      <c r="Y168" s="59">
        <f t="shared" si="101"/>
        <v>99.970796373501457</v>
      </c>
      <c r="Z168" s="59">
        <f t="shared" si="102"/>
        <v>1.0605006735025433E-3</v>
      </c>
      <c r="AA168" s="59">
        <f t="shared" si="103"/>
        <v>2.4295825428080991E-2</v>
      </c>
      <c r="AB168" s="59">
        <f t="shared" si="104"/>
        <v>0.94744120044001312</v>
      </c>
      <c r="AC168" s="59">
        <f t="shared" si="105"/>
        <v>0.64390190216684506</v>
      </c>
      <c r="AD168" s="59">
        <f t="shared" si="106"/>
        <v>0.35785805686392957</v>
      </c>
      <c r="AE168" s="59">
        <f t="shared" si="107"/>
        <v>0</v>
      </c>
      <c r="AF168" s="59">
        <f t="shared" si="108"/>
        <v>0.45748021533080807</v>
      </c>
      <c r="AG168" s="59">
        <f t="shared" si="109"/>
        <v>5.5638415706209853E-3</v>
      </c>
      <c r="AH168" s="59">
        <f t="shared" si="110"/>
        <v>0.55884134817016085</v>
      </c>
      <c r="AI168" s="59">
        <f t="shared" si="111"/>
        <v>3.600203519061504E-3</v>
      </c>
      <c r="AJ168" s="59">
        <f t="shared" si="125"/>
        <v>3.0000430941630229</v>
      </c>
      <c r="AK168" s="59">
        <f t="shared" si="112"/>
        <v>4</v>
      </c>
      <c r="AL168" s="59">
        <f t="shared" si="113"/>
        <v>0.54986666448864341</v>
      </c>
      <c r="AM168" s="59">
        <f t="shared" si="114"/>
        <v>0.45013333551135659</v>
      </c>
      <c r="AN168" s="59">
        <f t="shared" si="115"/>
        <v>1.2783845621359264</v>
      </c>
      <c r="AO168" s="59">
        <f t="shared" si="116"/>
        <v>3.8775927578692899</v>
      </c>
      <c r="AP168" s="59">
        <f t="shared" si="117"/>
        <v>0.43890746830839039</v>
      </c>
      <c r="AQ168" s="59">
        <f t="shared" si="118"/>
        <v>0.18359216293565553</v>
      </c>
      <c r="AR168" s="59">
        <f t="shared" si="119"/>
        <v>0.33034143194418464</v>
      </c>
      <c r="AS168" s="59">
        <f t="shared" si="120"/>
        <v>0.48606640512015975</v>
      </c>
      <c r="AT168" s="59">
        <f t="shared" si="121"/>
        <v>0.40462795302410731</v>
      </c>
      <c r="AU168" s="59">
        <v>39.995730000000002</v>
      </c>
      <c r="AV168" s="78">
        <v>2.6005E-2</v>
      </c>
      <c r="AW168" s="59">
        <v>15.2151</v>
      </c>
      <c r="AX168" s="59">
        <v>0.26278200000000002</v>
      </c>
      <c r="AY168" s="59">
        <v>46.06503</v>
      </c>
      <c r="AZ168" s="59">
        <v>0.20716000000000001</v>
      </c>
      <c r="BA168" s="59">
        <v>0.180261</v>
      </c>
      <c r="BB168" s="59">
        <v>0.138956</v>
      </c>
      <c r="BC168" s="59"/>
      <c r="BD168" s="59"/>
      <c r="BE168" s="59">
        <f t="shared" si="122"/>
        <v>102.091024</v>
      </c>
      <c r="BF168" s="59">
        <f t="shared" si="126"/>
        <v>84.366399994164397</v>
      </c>
      <c r="BG168" s="59">
        <f t="shared" si="123"/>
        <v>0.15633579999999994</v>
      </c>
      <c r="BH168" s="64">
        <f t="shared" si="124"/>
        <v>0.84366420000000009</v>
      </c>
      <c r="BI168" s="52"/>
      <c r="BJ168" s="62"/>
      <c r="BK168" s="62"/>
      <c r="BL168" s="62"/>
    </row>
    <row r="169" spans="1:64" s="31" customFormat="1" x14ac:dyDescent="0.25">
      <c r="A169" s="62"/>
      <c r="B169" s="58" t="s">
        <v>154</v>
      </c>
      <c r="C169" s="52" t="s">
        <v>6</v>
      </c>
      <c r="D169" s="52" t="s">
        <v>155</v>
      </c>
      <c r="E169" s="52"/>
      <c r="F169" s="63" t="s">
        <v>512</v>
      </c>
      <c r="G169" s="63" t="s">
        <v>23</v>
      </c>
      <c r="H169" s="63" t="s">
        <v>1785</v>
      </c>
      <c r="I169" s="52" t="s">
        <v>1725</v>
      </c>
      <c r="J169" s="52" t="s">
        <v>1721</v>
      </c>
      <c r="K169" s="59">
        <v>84.194469999999995</v>
      </c>
      <c r="L169" s="59">
        <v>6.6449999999999995E-2</v>
      </c>
      <c r="M169" s="59">
        <v>1.3709499999999999</v>
      </c>
      <c r="N169" s="59">
        <v>25.829029999999999</v>
      </c>
      <c r="O169" s="59">
        <v>23.616959999999999</v>
      </c>
      <c r="P169" s="59"/>
      <c r="Q169" s="59">
        <v>34.792659999999998</v>
      </c>
      <c r="R169" s="59">
        <v>0.22742299999999999</v>
      </c>
      <c r="S169" s="59">
        <v>11.687469999999999</v>
      </c>
      <c r="T169" s="59">
        <v>0.14810000000000001</v>
      </c>
      <c r="U169" s="59"/>
      <c r="V169" s="59">
        <v>97.739043000000009</v>
      </c>
      <c r="W169" s="59">
        <f t="shared" si="99"/>
        <v>18.794967624007473</v>
      </c>
      <c r="X169" s="59">
        <f t="shared" si="100"/>
        <v>17.77916467658649</v>
      </c>
      <c r="Y169" s="59">
        <f t="shared" si="101"/>
        <v>99.520515300593956</v>
      </c>
      <c r="Z169" s="59">
        <f t="shared" si="102"/>
        <v>2.054024168859722E-3</v>
      </c>
      <c r="AA169" s="59">
        <f t="shared" si="103"/>
        <v>3.1870406642046163E-2</v>
      </c>
      <c r="AB169" s="59">
        <f t="shared" si="104"/>
        <v>0.94106806025857337</v>
      </c>
      <c r="AC169" s="59">
        <f t="shared" si="105"/>
        <v>0.57742374062882484</v>
      </c>
      <c r="AD169" s="59">
        <f t="shared" si="106"/>
        <v>0.41357016413413372</v>
      </c>
      <c r="AE169" s="59">
        <f t="shared" si="107"/>
        <v>0</v>
      </c>
      <c r="AF169" s="59">
        <f t="shared" si="108"/>
        <v>0.48587838319142201</v>
      </c>
      <c r="AG169" s="59">
        <f t="shared" si="109"/>
        <v>5.9546462761258393E-3</v>
      </c>
      <c r="AH169" s="59">
        <f t="shared" si="110"/>
        <v>0.5385431163920289</v>
      </c>
      <c r="AI169" s="59">
        <f t="shared" si="111"/>
        <v>3.6820449863141196E-3</v>
      </c>
      <c r="AJ169" s="59">
        <f t="shared" si="125"/>
        <v>3.0000445866783294</v>
      </c>
      <c r="AK169" s="59">
        <f t="shared" si="112"/>
        <v>4.0000000000000009</v>
      </c>
      <c r="AL169" s="59">
        <f t="shared" si="113"/>
        <v>0.52570462120427064</v>
      </c>
      <c r="AM169" s="59">
        <f t="shared" si="114"/>
        <v>0.47429537879572936</v>
      </c>
      <c r="AN169" s="59">
        <f t="shared" si="115"/>
        <v>1.1748390607641523</v>
      </c>
      <c r="AO169" s="59">
        <f t="shared" si="116"/>
        <v>3.4717433668603022</v>
      </c>
      <c r="AP169" s="59">
        <f t="shared" si="117"/>
        <v>0.45980413817316645</v>
      </c>
      <c r="AQ169" s="59">
        <f t="shared" si="118"/>
        <v>0.21405636652524479</v>
      </c>
      <c r="AR169" s="59">
        <f t="shared" si="119"/>
        <v>0.29886398629165584</v>
      </c>
      <c r="AS169" s="59">
        <f t="shared" si="120"/>
        <v>0.48707964718309932</v>
      </c>
      <c r="AT169" s="59">
        <f t="shared" si="121"/>
        <v>0.38026134898547465</v>
      </c>
      <c r="AU169" s="59">
        <v>39.612319999999997</v>
      </c>
      <c r="AV169" s="78">
        <v>2.4722999999999998E-2</v>
      </c>
      <c r="AW169" s="59">
        <v>15.41719</v>
      </c>
      <c r="AX169" s="59">
        <v>0.27171899999999999</v>
      </c>
      <c r="AY169" s="59">
        <v>46.07499</v>
      </c>
      <c r="AZ169" s="59">
        <v>0.19078600000000001</v>
      </c>
      <c r="BA169" s="59">
        <v>0.16742699999999999</v>
      </c>
      <c r="BB169" s="59">
        <v>3.9156000000000003E-2</v>
      </c>
      <c r="BC169" s="59"/>
      <c r="BD169" s="59"/>
      <c r="BE169" s="59">
        <f t="shared" si="122"/>
        <v>101.798311</v>
      </c>
      <c r="BF169" s="59">
        <f t="shared" si="126"/>
        <v>84.194454535746317</v>
      </c>
      <c r="BG169" s="59">
        <f t="shared" si="123"/>
        <v>0.15805530000000004</v>
      </c>
      <c r="BH169" s="64">
        <f t="shared" si="124"/>
        <v>0.84194469999999999</v>
      </c>
      <c r="BI169" s="52"/>
      <c r="BJ169" s="62"/>
      <c r="BK169" s="62"/>
      <c r="BL169" s="62"/>
    </row>
    <row r="170" spans="1:64" s="31" customFormat="1" x14ac:dyDescent="0.25">
      <c r="A170" s="62"/>
      <c r="B170" s="58" t="s">
        <v>154</v>
      </c>
      <c r="C170" s="52" t="s">
        <v>6</v>
      </c>
      <c r="D170" s="52" t="s">
        <v>155</v>
      </c>
      <c r="E170" s="52"/>
      <c r="F170" s="63" t="s">
        <v>513</v>
      </c>
      <c r="G170" s="63" t="s">
        <v>23</v>
      </c>
      <c r="H170" s="63" t="s">
        <v>1785</v>
      </c>
      <c r="I170" s="52" t="s">
        <v>1725</v>
      </c>
      <c r="J170" s="52" t="s">
        <v>1721</v>
      </c>
      <c r="K170" s="59">
        <v>84.254840000000002</v>
      </c>
      <c r="L170" s="59">
        <v>5.9150000000000001E-2</v>
      </c>
      <c r="M170" s="59">
        <v>1.1508590000000001</v>
      </c>
      <c r="N170" s="59">
        <v>25.299969999999998</v>
      </c>
      <c r="O170" s="59">
        <v>25.518599999999999</v>
      </c>
      <c r="P170" s="59"/>
      <c r="Q170" s="59">
        <v>33.804540000000003</v>
      </c>
      <c r="R170" s="59">
        <v>0.240479</v>
      </c>
      <c r="S170" s="59">
        <v>11.51859</v>
      </c>
      <c r="T170" s="59">
        <v>0.13535</v>
      </c>
      <c r="U170" s="59"/>
      <c r="V170" s="59">
        <v>97.727537999999996</v>
      </c>
      <c r="W170" s="59">
        <f t="shared" si="99"/>
        <v>18.741095919997178</v>
      </c>
      <c r="X170" s="59">
        <f t="shared" si="100"/>
        <v>16.740880284510808</v>
      </c>
      <c r="Y170" s="59">
        <f t="shared" si="101"/>
        <v>99.40497420450798</v>
      </c>
      <c r="Z170" s="59">
        <f t="shared" si="102"/>
        <v>1.8353654214752952E-3</v>
      </c>
      <c r="AA170" s="59">
        <f t="shared" si="103"/>
        <v>2.685624804226789E-2</v>
      </c>
      <c r="AB170" s="59">
        <f t="shared" si="104"/>
        <v>0.92531622075484565</v>
      </c>
      <c r="AC170" s="59">
        <f t="shared" si="105"/>
        <v>0.62630332650363718</v>
      </c>
      <c r="AD170" s="59">
        <f t="shared" si="106"/>
        <v>0.3909069308221832</v>
      </c>
      <c r="AE170" s="59">
        <f t="shared" si="107"/>
        <v>0</v>
      </c>
      <c r="AF170" s="59">
        <f t="shared" si="108"/>
        <v>0.4863380076657694</v>
      </c>
      <c r="AG170" s="59">
        <f t="shared" si="109"/>
        <v>6.3205660414667429E-3</v>
      </c>
      <c r="AH170" s="59">
        <f t="shared" si="110"/>
        <v>0.53279056096745603</v>
      </c>
      <c r="AI170" s="59">
        <f t="shared" si="111"/>
        <v>3.3779212768226662E-3</v>
      </c>
      <c r="AJ170" s="59">
        <f t="shared" si="125"/>
        <v>3.000045147495924</v>
      </c>
      <c r="AK170" s="59">
        <f t="shared" si="112"/>
        <v>4</v>
      </c>
      <c r="AL170" s="59">
        <f t="shared" si="113"/>
        <v>0.52279033025439814</v>
      </c>
      <c r="AM170" s="59">
        <f t="shared" si="114"/>
        <v>0.47720966974560186</v>
      </c>
      <c r="AN170" s="59">
        <f t="shared" si="115"/>
        <v>1.2441273595299751</v>
      </c>
      <c r="AO170" s="59">
        <f t="shared" si="116"/>
        <v>3.742152822374976</v>
      </c>
      <c r="AP170" s="59">
        <f t="shared" si="117"/>
        <v>0.44560750785973513</v>
      </c>
      <c r="AQ170" s="59">
        <f t="shared" si="118"/>
        <v>0.20123634618788977</v>
      </c>
      <c r="AR170" s="59">
        <f t="shared" si="119"/>
        <v>0.32241688006356689</v>
      </c>
      <c r="AS170" s="59">
        <f t="shared" si="120"/>
        <v>0.47634677374854328</v>
      </c>
      <c r="AT170" s="59">
        <f t="shared" si="121"/>
        <v>0.40364490613065335</v>
      </c>
      <c r="AU170" s="59">
        <v>39.773760000000003</v>
      </c>
      <c r="AV170" s="78">
        <v>2.384E-2</v>
      </c>
      <c r="AW170" s="59">
        <v>15.34646</v>
      </c>
      <c r="AX170" s="59">
        <v>0.26870500000000003</v>
      </c>
      <c r="AY170" s="59">
        <v>46.072499999999998</v>
      </c>
      <c r="AZ170" s="59">
        <v>0.197434</v>
      </c>
      <c r="BA170" s="59">
        <v>0.157029</v>
      </c>
      <c r="BB170" s="59">
        <v>5.6397999999999997E-2</v>
      </c>
      <c r="BC170" s="59"/>
      <c r="BD170" s="59"/>
      <c r="BE170" s="59">
        <f t="shared" si="122"/>
        <v>101.896126</v>
      </c>
      <c r="BF170" s="59">
        <f t="shared" si="126"/>
        <v>84.25483270870528</v>
      </c>
      <c r="BG170" s="59">
        <f t="shared" si="123"/>
        <v>0.1574516</v>
      </c>
      <c r="BH170" s="64">
        <f t="shared" si="124"/>
        <v>0.84254839999999998</v>
      </c>
      <c r="BI170" s="52"/>
      <c r="BJ170" s="62"/>
      <c r="BK170" s="62"/>
      <c r="BL170" s="62"/>
    </row>
    <row r="171" spans="1:64" s="31" customFormat="1" x14ac:dyDescent="0.25">
      <c r="A171" s="62"/>
      <c r="B171" s="58" t="s">
        <v>154</v>
      </c>
      <c r="C171" s="52" t="s">
        <v>6</v>
      </c>
      <c r="D171" s="52" t="s">
        <v>155</v>
      </c>
      <c r="E171" s="52"/>
      <c r="F171" s="63" t="s">
        <v>514</v>
      </c>
      <c r="G171" s="63" t="s">
        <v>23</v>
      </c>
      <c r="H171" s="63" t="s">
        <v>1785</v>
      </c>
      <c r="I171" s="52" t="s">
        <v>1725</v>
      </c>
      <c r="J171" s="52" t="s">
        <v>1721</v>
      </c>
      <c r="K171" s="59">
        <v>84.296289999999999</v>
      </c>
      <c r="L171" s="59">
        <v>4.6699999999999998E-2</v>
      </c>
      <c r="M171" s="59">
        <v>1.0602469999999999</v>
      </c>
      <c r="N171" s="59">
        <v>26.871300000000002</v>
      </c>
      <c r="O171" s="59">
        <v>24.94415</v>
      </c>
      <c r="P171" s="59"/>
      <c r="Q171" s="59">
        <v>32.846220000000002</v>
      </c>
      <c r="R171" s="59">
        <v>0.217865</v>
      </c>
      <c r="S171" s="59">
        <v>11.925890000000001</v>
      </c>
      <c r="T171" s="59">
        <v>0.15434999999999999</v>
      </c>
      <c r="U171" s="59"/>
      <c r="V171" s="59">
        <v>98.066721999999999</v>
      </c>
      <c r="W171" s="59">
        <f t="shared" si="99"/>
        <v>18.369232278857588</v>
      </c>
      <c r="X171" s="59">
        <f t="shared" si="100"/>
        <v>16.089117271774189</v>
      </c>
      <c r="Y171" s="59">
        <f t="shared" si="101"/>
        <v>99.678851550631762</v>
      </c>
      <c r="Z171" s="59">
        <f t="shared" si="102"/>
        <v>1.4324750572725518E-3</v>
      </c>
      <c r="AA171" s="59">
        <f t="shared" si="103"/>
        <v>2.4458660286618281E-2</v>
      </c>
      <c r="AB171" s="59">
        <f t="shared" si="104"/>
        <v>0.97154123606430021</v>
      </c>
      <c r="AC171" s="59">
        <f t="shared" si="105"/>
        <v>0.60520007771998796</v>
      </c>
      <c r="AD171" s="59">
        <f t="shared" si="106"/>
        <v>0.37138955789633765</v>
      </c>
      <c r="AE171" s="59">
        <f t="shared" si="107"/>
        <v>0</v>
      </c>
      <c r="AF171" s="59">
        <f t="shared" si="108"/>
        <v>0.47123400841868807</v>
      </c>
      <c r="AG171" s="59">
        <f t="shared" si="109"/>
        <v>5.6606809075355818E-3</v>
      </c>
      <c r="AH171" s="59">
        <f t="shared" si="110"/>
        <v>0.54531870309333874</v>
      </c>
      <c r="AI171" s="59">
        <f t="shared" si="111"/>
        <v>3.8080293717174521E-3</v>
      </c>
      <c r="AJ171" s="59">
        <f t="shared" si="125"/>
        <v>3.000043428815796</v>
      </c>
      <c r="AK171" s="59">
        <f t="shared" si="112"/>
        <v>4</v>
      </c>
      <c r="AL171" s="59">
        <f t="shared" si="113"/>
        <v>0.53643918010137259</v>
      </c>
      <c r="AM171" s="59">
        <f t="shared" si="114"/>
        <v>0.46356081989862741</v>
      </c>
      <c r="AN171" s="59">
        <f t="shared" si="115"/>
        <v>1.268840220193318</v>
      </c>
      <c r="AO171" s="59">
        <f t="shared" si="116"/>
        <v>3.8397440233088367</v>
      </c>
      <c r="AP171" s="59">
        <f t="shared" si="117"/>
        <v>0.44075382263577578</v>
      </c>
      <c r="AQ171" s="59">
        <f t="shared" si="118"/>
        <v>0.19063891615040471</v>
      </c>
      <c r="AR171" s="59">
        <f t="shared" si="119"/>
        <v>0.31065678724032031</v>
      </c>
      <c r="AS171" s="59">
        <f t="shared" si="120"/>
        <v>0.49870429660927496</v>
      </c>
      <c r="AT171" s="59">
        <f t="shared" si="121"/>
        <v>0.38382965704593985</v>
      </c>
      <c r="AU171" s="59">
        <v>39.831769999999999</v>
      </c>
      <c r="AV171" s="78">
        <v>2.6712E-2</v>
      </c>
      <c r="AW171" s="59">
        <v>15.348979999999999</v>
      </c>
      <c r="AX171" s="59">
        <v>0.26315499999999997</v>
      </c>
      <c r="AY171" s="59">
        <v>46.22448</v>
      </c>
      <c r="AZ171" s="59">
        <v>0.18582599999999999</v>
      </c>
      <c r="BA171" s="59">
        <v>0.19003200000000001</v>
      </c>
      <c r="BB171" s="59">
        <v>8.5843000000000003E-2</v>
      </c>
      <c r="BC171" s="59"/>
      <c r="BD171" s="59"/>
      <c r="BE171" s="59">
        <f t="shared" si="122"/>
        <v>102.15679800000001</v>
      </c>
      <c r="BF171" s="59">
        <f t="shared" si="126"/>
        <v>84.296298956449135</v>
      </c>
      <c r="BG171" s="59">
        <f t="shared" si="123"/>
        <v>0.15703710000000001</v>
      </c>
      <c r="BH171" s="64">
        <f t="shared" si="124"/>
        <v>0.84296289999999996</v>
      </c>
      <c r="BI171" s="52"/>
      <c r="BJ171" s="62"/>
      <c r="BK171" s="62"/>
      <c r="BL171" s="62"/>
    </row>
    <row r="172" spans="1:64" s="31" customFormat="1" x14ac:dyDescent="0.25">
      <c r="A172" s="62"/>
      <c r="B172" s="58" t="s">
        <v>154</v>
      </c>
      <c r="C172" s="52" t="s">
        <v>6</v>
      </c>
      <c r="D172" s="52" t="s">
        <v>155</v>
      </c>
      <c r="E172" s="52"/>
      <c r="F172" s="63" t="s">
        <v>515</v>
      </c>
      <c r="G172" s="63" t="s">
        <v>23</v>
      </c>
      <c r="H172" s="63" t="s">
        <v>1785</v>
      </c>
      <c r="I172" s="52" t="s">
        <v>1725</v>
      </c>
      <c r="J172" s="52" t="s">
        <v>1721</v>
      </c>
      <c r="K172" s="59">
        <v>84.267229999999998</v>
      </c>
      <c r="L172" s="59">
        <v>5.5050000000000002E-2</v>
      </c>
      <c r="M172" s="59">
        <v>1.1842600000000001</v>
      </c>
      <c r="N172" s="59">
        <v>25.374040000000001</v>
      </c>
      <c r="O172" s="59">
        <v>25.91478</v>
      </c>
      <c r="P172" s="59"/>
      <c r="Q172" s="59">
        <v>33.382480000000001</v>
      </c>
      <c r="R172" s="59">
        <v>0.23033000000000001</v>
      </c>
      <c r="S172" s="59">
        <v>11.59309</v>
      </c>
      <c r="T172" s="59">
        <v>0.1502</v>
      </c>
      <c r="U172" s="59"/>
      <c r="V172" s="59">
        <v>97.884230000000002</v>
      </c>
      <c r="W172" s="59">
        <f t="shared" si="99"/>
        <v>18.702316286712254</v>
      </c>
      <c r="X172" s="59">
        <f t="shared" si="100"/>
        <v>16.31491855222021</v>
      </c>
      <c r="Y172" s="59">
        <f t="shared" si="101"/>
        <v>99.518984838932454</v>
      </c>
      <c r="Z172" s="59">
        <f t="shared" si="102"/>
        <v>1.7049169508839617E-3</v>
      </c>
      <c r="AA172" s="59">
        <f t="shared" si="103"/>
        <v>2.7583437685065753E-2</v>
      </c>
      <c r="AB172" s="59">
        <f t="shared" si="104"/>
        <v>0.92627063997465053</v>
      </c>
      <c r="AC172" s="59">
        <f t="shared" si="105"/>
        <v>0.63482425153453048</v>
      </c>
      <c r="AD172" s="59">
        <f t="shared" si="106"/>
        <v>0.38024026062162769</v>
      </c>
      <c r="AE172" s="59">
        <f t="shared" si="107"/>
        <v>0</v>
      </c>
      <c r="AF172" s="59">
        <f t="shared" si="108"/>
        <v>0.48441405368201518</v>
      </c>
      <c r="AG172" s="59">
        <f t="shared" si="109"/>
        <v>6.0423716335337866E-3</v>
      </c>
      <c r="AH172" s="59">
        <f t="shared" si="110"/>
        <v>0.53522269273091394</v>
      </c>
      <c r="AI172" s="59">
        <f t="shared" si="111"/>
        <v>3.7414444854243713E-3</v>
      </c>
      <c r="AJ172" s="59">
        <f t="shared" si="125"/>
        <v>3.0000440692986454</v>
      </c>
      <c r="AK172" s="59">
        <f t="shared" si="112"/>
        <v>3.9999999999999996</v>
      </c>
      <c r="AL172" s="59">
        <f t="shared" si="113"/>
        <v>0.52491506863971071</v>
      </c>
      <c r="AM172" s="59">
        <f t="shared" si="114"/>
        <v>0.47508493136028929</v>
      </c>
      <c r="AN172" s="59">
        <f t="shared" si="115"/>
        <v>1.2739683401491499</v>
      </c>
      <c r="AO172" s="59">
        <f t="shared" si="116"/>
        <v>3.8600690401306168</v>
      </c>
      <c r="AP172" s="59">
        <f t="shared" si="117"/>
        <v>0.43975986048003191</v>
      </c>
      <c r="AQ172" s="59">
        <f t="shared" si="118"/>
        <v>0.19586533536173603</v>
      </c>
      <c r="AR172" s="59">
        <f t="shared" si="119"/>
        <v>0.3270039440834045</v>
      </c>
      <c r="AS172" s="59">
        <f t="shared" si="120"/>
        <v>0.4771307205548595</v>
      </c>
      <c r="AT172" s="59">
        <f t="shared" si="121"/>
        <v>0.40665321178574687</v>
      </c>
      <c r="AU172" s="59">
        <v>39.272629999999999</v>
      </c>
      <c r="AV172" s="78">
        <v>2.1652000000000001E-2</v>
      </c>
      <c r="AW172" s="59">
        <v>15.27488</v>
      </c>
      <c r="AX172" s="59">
        <v>0.26806400000000002</v>
      </c>
      <c r="AY172" s="59">
        <v>45.900599999999997</v>
      </c>
      <c r="AZ172" s="59">
        <v>0.21290300000000001</v>
      </c>
      <c r="BA172" s="59">
        <v>0.168348</v>
      </c>
      <c r="BB172" s="59">
        <v>3.7220999999999997E-2</v>
      </c>
      <c r="BC172" s="59"/>
      <c r="BD172" s="59"/>
      <c r="BE172" s="59">
        <f t="shared" si="122"/>
        <v>101.15629800000001</v>
      </c>
      <c r="BF172" s="59">
        <f t="shared" si="126"/>
        <v>84.267260687381324</v>
      </c>
      <c r="BG172" s="59">
        <f t="shared" si="123"/>
        <v>0.15732770000000001</v>
      </c>
      <c r="BH172" s="64">
        <f t="shared" si="124"/>
        <v>0.84267229999999993</v>
      </c>
      <c r="BI172" s="52"/>
      <c r="BJ172" s="62"/>
      <c r="BK172" s="62"/>
      <c r="BL172" s="62"/>
    </row>
    <row r="173" spans="1:64" s="31" customFormat="1" x14ac:dyDescent="0.25">
      <c r="A173" s="62"/>
      <c r="B173" s="58" t="s">
        <v>154</v>
      </c>
      <c r="C173" s="52" t="s">
        <v>6</v>
      </c>
      <c r="D173" s="52" t="s">
        <v>155</v>
      </c>
      <c r="E173" s="52"/>
      <c r="F173" s="63" t="s">
        <v>516</v>
      </c>
      <c r="G173" s="63" t="s">
        <v>23</v>
      </c>
      <c r="H173" s="63" t="s">
        <v>1785</v>
      </c>
      <c r="I173" s="52" t="s">
        <v>1725</v>
      </c>
      <c r="J173" s="52" t="s">
        <v>1721</v>
      </c>
      <c r="K173" s="59">
        <v>84.352260000000001</v>
      </c>
      <c r="L173" s="59">
        <v>3.9449999999999999E-2</v>
      </c>
      <c r="M173" s="59">
        <v>1.1323190000000001</v>
      </c>
      <c r="N173" s="59">
        <v>26.797229999999999</v>
      </c>
      <c r="O173" s="59">
        <v>25.682020000000001</v>
      </c>
      <c r="P173" s="59"/>
      <c r="Q173" s="59">
        <v>32.01699</v>
      </c>
      <c r="R173" s="59">
        <v>0.215894</v>
      </c>
      <c r="S173" s="59">
        <v>12.32325</v>
      </c>
      <c r="T173" s="59">
        <v>0.15715000000000001</v>
      </c>
      <c r="U173" s="59"/>
      <c r="V173" s="59">
        <v>98.364303000000021</v>
      </c>
      <c r="W173" s="59">
        <f t="shared" si="99"/>
        <v>17.892751512674955</v>
      </c>
      <c r="X173" s="59">
        <f t="shared" si="100"/>
        <v>15.697086560707985</v>
      </c>
      <c r="Y173" s="59">
        <f t="shared" si="101"/>
        <v>99.93715107338295</v>
      </c>
      <c r="Z173" s="59">
        <f t="shared" si="102"/>
        <v>1.2046356035938105E-3</v>
      </c>
      <c r="AA173" s="59">
        <f t="shared" si="103"/>
        <v>2.6003565858440516E-2</v>
      </c>
      <c r="AB173" s="59">
        <f t="shared" si="104"/>
        <v>0.96449718391602801</v>
      </c>
      <c r="AC173" s="59">
        <f t="shared" si="105"/>
        <v>0.62029452045468481</v>
      </c>
      <c r="AD173" s="59">
        <f t="shared" si="106"/>
        <v>0.36070737666848424</v>
      </c>
      <c r="AE173" s="59">
        <f t="shared" si="107"/>
        <v>0</v>
      </c>
      <c r="AF173" s="59">
        <f t="shared" si="108"/>
        <v>0.45694218016945742</v>
      </c>
      <c r="AG173" s="59">
        <f t="shared" si="109"/>
        <v>5.5841912010639438E-3</v>
      </c>
      <c r="AH173" s="59">
        <f t="shared" si="110"/>
        <v>0.56094896644316083</v>
      </c>
      <c r="AI173" s="59">
        <f t="shared" si="111"/>
        <v>3.8596377034530883E-3</v>
      </c>
      <c r="AJ173" s="59">
        <f t="shared" si="125"/>
        <v>3.0000422580183668</v>
      </c>
      <c r="AK173" s="59">
        <f t="shared" si="112"/>
        <v>3.9999999999999996</v>
      </c>
      <c r="AL173" s="59">
        <f t="shared" si="113"/>
        <v>0.55108934615445948</v>
      </c>
      <c r="AM173" s="59">
        <f t="shared" si="114"/>
        <v>0.44891065384554052</v>
      </c>
      <c r="AN173" s="59">
        <f t="shared" si="115"/>
        <v>1.2667946643891894</v>
      </c>
      <c r="AO173" s="59">
        <f t="shared" si="116"/>
        <v>3.8316436484272742</v>
      </c>
      <c r="AP173" s="59">
        <f t="shared" si="117"/>
        <v>0.44115155894345642</v>
      </c>
      <c r="AQ173" s="59">
        <f t="shared" si="118"/>
        <v>0.18540608946256132</v>
      </c>
      <c r="AR173" s="59">
        <f t="shared" si="119"/>
        <v>0.31883567897824533</v>
      </c>
      <c r="AS173" s="59">
        <f t="shared" si="120"/>
        <v>0.49575823155919324</v>
      </c>
      <c r="AT173" s="59">
        <f t="shared" si="121"/>
        <v>0.39140444687082115</v>
      </c>
      <c r="AU173" s="59">
        <v>39.244050000000001</v>
      </c>
      <c r="AV173" s="78">
        <v>2.4922E-2</v>
      </c>
      <c r="AW173" s="59">
        <v>15.24541</v>
      </c>
      <c r="AX173" s="59">
        <v>0.257766</v>
      </c>
      <c r="AY173" s="59">
        <v>46.107379999999999</v>
      </c>
      <c r="AZ173" s="59">
        <v>0.17297100000000001</v>
      </c>
      <c r="BA173" s="59">
        <v>0.19548199999999999</v>
      </c>
      <c r="BB173" s="59">
        <v>9.9914000000000003E-2</v>
      </c>
      <c r="BC173" s="59"/>
      <c r="BD173" s="59"/>
      <c r="BE173" s="59">
        <f t="shared" si="122"/>
        <v>101.34789499999999</v>
      </c>
      <c r="BF173" s="59">
        <f t="shared" si="126"/>
        <v>84.352266349713133</v>
      </c>
      <c r="BG173" s="59">
        <f t="shared" si="123"/>
        <v>0.15647739999999999</v>
      </c>
      <c r="BH173" s="64">
        <f t="shared" si="124"/>
        <v>0.84352260000000001</v>
      </c>
      <c r="BI173" s="52"/>
      <c r="BJ173" s="62"/>
      <c r="BK173" s="62"/>
      <c r="BL173" s="62"/>
    </row>
    <row r="174" spans="1:64" s="31" customFormat="1" x14ac:dyDescent="0.25">
      <c r="A174" s="62"/>
      <c r="B174" s="58" t="s">
        <v>154</v>
      </c>
      <c r="C174" s="52" t="s">
        <v>6</v>
      </c>
      <c r="D174" s="52" t="s">
        <v>155</v>
      </c>
      <c r="E174" s="52"/>
      <c r="F174" s="63" t="s">
        <v>517</v>
      </c>
      <c r="G174" s="63" t="s">
        <v>23</v>
      </c>
      <c r="H174" s="63" t="s">
        <v>1785</v>
      </c>
      <c r="I174" s="52" t="s">
        <v>1725</v>
      </c>
      <c r="J174" s="52" t="s">
        <v>1721</v>
      </c>
      <c r="K174" s="59">
        <v>84.152749999999997</v>
      </c>
      <c r="L174" s="59">
        <v>5.45E-2</v>
      </c>
      <c r="M174" s="59">
        <v>1.0476719999999999</v>
      </c>
      <c r="N174" s="59">
        <v>27.151700000000002</v>
      </c>
      <c r="O174" s="59">
        <v>25.612690000000001</v>
      </c>
      <c r="P174" s="59"/>
      <c r="Q174" s="59">
        <v>31.977270000000001</v>
      </c>
      <c r="R174" s="59">
        <v>0.205597</v>
      </c>
      <c r="S174" s="59">
        <v>12.109669999999999</v>
      </c>
      <c r="T174" s="59">
        <v>0.17829999999999999</v>
      </c>
      <c r="U174" s="59"/>
      <c r="V174" s="59">
        <v>98.337398999999991</v>
      </c>
      <c r="W174" s="59">
        <f t="shared" si="99"/>
        <v>18.193843182010575</v>
      </c>
      <c r="X174" s="59">
        <f t="shared" si="100"/>
        <v>15.318322758378999</v>
      </c>
      <c r="Y174" s="59">
        <f t="shared" si="101"/>
        <v>99.872294940389565</v>
      </c>
      <c r="Z174" s="59">
        <f t="shared" si="102"/>
        <v>1.6646891638094747E-3</v>
      </c>
      <c r="AA174" s="59">
        <f t="shared" si="103"/>
        <v>2.4066748086002544E-2</v>
      </c>
      <c r="AB174" s="59">
        <f t="shared" si="104"/>
        <v>0.97754340389271333</v>
      </c>
      <c r="AC174" s="59">
        <f t="shared" si="105"/>
        <v>0.61880230245777579</v>
      </c>
      <c r="AD174" s="59">
        <f t="shared" si="106"/>
        <v>0.35210739778090794</v>
      </c>
      <c r="AE174" s="59">
        <f t="shared" si="107"/>
        <v>0</v>
      </c>
      <c r="AF174" s="59">
        <f t="shared" si="108"/>
        <v>0.46476833209142304</v>
      </c>
      <c r="AG174" s="59">
        <f t="shared" si="109"/>
        <v>5.3194219794283452E-3</v>
      </c>
      <c r="AH174" s="59">
        <f t="shared" si="110"/>
        <v>0.55138933852409355</v>
      </c>
      <c r="AI174" s="59">
        <f t="shared" si="111"/>
        <v>4.3803767083353271E-3</v>
      </c>
      <c r="AJ174" s="59">
        <f t="shared" si="125"/>
        <v>3.0000420106844894</v>
      </c>
      <c r="AK174" s="59">
        <f t="shared" si="112"/>
        <v>4</v>
      </c>
      <c r="AL174" s="59">
        <f t="shared" si="113"/>
        <v>0.54262183366691585</v>
      </c>
      <c r="AM174" s="59">
        <f t="shared" si="114"/>
        <v>0.45737816633308415</v>
      </c>
      <c r="AN174" s="59">
        <f t="shared" si="115"/>
        <v>1.3199618497666903</v>
      </c>
      <c r="AO174" s="59">
        <f t="shared" si="116"/>
        <v>4.0434840275217816</v>
      </c>
      <c r="AP174" s="59">
        <f t="shared" si="117"/>
        <v>0.43104157083469546</v>
      </c>
      <c r="AQ174" s="59">
        <f t="shared" si="118"/>
        <v>0.18071125090684401</v>
      </c>
      <c r="AR174" s="59">
        <f t="shared" si="119"/>
        <v>0.31758644903780342</v>
      </c>
      <c r="AS174" s="59">
        <f t="shared" si="120"/>
        <v>0.50170230005535255</v>
      </c>
      <c r="AT174" s="59">
        <f t="shared" si="121"/>
        <v>0.38763677566588028</v>
      </c>
      <c r="AU174" s="59">
        <v>39.973030000000001</v>
      </c>
      <c r="AV174" s="78">
        <v>2.6114999999999999E-2</v>
      </c>
      <c r="AW174" s="59">
        <v>15.39446</v>
      </c>
      <c r="AX174" s="59">
        <v>0.26147500000000001</v>
      </c>
      <c r="AY174" s="59">
        <v>45.863230000000001</v>
      </c>
      <c r="AZ174" s="59">
        <v>0.166104</v>
      </c>
      <c r="BA174" s="59">
        <v>0.20610600000000001</v>
      </c>
      <c r="BB174" s="59">
        <v>7.7490000000000003E-2</v>
      </c>
      <c r="BC174" s="59"/>
      <c r="BD174" s="59"/>
      <c r="BE174" s="59">
        <f t="shared" si="122"/>
        <v>101.96801000000001</v>
      </c>
      <c r="BF174" s="59">
        <f t="shared" si="126"/>
        <v>84.15274228528871</v>
      </c>
      <c r="BG174" s="59">
        <f t="shared" si="123"/>
        <v>0.15847250000000002</v>
      </c>
      <c r="BH174" s="64">
        <f t="shared" si="124"/>
        <v>0.84152749999999998</v>
      </c>
      <c r="BI174" s="52"/>
      <c r="BJ174" s="62"/>
      <c r="BK174" s="62"/>
      <c r="BL174" s="62"/>
    </row>
    <row r="175" spans="1:64" s="31" customFormat="1" x14ac:dyDescent="0.25">
      <c r="A175" s="62"/>
      <c r="B175" s="58" t="s">
        <v>154</v>
      </c>
      <c r="C175" s="52" t="s">
        <v>6</v>
      </c>
      <c r="D175" s="52" t="s">
        <v>155</v>
      </c>
      <c r="E175" s="52"/>
      <c r="F175" s="63" t="s">
        <v>518</v>
      </c>
      <c r="G175" s="63" t="s">
        <v>23</v>
      </c>
      <c r="H175" s="63" t="s">
        <v>1785</v>
      </c>
      <c r="I175" s="52" t="s">
        <v>1725</v>
      </c>
      <c r="J175" s="52" t="s">
        <v>1721</v>
      </c>
      <c r="K175" s="59">
        <v>83.88364</v>
      </c>
      <c r="L175" s="59">
        <v>4.99E-2</v>
      </c>
      <c r="M175" s="59">
        <v>1.2992760000000001</v>
      </c>
      <c r="N175" s="59">
        <v>25.241769999999999</v>
      </c>
      <c r="O175" s="59">
        <v>24.622260000000001</v>
      </c>
      <c r="P175" s="59"/>
      <c r="Q175" s="59">
        <v>34.519559999999998</v>
      </c>
      <c r="R175" s="59">
        <v>0.235897</v>
      </c>
      <c r="S175" s="59">
        <v>11.53349</v>
      </c>
      <c r="T175" s="59">
        <v>0.1618</v>
      </c>
      <c r="U175" s="59"/>
      <c r="V175" s="59">
        <v>97.663952999999992</v>
      </c>
      <c r="W175" s="59">
        <f t="shared" si="99"/>
        <v>18.80115331804496</v>
      </c>
      <c r="X175" s="59">
        <f t="shared" si="100"/>
        <v>17.468778264008712</v>
      </c>
      <c r="Y175" s="59">
        <f t="shared" si="101"/>
        <v>99.414324582053666</v>
      </c>
      <c r="Z175" s="59">
        <f t="shared" si="102"/>
        <v>1.5489496599323954E-3</v>
      </c>
      <c r="AA175" s="59">
        <f t="shared" si="103"/>
        <v>3.0331479801192281E-2</v>
      </c>
      <c r="AB175" s="59">
        <f t="shared" si="104"/>
        <v>0.9235468600011667</v>
      </c>
      <c r="AC175" s="59">
        <f t="shared" si="105"/>
        <v>0.60453959200192164</v>
      </c>
      <c r="AD175" s="59">
        <f t="shared" si="106"/>
        <v>0.40806239462566346</v>
      </c>
      <c r="AE175" s="59">
        <f t="shared" si="107"/>
        <v>0</v>
      </c>
      <c r="AF175" s="59">
        <f t="shared" si="108"/>
        <v>0.48808637062651494</v>
      </c>
      <c r="AG175" s="59">
        <f t="shared" si="109"/>
        <v>6.2025488834330511E-3</v>
      </c>
      <c r="AH175" s="59">
        <f t="shared" si="110"/>
        <v>0.53368734809595431</v>
      </c>
      <c r="AI175" s="59">
        <f t="shared" si="111"/>
        <v>4.0396035287203055E-3</v>
      </c>
      <c r="AJ175" s="59">
        <f t="shared" si="125"/>
        <v>3.0000451472244989</v>
      </c>
      <c r="AK175" s="59">
        <f t="shared" si="112"/>
        <v>4</v>
      </c>
      <c r="AL175" s="59">
        <f t="shared" si="113"/>
        <v>0.52231461655054834</v>
      </c>
      <c r="AM175" s="59">
        <f t="shared" si="114"/>
        <v>0.47768538344945166</v>
      </c>
      <c r="AN175" s="59">
        <f t="shared" si="115"/>
        <v>1.1961072057969506</v>
      </c>
      <c r="AO175" s="59">
        <f t="shared" si="116"/>
        <v>3.5542356038023506</v>
      </c>
      <c r="AP175" s="59">
        <f t="shared" si="117"/>
        <v>0.45535117655474727</v>
      </c>
      <c r="AQ175" s="59">
        <f t="shared" si="118"/>
        <v>0.2107598263099385</v>
      </c>
      <c r="AR175" s="59">
        <f t="shared" si="119"/>
        <v>0.31223817995943548</v>
      </c>
      <c r="AS175" s="59">
        <f t="shared" si="120"/>
        <v>0.47700199373062607</v>
      </c>
      <c r="AT175" s="59">
        <f t="shared" si="121"/>
        <v>0.39561871071460808</v>
      </c>
      <c r="AU175" s="59">
        <v>40.273200000000003</v>
      </c>
      <c r="AV175" s="78">
        <v>2.4105000000000001E-2</v>
      </c>
      <c r="AW175" s="59">
        <v>15.70012</v>
      </c>
      <c r="AX175" s="59">
        <v>0.27027899999999999</v>
      </c>
      <c r="AY175" s="59">
        <v>45.845790000000001</v>
      </c>
      <c r="AZ175" s="59">
        <v>0.18176899999999999</v>
      </c>
      <c r="BA175" s="59">
        <v>0.18543499999999999</v>
      </c>
      <c r="BB175" s="59">
        <v>6.4920000000000005E-2</v>
      </c>
      <c r="BC175" s="59"/>
      <c r="BD175" s="59"/>
      <c r="BE175" s="59">
        <f t="shared" si="122"/>
        <v>102.545618</v>
      </c>
      <c r="BF175" s="59">
        <f t="shared" si="126"/>
        <v>83.883644837086294</v>
      </c>
      <c r="BG175" s="59">
        <f t="shared" si="123"/>
        <v>0.16116359999999999</v>
      </c>
      <c r="BH175" s="64">
        <f t="shared" si="124"/>
        <v>0.83883640000000004</v>
      </c>
      <c r="BI175" s="52"/>
      <c r="BJ175" s="62"/>
      <c r="BK175" s="62"/>
      <c r="BL175" s="62"/>
    </row>
    <row r="176" spans="1:64" s="31" customFormat="1" x14ac:dyDescent="0.25">
      <c r="A176" s="62"/>
      <c r="B176" s="58" t="s">
        <v>154</v>
      </c>
      <c r="C176" s="52" t="s">
        <v>6</v>
      </c>
      <c r="D176" s="52" t="s">
        <v>155</v>
      </c>
      <c r="E176" s="52"/>
      <c r="F176" s="63" t="s">
        <v>519</v>
      </c>
      <c r="G176" s="63" t="s">
        <v>23</v>
      </c>
      <c r="H176" s="63" t="s">
        <v>1785</v>
      </c>
      <c r="I176" s="52" t="s">
        <v>1725</v>
      </c>
      <c r="J176" s="52" t="s">
        <v>1721</v>
      </c>
      <c r="K176" s="59">
        <v>85.079099999999997</v>
      </c>
      <c r="L176" s="59">
        <v>5.1049999999999998E-2</v>
      </c>
      <c r="M176" s="59">
        <v>0.89448300000000003</v>
      </c>
      <c r="N176" s="59">
        <v>29.622440000000001</v>
      </c>
      <c r="O176" s="59">
        <v>25.107569999999999</v>
      </c>
      <c r="P176" s="59"/>
      <c r="Q176" s="59">
        <v>29.59883</v>
      </c>
      <c r="R176" s="59">
        <v>0.183229</v>
      </c>
      <c r="S176" s="59">
        <v>13.247120000000001</v>
      </c>
      <c r="T176" s="59">
        <v>0.15870000000000001</v>
      </c>
      <c r="U176" s="59"/>
      <c r="V176" s="59">
        <v>98.863421999999986</v>
      </c>
      <c r="W176" s="59">
        <f t="shared" si="99"/>
        <v>16.889197230336634</v>
      </c>
      <c r="X176" s="59">
        <f t="shared" si="100"/>
        <v>14.124953066974177</v>
      </c>
      <c r="Y176" s="59">
        <f t="shared" si="101"/>
        <v>100.2787422973108</v>
      </c>
      <c r="Z176" s="59">
        <f t="shared" si="102"/>
        <v>1.5271875772122213E-3</v>
      </c>
      <c r="AA176" s="59">
        <f t="shared" si="103"/>
        <v>2.0124456117884292E-2</v>
      </c>
      <c r="AB176" s="59">
        <f t="shared" si="104"/>
        <v>1.0445274018066997</v>
      </c>
      <c r="AC176" s="59">
        <f t="shared" si="105"/>
        <v>0.59410252206338843</v>
      </c>
      <c r="AD176" s="59">
        <f t="shared" si="106"/>
        <v>0.31798814793213548</v>
      </c>
      <c r="AE176" s="59">
        <f t="shared" si="107"/>
        <v>0</v>
      </c>
      <c r="AF176" s="59">
        <f t="shared" si="108"/>
        <v>0.42255288883437059</v>
      </c>
      <c r="AG176" s="59">
        <f t="shared" si="109"/>
        <v>4.6430340381820338E-3</v>
      </c>
      <c r="AH176" s="59">
        <f t="shared" si="110"/>
        <v>0.59075514479200475</v>
      </c>
      <c r="AI176" s="59">
        <f t="shared" si="111"/>
        <v>3.8185372419139436E-3</v>
      </c>
      <c r="AJ176" s="59">
        <f t="shared" si="125"/>
        <v>3.0000393204037916</v>
      </c>
      <c r="AK176" s="59">
        <f t="shared" si="112"/>
        <v>4</v>
      </c>
      <c r="AL176" s="59">
        <f t="shared" si="113"/>
        <v>0.58299660635062789</v>
      </c>
      <c r="AM176" s="59">
        <f t="shared" si="114"/>
        <v>0.41700339364937211</v>
      </c>
      <c r="AN176" s="59">
        <f t="shared" si="115"/>
        <v>1.3288321957350158</v>
      </c>
      <c r="AO176" s="59">
        <f t="shared" si="116"/>
        <v>4.0790874207652577</v>
      </c>
      <c r="AP176" s="59">
        <f t="shared" si="117"/>
        <v>0.42939976604213187</v>
      </c>
      <c r="AQ176" s="59">
        <f t="shared" si="118"/>
        <v>0.16251927369721134</v>
      </c>
      <c r="AR176" s="59">
        <f t="shared" si="119"/>
        <v>0.30363745006002418</v>
      </c>
      <c r="AS176" s="59">
        <f t="shared" si="120"/>
        <v>0.53384327624276451</v>
      </c>
      <c r="AT176" s="59">
        <f t="shared" si="121"/>
        <v>0.36256052291553864</v>
      </c>
      <c r="AU176" s="59">
        <v>40.162210000000002</v>
      </c>
      <c r="AV176" s="78">
        <v>2.6578999999999998E-2</v>
      </c>
      <c r="AW176" s="59">
        <v>14.553240000000001</v>
      </c>
      <c r="AX176" s="59">
        <v>0.24498700000000001</v>
      </c>
      <c r="AY176" s="59">
        <v>46.555819999999997</v>
      </c>
      <c r="AZ176" s="59">
        <v>0.18580099999999999</v>
      </c>
      <c r="BA176" s="59">
        <v>0.19405</v>
      </c>
      <c r="BB176" s="59">
        <v>0.1201</v>
      </c>
      <c r="BC176" s="59"/>
      <c r="BD176" s="59"/>
      <c r="BE176" s="59">
        <f t="shared" si="122"/>
        <v>102.04278699999999</v>
      </c>
      <c r="BF176" s="59">
        <f t="shared" si="126"/>
        <v>85.07911157225908</v>
      </c>
      <c r="BG176" s="59">
        <f t="shared" si="123"/>
        <v>0.14920900000000004</v>
      </c>
      <c r="BH176" s="64">
        <f t="shared" si="124"/>
        <v>0.85079099999999996</v>
      </c>
      <c r="BI176" s="52"/>
      <c r="BJ176" s="62"/>
      <c r="BK176" s="62"/>
      <c r="BL176" s="62"/>
    </row>
    <row r="177" spans="1:64" s="31" customFormat="1" x14ac:dyDescent="0.25">
      <c r="A177" s="62"/>
      <c r="B177" s="58" t="s">
        <v>154</v>
      </c>
      <c r="C177" s="52" t="s">
        <v>6</v>
      </c>
      <c r="D177" s="52" t="s">
        <v>155</v>
      </c>
      <c r="E177" s="52"/>
      <c r="F177" s="63" t="s">
        <v>520</v>
      </c>
      <c r="G177" s="63" t="s">
        <v>23</v>
      </c>
      <c r="H177" s="63" t="s">
        <v>1785</v>
      </c>
      <c r="I177" s="52" t="s">
        <v>1725</v>
      </c>
      <c r="J177" s="52" t="s">
        <v>1721</v>
      </c>
      <c r="K177" s="59">
        <v>84.438100000000006</v>
      </c>
      <c r="L177" s="59">
        <v>5.1150000000000001E-2</v>
      </c>
      <c r="M177" s="59">
        <v>0.88742500000000002</v>
      </c>
      <c r="N177" s="59">
        <v>29.474299999999999</v>
      </c>
      <c r="O177" s="59">
        <v>23.879429999999999</v>
      </c>
      <c r="P177" s="59"/>
      <c r="Q177" s="59">
        <v>31.12322</v>
      </c>
      <c r="R177" s="59">
        <v>0.20766599999999999</v>
      </c>
      <c r="S177" s="59">
        <v>12.551729999999999</v>
      </c>
      <c r="T177" s="59">
        <v>0.15010000000000001</v>
      </c>
      <c r="U177" s="59"/>
      <c r="V177" s="59">
        <v>98.325021000000007</v>
      </c>
      <c r="W177" s="59">
        <f t="shared" si="99"/>
        <v>17.747695051905552</v>
      </c>
      <c r="X177" s="59">
        <f t="shared" si="100"/>
        <v>14.864997719598184</v>
      </c>
      <c r="Y177" s="59">
        <f t="shared" si="101"/>
        <v>99.814493771503734</v>
      </c>
      <c r="Z177" s="59">
        <f t="shared" si="102"/>
        <v>1.5440241147719324E-3</v>
      </c>
      <c r="AA177" s="59">
        <f t="shared" si="103"/>
        <v>2.014631057812822E-2</v>
      </c>
      <c r="AB177" s="59">
        <f t="shared" si="104"/>
        <v>1.0487073537197935</v>
      </c>
      <c r="AC177" s="59">
        <f t="shared" si="105"/>
        <v>0.57015439248721556</v>
      </c>
      <c r="AD177" s="59">
        <f t="shared" si="106"/>
        <v>0.33767629286594203</v>
      </c>
      <c r="AE177" s="59">
        <f t="shared" si="107"/>
        <v>0</v>
      </c>
      <c r="AF177" s="59">
        <f t="shared" si="108"/>
        <v>0.44804932801063335</v>
      </c>
      <c r="AG177" s="59">
        <f t="shared" si="109"/>
        <v>5.3098818593707358E-3</v>
      </c>
      <c r="AH177" s="59">
        <f t="shared" si="110"/>
        <v>0.56480877489222348</v>
      </c>
      <c r="AI177" s="59">
        <f t="shared" si="111"/>
        <v>3.6442872425453965E-3</v>
      </c>
      <c r="AJ177" s="59">
        <f t="shared" si="125"/>
        <v>3.0000406457706239</v>
      </c>
      <c r="AK177" s="59">
        <f t="shared" si="112"/>
        <v>4</v>
      </c>
      <c r="AL177" s="59">
        <f t="shared" si="113"/>
        <v>0.557638600385857</v>
      </c>
      <c r="AM177" s="59">
        <f t="shared" si="114"/>
        <v>0.442361399614143</v>
      </c>
      <c r="AN177" s="59">
        <f t="shared" si="115"/>
        <v>1.3268604799227335</v>
      </c>
      <c r="AO177" s="59">
        <f t="shared" si="116"/>
        <v>4.0711670728728695</v>
      </c>
      <c r="AP177" s="59">
        <f t="shared" si="117"/>
        <v>0.42976362726879369</v>
      </c>
      <c r="AQ177" s="59">
        <f t="shared" si="118"/>
        <v>0.17258866739229878</v>
      </c>
      <c r="AR177" s="59">
        <f t="shared" si="119"/>
        <v>0.29140981729001636</v>
      </c>
      <c r="AS177" s="59">
        <f t="shared" si="120"/>
        <v>0.53600151531768492</v>
      </c>
      <c r="AT177" s="59">
        <f t="shared" si="121"/>
        <v>0.35219461688009279</v>
      </c>
      <c r="AU177" s="59">
        <v>39.766190000000002</v>
      </c>
      <c r="AV177" s="78">
        <v>2.6491000000000001E-2</v>
      </c>
      <c r="AW177" s="59">
        <v>15.18731</v>
      </c>
      <c r="AX177" s="59">
        <v>0.26000699999999999</v>
      </c>
      <c r="AY177" s="59">
        <v>46.231949999999998</v>
      </c>
      <c r="AZ177" s="59">
        <v>0.18919800000000001</v>
      </c>
      <c r="BA177" s="59">
        <v>0.18787200000000001</v>
      </c>
      <c r="BB177" s="59">
        <v>5.8153000000000003E-2</v>
      </c>
      <c r="BC177" s="59"/>
      <c r="BD177" s="59"/>
      <c r="BE177" s="59">
        <f t="shared" ref="BE177:BE206" si="127">SUM(AU177:BB177)</f>
        <v>101.90717100000001</v>
      </c>
      <c r="BF177" s="59">
        <f t="shared" ref="BF177:BF212" si="128">AY177/40.31/(AY177/40.31+AW177/71.85)*100</f>
        <v>84.438084756034243</v>
      </c>
      <c r="BG177" s="59">
        <f t="shared" si="123"/>
        <v>0.15561899999999995</v>
      </c>
      <c r="BH177" s="64">
        <f t="shared" si="124"/>
        <v>0.84438100000000005</v>
      </c>
      <c r="BI177" s="52"/>
      <c r="BJ177" s="62"/>
      <c r="BK177" s="62"/>
      <c r="BL177" s="62"/>
    </row>
    <row r="178" spans="1:64" s="31" customFormat="1" x14ac:dyDescent="0.25">
      <c r="A178" s="62"/>
      <c r="B178" s="58" t="s">
        <v>154</v>
      </c>
      <c r="C178" s="52" t="s">
        <v>6</v>
      </c>
      <c r="D178" s="52" t="s">
        <v>155</v>
      </c>
      <c r="E178" s="52"/>
      <c r="F178" s="63" t="s">
        <v>521</v>
      </c>
      <c r="G178" s="63" t="s">
        <v>23</v>
      </c>
      <c r="H178" s="63" t="s">
        <v>1785</v>
      </c>
      <c r="I178" s="52" t="s">
        <v>1725</v>
      </c>
      <c r="J178" s="52" t="s">
        <v>1721</v>
      </c>
      <c r="K178" s="59">
        <v>84.603309999999993</v>
      </c>
      <c r="L178" s="59">
        <v>5.7599999999999998E-2</v>
      </c>
      <c r="M178" s="59">
        <v>0.830264</v>
      </c>
      <c r="N178" s="59">
        <v>27.305129999999998</v>
      </c>
      <c r="O178" s="59">
        <v>25.979150000000001</v>
      </c>
      <c r="P178" s="59"/>
      <c r="Q178" s="59">
        <v>31.217559999999999</v>
      </c>
      <c r="R178" s="59">
        <v>0.21530299999999999</v>
      </c>
      <c r="S178" s="59">
        <v>12.209009999999999</v>
      </c>
      <c r="T178" s="59">
        <v>0.14330000000000001</v>
      </c>
      <c r="U178" s="59"/>
      <c r="V178" s="59">
        <v>97.957317000000003</v>
      </c>
      <c r="W178" s="59">
        <f t="shared" si="99"/>
        <v>17.770428266555164</v>
      </c>
      <c r="X178" s="59">
        <f t="shared" si="100"/>
        <v>14.944578499049605</v>
      </c>
      <c r="Y178" s="59">
        <f t="shared" si="101"/>
        <v>99.454763765604781</v>
      </c>
      <c r="Z178" s="59">
        <f t="shared" si="102"/>
        <v>1.7629128816816796E-3</v>
      </c>
      <c r="AA178" s="59">
        <f t="shared" si="103"/>
        <v>1.9110849831139875E-2</v>
      </c>
      <c r="AB178" s="59">
        <f t="shared" si="104"/>
        <v>0.98504254652789447</v>
      </c>
      <c r="AC178" s="59">
        <f t="shared" si="105"/>
        <v>0.62891707057371637</v>
      </c>
      <c r="AD178" s="59">
        <f t="shared" si="106"/>
        <v>0.34420670178718599</v>
      </c>
      <c r="AE178" s="59">
        <f t="shared" si="107"/>
        <v>0</v>
      </c>
      <c r="AF178" s="59">
        <f t="shared" si="108"/>
        <v>0.45486413360395661</v>
      </c>
      <c r="AG178" s="59">
        <f t="shared" si="109"/>
        <v>5.5817382766680437E-3</v>
      </c>
      <c r="AH178" s="59">
        <f t="shared" si="110"/>
        <v>0.55702953498622176</v>
      </c>
      <c r="AI178" s="59">
        <f t="shared" si="111"/>
        <v>3.5275893743154396E-3</v>
      </c>
      <c r="AJ178" s="59">
        <f t="shared" si="125"/>
        <v>3.00004307784278</v>
      </c>
      <c r="AK178" s="59">
        <f t="shared" si="112"/>
        <v>4.0000000000000009</v>
      </c>
      <c r="AL178" s="59">
        <f t="shared" si="113"/>
        <v>0.55048228116922948</v>
      </c>
      <c r="AM178" s="59">
        <f t="shared" si="114"/>
        <v>0.44951771883077052</v>
      </c>
      <c r="AN178" s="59">
        <f t="shared" si="115"/>
        <v>1.3214854075827589</v>
      </c>
      <c r="AO178" s="59">
        <f t="shared" si="116"/>
        <v>4.049593972921576</v>
      </c>
      <c r="AP178" s="59">
        <f t="shared" si="117"/>
        <v>0.43075868438959847</v>
      </c>
      <c r="AQ178" s="59">
        <f t="shared" si="118"/>
        <v>0.17578011554325651</v>
      </c>
      <c r="AR178" s="59">
        <f t="shared" si="119"/>
        <v>0.32117653363101906</v>
      </c>
      <c r="AS178" s="59">
        <f t="shared" si="120"/>
        <v>0.50304335082572449</v>
      </c>
      <c r="AT178" s="59">
        <f t="shared" si="121"/>
        <v>0.38967336227602856</v>
      </c>
      <c r="AU178" s="59">
        <v>39.584569999999999</v>
      </c>
      <c r="AV178" s="78">
        <v>2.6800000000000001E-2</v>
      </c>
      <c r="AW178" s="59">
        <v>14.94985</v>
      </c>
      <c r="AX178" s="59">
        <v>0.257766</v>
      </c>
      <c r="AY178" s="59">
        <v>46.087449999999997</v>
      </c>
      <c r="AZ178" s="59">
        <v>0.18428600000000001</v>
      </c>
      <c r="BA178" s="59">
        <v>0.187143</v>
      </c>
      <c r="BB178" s="59">
        <v>6.5032999999999994E-2</v>
      </c>
      <c r="BC178" s="59"/>
      <c r="BD178" s="59"/>
      <c r="BE178" s="59">
        <f t="shared" si="127"/>
        <v>101.34289799999999</v>
      </c>
      <c r="BF178" s="59">
        <f t="shared" si="128"/>
        <v>84.60330489157225</v>
      </c>
      <c r="BG178" s="59">
        <f t="shared" si="123"/>
        <v>0.15396690000000007</v>
      </c>
      <c r="BH178" s="64">
        <f t="shared" si="124"/>
        <v>0.84603309999999998</v>
      </c>
      <c r="BI178" s="52"/>
      <c r="BJ178" s="62"/>
      <c r="BK178" s="62"/>
      <c r="BL178" s="62"/>
    </row>
    <row r="179" spans="1:64" s="31" customFormat="1" x14ac:dyDescent="0.25">
      <c r="A179" s="62"/>
      <c r="B179" s="58" t="s">
        <v>154</v>
      </c>
      <c r="C179" s="52" t="s">
        <v>6</v>
      </c>
      <c r="D179" s="52" t="s">
        <v>155</v>
      </c>
      <c r="E179" s="52"/>
      <c r="F179" s="63" t="s">
        <v>522</v>
      </c>
      <c r="G179" s="63" t="s">
        <v>23</v>
      </c>
      <c r="H179" s="63" t="s">
        <v>1785</v>
      </c>
      <c r="I179" s="52" t="s">
        <v>1725</v>
      </c>
      <c r="J179" s="52" t="s">
        <v>1721</v>
      </c>
      <c r="K179" s="59">
        <v>84.623750000000001</v>
      </c>
      <c r="L179" s="59">
        <v>4.555E-2</v>
      </c>
      <c r="M179" s="59">
        <v>0.85168699999999997</v>
      </c>
      <c r="N179" s="59">
        <v>28.495529999999999</v>
      </c>
      <c r="O179" s="59">
        <v>26.306000000000001</v>
      </c>
      <c r="P179" s="59"/>
      <c r="Q179" s="59">
        <v>29.737870000000001</v>
      </c>
      <c r="R179" s="59">
        <v>0.19470899999999999</v>
      </c>
      <c r="S179" s="59">
        <v>12.596439999999999</v>
      </c>
      <c r="T179" s="59">
        <v>0.15295</v>
      </c>
      <c r="U179" s="59"/>
      <c r="V179" s="59">
        <v>98.380736000000013</v>
      </c>
      <c r="W179" s="59">
        <f t="shared" si="99"/>
        <v>17.492977051075847</v>
      </c>
      <c r="X179" s="59">
        <f t="shared" si="100"/>
        <v>13.608460712296235</v>
      </c>
      <c r="Y179" s="59">
        <f t="shared" si="101"/>
        <v>99.744303763372088</v>
      </c>
      <c r="Z179" s="59">
        <f t="shared" si="102"/>
        <v>1.3800835772063537E-3</v>
      </c>
      <c r="AA179" s="59">
        <f t="shared" si="103"/>
        <v>1.9406733836877511E-2</v>
      </c>
      <c r="AB179" s="59">
        <f t="shared" si="104"/>
        <v>1.017644567261206</v>
      </c>
      <c r="AC179" s="59">
        <f t="shared" si="105"/>
        <v>0.63042278315471167</v>
      </c>
      <c r="AD179" s="59">
        <f t="shared" si="106"/>
        <v>0.31027965074154096</v>
      </c>
      <c r="AE179" s="59">
        <f t="shared" si="107"/>
        <v>0</v>
      </c>
      <c r="AF179" s="59">
        <f t="shared" si="108"/>
        <v>0.44325757329515836</v>
      </c>
      <c r="AG179" s="59">
        <f t="shared" si="109"/>
        <v>4.9970541164631637E-3</v>
      </c>
      <c r="AH179" s="59">
        <f t="shared" si="110"/>
        <v>0.56892397373357906</v>
      </c>
      <c r="AI179" s="59">
        <f t="shared" si="111"/>
        <v>3.7272622904443082E-3</v>
      </c>
      <c r="AJ179" s="59">
        <f t="shared" si="125"/>
        <v>3.0000396820071877</v>
      </c>
      <c r="AK179" s="59">
        <f t="shared" si="112"/>
        <v>4.0000000000000009</v>
      </c>
      <c r="AL179" s="59">
        <f t="shared" si="113"/>
        <v>0.56207700624819479</v>
      </c>
      <c r="AM179" s="59">
        <f t="shared" si="114"/>
        <v>0.43792299375180521</v>
      </c>
      <c r="AN179" s="59">
        <f t="shared" si="115"/>
        <v>1.4285744238650904</v>
      </c>
      <c r="AO179" s="59">
        <f t="shared" si="116"/>
        <v>4.4844101613092473</v>
      </c>
      <c r="AP179" s="59">
        <f t="shared" si="117"/>
        <v>0.41176419803042069</v>
      </c>
      <c r="AQ179" s="59">
        <f t="shared" si="118"/>
        <v>0.15843956691952635</v>
      </c>
      <c r="AR179" s="59">
        <f t="shared" si="119"/>
        <v>0.32191577017868001</v>
      </c>
      <c r="AS179" s="59">
        <f t="shared" si="120"/>
        <v>0.51964466290179356</v>
      </c>
      <c r="AT179" s="59">
        <f t="shared" si="121"/>
        <v>0.38252246365757675</v>
      </c>
      <c r="AU179" s="59">
        <v>39.235639999999997</v>
      </c>
      <c r="AV179" s="78">
        <v>2.9753999999999999E-2</v>
      </c>
      <c r="AW179" s="59">
        <v>14.961639999999999</v>
      </c>
      <c r="AX179" s="59">
        <v>0.25020799999999999</v>
      </c>
      <c r="AY179" s="59">
        <v>46.196240000000003</v>
      </c>
      <c r="AZ179" s="59">
        <v>0.17608299999999999</v>
      </c>
      <c r="BA179" s="59">
        <v>0.201903</v>
      </c>
      <c r="BB179" s="59">
        <v>7.9652000000000001E-2</v>
      </c>
      <c r="BC179" s="59"/>
      <c r="BD179" s="59"/>
      <c r="BE179" s="59">
        <f t="shared" si="127"/>
        <v>101.13112</v>
      </c>
      <c r="BF179" s="59">
        <f t="shared" si="128"/>
        <v>84.623737037614802</v>
      </c>
      <c r="BG179" s="59">
        <f t="shared" si="123"/>
        <v>0.1537625</v>
      </c>
      <c r="BH179" s="64">
        <f t="shared" si="124"/>
        <v>0.84623749999999998</v>
      </c>
      <c r="BI179" s="52"/>
      <c r="BJ179" s="62"/>
      <c r="BK179" s="62"/>
      <c r="BL179" s="62"/>
    </row>
    <row r="180" spans="1:64" s="31" customFormat="1" x14ac:dyDescent="0.25">
      <c r="A180" s="62"/>
      <c r="B180" s="58" t="s">
        <v>154</v>
      </c>
      <c r="C180" s="52" t="s">
        <v>6</v>
      </c>
      <c r="D180" s="52" t="s">
        <v>155</v>
      </c>
      <c r="E180" s="52"/>
      <c r="F180" s="63" t="s">
        <v>523</v>
      </c>
      <c r="G180" s="63" t="s">
        <v>23</v>
      </c>
      <c r="H180" s="63" t="s">
        <v>1785</v>
      </c>
      <c r="I180" s="52" t="s">
        <v>1725</v>
      </c>
      <c r="J180" s="52" t="s">
        <v>1721</v>
      </c>
      <c r="K180" s="59">
        <v>84.522819999999996</v>
      </c>
      <c r="L180" s="59">
        <v>6.3399999999999998E-2</v>
      </c>
      <c r="M180" s="59">
        <v>1.0751090000000001</v>
      </c>
      <c r="N180" s="59">
        <v>26.183509999999998</v>
      </c>
      <c r="O180" s="59">
        <v>26.088100000000001</v>
      </c>
      <c r="P180" s="59"/>
      <c r="Q180" s="59">
        <v>31.982230000000001</v>
      </c>
      <c r="R180" s="59">
        <v>0.20574500000000001</v>
      </c>
      <c r="S180" s="59">
        <v>12.064959999999999</v>
      </c>
      <c r="T180" s="59">
        <v>0.15984999999999999</v>
      </c>
      <c r="U180" s="59"/>
      <c r="V180" s="59">
        <v>97.822903999999994</v>
      </c>
      <c r="W180" s="59">
        <f t="shared" si="99"/>
        <v>18.002532848702458</v>
      </c>
      <c r="X180" s="59">
        <f t="shared" si="100"/>
        <v>15.53644937908151</v>
      </c>
      <c r="Y180" s="59">
        <f t="shared" si="101"/>
        <v>99.379656227783983</v>
      </c>
      <c r="Z180" s="59">
        <f t="shared" si="102"/>
        <v>1.9526985456878709E-3</v>
      </c>
      <c r="AA180" s="59">
        <f t="shared" si="103"/>
        <v>2.490312606563104E-2</v>
      </c>
      <c r="AB180" s="59">
        <f t="shared" si="104"/>
        <v>0.95055266277833028</v>
      </c>
      <c r="AC180" s="59">
        <f t="shared" si="105"/>
        <v>0.63554817075170866</v>
      </c>
      <c r="AD180" s="59">
        <f t="shared" si="106"/>
        <v>0.36010156003287586</v>
      </c>
      <c r="AE180" s="59">
        <f t="shared" si="107"/>
        <v>0</v>
      </c>
      <c r="AF180" s="59">
        <f t="shared" si="108"/>
        <v>0.46371910449514253</v>
      </c>
      <c r="AG180" s="59">
        <f t="shared" si="109"/>
        <v>5.3676755212247818E-3</v>
      </c>
      <c r="AH180" s="59">
        <f t="shared" si="110"/>
        <v>0.55393810016264355</v>
      </c>
      <c r="AI180" s="59">
        <f t="shared" si="111"/>
        <v>3.9598802539788786E-3</v>
      </c>
      <c r="AJ180" s="59">
        <f t="shared" si="125"/>
        <v>3.0000429786072238</v>
      </c>
      <c r="AK180" s="59">
        <f t="shared" si="112"/>
        <v>4</v>
      </c>
      <c r="AL180" s="59">
        <f t="shared" si="113"/>
        <v>0.5443268102729345</v>
      </c>
      <c r="AM180" s="59">
        <f t="shared" si="114"/>
        <v>0.4556731897270655</v>
      </c>
      <c r="AN180" s="59">
        <f t="shared" si="115"/>
        <v>1.2877453362123918</v>
      </c>
      <c r="AO180" s="59">
        <f t="shared" si="116"/>
        <v>3.9147984288269257</v>
      </c>
      <c r="AP180" s="59">
        <f t="shared" si="117"/>
        <v>0.4371115893762928</v>
      </c>
      <c r="AQ180" s="59">
        <f t="shared" si="118"/>
        <v>0.18502780657547008</v>
      </c>
      <c r="AR180" s="59">
        <f t="shared" si="119"/>
        <v>0.32655810765303295</v>
      </c>
      <c r="AS180" s="59">
        <f t="shared" si="120"/>
        <v>0.48841408577149703</v>
      </c>
      <c r="AT180" s="59">
        <f t="shared" si="121"/>
        <v>0.40069846589590874</v>
      </c>
      <c r="AU180" s="59">
        <v>39.418089999999999</v>
      </c>
      <c r="AV180" s="78">
        <v>2.4414000000000002E-2</v>
      </c>
      <c r="AW180" s="59">
        <v>15.179729999999999</v>
      </c>
      <c r="AX180" s="59">
        <v>0.25624599999999997</v>
      </c>
      <c r="AY180" s="59">
        <v>46.508490000000002</v>
      </c>
      <c r="AZ180" s="59">
        <v>0.18201300000000001</v>
      </c>
      <c r="BA180" s="59">
        <v>0.19814399999999999</v>
      </c>
      <c r="BB180" s="59">
        <v>7.9811999999999994E-2</v>
      </c>
      <c r="BC180" s="59"/>
      <c r="BD180" s="59"/>
      <c r="BE180" s="59">
        <f t="shared" si="127"/>
        <v>101.84693899999999</v>
      </c>
      <c r="BF180" s="59">
        <f t="shared" si="128"/>
        <v>84.522820662840985</v>
      </c>
      <c r="BG180" s="59">
        <f t="shared" si="123"/>
        <v>0.15477180000000004</v>
      </c>
      <c r="BH180" s="64">
        <f t="shared" si="124"/>
        <v>0.84522819999999999</v>
      </c>
      <c r="BI180" s="52"/>
      <c r="BJ180" s="62"/>
      <c r="BK180" s="62"/>
      <c r="BL180" s="62"/>
    </row>
    <row r="181" spans="1:64" s="31" customFormat="1" x14ac:dyDescent="0.25">
      <c r="A181" s="62"/>
      <c r="B181" s="58" t="s">
        <v>154</v>
      </c>
      <c r="C181" s="52" t="s">
        <v>6</v>
      </c>
      <c r="D181" s="52" t="s">
        <v>155</v>
      </c>
      <c r="E181" s="52"/>
      <c r="F181" s="63" t="s">
        <v>524</v>
      </c>
      <c r="G181" s="63" t="s">
        <v>23</v>
      </c>
      <c r="H181" s="63" t="s">
        <v>1785</v>
      </c>
      <c r="I181" s="52" t="s">
        <v>1725</v>
      </c>
      <c r="J181" s="52" t="s">
        <v>1721</v>
      </c>
      <c r="K181" s="59">
        <v>84.117109999999997</v>
      </c>
      <c r="L181" s="59">
        <v>6.3950000000000007E-2</v>
      </c>
      <c r="M181" s="59">
        <v>1.1260060000000001</v>
      </c>
      <c r="N181" s="59">
        <v>28.437329999999999</v>
      </c>
      <c r="O181" s="59">
        <v>24.255790000000001</v>
      </c>
      <c r="P181" s="59"/>
      <c r="Q181" s="59">
        <v>31.336729999999999</v>
      </c>
      <c r="R181" s="59">
        <v>0.21180499999999999</v>
      </c>
      <c r="S181" s="59">
        <v>12.561669999999999</v>
      </c>
      <c r="T181" s="59">
        <v>0.15834999999999999</v>
      </c>
      <c r="U181" s="59"/>
      <c r="V181" s="59">
        <v>98.151630999999995</v>
      </c>
      <c r="W181" s="59">
        <f t="shared" si="99"/>
        <v>17.736830236689112</v>
      </c>
      <c r="X181" s="59">
        <f t="shared" si="100"/>
        <v>15.114358483341727</v>
      </c>
      <c r="Y181" s="59">
        <f t="shared" si="101"/>
        <v>99.666089720030854</v>
      </c>
      <c r="Z181" s="59">
        <f t="shared" si="102"/>
        <v>1.9407337852248244E-3</v>
      </c>
      <c r="AA181" s="59">
        <f t="shared" si="103"/>
        <v>2.5699314957563793E-2</v>
      </c>
      <c r="AB181" s="59">
        <f t="shared" si="104"/>
        <v>1.0172240233391379</v>
      </c>
      <c r="AC181" s="59">
        <f t="shared" si="105"/>
        <v>0.58223849960561891</v>
      </c>
      <c r="AD181" s="59">
        <f t="shared" si="106"/>
        <v>0.34517745287480472</v>
      </c>
      <c r="AE181" s="59">
        <f t="shared" si="107"/>
        <v>0</v>
      </c>
      <c r="AF181" s="59">
        <f t="shared" si="108"/>
        <v>0.45017032006234636</v>
      </c>
      <c r="AG181" s="59">
        <f t="shared" si="109"/>
        <v>5.444683578589753E-3</v>
      </c>
      <c r="AH181" s="59">
        <f t="shared" si="110"/>
        <v>0.56827977980417721</v>
      </c>
      <c r="AI181" s="59">
        <f t="shared" si="111"/>
        <v>3.8651553399673814E-3</v>
      </c>
      <c r="AJ181" s="59">
        <f t="shared" si="125"/>
        <v>3.0000399633474308</v>
      </c>
      <c r="AK181" s="59">
        <f t="shared" si="112"/>
        <v>4.0000000000000009</v>
      </c>
      <c r="AL181" s="59">
        <f t="shared" si="113"/>
        <v>0.55798490262670208</v>
      </c>
      <c r="AM181" s="59">
        <f t="shared" si="114"/>
        <v>0.44201509737329792</v>
      </c>
      <c r="AN181" s="59">
        <f t="shared" si="115"/>
        <v>1.3041706991957622</v>
      </c>
      <c r="AO181" s="59">
        <f t="shared" si="116"/>
        <v>3.9802851542047812</v>
      </c>
      <c r="AP181" s="59">
        <f t="shared" si="117"/>
        <v>0.43399562382640994</v>
      </c>
      <c r="AQ181" s="59">
        <f t="shared" si="118"/>
        <v>0.17750198348634219</v>
      </c>
      <c r="AR181" s="59">
        <f t="shared" si="119"/>
        <v>0.29940683460455786</v>
      </c>
      <c r="AS181" s="59">
        <f t="shared" si="120"/>
        <v>0.52309118190909987</v>
      </c>
      <c r="AT181" s="59">
        <f t="shared" si="121"/>
        <v>0.36402134545401199</v>
      </c>
      <c r="AU181" s="59">
        <v>40.06418</v>
      </c>
      <c r="AV181" s="78">
        <v>2.4015999999999999E-2</v>
      </c>
      <c r="AW181" s="59">
        <v>15.309369999999999</v>
      </c>
      <c r="AX181" s="59">
        <v>0.26351200000000002</v>
      </c>
      <c r="AY181" s="59">
        <v>45.488239999999998</v>
      </c>
      <c r="AZ181" s="59">
        <v>0.18010699999999999</v>
      </c>
      <c r="BA181" s="59">
        <v>0.19742499999999999</v>
      </c>
      <c r="BB181" s="59">
        <v>6.7612000000000005E-2</v>
      </c>
      <c r="BC181" s="59"/>
      <c r="BD181" s="59"/>
      <c r="BE181" s="59">
        <f t="shared" si="127"/>
        <v>101.59446199999999</v>
      </c>
      <c r="BF181" s="59">
        <f t="shared" si="128"/>
        <v>84.117139950712868</v>
      </c>
      <c r="BG181" s="59">
        <f t="shared" si="123"/>
        <v>0.15882890000000002</v>
      </c>
      <c r="BH181" s="64">
        <f t="shared" si="124"/>
        <v>0.84117109999999995</v>
      </c>
      <c r="BI181" s="52"/>
      <c r="BJ181" s="62"/>
      <c r="BK181" s="62"/>
      <c r="BL181" s="62"/>
    </row>
    <row r="182" spans="1:64" s="31" customFormat="1" x14ac:dyDescent="0.25">
      <c r="A182" s="62"/>
      <c r="B182" s="58" t="s">
        <v>154</v>
      </c>
      <c r="C182" s="52" t="s">
        <v>6</v>
      </c>
      <c r="D182" s="52" t="s">
        <v>155</v>
      </c>
      <c r="E182" s="52"/>
      <c r="F182" s="63" t="s">
        <v>525</v>
      </c>
      <c r="G182" s="63" t="s">
        <v>23</v>
      </c>
      <c r="H182" s="63" t="s">
        <v>1785</v>
      </c>
      <c r="I182" s="52" t="s">
        <v>1725</v>
      </c>
      <c r="J182" s="52" t="s">
        <v>1721</v>
      </c>
      <c r="K182" s="59">
        <v>86.08202</v>
      </c>
      <c r="L182" s="59">
        <v>6.6549999999999998E-2</v>
      </c>
      <c r="M182" s="59">
        <v>0.806307</v>
      </c>
      <c r="N182" s="59">
        <v>30.807549999999999</v>
      </c>
      <c r="O182" s="59">
        <v>25.65231</v>
      </c>
      <c r="P182" s="59"/>
      <c r="Q182" s="59">
        <v>24.90155</v>
      </c>
      <c r="R182" s="59">
        <v>0.17308000000000001</v>
      </c>
      <c r="S182" s="59">
        <v>15.29851</v>
      </c>
      <c r="T182" s="59">
        <v>0.18565000000000001</v>
      </c>
      <c r="U182" s="59"/>
      <c r="V182" s="59">
        <v>97.891507000000004</v>
      </c>
      <c r="W182" s="59">
        <f t="shared" si="99"/>
        <v>13.522590081113945</v>
      </c>
      <c r="X182" s="59">
        <f t="shared" si="100"/>
        <v>12.646099042994059</v>
      </c>
      <c r="Y182" s="59">
        <f t="shared" si="101"/>
        <v>99.158646124108003</v>
      </c>
      <c r="Z182" s="59">
        <f t="shared" si="102"/>
        <v>1.9727869440823199E-3</v>
      </c>
      <c r="AA182" s="59">
        <f t="shared" si="103"/>
        <v>1.7975789764319974E-2</v>
      </c>
      <c r="AB182" s="59">
        <f t="shared" si="104"/>
        <v>1.0764445422882125</v>
      </c>
      <c r="AC182" s="59">
        <f t="shared" si="105"/>
        <v>0.60147652574233945</v>
      </c>
      <c r="AD182" s="59">
        <f t="shared" si="106"/>
        <v>0.28210838042086606</v>
      </c>
      <c r="AE182" s="59">
        <f t="shared" si="107"/>
        <v>0</v>
      </c>
      <c r="AF182" s="59">
        <f t="shared" si="108"/>
        <v>0.33524896057798814</v>
      </c>
      <c r="AG182" s="59">
        <f t="shared" si="109"/>
        <v>4.3460030992405804E-3</v>
      </c>
      <c r="AH182" s="59">
        <f t="shared" si="110"/>
        <v>0.67603731135765466</v>
      </c>
      <c r="AI182" s="59">
        <f t="shared" si="111"/>
        <v>4.4263988711850943E-3</v>
      </c>
      <c r="AJ182" s="59">
        <f t="shared" si="125"/>
        <v>3.0000366990658884</v>
      </c>
      <c r="AK182" s="59">
        <f t="shared" si="112"/>
        <v>4</v>
      </c>
      <c r="AL182" s="59">
        <f t="shared" ref="AL182:AL212" si="129">AH182/(AH182+AF182)</f>
        <v>0.66849252295662231</v>
      </c>
      <c r="AM182" s="59">
        <f t="shared" ref="AM182:AM212" si="130">1-AL182</f>
        <v>0.33150747704337769</v>
      </c>
      <c r="AN182" s="59">
        <f t="shared" ref="AN182:AN212" si="131">AF182/AD182</f>
        <v>1.1883693780306839</v>
      </c>
      <c r="AO182" s="59">
        <f t="shared" ref="AO182:AO212" si="132">10^((LOG10(AN182)+0.343)/0.764)</f>
        <v>3.5241702022871864</v>
      </c>
      <c r="AP182" s="59">
        <f t="shared" ref="AP182:AP212" si="133">AD182/(AD182+AF182)</f>
        <v>0.45696124705414276</v>
      </c>
      <c r="AQ182" s="59">
        <f t="shared" ref="AQ182:AQ212" si="134">AD182/(AB182+AC182+AD182)</f>
        <v>0.14393068463525105</v>
      </c>
      <c r="AR182" s="59">
        <f t="shared" ref="AR182:AR212" si="135">AC182/(AB182+AC182+AD182)</f>
        <v>0.30687116778656293</v>
      </c>
      <c r="AS182" s="59">
        <f t="shared" ref="AS182:AS212" si="136">AB182/(AB182+AC182+AD182)</f>
        <v>0.54919814757818608</v>
      </c>
      <c r="AT182" s="59">
        <f t="shared" ref="AT182:AT212" si="137">AC182/(AC182+AB182)</f>
        <v>0.35846532784067031</v>
      </c>
      <c r="AU182" s="59">
        <v>40.06418</v>
      </c>
      <c r="AV182" s="78">
        <v>2.8048E-2</v>
      </c>
      <c r="AW182" s="59">
        <v>13.667909999999999</v>
      </c>
      <c r="AX182" s="59">
        <v>0.22906199999999999</v>
      </c>
      <c r="AY182" s="59">
        <v>47.426819999999999</v>
      </c>
      <c r="AZ182" s="59">
        <v>0.183423</v>
      </c>
      <c r="BA182" s="59">
        <v>0.23375000000000001</v>
      </c>
      <c r="BB182" s="59">
        <v>4.5907000000000003E-2</v>
      </c>
      <c r="BC182" s="59"/>
      <c r="BD182" s="59"/>
      <c r="BE182" s="59">
        <f t="shared" si="127"/>
        <v>101.87910000000001</v>
      </c>
      <c r="BF182" s="59">
        <f t="shared" si="128"/>
        <v>86.082009745673119</v>
      </c>
      <c r="BG182" s="59">
        <f t="shared" ref="BG182:BG212" si="138">(100-K182)/100</f>
        <v>0.13917979999999999</v>
      </c>
      <c r="BH182" s="64">
        <f t="shared" ref="BH182:BH212" si="139">K182/100</f>
        <v>0.86082020000000004</v>
      </c>
      <c r="BI182" s="52"/>
      <c r="BJ182" s="62"/>
      <c r="BK182" s="62"/>
      <c r="BL182" s="62"/>
    </row>
    <row r="183" spans="1:64" s="31" customFormat="1" x14ac:dyDescent="0.25">
      <c r="A183" s="62"/>
      <c r="B183" s="58" t="s">
        <v>154</v>
      </c>
      <c r="C183" s="52" t="s">
        <v>6</v>
      </c>
      <c r="D183" s="52" t="s">
        <v>155</v>
      </c>
      <c r="E183" s="52"/>
      <c r="F183" s="63" t="s">
        <v>526</v>
      </c>
      <c r="G183" s="63" t="s">
        <v>23</v>
      </c>
      <c r="H183" s="63" t="s">
        <v>1785</v>
      </c>
      <c r="I183" s="52" t="s">
        <v>1725</v>
      </c>
      <c r="J183" s="52" t="s">
        <v>1721</v>
      </c>
      <c r="K183" s="59">
        <v>84.608760000000004</v>
      </c>
      <c r="L183" s="59">
        <v>5.2400000000000002E-2</v>
      </c>
      <c r="M183" s="59">
        <v>1.092257</v>
      </c>
      <c r="N183" s="59">
        <v>27.53792</v>
      </c>
      <c r="O183" s="59">
        <v>24.547969999999999</v>
      </c>
      <c r="P183" s="59"/>
      <c r="Q183" s="59">
        <v>31.768719999999998</v>
      </c>
      <c r="R183" s="59">
        <v>0.20948900000000001</v>
      </c>
      <c r="S183" s="59">
        <v>12.95903</v>
      </c>
      <c r="T183" s="59">
        <v>0.13869999999999999</v>
      </c>
      <c r="U183" s="59"/>
      <c r="V183" s="59">
        <v>98.306486000000007</v>
      </c>
      <c r="W183" s="59">
        <f t="shared" si="99"/>
        <v>17.033848731107248</v>
      </c>
      <c r="X183" s="59">
        <f t="shared" si="100"/>
        <v>16.375718236155535</v>
      </c>
      <c r="Y183" s="59">
        <f t="shared" si="101"/>
        <v>99.947332967262781</v>
      </c>
      <c r="Z183" s="59">
        <f t="shared" si="102"/>
        <v>1.5890959347705891E-3</v>
      </c>
      <c r="AA183" s="59">
        <f t="shared" si="103"/>
        <v>2.4911454826582222E-2</v>
      </c>
      <c r="AB183" s="59">
        <f t="shared" si="104"/>
        <v>0.98435632561617703</v>
      </c>
      <c r="AC183" s="59">
        <f t="shared" si="105"/>
        <v>0.58883618613320421</v>
      </c>
      <c r="AD183" s="59">
        <f t="shared" si="106"/>
        <v>0.37372011202694555</v>
      </c>
      <c r="AE183" s="59">
        <f t="shared" si="107"/>
        <v>0</v>
      </c>
      <c r="AF183" s="59">
        <f t="shared" si="108"/>
        <v>0.43202317808662827</v>
      </c>
      <c r="AG183" s="59">
        <f t="shared" si="109"/>
        <v>5.3813479425131022E-3</v>
      </c>
      <c r="AH183" s="59">
        <f t="shared" si="110"/>
        <v>0.58584230622240974</v>
      </c>
      <c r="AI183" s="59">
        <f t="shared" si="111"/>
        <v>3.3831305612527685E-3</v>
      </c>
      <c r="AJ183" s="59">
        <f t="shared" ref="AJ183:AJ202" si="140">SUM(Z183:AI183)</f>
        <v>3.0000431373504832</v>
      </c>
      <c r="AK183" s="59">
        <f t="shared" si="112"/>
        <v>3.9999999999999996</v>
      </c>
      <c r="AL183" s="59">
        <f t="shared" si="129"/>
        <v>0.57555965425048239</v>
      </c>
      <c r="AM183" s="59">
        <f t="shared" si="130"/>
        <v>0.42444034574951761</v>
      </c>
      <c r="AN183" s="59">
        <f t="shared" si="131"/>
        <v>1.1560073011416603</v>
      </c>
      <c r="AO183" s="59">
        <f t="shared" si="132"/>
        <v>3.3990848967274054</v>
      </c>
      <c r="AP183" s="59">
        <f t="shared" si="133"/>
        <v>0.4638203216985744</v>
      </c>
      <c r="AQ183" s="59">
        <f t="shared" si="134"/>
        <v>0.19195525647271205</v>
      </c>
      <c r="AR183" s="59">
        <f t="shared" si="135"/>
        <v>0.30244612877955906</v>
      </c>
      <c r="AS183" s="59">
        <f t="shared" si="136"/>
        <v>0.50559861474772883</v>
      </c>
      <c r="AT183" s="59">
        <f t="shared" si="137"/>
        <v>0.374293789053459</v>
      </c>
      <c r="AU183" s="59">
        <v>39.745249999999999</v>
      </c>
      <c r="AV183" s="78">
        <v>2.5301000000000001E-2</v>
      </c>
      <c r="AW183" s="59">
        <v>15.068519999999999</v>
      </c>
      <c r="AX183" s="59">
        <v>0.26238699999999998</v>
      </c>
      <c r="AY183" s="59">
        <v>46.472839999999998</v>
      </c>
      <c r="AZ183" s="59">
        <v>0.20025399999999999</v>
      </c>
      <c r="BA183" s="59">
        <v>0.17008499999999999</v>
      </c>
      <c r="BB183" s="59">
        <v>0.145173</v>
      </c>
      <c r="BC183" s="59"/>
      <c r="BD183" s="59"/>
      <c r="BE183" s="59">
        <f t="shared" si="127"/>
        <v>102.08981</v>
      </c>
      <c r="BF183" s="59">
        <f t="shared" si="128"/>
        <v>84.608786056668279</v>
      </c>
      <c r="BG183" s="59">
        <f t="shared" si="138"/>
        <v>0.15391239999999995</v>
      </c>
      <c r="BH183" s="64">
        <f t="shared" si="139"/>
        <v>0.84608760000000005</v>
      </c>
      <c r="BI183" s="52"/>
      <c r="BJ183" s="62"/>
      <c r="BK183" s="62"/>
      <c r="BL183" s="62"/>
    </row>
    <row r="184" spans="1:64" s="31" customFormat="1" x14ac:dyDescent="0.25">
      <c r="A184" s="62"/>
      <c r="B184" s="58" t="s">
        <v>154</v>
      </c>
      <c r="C184" s="52" t="s">
        <v>6</v>
      </c>
      <c r="D184" s="52" t="s">
        <v>527</v>
      </c>
      <c r="E184" s="52"/>
      <c r="F184" s="63" t="s">
        <v>528</v>
      </c>
      <c r="G184" s="63" t="s">
        <v>23</v>
      </c>
      <c r="H184" s="63" t="s">
        <v>1785</v>
      </c>
      <c r="I184" s="52" t="s">
        <v>1725</v>
      </c>
      <c r="J184" s="52" t="s">
        <v>1722</v>
      </c>
      <c r="K184" s="59">
        <v>84.330129782722906</v>
      </c>
      <c r="L184" s="59">
        <v>5.0999999999999997E-2</v>
      </c>
      <c r="M184" s="59">
        <v>0.92600000000000005</v>
      </c>
      <c r="N184" s="59">
        <v>26.062999999999999</v>
      </c>
      <c r="O184" s="59">
        <v>26.681000000000001</v>
      </c>
      <c r="P184" s="59"/>
      <c r="Q184" s="59">
        <v>31.35</v>
      </c>
      <c r="R184" s="59">
        <v>0.23200000000000001</v>
      </c>
      <c r="S184" s="59">
        <v>12.331</v>
      </c>
      <c r="T184" s="59"/>
      <c r="U184" s="59">
        <v>0.112</v>
      </c>
      <c r="V184" s="59">
        <v>97.745999999999995</v>
      </c>
      <c r="W184" s="59">
        <f t="shared" si="99"/>
        <v>17.362680059725569</v>
      </c>
      <c r="X184" s="59">
        <f t="shared" si="100"/>
        <v>15.544921027199857</v>
      </c>
      <c r="Y184" s="59">
        <f t="shared" si="101"/>
        <v>99.30360108692544</v>
      </c>
      <c r="Z184" s="59">
        <f t="shared" si="102"/>
        <v>1.5707102279511665E-3</v>
      </c>
      <c r="AA184" s="59">
        <f t="shared" si="103"/>
        <v>2.1448271922099749E-2</v>
      </c>
      <c r="AB184" s="59">
        <f t="shared" si="104"/>
        <v>0.94613405031033859</v>
      </c>
      <c r="AC184" s="59">
        <f t="shared" si="105"/>
        <v>0.64996216418792296</v>
      </c>
      <c r="AD184" s="59">
        <f t="shared" si="106"/>
        <v>0.36028128181209107</v>
      </c>
      <c r="AE184" s="59">
        <f t="shared" si="107"/>
        <v>0</v>
      </c>
      <c r="AF184" s="59">
        <f t="shared" si="108"/>
        <v>0.44721677945370519</v>
      </c>
      <c r="AG184" s="59">
        <f t="shared" si="109"/>
        <v>6.0523620631187545E-3</v>
      </c>
      <c r="AH184" s="59">
        <f t="shared" si="110"/>
        <v>0.56612664971754589</v>
      </c>
      <c r="AI184" s="59">
        <f t="shared" si="111"/>
        <v>0</v>
      </c>
      <c r="AJ184" s="59">
        <f t="shared" si="140"/>
        <v>2.9987922696947731</v>
      </c>
      <c r="AK184" s="59">
        <f t="shared" si="112"/>
        <v>4.0000000000000009</v>
      </c>
      <c r="AL184" s="59">
        <f t="shared" si="129"/>
        <v>0.55867204880436705</v>
      </c>
      <c r="AM184" s="59">
        <f t="shared" si="130"/>
        <v>0.44132795119563295</v>
      </c>
      <c r="AN184" s="59">
        <f t="shared" si="131"/>
        <v>1.2412989573156796</v>
      </c>
      <c r="AO184" s="59">
        <f t="shared" si="132"/>
        <v>3.7310213685527613</v>
      </c>
      <c r="AP184" s="59">
        <f t="shared" si="133"/>
        <v>0.44616984125922354</v>
      </c>
      <c r="AQ184" s="59">
        <f t="shared" si="134"/>
        <v>0.18415734309537229</v>
      </c>
      <c r="AR184" s="59">
        <f t="shared" si="135"/>
        <v>0.33222737708531447</v>
      </c>
      <c r="AS184" s="59">
        <f t="shared" si="136"/>
        <v>0.48361527981931324</v>
      </c>
      <c r="AT184" s="59">
        <f t="shared" si="137"/>
        <v>0.40721991461663909</v>
      </c>
      <c r="AU184" s="59">
        <v>39.615000000000002</v>
      </c>
      <c r="AV184" s="78"/>
      <c r="AW184" s="59">
        <v>14.834</v>
      </c>
      <c r="AX184" s="59">
        <v>0.27200000000000002</v>
      </c>
      <c r="AY184" s="59">
        <v>44.787999999999997</v>
      </c>
      <c r="AZ184" s="59">
        <v>0.189</v>
      </c>
      <c r="BA184" s="59">
        <v>0.113</v>
      </c>
      <c r="BB184" s="59">
        <v>5.0999999999999997E-2</v>
      </c>
      <c r="BC184" s="59"/>
      <c r="BD184" s="59"/>
      <c r="BE184" s="59">
        <f t="shared" si="127"/>
        <v>99.861999999999981</v>
      </c>
      <c r="BF184" s="59">
        <f t="shared" si="128"/>
        <v>84.330129782722906</v>
      </c>
      <c r="BG184" s="59">
        <f t="shared" si="138"/>
        <v>0.15669870217277093</v>
      </c>
      <c r="BH184" s="64">
        <f t="shared" si="139"/>
        <v>0.84330129782722907</v>
      </c>
      <c r="BI184" s="52"/>
      <c r="BJ184" s="62"/>
      <c r="BK184" s="62"/>
      <c r="BL184" s="62"/>
    </row>
    <row r="185" spans="1:64" s="31" customFormat="1" x14ac:dyDescent="0.25">
      <c r="A185" s="62"/>
      <c r="B185" s="58" t="s">
        <v>154</v>
      </c>
      <c r="C185" s="52" t="s">
        <v>6</v>
      </c>
      <c r="D185" s="52" t="s">
        <v>527</v>
      </c>
      <c r="E185" s="52"/>
      <c r="F185" s="63" t="s">
        <v>529</v>
      </c>
      <c r="G185" s="63" t="s">
        <v>23</v>
      </c>
      <c r="H185" s="63" t="s">
        <v>1785</v>
      </c>
      <c r="I185" s="52" t="s">
        <v>1725</v>
      </c>
      <c r="J185" s="52" t="s">
        <v>1722</v>
      </c>
      <c r="K185" s="59">
        <v>84.079099172115079</v>
      </c>
      <c r="L185" s="59">
        <v>7.4999999999999997E-2</v>
      </c>
      <c r="M185" s="59">
        <v>1.0509999999999999</v>
      </c>
      <c r="N185" s="59">
        <v>27.268000000000001</v>
      </c>
      <c r="O185" s="59">
        <v>23.981999999999999</v>
      </c>
      <c r="P185" s="59"/>
      <c r="Q185" s="59">
        <v>32.798999999999999</v>
      </c>
      <c r="R185" s="59">
        <v>0.214</v>
      </c>
      <c r="S185" s="59">
        <v>11.95</v>
      </c>
      <c r="T185" s="59"/>
      <c r="U185" s="59">
        <v>0.26600000000000001</v>
      </c>
      <c r="V185" s="59">
        <v>97.605000000000018</v>
      </c>
      <c r="W185" s="59">
        <f t="shared" si="99"/>
        <v>18.035618312766815</v>
      </c>
      <c r="X185" s="59">
        <f t="shared" si="100"/>
        <v>16.407403519930192</v>
      </c>
      <c r="Y185" s="59">
        <f t="shared" si="101"/>
        <v>99.249021832697025</v>
      </c>
      <c r="Z185" s="59">
        <f t="shared" si="102"/>
        <v>2.3077812702515851E-3</v>
      </c>
      <c r="AA185" s="59">
        <f t="shared" si="103"/>
        <v>2.4321565278668005E-2</v>
      </c>
      <c r="AB185" s="59">
        <f t="shared" si="104"/>
        <v>0.98898348445250783</v>
      </c>
      <c r="AC185" s="59">
        <f t="shared" si="105"/>
        <v>0.58368543623860236</v>
      </c>
      <c r="AD185" s="59">
        <f t="shared" si="106"/>
        <v>0.37992731956979298</v>
      </c>
      <c r="AE185" s="59">
        <f t="shared" si="107"/>
        <v>0</v>
      </c>
      <c r="AF185" s="59">
        <f t="shared" si="108"/>
        <v>0.46413022165978196</v>
      </c>
      <c r="AG185" s="59">
        <f t="shared" si="109"/>
        <v>5.5777388172719485E-3</v>
      </c>
      <c r="AH185" s="59">
        <f t="shared" si="110"/>
        <v>0.54813898603375244</v>
      </c>
      <c r="AI185" s="59">
        <f t="shared" si="111"/>
        <v>0</v>
      </c>
      <c r="AJ185" s="59">
        <f t="shared" si="140"/>
        <v>2.9970725333206287</v>
      </c>
      <c r="AK185" s="59">
        <f t="shared" si="112"/>
        <v>4</v>
      </c>
      <c r="AL185" s="59">
        <f t="shared" si="129"/>
        <v>0.54149526812407212</v>
      </c>
      <c r="AM185" s="59">
        <f t="shared" si="130"/>
        <v>0.45850473187592788</v>
      </c>
      <c r="AN185" s="59">
        <f t="shared" si="131"/>
        <v>1.2216289741557289</v>
      </c>
      <c r="AO185" s="59">
        <f t="shared" si="132"/>
        <v>3.6538255393524572</v>
      </c>
      <c r="AP185" s="59">
        <f t="shared" si="133"/>
        <v>0.45012016481285916</v>
      </c>
      <c r="AQ185" s="59">
        <f t="shared" si="134"/>
        <v>0.19457546405959875</v>
      </c>
      <c r="AR185" s="59">
        <f t="shared" si="135"/>
        <v>0.29892787059787185</v>
      </c>
      <c r="AS185" s="59">
        <f t="shared" si="136"/>
        <v>0.50649666534252946</v>
      </c>
      <c r="AT185" s="59">
        <f t="shared" si="137"/>
        <v>0.37114323845231295</v>
      </c>
      <c r="AU185" s="59">
        <v>39.887</v>
      </c>
      <c r="AV185" s="78"/>
      <c r="AW185" s="59">
        <v>15.092000000000001</v>
      </c>
      <c r="AX185" s="59">
        <v>0.25700000000000001</v>
      </c>
      <c r="AY185" s="59">
        <v>44.715000000000003</v>
      </c>
      <c r="AZ185" s="59">
        <v>0.187</v>
      </c>
      <c r="BA185" s="59">
        <v>0.182</v>
      </c>
      <c r="BB185" s="59">
        <v>4.2000000000000003E-2</v>
      </c>
      <c r="BC185" s="59"/>
      <c r="BD185" s="59"/>
      <c r="BE185" s="59">
        <f t="shared" si="127"/>
        <v>100.36199999999999</v>
      </c>
      <c r="BF185" s="59">
        <f t="shared" si="128"/>
        <v>84.079099172115079</v>
      </c>
      <c r="BG185" s="59">
        <f t="shared" si="138"/>
        <v>0.15920900827884921</v>
      </c>
      <c r="BH185" s="64">
        <f t="shared" si="139"/>
        <v>0.84079099172115079</v>
      </c>
      <c r="BI185" s="52"/>
      <c r="BJ185" s="62"/>
      <c r="BK185" s="62"/>
      <c r="BL185" s="62"/>
    </row>
    <row r="186" spans="1:64" s="31" customFormat="1" x14ac:dyDescent="0.25">
      <c r="A186" s="62"/>
      <c r="B186" s="58" t="s">
        <v>154</v>
      </c>
      <c r="C186" s="52" t="s">
        <v>6</v>
      </c>
      <c r="D186" s="52" t="s">
        <v>527</v>
      </c>
      <c r="E186" s="52"/>
      <c r="F186" s="63" t="s">
        <v>530</v>
      </c>
      <c r="G186" s="63" t="s">
        <v>23</v>
      </c>
      <c r="H186" s="63" t="s">
        <v>1785</v>
      </c>
      <c r="I186" s="52" t="s">
        <v>1725</v>
      </c>
      <c r="J186" s="52" t="s">
        <v>1722</v>
      </c>
      <c r="K186" s="59">
        <v>84.36522740788331</v>
      </c>
      <c r="L186" s="59">
        <v>2.1000000000000001E-2</v>
      </c>
      <c r="M186" s="59">
        <v>1.143</v>
      </c>
      <c r="N186" s="59">
        <v>25.195</v>
      </c>
      <c r="O186" s="59">
        <v>25.513999999999999</v>
      </c>
      <c r="P186" s="59"/>
      <c r="Q186" s="59">
        <v>32.808999999999997</v>
      </c>
      <c r="R186" s="59">
        <v>0.26600000000000001</v>
      </c>
      <c r="S186" s="59">
        <v>11.807</v>
      </c>
      <c r="T186" s="59"/>
      <c r="U186" s="59">
        <v>4.1000000000000002E-2</v>
      </c>
      <c r="V186" s="59">
        <v>96.796000000000006</v>
      </c>
      <c r="W186" s="59">
        <f t="shared" si="99"/>
        <v>17.967560720247725</v>
      </c>
      <c r="X186" s="59">
        <f t="shared" si="100"/>
        <v>16.494153456048313</v>
      </c>
      <c r="Y186" s="59">
        <f t="shared" si="101"/>
        <v>98.448714176296036</v>
      </c>
      <c r="Z186" s="59">
        <f t="shared" si="102"/>
        <v>6.5599508205515145E-4</v>
      </c>
      <c r="AA186" s="59">
        <f t="shared" si="103"/>
        <v>2.6852389857222297E-2</v>
      </c>
      <c r="AB186" s="59">
        <f t="shared" si="104"/>
        <v>0.92767963831856248</v>
      </c>
      <c r="AC186" s="59">
        <f t="shared" si="105"/>
        <v>0.63040538977191984</v>
      </c>
      <c r="AD186" s="59">
        <f t="shared" si="106"/>
        <v>0.3877382118313058</v>
      </c>
      <c r="AE186" s="59">
        <f t="shared" si="107"/>
        <v>0</v>
      </c>
      <c r="AF186" s="59">
        <f t="shared" si="108"/>
        <v>0.46940297907200856</v>
      </c>
      <c r="AG186" s="59">
        <f t="shared" si="109"/>
        <v>7.0384000106492525E-3</v>
      </c>
      <c r="AH186" s="59">
        <f t="shared" si="110"/>
        <v>0.54980699115610521</v>
      </c>
      <c r="AI186" s="59">
        <f t="shared" si="111"/>
        <v>0</v>
      </c>
      <c r="AJ186" s="59">
        <f t="shared" si="140"/>
        <v>2.9995799950998281</v>
      </c>
      <c r="AK186" s="59">
        <f t="shared" si="112"/>
        <v>4</v>
      </c>
      <c r="AL186" s="59">
        <f t="shared" si="129"/>
        <v>0.53944428254861998</v>
      </c>
      <c r="AM186" s="59">
        <f t="shared" si="130"/>
        <v>0.46055571745138002</v>
      </c>
      <c r="AN186" s="59">
        <f t="shared" si="131"/>
        <v>1.2106183108829955</v>
      </c>
      <c r="AO186" s="59">
        <f t="shared" si="132"/>
        <v>3.6107805751078681</v>
      </c>
      <c r="AP186" s="59">
        <f t="shared" si="133"/>
        <v>0.45236212650413005</v>
      </c>
      <c r="AQ186" s="59">
        <f t="shared" si="134"/>
        <v>0.19926692408447688</v>
      </c>
      <c r="AR186" s="59">
        <f t="shared" si="135"/>
        <v>0.32397875451279884</v>
      </c>
      <c r="AS186" s="59">
        <f t="shared" si="136"/>
        <v>0.47675432140272433</v>
      </c>
      <c r="AT186" s="59">
        <f t="shared" si="137"/>
        <v>0.40460268753401463</v>
      </c>
      <c r="AU186" s="59">
        <v>40.103000000000002</v>
      </c>
      <c r="AV186" s="78"/>
      <c r="AW186" s="59">
        <v>14.898999999999999</v>
      </c>
      <c r="AX186" s="59">
        <v>0.22900000000000001</v>
      </c>
      <c r="AY186" s="59">
        <v>45.103999999999999</v>
      </c>
      <c r="AZ186" s="59">
        <v>0.17100000000000001</v>
      </c>
      <c r="BA186" s="59">
        <v>0.17899999999999999</v>
      </c>
      <c r="BB186" s="59">
        <v>4.7E-2</v>
      </c>
      <c r="BC186" s="59"/>
      <c r="BD186" s="59"/>
      <c r="BE186" s="59">
        <f t="shared" si="127"/>
        <v>100.73200000000001</v>
      </c>
      <c r="BF186" s="59">
        <f t="shared" si="128"/>
        <v>84.36522740788331</v>
      </c>
      <c r="BG186" s="59">
        <f t="shared" si="138"/>
        <v>0.15634772592116689</v>
      </c>
      <c r="BH186" s="64">
        <f t="shared" si="139"/>
        <v>0.84365227407883314</v>
      </c>
      <c r="BI186" s="52"/>
      <c r="BJ186" s="62"/>
      <c r="BK186" s="62"/>
      <c r="BL186" s="62"/>
    </row>
    <row r="187" spans="1:64" s="31" customFormat="1" x14ac:dyDescent="0.25">
      <c r="A187" s="62"/>
      <c r="B187" s="58" t="s">
        <v>154</v>
      </c>
      <c r="C187" s="52" t="s">
        <v>6</v>
      </c>
      <c r="D187" s="52" t="s">
        <v>527</v>
      </c>
      <c r="E187" s="52"/>
      <c r="F187" s="63" t="s">
        <v>531</v>
      </c>
      <c r="G187" s="63" t="s">
        <v>23</v>
      </c>
      <c r="H187" s="63" t="s">
        <v>1785</v>
      </c>
      <c r="I187" s="52" t="s">
        <v>1725</v>
      </c>
      <c r="J187" s="52" t="s">
        <v>1722</v>
      </c>
      <c r="K187" s="59">
        <v>84.39160999603655</v>
      </c>
      <c r="L187" s="59">
        <v>0.06</v>
      </c>
      <c r="M187" s="59">
        <v>1.196</v>
      </c>
      <c r="N187" s="59">
        <v>24.643999999999998</v>
      </c>
      <c r="O187" s="59">
        <v>25.669</v>
      </c>
      <c r="P187" s="59"/>
      <c r="Q187" s="59">
        <v>33.813000000000002</v>
      </c>
      <c r="R187" s="59">
        <v>0.24299999999999999</v>
      </c>
      <c r="S187" s="59">
        <v>11.657999999999999</v>
      </c>
      <c r="T187" s="59"/>
      <c r="U187" s="59">
        <v>0.18</v>
      </c>
      <c r="V187" s="59">
        <v>97.463000000000008</v>
      </c>
      <c r="W187" s="59">
        <f t="shared" si="99"/>
        <v>18.249815074816937</v>
      </c>
      <c r="X187" s="59">
        <f t="shared" si="100"/>
        <v>17.296271310494625</v>
      </c>
      <c r="Y187" s="59">
        <f t="shared" si="101"/>
        <v>99.19608638531156</v>
      </c>
      <c r="Z187" s="59">
        <f t="shared" si="102"/>
        <v>1.8703670320224422E-3</v>
      </c>
      <c r="AA187" s="59">
        <f t="shared" si="103"/>
        <v>2.8038978832969824E-2</v>
      </c>
      <c r="AB187" s="59">
        <f t="shared" si="104"/>
        <v>0.90550147361449218</v>
      </c>
      <c r="AC187" s="59">
        <f t="shared" si="105"/>
        <v>0.63291387418719958</v>
      </c>
      <c r="AD187" s="59">
        <f t="shared" si="106"/>
        <v>0.40574704069528927</v>
      </c>
      <c r="AE187" s="59">
        <f t="shared" si="107"/>
        <v>0</v>
      </c>
      <c r="AF187" s="59">
        <f t="shared" si="108"/>
        <v>0.47578362192245577</v>
      </c>
      <c r="AG187" s="59">
        <f t="shared" si="109"/>
        <v>6.4164214486132744E-3</v>
      </c>
      <c r="AH187" s="59">
        <f t="shared" si="110"/>
        <v>0.54173768215347573</v>
      </c>
      <c r="AI187" s="59">
        <f t="shared" si="111"/>
        <v>0</v>
      </c>
      <c r="AJ187" s="59">
        <f t="shared" si="140"/>
        <v>2.9980094598865179</v>
      </c>
      <c r="AK187" s="59">
        <f t="shared" si="112"/>
        <v>4.0000000000000009</v>
      </c>
      <c r="AL187" s="59">
        <f t="shared" si="129"/>
        <v>0.53240917903479013</v>
      </c>
      <c r="AM187" s="59">
        <f t="shared" si="130"/>
        <v>0.46759082096520987</v>
      </c>
      <c r="AN187" s="59">
        <f t="shared" si="131"/>
        <v>1.172611440633434</v>
      </c>
      <c r="AO187" s="59">
        <f t="shared" si="132"/>
        <v>3.4631296666390394</v>
      </c>
      <c r="AP187" s="59">
        <f t="shared" si="133"/>
        <v>0.46027558416448627</v>
      </c>
      <c r="AQ187" s="59">
        <f t="shared" si="134"/>
        <v>0.20870018013720018</v>
      </c>
      <c r="AR187" s="59">
        <f t="shared" si="135"/>
        <v>0.3255457866750015</v>
      </c>
      <c r="AS187" s="59">
        <f t="shared" si="136"/>
        <v>0.46575403318779834</v>
      </c>
      <c r="AT187" s="59">
        <f t="shared" si="137"/>
        <v>0.41140637025728949</v>
      </c>
      <c r="AU187" s="59">
        <v>39.732999999999997</v>
      </c>
      <c r="AV187" s="78"/>
      <c r="AW187" s="59">
        <v>14.888</v>
      </c>
      <c r="AX187" s="59">
        <v>0.26700000000000002</v>
      </c>
      <c r="AY187" s="59">
        <v>45.161000000000001</v>
      </c>
      <c r="AZ187" s="59">
        <v>0.20799999999999999</v>
      </c>
      <c r="BA187" s="59">
        <v>0.214</v>
      </c>
      <c r="BB187" s="59">
        <v>4.1000000000000002E-2</v>
      </c>
      <c r="BC187" s="59"/>
      <c r="BD187" s="59"/>
      <c r="BE187" s="59">
        <f t="shared" si="127"/>
        <v>100.512</v>
      </c>
      <c r="BF187" s="59">
        <f t="shared" si="128"/>
        <v>84.39160999603655</v>
      </c>
      <c r="BG187" s="59">
        <f t="shared" si="138"/>
        <v>0.15608390003963449</v>
      </c>
      <c r="BH187" s="64">
        <f t="shared" si="139"/>
        <v>0.84391609996036554</v>
      </c>
      <c r="BI187" s="52"/>
      <c r="BJ187" s="62"/>
      <c r="BK187" s="62"/>
      <c r="BL187" s="62"/>
    </row>
    <row r="188" spans="1:64" s="31" customFormat="1" x14ac:dyDescent="0.25">
      <c r="A188" s="62"/>
      <c r="B188" s="58" t="s">
        <v>154</v>
      </c>
      <c r="C188" s="52" t="s">
        <v>6</v>
      </c>
      <c r="D188" s="52" t="s">
        <v>527</v>
      </c>
      <c r="E188" s="52"/>
      <c r="F188" s="63" t="s">
        <v>532</v>
      </c>
      <c r="G188" s="63" t="s">
        <v>23</v>
      </c>
      <c r="H188" s="63" t="s">
        <v>1785</v>
      </c>
      <c r="I188" s="52" t="s">
        <v>1725</v>
      </c>
      <c r="J188" s="52" t="s">
        <v>1722</v>
      </c>
      <c r="K188" s="59">
        <v>84.33370811338024</v>
      </c>
      <c r="L188" s="59">
        <v>0.09</v>
      </c>
      <c r="M188" s="59">
        <v>1.1639999999999999</v>
      </c>
      <c r="N188" s="59">
        <v>26.298999999999999</v>
      </c>
      <c r="O188" s="59">
        <v>25.125</v>
      </c>
      <c r="P188" s="59"/>
      <c r="Q188" s="59">
        <v>32.94</v>
      </c>
      <c r="R188" s="59">
        <v>0.23499999999999999</v>
      </c>
      <c r="S188" s="59">
        <v>12.291</v>
      </c>
      <c r="T188" s="59"/>
      <c r="U188" s="59">
        <v>9.6000000000000002E-2</v>
      </c>
      <c r="V188" s="59">
        <v>98.24</v>
      </c>
      <c r="W188" s="59">
        <f t="shared" si="99"/>
        <v>17.924584521932225</v>
      </c>
      <c r="X188" s="59">
        <f t="shared" si="100"/>
        <v>16.687503309699682</v>
      </c>
      <c r="Y188" s="59">
        <f t="shared" si="101"/>
        <v>99.912087831631908</v>
      </c>
      <c r="Z188" s="59">
        <f t="shared" si="102"/>
        <v>2.7567771355549199E-3</v>
      </c>
      <c r="AA188" s="59">
        <f t="shared" si="103"/>
        <v>2.6814367281306678E-2</v>
      </c>
      <c r="AB188" s="59">
        <f t="shared" si="104"/>
        <v>0.94951265346921387</v>
      </c>
      <c r="AC188" s="59">
        <f t="shared" si="105"/>
        <v>0.60873082856490368</v>
      </c>
      <c r="AD188" s="59">
        <f t="shared" si="106"/>
        <v>0.38466068182039376</v>
      </c>
      <c r="AE188" s="59">
        <f t="shared" si="107"/>
        <v>0</v>
      </c>
      <c r="AF188" s="59">
        <f t="shared" si="108"/>
        <v>0.45918075529154218</v>
      </c>
      <c r="AG188" s="59">
        <f t="shared" si="109"/>
        <v>6.097306557613846E-3</v>
      </c>
      <c r="AH188" s="59">
        <f t="shared" si="110"/>
        <v>0.56122340353535405</v>
      </c>
      <c r="AI188" s="59">
        <f t="shared" si="111"/>
        <v>0</v>
      </c>
      <c r="AJ188" s="59">
        <f t="shared" si="140"/>
        <v>2.9989767736558832</v>
      </c>
      <c r="AK188" s="59">
        <f t="shared" si="112"/>
        <v>4</v>
      </c>
      <c r="AL188" s="59">
        <f t="shared" si="129"/>
        <v>0.55000109386124263</v>
      </c>
      <c r="AM188" s="59">
        <f t="shared" si="130"/>
        <v>0.44999890613875737</v>
      </c>
      <c r="AN188" s="59">
        <f t="shared" si="131"/>
        <v>1.1937293749870266</v>
      </c>
      <c r="AO188" s="59">
        <f t="shared" si="132"/>
        <v>3.5449901066560123</v>
      </c>
      <c r="AP188" s="59">
        <f t="shared" si="133"/>
        <v>0.45584474156294408</v>
      </c>
      <c r="AQ188" s="59">
        <f t="shared" si="134"/>
        <v>0.19798232407782207</v>
      </c>
      <c r="AR188" s="59">
        <f t="shared" si="135"/>
        <v>0.31330975551426465</v>
      </c>
      <c r="AS188" s="59">
        <f t="shared" si="136"/>
        <v>0.48870792040791333</v>
      </c>
      <c r="AT188" s="59">
        <f t="shared" si="137"/>
        <v>0.39065193314351088</v>
      </c>
      <c r="AU188" s="59">
        <v>40.075000000000003</v>
      </c>
      <c r="AV188" s="78"/>
      <c r="AW188" s="59">
        <v>14.927</v>
      </c>
      <c r="AX188" s="59">
        <v>0.28000000000000003</v>
      </c>
      <c r="AY188" s="59">
        <v>45.081000000000003</v>
      </c>
      <c r="AZ188" s="59">
        <v>0.20399999999999999</v>
      </c>
      <c r="BA188" s="59">
        <v>0.10299999999999999</v>
      </c>
      <c r="BB188" s="59">
        <v>3.5000000000000003E-2</v>
      </c>
      <c r="BC188" s="59"/>
      <c r="BD188" s="59"/>
      <c r="BE188" s="59">
        <f t="shared" si="127"/>
        <v>100.70499999999998</v>
      </c>
      <c r="BF188" s="59">
        <f t="shared" si="128"/>
        <v>84.33370811338024</v>
      </c>
      <c r="BG188" s="59">
        <f t="shared" si="138"/>
        <v>0.1566629188661976</v>
      </c>
      <c r="BH188" s="64">
        <f t="shared" si="139"/>
        <v>0.84333708113380235</v>
      </c>
      <c r="BI188" s="52"/>
      <c r="BJ188" s="62"/>
      <c r="BK188" s="62"/>
      <c r="BL188" s="62"/>
    </row>
    <row r="189" spans="1:64" s="31" customFormat="1" x14ac:dyDescent="0.25">
      <c r="A189" s="62"/>
      <c r="B189" s="58" t="s">
        <v>154</v>
      </c>
      <c r="C189" s="52" t="s">
        <v>6</v>
      </c>
      <c r="D189" s="52" t="s">
        <v>527</v>
      </c>
      <c r="E189" s="52"/>
      <c r="F189" s="63" t="s">
        <v>533</v>
      </c>
      <c r="G189" s="63" t="s">
        <v>23</v>
      </c>
      <c r="H189" s="63" t="s">
        <v>1785</v>
      </c>
      <c r="I189" s="52" t="s">
        <v>1725</v>
      </c>
      <c r="J189" s="52" t="s">
        <v>1722</v>
      </c>
      <c r="K189" s="59">
        <v>84.344173112365155</v>
      </c>
      <c r="L189" s="59">
        <v>5.0999999999999997E-2</v>
      </c>
      <c r="M189" s="59">
        <v>1.1639999999999999</v>
      </c>
      <c r="N189" s="59">
        <v>26.135999999999999</v>
      </c>
      <c r="O189" s="59">
        <v>25.285</v>
      </c>
      <c r="P189" s="59"/>
      <c r="Q189" s="59">
        <v>32.786999999999999</v>
      </c>
      <c r="R189" s="59">
        <v>0.17399999999999999</v>
      </c>
      <c r="S189" s="59">
        <v>11.798999999999999</v>
      </c>
      <c r="T189" s="59"/>
      <c r="U189" s="59">
        <v>4.4999999999999998E-2</v>
      </c>
      <c r="V189" s="59">
        <v>97.441000000000017</v>
      </c>
      <c r="W189" s="59">
        <f t="shared" si="99"/>
        <v>18.469951002176863</v>
      </c>
      <c r="X189" s="59">
        <f t="shared" si="100"/>
        <v>15.911368079376681</v>
      </c>
      <c r="Y189" s="59">
        <f t="shared" si="101"/>
        <v>99.035319081553538</v>
      </c>
      <c r="Z189" s="59">
        <f t="shared" si="102"/>
        <v>1.5788762772896655E-3</v>
      </c>
      <c r="AA189" s="59">
        <f t="shared" si="103"/>
        <v>2.7101063163444284E-2</v>
      </c>
      <c r="AB189" s="59">
        <f t="shared" si="104"/>
        <v>0.95371676664014882</v>
      </c>
      <c r="AC189" s="59">
        <f t="shared" si="105"/>
        <v>0.61915724475258971</v>
      </c>
      <c r="AD189" s="59">
        <f t="shared" si="106"/>
        <v>0.3706915867568088</v>
      </c>
      <c r="AE189" s="59">
        <f t="shared" si="107"/>
        <v>0</v>
      </c>
      <c r="AF189" s="59">
        <f t="shared" si="108"/>
        <v>0.47821048968454877</v>
      </c>
      <c r="AG189" s="59">
        <f t="shared" si="109"/>
        <v>4.5628710087526241E-3</v>
      </c>
      <c r="AH189" s="59">
        <f t="shared" si="110"/>
        <v>0.54451836320090996</v>
      </c>
      <c r="AI189" s="59">
        <f t="shared" si="111"/>
        <v>0</v>
      </c>
      <c r="AJ189" s="59">
        <f t="shared" si="140"/>
        <v>2.9995372614844924</v>
      </c>
      <c r="AK189" s="59">
        <f t="shared" si="112"/>
        <v>4</v>
      </c>
      <c r="AL189" s="59">
        <f t="shared" si="129"/>
        <v>0.53241713252211698</v>
      </c>
      <c r="AM189" s="59">
        <f t="shared" si="130"/>
        <v>0.46758286747788302</v>
      </c>
      <c r="AN189" s="59">
        <f t="shared" si="131"/>
        <v>1.2900494825588731</v>
      </c>
      <c r="AO189" s="59">
        <f t="shared" si="132"/>
        <v>3.923969415756746</v>
      </c>
      <c r="AP189" s="59">
        <f t="shared" si="133"/>
        <v>0.43667178705789905</v>
      </c>
      <c r="AQ189" s="59">
        <f t="shared" si="134"/>
        <v>0.19072759216861074</v>
      </c>
      <c r="AR189" s="59">
        <f t="shared" si="135"/>
        <v>0.31856771149997931</v>
      </c>
      <c r="AS189" s="59">
        <f t="shared" si="136"/>
        <v>0.49070469633141001</v>
      </c>
      <c r="AT189" s="59">
        <f t="shared" si="137"/>
        <v>0.39364706916629788</v>
      </c>
      <c r="AU189" s="59">
        <v>39.982999999999997</v>
      </c>
      <c r="AV189" s="78"/>
      <c r="AW189" s="59">
        <v>14.85</v>
      </c>
      <c r="AX189" s="59">
        <v>0.28299999999999997</v>
      </c>
      <c r="AY189" s="59">
        <v>44.884</v>
      </c>
      <c r="AZ189" s="59">
        <v>0.186</v>
      </c>
      <c r="BA189" s="59">
        <v>0</v>
      </c>
      <c r="BB189" s="59">
        <v>6.0999999999999999E-2</v>
      </c>
      <c r="BC189" s="59"/>
      <c r="BD189" s="59"/>
      <c r="BE189" s="59">
        <f t="shared" si="127"/>
        <v>100.24700000000001</v>
      </c>
      <c r="BF189" s="59">
        <f t="shared" si="128"/>
        <v>84.344173112365155</v>
      </c>
      <c r="BG189" s="59">
        <f t="shared" si="138"/>
        <v>0.15655826887634844</v>
      </c>
      <c r="BH189" s="64">
        <f t="shared" si="139"/>
        <v>0.84344173112365151</v>
      </c>
      <c r="BI189" s="52"/>
      <c r="BJ189" s="62"/>
      <c r="BK189" s="62"/>
      <c r="BL189" s="62"/>
    </row>
    <row r="190" spans="1:64" s="31" customFormat="1" x14ac:dyDescent="0.25">
      <c r="A190" s="62"/>
      <c r="B190" s="58" t="s">
        <v>154</v>
      </c>
      <c r="C190" s="52" t="s">
        <v>6</v>
      </c>
      <c r="D190" s="52" t="s">
        <v>527</v>
      </c>
      <c r="E190" s="52"/>
      <c r="F190" s="63" t="s">
        <v>534</v>
      </c>
      <c r="G190" s="63" t="s">
        <v>23</v>
      </c>
      <c r="H190" s="63" t="s">
        <v>1785</v>
      </c>
      <c r="I190" s="52" t="s">
        <v>1725</v>
      </c>
      <c r="J190" s="52" t="s">
        <v>1722</v>
      </c>
      <c r="K190" s="59">
        <v>84.381391892821156</v>
      </c>
      <c r="L190" s="59">
        <v>5.6000000000000001E-2</v>
      </c>
      <c r="M190" s="59">
        <v>1.1759999999999999</v>
      </c>
      <c r="N190" s="59">
        <v>25.024999999999999</v>
      </c>
      <c r="O190" s="59">
        <v>25.920999999999999</v>
      </c>
      <c r="P190" s="59"/>
      <c r="Q190" s="59">
        <v>33.475000000000001</v>
      </c>
      <c r="R190" s="59">
        <v>0.252</v>
      </c>
      <c r="S190" s="59">
        <v>11.926</v>
      </c>
      <c r="T190" s="59"/>
      <c r="U190" s="59">
        <v>0.153</v>
      </c>
      <c r="V190" s="59">
        <v>97.983999999999995</v>
      </c>
      <c r="W190" s="59">
        <f t="shared" si="99"/>
        <v>18.071929321542818</v>
      </c>
      <c r="X190" s="59">
        <f t="shared" si="100"/>
        <v>17.118327048741033</v>
      </c>
      <c r="Y190" s="59">
        <f t="shared" si="101"/>
        <v>99.699256370283848</v>
      </c>
      <c r="Z190" s="59">
        <f t="shared" si="102"/>
        <v>1.732283528478952E-3</v>
      </c>
      <c r="AA190" s="59">
        <f t="shared" si="103"/>
        <v>2.735858900816401E-2</v>
      </c>
      <c r="AB190" s="59">
        <f t="shared" si="104"/>
        <v>0.91244649638099085</v>
      </c>
      <c r="AC190" s="59">
        <f t="shared" si="105"/>
        <v>0.63422415507599994</v>
      </c>
      <c r="AD190" s="59">
        <f t="shared" si="106"/>
        <v>0.39849194931061294</v>
      </c>
      <c r="AE190" s="59">
        <f t="shared" si="107"/>
        <v>0</v>
      </c>
      <c r="AF190" s="59">
        <f t="shared" si="108"/>
        <v>0.46753152475069704</v>
      </c>
      <c r="AG190" s="59">
        <f t="shared" si="109"/>
        <v>6.6030184313271931E-3</v>
      </c>
      <c r="AH190" s="59">
        <f t="shared" si="110"/>
        <v>0.54993981059328434</v>
      </c>
      <c r="AI190" s="59">
        <f t="shared" si="111"/>
        <v>0</v>
      </c>
      <c r="AJ190" s="59">
        <f t="shared" si="140"/>
        <v>2.9983278270795553</v>
      </c>
      <c r="AK190" s="59">
        <f t="shared" si="112"/>
        <v>4.0000000000000009</v>
      </c>
      <c r="AL190" s="59">
        <f t="shared" si="129"/>
        <v>0.54049661301501284</v>
      </c>
      <c r="AM190" s="59">
        <f t="shared" si="130"/>
        <v>0.45950338698498716</v>
      </c>
      <c r="AN190" s="59">
        <f t="shared" si="131"/>
        <v>1.1732521210516846</v>
      </c>
      <c r="AO190" s="59">
        <f t="shared" si="132"/>
        <v>3.4656065146658217</v>
      </c>
      <c r="AP190" s="59">
        <f t="shared" si="133"/>
        <v>0.46013989371655506</v>
      </c>
      <c r="AQ190" s="59">
        <f t="shared" si="134"/>
        <v>0.20486305317270612</v>
      </c>
      <c r="AR190" s="59">
        <f t="shared" si="135"/>
        <v>0.32605199936793006</v>
      </c>
      <c r="AS190" s="59">
        <f t="shared" si="136"/>
        <v>0.4690849474593638</v>
      </c>
      <c r="AT190" s="59">
        <f t="shared" si="137"/>
        <v>0.41005766449279274</v>
      </c>
      <c r="AU190" s="59">
        <v>39.917000000000002</v>
      </c>
      <c r="AV190" s="78"/>
      <c r="AW190" s="59">
        <v>14.984999999999999</v>
      </c>
      <c r="AX190" s="59">
        <v>0.254</v>
      </c>
      <c r="AY190" s="59">
        <v>45.42</v>
      </c>
      <c r="AZ190" s="59">
        <v>0.19900000000000001</v>
      </c>
      <c r="BA190" s="59">
        <v>0.17799999999999999</v>
      </c>
      <c r="BB190" s="59">
        <v>2.5999999999999999E-2</v>
      </c>
      <c r="BC190" s="59"/>
      <c r="BD190" s="59"/>
      <c r="BE190" s="59">
        <f t="shared" si="127"/>
        <v>100.97899999999998</v>
      </c>
      <c r="BF190" s="59">
        <f t="shared" si="128"/>
        <v>84.381391892821156</v>
      </c>
      <c r="BG190" s="59">
        <f t="shared" si="138"/>
        <v>0.15618608107178844</v>
      </c>
      <c r="BH190" s="64">
        <f t="shared" si="139"/>
        <v>0.84381391892821156</v>
      </c>
      <c r="BI190" s="52"/>
      <c r="BJ190" s="62"/>
      <c r="BK190" s="62"/>
      <c r="BL190" s="62"/>
    </row>
    <row r="191" spans="1:64" s="31" customFormat="1" x14ac:dyDescent="0.25">
      <c r="A191" s="62"/>
      <c r="B191" s="58" t="s">
        <v>154</v>
      </c>
      <c r="C191" s="52" t="s">
        <v>6</v>
      </c>
      <c r="D191" s="52" t="s">
        <v>527</v>
      </c>
      <c r="E191" s="52"/>
      <c r="F191" s="63" t="s">
        <v>535</v>
      </c>
      <c r="G191" s="63" t="s">
        <v>23</v>
      </c>
      <c r="H191" s="63" t="s">
        <v>1785</v>
      </c>
      <c r="I191" s="52" t="s">
        <v>1725</v>
      </c>
      <c r="J191" s="52" t="s">
        <v>1722</v>
      </c>
      <c r="K191" s="59">
        <v>84.277169440747372</v>
      </c>
      <c r="L191" s="59">
        <v>6.6000000000000003E-2</v>
      </c>
      <c r="M191" s="59">
        <v>1.1990000000000001</v>
      </c>
      <c r="N191" s="59">
        <v>26.17</v>
      </c>
      <c r="O191" s="59">
        <v>25.256</v>
      </c>
      <c r="P191" s="59"/>
      <c r="Q191" s="59">
        <v>33.06</v>
      </c>
      <c r="R191" s="59">
        <v>0.30599999999999999</v>
      </c>
      <c r="S191" s="59">
        <v>11.522</v>
      </c>
      <c r="T191" s="59"/>
      <c r="U191" s="59">
        <v>0.126</v>
      </c>
      <c r="V191" s="59">
        <v>97.705000000000013</v>
      </c>
      <c r="W191" s="59">
        <f t="shared" si="99"/>
        <v>18.779891778055237</v>
      </c>
      <c r="X191" s="59">
        <f t="shared" si="100"/>
        <v>15.870313649638547</v>
      </c>
      <c r="Y191" s="59">
        <f t="shared" si="101"/>
        <v>99.295205427693787</v>
      </c>
      <c r="Z191" s="59">
        <f t="shared" si="102"/>
        <v>2.0429337164870796E-3</v>
      </c>
      <c r="AA191" s="59">
        <f t="shared" si="103"/>
        <v>2.7911613862295029E-2</v>
      </c>
      <c r="AB191" s="59">
        <f t="shared" si="104"/>
        <v>0.95480885059216769</v>
      </c>
      <c r="AC191" s="59">
        <f t="shared" si="105"/>
        <v>0.61835088545135131</v>
      </c>
      <c r="AD191" s="59">
        <f t="shared" si="106"/>
        <v>0.36967759827336272</v>
      </c>
      <c r="AE191" s="59">
        <f t="shared" si="107"/>
        <v>0</v>
      </c>
      <c r="AF191" s="59">
        <f t="shared" si="108"/>
        <v>0.48615959026413091</v>
      </c>
      <c r="AG191" s="59">
        <f t="shared" si="109"/>
        <v>8.0231107443026629E-3</v>
      </c>
      <c r="AH191" s="59">
        <f t="shared" si="110"/>
        <v>0.53165220235867872</v>
      </c>
      <c r="AI191" s="59">
        <f t="shared" si="111"/>
        <v>0</v>
      </c>
      <c r="AJ191" s="59">
        <f t="shared" si="140"/>
        <v>2.9986267852627764</v>
      </c>
      <c r="AK191" s="59">
        <f t="shared" si="112"/>
        <v>3.9999999999999991</v>
      </c>
      <c r="AL191" s="59">
        <f t="shared" si="129"/>
        <v>0.5223482437638679</v>
      </c>
      <c r="AM191" s="59">
        <f t="shared" si="130"/>
        <v>0.4776517562361321</v>
      </c>
      <c r="AN191" s="59">
        <f t="shared" si="131"/>
        <v>1.3150907507915428</v>
      </c>
      <c r="AO191" s="59">
        <f t="shared" si="132"/>
        <v>4.0239640132603069</v>
      </c>
      <c r="AP191" s="59">
        <f t="shared" si="133"/>
        <v>0.43194850986212713</v>
      </c>
      <c r="AQ191" s="59">
        <f t="shared" si="134"/>
        <v>0.19027717439007549</v>
      </c>
      <c r="AR191" s="59">
        <f t="shared" si="135"/>
        <v>0.31827208306596022</v>
      </c>
      <c r="AS191" s="59">
        <f t="shared" si="136"/>
        <v>0.49145074254396431</v>
      </c>
      <c r="AT191" s="59">
        <f t="shared" si="137"/>
        <v>0.39306300007810879</v>
      </c>
      <c r="AU191" s="59">
        <v>39.94</v>
      </c>
      <c r="AV191" s="78"/>
      <c r="AW191" s="59">
        <v>14.958</v>
      </c>
      <c r="AX191" s="59">
        <v>0.27</v>
      </c>
      <c r="AY191" s="59">
        <v>44.981999999999999</v>
      </c>
      <c r="AZ191" s="59">
        <v>0.185</v>
      </c>
      <c r="BA191" s="59">
        <v>0.218</v>
      </c>
      <c r="BB191" s="59">
        <v>4.2000000000000003E-2</v>
      </c>
      <c r="BC191" s="59"/>
      <c r="BD191" s="59"/>
      <c r="BE191" s="59">
        <f t="shared" si="127"/>
        <v>100.59500000000001</v>
      </c>
      <c r="BF191" s="59">
        <f t="shared" si="128"/>
        <v>84.277169440747372</v>
      </c>
      <c r="BG191" s="59">
        <f t="shared" si="138"/>
        <v>0.15722830559252629</v>
      </c>
      <c r="BH191" s="64">
        <f t="shared" si="139"/>
        <v>0.84277169440747368</v>
      </c>
      <c r="BI191" s="52"/>
      <c r="BJ191" s="62"/>
      <c r="BK191" s="62"/>
      <c r="BL191" s="62"/>
    </row>
    <row r="192" spans="1:64" s="31" customFormat="1" x14ac:dyDescent="0.25">
      <c r="A192" s="62"/>
      <c r="B192" s="58" t="s">
        <v>154</v>
      </c>
      <c r="C192" s="52" t="s">
        <v>6</v>
      </c>
      <c r="D192" s="52" t="s">
        <v>527</v>
      </c>
      <c r="E192" s="52"/>
      <c r="F192" s="63" t="s">
        <v>536</v>
      </c>
      <c r="G192" s="63" t="s">
        <v>23</v>
      </c>
      <c r="H192" s="63" t="s">
        <v>1785</v>
      </c>
      <c r="I192" s="52" t="s">
        <v>1725</v>
      </c>
      <c r="J192" s="52" t="s">
        <v>1722</v>
      </c>
      <c r="K192" s="59">
        <v>83.268127261427381</v>
      </c>
      <c r="L192" s="59">
        <v>1.0999999999999999E-2</v>
      </c>
      <c r="M192" s="59">
        <v>4.22</v>
      </c>
      <c r="N192" s="59">
        <v>16.693000000000001</v>
      </c>
      <c r="O192" s="59">
        <v>24.561</v>
      </c>
      <c r="P192" s="59"/>
      <c r="Q192" s="59">
        <v>42.598999999999997</v>
      </c>
      <c r="R192" s="59">
        <v>0.34300000000000003</v>
      </c>
      <c r="S192" s="59">
        <v>8.6750000000000007</v>
      </c>
      <c r="T192" s="59"/>
      <c r="U192" s="59">
        <v>0.10100000000000001</v>
      </c>
      <c r="V192" s="59">
        <v>97.203000000000003</v>
      </c>
      <c r="W192" s="59">
        <f t="shared" si="99"/>
        <v>24.208508015021501</v>
      </c>
      <c r="X192" s="59">
        <f t="shared" si="100"/>
        <v>20.438421854832736</v>
      </c>
      <c r="Y192" s="59">
        <f t="shared" si="101"/>
        <v>99.250929869854247</v>
      </c>
      <c r="Z192" s="59">
        <f t="shared" si="102"/>
        <v>3.6195087538007001E-4</v>
      </c>
      <c r="AA192" s="59">
        <f t="shared" si="103"/>
        <v>0.10442989030458878</v>
      </c>
      <c r="AB192" s="59">
        <f t="shared" si="104"/>
        <v>0.6474313311812393</v>
      </c>
      <c r="AC192" s="59">
        <f t="shared" si="105"/>
        <v>0.639238713610771</v>
      </c>
      <c r="AD192" s="59">
        <f t="shared" si="106"/>
        <v>0.50609446613080078</v>
      </c>
      <c r="AE192" s="59">
        <f t="shared" si="107"/>
        <v>0</v>
      </c>
      <c r="AF192" s="59">
        <f t="shared" si="108"/>
        <v>0.66619351707602958</v>
      </c>
      <c r="AG192" s="59">
        <f t="shared" si="109"/>
        <v>9.5600923172525134E-3</v>
      </c>
      <c r="AH192" s="59">
        <f t="shared" si="110"/>
        <v>0.42551594186256392</v>
      </c>
      <c r="AI192" s="59">
        <f t="shared" si="111"/>
        <v>0</v>
      </c>
      <c r="AJ192" s="59">
        <f t="shared" si="140"/>
        <v>2.9988259033586258</v>
      </c>
      <c r="AK192" s="59">
        <f t="shared" si="112"/>
        <v>4.0000000000000009</v>
      </c>
      <c r="AL192" s="59">
        <f t="shared" si="129"/>
        <v>0.38977031698183562</v>
      </c>
      <c r="AM192" s="59">
        <f t="shared" si="130"/>
        <v>0.61022968301816438</v>
      </c>
      <c r="AN192" s="59">
        <f t="shared" si="131"/>
        <v>1.316342227903063</v>
      </c>
      <c r="AO192" s="59">
        <f t="shared" si="132"/>
        <v>4.02897694430734</v>
      </c>
      <c r="AP192" s="59">
        <f t="shared" si="133"/>
        <v>0.43171513602516298</v>
      </c>
      <c r="AQ192" s="59">
        <f t="shared" si="134"/>
        <v>0.28229835153881572</v>
      </c>
      <c r="AR192" s="59">
        <f t="shared" si="135"/>
        <v>0.3565659124308122</v>
      </c>
      <c r="AS192" s="59">
        <f t="shared" si="136"/>
        <v>0.36113573603037202</v>
      </c>
      <c r="AT192" s="59">
        <f t="shared" si="137"/>
        <v>0.4968163486809889</v>
      </c>
      <c r="AU192" s="59">
        <v>39.808</v>
      </c>
      <c r="AV192" s="78"/>
      <c r="AW192" s="59">
        <v>15.887</v>
      </c>
      <c r="AX192" s="59">
        <v>0.30299999999999999</v>
      </c>
      <c r="AY192" s="59">
        <v>44.356999999999999</v>
      </c>
      <c r="AZ192" s="59">
        <v>0.17100000000000001</v>
      </c>
      <c r="BA192" s="59">
        <v>0.214</v>
      </c>
      <c r="BB192" s="59">
        <v>4.8000000000000001E-2</v>
      </c>
      <c r="BC192" s="59"/>
      <c r="BD192" s="59"/>
      <c r="BE192" s="59">
        <f t="shared" si="127"/>
        <v>100.788</v>
      </c>
      <c r="BF192" s="59">
        <f t="shared" si="128"/>
        <v>83.268127261427381</v>
      </c>
      <c r="BG192" s="59">
        <f t="shared" si="138"/>
        <v>0.1673187273857262</v>
      </c>
      <c r="BH192" s="64">
        <f t="shared" si="139"/>
        <v>0.83268127261427383</v>
      </c>
      <c r="BI192" s="52"/>
      <c r="BJ192" s="62"/>
      <c r="BK192" s="62"/>
      <c r="BL192" s="62"/>
    </row>
    <row r="193" spans="1:64" s="31" customFormat="1" x14ac:dyDescent="0.25">
      <c r="A193" s="62"/>
      <c r="B193" s="58" t="s">
        <v>154</v>
      </c>
      <c r="C193" s="52" t="s">
        <v>6</v>
      </c>
      <c r="D193" s="52" t="s">
        <v>527</v>
      </c>
      <c r="E193" s="52"/>
      <c r="F193" s="63" t="s">
        <v>537</v>
      </c>
      <c r="G193" s="63" t="s">
        <v>23</v>
      </c>
      <c r="H193" s="63" t="s">
        <v>1785</v>
      </c>
      <c r="I193" s="52" t="s">
        <v>1725</v>
      </c>
      <c r="J193" s="52" t="s">
        <v>1722</v>
      </c>
      <c r="K193" s="59">
        <v>83.378647214070639</v>
      </c>
      <c r="L193" s="59">
        <v>5.0999999999999997E-2</v>
      </c>
      <c r="M193" s="59">
        <v>4.202</v>
      </c>
      <c r="N193" s="59">
        <v>16.454999999999998</v>
      </c>
      <c r="O193" s="59">
        <v>24.294</v>
      </c>
      <c r="P193" s="59"/>
      <c r="Q193" s="59">
        <v>43.258000000000003</v>
      </c>
      <c r="R193" s="59">
        <v>0.376</v>
      </c>
      <c r="S193" s="59">
        <v>8.484</v>
      </c>
      <c r="T193" s="59"/>
      <c r="U193" s="59">
        <v>8.1000000000000003E-2</v>
      </c>
      <c r="V193" s="59">
        <v>97.200999999999993</v>
      </c>
      <c r="W193" s="59">
        <f t="shared" si="99"/>
        <v>24.502316358019119</v>
      </c>
      <c r="X193" s="59">
        <f t="shared" si="100"/>
        <v>20.844280553435077</v>
      </c>
      <c r="Y193" s="59">
        <f t="shared" si="101"/>
        <v>99.289596911454197</v>
      </c>
      <c r="Z193" s="59">
        <f t="shared" si="102"/>
        <v>1.6814218436353588E-3</v>
      </c>
      <c r="AA193" s="59">
        <f t="shared" si="103"/>
        <v>0.10418806727285891</v>
      </c>
      <c r="AB193" s="59">
        <f t="shared" si="104"/>
        <v>0.63945026034835728</v>
      </c>
      <c r="AC193" s="59">
        <f t="shared" si="105"/>
        <v>0.63352770772799372</v>
      </c>
      <c r="AD193" s="59">
        <f t="shared" si="106"/>
        <v>0.51715496969119445</v>
      </c>
      <c r="AE193" s="59">
        <f t="shared" si="107"/>
        <v>0</v>
      </c>
      <c r="AF193" s="59">
        <f t="shared" si="108"/>
        <v>0.67559913281678963</v>
      </c>
      <c r="AG193" s="59">
        <f t="shared" si="109"/>
        <v>1.0500388648679172E-2</v>
      </c>
      <c r="AH193" s="59">
        <f t="shared" si="110"/>
        <v>0.41696209365022519</v>
      </c>
      <c r="AI193" s="59">
        <f t="shared" si="111"/>
        <v>0</v>
      </c>
      <c r="AJ193" s="59">
        <f t="shared" si="140"/>
        <v>2.9990640419997336</v>
      </c>
      <c r="AK193" s="59">
        <f t="shared" si="112"/>
        <v>4.0000000000000009</v>
      </c>
      <c r="AL193" s="59">
        <f t="shared" si="129"/>
        <v>0.38163727903702388</v>
      </c>
      <c r="AM193" s="59">
        <f t="shared" si="130"/>
        <v>0.61836272096297606</v>
      </c>
      <c r="AN193" s="59">
        <f t="shared" si="131"/>
        <v>1.3063765648819075</v>
      </c>
      <c r="AO193" s="59">
        <f t="shared" si="132"/>
        <v>3.9890992719721088</v>
      </c>
      <c r="AP193" s="59">
        <f t="shared" si="133"/>
        <v>0.4335805415414471</v>
      </c>
      <c r="AQ193" s="59">
        <f t="shared" si="134"/>
        <v>0.2888919357777599</v>
      </c>
      <c r="AR193" s="59">
        <f t="shared" si="135"/>
        <v>0.3538998106576704</v>
      </c>
      <c r="AS193" s="59">
        <f t="shared" si="136"/>
        <v>0.35720825356456959</v>
      </c>
      <c r="AT193" s="59">
        <f t="shared" si="137"/>
        <v>0.4976737411137942</v>
      </c>
      <c r="AU193" s="59">
        <v>39.850999999999999</v>
      </c>
      <c r="AV193" s="78"/>
      <c r="AW193" s="59">
        <v>15.705</v>
      </c>
      <c r="AX193" s="59">
        <v>0.30099999999999999</v>
      </c>
      <c r="AY193" s="59">
        <v>44.198999999999998</v>
      </c>
      <c r="AZ193" s="59">
        <v>0.187</v>
      </c>
      <c r="BA193" s="59">
        <v>0.16</v>
      </c>
      <c r="BB193" s="59">
        <v>2.1999999999999999E-2</v>
      </c>
      <c r="BC193" s="59"/>
      <c r="BD193" s="59"/>
      <c r="BE193" s="59">
        <f t="shared" si="127"/>
        <v>100.425</v>
      </c>
      <c r="BF193" s="59">
        <f t="shared" si="128"/>
        <v>83.378647214070639</v>
      </c>
      <c r="BG193" s="59">
        <f t="shared" si="138"/>
        <v>0.16621352785929361</v>
      </c>
      <c r="BH193" s="64">
        <f t="shared" si="139"/>
        <v>0.83378647214070645</v>
      </c>
      <c r="BI193" s="52"/>
      <c r="BJ193" s="62"/>
      <c r="BK193" s="62"/>
      <c r="BL193" s="62"/>
    </row>
    <row r="194" spans="1:64" s="31" customFormat="1" x14ac:dyDescent="0.25">
      <c r="A194" s="62"/>
      <c r="B194" s="58" t="s">
        <v>154</v>
      </c>
      <c r="C194" s="52" t="s">
        <v>6</v>
      </c>
      <c r="D194" s="52" t="s">
        <v>527</v>
      </c>
      <c r="E194" s="52"/>
      <c r="F194" s="63" t="s">
        <v>538</v>
      </c>
      <c r="G194" s="63" t="s">
        <v>23</v>
      </c>
      <c r="H194" s="63" t="s">
        <v>1785</v>
      </c>
      <c r="I194" s="52" t="s">
        <v>1725</v>
      </c>
      <c r="J194" s="52" t="s">
        <v>1722</v>
      </c>
      <c r="K194" s="59">
        <v>83.370892107547661</v>
      </c>
      <c r="L194" s="59">
        <v>4.9000000000000002E-2</v>
      </c>
      <c r="M194" s="59">
        <v>2.3199999999999998</v>
      </c>
      <c r="N194" s="59">
        <v>23.120999999999999</v>
      </c>
      <c r="O194" s="59">
        <v>24.24</v>
      </c>
      <c r="P194" s="59"/>
      <c r="Q194" s="59">
        <v>36.438000000000002</v>
      </c>
      <c r="R194" s="59">
        <v>0.36299999999999999</v>
      </c>
      <c r="S194" s="59">
        <v>10.443</v>
      </c>
      <c r="T194" s="59"/>
      <c r="U194" s="59">
        <v>0.13200000000000001</v>
      </c>
      <c r="V194" s="59">
        <v>97.106000000000009</v>
      </c>
      <c r="W194" s="59">
        <f t="shared" si="99"/>
        <v>20.706378329574711</v>
      </c>
      <c r="X194" s="59">
        <f t="shared" si="100"/>
        <v>17.483464848216592</v>
      </c>
      <c r="Y194" s="59">
        <f t="shared" si="101"/>
        <v>98.857843177791295</v>
      </c>
      <c r="Z194" s="59">
        <f t="shared" si="102"/>
        <v>1.5536595324326073E-3</v>
      </c>
      <c r="AA194" s="59">
        <f t="shared" si="103"/>
        <v>5.5322676566368884E-2</v>
      </c>
      <c r="AB194" s="59">
        <f t="shared" si="104"/>
        <v>0.86410946171243719</v>
      </c>
      <c r="AC194" s="59">
        <f t="shared" si="105"/>
        <v>0.60792844855674466</v>
      </c>
      <c r="AD194" s="59">
        <f t="shared" si="106"/>
        <v>0.41717143392505118</v>
      </c>
      <c r="AE194" s="59">
        <f t="shared" si="107"/>
        <v>0</v>
      </c>
      <c r="AF194" s="59">
        <f t="shared" si="108"/>
        <v>0.54908470993158487</v>
      </c>
      <c r="AG194" s="59">
        <f t="shared" si="109"/>
        <v>9.7493894447468563E-3</v>
      </c>
      <c r="AH194" s="59">
        <f t="shared" si="110"/>
        <v>0.49359921213471636</v>
      </c>
      <c r="AI194" s="59">
        <f t="shared" si="111"/>
        <v>0</v>
      </c>
      <c r="AJ194" s="59">
        <f t="shared" si="140"/>
        <v>2.9985189918040822</v>
      </c>
      <c r="AK194" s="59">
        <f t="shared" si="112"/>
        <v>4.0000000000000009</v>
      </c>
      <c r="AL194" s="59">
        <f t="shared" si="129"/>
        <v>0.47339294458146425</v>
      </c>
      <c r="AM194" s="59">
        <f t="shared" si="130"/>
        <v>0.52660705541853581</v>
      </c>
      <c r="AN194" s="59">
        <f t="shared" si="131"/>
        <v>1.31620879398524</v>
      </c>
      <c r="AO194" s="59">
        <f t="shared" si="132"/>
        <v>4.0284423897356074</v>
      </c>
      <c r="AP194" s="59">
        <f t="shared" si="133"/>
        <v>0.43174000659906503</v>
      </c>
      <c r="AQ194" s="59">
        <f t="shared" si="134"/>
        <v>0.22081800262478538</v>
      </c>
      <c r="AR194" s="59">
        <f t="shared" si="135"/>
        <v>0.32178988020834309</v>
      </c>
      <c r="AS194" s="59">
        <f t="shared" si="136"/>
        <v>0.45739211716687156</v>
      </c>
      <c r="AT194" s="59">
        <f t="shared" si="137"/>
        <v>0.41298423384053801</v>
      </c>
      <c r="AU194" s="59">
        <v>39.728999999999999</v>
      </c>
      <c r="AV194" s="78"/>
      <c r="AW194" s="59">
        <v>15.84</v>
      </c>
      <c r="AX194" s="59">
        <v>0.307</v>
      </c>
      <c r="AY194" s="59">
        <v>44.554000000000002</v>
      </c>
      <c r="AZ194" s="59">
        <v>0.20300000000000001</v>
      </c>
      <c r="BA194" s="59">
        <v>0.14799999999999999</v>
      </c>
      <c r="BB194" s="59">
        <v>3.6999999999999998E-2</v>
      </c>
      <c r="BC194" s="59"/>
      <c r="BD194" s="59"/>
      <c r="BE194" s="59">
        <f t="shared" si="127"/>
        <v>100.81800000000001</v>
      </c>
      <c r="BF194" s="59">
        <f t="shared" si="128"/>
        <v>83.370892107547661</v>
      </c>
      <c r="BG194" s="59">
        <f t="shared" si="138"/>
        <v>0.16629107892452338</v>
      </c>
      <c r="BH194" s="64">
        <f t="shared" si="139"/>
        <v>0.83370892107547656</v>
      </c>
      <c r="BI194" s="52"/>
      <c r="BJ194" s="62"/>
      <c r="BK194" s="62"/>
      <c r="BL194" s="62"/>
    </row>
    <row r="195" spans="1:64" s="31" customFormat="1" x14ac:dyDescent="0.25">
      <c r="A195" s="62"/>
      <c r="B195" s="58" t="s">
        <v>154</v>
      </c>
      <c r="C195" s="52" t="s">
        <v>6</v>
      </c>
      <c r="D195" s="52" t="s">
        <v>527</v>
      </c>
      <c r="E195" s="52"/>
      <c r="F195" s="63" t="s">
        <v>539</v>
      </c>
      <c r="G195" s="63" t="s">
        <v>23</v>
      </c>
      <c r="H195" s="63" t="s">
        <v>1785</v>
      </c>
      <c r="I195" s="52" t="s">
        <v>1725</v>
      </c>
      <c r="J195" s="52" t="s">
        <v>1722</v>
      </c>
      <c r="K195" s="59">
        <v>84.376232029746305</v>
      </c>
      <c r="L195" s="59">
        <v>5.0999999999999997E-2</v>
      </c>
      <c r="M195" s="59">
        <v>0.94599999999999995</v>
      </c>
      <c r="N195" s="59">
        <v>28.122</v>
      </c>
      <c r="O195" s="59">
        <v>24.3</v>
      </c>
      <c r="P195" s="59"/>
      <c r="Q195" s="59">
        <v>31.582999999999998</v>
      </c>
      <c r="R195" s="59">
        <v>0.29199999999999998</v>
      </c>
      <c r="S195" s="59">
        <v>12.087</v>
      </c>
      <c r="T195" s="59"/>
      <c r="U195" s="59">
        <v>0.106</v>
      </c>
      <c r="V195" s="59">
        <v>97.486999999999995</v>
      </c>
      <c r="W195" s="59">
        <f t="shared" si="99"/>
        <v>17.937125824276759</v>
      </c>
      <c r="X195" s="59">
        <f t="shared" si="100"/>
        <v>15.165452518029827</v>
      </c>
      <c r="Y195" s="59">
        <f t="shared" si="101"/>
        <v>99.006578342306582</v>
      </c>
      <c r="Z195" s="59">
        <f t="shared" si="102"/>
        <v>1.5636705505656676E-3</v>
      </c>
      <c r="AA195" s="59">
        <f t="shared" si="103"/>
        <v>2.1813313544082665E-2</v>
      </c>
      <c r="AB195" s="59">
        <f t="shared" si="104"/>
        <v>1.016304053212153</v>
      </c>
      <c r="AC195" s="59">
        <f t="shared" si="105"/>
        <v>0.5893067723375921</v>
      </c>
      <c r="AD195" s="59">
        <f t="shared" si="106"/>
        <v>0.34991111489451343</v>
      </c>
      <c r="AE195" s="59">
        <f t="shared" si="107"/>
        <v>0</v>
      </c>
      <c r="AF195" s="59">
        <f t="shared" si="108"/>
        <v>0.4599423152209639</v>
      </c>
      <c r="AG195" s="59">
        <f t="shared" si="109"/>
        <v>7.5834870970716388E-3</v>
      </c>
      <c r="AH195" s="59">
        <f t="shared" si="110"/>
        <v>0.55243731882628033</v>
      </c>
      <c r="AI195" s="59">
        <f t="shared" si="111"/>
        <v>0</v>
      </c>
      <c r="AJ195" s="59">
        <f t="shared" si="140"/>
        <v>2.9988620456832225</v>
      </c>
      <c r="AK195" s="59">
        <f t="shared" si="112"/>
        <v>4</v>
      </c>
      <c r="AL195" s="59">
        <f t="shared" si="129"/>
        <v>0.54568197566141485</v>
      </c>
      <c r="AM195" s="59">
        <f t="shared" si="130"/>
        <v>0.45431802433858515</v>
      </c>
      <c r="AN195" s="59">
        <f t="shared" si="131"/>
        <v>1.3144547161916282</v>
      </c>
      <c r="AO195" s="59">
        <f t="shared" si="132"/>
        <v>4.021416870411298</v>
      </c>
      <c r="AP195" s="59">
        <f t="shared" si="133"/>
        <v>0.4320672135013609</v>
      </c>
      <c r="AQ195" s="59">
        <f t="shared" si="134"/>
        <v>0.17893489592605649</v>
      </c>
      <c r="AR195" s="59">
        <f t="shared" si="135"/>
        <v>0.30135523419579352</v>
      </c>
      <c r="AS195" s="59">
        <f t="shared" si="136"/>
        <v>0.51970986987815004</v>
      </c>
      <c r="AT195" s="59">
        <f t="shared" si="137"/>
        <v>0.36702964564020013</v>
      </c>
      <c r="AU195" s="59">
        <v>40.003</v>
      </c>
      <c r="AV195" s="78"/>
      <c r="AW195" s="59">
        <v>14.877000000000001</v>
      </c>
      <c r="AX195" s="59">
        <v>0.29299999999999998</v>
      </c>
      <c r="AY195" s="59">
        <v>45.075000000000003</v>
      </c>
      <c r="AZ195" s="59">
        <v>0.19700000000000001</v>
      </c>
      <c r="BA195" s="59">
        <v>0.17799999999999999</v>
      </c>
      <c r="BB195" s="59">
        <v>0.06</v>
      </c>
      <c r="BC195" s="59"/>
      <c r="BD195" s="59"/>
      <c r="BE195" s="59">
        <f t="shared" si="127"/>
        <v>100.68300000000001</v>
      </c>
      <c r="BF195" s="59">
        <f t="shared" si="128"/>
        <v>84.376232029746305</v>
      </c>
      <c r="BG195" s="59">
        <f t="shared" si="138"/>
        <v>0.15623767970253696</v>
      </c>
      <c r="BH195" s="64">
        <f t="shared" si="139"/>
        <v>0.84376232029746301</v>
      </c>
      <c r="BI195" s="52"/>
      <c r="BJ195" s="62"/>
      <c r="BK195" s="62"/>
      <c r="BL195" s="62"/>
    </row>
    <row r="196" spans="1:64" s="31" customFormat="1" x14ac:dyDescent="0.25">
      <c r="A196" s="62"/>
      <c r="B196" s="58" t="s">
        <v>154</v>
      </c>
      <c r="C196" s="52" t="s">
        <v>6</v>
      </c>
      <c r="D196" s="52" t="s">
        <v>527</v>
      </c>
      <c r="E196" s="52"/>
      <c r="F196" s="63" t="s">
        <v>540</v>
      </c>
      <c r="G196" s="63" t="s">
        <v>23</v>
      </c>
      <c r="H196" s="63" t="s">
        <v>1785</v>
      </c>
      <c r="I196" s="52" t="s">
        <v>1725</v>
      </c>
      <c r="J196" s="52" t="s">
        <v>1722</v>
      </c>
      <c r="K196" s="59">
        <v>84.084767002297681</v>
      </c>
      <c r="L196" s="59">
        <v>2.4E-2</v>
      </c>
      <c r="M196" s="59">
        <v>0.96699999999999997</v>
      </c>
      <c r="N196" s="59">
        <v>27.422999999999998</v>
      </c>
      <c r="O196" s="59">
        <v>25.152000000000001</v>
      </c>
      <c r="P196" s="59"/>
      <c r="Q196" s="59">
        <v>31.745000000000001</v>
      </c>
      <c r="R196" s="59">
        <v>0.32900000000000001</v>
      </c>
      <c r="S196" s="59">
        <v>12.321</v>
      </c>
      <c r="T196" s="59"/>
      <c r="U196" s="59">
        <v>0.112</v>
      </c>
      <c r="V196" s="59">
        <v>98.072999999999993</v>
      </c>
      <c r="W196" s="59">
        <f t="shared" si="99"/>
        <v>17.603645290715043</v>
      </c>
      <c r="X196" s="59">
        <f t="shared" si="100"/>
        <v>15.716108812274904</v>
      </c>
      <c r="Y196" s="59">
        <f t="shared" si="101"/>
        <v>99.64775410298995</v>
      </c>
      <c r="Z196" s="59">
        <f t="shared" si="102"/>
        <v>7.3317313309539446E-4</v>
      </c>
      <c r="AA196" s="59">
        <f t="shared" si="103"/>
        <v>2.2216579703779764E-2</v>
      </c>
      <c r="AB196" s="59">
        <f t="shared" si="104"/>
        <v>0.98744436735574326</v>
      </c>
      <c r="AC196" s="59">
        <f t="shared" si="105"/>
        <v>0.60775410687050113</v>
      </c>
      <c r="AD196" s="59">
        <f t="shared" si="106"/>
        <v>0.3612997082364019</v>
      </c>
      <c r="AE196" s="59">
        <f t="shared" si="107"/>
        <v>0</v>
      </c>
      <c r="AF196" s="59">
        <f t="shared" si="108"/>
        <v>0.44975224604561853</v>
      </c>
      <c r="AG196" s="59">
        <f t="shared" si="109"/>
        <v>8.5133839064550111E-3</v>
      </c>
      <c r="AH196" s="59">
        <f t="shared" si="110"/>
        <v>0.56108759068020697</v>
      </c>
      <c r="AI196" s="59">
        <f t="shared" si="111"/>
        <v>0</v>
      </c>
      <c r="AJ196" s="59">
        <f t="shared" si="140"/>
        <v>2.998801155931802</v>
      </c>
      <c r="AK196" s="59">
        <f t="shared" si="112"/>
        <v>4</v>
      </c>
      <c r="AL196" s="59">
        <f t="shared" si="129"/>
        <v>0.55507071476091141</v>
      </c>
      <c r="AM196" s="59">
        <f t="shared" si="130"/>
        <v>0.44492928523908859</v>
      </c>
      <c r="AN196" s="59">
        <f t="shared" si="131"/>
        <v>1.2448176286689423</v>
      </c>
      <c r="AO196" s="59">
        <f t="shared" si="132"/>
        <v>3.744870631712728</v>
      </c>
      <c r="AP196" s="59">
        <f t="shared" si="133"/>
        <v>0.44547048598907646</v>
      </c>
      <c r="AQ196" s="59">
        <f t="shared" si="134"/>
        <v>0.18466651871949791</v>
      </c>
      <c r="AR196" s="59">
        <f t="shared" si="135"/>
        <v>0.31063361689685826</v>
      </c>
      <c r="AS196" s="59">
        <f t="shared" si="136"/>
        <v>0.50469986438364389</v>
      </c>
      <c r="AT196" s="59">
        <f t="shared" si="137"/>
        <v>0.38098964905623672</v>
      </c>
      <c r="AU196" s="59">
        <v>39.771000000000001</v>
      </c>
      <c r="AV196" s="78"/>
      <c r="AW196" s="59">
        <v>15.146000000000001</v>
      </c>
      <c r="AX196" s="59">
        <v>0.23599999999999999</v>
      </c>
      <c r="AY196" s="59">
        <v>44.893999999999998</v>
      </c>
      <c r="AZ196" s="59">
        <v>0.17899999999999999</v>
      </c>
      <c r="BA196" s="59">
        <v>0.122</v>
      </c>
      <c r="BB196" s="59">
        <v>6.9000000000000006E-2</v>
      </c>
      <c r="BC196" s="59"/>
      <c r="BD196" s="59"/>
      <c r="BE196" s="59">
        <f t="shared" si="127"/>
        <v>100.417</v>
      </c>
      <c r="BF196" s="59">
        <f t="shared" si="128"/>
        <v>84.084767002297681</v>
      </c>
      <c r="BG196" s="59">
        <f t="shared" si="138"/>
        <v>0.15915232997702319</v>
      </c>
      <c r="BH196" s="64">
        <f t="shared" si="139"/>
        <v>0.84084767002297678</v>
      </c>
      <c r="BI196" s="52"/>
      <c r="BJ196" s="62"/>
      <c r="BK196" s="62"/>
      <c r="BL196" s="62"/>
    </row>
    <row r="197" spans="1:64" s="31" customFormat="1" x14ac:dyDescent="0.25">
      <c r="A197" s="62"/>
      <c r="B197" s="58" t="s">
        <v>154</v>
      </c>
      <c r="C197" s="52" t="s">
        <v>6</v>
      </c>
      <c r="D197" s="52" t="s">
        <v>527</v>
      </c>
      <c r="E197" s="52"/>
      <c r="F197" s="63" t="s">
        <v>541</v>
      </c>
      <c r="G197" s="63" t="s">
        <v>23</v>
      </c>
      <c r="H197" s="63" t="s">
        <v>1785</v>
      </c>
      <c r="I197" s="52" t="s">
        <v>1725</v>
      </c>
      <c r="J197" s="52" t="s">
        <v>1722</v>
      </c>
      <c r="K197" s="59">
        <v>84.452200380266035</v>
      </c>
      <c r="L197" s="59">
        <v>2.5999999999999999E-2</v>
      </c>
      <c r="M197" s="59">
        <v>1.131</v>
      </c>
      <c r="N197" s="59">
        <v>25.437000000000001</v>
      </c>
      <c r="O197" s="59">
        <v>25.026</v>
      </c>
      <c r="P197" s="59"/>
      <c r="Q197" s="59">
        <v>33.301000000000002</v>
      </c>
      <c r="R197" s="59">
        <v>0.20499999999999999</v>
      </c>
      <c r="S197" s="59">
        <v>11.845000000000001</v>
      </c>
      <c r="T197" s="59"/>
      <c r="U197" s="59">
        <v>6.5000000000000002E-2</v>
      </c>
      <c r="V197" s="59">
        <v>97.036000000000001</v>
      </c>
      <c r="W197" s="59">
        <f t="shared" ref="W197:W212" si="141">Q197-0.8998*X197</f>
        <v>18.0533278008078</v>
      </c>
      <c r="X197" s="59">
        <f t="shared" ref="X197:X212" si="142">(S197/40.31+Q197/71.85+R197/70.94+T197/74.7+U197/41.38-N197/101.96-O197/151.91-P197/201-L197*2/60.08-M197*2/79.95)/3*159.66</f>
        <v>16.945623693256504</v>
      </c>
      <c r="Y197" s="59">
        <f t="shared" ref="Y197:Y212" si="143">SUM(L197:P197,R197:U197,W197:X197)</f>
        <v>98.7339514940643</v>
      </c>
      <c r="Z197" s="59">
        <f t="shared" ref="Z197:Z260" si="144">$L197/60.09/($L197*2/60.09+$M197*2/79.9+$N197/101.96*3+$O197/151.94*3+$P197/209.82*3+$R197/70.94+$S197/40.31+$T197/74.71+$W197/71.85+$X197/159.7*3)*4</f>
        <v>8.0948407228937464E-4</v>
      </c>
      <c r="AA197" s="59">
        <f t="shared" ref="AA197:AA260" si="145">$M197/79.9/($L197*2/60.09+$M197*2/79.9+$N197/101.96*3+$O197/151.94*3+$P197/209.82*3+$R197/70.94+$S197/40.31+$T197/74.71+$W197/71.85+$X197/159.7*3)*4</f>
        <v>2.6482134653545441E-2</v>
      </c>
      <c r="AB197" s="59">
        <f t="shared" ref="AB197:AB260" si="146">$N197*2/101.96/($L197*2/60.09+$M197*2/79.9+$N197/101.96*3+$O197/151.94*3+$P197/209.82*3+$R197/70.94+$S197/40.31+$T197/74.71+$W197/71.85+$X197/159.7*3)*4</f>
        <v>0.93347614221316344</v>
      </c>
      <c r="AC197" s="59">
        <f t="shared" ref="AC197:AC260" si="147">$O197*2/151.94/($L197*2/60.09+$M197*2/79.9+$N197/101.96*3+$O197/151.94*3+$P197/209.82*3+$R197/70.94+$S197/40.31+$T197/74.71+$W197/71.85+$X197/159.7*3)*4</f>
        <v>0.61629192542714928</v>
      </c>
      <c r="AD197" s="59">
        <f t="shared" ref="AD197:AD260" si="148">$X197*2/159.7/($L197*2/60.09+$M197*2/79.9+$N197/101.96*3+$O197/151.94*3+$P197/209.82*3+$R197/70.94+$S197/40.31+$T197/74.71+$W197/71.85+$X197/159.7*3)*4</f>
        <v>0.39702677982985329</v>
      </c>
      <c r="AE197" s="59">
        <f t="shared" ref="AE197:AE260" si="149">$P197*2/209.82/($L197*2/60.09+$M197*2/79.9+$N197/101.96*3+$O197/151.94*3+$P197/209.82*3+$R197/70.94+$S197/40.31+$T197/74.71+$W197/71.85+$X197/159.7*3)*4</f>
        <v>0</v>
      </c>
      <c r="AF197" s="59">
        <f t="shared" ref="AF197:AF260" si="150">$W197/71.85/($L197*2/60.09+$M197*2/79.9+$N197/101.96*3+$O197/151.94*3+$P197/209.82*3+$R197/70.94+$S197/40.31+$T197/74.71+$W197/71.85+$X197/159.7*3)*4</f>
        <v>0.47007554612277952</v>
      </c>
      <c r="AG197" s="59">
        <f t="shared" ref="AG197:AG260" si="151">$R197/70.94/($L197*2/60.09+$M197*2/79.9+$N197/101.96*3+$O197/151.94*3+$P197/209.82*3+$R197/70.94+$S197/40.31+$T197/74.71+$W197/71.85+$X197/159.7*3)*4</f>
        <v>5.4062962581016717E-3</v>
      </c>
      <c r="AH197" s="59">
        <f t="shared" ref="AH197:AH260" si="152">$S197/40.31/($L197*2/60.09+$M197*2/79.9+$N197/101.96*3+$O197/151.94*3+$P197/209.82*3+$R197/70.94+$S197/40.31+$T197/74.71+$W197/71.85+$X197/159.7*3)*4</f>
        <v>0.54974264896219938</v>
      </c>
      <c r="AI197" s="59">
        <f t="shared" ref="AI197:AI260" si="153">$T197/74.71/($L197*2/60.09+$M197*2/79.9+$N197/101.96*3+$O197/151.94*3+$P197/209.82*3+$R197/70.94+$S197/40.31+$T197/74.71+$W197/71.85+$X197/159.7*3)*4</f>
        <v>0</v>
      </c>
      <c r="AJ197" s="59">
        <f t="shared" si="140"/>
        <v>2.9993109575390817</v>
      </c>
      <c r="AK197" s="59">
        <f t="shared" si="112"/>
        <v>3.9999999999999991</v>
      </c>
      <c r="AL197" s="59">
        <f t="shared" si="129"/>
        <v>0.53905946335502541</v>
      </c>
      <c r="AM197" s="59">
        <f t="shared" si="130"/>
        <v>0.46094053664497459</v>
      </c>
      <c r="AN197" s="59">
        <f t="shared" si="131"/>
        <v>1.1839895191055663</v>
      </c>
      <c r="AO197" s="59">
        <f t="shared" si="132"/>
        <v>3.5071789774633837</v>
      </c>
      <c r="AP197" s="59">
        <f t="shared" si="133"/>
        <v>0.45787765520483875</v>
      </c>
      <c r="AQ197" s="59">
        <f t="shared" si="134"/>
        <v>0.20393868431785933</v>
      </c>
      <c r="AR197" s="59">
        <f t="shared" si="135"/>
        <v>0.31656747305860833</v>
      </c>
      <c r="AS197" s="59">
        <f t="shared" si="136"/>
        <v>0.47949384262353234</v>
      </c>
      <c r="AT197" s="59">
        <f t="shared" si="137"/>
        <v>0.3976671982702028</v>
      </c>
      <c r="AU197" s="59">
        <v>39.866</v>
      </c>
      <c r="AV197" s="78"/>
      <c r="AW197" s="59">
        <v>14.771000000000001</v>
      </c>
      <c r="AX197" s="59">
        <v>0.28100000000000003</v>
      </c>
      <c r="AY197" s="59">
        <v>45.012999999999998</v>
      </c>
      <c r="AZ197" s="59">
        <v>0.182</v>
      </c>
      <c r="BA197" s="59">
        <v>0.158</v>
      </c>
      <c r="BB197" s="59">
        <v>1.7999999999999999E-2</v>
      </c>
      <c r="BC197" s="59"/>
      <c r="BD197" s="59"/>
      <c r="BE197" s="59">
        <f t="shared" si="127"/>
        <v>100.289</v>
      </c>
      <c r="BF197" s="59">
        <f t="shared" si="128"/>
        <v>84.452200380266035</v>
      </c>
      <c r="BG197" s="59">
        <f t="shared" si="138"/>
        <v>0.15547799619733965</v>
      </c>
      <c r="BH197" s="64">
        <f t="shared" si="139"/>
        <v>0.8445220038026604</v>
      </c>
      <c r="BI197" s="52"/>
      <c r="BJ197" s="62"/>
      <c r="BK197" s="62"/>
      <c r="BL197" s="62"/>
    </row>
    <row r="198" spans="1:64" s="31" customFormat="1" x14ac:dyDescent="0.25">
      <c r="A198" s="62"/>
      <c r="B198" s="58" t="s">
        <v>154</v>
      </c>
      <c r="C198" s="52" t="s">
        <v>6</v>
      </c>
      <c r="D198" s="52" t="s">
        <v>527</v>
      </c>
      <c r="E198" s="52"/>
      <c r="F198" s="63" t="s">
        <v>542</v>
      </c>
      <c r="G198" s="63" t="s">
        <v>23</v>
      </c>
      <c r="H198" s="63" t="s">
        <v>1785</v>
      </c>
      <c r="I198" s="52" t="s">
        <v>1725</v>
      </c>
      <c r="J198" s="52" t="s">
        <v>1722</v>
      </c>
      <c r="K198" s="59">
        <v>84.363168285295316</v>
      </c>
      <c r="L198" s="59">
        <v>7.6999999999999999E-2</v>
      </c>
      <c r="M198" s="59">
        <v>0.97599999999999998</v>
      </c>
      <c r="N198" s="59">
        <v>29.084</v>
      </c>
      <c r="O198" s="59">
        <v>24.457000000000001</v>
      </c>
      <c r="P198" s="59"/>
      <c r="Q198" s="59">
        <v>30.667999999999999</v>
      </c>
      <c r="R198" s="59">
        <v>0.19800000000000001</v>
      </c>
      <c r="S198" s="59">
        <v>12.807</v>
      </c>
      <c r="T198" s="59"/>
      <c r="U198" s="59">
        <v>5.8999999999999997E-2</v>
      </c>
      <c r="V198" s="59">
        <v>98.325999999999993</v>
      </c>
      <c r="W198" s="59">
        <f t="shared" si="141"/>
        <v>17.473163914210986</v>
      </c>
      <c r="X198" s="59">
        <f t="shared" si="142"/>
        <v>14.664187692586143</v>
      </c>
      <c r="Y198" s="59">
        <f t="shared" si="143"/>
        <v>99.795351606797126</v>
      </c>
      <c r="Z198" s="59">
        <f t="shared" si="144"/>
        <v>2.324767838351529E-3</v>
      </c>
      <c r="AA198" s="59">
        <f t="shared" si="145"/>
        <v>2.2161242498055417E-2</v>
      </c>
      <c r="AB198" s="59">
        <f t="shared" si="146"/>
        <v>1.0350119700467992</v>
      </c>
      <c r="AC198" s="59">
        <f t="shared" si="147"/>
        <v>0.58405281948031984</v>
      </c>
      <c r="AD198" s="59">
        <f t="shared" si="148"/>
        <v>0.33317634367516535</v>
      </c>
      <c r="AE198" s="59">
        <f t="shared" si="149"/>
        <v>0</v>
      </c>
      <c r="AF198" s="59">
        <f t="shared" si="150"/>
        <v>0.44120034787034929</v>
      </c>
      <c r="AG198" s="59">
        <f t="shared" si="151"/>
        <v>5.0636662558254083E-3</v>
      </c>
      <c r="AH198" s="59">
        <f t="shared" si="152"/>
        <v>0.57640226539758477</v>
      </c>
      <c r="AI198" s="59">
        <f t="shared" si="153"/>
        <v>0</v>
      </c>
      <c r="AJ198" s="59">
        <f t="shared" si="140"/>
        <v>2.9993934230624508</v>
      </c>
      <c r="AK198" s="59">
        <f t="shared" ref="AK198:AK261" si="154">Z198*2+AA198*2+AB198*1.5+AC198*1.5+AD198*1.5+AE198*2.5+AF198+AG198+AH198+AI198</f>
        <v>3.9999999999999996</v>
      </c>
      <c r="AL198" s="59">
        <f t="shared" si="129"/>
        <v>0.5664315891903261</v>
      </c>
      <c r="AM198" s="59">
        <f t="shared" si="130"/>
        <v>0.4335684108096739</v>
      </c>
      <c r="AN198" s="59">
        <f t="shared" si="131"/>
        <v>1.3242247123658435</v>
      </c>
      <c r="AO198" s="59">
        <f t="shared" si="132"/>
        <v>4.0605849186115828</v>
      </c>
      <c r="AP198" s="59">
        <f t="shared" si="133"/>
        <v>0.43025099710866316</v>
      </c>
      <c r="AQ198" s="59">
        <f t="shared" si="134"/>
        <v>0.17066351999696483</v>
      </c>
      <c r="AR198" s="59">
        <f t="shared" si="135"/>
        <v>0.29917043010065619</v>
      </c>
      <c r="AS198" s="59">
        <f t="shared" si="136"/>
        <v>0.53016604990237903</v>
      </c>
      <c r="AT198" s="59">
        <f t="shared" si="137"/>
        <v>0.36073468045148732</v>
      </c>
      <c r="AU198" s="59">
        <v>39.868000000000002</v>
      </c>
      <c r="AV198" s="78"/>
      <c r="AW198" s="59">
        <v>14.975</v>
      </c>
      <c r="AX198" s="59">
        <v>0.28799999999999998</v>
      </c>
      <c r="AY198" s="59">
        <v>45.326999999999998</v>
      </c>
      <c r="AZ198" s="59">
        <v>0.19400000000000001</v>
      </c>
      <c r="BA198" s="59">
        <v>0.216</v>
      </c>
      <c r="BB198" s="59">
        <v>3.1E-2</v>
      </c>
      <c r="BC198" s="59"/>
      <c r="BD198" s="59"/>
      <c r="BE198" s="59">
        <f t="shared" si="127"/>
        <v>100.899</v>
      </c>
      <c r="BF198" s="59">
        <f t="shared" si="128"/>
        <v>84.363168285295316</v>
      </c>
      <c r="BG198" s="59">
        <f t="shared" si="138"/>
        <v>0.15636831714704683</v>
      </c>
      <c r="BH198" s="64">
        <f t="shared" si="139"/>
        <v>0.8436316828529532</v>
      </c>
      <c r="BI198" s="52"/>
      <c r="BJ198" s="62"/>
      <c r="BK198" s="62"/>
      <c r="BL198" s="62"/>
    </row>
    <row r="199" spans="1:64" s="31" customFormat="1" x14ac:dyDescent="0.25">
      <c r="A199" s="62"/>
      <c r="B199" s="58" t="s">
        <v>154</v>
      </c>
      <c r="C199" s="52" t="s">
        <v>6</v>
      </c>
      <c r="D199" s="52" t="s">
        <v>527</v>
      </c>
      <c r="E199" s="52"/>
      <c r="F199" s="63" t="s">
        <v>543</v>
      </c>
      <c r="G199" s="63" t="s">
        <v>23</v>
      </c>
      <c r="H199" s="63" t="s">
        <v>1785</v>
      </c>
      <c r="I199" s="52" t="s">
        <v>1725</v>
      </c>
      <c r="J199" s="52" t="s">
        <v>1722</v>
      </c>
      <c r="K199" s="59">
        <v>83.687238215808833</v>
      </c>
      <c r="L199" s="59">
        <v>6.4000000000000001E-2</v>
      </c>
      <c r="M199" s="59">
        <v>1.1779999999999999</v>
      </c>
      <c r="N199" s="59">
        <v>25.878</v>
      </c>
      <c r="O199" s="59">
        <v>24.585999999999999</v>
      </c>
      <c r="P199" s="59"/>
      <c r="Q199" s="59">
        <v>33.966999999999999</v>
      </c>
      <c r="R199" s="59">
        <v>0.191</v>
      </c>
      <c r="S199" s="59">
        <v>11.542</v>
      </c>
      <c r="T199" s="59"/>
      <c r="U199" s="59">
        <v>7.0999999999999994E-2</v>
      </c>
      <c r="V199" s="59">
        <v>97.477000000000004</v>
      </c>
      <c r="W199" s="59">
        <f t="shared" si="141"/>
        <v>18.82320864703582</v>
      </c>
      <c r="X199" s="59">
        <f t="shared" si="142"/>
        <v>16.830174875488087</v>
      </c>
      <c r="Y199" s="59">
        <f t="shared" si="143"/>
        <v>99.163383522523915</v>
      </c>
      <c r="Z199" s="59">
        <f t="shared" si="144"/>
        <v>1.9855540223675059E-3</v>
      </c>
      <c r="AA199" s="59">
        <f t="shared" si="145"/>
        <v>2.7485424502969868E-2</v>
      </c>
      <c r="AB199" s="59">
        <f t="shared" si="146"/>
        <v>0.94631301934543999</v>
      </c>
      <c r="AC199" s="59">
        <f t="shared" si="147"/>
        <v>0.60332273151472282</v>
      </c>
      <c r="AD199" s="59">
        <f t="shared" si="148"/>
        <v>0.39293222354382057</v>
      </c>
      <c r="AE199" s="59">
        <f t="shared" si="149"/>
        <v>0</v>
      </c>
      <c r="AF199" s="59">
        <f t="shared" si="150"/>
        <v>0.48839456405857612</v>
      </c>
      <c r="AG199" s="59">
        <f t="shared" si="151"/>
        <v>5.0193342899757104E-3</v>
      </c>
      <c r="AH199" s="59">
        <f t="shared" si="152"/>
        <v>0.53379218299479825</v>
      </c>
      <c r="AI199" s="59">
        <f t="shared" si="153"/>
        <v>0</v>
      </c>
      <c r="AJ199" s="59">
        <f t="shared" si="140"/>
        <v>2.9992450342726711</v>
      </c>
      <c r="AK199" s="59">
        <f t="shared" si="154"/>
        <v>4</v>
      </c>
      <c r="AL199" s="59">
        <f t="shared" si="129"/>
        <v>0.52220612772914954</v>
      </c>
      <c r="AM199" s="59">
        <f t="shared" si="130"/>
        <v>0.47779387227085046</v>
      </c>
      <c r="AN199" s="59">
        <f t="shared" si="131"/>
        <v>1.2429486175854687</v>
      </c>
      <c r="AO199" s="59">
        <f t="shared" si="132"/>
        <v>3.7375128169578087</v>
      </c>
      <c r="AP199" s="59">
        <f t="shared" si="133"/>
        <v>0.4458416889979846</v>
      </c>
      <c r="AQ199" s="59">
        <f t="shared" si="134"/>
        <v>0.20227463271362722</v>
      </c>
      <c r="AR199" s="59">
        <f t="shared" si="135"/>
        <v>0.3105799845690515</v>
      </c>
      <c r="AS199" s="59">
        <f t="shared" si="136"/>
        <v>0.48714538271732122</v>
      </c>
      <c r="AT199" s="59">
        <f t="shared" si="137"/>
        <v>0.38933196474063919</v>
      </c>
      <c r="AU199" s="59">
        <v>39.762999999999998</v>
      </c>
      <c r="AV199" s="78"/>
      <c r="AW199" s="59">
        <v>15.571999999999999</v>
      </c>
      <c r="AX199" s="59">
        <v>0.23599999999999999</v>
      </c>
      <c r="AY199" s="59">
        <v>44.819000000000003</v>
      </c>
      <c r="AZ199" s="59">
        <v>0.20699999999999999</v>
      </c>
      <c r="BA199" s="59">
        <v>0.14499999999999999</v>
      </c>
      <c r="BB199" s="59">
        <v>6.0000000000000001E-3</v>
      </c>
      <c r="BC199" s="59"/>
      <c r="BD199" s="59"/>
      <c r="BE199" s="59">
        <f t="shared" si="127"/>
        <v>100.74799999999998</v>
      </c>
      <c r="BF199" s="59">
        <f t="shared" si="128"/>
        <v>83.687238215808833</v>
      </c>
      <c r="BG199" s="59">
        <f t="shared" si="138"/>
        <v>0.16312761784191168</v>
      </c>
      <c r="BH199" s="64">
        <f t="shared" si="139"/>
        <v>0.83687238215808835</v>
      </c>
      <c r="BI199" s="52"/>
      <c r="BJ199" s="62"/>
      <c r="BK199" s="62"/>
      <c r="BL199" s="62"/>
    </row>
    <row r="200" spans="1:64" s="31" customFormat="1" x14ac:dyDescent="0.25">
      <c r="A200" s="62"/>
      <c r="B200" s="58" t="s">
        <v>154</v>
      </c>
      <c r="C200" s="52" t="s">
        <v>6</v>
      </c>
      <c r="D200" s="52" t="s">
        <v>527</v>
      </c>
      <c r="E200" s="52"/>
      <c r="F200" s="63" t="s">
        <v>544</v>
      </c>
      <c r="G200" s="63" t="s">
        <v>23</v>
      </c>
      <c r="H200" s="63" t="s">
        <v>1785</v>
      </c>
      <c r="I200" s="52" t="s">
        <v>1725</v>
      </c>
      <c r="J200" s="52" t="s">
        <v>1722</v>
      </c>
      <c r="K200" s="59">
        <v>84.215850518567379</v>
      </c>
      <c r="L200" s="59">
        <v>3.5999999999999997E-2</v>
      </c>
      <c r="M200" s="59">
        <v>1.0389999999999999</v>
      </c>
      <c r="N200" s="59">
        <v>27.222999999999999</v>
      </c>
      <c r="O200" s="59">
        <v>24.367999999999999</v>
      </c>
      <c r="P200" s="59"/>
      <c r="Q200" s="59">
        <v>32.585000000000001</v>
      </c>
      <c r="R200" s="59">
        <v>0.216</v>
      </c>
      <c r="S200" s="59">
        <v>11.88</v>
      </c>
      <c r="T200" s="59"/>
      <c r="U200" s="59">
        <v>0.126</v>
      </c>
      <c r="V200" s="59">
        <v>97.472999999999999</v>
      </c>
      <c r="W200" s="59">
        <f t="shared" si="141"/>
        <v>18.232071627978129</v>
      </c>
      <c r="X200" s="59">
        <f t="shared" si="142"/>
        <v>15.951242911782474</v>
      </c>
      <c r="Y200" s="59">
        <f t="shared" si="143"/>
        <v>99.071314539760607</v>
      </c>
      <c r="Z200" s="59">
        <f t="shared" si="144"/>
        <v>1.1091933275697687E-3</v>
      </c>
      <c r="AA200" s="59">
        <f t="shared" si="145"/>
        <v>2.4075522426908785E-2</v>
      </c>
      <c r="AB200" s="59">
        <f t="shared" si="146"/>
        <v>0.98865121326554406</v>
      </c>
      <c r="AC200" s="59">
        <f t="shared" si="147"/>
        <v>0.59386087141260713</v>
      </c>
      <c r="AD200" s="59">
        <f t="shared" si="148"/>
        <v>0.3698507977979541</v>
      </c>
      <c r="AE200" s="59">
        <f t="shared" si="149"/>
        <v>0</v>
      </c>
      <c r="AF200" s="59">
        <f t="shared" si="150"/>
        <v>0.46980344550739334</v>
      </c>
      <c r="AG200" s="59">
        <f t="shared" si="151"/>
        <v>5.6372788599098446E-3</v>
      </c>
      <c r="AH200" s="59">
        <f t="shared" si="152"/>
        <v>0.54564552040958192</v>
      </c>
      <c r="AI200" s="59">
        <f t="shared" si="153"/>
        <v>0</v>
      </c>
      <c r="AJ200" s="59">
        <f t="shared" si="140"/>
        <v>2.998633843007469</v>
      </c>
      <c r="AK200" s="59">
        <f t="shared" si="154"/>
        <v>4</v>
      </c>
      <c r="AL200" s="59">
        <f t="shared" si="129"/>
        <v>0.53734410957506928</v>
      </c>
      <c r="AM200" s="59">
        <f t="shared" si="130"/>
        <v>0.46265589042493072</v>
      </c>
      <c r="AN200" s="59">
        <f t="shared" si="131"/>
        <v>1.2702512697134762</v>
      </c>
      <c r="AO200" s="59">
        <f t="shared" si="132"/>
        <v>3.8453341133405585</v>
      </c>
      <c r="AP200" s="59">
        <f t="shared" si="133"/>
        <v>0.44047987698128588</v>
      </c>
      <c r="AQ200" s="59">
        <f t="shared" si="134"/>
        <v>0.18943752778627243</v>
      </c>
      <c r="AR200" s="59">
        <f t="shared" si="135"/>
        <v>0.30417545669554868</v>
      </c>
      <c r="AS200" s="59">
        <f t="shared" si="136"/>
        <v>0.50638701551817888</v>
      </c>
      <c r="AT200" s="59">
        <f t="shared" si="137"/>
        <v>0.37526466758918031</v>
      </c>
      <c r="AU200" s="59">
        <v>39.716000000000001</v>
      </c>
      <c r="AV200" s="78"/>
      <c r="AW200" s="59">
        <v>15.055999999999999</v>
      </c>
      <c r="AX200" s="59">
        <v>0.249</v>
      </c>
      <c r="AY200" s="59">
        <v>45.067999999999998</v>
      </c>
      <c r="AZ200" s="59">
        <v>0.19900000000000001</v>
      </c>
      <c r="BA200" s="59">
        <v>0.14799999999999999</v>
      </c>
      <c r="BB200" s="59">
        <v>3.9E-2</v>
      </c>
      <c r="BC200" s="59"/>
      <c r="BD200" s="59"/>
      <c r="BE200" s="59">
        <f t="shared" si="127"/>
        <v>100.47499999999999</v>
      </c>
      <c r="BF200" s="59">
        <f t="shared" si="128"/>
        <v>84.215850518567379</v>
      </c>
      <c r="BG200" s="59">
        <f t="shared" si="138"/>
        <v>0.15784149481432622</v>
      </c>
      <c r="BH200" s="64">
        <f t="shared" si="139"/>
        <v>0.84215850518567381</v>
      </c>
      <c r="BI200" s="52"/>
      <c r="BJ200" s="62"/>
      <c r="BK200" s="62"/>
      <c r="BL200" s="62"/>
    </row>
    <row r="201" spans="1:64" s="31" customFormat="1" x14ac:dyDescent="0.25">
      <c r="A201" s="62"/>
      <c r="B201" s="58" t="s">
        <v>154</v>
      </c>
      <c r="C201" s="52" t="s">
        <v>6</v>
      </c>
      <c r="D201" s="52" t="s">
        <v>527</v>
      </c>
      <c r="E201" s="52"/>
      <c r="F201" s="63" t="s">
        <v>545</v>
      </c>
      <c r="G201" s="63" t="s">
        <v>23</v>
      </c>
      <c r="H201" s="63" t="s">
        <v>1785</v>
      </c>
      <c r="I201" s="52" t="s">
        <v>1725</v>
      </c>
      <c r="J201" s="52" t="s">
        <v>1722</v>
      </c>
      <c r="K201" s="59">
        <v>84.091610498928915</v>
      </c>
      <c r="L201" s="59">
        <v>6.2E-2</v>
      </c>
      <c r="M201" s="59">
        <v>1.379</v>
      </c>
      <c r="N201" s="59">
        <v>25.789000000000001</v>
      </c>
      <c r="O201" s="59">
        <v>24.038</v>
      </c>
      <c r="P201" s="59"/>
      <c r="Q201" s="59">
        <v>34.939</v>
      </c>
      <c r="R201" s="59">
        <v>0.26300000000000001</v>
      </c>
      <c r="S201" s="59">
        <v>11.829000000000001</v>
      </c>
      <c r="T201" s="59"/>
      <c r="U201" s="59">
        <v>5.0999999999999997E-2</v>
      </c>
      <c r="V201" s="59">
        <v>98.350000000000009</v>
      </c>
      <c r="W201" s="59">
        <f t="shared" si="141"/>
        <v>18.804019498188932</v>
      </c>
      <c r="X201" s="59">
        <f t="shared" si="142"/>
        <v>17.931740944444396</v>
      </c>
      <c r="Y201" s="59">
        <f t="shared" si="143"/>
        <v>100.14676044263334</v>
      </c>
      <c r="Z201" s="59">
        <f t="shared" si="144"/>
        <v>1.9056651566987162E-3</v>
      </c>
      <c r="AA201" s="59">
        <f t="shared" si="145"/>
        <v>3.1876790982245877E-2</v>
      </c>
      <c r="AB201" s="59">
        <f t="shared" si="146"/>
        <v>0.9343116818270103</v>
      </c>
      <c r="AC201" s="59">
        <f t="shared" si="147"/>
        <v>0.58440417828699986</v>
      </c>
      <c r="AD201" s="59">
        <f t="shared" si="148"/>
        <v>0.41476742793120869</v>
      </c>
      <c r="AE201" s="59">
        <f t="shared" si="149"/>
        <v>0</v>
      </c>
      <c r="AF201" s="59">
        <f t="shared" si="150"/>
        <v>0.48337148643985861</v>
      </c>
      <c r="AG201" s="59">
        <f t="shared" si="151"/>
        <v>6.8473365194950762E-3</v>
      </c>
      <c r="AH201" s="59">
        <f t="shared" si="152"/>
        <v>0.54199133269492872</v>
      </c>
      <c r="AI201" s="59">
        <f t="shared" si="153"/>
        <v>0</v>
      </c>
      <c r="AJ201" s="59">
        <f t="shared" si="140"/>
        <v>2.9994758998384459</v>
      </c>
      <c r="AK201" s="59">
        <f t="shared" si="154"/>
        <v>4</v>
      </c>
      <c r="AL201" s="59">
        <f t="shared" si="129"/>
        <v>0.52858492874967622</v>
      </c>
      <c r="AM201" s="59">
        <f t="shared" si="130"/>
        <v>0.47141507125032378</v>
      </c>
      <c r="AN201" s="59">
        <f t="shared" si="131"/>
        <v>1.1654036789986997</v>
      </c>
      <c r="AO201" s="59">
        <f t="shared" si="132"/>
        <v>3.4352935533386502</v>
      </c>
      <c r="AP201" s="59">
        <f t="shared" si="133"/>
        <v>0.46180765725049855</v>
      </c>
      <c r="AQ201" s="59">
        <f t="shared" si="134"/>
        <v>0.21451823788482027</v>
      </c>
      <c r="AR201" s="59">
        <f t="shared" si="135"/>
        <v>0.30225457954583174</v>
      </c>
      <c r="AS201" s="59">
        <f t="shared" si="136"/>
        <v>0.4832271825693481</v>
      </c>
      <c r="AT201" s="59">
        <f t="shared" si="137"/>
        <v>0.38480152452159722</v>
      </c>
      <c r="AU201" s="59">
        <v>39.844000000000001</v>
      </c>
      <c r="AV201" s="78"/>
      <c r="AW201" s="59">
        <v>15.116</v>
      </c>
      <c r="AX201" s="59">
        <v>0.30199999999999999</v>
      </c>
      <c r="AY201" s="59">
        <v>44.828000000000003</v>
      </c>
      <c r="AZ201" s="59">
        <v>0.20599999999999999</v>
      </c>
      <c r="BA201" s="59">
        <v>0.16300000000000001</v>
      </c>
      <c r="BB201" s="59">
        <v>5.6000000000000001E-2</v>
      </c>
      <c r="BC201" s="59"/>
      <c r="BD201" s="59"/>
      <c r="BE201" s="59">
        <f t="shared" si="127"/>
        <v>100.515</v>
      </c>
      <c r="BF201" s="59">
        <f t="shared" si="128"/>
        <v>84.091610498928915</v>
      </c>
      <c r="BG201" s="59">
        <f t="shared" si="138"/>
        <v>0.15908389501071085</v>
      </c>
      <c r="BH201" s="64">
        <f t="shared" si="139"/>
        <v>0.84091610498928915</v>
      </c>
      <c r="BI201" s="52"/>
      <c r="BJ201" s="62"/>
      <c r="BK201" s="62"/>
      <c r="BL201" s="62"/>
    </row>
    <row r="202" spans="1:64" s="31" customFormat="1" x14ac:dyDescent="0.25">
      <c r="A202" s="62"/>
      <c r="B202" s="58" t="s">
        <v>154</v>
      </c>
      <c r="C202" s="52" t="s">
        <v>6</v>
      </c>
      <c r="D202" s="52" t="s">
        <v>527</v>
      </c>
      <c r="E202" s="52"/>
      <c r="F202" s="63" t="s">
        <v>546</v>
      </c>
      <c r="G202" s="63" t="s">
        <v>23</v>
      </c>
      <c r="H202" s="63" t="s">
        <v>1785</v>
      </c>
      <c r="I202" s="52" t="s">
        <v>1725</v>
      </c>
      <c r="J202" s="52" t="s">
        <v>1722</v>
      </c>
      <c r="K202" s="59">
        <v>84.516012484597326</v>
      </c>
      <c r="L202" s="59">
        <v>5.6000000000000001E-2</v>
      </c>
      <c r="M202" s="59">
        <v>1.226</v>
      </c>
      <c r="N202" s="59">
        <v>25.678999999999998</v>
      </c>
      <c r="O202" s="59">
        <v>25.734999999999999</v>
      </c>
      <c r="P202" s="59"/>
      <c r="Q202" s="59">
        <v>33.191000000000003</v>
      </c>
      <c r="R202" s="59">
        <v>0.312</v>
      </c>
      <c r="S202" s="59">
        <v>11.742000000000001</v>
      </c>
      <c r="T202" s="59"/>
      <c r="U202" s="59">
        <v>0.16700000000000001</v>
      </c>
      <c r="V202" s="59">
        <v>98.108000000000004</v>
      </c>
      <c r="W202" s="59">
        <f t="shared" si="141"/>
        <v>18.447522251915672</v>
      </c>
      <c r="X202" s="59">
        <f t="shared" si="142"/>
        <v>16.385283116341778</v>
      </c>
      <c r="Y202" s="59">
        <f t="shared" si="143"/>
        <v>99.749805368257455</v>
      </c>
      <c r="Z202" s="59">
        <f t="shared" si="144"/>
        <v>1.7286204185163224E-3</v>
      </c>
      <c r="AA202" s="59">
        <f t="shared" si="145"/>
        <v>2.8461481754657555E-2</v>
      </c>
      <c r="AB202" s="59">
        <f t="shared" si="146"/>
        <v>0.93431235483112285</v>
      </c>
      <c r="AC202" s="59">
        <f t="shared" si="147"/>
        <v>0.6283416697412042</v>
      </c>
      <c r="AD202" s="59">
        <f t="shared" si="148"/>
        <v>0.38062108677676371</v>
      </c>
      <c r="AE202" s="59">
        <f t="shared" si="149"/>
        <v>0</v>
      </c>
      <c r="AF202" s="59">
        <f t="shared" si="150"/>
        <v>0.47623914078659685</v>
      </c>
      <c r="AG202" s="59">
        <f t="shared" si="151"/>
        <v>8.1578783619903894E-3</v>
      </c>
      <c r="AH202" s="59">
        <f t="shared" si="152"/>
        <v>0.54031010948142921</v>
      </c>
      <c r="AI202" s="59">
        <f t="shared" si="153"/>
        <v>0</v>
      </c>
      <c r="AJ202" s="59">
        <f t="shared" si="140"/>
        <v>2.998172342152281</v>
      </c>
      <c r="AK202" s="59">
        <f t="shared" si="154"/>
        <v>4</v>
      </c>
      <c r="AL202" s="59">
        <f t="shared" si="129"/>
        <v>0.53151395206771301</v>
      </c>
      <c r="AM202" s="59">
        <f t="shared" si="130"/>
        <v>0.46848604793228699</v>
      </c>
      <c r="AN202" s="59">
        <f t="shared" si="131"/>
        <v>1.2512158609486437</v>
      </c>
      <c r="AO202" s="59">
        <f t="shared" si="132"/>
        <v>3.770084643862802</v>
      </c>
      <c r="AP202" s="59">
        <f t="shared" si="133"/>
        <v>0.4442044040941539</v>
      </c>
      <c r="AQ202" s="59">
        <f t="shared" si="134"/>
        <v>0.19586577554246706</v>
      </c>
      <c r="AR202" s="59">
        <f t="shared" si="135"/>
        <v>0.32334159279433528</v>
      </c>
      <c r="AS202" s="59">
        <f t="shared" si="136"/>
        <v>0.48079263166319769</v>
      </c>
      <c r="AT202" s="59">
        <f t="shared" si="137"/>
        <v>0.40209903143030723</v>
      </c>
      <c r="AU202" s="59">
        <v>39.69</v>
      </c>
      <c r="AV202" s="78"/>
      <c r="AW202" s="59">
        <v>14.648</v>
      </c>
      <c r="AX202" s="59">
        <v>0.23799999999999999</v>
      </c>
      <c r="AY202" s="59">
        <v>44.856000000000002</v>
      </c>
      <c r="AZ202" s="59">
        <v>0.217</v>
      </c>
      <c r="BA202" s="59">
        <v>0.13700000000000001</v>
      </c>
      <c r="BB202" s="59">
        <v>0.06</v>
      </c>
      <c r="BC202" s="59"/>
      <c r="BD202" s="59"/>
      <c r="BE202" s="59">
        <f t="shared" si="127"/>
        <v>99.845999999999989</v>
      </c>
      <c r="BF202" s="59">
        <f t="shared" si="128"/>
        <v>84.516012484597326</v>
      </c>
      <c r="BG202" s="59">
        <f t="shared" si="138"/>
        <v>0.15483987515402675</v>
      </c>
      <c r="BH202" s="64">
        <f t="shared" si="139"/>
        <v>0.84516012484597325</v>
      </c>
      <c r="BI202" s="52"/>
      <c r="BJ202" s="62"/>
      <c r="BK202" s="62"/>
      <c r="BL202" s="62"/>
    </row>
    <row r="203" spans="1:64" s="31" customFormat="1" x14ac:dyDescent="0.25">
      <c r="A203" s="62"/>
      <c r="B203" s="58" t="s">
        <v>154</v>
      </c>
      <c r="C203" s="52" t="s">
        <v>6</v>
      </c>
      <c r="D203" s="52" t="s">
        <v>527</v>
      </c>
      <c r="E203" s="52"/>
      <c r="F203" s="63" t="s">
        <v>547</v>
      </c>
      <c r="G203" s="63" t="s">
        <v>23</v>
      </c>
      <c r="H203" s="63" t="s">
        <v>1785</v>
      </c>
      <c r="I203" s="52" t="s">
        <v>1725</v>
      </c>
      <c r="J203" s="52" t="s">
        <v>1722</v>
      </c>
      <c r="K203" s="59">
        <v>81.703309744676716</v>
      </c>
      <c r="L203" s="59">
        <v>0.06</v>
      </c>
      <c r="M203" s="59">
        <v>1.0660000000000001</v>
      </c>
      <c r="N203" s="59">
        <v>19.242000000000001</v>
      </c>
      <c r="O203" s="59">
        <v>27.004999999999999</v>
      </c>
      <c r="P203" s="59"/>
      <c r="Q203" s="59">
        <v>40.506999999999998</v>
      </c>
      <c r="R203" s="59">
        <v>0.311</v>
      </c>
      <c r="S203" s="59">
        <v>8.7789999999999999</v>
      </c>
      <c r="T203" s="59"/>
      <c r="U203" s="59">
        <v>8.6999999999999994E-2</v>
      </c>
      <c r="V203" s="59">
        <v>97.057000000000002</v>
      </c>
      <c r="W203" s="59">
        <f t="shared" si="141"/>
        <v>21.692510602676805</v>
      </c>
      <c r="X203" s="59">
        <f t="shared" si="142"/>
        <v>20.909634804760159</v>
      </c>
      <c r="Y203" s="59">
        <f t="shared" si="143"/>
        <v>99.152145407436976</v>
      </c>
      <c r="Z203" s="59">
        <f t="shared" si="144"/>
        <v>1.9531326545201635E-3</v>
      </c>
      <c r="AA203" s="59">
        <f t="shared" si="145"/>
        <v>2.6097152300789395E-2</v>
      </c>
      <c r="AB203" s="59">
        <f t="shared" si="146"/>
        <v>0.73830034927588106</v>
      </c>
      <c r="AC203" s="59">
        <f t="shared" si="147"/>
        <v>0.69532004549585369</v>
      </c>
      <c r="AD203" s="59">
        <f t="shared" si="148"/>
        <v>0.51221727573031095</v>
      </c>
      <c r="AE203" s="59">
        <f t="shared" si="149"/>
        <v>0</v>
      </c>
      <c r="AF203" s="59">
        <f t="shared" si="150"/>
        <v>0.59056232905828632</v>
      </c>
      <c r="AG203" s="59">
        <f t="shared" si="151"/>
        <v>8.5753508872160236E-3</v>
      </c>
      <c r="AH203" s="59">
        <f t="shared" si="152"/>
        <v>0.42600524439081039</v>
      </c>
      <c r="AI203" s="59">
        <f t="shared" si="153"/>
        <v>0</v>
      </c>
      <c r="AJ203" s="59">
        <f>SUM(Z203:AI203)</f>
        <v>2.999030879793668</v>
      </c>
      <c r="AK203" s="59">
        <f t="shared" si="154"/>
        <v>4</v>
      </c>
      <c r="AL203" s="59">
        <f t="shared" si="129"/>
        <v>0.41906239734307449</v>
      </c>
      <c r="AM203" s="59">
        <f t="shared" si="130"/>
        <v>0.58093760265692551</v>
      </c>
      <c r="AN203" s="59">
        <f t="shared" si="131"/>
        <v>1.1529527742231502</v>
      </c>
      <c r="AO203" s="59">
        <f t="shared" si="132"/>
        <v>3.3873339014706696</v>
      </c>
      <c r="AP203" s="59">
        <f t="shared" si="133"/>
        <v>0.46447837220248817</v>
      </c>
      <c r="AQ203" s="59">
        <f t="shared" si="134"/>
        <v>0.26323741363181324</v>
      </c>
      <c r="AR203" s="59">
        <f t="shared" si="135"/>
        <v>0.3573371283928603</v>
      </c>
      <c r="AS203" s="59">
        <f t="shared" si="136"/>
        <v>0.37942545797532645</v>
      </c>
      <c r="AT203" s="59">
        <f t="shared" si="137"/>
        <v>0.48500987292843628</v>
      </c>
      <c r="AU203" s="59">
        <v>39.115000000000002</v>
      </c>
      <c r="AV203" s="78"/>
      <c r="AW203" s="59">
        <v>17.199000000000002</v>
      </c>
      <c r="AX203" s="59">
        <v>0.33600000000000002</v>
      </c>
      <c r="AY203" s="59">
        <v>43.088000000000001</v>
      </c>
      <c r="AZ203" s="59">
        <v>0.17899999999999999</v>
      </c>
      <c r="BA203" s="59">
        <v>0.29099999999999998</v>
      </c>
      <c r="BB203" s="59">
        <v>4.3999999999999997E-2</v>
      </c>
      <c r="BC203" s="59"/>
      <c r="BD203" s="59"/>
      <c r="BE203" s="59">
        <f t="shared" si="127"/>
        <v>100.252</v>
      </c>
      <c r="BF203" s="59">
        <f t="shared" si="128"/>
        <v>81.703309744676716</v>
      </c>
      <c r="BG203" s="59">
        <f t="shared" si="138"/>
        <v>0.18296690255323284</v>
      </c>
      <c r="BH203" s="64">
        <f t="shared" si="139"/>
        <v>0.81703309744676711</v>
      </c>
      <c r="BI203" s="52"/>
      <c r="BJ203" s="62"/>
      <c r="BK203" s="62"/>
      <c r="BL203" s="62"/>
    </row>
    <row r="204" spans="1:64" s="31" customFormat="1" x14ac:dyDescent="0.25">
      <c r="A204" s="62"/>
      <c r="B204" s="58" t="s">
        <v>154</v>
      </c>
      <c r="C204" s="52" t="s">
        <v>6</v>
      </c>
      <c r="D204" s="52" t="s">
        <v>527</v>
      </c>
      <c r="E204" s="52"/>
      <c r="F204" s="63" t="s">
        <v>548</v>
      </c>
      <c r="G204" s="63" t="s">
        <v>23</v>
      </c>
      <c r="H204" s="63" t="s">
        <v>1785</v>
      </c>
      <c r="I204" s="52" t="s">
        <v>1725</v>
      </c>
      <c r="J204" s="52" t="s">
        <v>1722</v>
      </c>
      <c r="K204" s="59">
        <v>84.437309242729597</v>
      </c>
      <c r="L204" s="59">
        <v>0.03</v>
      </c>
      <c r="M204" s="59">
        <v>0.97099999999999997</v>
      </c>
      <c r="N204" s="59">
        <v>29.26</v>
      </c>
      <c r="O204" s="59">
        <v>22.718</v>
      </c>
      <c r="P204" s="59"/>
      <c r="Q204" s="59">
        <v>31.574999999999999</v>
      </c>
      <c r="R204" s="59">
        <v>0.23899999999999999</v>
      </c>
      <c r="S204" s="59">
        <v>12.593</v>
      </c>
      <c r="T204" s="59"/>
      <c r="U204" s="59">
        <v>0.20899999999999999</v>
      </c>
      <c r="V204" s="59">
        <v>97.595000000000013</v>
      </c>
      <c r="W204" s="59">
        <f t="shared" si="141"/>
        <v>17.282173074453915</v>
      </c>
      <c r="X204" s="59">
        <f t="shared" si="142"/>
        <v>15.88444868364757</v>
      </c>
      <c r="Y204" s="59">
        <f t="shared" si="143"/>
        <v>99.186621758101495</v>
      </c>
      <c r="Z204" s="59">
        <f t="shared" si="144"/>
        <v>9.1208848405639927E-4</v>
      </c>
      <c r="AA204" s="59">
        <f t="shared" si="145"/>
        <v>2.2201911762097418E-2</v>
      </c>
      <c r="AB204" s="59">
        <f t="shared" si="146"/>
        <v>1.0485578896451739</v>
      </c>
      <c r="AC204" s="59">
        <f t="shared" si="147"/>
        <v>0.54631847887493667</v>
      </c>
      <c r="AD204" s="59">
        <f t="shared" si="148"/>
        <v>0.36342529127162659</v>
      </c>
      <c r="AE204" s="59">
        <f t="shared" si="149"/>
        <v>0</v>
      </c>
      <c r="AF204" s="59">
        <f t="shared" si="150"/>
        <v>0.43942979393848336</v>
      </c>
      <c r="AG204" s="59">
        <f t="shared" si="151"/>
        <v>6.1549515480973692E-3</v>
      </c>
      <c r="AH204" s="59">
        <f t="shared" si="152"/>
        <v>0.57073476433350634</v>
      </c>
      <c r="AI204" s="59">
        <f t="shared" si="153"/>
        <v>0</v>
      </c>
      <c r="AJ204" s="59">
        <f>SUM(Z204:AI204)</f>
        <v>2.9977351698579779</v>
      </c>
      <c r="AK204" s="59">
        <f t="shared" si="154"/>
        <v>4</v>
      </c>
      <c r="AL204" s="59">
        <f t="shared" si="129"/>
        <v>0.56499187153211772</v>
      </c>
      <c r="AM204" s="59">
        <f t="shared" si="130"/>
        <v>0.43500812846788228</v>
      </c>
      <c r="AN204" s="59">
        <f t="shared" si="131"/>
        <v>1.2091337738243717</v>
      </c>
      <c r="AO204" s="59">
        <f t="shared" si="132"/>
        <v>3.6049861646125954</v>
      </c>
      <c r="AP204" s="59">
        <f t="shared" si="133"/>
        <v>0.45266611368167015</v>
      </c>
      <c r="AQ204" s="59">
        <f t="shared" si="134"/>
        <v>0.18558187368859014</v>
      </c>
      <c r="AR204" s="59">
        <f t="shared" si="135"/>
        <v>0.27897565022389703</v>
      </c>
      <c r="AS204" s="59">
        <f t="shared" si="136"/>
        <v>0.53544247608751283</v>
      </c>
      <c r="AT204" s="59">
        <f t="shared" si="137"/>
        <v>0.34254597388126506</v>
      </c>
      <c r="AU204" s="59">
        <v>39.923000000000002</v>
      </c>
      <c r="AV204" s="78"/>
      <c r="AW204" s="59">
        <v>14.771000000000001</v>
      </c>
      <c r="AX204" s="59">
        <v>0.26100000000000001</v>
      </c>
      <c r="AY204" s="59">
        <v>44.962000000000003</v>
      </c>
      <c r="AZ204" s="59">
        <v>0.185</v>
      </c>
      <c r="BA204" s="59">
        <v>0.16900000000000001</v>
      </c>
      <c r="BB204" s="59">
        <v>4.8000000000000001E-2</v>
      </c>
      <c r="BC204" s="59"/>
      <c r="BD204" s="59"/>
      <c r="BE204" s="59">
        <f t="shared" si="127"/>
        <v>100.319</v>
      </c>
      <c r="BF204" s="59">
        <f t="shared" si="128"/>
        <v>84.437309242729611</v>
      </c>
      <c r="BG204" s="59">
        <f t="shared" si="138"/>
        <v>0.15562690757270403</v>
      </c>
      <c r="BH204" s="64">
        <f t="shared" si="139"/>
        <v>0.84437309242729597</v>
      </c>
      <c r="BI204" s="52"/>
      <c r="BJ204" s="62"/>
      <c r="BK204" s="62"/>
      <c r="BL204" s="62"/>
    </row>
    <row r="205" spans="1:64" s="31" customFormat="1" x14ac:dyDescent="0.25">
      <c r="A205" s="62"/>
      <c r="B205" s="58" t="s">
        <v>154</v>
      </c>
      <c r="C205" s="52" t="s">
        <v>6</v>
      </c>
      <c r="D205" s="52" t="s">
        <v>527</v>
      </c>
      <c r="E205" s="52"/>
      <c r="F205" s="63" t="s">
        <v>549</v>
      </c>
      <c r="G205" s="63" t="s">
        <v>23</v>
      </c>
      <c r="H205" s="63" t="s">
        <v>1785</v>
      </c>
      <c r="I205" s="52" t="s">
        <v>1725</v>
      </c>
      <c r="J205" s="52" t="s">
        <v>1722</v>
      </c>
      <c r="K205" s="59">
        <v>83.953340379186514</v>
      </c>
      <c r="L205" s="59">
        <v>2.8000000000000001E-2</v>
      </c>
      <c r="M205" s="59">
        <v>1.0940000000000001</v>
      </c>
      <c r="N205" s="59">
        <v>23.190999999999999</v>
      </c>
      <c r="O205" s="59">
        <v>29.321999999999999</v>
      </c>
      <c r="P205" s="59"/>
      <c r="Q205" s="59">
        <v>32.616</v>
      </c>
      <c r="R205" s="59">
        <v>0.22600000000000001</v>
      </c>
      <c r="S205" s="59">
        <v>11.555</v>
      </c>
      <c r="T205" s="59"/>
      <c r="U205" s="59">
        <v>0.16900000000000001</v>
      </c>
      <c r="V205" s="59">
        <v>98.201000000000008</v>
      </c>
      <c r="W205" s="59">
        <f t="shared" si="141"/>
        <v>18.293096566728337</v>
      </c>
      <c r="X205" s="59">
        <f t="shared" si="142"/>
        <v>15.917874453513736</v>
      </c>
      <c r="Y205" s="59">
        <f t="shared" si="143"/>
        <v>99.795971020242064</v>
      </c>
      <c r="Z205" s="59">
        <f t="shared" si="144"/>
        <v>8.7379099579236246E-4</v>
      </c>
      <c r="AA205" s="59">
        <f t="shared" si="145"/>
        <v>2.5675699278230102E-2</v>
      </c>
      <c r="AB205" s="59">
        <f t="shared" si="146"/>
        <v>0.85304390155365439</v>
      </c>
      <c r="AC205" s="59">
        <f t="shared" si="147"/>
        <v>0.72377437131174671</v>
      </c>
      <c r="AD205" s="59">
        <f t="shared" si="148"/>
        <v>0.37381944841277465</v>
      </c>
      <c r="AE205" s="59">
        <f t="shared" si="149"/>
        <v>0</v>
      </c>
      <c r="AF205" s="59">
        <f t="shared" si="150"/>
        <v>0.47743273426081573</v>
      </c>
      <c r="AG205" s="59">
        <f t="shared" si="151"/>
        <v>5.9740519210393344E-3</v>
      </c>
      <c r="AH205" s="59">
        <f t="shared" si="152"/>
        <v>0.53753765135283615</v>
      </c>
      <c r="AI205" s="59">
        <f t="shared" si="153"/>
        <v>0</v>
      </c>
      <c r="AJ205" s="59">
        <f>SUM(Z205:AI205)</f>
        <v>2.998131649086889</v>
      </c>
      <c r="AK205" s="59">
        <f t="shared" si="154"/>
        <v>3.9999999999999991</v>
      </c>
      <c r="AL205" s="59">
        <f t="shared" si="129"/>
        <v>0.52960919744258406</v>
      </c>
      <c r="AM205" s="59">
        <f t="shared" si="130"/>
        <v>0.47039080255741594</v>
      </c>
      <c r="AN205" s="59">
        <f t="shared" si="131"/>
        <v>1.2771746796160011</v>
      </c>
      <c r="AO205" s="59">
        <f t="shared" si="132"/>
        <v>3.8727900406027675</v>
      </c>
      <c r="AP205" s="59">
        <f t="shared" si="133"/>
        <v>0.43914066362648541</v>
      </c>
      <c r="AQ205" s="59">
        <f t="shared" si="134"/>
        <v>0.19163960808049255</v>
      </c>
      <c r="AR205" s="59">
        <f t="shared" si="135"/>
        <v>0.37104499898499144</v>
      </c>
      <c r="AS205" s="59">
        <f t="shared" si="136"/>
        <v>0.43731539293451605</v>
      </c>
      <c r="AT205" s="59">
        <f t="shared" si="137"/>
        <v>0.45900937588483209</v>
      </c>
      <c r="AU205" s="59">
        <v>39.609000000000002</v>
      </c>
      <c r="AV205" s="78"/>
      <c r="AW205" s="59">
        <v>15.265000000000001</v>
      </c>
      <c r="AX205" s="59">
        <v>0.3</v>
      </c>
      <c r="AY205" s="59">
        <v>44.805999999999997</v>
      </c>
      <c r="AZ205" s="59">
        <v>0.17499999999999999</v>
      </c>
      <c r="BA205" s="59">
        <v>0.15</v>
      </c>
      <c r="BB205" s="59">
        <v>7.0000000000000007E-2</v>
      </c>
      <c r="BC205" s="59"/>
      <c r="BD205" s="59"/>
      <c r="BE205" s="59">
        <f t="shared" si="127"/>
        <v>100.37499999999999</v>
      </c>
      <c r="BF205" s="59">
        <f t="shared" si="128"/>
        <v>83.953340379186514</v>
      </c>
      <c r="BG205" s="59">
        <f t="shared" si="138"/>
        <v>0.16046659620813486</v>
      </c>
      <c r="BH205" s="64">
        <f t="shared" si="139"/>
        <v>0.83953340379186514</v>
      </c>
      <c r="BI205" s="52"/>
      <c r="BJ205" s="62"/>
      <c r="BK205" s="62"/>
      <c r="BL205" s="62"/>
    </row>
    <row r="206" spans="1:64" s="31" customFormat="1" x14ac:dyDescent="0.25">
      <c r="A206" s="62"/>
      <c r="B206" s="58" t="s">
        <v>154</v>
      </c>
      <c r="C206" s="52" t="s">
        <v>6</v>
      </c>
      <c r="D206" s="52" t="s">
        <v>527</v>
      </c>
      <c r="E206" s="52"/>
      <c r="F206" s="63" t="s">
        <v>550</v>
      </c>
      <c r="G206" s="63" t="s">
        <v>23</v>
      </c>
      <c r="H206" s="63" t="s">
        <v>1785</v>
      </c>
      <c r="I206" s="52" t="s">
        <v>1725</v>
      </c>
      <c r="J206" s="52" t="s">
        <v>1722</v>
      </c>
      <c r="K206" s="59">
        <v>84.350320728458414</v>
      </c>
      <c r="L206" s="59">
        <v>4.2999999999999997E-2</v>
      </c>
      <c r="M206" s="59">
        <v>1.248</v>
      </c>
      <c r="N206" s="59">
        <v>25.074999999999999</v>
      </c>
      <c r="O206" s="59">
        <v>25.003</v>
      </c>
      <c r="P206" s="59"/>
      <c r="Q206" s="59">
        <v>33.948</v>
      </c>
      <c r="R206" s="59">
        <v>0.30599999999999999</v>
      </c>
      <c r="S206" s="59">
        <v>11.862</v>
      </c>
      <c r="T206" s="59"/>
      <c r="U206" s="59">
        <v>0.112</v>
      </c>
      <c r="V206" s="59">
        <v>97.596999999999994</v>
      </c>
      <c r="W206" s="59">
        <f t="shared" si="141"/>
        <v>18.116330404079612</v>
      </c>
      <c r="X206" s="59">
        <f t="shared" si="142"/>
        <v>17.594653918560113</v>
      </c>
      <c r="Y206" s="59">
        <f t="shared" si="143"/>
        <v>99.359984322639718</v>
      </c>
      <c r="Z206" s="59">
        <f t="shared" si="144"/>
        <v>1.3342044994901045E-3</v>
      </c>
      <c r="AA206" s="59">
        <f t="shared" si="145"/>
        <v>2.9122184932095865E-2</v>
      </c>
      <c r="AB206" s="59">
        <f t="shared" si="146"/>
        <v>0.91705896315339663</v>
      </c>
      <c r="AC206" s="59">
        <f t="shared" si="147"/>
        <v>0.61362937830543052</v>
      </c>
      <c r="AD206" s="59">
        <f t="shared" si="148"/>
        <v>0.41082981855080214</v>
      </c>
      <c r="AE206" s="59">
        <f t="shared" si="149"/>
        <v>0</v>
      </c>
      <c r="AF206" s="59">
        <f t="shared" si="150"/>
        <v>0.47011013009042996</v>
      </c>
      <c r="AG206" s="59">
        <f t="shared" si="151"/>
        <v>8.0424133734221144E-3</v>
      </c>
      <c r="AH206" s="59">
        <f t="shared" si="152"/>
        <v>0.54865743765853181</v>
      </c>
      <c r="AI206" s="59">
        <f t="shared" si="153"/>
        <v>0</v>
      </c>
      <c r="AJ206" s="59">
        <f>SUM(Z206:AI206)</f>
        <v>2.9987845305635989</v>
      </c>
      <c r="AK206" s="59">
        <f t="shared" si="154"/>
        <v>4</v>
      </c>
      <c r="AL206" s="59">
        <f t="shared" si="129"/>
        <v>0.53855016102527564</v>
      </c>
      <c r="AM206" s="59">
        <f t="shared" si="130"/>
        <v>0.46144983897472436</v>
      </c>
      <c r="AN206" s="59">
        <f t="shared" si="131"/>
        <v>1.144294082033136</v>
      </c>
      <c r="AO206" s="59">
        <f t="shared" si="132"/>
        <v>3.3540755654834435</v>
      </c>
      <c r="AP206" s="59">
        <f t="shared" si="133"/>
        <v>0.46635394294976507</v>
      </c>
      <c r="AQ206" s="59">
        <f t="shared" si="134"/>
        <v>0.21160235686323151</v>
      </c>
      <c r="AR206" s="59">
        <f t="shared" si="135"/>
        <v>0.31605647113925894</v>
      </c>
      <c r="AS206" s="59">
        <f t="shared" si="136"/>
        <v>0.47234117199750958</v>
      </c>
      <c r="AT206" s="59">
        <f t="shared" si="137"/>
        <v>0.40088459661266462</v>
      </c>
      <c r="AU206" s="59">
        <v>39.957999999999998</v>
      </c>
      <c r="AV206" s="78"/>
      <c r="AW206" s="59">
        <v>14.853999999999999</v>
      </c>
      <c r="AX206" s="59">
        <v>0.26200000000000001</v>
      </c>
      <c r="AY206" s="59">
        <v>44.917000000000002</v>
      </c>
      <c r="AZ206" s="59">
        <v>0.2</v>
      </c>
      <c r="BA206" s="59">
        <v>0.151</v>
      </c>
      <c r="BB206" s="59">
        <v>0.06</v>
      </c>
      <c r="BC206" s="59"/>
      <c r="BD206" s="59"/>
      <c r="BE206" s="59">
        <f t="shared" si="127"/>
        <v>100.402</v>
      </c>
      <c r="BF206" s="59">
        <f t="shared" si="128"/>
        <v>84.350320728458414</v>
      </c>
      <c r="BG206" s="59">
        <f t="shared" si="138"/>
        <v>0.15649679271541586</v>
      </c>
      <c r="BH206" s="64">
        <f t="shared" si="139"/>
        <v>0.84350320728458417</v>
      </c>
      <c r="BI206" s="52"/>
      <c r="BJ206" s="62"/>
      <c r="BK206" s="62"/>
      <c r="BL206" s="62"/>
    </row>
    <row r="207" spans="1:64" s="31" customFormat="1" x14ac:dyDescent="0.25">
      <c r="A207" s="62"/>
      <c r="B207" s="58" t="s">
        <v>154</v>
      </c>
      <c r="C207" s="52" t="s">
        <v>6</v>
      </c>
      <c r="D207" s="52" t="s">
        <v>551</v>
      </c>
      <c r="E207" s="52"/>
      <c r="F207" s="63" t="s">
        <v>552</v>
      </c>
      <c r="G207" s="63" t="s">
        <v>23</v>
      </c>
      <c r="H207" s="63" t="s">
        <v>1785</v>
      </c>
      <c r="I207" s="52" t="s">
        <v>1725</v>
      </c>
      <c r="J207" s="52" t="s">
        <v>1721</v>
      </c>
      <c r="K207" s="59">
        <v>84.341329999999999</v>
      </c>
      <c r="L207" s="59">
        <v>5.91E-2</v>
      </c>
      <c r="M207" s="59">
        <v>0.99800699999999998</v>
      </c>
      <c r="N207" s="59">
        <v>25.256319999999999</v>
      </c>
      <c r="O207" s="59">
        <v>25.67689</v>
      </c>
      <c r="P207" s="59"/>
      <c r="Q207" s="59">
        <v>32.009540000000001</v>
      </c>
      <c r="R207" s="59">
        <v>0.20790700000000001</v>
      </c>
      <c r="S207" s="59">
        <v>12.337619999999999</v>
      </c>
      <c r="T207" s="59">
        <v>0.16055</v>
      </c>
      <c r="U207" s="59"/>
      <c r="V207" s="59">
        <v>96.705933999999999</v>
      </c>
      <c r="W207" s="59">
        <f t="shared" si="141"/>
        <v>17.0215019249177</v>
      </c>
      <c r="X207" s="59">
        <f t="shared" si="142"/>
        <v>16.657077211694045</v>
      </c>
      <c r="Y207" s="59">
        <f t="shared" si="143"/>
        <v>98.374973136611743</v>
      </c>
      <c r="Z207" s="59">
        <f t="shared" si="144"/>
        <v>1.8400732857249318E-3</v>
      </c>
      <c r="AA207" s="59">
        <f t="shared" si="145"/>
        <v>2.3368812903133758E-2</v>
      </c>
      <c r="AB207" s="59">
        <f t="shared" si="146"/>
        <v>0.92687268516392196</v>
      </c>
      <c r="AC207" s="59">
        <f t="shared" si="147"/>
        <v>0.63233924677082509</v>
      </c>
      <c r="AD207" s="59">
        <f t="shared" si="148"/>
        <v>0.39027768639408272</v>
      </c>
      <c r="AE207" s="59">
        <f t="shared" si="149"/>
        <v>0</v>
      </c>
      <c r="AF207" s="59">
        <f t="shared" si="150"/>
        <v>0.44322163265148418</v>
      </c>
      <c r="AG207" s="59">
        <f t="shared" si="151"/>
        <v>5.4831202573438946E-3</v>
      </c>
      <c r="AH207" s="59">
        <f t="shared" si="152"/>
        <v>0.57262253471843894</v>
      </c>
      <c r="AI207" s="59">
        <f t="shared" si="153"/>
        <v>4.0205125017706029E-3</v>
      </c>
      <c r="AJ207" s="59">
        <f t="shared" ref="AJ207:AJ212" si="155">SUM(Z207:AI207)</f>
        <v>3.0000463046467258</v>
      </c>
      <c r="AK207" s="59">
        <f t="shared" si="154"/>
        <v>4</v>
      </c>
      <c r="AL207" s="59">
        <f t="shared" si="129"/>
        <v>0.56369131517582105</v>
      </c>
      <c r="AM207" s="59">
        <f t="shared" si="130"/>
        <v>0.43630868482417895</v>
      </c>
      <c r="AN207" s="59">
        <f t="shared" si="131"/>
        <v>1.1356571182600004</v>
      </c>
      <c r="AO207" s="59">
        <f t="shared" si="132"/>
        <v>3.3209780446469792</v>
      </c>
      <c r="AP207" s="59">
        <f t="shared" si="133"/>
        <v>0.46823995830132947</v>
      </c>
      <c r="AQ207" s="59">
        <f t="shared" si="134"/>
        <v>0.20019480110319454</v>
      </c>
      <c r="AR207" s="59">
        <f t="shared" si="135"/>
        <v>0.32436143328267031</v>
      </c>
      <c r="AS207" s="59">
        <f t="shared" si="136"/>
        <v>0.47544376561413515</v>
      </c>
      <c r="AT207" s="59">
        <f t="shared" si="137"/>
        <v>0.40555054371998511</v>
      </c>
      <c r="AU207" s="59">
        <v>39.647649999999999</v>
      </c>
      <c r="AV207" s="78">
        <v>2.4771999999999999E-2</v>
      </c>
      <c r="AW207" s="59">
        <v>15.23981</v>
      </c>
      <c r="AX207" s="59">
        <v>0.26601999999999998</v>
      </c>
      <c r="AY207" s="59">
        <v>46.05236</v>
      </c>
      <c r="AZ207" s="59">
        <v>0.185699</v>
      </c>
      <c r="BA207" s="59">
        <v>0.17882600000000001</v>
      </c>
      <c r="BB207" s="59">
        <v>3.7079000000000001E-2</v>
      </c>
      <c r="BC207" s="59"/>
      <c r="BD207" s="59"/>
      <c r="BE207" s="59">
        <f t="shared" ref="BE207:BE212" si="156">SUM(AU207:BB207)</f>
        <v>101.632216</v>
      </c>
      <c r="BF207" s="59">
        <f t="shared" si="128"/>
        <v>84.341352477021033</v>
      </c>
      <c r="BG207" s="59">
        <f t="shared" si="138"/>
        <v>0.1565867</v>
      </c>
      <c r="BH207" s="64">
        <f t="shared" si="139"/>
        <v>0.84341330000000003</v>
      </c>
      <c r="BI207" s="52"/>
      <c r="BJ207" s="62"/>
      <c r="BK207" s="62"/>
      <c r="BL207" s="62"/>
    </row>
    <row r="208" spans="1:64" s="31" customFormat="1" x14ac:dyDescent="0.25">
      <c r="A208" s="62"/>
      <c r="B208" s="58" t="s">
        <v>154</v>
      </c>
      <c r="C208" s="52" t="s">
        <v>6</v>
      </c>
      <c r="D208" s="52" t="s">
        <v>551</v>
      </c>
      <c r="E208" s="52"/>
      <c r="F208" s="63" t="s">
        <v>553</v>
      </c>
      <c r="G208" s="63" t="s">
        <v>23</v>
      </c>
      <c r="H208" s="63" t="s">
        <v>1785</v>
      </c>
      <c r="I208" s="52" t="s">
        <v>1725</v>
      </c>
      <c r="J208" s="52" t="s">
        <v>1721</v>
      </c>
      <c r="K208" s="59">
        <v>84.402469999999994</v>
      </c>
      <c r="L208" s="59">
        <v>4.6449999999999998E-2</v>
      </c>
      <c r="M208" s="59">
        <v>1.088875</v>
      </c>
      <c r="N208" s="59">
        <v>25.28051</v>
      </c>
      <c r="O208" s="59">
        <v>26.790430000000001</v>
      </c>
      <c r="P208" s="59"/>
      <c r="Q208" s="59">
        <v>30.87116</v>
      </c>
      <c r="R208" s="59">
        <v>0.203208</v>
      </c>
      <c r="S208" s="59">
        <v>12.53881</v>
      </c>
      <c r="T208" s="59">
        <v>0.1736</v>
      </c>
      <c r="U208" s="59"/>
      <c r="V208" s="59">
        <v>96.993043</v>
      </c>
      <c r="W208" s="59">
        <f t="shared" si="141"/>
        <v>16.848714868661247</v>
      </c>
      <c r="X208" s="59">
        <f t="shared" si="142"/>
        <v>15.583957692085745</v>
      </c>
      <c r="Y208" s="59">
        <f t="shared" si="143"/>
        <v>98.554555560746991</v>
      </c>
      <c r="Z208" s="59">
        <f t="shared" si="144"/>
        <v>1.4414382325651021E-3</v>
      </c>
      <c r="AA208" s="59">
        <f t="shared" si="145"/>
        <v>2.541228809263817E-2</v>
      </c>
      <c r="AB208" s="59">
        <f t="shared" si="146"/>
        <v>0.92469502829299688</v>
      </c>
      <c r="AC208" s="59">
        <f t="shared" si="147"/>
        <v>0.65758224817307009</v>
      </c>
      <c r="AD208" s="59">
        <f t="shared" si="148"/>
        <v>0.36392790951328918</v>
      </c>
      <c r="AE208" s="59">
        <f t="shared" si="149"/>
        <v>0</v>
      </c>
      <c r="AF208" s="59">
        <f t="shared" si="150"/>
        <v>0.43727286806157145</v>
      </c>
      <c r="AG208" s="59">
        <f t="shared" si="151"/>
        <v>5.3414865613682951E-3</v>
      </c>
      <c r="AH208" s="59">
        <f t="shared" si="152"/>
        <v>0.58003746545724666</v>
      </c>
      <c r="AI208" s="59">
        <f t="shared" si="153"/>
        <v>4.3329483003728382E-3</v>
      </c>
      <c r="AJ208" s="59">
        <f t="shared" si="155"/>
        <v>3.0000436806851183</v>
      </c>
      <c r="AK208" s="59">
        <f t="shared" si="154"/>
        <v>3.9999999999999996</v>
      </c>
      <c r="AL208" s="59">
        <f t="shared" si="129"/>
        <v>0.57016767287807879</v>
      </c>
      <c r="AM208" s="59">
        <f t="shared" si="130"/>
        <v>0.42983232712192121</v>
      </c>
      <c r="AN208" s="59">
        <f t="shared" si="131"/>
        <v>1.2015370534410854</v>
      </c>
      <c r="AO208" s="59">
        <f t="shared" si="132"/>
        <v>3.5753692518004296</v>
      </c>
      <c r="AP208" s="59">
        <f t="shared" si="133"/>
        <v>0.45422810324130691</v>
      </c>
      <c r="AQ208" s="59">
        <f t="shared" si="134"/>
        <v>0.186993597661264</v>
      </c>
      <c r="AR208" s="59">
        <f t="shared" si="135"/>
        <v>0.33787919840639313</v>
      </c>
      <c r="AS208" s="59">
        <f t="shared" si="136"/>
        <v>0.47512720393234292</v>
      </c>
      <c r="AT208" s="59">
        <f t="shared" si="137"/>
        <v>0.41559229722476043</v>
      </c>
      <c r="AU208" s="59">
        <v>39.6218</v>
      </c>
      <c r="AV208" s="78">
        <v>2.9092E-2</v>
      </c>
      <c r="AW208" s="59">
        <v>15.18111</v>
      </c>
      <c r="AX208" s="59">
        <v>0.25813199999999997</v>
      </c>
      <c r="AY208" s="59">
        <v>46.088039999999999</v>
      </c>
      <c r="AZ208" s="59">
        <v>0.168544</v>
      </c>
      <c r="BA208" s="59">
        <v>0.21362800000000001</v>
      </c>
      <c r="BB208" s="59">
        <v>9.7008999999999998E-2</v>
      </c>
      <c r="BC208" s="59"/>
      <c r="BD208" s="59"/>
      <c r="BE208" s="59">
        <f t="shared" si="156"/>
        <v>101.65735500000001</v>
      </c>
      <c r="BF208" s="59">
        <f t="shared" si="128"/>
        <v>84.402450591486897</v>
      </c>
      <c r="BG208" s="59">
        <f t="shared" si="138"/>
        <v>0.15597530000000007</v>
      </c>
      <c r="BH208" s="64">
        <f t="shared" si="139"/>
        <v>0.84402469999999996</v>
      </c>
      <c r="BI208" s="52"/>
      <c r="BJ208" s="62"/>
      <c r="BK208" s="62"/>
      <c r="BL208" s="62"/>
    </row>
    <row r="209" spans="1:64" s="31" customFormat="1" x14ac:dyDescent="0.25">
      <c r="A209" s="62"/>
      <c r="B209" s="58" t="s">
        <v>154</v>
      </c>
      <c r="C209" s="52" t="s">
        <v>6</v>
      </c>
      <c r="D209" s="52" t="s">
        <v>551</v>
      </c>
      <c r="E209" s="52"/>
      <c r="F209" s="63" t="s">
        <v>554</v>
      </c>
      <c r="G209" s="63" t="s">
        <v>23</v>
      </c>
      <c r="H209" s="63" t="s">
        <v>1785</v>
      </c>
      <c r="I209" s="52" t="s">
        <v>1725</v>
      </c>
      <c r="J209" s="52" t="s">
        <v>1721</v>
      </c>
      <c r="K209" s="59">
        <v>84.530180000000001</v>
      </c>
      <c r="L209" s="59">
        <v>4.8599999999999997E-2</v>
      </c>
      <c r="M209" s="59">
        <v>0.95491899999999996</v>
      </c>
      <c r="N209" s="59">
        <v>26.78012</v>
      </c>
      <c r="O209" s="59">
        <v>24.97148</v>
      </c>
      <c r="P209" s="59"/>
      <c r="Q209" s="59">
        <v>31.100829999999998</v>
      </c>
      <c r="R209" s="59">
        <v>0.202349</v>
      </c>
      <c r="S209" s="59">
        <v>12.87579</v>
      </c>
      <c r="T209" s="59">
        <v>0.1658</v>
      </c>
      <c r="U209" s="59"/>
      <c r="V209" s="59">
        <v>97.099887999999993</v>
      </c>
      <c r="W209" s="59">
        <f t="shared" si="141"/>
        <v>16.504446818661521</v>
      </c>
      <c r="X209" s="59">
        <f t="shared" si="142"/>
        <v>16.221808381127449</v>
      </c>
      <c r="Y209" s="59">
        <f t="shared" si="143"/>
        <v>98.725313199788971</v>
      </c>
      <c r="Z209" s="59">
        <f t="shared" si="144"/>
        <v>1.4939762667633115E-3</v>
      </c>
      <c r="AA209" s="59">
        <f t="shared" si="145"/>
        <v>2.2076457642506476E-2</v>
      </c>
      <c r="AB209" s="59">
        <f t="shared" si="146"/>
        <v>0.97033639424381168</v>
      </c>
      <c r="AC209" s="59">
        <f t="shared" si="147"/>
        <v>0.60717207513124305</v>
      </c>
      <c r="AD209" s="59">
        <f t="shared" si="148"/>
        <v>0.3752614736036653</v>
      </c>
      <c r="AE209" s="59">
        <f t="shared" si="149"/>
        <v>0</v>
      </c>
      <c r="AF209" s="59">
        <f t="shared" si="150"/>
        <v>0.42431055303662912</v>
      </c>
      <c r="AG209" s="59">
        <f t="shared" si="151"/>
        <v>5.2688946059214403E-3</v>
      </c>
      <c r="AH209" s="59">
        <f t="shared" si="152"/>
        <v>0.59002541607609305</v>
      </c>
      <c r="AI209" s="59">
        <f t="shared" si="153"/>
        <v>4.0993539947368693E-3</v>
      </c>
      <c r="AJ209" s="59">
        <f t="shared" si="155"/>
        <v>3.0000445946013699</v>
      </c>
      <c r="AK209" s="59">
        <f t="shared" si="154"/>
        <v>4</v>
      </c>
      <c r="AL209" s="59">
        <f t="shared" si="129"/>
        <v>0.58168637812598767</v>
      </c>
      <c r="AM209" s="59">
        <f t="shared" si="130"/>
        <v>0.41831362187401233</v>
      </c>
      <c r="AN209" s="59">
        <f t="shared" si="131"/>
        <v>1.1307064084195526</v>
      </c>
      <c r="AO209" s="59">
        <f t="shared" si="132"/>
        <v>3.3020415282546063</v>
      </c>
      <c r="AP209" s="59">
        <f t="shared" si="133"/>
        <v>0.46932791681128333</v>
      </c>
      <c r="AQ209" s="59">
        <f t="shared" si="134"/>
        <v>0.19216880869809386</v>
      </c>
      <c r="AR209" s="59">
        <f t="shared" si="135"/>
        <v>0.3109286259317745</v>
      </c>
      <c r="AS209" s="59">
        <f t="shared" si="136"/>
        <v>0.49690256537013167</v>
      </c>
      <c r="AT209" s="59">
        <f t="shared" si="137"/>
        <v>0.3848930683534017</v>
      </c>
      <c r="AU209" s="59">
        <v>39.771889999999999</v>
      </c>
      <c r="AV209" s="78">
        <v>2.75E-2</v>
      </c>
      <c r="AW209" s="59">
        <v>15.08384</v>
      </c>
      <c r="AX209" s="59">
        <v>0.26275500000000002</v>
      </c>
      <c r="AY209" s="59">
        <v>46.240729999999999</v>
      </c>
      <c r="AZ209" s="59">
        <v>0.18892600000000001</v>
      </c>
      <c r="BA209" s="59">
        <v>0.18290500000000001</v>
      </c>
      <c r="BB209" s="59">
        <v>5.6464E-2</v>
      </c>
      <c r="BC209" s="59"/>
      <c r="BD209" s="59"/>
      <c r="BE209" s="59">
        <f t="shared" si="156"/>
        <v>101.81501000000002</v>
      </c>
      <c r="BF209" s="59">
        <f t="shared" si="128"/>
        <v>84.530186191704246</v>
      </c>
      <c r="BG209" s="59">
        <f t="shared" si="138"/>
        <v>0.15469819999999998</v>
      </c>
      <c r="BH209" s="64">
        <f t="shared" si="139"/>
        <v>0.84530179999999999</v>
      </c>
      <c r="BI209" s="52"/>
      <c r="BJ209" s="62"/>
      <c r="BK209" s="62"/>
      <c r="BL209" s="62"/>
    </row>
    <row r="210" spans="1:64" s="31" customFormat="1" x14ac:dyDescent="0.25">
      <c r="A210" s="62"/>
      <c r="B210" s="58" t="s">
        <v>154</v>
      </c>
      <c r="C210" s="52" t="s">
        <v>6</v>
      </c>
      <c r="D210" s="52" t="s">
        <v>551</v>
      </c>
      <c r="E210" s="52"/>
      <c r="F210" s="63" t="s">
        <v>555</v>
      </c>
      <c r="G210" s="63" t="s">
        <v>23</v>
      </c>
      <c r="H210" s="63" t="s">
        <v>1785</v>
      </c>
      <c r="I210" s="52" t="s">
        <v>1725</v>
      </c>
      <c r="J210" s="52" t="s">
        <v>1721</v>
      </c>
      <c r="K210" s="59">
        <v>84.568290000000005</v>
      </c>
      <c r="L210" s="59">
        <v>5.8299999999999998E-2</v>
      </c>
      <c r="M210" s="59">
        <v>0.92930599999999997</v>
      </c>
      <c r="N210" s="59">
        <v>26.38345</v>
      </c>
      <c r="O210" s="59">
        <v>25.566040000000001</v>
      </c>
      <c r="P210" s="59"/>
      <c r="Q210" s="59">
        <v>30.52665</v>
      </c>
      <c r="R210" s="59">
        <v>0.204623</v>
      </c>
      <c r="S210" s="59">
        <v>12.840579999999999</v>
      </c>
      <c r="T210" s="59">
        <v>0.17974999999999999</v>
      </c>
      <c r="U210" s="59"/>
      <c r="V210" s="59">
        <v>96.688699</v>
      </c>
      <c r="W210" s="59">
        <f t="shared" si="141"/>
        <v>16.330206485447967</v>
      </c>
      <c r="X210" s="59">
        <f t="shared" si="142"/>
        <v>15.777332201102503</v>
      </c>
      <c r="Y210" s="59">
        <f t="shared" si="143"/>
        <v>98.269587686550466</v>
      </c>
      <c r="Z210" s="59">
        <f t="shared" si="144"/>
        <v>1.8018752779224651E-3</v>
      </c>
      <c r="AA210" s="59">
        <f t="shared" si="145"/>
        <v>2.1600824967129392E-2</v>
      </c>
      <c r="AB210" s="59">
        <f t="shared" si="146"/>
        <v>0.96114769719175708</v>
      </c>
      <c r="AC210" s="59">
        <f t="shared" si="147"/>
        <v>0.62499956293376302</v>
      </c>
      <c r="AD210" s="59">
        <f t="shared" si="148"/>
        <v>0.36695856216688982</v>
      </c>
      <c r="AE210" s="59">
        <f t="shared" si="149"/>
        <v>0</v>
      </c>
      <c r="AF210" s="59">
        <f t="shared" si="150"/>
        <v>0.42210770498174877</v>
      </c>
      <c r="AG210" s="59">
        <f t="shared" si="151"/>
        <v>5.356999914625799E-3</v>
      </c>
      <c r="AH210" s="59">
        <f t="shared" si="152"/>
        <v>0.59160279723233944</v>
      </c>
      <c r="AI210" s="59">
        <f t="shared" si="153"/>
        <v>4.4683639425681827E-3</v>
      </c>
      <c r="AJ210" s="59">
        <f t="shared" si="155"/>
        <v>3.0000443886087438</v>
      </c>
      <c r="AK210" s="59">
        <f t="shared" si="154"/>
        <v>4.0000000000000009</v>
      </c>
      <c r="AL210" s="59">
        <f t="shared" si="129"/>
        <v>0.58360132990651137</v>
      </c>
      <c r="AM210" s="59">
        <f t="shared" si="130"/>
        <v>0.41639867009348863</v>
      </c>
      <c r="AN210" s="59">
        <f t="shared" si="131"/>
        <v>1.1502871127715437</v>
      </c>
      <c r="AO210" s="59">
        <f t="shared" si="132"/>
        <v>3.3770867553550588</v>
      </c>
      <c r="AP210" s="59">
        <f t="shared" si="133"/>
        <v>0.46505417535199844</v>
      </c>
      <c r="AQ210" s="59">
        <f t="shared" si="134"/>
        <v>0.18788462866603983</v>
      </c>
      <c r="AR210" s="59">
        <f t="shared" si="135"/>
        <v>0.32000291832635319</v>
      </c>
      <c r="AS210" s="59">
        <f t="shared" si="136"/>
        <v>0.49211245300760692</v>
      </c>
      <c r="AT210" s="59">
        <f t="shared" si="137"/>
        <v>0.39403627812231223</v>
      </c>
      <c r="AU210" s="59">
        <v>39.520060000000001</v>
      </c>
      <c r="AV210" s="78">
        <v>2.7571999999999999E-2</v>
      </c>
      <c r="AW210" s="59">
        <v>15.03856</v>
      </c>
      <c r="AX210" s="59">
        <v>0.25492900000000002</v>
      </c>
      <c r="AY210" s="59">
        <v>46.236579999999996</v>
      </c>
      <c r="AZ210" s="59">
        <v>0.17236399999999999</v>
      </c>
      <c r="BA210" s="59">
        <v>0.20522899999999999</v>
      </c>
      <c r="BB210" s="59">
        <v>5.9836E-2</v>
      </c>
      <c r="BC210" s="59"/>
      <c r="BD210" s="59"/>
      <c r="BE210" s="59">
        <f t="shared" si="156"/>
        <v>101.51513</v>
      </c>
      <c r="BF210" s="59">
        <f t="shared" si="128"/>
        <v>84.568287852998765</v>
      </c>
      <c r="BG210" s="59">
        <f t="shared" si="138"/>
        <v>0.15431709999999996</v>
      </c>
      <c r="BH210" s="64">
        <f t="shared" si="139"/>
        <v>0.84568290000000002</v>
      </c>
      <c r="BI210" s="52"/>
      <c r="BJ210" s="62"/>
      <c r="BK210" s="62"/>
      <c r="BL210" s="62"/>
    </row>
    <row r="211" spans="1:64" s="31" customFormat="1" x14ac:dyDescent="0.25">
      <c r="A211" s="62"/>
      <c r="B211" s="58" t="s">
        <v>154</v>
      </c>
      <c r="C211" s="52" t="s">
        <v>6</v>
      </c>
      <c r="D211" s="52" t="s">
        <v>551</v>
      </c>
      <c r="E211" s="52"/>
      <c r="F211" s="63" t="s">
        <v>556</v>
      </c>
      <c r="G211" s="63" t="s">
        <v>23</v>
      </c>
      <c r="H211" s="63" t="s">
        <v>1785</v>
      </c>
      <c r="I211" s="52" t="s">
        <v>1725</v>
      </c>
      <c r="J211" s="52" t="s">
        <v>1721</v>
      </c>
      <c r="K211" s="59">
        <v>84.729119999999995</v>
      </c>
      <c r="L211" s="59">
        <v>5.7700000000000001E-2</v>
      </c>
      <c r="M211" s="59">
        <v>0.91193100000000005</v>
      </c>
      <c r="N211" s="59">
        <v>26.625319999999999</v>
      </c>
      <c r="O211" s="59">
        <v>25.490459999999999</v>
      </c>
      <c r="P211" s="59"/>
      <c r="Q211" s="59">
        <v>30.52665</v>
      </c>
      <c r="R211" s="59">
        <v>0.221195</v>
      </c>
      <c r="S211" s="59">
        <v>12.468389999999999</v>
      </c>
      <c r="T211" s="59">
        <v>0.18124999999999999</v>
      </c>
      <c r="U211" s="59"/>
      <c r="V211" s="59">
        <v>96.482895999999997</v>
      </c>
      <c r="W211" s="59">
        <f t="shared" si="141"/>
        <v>16.828213912663266</v>
      </c>
      <c r="X211" s="59">
        <f t="shared" si="142"/>
        <v>15.223867623179302</v>
      </c>
      <c r="Y211" s="59">
        <f t="shared" si="143"/>
        <v>98.008327535842568</v>
      </c>
      <c r="Z211" s="59">
        <f t="shared" si="144"/>
        <v>1.7893759137496722E-3</v>
      </c>
      <c r="AA211" s="59">
        <f t="shared" si="145"/>
        <v>2.12688093320887E-2</v>
      </c>
      <c r="AB211" s="59">
        <f t="shared" si="146"/>
        <v>0.97324679668446268</v>
      </c>
      <c r="AC211" s="59">
        <f t="shared" si="147"/>
        <v>0.62526414367886796</v>
      </c>
      <c r="AD211" s="59">
        <f t="shared" si="148"/>
        <v>0.35528596888779623</v>
      </c>
      <c r="AE211" s="59">
        <f t="shared" si="149"/>
        <v>0</v>
      </c>
      <c r="AF211" s="59">
        <f t="shared" si="150"/>
        <v>0.43645475514365067</v>
      </c>
      <c r="AG211" s="59">
        <f t="shared" si="151"/>
        <v>5.810481189948714E-3</v>
      </c>
      <c r="AH211" s="59">
        <f t="shared" si="152"/>
        <v>0.57640210477192899</v>
      </c>
      <c r="AI211" s="59">
        <f t="shared" si="153"/>
        <v>4.5209245261042235E-3</v>
      </c>
      <c r="AJ211" s="59">
        <f t="shared" si="155"/>
        <v>3.0000433601285983</v>
      </c>
      <c r="AK211" s="59">
        <f t="shared" si="154"/>
        <v>3.9999999999999996</v>
      </c>
      <c r="AL211" s="59">
        <f t="shared" si="129"/>
        <v>0.56908545282496426</v>
      </c>
      <c r="AM211" s="59">
        <f t="shared" si="130"/>
        <v>0.43091454717503574</v>
      </c>
      <c r="AN211" s="59">
        <f t="shared" si="131"/>
        <v>1.2284604329012738</v>
      </c>
      <c r="AO211" s="59">
        <f t="shared" si="132"/>
        <v>3.6805927446818409</v>
      </c>
      <c r="AP211" s="59">
        <f t="shared" si="133"/>
        <v>0.44874029856481745</v>
      </c>
      <c r="AQ211" s="59">
        <f t="shared" si="134"/>
        <v>0.1818438585942764</v>
      </c>
      <c r="AR211" s="59">
        <f t="shared" si="135"/>
        <v>0.32002514730076331</v>
      </c>
      <c r="AS211" s="59">
        <f t="shared" si="136"/>
        <v>0.49813099410496026</v>
      </c>
      <c r="AT211" s="59">
        <f t="shared" si="137"/>
        <v>0.39115412218370532</v>
      </c>
      <c r="AU211" s="59">
        <v>39.592610000000001</v>
      </c>
      <c r="AV211" s="78">
        <v>2.8267E-2</v>
      </c>
      <c r="AW211" s="59">
        <v>14.91277</v>
      </c>
      <c r="AX211" s="59">
        <v>0.24987300000000001</v>
      </c>
      <c r="AY211" s="59">
        <v>46.4208</v>
      </c>
      <c r="AZ211" s="59">
        <v>0.168512</v>
      </c>
      <c r="BA211" s="59">
        <v>0.224636</v>
      </c>
      <c r="BB211" s="59">
        <v>3.6518000000000002E-2</v>
      </c>
      <c r="BC211" s="59"/>
      <c r="BD211" s="59"/>
      <c r="BE211" s="59">
        <f t="shared" si="156"/>
        <v>101.63398600000001</v>
      </c>
      <c r="BF211" s="59">
        <f t="shared" si="128"/>
        <v>84.729109388203227</v>
      </c>
      <c r="BG211" s="59">
        <f t="shared" si="138"/>
        <v>0.15270880000000006</v>
      </c>
      <c r="BH211" s="64">
        <f t="shared" si="139"/>
        <v>0.84729119999999991</v>
      </c>
      <c r="BI211" s="52"/>
      <c r="BJ211" s="62"/>
      <c r="BK211" s="62"/>
      <c r="BL211" s="62"/>
    </row>
    <row r="212" spans="1:64" s="31" customFormat="1" x14ac:dyDescent="0.25">
      <c r="A212" s="62"/>
      <c r="B212" s="58" t="s">
        <v>154</v>
      </c>
      <c r="C212" s="52" t="s">
        <v>6</v>
      </c>
      <c r="D212" s="52" t="s">
        <v>551</v>
      </c>
      <c r="E212" s="52"/>
      <c r="F212" s="63" t="s">
        <v>557</v>
      </c>
      <c r="G212" s="63" t="s">
        <v>23</v>
      </c>
      <c r="H212" s="63" t="s">
        <v>1785</v>
      </c>
      <c r="I212" s="52" t="s">
        <v>1725</v>
      </c>
      <c r="J212" s="52" t="s">
        <v>1721</v>
      </c>
      <c r="K212" s="59">
        <v>84.643159999999995</v>
      </c>
      <c r="L212" s="59">
        <v>4.6199999999999998E-2</v>
      </c>
      <c r="M212" s="59">
        <v>0.90497000000000005</v>
      </c>
      <c r="N212" s="59">
        <v>28.850010000000001</v>
      </c>
      <c r="O212" s="59">
        <v>24.711400000000001</v>
      </c>
      <c r="P212" s="59"/>
      <c r="Q212" s="59">
        <v>30.84515</v>
      </c>
      <c r="R212" s="59">
        <v>0.19864999999999999</v>
      </c>
      <c r="S212" s="59">
        <v>12.91433</v>
      </c>
      <c r="T212" s="59">
        <v>0.15584999999999999</v>
      </c>
      <c r="U212" s="59"/>
      <c r="V212" s="59">
        <v>98.626559999999998</v>
      </c>
      <c r="W212" s="59">
        <f t="shared" si="141"/>
        <v>17.208779544305585</v>
      </c>
      <c r="X212" s="59">
        <f t="shared" si="142"/>
        <v>15.154890481989788</v>
      </c>
      <c r="Y212" s="59">
        <f t="shared" si="143"/>
        <v>100.14508002629537</v>
      </c>
      <c r="Z212" s="59">
        <f t="shared" si="144"/>
        <v>1.3913071449002039E-3</v>
      </c>
      <c r="AA212" s="59">
        <f t="shared" si="145"/>
        <v>2.0496072424308277E-2</v>
      </c>
      <c r="AB212" s="59">
        <f t="shared" si="146"/>
        <v>1.0240693799199967</v>
      </c>
      <c r="AC212" s="59">
        <f t="shared" si="147"/>
        <v>0.58862468099262755</v>
      </c>
      <c r="AD212" s="59">
        <f t="shared" si="148"/>
        <v>0.34344810592725239</v>
      </c>
      <c r="AE212" s="59">
        <f t="shared" si="149"/>
        <v>0</v>
      </c>
      <c r="AF212" s="59">
        <f t="shared" si="150"/>
        <v>0.43341759947053016</v>
      </c>
      <c r="AG212" s="59">
        <f t="shared" si="151"/>
        <v>5.0673468173383605E-3</v>
      </c>
      <c r="AH212" s="59">
        <f t="shared" si="152"/>
        <v>0.57975209335442368</v>
      </c>
      <c r="AI212" s="59">
        <f t="shared" si="153"/>
        <v>3.7749509594761361E-3</v>
      </c>
      <c r="AJ212" s="59">
        <f t="shared" si="155"/>
        <v>3.0000415370108531</v>
      </c>
      <c r="AK212" s="59">
        <f t="shared" si="154"/>
        <v>4.0000000000000009</v>
      </c>
      <c r="AL212" s="59">
        <f t="shared" si="129"/>
        <v>0.57221618200791158</v>
      </c>
      <c r="AM212" s="59">
        <f t="shared" si="130"/>
        <v>0.42778381799208842</v>
      </c>
      <c r="AN212" s="59">
        <f t="shared" si="131"/>
        <v>1.2619594983654814</v>
      </c>
      <c r="AO212" s="59">
        <f t="shared" si="132"/>
        <v>3.8125125196467429</v>
      </c>
      <c r="AP212" s="59">
        <f t="shared" si="133"/>
        <v>0.4420945647888973</v>
      </c>
      <c r="AQ212" s="59">
        <f t="shared" si="134"/>
        <v>0.17557420505999755</v>
      </c>
      <c r="AR212" s="59">
        <f t="shared" si="135"/>
        <v>0.30091099254996556</v>
      </c>
      <c r="AS212" s="59">
        <f t="shared" si="136"/>
        <v>0.523514802390037</v>
      </c>
      <c r="AT212" s="59">
        <f t="shared" si="137"/>
        <v>0.36499463553522649</v>
      </c>
      <c r="AU212" s="59">
        <v>39.481529999999999</v>
      </c>
      <c r="AV212" s="78">
        <v>2.9596000000000001E-2</v>
      </c>
      <c r="AW212" s="59">
        <v>15.088660000000001</v>
      </c>
      <c r="AX212" s="59">
        <v>0.26086300000000001</v>
      </c>
      <c r="AY212" s="59">
        <v>46.658169999999998</v>
      </c>
      <c r="AZ212" s="59">
        <v>0.190502</v>
      </c>
      <c r="BA212" s="59">
        <v>0.18921099999999999</v>
      </c>
      <c r="BB212" s="59">
        <v>0.11250599999999999</v>
      </c>
      <c r="BC212" s="59"/>
      <c r="BD212" s="59"/>
      <c r="BE212" s="59">
        <f t="shared" si="156"/>
        <v>102.01103799999999</v>
      </c>
      <c r="BF212" s="59">
        <f t="shared" si="128"/>
        <v>84.643189745855736</v>
      </c>
      <c r="BG212" s="59">
        <f t="shared" si="138"/>
        <v>0.15356840000000005</v>
      </c>
      <c r="BH212" s="64">
        <f t="shared" si="139"/>
        <v>0.84643159999999995</v>
      </c>
      <c r="BI212" s="52"/>
      <c r="BJ212" s="62"/>
      <c r="BK212" s="62"/>
      <c r="BL212" s="62"/>
    </row>
    <row r="213" spans="1:64" s="31" customFormat="1" x14ac:dyDescent="0.25">
      <c r="A213" s="62"/>
      <c r="B213" s="58" t="s">
        <v>154</v>
      </c>
      <c r="C213" s="52" t="s">
        <v>1744</v>
      </c>
      <c r="D213" s="52" t="s">
        <v>601</v>
      </c>
      <c r="E213" s="52"/>
      <c r="F213" s="63" t="s">
        <v>602</v>
      </c>
      <c r="G213" s="63" t="s">
        <v>1779</v>
      </c>
      <c r="H213" s="63" t="s">
        <v>1784</v>
      </c>
      <c r="I213" s="52" t="s">
        <v>1725</v>
      </c>
      <c r="J213" s="52" t="s">
        <v>1722</v>
      </c>
      <c r="K213" s="59">
        <v>80.526595830564446</v>
      </c>
      <c r="L213" s="59">
        <v>5.6000000000000001E-2</v>
      </c>
      <c r="M213" s="59">
        <v>1.091</v>
      </c>
      <c r="N213" s="59">
        <v>20.763000000000002</v>
      </c>
      <c r="O213" s="59">
        <v>26.210999999999999</v>
      </c>
      <c r="P213" s="59"/>
      <c r="Q213" s="59">
        <v>39.234999999999999</v>
      </c>
      <c r="R213" s="59">
        <v>0.33100000000000002</v>
      </c>
      <c r="S213" s="59">
        <v>9.1010000000000009</v>
      </c>
      <c r="T213" s="59"/>
      <c r="U213" s="59">
        <v>5.7000000000000002E-2</v>
      </c>
      <c r="V213" s="59">
        <v>96.844999999999999</v>
      </c>
      <c r="W213" s="59">
        <f t="shared" ref="W213:W225" si="157">Q213-0.8998*X213</f>
        <v>21.394615426526698</v>
      </c>
      <c r="X213" s="59">
        <f t="shared" ref="X213:X225" si="158">(S213/40.31+Q213/71.85+R213/70.94+T213/74.7+U213/41.38-N213/101.96-O213/151.91-P213/201-L213*2/60.08-M213*2/79.95)/3*159.66</f>
        <v>19.827055538423316</v>
      </c>
      <c r="Y213" s="59">
        <f t="shared" ref="Y213:Y225" si="159">SUM(L213:P213,R213:U213,W213:X213)</f>
        <v>98.831670964950007</v>
      </c>
      <c r="Z213" s="59">
        <f t="shared" si="144"/>
        <v>1.8110952755555647E-3</v>
      </c>
      <c r="AA213" s="59">
        <f t="shared" si="145"/>
        <v>2.6535877029987047E-2</v>
      </c>
      <c r="AB213" s="59">
        <f t="shared" si="146"/>
        <v>0.79149057466169648</v>
      </c>
      <c r="AC213" s="59">
        <f t="shared" si="147"/>
        <v>0.67049715388106601</v>
      </c>
      <c r="AD213" s="59">
        <f t="shared" si="148"/>
        <v>0.48254606374099185</v>
      </c>
      <c r="AE213" s="59">
        <f t="shared" si="149"/>
        <v>0</v>
      </c>
      <c r="AF213" s="59">
        <f t="shared" si="150"/>
        <v>0.57867295633302518</v>
      </c>
      <c r="AG213" s="59">
        <f t="shared" si="151"/>
        <v>9.0675985492751198E-3</v>
      </c>
      <c r="AH213" s="59">
        <f t="shared" si="152"/>
        <v>0.43876481208098245</v>
      </c>
      <c r="AI213" s="59">
        <f t="shared" si="153"/>
        <v>0</v>
      </c>
      <c r="AJ213" s="59">
        <f t="shared" ref="AJ213:AJ234" si="160">SUM(Z213:AI213)</f>
        <v>2.9993861315525794</v>
      </c>
      <c r="AK213" s="59">
        <f t="shared" si="154"/>
        <v>3.9999999999999991</v>
      </c>
      <c r="AL213" s="59">
        <f>AH213/(AH213+AF213)</f>
        <v>0.43124486401260048</v>
      </c>
      <c r="AM213" s="59">
        <f t="shared" ref="AM213:AM218" si="161">1-AL213</f>
        <v>0.56875513598739946</v>
      </c>
      <c r="AN213" s="59">
        <f>AF213/AD213</f>
        <v>1.1992077022591354</v>
      </c>
      <c r="AO213" s="59">
        <f t="shared" ref="AO213:AO218" si="162">10^((LOG10(AN213)+0.343)/0.764)</f>
        <v>3.5662995036508951</v>
      </c>
      <c r="AP213" s="59">
        <f>AD213/(AD213+AF213)</f>
        <v>0.45470921140042858</v>
      </c>
      <c r="AQ213" s="59">
        <f>AD213/(AB213+AC213+AD213)</f>
        <v>0.24815514425916271</v>
      </c>
      <c r="AR213" s="59">
        <f>AC213/(AB213+AC213+AD213)</f>
        <v>0.34481126352327451</v>
      </c>
      <c r="AS213" s="59">
        <f>AB213/(AB213+AC213+AD213)</f>
        <v>0.40703359221756269</v>
      </c>
      <c r="AT213" s="59">
        <f>AC213/(AC213+AB213)</f>
        <v>0.4586202338027725</v>
      </c>
      <c r="AU213" s="59">
        <v>39.277000000000001</v>
      </c>
      <c r="AV213" s="78"/>
      <c r="AW213" s="59">
        <v>18.317</v>
      </c>
      <c r="AX213" s="59">
        <v>0.33800000000000002</v>
      </c>
      <c r="AY213" s="59">
        <v>42.494999999999997</v>
      </c>
      <c r="AZ213" s="59">
        <v>0.16800000000000001</v>
      </c>
      <c r="BA213" s="59">
        <v>0</v>
      </c>
      <c r="BB213" s="59">
        <v>4.1000000000000002E-2</v>
      </c>
      <c r="BC213" s="59"/>
      <c r="BD213" s="59"/>
      <c r="BE213" s="59">
        <f t="shared" ref="BE213:BE220" si="163">SUM(AU213:BB213)</f>
        <v>100.636</v>
      </c>
      <c r="BF213" s="59">
        <f t="shared" ref="BF213:BF234" si="164">AY213/40.31/(AY213/40.31+AW213/71.85)*100</f>
        <v>80.526595830564446</v>
      </c>
      <c r="BG213" s="59">
        <f>(100-K213)/100</f>
        <v>0.19473404169435554</v>
      </c>
      <c r="BH213" s="64">
        <f>K213/100</f>
        <v>0.80526595830564451</v>
      </c>
      <c r="BI213" s="52"/>
      <c r="BJ213" s="62"/>
      <c r="BK213" s="62"/>
      <c r="BL213" s="62"/>
    </row>
    <row r="214" spans="1:64" s="31" customFormat="1" x14ac:dyDescent="0.25">
      <c r="A214" s="62"/>
      <c r="B214" s="58" t="s">
        <v>154</v>
      </c>
      <c r="C214" s="52" t="s">
        <v>1744</v>
      </c>
      <c r="D214" s="52" t="s">
        <v>601</v>
      </c>
      <c r="E214" s="52"/>
      <c r="F214" s="63" t="s">
        <v>603</v>
      </c>
      <c r="G214" s="63" t="s">
        <v>1779</v>
      </c>
      <c r="H214" s="63" t="s">
        <v>1784</v>
      </c>
      <c r="I214" s="52" t="s">
        <v>1725</v>
      </c>
      <c r="J214" s="52" t="s">
        <v>1722</v>
      </c>
      <c r="K214" s="59">
        <v>81.493568276462426</v>
      </c>
      <c r="L214" s="59">
        <v>6.4000000000000001E-2</v>
      </c>
      <c r="M214" s="59">
        <v>3.149</v>
      </c>
      <c r="N214" s="59">
        <v>13.946</v>
      </c>
      <c r="O214" s="59">
        <v>23.616</v>
      </c>
      <c r="P214" s="59"/>
      <c r="Q214" s="59">
        <v>46.85</v>
      </c>
      <c r="R214" s="59">
        <v>0.33400000000000002</v>
      </c>
      <c r="S214" s="59">
        <v>8.2170000000000005</v>
      </c>
      <c r="T214" s="59"/>
      <c r="U214" s="59">
        <v>0.05</v>
      </c>
      <c r="V214" s="59">
        <v>96.225999999999999</v>
      </c>
      <c r="W214" s="59">
        <f t="shared" si="157"/>
        <v>23.448872367761336</v>
      </c>
      <c r="X214" s="59">
        <f t="shared" si="158"/>
        <v>26.007032265213009</v>
      </c>
      <c r="Y214" s="59">
        <f t="shared" si="159"/>
        <v>98.831904632974343</v>
      </c>
      <c r="Z214" s="59">
        <f t="shared" si="144"/>
        <v>2.1505247107378301E-3</v>
      </c>
      <c r="AA214" s="59">
        <f t="shared" si="145"/>
        <v>7.9577913613711623E-2</v>
      </c>
      <c r="AB214" s="59">
        <f t="shared" si="146"/>
        <v>0.5523527199828433</v>
      </c>
      <c r="AC214" s="59">
        <f t="shared" si="147"/>
        <v>0.62766929079082756</v>
      </c>
      <c r="AD214" s="59">
        <f t="shared" si="148"/>
        <v>0.65763140287576982</v>
      </c>
      <c r="AE214" s="59">
        <f t="shared" si="149"/>
        <v>0</v>
      </c>
      <c r="AF214" s="59">
        <f t="shared" si="150"/>
        <v>0.6589642554150178</v>
      </c>
      <c r="AG214" s="59">
        <f t="shared" si="151"/>
        <v>9.5065283989971498E-3</v>
      </c>
      <c r="AH214" s="59">
        <f t="shared" si="152"/>
        <v>0.41159221906292526</v>
      </c>
      <c r="AI214" s="59">
        <f t="shared" si="153"/>
        <v>0</v>
      </c>
      <c r="AJ214" s="59">
        <f t="shared" si="160"/>
        <v>2.9994448548508301</v>
      </c>
      <c r="AK214" s="59">
        <f t="shared" si="154"/>
        <v>4</v>
      </c>
      <c r="AL214" s="59">
        <f>AH214/(AH214+AF214)</f>
        <v>0.38446567637978957</v>
      </c>
      <c r="AM214" s="59">
        <f t="shared" si="161"/>
        <v>0.61553432362021043</v>
      </c>
      <c r="AN214" s="59">
        <f>AF214/AD214</f>
        <v>1.0020267471009132</v>
      </c>
      <c r="AO214" s="59">
        <f t="shared" si="162"/>
        <v>2.8190567231604144</v>
      </c>
      <c r="AP214" s="59">
        <f>AD214/(AD214+AF214)</f>
        <v>0.49949382616794502</v>
      </c>
      <c r="AQ214" s="59">
        <f>AD214/(AB214+AC214+AD214)</f>
        <v>0.35786476274095858</v>
      </c>
      <c r="AR214" s="59">
        <f>AC214/(AB214+AC214+AD214)</f>
        <v>0.34156021267597125</v>
      </c>
      <c r="AS214" s="59">
        <f>AB214/(AB214+AC214+AD214)</f>
        <v>0.30057502458307006</v>
      </c>
      <c r="AT214" s="59">
        <f>AC214/(AC214+AB214)</f>
        <v>0.5319132059064744</v>
      </c>
      <c r="AU214" s="59">
        <v>39.591999999999999</v>
      </c>
      <c r="AV214" s="78"/>
      <c r="AW214" s="59">
        <v>17.361999999999998</v>
      </c>
      <c r="AX214" s="59">
        <v>0.34</v>
      </c>
      <c r="AY214" s="59">
        <v>42.893000000000001</v>
      </c>
      <c r="AZ214" s="59">
        <v>0.151</v>
      </c>
      <c r="BA214" s="59">
        <v>0.17199999999999999</v>
      </c>
      <c r="BB214" s="59">
        <v>4.4999999999999998E-2</v>
      </c>
      <c r="BC214" s="59"/>
      <c r="BD214" s="59"/>
      <c r="BE214" s="59">
        <f t="shared" si="163"/>
        <v>100.55499999999999</v>
      </c>
      <c r="BF214" s="59">
        <f t="shared" si="164"/>
        <v>81.493568276462426</v>
      </c>
      <c r="BG214" s="59">
        <f>(100-K214)/100</f>
        <v>0.18506431723537575</v>
      </c>
      <c r="BH214" s="64">
        <f>K214/100</f>
        <v>0.81493568276462425</v>
      </c>
      <c r="BI214" s="52"/>
      <c r="BJ214" s="62"/>
      <c r="BK214" s="62"/>
      <c r="BL214" s="62"/>
    </row>
    <row r="215" spans="1:64" s="31" customFormat="1" x14ac:dyDescent="0.25">
      <c r="A215" s="62"/>
      <c r="B215" s="58" t="s">
        <v>154</v>
      </c>
      <c r="C215" s="52" t="s">
        <v>1744</v>
      </c>
      <c r="D215" s="52" t="s">
        <v>601</v>
      </c>
      <c r="E215" s="52"/>
      <c r="F215" s="63" t="s">
        <v>604</v>
      </c>
      <c r="G215" s="63" t="s">
        <v>1779</v>
      </c>
      <c r="H215" s="63" t="s">
        <v>1784</v>
      </c>
      <c r="I215" s="52" t="s">
        <v>1725</v>
      </c>
      <c r="J215" s="52" t="s">
        <v>1722</v>
      </c>
      <c r="K215" s="59">
        <v>79.61020929038294</v>
      </c>
      <c r="L215" s="59">
        <v>5.6000000000000001E-2</v>
      </c>
      <c r="M215" s="59">
        <v>1.331</v>
      </c>
      <c r="N215" s="59">
        <v>21.693999999999999</v>
      </c>
      <c r="O215" s="59">
        <v>25.459</v>
      </c>
      <c r="P215" s="59"/>
      <c r="Q215" s="59">
        <v>38.26</v>
      </c>
      <c r="R215" s="59">
        <v>0.32700000000000001</v>
      </c>
      <c r="S215" s="59">
        <v>9.7230000000000008</v>
      </c>
      <c r="T215" s="59"/>
      <c r="U215" s="59">
        <v>0.20399999999999999</v>
      </c>
      <c r="V215" s="59">
        <v>97.053999999999988</v>
      </c>
      <c r="W215" s="59">
        <f t="shared" si="157"/>
        <v>20.650813309929248</v>
      </c>
      <c r="X215" s="59">
        <f t="shared" si="158"/>
        <v>19.57011190272366</v>
      </c>
      <c r="Y215" s="59">
        <f t="shared" si="159"/>
        <v>99.014925212652912</v>
      </c>
      <c r="Z215" s="59">
        <f t="shared" si="144"/>
        <v>1.7947478792864065E-3</v>
      </c>
      <c r="AA215" s="59">
        <f t="shared" si="145"/>
        <v>3.2081074219620982E-2</v>
      </c>
      <c r="AB215" s="59">
        <f t="shared" si="146"/>
        <v>0.81951598772584133</v>
      </c>
      <c r="AC215" s="59">
        <f t="shared" si="147"/>
        <v>0.64538198802357249</v>
      </c>
      <c r="AD215" s="59">
        <f t="shared" si="148"/>
        <v>0.47199349619907643</v>
      </c>
      <c r="AE215" s="59">
        <f t="shared" si="149"/>
        <v>0</v>
      </c>
      <c r="AF215" s="59">
        <f t="shared" si="150"/>
        <v>0.55351324036124838</v>
      </c>
      <c r="AG215" s="59">
        <f t="shared" si="151"/>
        <v>8.8771630003440273E-3</v>
      </c>
      <c r="AH215" s="59">
        <f t="shared" si="152"/>
        <v>0.46452074451785758</v>
      </c>
      <c r="AI215" s="59">
        <f t="shared" si="153"/>
        <v>0</v>
      </c>
      <c r="AJ215" s="59">
        <f t="shared" si="160"/>
        <v>2.9976784419268472</v>
      </c>
      <c r="AK215" s="59">
        <f t="shared" si="154"/>
        <v>4</v>
      </c>
      <c r="AL215" s="59">
        <f>AH215/(AH215+AF215)</f>
        <v>0.45629198181730696</v>
      </c>
      <c r="AM215" s="59">
        <f t="shared" si="161"/>
        <v>0.54370801818269299</v>
      </c>
      <c r="AN215" s="59">
        <f>AF215/AD215</f>
        <v>1.1727137022409069</v>
      </c>
      <c r="AO215" s="59">
        <f t="shared" si="162"/>
        <v>3.4635249783968343</v>
      </c>
      <c r="AP215" s="59">
        <f>AD215/(AD215+AF215)</f>
        <v>0.46025392069310089</v>
      </c>
      <c r="AQ215" s="59">
        <f>AD215/(AB215+AC215+AD215)</f>
        <v>0.24368608310524312</v>
      </c>
      <c r="AR215" s="59">
        <f>AC215/(AB215+AC215+AD215)</f>
        <v>0.33320503361725567</v>
      </c>
      <c r="AS215" s="59">
        <f>AB215/(AB215+AC215+AD215)</f>
        <v>0.42310888327750124</v>
      </c>
      <c r="AT215" s="59">
        <f>AC215/(AC215+AB215)</f>
        <v>0.44056446162635143</v>
      </c>
      <c r="AU215" s="59">
        <v>39.134</v>
      </c>
      <c r="AV215" s="78"/>
      <c r="AW215" s="59">
        <v>18.956</v>
      </c>
      <c r="AX215" s="59">
        <v>0.32200000000000001</v>
      </c>
      <c r="AY215" s="59">
        <v>41.523000000000003</v>
      </c>
      <c r="AZ215" s="59">
        <v>0.18</v>
      </c>
      <c r="BA215" s="59">
        <v>0.17899999999999999</v>
      </c>
      <c r="BB215" s="59">
        <v>4.7E-2</v>
      </c>
      <c r="BC215" s="59"/>
      <c r="BD215" s="59"/>
      <c r="BE215" s="59">
        <f t="shared" si="163"/>
        <v>100.34100000000001</v>
      </c>
      <c r="BF215" s="59">
        <f t="shared" si="164"/>
        <v>79.61020929038294</v>
      </c>
      <c r="BG215" s="59">
        <f>(100-K215)/100</f>
        <v>0.20389790709617059</v>
      </c>
      <c r="BH215" s="64">
        <f>K215/100</f>
        <v>0.79610209290382938</v>
      </c>
      <c r="BI215" s="52"/>
      <c r="BJ215" s="62"/>
      <c r="BK215" s="62"/>
      <c r="BL215" s="62"/>
    </row>
    <row r="216" spans="1:64" s="31" customFormat="1" x14ac:dyDescent="0.25">
      <c r="A216" s="62"/>
      <c r="B216" s="58" t="s">
        <v>154</v>
      </c>
      <c r="C216" s="52" t="s">
        <v>1744</v>
      </c>
      <c r="D216" s="52" t="s">
        <v>601</v>
      </c>
      <c r="E216" s="52"/>
      <c r="F216" s="63" t="s">
        <v>605</v>
      </c>
      <c r="G216" s="63" t="s">
        <v>1779</v>
      </c>
      <c r="H216" s="63" t="s">
        <v>1784</v>
      </c>
      <c r="I216" s="52" t="s">
        <v>1725</v>
      </c>
      <c r="J216" s="52" t="s">
        <v>1722</v>
      </c>
      <c r="K216" s="59">
        <v>84.162333447099087</v>
      </c>
      <c r="L216" s="59">
        <v>4.7E-2</v>
      </c>
      <c r="M216" s="59">
        <v>0.90700000000000003</v>
      </c>
      <c r="N216" s="59">
        <v>24.454999999999998</v>
      </c>
      <c r="O216" s="59">
        <v>28.962</v>
      </c>
      <c r="P216" s="59"/>
      <c r="Q216" s="59">
        <v>31.757000000000001</v>
      </c>
      <c r="R216" s="59">
        <v>0.20399999999999999</v>
      </c>
      <c r="S216" s="59">
        <v>11.605</v>
      </c>
      <c r="T216" s="59"/>
      <c r="U216" s="59">
        <v>1.4E-2</v>
      </c>
      <c r="V216" s="59">
        <v>97.950999999999993</v>
      </c>
      <c r="W216" s="59">
        <f t="shared" si="157"/>
        <v>18.427889860237414</v>
      </c>
      <c r="X216" s="59">
        <f t="shared" si="158"/>
        <v>14.81341424734673</v>
      </c>
      <c r="Y216" s="59">
        <f t="shared" si="159"/>
        <v>99.43530410758413</v>
      </c>
      <c r="Z216" s="59">
        <f t="shared" si="144"/>
        <v>1.4611766447620868E-3</v>
      </c>
      <c r="AA216" s="59">
        <f t="shared" si="145"/>
        <v>2.1206430606733068E-2</v>
      </c>
      <c r="AB216" s="59">
        <f t="shared" si="146"/>
        <v>0.8961380214167004</v>
      </c>
      <c r="AC216" s="59">
        <f t="shared" si="147"/>
        <v>0.71218609612267936</v>
      </c>
      <c r="AD216" s="59">
        <f t="shared" si="148"/>
        <v>0.34656708642214956</v>
      </c>
      <c r="AE216" s="59">
        <f t="shared" si="149"/>
        <v>0</v>
      </c>
      <c r="AF216" s="59">
        <f t="shared" si="150"/>
        <v>0.4791328011271892</v>
      </c>
      <c r="AG216" s="59">
        <f t="shared" si="151"/>
        <v>5.3721242809583692E-3</v>
      </c>
      <c r="AH216" s="59">
        <f t="shared" si="152"/>
        <v>0.53782305414656773</v>
      </c>
      <c r="AI216" s="59">
        <f t="shared" si="153"/>
        <v>0</v>
      </c>
      <c r="AJ216" s="59">
        <f t="shared" si="160"/>
        <v>2.9998867907677398</v>
      </c>
      <c r="AK216" s="59">
        <f t="shared" si="154"/>
        <v>4</v>
      </c>
      <c r="AL216" s="59">
        <f>AH216/(AH216+AF216)</f>
        <v>0.52885585087839404</v>
      </c>
      <c r="AM216" s="59">
        <f t="shared" si="161"/>
        <v>0.47114414912160596</v>
      </c>
      <c r="AN216" s="59">
        <f>AF216/AD216</f>
        <v>1.382510976658536</v>
      </c>
      <c r="AO216" s="59">
        <f t="shared" si="162"/>
        <v>4.2960968977709886</v>
      </c>
      <c r="AP216" s="59">
        <f>AD216/(AD216+AF216)</f>
        <v>0.41972524357579111</v>
      </c>
      <c r="AQ216" s="59">
        <f>AD216/(AB216+AC216+AD216)</f>
        <v>0.17728203273913229</v>
      </c>
      <c r="AR216" s="59">
        <f>AC216/(AB216+AC216+AD216)</f>
        <v>0.3643098371302993</v>
      </c>
      <c r="AS216" s="59">
        <f>AB216/(AB216+AC216+AD216)</f>
        <v>0.45840813013056853</v>
      </c>
      <c r="AT216" s="59">
        <f>AC216/(AC216+AB216)</f>
        <v>0.44281254527991093</v>
      </c>
      <c r="AU216" s="59">
        <v>40.192999999999998</v>
      </c>
      <c r="AV216" s="78"/>
      <c r="AW216" s="59">
        <v>15.065</v>
      </c>
      <c r="AX216" s="59">
        <v>0.245</v>
      </c>
      <c r="AY216" s="59">
        <v>44.914000000000001</v>
      </c>
      <c r="AZ216" s="59">
        <v>0.14599999999999999</v>
      </c>
      <c r="BA216" s="59">
        <v>0.27400000000000002</v>
      </c>
      <c r="BB216" s="59">
        <v>6.4000000000000001E-2</v>
      </c>
      <c r="BC216" s="59"/>
      <c r="BD216" s="59"/>
      <c r="BE216" s="59">
        <f t="shared" si="163"/>
        <v>100.901</v>
      </c>
      <c r="BF216" s="59">
        <f t="shared" si="164"/>
        <v>84.162333447099087</v>
      </c>
      <c r="BG216" s="59">
        <f>(100-K216)/100</f>
        <v>0.15837666552900914</v>
      </c>
      <c r="BH216" s="64">
        <f>K216/100</f>
        <v>0.84162333447099091</v>
      </c>
      <c r="BI216" s="52"/>
      <c r="BJ216" s="62"/>
      <c r="BK216" s="62"/>
      <c r="BL216" s="62"/>
    </row>
    <row r="217" spans="1:64" s="31" customFormat="1" x14ac:dyDescent="0.25">
      <c r="A217" s="62"/>
      <c r="B217" s="58" t="s">
        <v>154</v>
      </c>
      <c r="C217" s="52" t="s">
        <v>1744</v>
      </c>
      <c r="D217" s="52" t="s">
        <v>601</v>
      </c>
      <c r="E217" s="52"/>
      <c r="F217" s="63" t="s">
        <v>606</v>
      </c>
      <c r="G217" s="63" t="s">
        <v>1779</v>
      </c>
      <c r="H217" s="63" t="s">
        <v>1784</v>
      </c>
      <c r="I217" s="52" t="s">
        <v>1725</v>
      </c>
      <c r="J217" s="52" t="s">
        <v>1722</v>
      </c>
      <c r="K217" s="59">
        <v>84.431511051906156</v>
      </c>
      <c r="L217" s="59">
        <v>5.0999999999999997E-2</v>
      </c>
      <c r="M217" s="59">
        <v>0.96399999999999997</v>
      </c>
      <c r="N217" s="59">
        <v>23.527000000000001</v>
      </c>
      <c r="O217" s="59">
        <v>29.183</v>
      </c>
      <c r="P217" s="59"/>
      <c r="Q217" s="59">
        <v>31.771000000000001</v>
      </c>
      <c r="R217" s="59">
        <v>0.30299999999999999</v>
      </c>
      <c r="S217" s="59">
        <v>11.282</v>
      </c>
      <c r="T217" s="59"/>
      <c r="U217" s="59">
        <v>5.5E-2</v>
      </c>
      <c r="V217" s="59">
        <v>97.13600000000001</v>
      </c>
      <c r="W217" s="59">
        <f t="shared" si="157"/>
        <v>18.410472620934421</v>
      </c>
      <c r="X217" s="59">
        <f t="shared" si="158"/>
        <v>14.848330050083996</v>
      </c>
      <c r="Y217" s="59">
        <f t="shared" si="159"/>
        <v>98.623802671018439</v>
      </c>
      <c r="Z217" s="59">
        <f t="shared" si="144"/>
        <v>1.6062254077501773E-3</v>
      </c>
      <c r="AA217" s="59">
        <f t="shared" si="145"/>
        <v>2.2833304792914347E-2</v>
      </c>
      <c r="AB217" s="59">
        <f t="shared" si="146"/>
        <v>0.87338401832069423</v>
      </c>
      <c r="AC217" s="59">
        <f t="shared" si="147"/>
        <v>0.72698646971304448</v>
      </c>
      <c r="AD217" s="59">
        <f t="shared" si="148"/>
        <v>0.35191778167282833</v>
      </c>
      <c r="AE217" s="59">
        <f t="shared" si="149"/>
        <v>0</v>
      </c>
      <c r="AF217" s="59">
        <f t="shared" si="150"/>
        <v>0.48492735594207748</v>
      </c>
      <c r="AG217" s="59">
        <f t="shared" si="151"/>
        <v>8.0833235708075799E-3</v>
      </c>
      <c r="AH217" s="59">
        <f t="shared" si="152"/>
        <v>0.5296778555259346</v>
      </c>
      <c r="AI217" s="59">
        <f t="shared" si="153"/>
        <v>0</v>
      </c>
      <c r="AJ217" s="59">
        <f t="shared" si="160"/>
        <v>2.999416334946051</v>
      </c>
      <c r="AK217" s="59">
        <f t="shared" si="154"/>
        <v>3.9999999999999991</v>
      </c>
      <c r="AL217" s="59">
        <f>AH217/(AH217+AF217)</f>
        <v>0.52205315874492142</v>
      </c>
      <c r="AM217" s="59">
        <f t="shared" si="161"/>
        <v>0.47794684125507858</v>
      </c>
      <c r="AN217" s="59">
        <f>AF217/AD217</f>
        <v>1.3779563898050078</v>
      </c>
      <c r="AO217" s="59">
        <f t="shared" si="162"/>
        <v>4.2775812075857047</v>
      </c>
      <c r="AP217" s="59">
        <f>AD217/(AD217+AF217)</f>
        <v>0.42052915868738872</v>
      </c>
      <c r="AQ217" s="59">
        <f>AD217/(AB217+AC217+AD217)</f>
        <v>0.18025912829242288</v>
      </c>
      <c r="AR217" s="59">
        <f>AC217/(AB217+AC217+AD217)</f>
        <v>0.37237660082970847</v>
      </c>
      <c r="AS217" s="59">
        <f>AB217/(AB217+AC217+AD217)</f>
        <v>0.44736427087786873</v>
      </c>
      <c r="AT217" s="59">
        <f>AC217/(AC217+AB217)</f>
        <v>0.45426135707253701</v>
      </c>
      <c r="AU217" s="59">
        <v>40.450000000000003</v>
      </c>
      <c r="AV217" s="78"/>
      <c r="AW217" s="59">
        <v>14.814</v>
      </c>
      <c r="AX217" s="59">
        <v>0.248</v>
      </c>
      <c r="AY217" s="59">
        <v>45.073</v>
      </c>
      <c r="AZ217" s="59">
        <v>0.193</v>
      </c>
      <c r="BA217" s="59">
        <v>0.223</v>
      </c>
      <c r="BB217" s="59">
        <v>0.22700000000000001</v>
      </c>
      <c r="BC217" s="59"/>
      <c r="BD217" s="59"/>
      <c r="BE217" s="59">
        <f t="shared" si="163"/>
        <v>101.22800000000001</v>
      </c>
      <c r="BF217" s="59">
        <f t="shared" si="164"/>
        <v>84.431511051906156</v>
      </c>
      <c r="BG217" s="59">
        <f>(100-K217)/100</f>
        <v>0.15568488948093845</v>
      </c>
      <c r="BH217" s="64">
        <f>K217/100</f>
        <v>0.84431511051906161</v>
      </c>
      <c r="BI217" s="52"/>
      <c r="BJ217" s="62"/>
      <c r="BK217" s="62"/>
      <c r="BL217" s="62"/>
    </row>
    <row r="218" spans="1:64" s="31" customFormat="1" x14ac:dyDescent="0.25">
      <c r="A218" s="62"/>
      <c r="B218" s="58" t="s">
        <v>154</v>
      </c>
      <c r="C218" s="52" t="s">
        <v>1744</v>
      </c>
      <c r="D218" s="52" t="s">
        <v>601</v>
      </c>
      <c r="E218" s="52"/>
      <c r="F218" s="63" t="s">
        <v>607</v>
      </c>
      <c r="G218" s="63" t="s">
        <v>1779</v>
      </c>
      <c r="H218" s="63" t="s">
        <v>1784</v>
      </c>
      <c r="I218" s="52" t="s">
        <v>1725</v>
      </c>
      <c r="J218" s="52" t="s">
        <v>1722</v>
      </c>
      <c r="K218" s="59">
        <v>82.780841863479424</v>
      </c>
      <c r="L218" s="59">
        <v>3.9E-2</v>
      </c>
      <c r="M218" s="59">
        <v>0.94899999999999995</v>
      </c>
      <c r="N218" s="59">
        <v>25.738</v>
      </c>
      <c r="O218" s="59">
        <v>26.646999999999998</v>
      </c>
      <c r="P218" s="59"/>
      <c r="Q218" s="59">
        <v>32.673000000000002</v>
      </c>
      <c r="R218" s="59">
        <v>0.26</v>
      </c>
      <c r="S218" s="59">
        <v>11.202</v>
      </c>
      <c r="T218" s="59"/>
      <c r="U218" s="59">
        <v>0.11</v>
      </c>
      <c r="V218" s="59">
        <v>97.617999999999995</v>
      </c>
      <c r="W218" s="59">
        <f t="shared" si="157"/>
        <v>18.973615289107379</v>
      </c>
      <c r="X218" s="59">
        <f t="shared" si="158"/>
        <v>15.224921883632609</v>
      </c>
      <c r="Y218" s="59">
        <f t="shared" si="159"/>
        <v>99.143537172739983</v>
      </c>
      <c r="Z218" s="59">
        <f t="shared" si="144"/>
        <v>1.2130641071424789E-3</v>
      </c>
      <c r="AA218" s="59">
        <f t="shared" si="145"/>
        <v>2.2199376806291127E-2</v>
      </c>
      <c r="AB218" s="59">
        <f t="shared" si="146"/>
        <v>0.94361821394868495</v>
      </c>
      <c r="AC218" s="59">
        <f t="shared" si="147"/>
        <v>0.65558279162665778</v>
      </c>
      <c r="AD218" s="59">
        <f t="shared" si="148"/>
        <v>0.35637029970597572</v>
      </c>
      <c r="AE218" s="59">
        <f t="shared" si="149"/>
        <v>0</v>
      </c>
      <c r="AF218" s="59">
        <f t="shared" si="150"/>
        <v>0.4935653553338869</v>
      </c>
      <c r="AG218" s="59">
        <f t="shared" si="151"/>
        <v>6.8502041347797736E-3</v>
      </c>
      <c r="AH218" s="59">
        <f t="shared" si="152"/>
        <v>0.51940260078248823</v>
      </c>
      <c r="AI218" s="59">
        <f t="shared" si="153"/>
        <v>0</v>
      </c>
      <c r="AJ218" s="59">
        <f t="shared" si="160"/>
        <v>2.9988019064459071</v>
      </c>
      <c r="AK218" s="59">
        <f t="shared" si="154"/>
        <v>3.9999999999999996</v>
      </c>
      <c r="AL218" s="59">
        <f t="shared" ref="AL218:AL234" si="165">AH218/(AH218+AF218)</f>
        <v>0.51275323927701466</v>
      </c>
      <c r="AM218" s="59">
        <f t="shared" si="161"/>
        <v>0.48724676072298534</v>
      </c>
      <c r="AN218" s="59">
        <f t="shared" ref="AN218:AN234" si="166">AF218/AD218</f>
        <v>1.3849789270910182</v>
      </c>
      <c r="AO218" s="59">
        <f t="shared" si="162"/>
        <v>4.3061376957494355</v>
      </c>
      <c r="AP218" s="59">
        <f t="shared" ref="AP218:AP234" si="167">AD218/(AD218+AF218)</f>
        <v>0.41929091642738725</v>
      </c>
      <c r="AQ218" s="59">
        <f t="shared" ref="AQ218:AQ234" si="168">AD218/(AB218+AC218+AD218)</f>
        <v>0.18223334467198582</v>
      </c>
      <c r="AR218" s="59">
        <f t="shared" ref="AR218:AR234" si="169">AC218/(AB218+AC218+AD218)</f>
        <v>0.33523850030738156</v>
      </c>
      <c r="AS218" s="59">
        <f t="shared" ref="AS218:AS234" si="170">AB218/(AB218+AC218+AD218)</f>
        <v>0.48252815502063268</v>
      </c>
      <c r="AT218" s="59">
        <f t="shared" ref="AT218:AT234" si="171">AC218/(AC218+AB218)</f>
        <v>0.40994395910275178</v>
      </c>
      <c r="AU218" s="59">
        <v>39.659999999999997</v>
      </c>
      <c r="AV218" s="78"/>
      <c r="AW218" s="59">
        <v>16.274999999999999</v>
      </c>
      <c r="AX218" s="59">
        <v>0.248</v>
      </c>
      <c r="AY218" s="59">
        <v>43.896000000000001</v>
      </c>
      <c r="AZ218" s="59">
        <v>0.158</v>
      </c>
      <c r="BA218" s="59">
        <v>0.188</v>
      </c>
      <c r="BB218" s="59">
        <v>0.113</v>
      </c>
      <c r="BC218" s="59"/>
      <c r="BD218" s="59"/>
      <c r="BE218" s="59">
        <f t="shared" si="163"/>
        <v>100.538</v>
      </c>
      <c r="BF218" s="59">
        <f t="shared" si="164"/>
        <v>82.780841863479424</v>
      </c>
      <c r="BG218" s="59">
        <f t="shared" ref="BG218:BG234" si="172">(100-K218)/100</f>
        <v>0.17219158136520576</v>
      </c>
      <c r="BH218" s="64">
        <f t="shared" ref="BH218:BH234" si="173">K218/100</f>
        <v>0.82780841863479426</v>
      </c>
      <c r="BI218" s="52"/>
      <c r="BJ218" s="62"/>
      <c r="BK218" s="62"/>
      <c r="BL218" s="62"/>
    </row>
    <row r="219" spans="1:64" s="31" customFormat="1" x14ac:dyDescent="0.25">
      <c r="A219" s="62"/>
      <c r="B219" s="58" t="s">
        <v>154</v>
      </c>
      <c r="C219" s="52" t="s">
        <v>1744</v>
      </c>
      <c r="D219" s="52" t="s">
        <v>601</v>
      </c>
      <c r="E219" s="52"/>
      <c r="F219" s="63" t="s">
        <v>608</v>
      </c>
      <c r="G219" s="63" t="s">
        <v>1779</v>
      </c>
      <c r="H219" s="63" t="s">
        <v>1784</v>
      </c>
      <c r="I219" s="52" t="s">
        <v>1725</v>
      </c>
      <c r="J219" s="52" t="s">
        <v>1722</v>
      </c>
      <c r="K219" s="59">
        <v>80.173954470467208</v>
      </c>
      <c r="L219" s="59">
        <v>7.2999999999999995E-2</v>
      </c>
      <c r="M219" s="59">
        <v>1.6779999999999999</v>
      </c>
      <c r="N219" s="59">
        <v>21.209</v>
      </c>
      <c r="O219" s="59">
        <v>22.946000000000002</v>
      </c>
      <c r="P219" s="59"/>
      <c r="Q219" s="59">
        <v>41.122</v>
      </c>
      <c r="R219" s="59">
        <v>0.19600000000000001</v>
      </c>
      <c r="S219" s="59">
        <v>9.0779999999999994</v>
      </c>
      <c r="T219" s="59"/>
      <c r="U219" s="59">
        <v>0.108</v>
      </c>
      <c r="V219" s="59">
        <v>96.410000000000011</v>
      </c>
      <c r="W219" s="59">
        <f t="shared" si="157"/>
        <v>21.993897226272615</v>
      </c>
      <c r="X219" s="59">
        <f t="shared" si="158"/>
        <v>21.258171564489203</v>
      </c>
      <c r="Y219" s="59">
        <f t="shared" si="159"/>
        <v>98.540068790761822</v>
      </c>
      <c r="Z219" s="59">
        <f t="shared" si="144"/>
        <v>2.3647216084832605E-3</v>
      </c>
      <c r="AA219" s="59">
        <f t="shared" si="145"/>
        <v>4.0879402643614074E-2</v>
      </c>
      <c r="AB219" s="59">
        <f t="shared" si="146"/>
        <v>0.80980364040498753</v>
      </c>
      <c r="AC219" s="59">
        <f t="shared" si="147"/>
        <v>0.58792811201212403</v>
      </c>
      <c r="AD219" s="59">
        <f t="shared" si="148"/>
        <v>0.51821544308463763</v>
      </c>
      <c r="AE219" s="59">
        <f t="shared" si="149"/>
        <v>0</v>
      </c>
      <c r="AF219" s="59">
        <f t="shared" si="150"/>
        <v>0.59584703511042414</v>
      </c>
      <c r="AG219" s="59">
        <f t="shared" si="151"/>
        <v>5.3780427613798251E-3</v>
      </c>
      <c r="AH219" s="59">
        <f t="shared" si="152"/>
        <v>0.43836588037137708</v>
      </c>
      <c r="AI219" s="59">
        <f t="shared" si="153"/>
        <v>0</v>
      </c>
      <c r="AJ219" s="59">
        <f t="shared" si="160"/>
        <v>2.9987822779970279</v>
      </c>
      <c r="AK219" s="59">
        <f t="shared" si="154"/>
        <v>3.9999999999999996</v>
      </c>
      <c r="AL219" s="59">
        <f t="shared" si="165"/>
        <v>0.42386424865634054</v>
      </c>
      <c r="AM219" s="59">
        <f t="shared" ref="AM219:AM234" si="174">1-AL219</f>
        <v>0.57613575134365946</v>
      </c>
      <c r="AN219" s="59">
        <f t="shared" si="166"/>
        <v>1.1498056321202828</v>
      </c>
      <c r="AO219" s="59">
        <f t="shared" ref="AO219:AO234" si="175">10^((LOG10(AN219)+0.343)/0.764)</f>
        <v>3.3752366631907873</v>
      </c>
      <c r="AP219" s="59">
        <f t="shared" si="167"/>
        <v>0.46515833108769594</v>
      </c>
      <c r="AQ219" s="59">
        <f t="shared" si="168"/>
        <v>0.27047480447337025</v>
      </c>
      <c r="AR219" s="59">
        <f t="shared" si="169"/>
        <v>0.30686028998735382</v>
      </c>
      <c r="AS219" s="59">
        <f t="shared" si="170"/>
        <v>0.42266490553927599</v>
      </c>
      <c r="AT219" s="59">
        <f t="shared" si="171"/>
        <v>0.42063014666112725</v>
      </c>
      <c r="AU219" s="59">
        <v>39.360999999999997</v>
      </c>
      <c r="AV219" s="78"/>
      <c r="AW219" s="59">
        <v>18.591000000000001</v>
      </c>
      <c r="AX219" s="59">
        <v>0.40400000000000003</v>
      </c>
      <c r="AY219" s="59">
        <v>42.177999999999997</v>
      </c>
      <c r="AZ219" s="59">
        <v>0.19</v>
      </c>
      <c r="BA219" s="59">
        <v>0.125</v>
      </c>
      <c r="BB219" s="59">
        <v>3.4000000000000002E-2</v>
      </c>
      <c r="BC219" s="59"/>
      <c r="BD219" s="59"/>
      <c r="BE219" s="59">
        <f t="shared" si="163"/>
        <v>100.883</v>
      </c>
      <c r="BF219" s="59">
        <f t="shared" si="164"/>
        <v>80.173954470467208</v>
      </c>
      <c r="BG219" s="59">
        <f t="shared" si="172"/>
        <v>0.1982604552953279</v>
      </c>
      <c r="BH219" s="64">
        <f t="shared" si="173"/>
        <v>0.80173954470467212</v>
      </c>
      <c r="BI219" s="52"/>
      <c r="BJ219" s="62"/>
      <c r="BK219" s="62"/>
      <c r="BL219" s="62"/>
    </row>
    <row r="220" spans="1:64" s="31" customFormat="1" x14ac:dyDescent="0.25">
      <c r="A220" s="62"/>
      <c r="B220" s="58" t="s">
        <v>154</v>
      </c>
      <c r="C220" s="52" t="s">
        <v>1744</v>
      </c>
      <c r="D220" s="52" t="s">
        <v>601</v>
      </c>
      <c r="E220" s="52"/>
      <c r="F220" s="63" t="s">
        <v>609</v>
      </c>
      <c r="G220" s="63" t="s">
        <v>1779</v>
      </c>
      <c r="H220" s="63" t="s">
        <v>1784</v>
      </c>
      <c r="I220" s="52" t="s">
        <v>1725</v>
      </c>
      <c r="J220" s="52" t="s">
        <v>1722</v>
      </c>
      <c r="K220" s="59">
        <v>83.481615005158645</v>
      </c>
      <c r="L220" s="59">
        <v>0.09</v>
      </c>
      <c r="M220" s="59">
        <v>1.323</v>
      </c>
      <c r="N220" s="59">
        <v>23.661000000000001</v>
      </c>
      <c r="O220" s="59">
        <v>26.975999999999999</v>
      </c>
      <c r="P220" s="59"/>
      <c r="Q220" s="59">
        <v>35.360999999999997</v>
      </c>
      <c r="R220" s="59">
        <v>0.23499999999999999</v>
      </c>
      <c r="S220" s="59">
        <v>10.371</v>
      </c>
      <c r="T220" s="59"/>
      <c r="U220" s="59">
        <v>0.11</v>
      </c>
      <c r="V220" s="59">
        <v>98.126999999999995</v>
      </c>
      <c r="W220" s="59">
        <f t="shared" si="157"/>
        <v>20.531711933260205</v>
      </c>
      <c r="X220" s="59">
        <f t="shared" si="158"/>
        <v>16.480649107290279</v>
      </c>
      <c r="Y220" s="59">
        <f t="shared" si="159"/>
        <v>99.778361040550479</v>
      </c>
      <c r="Z220" s="59">
        <f t="shared" si="144"/>
        <v>2.8247873751591083E-3</v>
      </c>
      <c r="AA220" s="59">
        <f t="shared" si="145"/>
        <v>3.1229032022373829E-2</v>
      </c>
      <c r="AB220" s="59">
        <f t="shared" si="146"/>
        <v>0.8753439260463598</v>
      </c>
      <c r="AC220" s="59">
        <f t="shared" si="147"/>
        <v>0.66970090323935361</v>
      </c>
      <c r="AD220" s="59">
        <f t="shared" si="148"/>
        <v>0.38926454624921619</v>
      </c>
      <c r="AE220" s="59">
        <f t="shared" si="149"/>
        <v>0</v>
      </c>
      <c r="AF220" s="59">
        <f t="shared" si="150"/>
        <v>0.53894425646454425</v>
      </c>
      <c r="AG220" s="59">
        <f t="shared" si="151"/>
        <v>6.2477283217003479E-3</v>
      </c>
      <c r="AH220" s="59">
        <f t="shared" si="152"/>
        <v>0.485236313116295</v>
      </c>
      <c r="AI220" s="59">
        <f t="shared" si="153"/>
        <v>0</v>
      </c>
      <c r="AJ220" s="59">
        <f t="shared" si="160"/>
        <v>2.9987914928350023</v>
      </c>
      <c r="AK220" s="59">
        <f t="shared" si="154"/>
        <v>4</v>
      </c>
      <c r="AL220" s="59">
        <f t="shared" si="165"/>
        <v>0.47378004184836764</v>
      </c>
      <c r="AM220" s="59">
        <f t="shared" si="174"/>
        <v>0.52621995815163236</v>
      </c>
      <c r="AN220" s="59">
        <f t="shared" si="166"/>
        <v>1.3845192470199936</v>
      </c>
      <c r="AO220" s="59">
        <f t="shared" si="175"/>
        <v>4.3042670790836048</v>
      </c>
      <c r="AP220" s="59">
        <f t="shared" si="167"/>
        <v>0.41937174600277621</v>
      </c>
      <c r="AQ220" s="59">
        <f t="shared" si="168"/>
        <v>0.20124213384509179</v>
      </c>
      <c r="AR220" s="59">
        <f t="shared" si="169"/>
        <v>0.34622222882735559</v>
      </c>
      <c r="AS220" s="59">
        <f t="shared" si="170"/>
        <v>0.4525356373275527</v>
      </c>
      <c r="AT220" s="59">
        <f t="shared" si="171"/>
        <v>0.43345079090615235</v>
      </c>
      <c r="AU220" s="59">
        <v>39.673000000000002</v>
      </c>
      <c r="AV220" s="78"/>
      <c r="AW220" s="59">
        <v>15.653</v>
      </c>
      <c r="AX220" s="59">
        <v>0.254</v>
      </c>
      <c r="AY220" s="59">
        <v>44.381999999999998</v>
      </c>
      <c r="AZ220" s="59">
        <v>0.192</v>
      </c>
      <c r="BA220" s="59">
        <v>0.22900000000000001</v>
      </c>
      <c r="BB220" s="59">
        <v>6.6000000000000003E-2</v>
      </c>
      <c r="BC220" s="59"/>
      <c r="BD220" s="59"/>
      <c r="BE220" s="59">
        <f t="shared" si="163"/>
        <v>100.44899999999998</v>
      </c>
      <c r="BF220" s="59">
        <f t="shared" si="164"/>
        <v>83.481615005158645</v>
      </c>
      <c r="BG220" s="59">
        <f t="shared" si="172"/>
        <v>0.16518384994841356</v>
      </c>
      <c r="BH220" s="64">
        <f t="shared" si="173"/>
        <v>0.83481615005158649</v>
      </c>
      <c r="BI220" s="52"/>
      <c r="BJ220" s="62"/>
      <c r="BK220" s="62"/>
      <c r="BL220" s="62"/>
    </row>
    <row r="221" spans="1:64" s="31" customFormat="1" x14ac:dyDescent="0.25">
      <c r="A221" s="62"/>
      <c r="B221" s="58" t="s">
        <v>154</v>
      </c>
      <c r="C221" s="52" t="s">
        <v>1744</v>
      </c>
      <c r="D221" s="52" t="s">
        <v>601</v>
      </c>
      <c r="E221" s="52"/>
      <c r="F221" s="63" t="s">
        <v>610</v>
      </c>
      <c r="G221" s="63" t="s">
        <v>1779</v>
      </c>
      <c r="H221" s="63" t="s">
        <v>1784</v>
      </c>
      <c r="I221" s="52" t="s">
        <v>1725</v>
      </c>
      <c r="J221" s="52" t="s">
        <v>1722</v>
      </c>
      <c r="K221" s="59">
        <v>78.600718072048764</v>
      </c>
      <c r="L221" s="59">
        <v>4.4999999999999998E-2</v>
      </c>
      <c r="M221" s="59">
        <v>1.655</v>
      </c>
      <c r="N221" s="59">
        <v>18.579000000000001</v>
      </c>
      <c r="O221" s="59">
        <v>24.532</v>
      </c>
      <c r="P221" s="59"/>
      <c r="Q221" s="59">
        <v>44.566000000000003</v>
      </c>
      <c r="R221" s="59">
        <v>0.376</v>
      </c>
      <c r="S221" s="59">
        <v>7.9059999999999997</v>
      </c>
      <c r="T221" s="59"/>
      <c r="U221" s="59">
        <v>5.7000000000000002E-2</v>
      </c>
      <c r="V221" s="59">
        <v>97.716000000000022</v>
      </c>
      <c r="W221" s="59">
        <f t="shared" si="157"/>
        <v>23.664873334027579</v>
      </c>
      <c r="X221" s="59">
        <f t="shared" si="158"/>
        <v>23.228635992412116</v>
      </c>
      <c r="Y221" s="59">
        <f t="shared" si="159"/>
        <v>100.0435093264397</v>
      </c>
      <c r="Z221" s="59">
        <f t="shared" si="144"/>
        <v>1.4675901296716345E-3</v>
      </c>
      <c r="AA221" s="59">
        <f t="shared" si="145"/>
        <v>4.0592489897429536E-2</v>
      </c>
      <c r="AB221" s="59">
        <f t="shared" si="146"/>
        <v>0.71419528062503079</v>
      </c>
      <c r="AC221" s="59">
        <f t="shared" si="147"/>
        <v>0.63282743965067256</v>
      </c>
      <c r="AD221" s="59">
        <f t="shared" si="148"/>
        <v>0.57008978640887664</v>
      </c>
      <c r="AE221" s="59">
        <f t="shared" si="149"/>
        <v>0</v>
      </c>
      <c r="AF221" s="59">
        <f t="shared" si="150"/>
        <v>0.64546379080001426</v>
      </c>
      <c r="AG221" s="59">
        <f t="shared" si="151"/>
        <v>1.0387023956200909E-2</v>
      </c>
      <c r="AH221" s="59">
        <f t="shared" si="152"/>
        <v>0.38436026516271293</v>
      </c>
      <c r="AI221" s="59">
        <f t="shared" si="153"/>
        <v>0</v>
      </c>
      <c r="AJ221" s="59">
        <f t="shared" si="160"/>
        <v>2.9993836666306093</v>
      </c>
      <c r="AK221" s="59">
        <f t="shared" si="154"/>
        <v>4</v>
      </c>
      <c r="AL221" s="59">
        <f t="shared" si="165"/>
        <v>0.37322906076746787</v>
      </c>
      <c r="AM221" s="59">
        <f t="shared" si="174"/>
        <v>0.62677093923253213</v>
      </c>
      <c r="AN221" s="59">
        <f t="shared" si="166"/>
        <v>1.132214269029332</v>
      </c>
      <c r="AO221" s="59">
        <f t="shared" si="175"/>
        <v>3.3078064037075654</v>
      </c>
      <c r="AP221" s="59">
        <f t="shared" si="167"/>
        <v>0.46899601720386175</v>
      </c>
      <c r="AQ221" s="59">
        <f t="shared" si="168"/>
        <v>0.29736897778356247</v>
      </c>
      <c r="AR221" s="59">
        <f t="shared" si="169"/>
        <v>0.33009405417998811</v>
      </c>
      <c r="AS221" s="59">
        <f t="shared" si="170"/>
        <v>0.37253696803644942</v>
      </c>
      <c r="AT221" s="59">
        <f t="shared" si="171"/>
        <v>0.4697971534742546</v>
      </c>
      <c r="AU221" s="59">
        <v>39.057000000000002</v>
      </c>
      <c r="AV221" s="78"/>
      <c r="AW221" s="59">
        <v>19.821000000000002</v>
      </c>
      <c r="AX221" s="59">
        <v>0.39100000000000001</v>
      </c>
      <c r="AY221" s="59">
        <v>40.844999999999999</v>
      </c>
      <c r="AZ221" s="59">
        <v>0.185</v>
      </c>
      <c r="BA221" s="59">
        <v>0.14599999999999999</v>
      </c>
      <c r="BB221" s="59">
        <v>9.4E-2</v>
      </c>
      <c r="BC221" s="59"/>
      <c r="BD221" s="59"/>
      <c r="BE221" s="59">
        <f t="shared" ref="BE221:BE234" si="176">SUM(AU221:BB221)</f>
        <v>100.539</v>
      </c>
      <c r="BF221" s="59">
        <f t="shared" si="164"/>
        <v>78.600718072048764</v>
      </c>
      <c r="BG221" s="59">
        <f t="shared" si="172"/>
        <v>0.21399281927951236</v>
      </c>
      <c r="BH221" s="64">
        <f t="shared" si="173"/>
        <v>0.78600718072048759</v>
      </c>
      <c r="BI221" s="52"/>
      <c r="BJ221" s="62"/>
      <c r="BK221" s="62"/>
      <c r="BL221" s="62"/>
    </row>
    <row r="222" spans="1:64" s="31" customFormat="1" x14ac:dyDescent="0.25">
      <c r="A222" s="62"/>
      <c r="B222" s="58" t="s">
        <v>154</v>
      </c>
      <c r="C222" s="52" t="s">
        <v>1744</v>
      </c>
      <c r="D222" s="52" t="s">
        <v>601</v>
      </c>
      <c r="E222" s="52"/>
      <c r="F222" s="63" t="s">
        <v>611</v>
      </c>
      <c r="G222" s="63" t="s">
        <v>1779</v>
      </c>
      <c r="H222" s="63" t="s">
        <v>1784</v>
      </c>
      <c r="I222" s="52" t="s">
        <v>1725</v>
      </c>
      <c r="J222" s="52" t="s">
        <v>1722</v>
      </c>
      <c r="K222" s="59">
        <v>81.12292155995236</v>
      </c>
      <c r="L222" s="59">
        <v>8.1000000000000003E-2</v>
      </c>
      <c r="M222" s="59">
        <v>1.605</v>
      </c>
      <c r="N222" s="59">
        <v>19.433</v>
      </c>
      <c r="O222" s="59">
        <v>25.234000000000002</v>
      </c>
      <c r="P222" s="59"/>
      <c r="Q222" s="59">
        <v>40.938000000000002</v>
      </c>
      <c r="R222" s="59">
        <v>0.38700000000000001</v>
      </c>
      <c r="S222" s="59">
        <v>8.9730000000000008</v>
      </c>
      <c r="T222" s="59"/>
      <c r="U222" s="59">
        <v>0.13800000000000001</v>
      </c>
      <c r="V222" s="59">
        <v>96.789000000000001</v>
      </c>
      <c r="W222" s="59">
        <f t="shared" si="157"/>
        <v>21.706049842096892</v>
      </c>
      <c r="X222" s="59">
        <f t="shared" si="158"/>
        <v>21.373583193935442</v>
      </c>
      <c r="Y222" s="59">
        <f t="shared" si="159"/>
        <v>98.930633036032333</v>
      </c>
      <c r="Z222" s="59">
        <f t="shared" si="144"/>
        <v>2.6372052714177616E-3</v>
      </c>
      <c r="AA222" s="59">
        <f t="shared" si="145"/>
        <v>3.9299712903318462E-2</v>
      </c>
      <c r="AB222" s="59">
        <f t="shared" si="146"/>
        <v>0.74576352752016861</v>
      </c>
      <c r="AC222" s="59">
        <f t="shared" si="147"/>
        <v>0.64983798356743394</v>
      </c>
      <c r="AD222" s="59">
        <f t="shared" si="148"/>
        <v>0.52367704313675945</v>
      </c>
      <c r="AE222" s="59">
        <f t="shared" si="149"/>
        <v>0</v>
      </c>
      <c r="AF222" s="59">
        <f t="shared" si="150"/>
        <v>0.59103764559738603</v>
      </c>
      <c r="AG222" s="59">
        <f t="shared" si="151"/>
        <v>1.0672862175638589E-2</v>
      </c>
      <c r="AH222" s="59">
        <f t="shared" si="152"/>
        <v>0.43549782454095992</v>
      </c>
      <c r="AI222" s="59">
        <f t="shared" si="153"/>
        <v>0</v>
      </c>
      <c r="AJ222" s="59">
        <f t="shared" si="160"/>
        <v>2.9984238047130822</v>
      </c>
      <c r="AK222" s="59">
        <f t="shared" si="154"/>
        <v>3.9999999999999996</v>
      </c>
      <c r="AL222" s="59">
        <f t="shared" si="165"/>
        <v>0.42424040591823675</v>
      </c>
      <c r="AM222" s="59">
        <f t="shared" si="174"/>
        <v>0.57575959408176325</v>
      </c>
      <c r="AN222" s="59">
        <f t="shared" si="166"/>
        <v>1.1286300465973171</v>
      </c>
      <c r="AO222" s="59">
        <f t="shared" si="175"/>
        <v>3.2941070365936995</v>
      </c>
      <c r="AP222" s="59">
        <f t="shared" si="167"/>
        <v>0.46978572044425093</v>
      </c>
      <c r="AQ222" s="59">
        <f t="shared" si="168"/>
        <v>0.2728509845452804</v>
      </c>
      <c r="AR222" s="59">
        <f t="shared" si="169"/>
        <v>0.33858450725515088</v>
      </c>
      <c r="AS222" s="59">
        <f t="shared" si="170"/>
        <v>0.38856450819956878</v>
      </c>
      <c r="AT222" s="59">
        <f t="shared" si="171"/>
        <v>0.465632903378709</v>
      </c>
      <c r="AU222" s="59">
        <v>39.296999999999997</v>
      </c>
      <c r="AV222" s="78"/>
      <c r="AW222" s="59">
        <v>17.693999999999999</v>
      </c>
      <c r="AX222" s="59">
        <v>0.29699999999999999</v>
      </c>
      <c r="AY222" s="59">
        <v>42.66</v>
      </c>
      <c r="AZ222" s="59">
        <v>0.187</v>
      </c>
      <c r="BA222" s="59">
        <v>0.13900000000000001</v>
      </c>
      <c r="BB222" s="59">
        <v>1.4999999999999999E-2</v>
      </c>
      <c r="BC222" s="59"/>
      <c r="BD222" s="59"/>
      <c r="BE222" s="59">
        <f t="shared" si="176"/>
        <v>100.28899999999999</v>
      </c>
      <c r="BF222" s="59">
        <f t="shared" si="164"/>
        <v>81.12292155995236</v>
      </c>
      <c r="BG222" s="59">
        <f t="shared" si="172"/>
        <v>0.1887707844004764</v>
      </c>
      <c r="BH222" s="64">
        <f t="shared" si="173"/>
        <v>0.81122921559952355</v>
      </c>
      <c r="BI222" s="52"/>
      <c r="BJ222" s="62"/>
      <c r="BK222" s="62"/>
      <c r="BL222" s="62"/>
    </row>
    <row r="223" spans="1:64" s="31" customFormat="1" x14ac:dyDescent="0.25">
      <c r="A223" s="62"/>
      <c r="B223" s="58" t="s">
        <v>154</v>
      </c>
      <c r="C223" s="52" t="s">
        <v>1744</v>
      </c>
      <c r="D223" s="52" t="s">
        <v>601</v>
      </c>
      <c r="E223" s="52"/>
      <c r="F223" s="63" t="s">
        <v>612</v>
      </c>
      <c r="G223" s="63" t="s">
        <v>1779</v>
      </c>
      <c r="H223" s="63" t="s">
        <v>1784</v>
      </c>
      <c r="I223" s="52" t="s">
        <v>1725</v>
      </c>
      <c r="J223" s="52" t="s">
        <v>1722</v>
      </c>
      <c r="K223" s="59">
        <v>80.249204565903682</v>
      </c>
      <c r="L223" s="59">
        <v>2.1000000000000001E-2</v>
      </c>
      <c r="M223" s="59">
        <v>1.1859999999999999</v>
      </c>
      <c r="N223" s="59">
        <v>19.824000000000002</v>
      </c>
      <c r="O223" s="59">
        <v>26.792000000000002</v>
      </c>
      <c r="P223" s="59"/>
      <c r="Q223" s="59">
        <v>39.634</v>
      </c>
      <c r="R223" s="59">
        <v>0.31</v>
      </c>
      <c r="S223" s="59">
        <v>8.6929999999999996</v>
      </c>
      <c r="T223" s="59"/>
      <c r="U223" s="59">
        <v>8.7999999999999995E-2</v>
      </c>
      <c r="V223" s="59">
        <v>96.548000000000002</v>
      </c>
      <c r="W223" s="59">
        <f t="shared" si="157"/>
        <v>21.790823778275644</v>
      </c>
      <c r="X223" s="59">
        <f t="shared" si="158"/>
        <v>19.830158059262452</v>
      </c>
      <c r="Y223" s="59">
        <f t="shared" si="159"/>
        <v>98.534981837538112</v>
      </c>
      <c r="Z223" s="59">
        <f t="shared" si="144"/>
        <v>6.8575370013637682E-4</v>
      </c>
      <c r="AA223" s="59">
        <f t="shared" si="145"/>
        <v>2.9126545474496172E-2</v>
      </c>
      <c r="AB223" s="59">
        <f t="shared" si="146"/>
        <v>0.76303160474868525</v>
      </c>
      <c r="AC223" s="59">
        <f t="shared" si="147"/>
        <v>0.69201271944771015</v>
      </c>
      <c r="AD223" s="59">
        <f t="shared" si="148"/>
        <v>0.48730663457638651</v>
      </c>
      <c r="AE223" s="59">
        <f t="shared" si="149"/>
        <v>0</v>
      </c>
      <c r="AF223" s="59">
        <f t="shared" si="150"/>
        <v>0.59511095504621636</v>
      </c>
      <c r="AG223" s="59">
        <f t="shared" si="151"/>
        <v>8.5747522055999118E-3</v>
      </c>
      <c r="AH223" s="59">
        <f t="shared" si="152"/>
        <v>0.4231632562397456</v>
      </c>
      <c r="AI223" s="59">
        <f t="shared" si="153"/>
        <v>0</v>
      </c>
      <c r="AJ223" s="59">
        <f t="shared" si="160"/>
        <v>2.9990122214389765</v>
      </c>
      <c r="AK223" s="59">
        <f t="shared" si="154"/>
        <v>3.9999999999999996</v>
      </c>
      <c r="AL223" s="59">
        <f t="shared" si="165"/>
        <v>0.41556905944356543</v>
      </c>
      <c r="AM223" s="59">
        <f t="shared" si="174"/>
        <v>0.58443094055643452</v>
      </c>
      <c r="AN223" s="59">
        <f t="shared" si="166"/>
        <v>1.2212248157949741</v>
      </c>
      <c r="AO223" s="59">
        <f t="shared" si="175"/>
        <v>3.6522434008569724</v>
      </c>
      <c r="AP223" s="59">
        <f t="shared" si="167"/>
        <v>0.45020206549515834</v>
      </c>
      <c r="AQ223" s="59">
        <f t="shared" si="168"/>
        <v>0.25088495587032172</v>
      </c>
      <c r="AR223" s="59">
        <f t="shared" si="169"/>
        <v>0.35627584001860213</v>
      </c>
      <c r="AS223" s="59">
        <f t="shared" si="170"/>
        <v>0.39283920411107609</v>
      </c>
      <c r="AT223" s="59">
        <f t="shared" si="171"/>
        <v>0.47559562821558782</v>
      </c>
      <c r="AU223" s="59">
        <v>38.985999999999997</v>
      </c>
      <c r="AV223" s="78"/>
      <c r="AW223" s="59">
        <v>18.5</v>
      </c>
      <c r="AX223" s="59">
        <v>0.34499999999999997</v>
      </c>
      <c r="AY223" s="59">
        <v>42.170999999999999</v>
      </c>
      <c r="AZ223" s="59">
        <v>0.14599999999999999</v>
      </c>
      <c r="BA223" s="59">
        <v>0.214</v>
      </c>
      <c r="BB223" s="59">
        <v>2.3E-2</v>
      </c>
      <c r="BC223" s="59"/>
      <c r="BD223" s="59"/>
      <c r="BE223" s="59">
        <f t="shared" si="176"/>
        <v>100.38499999999999</v>
      </c>
      <c r="BF223" s="59">
        <f t="shared" si="164"/>
        <v>80.249204565903682</v>
      </c>
      <c r="BG223" s="59">
        <f t="shared" si="172"/>
        <v>0.19750795434096319</v>
      </c>
      <c r="BH223" s="64">
        <f t="shared" si="173"/>
        <v>0.80249204565903687</v>
      </c>
      <c r="BI223" s="52"/>
      <c r="BJ223" s="62"/>
      <c r="BK223" s="62"/>
      <c r="BL223" s="62"/>
    </row>
    <row r="224" spans="1:64" s="31" customFormat="1" x14ac:dyDescent="0.25">
      <c r="A224" s="62"/>
      <c r="B224" s="58" t="s">
        <v>154</v>
      </c>
      <c r="C224" s="52" t="s">
        <v>1744</v>
      </c>
      <c r="D224" s="52" t="s">
        <v>601</v>
      </c>
      <c r="E224" s="52"/>
      <c r="F224" s="63" t="s">
        <v>613</v>
      </c>
      <c r="G224" s="63" t="s">
        <v>1779</v>
      </c>
      <c r="H224" s="63" t="s">
        <v>1784</v>
      </c>
      <c r="I224" s="52" t="s">
        <v>1725</v>
      </c>
      <c r="J224" s="52" t="s">
        <v>1722</v>
      </c>
      <c r="K224" s="59">
        <v>84.769636377299975</v>
      </c>
      <c r="L224" s="59">
        <v>6.6000000000000003E-2</v>
      </c>
      <c r="M224" s="59">
        <v>1.0409999999999999</v>
      </c>
      <c r="N224" s="59">
        <v>23.106000000000002</v>
      </c>
      <c r="O224" s="59">
        <v>30.661999999999999</v>
      </c>
      <c r="P224" s="59"/>
      <c r="Q224" s="59">
        <v>31.669</v>
      </c>
      <c r="R224" s="59">
        <v>0.253</v>
      </c>
      <c r="S224" s="59">
        <v>11.746</v>
      </c>
      <c r="T224" s="59"/>
      <c r="U224" s="59">
        <v>0.13300000000000001</v>
      </c>
      <c r="V224" s="59">
        <v>98.675999999999988</v>
      </c>
      <c r="W224" s="59">
        <f t="shared" si="157"/>
        <v>18.153374143799638</v>
      </c>
      <c r="X224" s="59">
        <f t="shared" si="158"/>
        <v>15.020699995777242</v>
      </c>
      <c r="Y224" s="59">
        <f t="shared" si="159"/>
        <v>100.18107413957688</v>
      </c>
      <c r="Z224" s="59">
        <f t="shared" si="144"/>
        <v>2.0498333449219201E-3</v>
      </c>
      <c r="AA224" s="59">
        <f t="shared" si="145"/>
        <v>2.4315363827873637E-2</v>
      </c>
      <c r="AB224" s="59">
        <f t="shared" si="146"/>
        <v>0.84586637258225206</v>
      </c>
      <c r="AC224" s="59">
        <f t="shared" si="147"/>
        <v>0.75324312236922342</v>
      </c>
      <c r="AD224" s="59">
        <f t="shared" si="148"/>
        <v>0.35106866981255597</v>
      </c>
      <c r="AE224" s="59">
        <f t="shared" si="149"/>
        <v>0</v>
      </c>
      <c r="AF224" s="59">
        <f t="shared" si="150"/>
        <v>0.47152791459819204</v>
      </c>
      <c r="AG224" s="59">
        <f t="shared" si="151"/>
        <v>6.6558903557378014E-3</v>
      </c>
      <c r="AH224" s="59">
        <f t="shared" si="152"/>
        <v>0.54381855355443154</v>
      </c>
      <c r="AI224" s="59">
        <f t="shared" si="153"/>
        <v>0</v>
      </c>
      <c r="AJ224" s="59">
        <f t="shared" si="160"/>
        <v>2.9985457204451884</v>
      </c>
      <c r="AK224" s="59">
        <f t="shared" si="154"/>
        <v>3.9999999999999991</v>
      </c>
      <c r="AL224" s="59">
        <f t="shared" si="165"/>
        <v>0.53559900054991516</v>
      </c>
      <c r="AM224" s="59">
        <f t="shared" si="174"/>
        <v>0.46440099945008484</v>
      </c>
      <c r="AN224" s="59">
        <f t="shared" si="166"/>
        <v>1.3431216031038946</v>
      </c>
      <c r="AO224" s="59">
        <f t="shared" si="175"/>
        <v>4.1365960025558097</v>
      </c>
      <c r="AP224" s="59">
        <f t="shared" si="167"/>
        <v>0.4267810935101774</v>
      </c>
      <c r="AQ224" s="59">
        <f t="shared" si="168"/>
        <v>0.18001876759554158</v>
      </c>
      <c r="AR224" s="59">
        <f t="shared" si="169"/>
        <v>0.38624323458178228</v>
      </c>
      <c r="AS224" s="59">
        <f t="shared" si="170"/>
        <v>0.43373799782267614</v>
      </c>
      <c r="AT224" s="59">
        <f t="shared" si="171"/>
        <v>0.47103911567486528</v>
      </c>
      <c r="AU224" s="59">
        <v>40.168999999999997</v>
      </c>
      <c r="AV224" s="78"/>
      <c r="AW224" s="59">
        <v>14.519</v>
      </c>
      <c r="AX224" s="59">
        <v>0.25700000000000001</v>
      </c>
      <c r="AY224" s="59">
        <v>45.337000000000003</v>
      </c>
      <c r="AZ224" s="59">
        <v>0.16400000000000001</v>
      </c>
      <c r="BA224" s="59">
        <v>0.28599999999999998</v>
      </c>
      <c r="BB224" s="59">
        <v>4.4999999999999998E-2</v>
      </c>
      <c r="BC224" s="59"/>
      <c r="BD224" s="59"/>
      <c r="BE224" s="59">
        <f t="shared" si="176"/>
        <v>100.777</v>
      </c>
      <c r="BF224" s="59">
        <f t="shared" si="164"/>
        <v>84.769636377299975</v>
      </c>
      <c r="BG224" s="59">
        <f t="shared" si="172"/>
        <v>0.15230363622700024</v>
      </c>
      <c r="BH224" s="64">
        <f t="shared" si="173"/>
        <v>0.84769636377299973</v>
      </c>
      <c r="BI224" s="52"/>
      <c r="BJ224" s="62"/>
      <c r="BK224" s="62"/>
      <c r="BL224" s="62"/>
    </row>
    <row r="225" spans="1:64" s="31" customFormat="1" x14ac:dyDescent="0.25">
      <c r="A225" s="62"/>
      <c r="B225" s="58" t="s">
        <v>154</v>
      </c>
      <c r="C225" s="52" t="s">
        <v>1744</v>
      </c>
      <c r="D225" s="52" t="s">
        <v>601</v>
      </c>
      <c r="E225" s="52"/>
      <c r="F225" s="63" t="s">
        <v>614</v>
      </c>
      <c r="G225" s="63" t="s">
        <v>1779</v>
      </c>
      <c r="H225" s="63" t="s">
        <v>1784</v>
      </c>
      <c r="I225" s="52" t="s">
        <v>1725</v>
      </c>
      <c r="J225" s="52" t="s">
        <v>1722</v>
      </c>
      <c r="K225" s="59">
        <v>83.560179089239966</v>
      </c>
      <c r="L225" s="59">
        <v>2.4E-2</v>
      </c>
      <c r="M225" s="59">
        <v>0.98199999999999998</v>
      </c>
      <c r="N225" s="59">
        <v>24.803999999999998</v>
      </c>
      <c r="O225" s="59">
        <v>27.48</v>
      </c>
      <c r="P225" s="59"/>
      <c r="Q225" s="59">
        <v>32.509</v>
      </c>
      <c r="R225" s="59">
        <v>0.31900000000000001</v>
      </c>
      <c r="S225" s="59">
        <v>11.598000000000001</v>
      </c>
      <c r="T225" s="59"/>
      <c r="U225" s="59">
        <v>0.13700000000000001</v>
      </c>
      <c r="V225" s="59">
        <v>97.853000000000009</v>
      </c>
      <c r="W225" s="59">
        <f t="shared" si="157"/>
        <v>18.216948286120324</v>
      </c>
      <c r="X225" s="59">
        <f t="shared" si="158"/>
        <v>15.883587145898728</v>
      </c>
      <c r="Y225" s="59">
        <f t="shared" si="159"/>
        <v>99.444535432019066</v>
      </c>
      <c r="Z225" s="59">
        <f t="shared" si="144"/>
        <v>7.4587705981218444E-4</v>
      </c>
      <c r="AA225" s="59">
        <f t="shared" si="145"/>
        <v>2.2952126084000889E-2</v>
      </c>
      <c r="AB225" s="59">
        <f t="shared" si="146"/>
        <v>0.90861542239450732</v>
      </c>
      <c r="AC225" s="59">
        <f t="shared" si="147"/>
        <v>0.67551160510873653</v>
      </c>
      <c r="AD225" s="59">
        <f t="shared" si="148"/>
        <v>0.37147695944186071</v>
      </c>
      <c r="AE225" s="59">
        <f t="shared" si="149"/>
        <v>0</v>
      </c>
      <c r="AF225" s="59">
        <f t="shared" si="150"/>
        <v>0.47348591621926389</v>
      </c>
      <c r="AG225" s="59">
        <f t="shared" si="151"/>
        <v>8.3976488671132984E-3</v>
      </c>
      <c r="AH225" s="59">
        <f t="shared" si="152"/>
        <v>0.53731444820833962</v>
      </c>
      <c r="AI225" s="59">
        <f t="shared" si="153"/>
        <v>0</v>
      </c>
      <c r="AJ225" s="59">
        <f t="shared" si="160"/>
        <v>2.9985000033836346</v>
      </c>
      <c r="AK225" s="59">
        <f t="shared" si="154"/>
        <v>4</v>
      </c>
      <c r="AL225" s="59">
        <f t="shared" si="165"/>
        <v>0.53157326324531973</v>
      </c>
      <c r="AM225" s="59">
        <f t="shared" si="174"/>
        <v>0.46842673675468027</v>
      </c>
      <c r="AN225" s="59">
        <f t="shared" si="166"/>
        <v>1.2746037249003823</v>
      </c>
      <c r="AO225" s="59">
        <f t="shared" si="175"/>
        <v>3.8625891142571129</v>
      </c>
      <c r="AP225" s="59">
        <f t="shared" si="167"/>
        <v>0.43963701855091075</v>
      </c>
      <c r="AQ225" s="59">
        <f t="shared" si="168"/>
        <v>0.18995510436760446</v>
      </c>
      <c r="AR225" s="59">
        <f t="shared" si="169"/>
        <v>0.3454235160176623</v>
      </c>
      <c r="AS225" s="59">
        <f t="shared" si="170"/>
        <v>0.46462137961473327</v>
      </c>
      <c r="AT225" s="59">
        <f t="shared" si="171"/>
        <v>0.42642514986529595</v>
      </c>
      <c r="AU225" s="59">
        <v>39.524999999999999</v>
      </c>
      <c r="AV225" s="78"/>
      <c r="AW225" s="59">
        <v>15.613</v>
      </c>
      <c r="AX225" s="59">
        <v>0.28399999999999997</v>
      </c>
      <c r="AY225" s="59">
        <v>44.521999999999998</v>
      </c>
      <c r="AZ225" s="59">
        <v>0.16700000000000001</v>
      </c>
      <c r="BA225" s="59">
        <v>0.24299999999999999</v>
      </c>
      <c r="BB225" s="59">
        <v>0.108</v>
      </c>
      <c r="BC225" s="59"/>
      <c r="BD225" s="59"/>
      <c r="BE225" s="59">
        <f t="shared" si="176"/>
        <v>100.46199999999999</v>
      </c>
      <c r="BF225" s="59">
        <f t="shared" si="164"/>
        <v>83.560179089239966</v>
      </c>
      <c r="BG225" s="59">
        <f t="shared" si="172"/>
        <v>0.16439820910760033</v>
      </c>
      <c r="BH225" s="64">
        <f t="shared" si="173"/>
        <v>0.83560179089239961</v>
      </c>
      <c r="BI225" s="52"/>
      <c r="BJ225" s="62"/>
      <c r="BK225" s="62"/>
      <c r="BL225" s="62"/>
    </row>
    <row r="226" spans="1:64" s="31" customFormat="1" x14ac:dyDescent="0.25">
      <c r="A226" s="62"/>
      <c r="B226" s="58" t="s">
        <v>154</v>
      </c>
      <c r="C226" s="52" t="s">
        <v>1744</v>
      </c>
      <c r="D226" s="52" t="s">
        <v>601</v>
      </c>
      <c r="E226" s="52"/>
      <c r="F226" s="63" t="s">
        <v>615</v>
      </c>
      <c r="G226" s="63" t="s">
        <v>1779</v>
      </c>
      <c r="H226" s="63" t="s">
        <v>1784</v>
      </c>
      <c r="I226" s="52" t="s">
        <v>1725</v>
      </c>
      <c r="J226" s="52" t="s">
        <v>1722</v>
      </c>
      <c r="K226" s="59">
        <v>82.861253806445006</v>
      </c>
      <c r="L226" s="59">
        <v>4.7E-2</v>
      </c>
      <c r="M226" s="59">
        <v>0.95599999999999996</v>
      </c>
      <c r="N226" s="59">
        <v>23.344000000000001</v>
      </c>
      <c r="O226" s="59">
        <v>27.581</v>
      </c>
      <c r="P226" s="59"/>
      <c r="Q226" s="59">
        <v>34.506</v>
      </c>
      <c r="R226" s="59">
        <v>0.253</v>
      </c>
      <c r="S226" s="59">
        <v>10.842000000000001</v>
      </c>
      <c r="T226" s="59"/>
      <c r="U226" s="59">
        <v>5.0999999999999997E-2</v>
      </c>
      <c r="V226" s="59">
        <v>97.58</v>
      </c>
      <c r="W226" s="59">
        <f t="shared" ref="W226:W234" si="177">Q226-0.8998*X226</f>
        <v>19.276795806605435</v>
      </c>
      <c r="X226" s="59">
        <f t="shared" ref="X226:X234" si="178">(S226/40.31+Q226/71.85+R226/70.94+T226/74.7+U226/41.38-N226/101.96-O226/151.91-P226/201-L226*2/60.08-M226*2/79.95)/3*159.66</f>
        <v>16.925099125799694</v>
      </c>
      <c r="Y226" s="59">
        <f t="shared" ref="Y226:Y234" si="179">SUM(L226:P226,R226:U226,W226:X226)</f>
        <v>99.275894932405123</v>
      </c>
      <c r="Z226" s="59">
        <f t="shared" si="144"/>
        <v>1.4787769975069226E-3</v>
      </c>
      <c r="AA226" s="59">
        <f t="shared" si="145"/>
        <v>2.2621330532810312E-2</v>
      </c>
      <c r="AB226" s="59">
        <f t="shared" si="146"/>
        <v>0.86573001724029375</v>
      </c>
      <c r="AC226" s="59">
        <f t="shared" si="147"/>
        <v>0.68639626936933318</v>
      </c>
      <c r="AD226" s="59">
        <f t="shared" si="148"/>
        <v>0.4007405897545997</v>
      </c>
      <c r="AE226" s="59">
        <f t="shared" si="149"/>
        <v>0</v>
      </c>
      <c r="AF226" s="59">
        <f t="shared" si="150"/>
        <v>0.50724188420526251</v>
      </c>
      <c r="AG226" s="59">
        <f t="shared" si="151"/>
        <v>6.7427393165300966E-3</v>
      </c>
      <c r="AH226" s="59">
        <f t="shared" si="152"/>
        <v>0.50851484687123227</v>
      </c>
      <c r="AI226" s="59">
        <f t="shared" si="153"/>
        <v>0</v>
      </c>
      <c r="AJ226" s="59">
        <f t="shared" si="160"/>
        <v>2.9994664542875689</v>
      </c>
      <c r="AK226" s="59">
        <f t="shared" si="154"/>
        <v>3.9999999999999991</v>
      </c>
      <c r="AL226" s="59">
        <f t="shared" si="165"/>
        <v>0.50062660803862979</v>
      </c>
      <c r="AM226" s="59">
        <f t="shared" si="174"/>
        <v>0.49937339196137021</v>
      </c>
      <c r="AN226" s="59">
        <f t="shared" si="166"/>
        <v>1.2657611860976716</v>
      </c>
      <c r="AO226" s="59">
        <f t="shared" si="175"/>
        <v>3.8275526232722044</v>
      </c>
      <c r="AP226" s="59">
        <f t="shared" si="167"/>
        <v>0.44135278075016526</v>
      </c>
      <c r="AQ226" s="59">
        <f t="shared" si="168"/>
        <v>0.20520630187587763</v>
      </c>
      <c r="AR226" s="59">
        <f t="shared" si="169"/>
        <v>0.35148134144567994</v>
      </c>
      <c r="AS226" s="59">
        <f t="shared" si="170"/>
        <v>0.44331235667844238</v>
      </c>
      <c r="AT226" s="59">
        <f t="shared" si="171"/>
        <v>0.44222965314804158</v>
      </c>
      <c r="AU226" s="59">
        <v>39.335000000000001</v>
      </c>
      <c r="AV226" s="78"/>
      <c r="AW226" s="59">
        <v>16.163</v>
      </c>
      <c r="AX226" s="59">
        <v>0.254</v>
      </c>
      <c r="AY226" s="59">
        <v>43.841000000000001</v>
      </c>
      <c r="AZ226" s="59">
        <v>0.16400000000000001</v>
      </c>
      <c r="BA226" s="59">
        <v>0.20100000000000001</v>
      </c>
      <c r="BB226" s="59">
        <v>3.2000000000000001E-2</v>
      </c>
      <c r="BC226" s="59"/>
      <c r="BD226" s="59"/>
      <c r="BE226" s="59">
        <f t="shared" si="176"/>
        <v>99.99</v>
      </c>
      <c r="BF226" s="59">
        <f t="shared" si="164"/>
        <v>82.861253806445006</v>
      </c>
      <c r="BG226" s="59">
        <f t="shared" si="172"/>
        <v>0.17138746193554993</v>
      </c>
      <c r="BH226" s="64">
        <f t="shared" si="173"/>
        <v>0.82861253806445001</v>
      </c>
      <c r="BI226" s="52"/>
      <c r="BJ226" s="62"/>
      <c r="BK226" s="62"/>
      <c r="BL226" s="62"/>
    </row>
    <row r="227" spans="1:64" s="31" customFormat="1" x14ac:dyDescent="0.25">
      <c r="A227" s="62"/>
      <c r="B227" s="58" t="s">
        <v>154</v>
      </c>
      <c r="C227" s="52" t="s">
        <v>1744</v>
      </c>
      <c r="D227" s="52" t="s">
        <v>601</v>
      </c>
      <c r="E227" s="52"/>
      <c r="F227" s="63" t="s">
        <v>616</v>
      </c>
      <c r="G227" s="63" t="s">
        <v>1779</v>
      </c>
      <c r="H227" s="63" t="s">
        <v>1784</v>
      </c>
      <c r="I227" s="52" t="s">
        <v>1725</v>
      </c>
      <c r="J227" s="52" t="s">
        <v>1722</v>
      </c>
      <c r="K227" s="59">
        <v>84.087187943205493</v>
      </c>
      <c r="L227" s="59">
        <v>4.9000000000000002E-2</v>
      </c>
      <c r="M227" s="59">
        <v>1.0580000000000001</v>
      </c>
      <c r="N227" s="59">
        <v>22.826000000000001</v>
      </c>
      <c r="O227" s="59">
        <v>29.763999999999999</v>
      </c>
      <c r="P227" s="59"/>
      <c r="Q227" s="59">
        <v>32.378999999999998</v>
      </c>
      <c r="R227" s="59">
        <v>0.22900000000000001</v>
      </c>
      <c r="S227" s="59">
        <v>11.366</v>
      </c>
      <c r="T227" s="59"/>
      <c r="U227" s="59">
        <v>0.106</v>
      </c>
      <c r="V227" s="59">
        <v>97.776999999999987</v>
      </c>
      <c r="W227" s="59">
        <f t="shared" si="177"/>
        <v>18.467720678003783</v>
      </c>
      <c r="X227" s="59">
        <f t="shared" si="178"/>
        <v>15.460412671700617</v>
      </c>
      <c r="Y227" s="59">
        <f t="shared" si="179"/>
        <v>99.326133349704406</v>
      </c>
      <c r="Z227" s="59">
        <f t="shared" si="144"/>
        <v>1.5385280827512184E-3</v>
      </c>
      <c r="AA227" s="59">
        <f t="shared" si="145"/>
        <v>2.4983336654769202E-2</v>
      </c>
      <c r="AB227" s="59">
        <f t="shared" si="146"/>
        <v>0.84477593485811875</v>
      </c>
      <c r="AC227" s="59">
        <f t="shared" si="147"/>
        <v>0.7391978946542771</v>
      </c>
      <c r="AD227" s="59">
        <f t="shared" si="148"/>
        <v>0.36530676372689141</v>
      </c>
      <c r="AE227" s="59">
        <f t="shared" si="149"/>
        <v>0</v>
      </c>
      <c r="AF227" s="59">
        <f t="shared" si="150"/>
        <v>0.48495124277355828</v>
      </c>
      <c r="AG227" s="59">
        <f t="shared" si="151"/>
        <v>6.0905407043570147E-3</v>
      </c>
      <c r="AH227" s="59">
        <f t="shared" si="152"/>
        <v>0.53199359718811368</v>
      </c>
      <c r="AI227" s="59">
        <f t="shared" si="153"/>
        <v>0</v>
      </c>
      <c r="AJ227" s="59">
        <f t="shared" si="160"/>
        <v>2.9988378386428365</v>
      </c>
      <c r="AK227" s="59">
        <f t="shared" si="154"/>
        <v>4.0000000000000009</v>
      </c>
      <c r="AL227" s="59">
        <f t="shared" si="165"/>
        <v>0.52312925567149171</v>
      </c>
      <c r="AM227" s="59">
        <f t="shared" si="174"/>
        <v>0.47687074432850829</v>
      </c>
      <c r="AN227" s="59">
        <f t="shared" si="166"/>
        <v>1.3275178313865406</v>
      </c>
      <c r="AO227" s="59">
        <f t="shared" si="175"/>
        <v>4.0738072384737043</v>
      </c>
      <c r="AP227" s="59">
        <f t="shared" si="167"/>
        <v>0.42964225086270708</v>
      </c>
      <c r="AQ227" s="59">
        <f t="shared" si="168"/>
        <v>0.18740594093733304</v>
      </c>
      <c r="AR227" s="59">
        <f t="shared" si="169"/>
        <v>0.37921574616709663</v>
      </c>
      <c r="AS227" s="59">
        <f t="shared" si="170"/>
        <v>0.43337831289557027</v>
      </c>
      <c r="AT227" s="59">
        <f t="shared" si="171"/>
        <v>0.46667304780018287</v>
      </c>
      <c r="AU227" s="59">
        <v>40.152000000000001</v>
      </c>
      <c r="AV227" s="78"/>
      <c r="AW227" s="59">
        <v>15.206</v>
      </c>
      <c r="AX227" s="59">
        <v>0.23200000000000001</v>
      </c>
      <c r="AY227" s="59">
        <v>45.08</v>
      </c>
      <c r="AZ227" s="59">
        <v>0.17100000000000001</v>
      </c>
      <c r="BA227" s="59">
        <v>0.24099999999999999</v>
      </c>
      <c r="BB227" s="59">
        <v>5.8000000000000003E-2</v>
      </c>
      <c r="BC227" s="59"/>
      <c r="BD227" s="59"/>
      <c r="BE227" s="59">
        <f t="shared" si="176"/>
        <v>101.14000000000001</v>
      </c>
      <c r="BF227" s="59">
        <f t="shared" si="164"/>
        <v>84.087187943205493</v>
      </c>
      <c r="BG227" s="59">
        <f t="shared" si="172"/>
        <v>0.15912812056794506</v>
      </c>
      <c r="BH227" s="64">
        <f t="shared" si="173"/>
        <v>0.84087187943205488</v>
      </c>
      <c r="BI227" s="52"/>
      <c r="BJ227" s="62"/>
      <c r="BK227" s="62"/>
      <c r="BL227" s="62"/>
    </row>
    <row r="228" spans="1:64" s="31" customFormat="1" x14ac:dyDescent="0.25">
      <c r="A228" s="62"/>
      <c r="B228" s="58" t="s">
        <v>154</v>
      </c>
      <c r="C228" s="52" t="s">
        <v>1744</v>
      </c>
      <c r="D228" s="52" t="s">
        <v>601</v>
      </c>
      <c r="E228" s="52"/>
      <c r="F228" s="63" t="s">
        <v>617</v>
      </c>
      <c r="G228" s="63" t="s">
        <v>1779</v>
      </c>
      <c r="H228" s="63" t="s">
        <v>1784</v>
      </c>
      <c r="I228" s="52" t="s">
        <v>1725</v>
      </c>
      <c r="J228" s="52" t="s">
        <v>1722</v>
      </c>
      <c r="K228" s="59">
        <v>83.108227551499496</v>
      </c>
      <c r="L228" s="59">
        <v>3.5999999999999997E-2</v>
      </c>
      <c r="M228" s="59">
        <v>1.3660000000000001</v>
      </c>
      <c r="N228" s="59">
        <v>22.338999999999999</v>
      </c>
      <c r="O228" s="59">
        <v>26.263999999999999</v>
      </c>
      <c r="P228" s="59"/>
      <c r="Q228" s="59">
        <v>37.042999999999999</v>
      </c>
      <c r="R228" s="59">
        <v>0.316</v>
      </c>
      <c r="S228" s="59">
        <v>10.263</v>
      </c>
      <c r="T228" s="59"/>
      <c r="U228" s="59">
        <v>7.4999999999999997E-2</v>
      </c>
      <c r="V228" s="59">
        <v>97.702000000000012</v>
      </c>
      <c r="W228" s="59">
        <f t="shared" si="177"/>
        <v>20.326882006045476</v>
      </c>
      <c r="X228" s="59">
        <f t="shared" si="178"/>
        <v>18.577592791680953</v>
      </c>
      <c r="Y228" s="59">
        <f t="shared" si="179"/>
        <v>99.563474797726428</v>
      </c>
      <c r="Z228" s="59">
        <f t="shared" si="144"/>
        <v>1.1399517615598108E-3</v>
      </c>
      <c r="AA228" s="59">
        <f t="shared" si="145"/>
        <v>3.2530451970173922E-2</v>
      </c>
      <c r="AB228" s="59">
        <f t="shared" si="146"/>
        <v>0.83377731381871456</v>
      </c>
      <c r="AC228" s="59">
        <f t="shared" si="147"/>
        <v>0.65781673917786154</v>
      </c>
      <c r="AD228" s="59">
        <f t="shared" si="148"/>
        <v>0.44269100329493166</v>
      </c>
      <c r="AE228" s="59">
        <f t="shared" si="149"/>
        <v>0</v>
      </c>
      <c r="AF228" s="59">
        <f t="shared" si="150"/>
        <v>0.53830717808477568</v>
      </c>
      <c r="AG228" s="59">
        <f t="shared" si="151"/>
        <v>8.4758268439967949E-3</v>
      </c>
      <c r="AH228" s="59">
        <f t="shared" si="152"/>
        <v>0.48444860317049826</v>
      </c>
      <c r="AI228" s="59">
        <f t="shared" si="153"/>
        <v>0</v>
      </c>
      <c r="AJ228" s="59">
        <f t="shared" si="160"/>
        <v>2.9991870681225121</v>
      </c>
      <c r="AK228" s="59">
        <f t="shared" si="154"/>
        <v>3.9999999999999996</v>
      </c>
      <c r="AL228" s="59">
        <f t="shared" si="165"/>
        <v>0.47366987510538716</v>
      </c>
      <c r="AM228" s="59">
        <f t="shared" si="174"/>
        <v>0.52633012489461284</v>
      </c>
      <c r="AN228" s="59">
        <f t="shared" si="166"/>
        <v>1.21598852038595</v>
      </c>
      <c r="AO228" s="59">
        <f t="shared" si="175"/>
        <v>3.631759772631026</v>
      </c>
      <c r="AP228" s="59">
        <f t="shared" si="167"/>
        <v>0.45126587561285469</v>
      </c>
      <c r="AQ228" s="59">
        <f t="shared" si="168"/>
        <v>0.22886544144826171</v>
      </c>
      <c r="AR228" s="59">
        <f t="shared" si="169"/>
        <v>0.34008262486350144</v>
      </c>
      <c r="AS228" s="59">
        <f t="shared" si="170"/>
        <v>0.43105193368823691</v>
      </c>
      <c r="AT228" s="59">
        <f t="shared" si="171"/>
        <v>0.44101593047808402</v>
      </c>
      <c r="AU228" s="59">
        <v>39.512999999999998</v>
      </c>
      <c r="AV228" s="78"/>
      <c r="AW228" s="59">
        <v>15.961</v>
      </c>
      <c r="AX228" s="59">
        <v>0.27600000000000002</v>
      </c>
      <c r="AY228" s="59">
        <v>44.057000000000002</v>
      </c>
      <c r="AZ228" s="59">
        <v>0.16200000000000001</v>
      </c>
      <c r="BA228" s="59">
        <v>0.21299999999999999</v>
      </c>
      <c r="BB228" s="59">
        <v>1.2999999999999999E-2</v>
      </c>
      <c r="BC228" s="59"/>
      <c r="BD228" s="59"/>
      <c r="BE228" s="59">
        <f t="shared" si="176"/>
        <v>100.19500000000001</v>
      </c>
      <c r="BF228" s="59">
        <f t="shared" si="164"/>
        <v>83.108227551499496</v>
      </c>
      <c r="BG228" s="59">
        <f t="shared" si="172"/>
        <v>0.16891772448500503</v>
      </c>
      <c r="BH228" s="64">
        <f t="shared" si="173"/>
        <v>0.83108227551499492</v>
      </c>
      <c r="BI228" s="52"/>
      <c r="BJ228" s="62"/>
      <c r="BK228" s="62"/>
      <c r="BL228" s="62"/>
    </row>
    <row r="229" spans="1:64" s="31" customFormat="1" x14ac:dyDescent="0.25">
      <c r="A229" s="62"/>
      <c r="B229" s="58" t="s">
        <v>154</v>
      </c>
      <c r="C229" s="52" t="s">
        <v>1744</v>
      </c>
      <c r="D229" s="52" t="s">
        <v>601</v>
      </c>
      <c r="E229" s="52"/>
      <c r="F229" s="63" t="s">
        <v>618</v>
      </c>
      <c r="G229" s="63" t="s">
        <v>1779</v>
      </c>
      <c r="H229" s="63" t="s">
        <v>1784</v>
      </c>
      <c r="I229" s="52" t="s">
        <v>1725</v>
      </c>
      <c r="J229" s="52" t="s">
        <v>1722</v>
      </c>
      <c r="K229" s="59">
        <v>82.3418091857354</v>
      </c>
      <c r="L229" s="59">
        <v>8.5999999999999993E-2</v>
      </c>
      <c r="M229" s="59">
        <v>1.016</v>
      </c>
      <c r="N229" s="59">
        <v>21.902000000000001</v>
      </c>
      <c r="O229" s="59">
        <v>29.797999999999998</v>
      </c>
      <c r="P229" s="59"/>
      <c r="Q229" s="59">
        <v>34.424999999999997</v>
      </c>
      <c r="R229" s="59">
        <v>0.26700000000000002</v>
      </c>
      <c r="S229" s="59">
        <v>10.414</v>
      </c>
      <c r="T229" s="59"/>
      <c r="U229" s="59">
        <v>9.8000000000000004E-2</v>
      </c>
      <c r="V229" s="59">
        <v>98.006</v>
      </c>
      <c r="W229" s="59">
        <f t="shared" si="177"/>
        <v>19.850055402697237</v>
      </c>
      <c r="X229" s="59">
        <f t="shared" si="178"/>
        <v>16.197982437544741</v>
      </c>
      <c r="Y229" s="59">
        <f t="shared" si="179"/>
        <v>99.629037840241978</v>
      </c>
      <c r="Z229" s="59">
        <f t="shared" si="144"/>
        <v>2.7212244947900444E-3</v>
      </c>
      <c r="AA229" s="59">
        <f t="shared" si="145"/>
        <v>2.4177703811480152E-2</v>
      </c>
      <c r="AB229" s="59">
        <f t="shared" si="146"/>
        <v>0.81686834700181887</v>
      </c>
      <c r="AC229" s="59">
        <f t="shared" si="147"/>
        <v>0.74578408919369077</v>
      </c>
      <c r="AD229" s="59">
        <f t="shared" si="148"/>
        <v>0.38570398650162557</v>
      </c>
      <c r="AE229" s="59">
        <f t="shared" si="149"/>
        <v>0</v>
      </c>
      <c r="AF229" s="59">
        <f t="shared" si="150"/>
        <v>0.52529476788111218</v>
      </c>
      <c r="AG229" s="59">
        <f t="shared" si="151"/>
        <v>7.1562944498046715E-3</v>
      </c>
      <c r="AH229" s="59">
        <f t="shared" si="152"/>
        <v>0.49121644701083994</v>
      </c>
      <c r="AI229" s="59">
        <f t="shared" si="153"/>
        <v>0</v>
      </c>
      <c r="AJ229" s="59">
        <f t="shared" si="160"/>
        <v>2.9989228603451625</v>
      </c>
      <c r="AK229" s="59">
        <f t="shared" si="154"/>
        <v>4</v>
      </c>
      <c r="AL229" s="59">
        <f t="shared" si="165"/>
        <v>0.48323760703717639</v>
      </c>
      <c r="AM229" s="59">
        <f t="shared" si="174"/>
        <v>0.51676239296282356</v>
      </c>
      <c r="AN229" s="59">
        <f t="shared" si="166"/>
        <v>1.3619116894424379</v>
      </c>
      <c r="AO229" s="59">
        <f t="shared" si="175"/>
        <v>4.2125057549272613</v>
      </c>
      <c r="AP229" s="59">
        <f t="shared" si="167"/>
        <v>0.42338585497075204</v>
      </c>
      <c r="AQ229" s="59">
        <f t="shared" si="168"/>
        <v>0.1979637719302357</v>
      </c>
      <c r="AR229" s="59">
        <f t="shared" si="169"/>
        <v>0.3827760057173174</v>
      </c>
      <c r="AS229" s="59">
        <f t="shared" si="170"/>
        <v>0.41926022235244687</v>
      </c>
      <c r="AT229" s="59">
        <f t="shared" si="171"/>
        <v>0.47725525645958983</v>
      </c>
      <c r="AU229" s="59">
        <v>39.561999999999998</v>
      </c>
      <c r="AV229" s="78"/>
      <c r="AW229" s="59">
        <v>16.597000000000001</v>
      </c>
      <c r="AX229" s="59">
        <v>0.31</v>
      </c>
      <c r="AY229" s="59">
        <v>43.42</v>
      </c>
      <c r="AZ229" s="59">
        <v>0.16900000000000001</v>
      </c>
      <c r="BA229" s="59">
        <v>0.252</v>
      </c>
      <c r="BB229" s="59">
        <v>6.7000000000000004E-2</v>
      </c>
      <c r="BC229" s="59"/>
      <c r="BD229" s="59"/>
      <c r="BE229" s="59">
        <f t="shared" si="176"/>
        <v>100.377</v>
      </c>
      <c r="BF229" s="59">
        <f t="shared" si="164"/>
        <v>82.3418091857354</v>
      </c>
      <c r="BG229" s="59">
        <f t="shared" si="172"/>
        <v>0.17658190814264599</v>
      </c>
      <c r="BH229" s="64">
        <f t="shared" si="173"/>
        <v>0.82341809185735404</v>
      </c>
      <c r="BI229" s="52"/>
      <c r="BJ229" s="62"/>
      <c r="BK229" s="62"/>
      <c r="BL229" s="62"/>
    </row>
    <row r="230" spans="1:64" s="31" customFormat="1" x14ac:dyDescent="0.25">
      <c r="A230" s="62"/>
      <c r="B230" s="58" t="s">
        <v>154</v>
      </c>
      <c r="C230" s="52" t="s">
        <v>1744</v>
      </c>
      <c r="D230" s="52" t="s">
        <v>601</v>
      </c>
      <c r="E230" s="52"/>
      <c r="F230" s="63" t="s">
        <v>619</v>
      </c>
      <c r="G230" s="63" t="s">
        <v>1779</v>
      </c>
      <c r="H230" s="63" t="s">
        <v>1784</v>
      </c>
      <c r="I230" s="52" t="s">
        <v>1725</v>
      </c>
      <c r="J230" s="52" t="s">
        <v>1722</v>
      </c>
      <c r="K230" s="59">
        <v>80.272374373780835</v>
      </c>
      <c r="L230" s="59">
        <v>0.03</v>
      </c>
      <c r="M230" s="59">
        <v>1.054</v>
      </c>
      <c r="N230" s="59">
        <v>22.189</v>
      </c>
      <c r="O230" s="59">
        <v>26.114999999999998</v>
      </c>
      <c r="P230" s="59"/>
      <c r="Q230" s="59">
        <v>37.959000000000003</v>
      </c>
      <c r="R230" s="59">
        <v>0.35799999999999998</v>
      </c>
      <c r="S230" s="59">
        <v>9.4459999999999997</v>
      </c>
      <c r="T230" s="59"/>
      <c r="U230" s="59">
        <v>8.5000000000000006E-2</v>
      </c>
      <c r="V230" s="59">
        <v>97.236000000000004</v>
      </c>
      <c r="W230" s="59">
        <f t="shared" si="177"/>
        <v>21.062289607901917</v>
      </c>
      <c r="X230" s="59">
        <f t="shared" si="178"/>
        <v>18.778295612467311</v>
      </c>
      <c r="Y230" s="59">
        <f t="shared" si="179"/>
        <v>99.117585220369222</v>
      </c>
      <c r="Z230" s="59">
        <f t="shared" si="144"/>
        <v>9.5956145396277075E-4</v>
      </c>
      <c r="AA230" s="59">
        <f t="shared" si="145"/>
        <v>2.5354063557834185E-2</v>
      </c>
      <c r="AB230" s="59">
        <f t="shared" si="146"/>
        <v>0.83654949649403265</v>
      </c>
      <c r="AC230" s="59">
        <f t="shared" si="147"/>
        <v>0.66069595343670184</v>
      </c>
      <c r="AD230" s="59">
        <f t="shared" si="148"/>
        <v>0.45199641913094846</v>
      </c>
      <c r="AE230" s="59">
        <f t="shared" si="149"/>
        <v>0</v>
      </c>
      <c r="AF230" s="59">
        <f t="shared" si="150"/>
        <v>0.56342037805993705</v>
      </c>
      <c r="AG230" s="59">
        <f t="shared" si="151"/>
        <v>9.6994159858880737E-3</v>
      </c>
      <c r="AH230" s="59">
        <f t="shared" si="152"/>
        <v>0.45039015233805663</v>
      </c>
      <c r="AI230" s="59">
        <f t="shared" si="153"/>
        <v>0</v>
      </c>
      <c r="AJ230" s="59">
        <f t="shared" si="160"/>
        <v>2.9990654404573611</v>
      </c>
      <c r="AK230" s="59">
        <f t="shared" si="154"/>
        <v>3.9999999999999991</v>
      </c>
      <c r="AL230" s="59">
        <f t="shared" si="165"/>
        <v>0.44425475849145707</v>
      </c>
      <c r="AM230" s="59">
        <f t="shared" si="174"/>
        <v>0.55574524150854288</v>
      </c>
      <c r="AN230" s="59">
        <f t="shared" si="166"/>
        <v>1.2465151364323261</v>
      </c>
      <c r="AO230" s="59">
        <f t="shared" si="175"/>
        <v>3.7515562400644611</v>
      </c>
      <c r="AP230" s="59">
        <f t="shared" si="167"/>
        <v>0.44513388037442414</v>
      </c>
      <c r="AQ230" s="59">
        <f t="shared" si="168"/>
        <v>0.23188318817947842</v>
      </c>
      <c r="AR230" s="59">
        <f t="shared" si="169"/>
        <v>0.33895021645248397</v>
      </c>
      <c r="AS230" s="59">
        <f t="shared" si="170"/>
        <v>0.42916659536803764</v>
      </c>
      <c r="AT230" s="59">
        <f t="shared" si="171"/>
        <v>0.44127431041267612</v>
      </c>
      <c r="AU230" s="59">
        <v>38.863999999999997</v>
      </c>
      <c r="AV230" s="78"/>
      <c r="AW230" s="59">
        <v>18.402000000000001</v>
      </c>
      <c r="AX230" s="59">
        <v>0.34200000000000003</v>
      </c>
      <c r="AY230" s="59">
        <v>42.009</v>
      </c>
      <c r="AZ230" s="59">
        <v>0.16400000000000001</v>
      </c>
      <c r="BA230" s="59">
        <v>0.20100000000000001</v>
      </c>
      <c r="BB230" s="59">
        <v>5.0999999999999997E-2</v>
      </c>
      <c r="BC230" s="59"/>
      <c r="BD230" s="59"/>
      <c r="BE230" s="59">
        <f t="shared" si="176"/>
        <v>100.03299999999999</v>
      </c>
      <c r="BF230" s="59">
        <f t="shared" si="164"/>
        <v>80.272374373780835</v>
      </c>
      <c r="BG230" s="59">
        <f t="shared" si="172"/>
        <v>0.19727625626219164</v>
      </c>
      <c r="BH230" s="64">
        <f t="shared" si="173"/>
        <v>0.8027237437378083</v>
      </c>
      <c r="BI230" s="52"/>
      <c r="BJ230" s="62"/>
      <c r="BK230" s="62"/>
      <c r="BL230" s="62"/>
    </row>
    <row r="231" spans="1:64" s="31" customFormat="1" x14ac:dyDescent="0.25">
      <c r="A231" s="62"/>
      <c r="B231" s="58" t="s">
        <v>154</v>
      </c>
      <c r="C231" s="52" t="s">
        <v>1744</v>
      </c>
      <c r="D231" s="52" t="s">
        <v>601</v>
      </c>
      <c r="E231" s="52"/>
      <c r="F231" s="63" t="s">
        <v>620</v>
      </c>
      <c r="G231" s="63" t="s">
        <v>1779</v>
      </c>
      <c r="H231" s="63" t="s">
        <v>1784</v>
      </c>
      <c r="I231" s="52" t="s">
        <v>1725</v>
      </c>
      <c r="J231" s="52" t="s">
        <v>1722</v>
      </c>
      <c r="K231" s="59">
        <v>84.611130347461327</v>
      </c>
      <c r="L231" s="59">
        <v>3.9E-2</v>
      </c>
      <c r="M231" s="59">
        <v>0.96399999999999997</v>
      </c>
      <c r="N231" s="59">
        <v>23.396999999999998</v>
      </c>
      <c r="O231" s="59">
        <v>28.675999999999998</v>
      </c>
      <c r="P231" s="59"/>
      <c r="Q231" s="59">
        <v>32.366999999999997</v>
      </c>
      <c r="R231" s="59">
        <v>0.23599999999999999</v>
      </c>
      <c r="S231" s="59">
        <v>11.010999999999999</v>
      </c>
      <c r="T231" s="59"/>
      <c r="U231" s="59">
        <v>5.5E-2</v>
      </c>
      <c r="V231" s="59">
        <v>96.74499999999999</v>
      </c>
      <c r="W231" s="59">
        <f t="shared" si="177"/>
        <v>18.736403201833824</v>
      </c>
      <c r="X231" s="59">
        <f t="shared" si="178"/>
        <v>15.148473881047092</v>
      </c>
      <c r="Y231" s="59">
        <f t="shared" si="179"/>
        <v>98.262877082880919</v>
      </c>
      <c r="Z231" s="59">
        <f t="shared" si="144"/>
        <v>1.2351435106369157E-3</v>
      </c>
      <c r="AA231" s="59">
        <f t="shared" si="145"/>
        <v>2.2960707841924867E-2</v>
      </c>
      <c r="AB231" s="59">
        <f t="shared" si="146"/>
        <v>0.87340437267856108</v>
      </c>
      <c r="AC231" s="59">
        <f t="shared" si="147"/>
        <v>0.71834233703568695</v>
      </c>
      <c r="AD231" s="59">
        <f t="shared" si="148"/>
        <v>0.36103472894453015</v>
      </c>
      <c r="AE231" s="59">
        <f t="shared" si="149"/>
        <v>0</v>
      </c>
      <c r="AF231" s="59">
        <f t="shared" si="150"/>
        <v>0.4962659396748122</v>
      </c>
      <c r="AG231" s="59">
        <f t="shared" si="151"/>
        <v>6.3310513611302644E-3</v>
      </c>
      <c r="AH231" s="59">
        <f t="shared" si="152"/>
        <v>0.51983914827076749</v>
      </c>
      <c r="AI231" s="59">
        <f t="shared" si="153"/>
        <v>0</v>
      </c>
      <c r="AJ231" s="59">
        <f t="shared" si="160"/>
        <v>2.9994134293180501</v>
      </c>
      <c r="AK231" s="59">
        <f t="shared" si="154"/>
        <v>4.0000000000000009</v>
      </c>
      <c r="AL231" s="59">
        <f t="shared" si="165"/>
        <v>0.51159978868111811</v>
      </c>
      <c r="AM231" s="59">
        <f t="shared" si="174"/>
        <v>0.48840021131888189</v>
      </c>
      <c r="AN231" s="59">
        <f t="shared" si="166"/>
        <v>1.3745656577848475</v>
      </c>
      <c r="AO231" s="59">
        <f t="shared" si="175"/>
        <v>4.2638091852583502</v>
      </c>
      <c r="AP231" s="59">
        <f t="shared" si="167"/>
        <v>0.42112964816178905</v>
      </c>
      <c r="AQ231" s="59">
        <f t="shared" si="168"/>
        <v>0.18488230264647454</v>
      </c>
      <c r="AR231" s="59">
        <f t="shared" si="169"/>
        <v>0.36785598368297862</v>
      </c>
      <c r="AS231" s="59">
        <f t="shared" si="170"/>
        <v>0.4472617136705469</v>
      </c>
      <c r="AT231" s="59">
        <f t="shared" si="171"/>
        <v>0.45129186236209939</v>
      </c>
      <c r="AU231" s="59">
        <v>39.860999999999997</v>
      </c>
      <c r="AV231" s="78"/>
      <c r="AW231" s="59">
        <v>14.612</v>
      </c>
      <c r="AX231" s="59">
        <v>0.217</v>
      </c>
      <c r="AY231" s="59">
        <v>45.073</v>
      </c>
      <c r="AZ231" s="59">
        <v>0.14099999999999999</v>
      </c>
      <c r="BA231" s="59">
        <v>0.27600000000000002</v>
      </c>
      <c r="BB231" s="59">
        <v>0.01</v>
      </c>
      <c r="BC231" s="59"/>
      <c r="BD231" s="59"/>
      <c r="BE231" s="59">
        <f t="shared" si="176"/>
        <v>100.19000000000001</v>
      </c>
      <c r="BF231" s="59">
        <f t="shared" si="164"/>
        <v>84.611130347461327</v>
      </c>
      <c r="BG231" s="59">
        <f t="shared" si="172"/>
        <v>0.15388869652538673</v>
      </c>
      <c r="BH231" s="64">
        <f t="shared" si="173"/>
        <v>0.84611130347461327</v>
      </c>
      <c r="BI231" s="52"/>
      <c r="BJ231" s="62"/>
      <c r="BK231" s="62"/>
      <c r="BL231" s="62"/>
    </row>
    <row r="232" spans="1:64" s="31" customFormat="1" x14ac:dyDescent="0.25">
      <c r="A232" s="62"/>
      <c r="B232" s="58" t="s">
        <v>154</v>
      </c>
      <c r="C232" s="52" t="s">
        <v>1744</v>
      </c>
      <c r="D232" s="52" t="s">
        <v>601</v>
      </c>
      <c r="E232" s="52"/>
      <c r="F232" s="63" t="s">
        <v>621</v>
      </c>
      <c r="G232" s="63" t="s">
        <v>1779</v>
      </c>
      <c r="H232" s="63" t="s">
        <v>1784</v>
      </c>
      <c r="I232" s="52" t="s">
        <v>1725</v>
      </c>
      <c r="J232" s="52" t="s">
        <v>1722</v>
      </c>
      <c r="K232" s="59">
        <v>81.215570339651578</v>
      </c>
      <c r="L232" s="59">
        <v>6.2E-2</v>
      </c>
      <c r="M232" s="59">
        <v>2.282</v>
      </c>
      <c r="N232" s="59">
        <v>15.242000000000001</v>
      </c>
      <c r="O232" s="59">
        <v>25.222000000000001</v>
      </c>
      <c r="P232" s="59"/>
      <c r="Q232" s="59">
        <v>45.238</v>
      </c>
      <c r="R232" s="59">
        <v>0.39800000000000002</v>
      </c>
      <c r="S232" s="59">
        <v>8.0020000000000007</v>
      </c>
      <c r="T232" s="59"/>
      <c r="U232" s="59">
        <v>0.16800000000000001</v>
      </c>
      <c r="V232" s="59">
        <v>96.614000000000004</v>
      </c>
      <c r="W232" s="59">
        <f t="shared" si="177"/>
        <v>23.060072841062293</v>
      </c>
      <c r="X232" s="59">
        <f t="shared" si="178"/>
        <v>24.647618536272176</v>
      </c>
      <c r="Y232" s="59">
        <f t="shared" si="179"/>
        <v>99.083691377334475</v>
      </c>
      <c r="Z232" s="59">
        <f t="shared" si="144"/>
        <v>2.0700562731339259E-3</v>
      </c>
      <c r="AA232" s="59">
        <f t="shared" si="145"/>
        <v>5.7300911032918837E-2</v>
      </c>
      <c r="AB232" s="59">
        <f t="shared" si="146"/>
        <v>0.59983912878573431</v>
      </c>
      <c r="AC232" s="59">
        <f t="shared" si="147"/>
        <v>0.66608562497036627</v>
      </c>
      <c r="AD232" s="59">
        <f t="shared" si="148"/>
        <v>0.61928806396924252</v>
      </c>
      <c r="AE232" s="59">
        <f t="shared" si="149"/>
        <v>0</v>
      </c>
      <c r="AF232" s="59">
        <f t="shared" si="150"/>
        <v>0.64391207375892823</v>
      </c>
      <c r="AG232" s="59">
        <f t="shared" si="151"/>
        <v>1.125601217251785E-2</v>
      </c>
      <c r="AH232" s="59">
        <f t="shared" si="152"/>
        <v>0.39827075286843333</v>
      </c>
      <c r="AI232" s="59">
        <f t="shared" si="153"/>
        <v>0</v>
      </c>
      <c r="AJ232" s="59">
        <f t="shared" si="160"/>
        <v>2.9980226238312753</v>
      </c>
      <c r="AK232" s="59">
        <f t="shared" si="154"/>
        <v>3.9999999999999996</v>
      </c>
      <c r="AL232" s="59">
        <f t="shared" si="165"/>
        <v>0.38215056196741315</v>
      </c>
      <c r="AM232" s="59">
        <f t="shared" si="174"/>
        <v>0.61784943803258685</v>
      </c>
      <c r="AN232" s="59">
        <f t="shared" si="166"/>
        <v>1.0397618026607223</v>
      </c>
      <c r="AO232" s="59">
        <f t="shared" si="175"/>
        <v>2.9588136687404298</v>
      </c>
      <c r="AP232" s="59">
        <f t="shared" si="167"/>
        <v>0.49025332207690725</v>
      </c>
      <c r="AQ232" s="59">
        <f t="shared" si="168"/>
        <v>0.32849769434331666</v>
      </c>
      <c r="AR232" s="59">
        <f t="shared" si="169"/>
        <v>0.35332118406347923</v>
      </c>
      <c r="AS232" s="59">
        <f t="shared" si="170"/>
        <v>0.31818112159320411</v>
      </c>
      <c r="AT232" s="59">
        <f t="shared" si="171"/>
        <v>0.52616525823832461</v>
      </c>
      <c r="AU232" s="59">
        <v>39.281999999999996</v>
      </c>
      <c r="AV232" s="78"/>
      <c r="AW232" s="59">
        <v>17.625</v>
      </c>
      <c r="AX232" s="59">
        <v>0.316</v>
      </c>
      <c r="AY232" s="59">
        <v>42.752000000000002</v>
      </c>
      <c r="AZ232" s="59">
        <v>0.16500000000000001</v>
      </c>
      <c r="BA232" s="59">
        <v>0.188</v>
      </c>
      <c r="BB232" s="59">
        <v>7.4999999999999997E-2</v>
      </c>
      <c r="BC232" s="59"/>
      <c r="BD232" s="59"/>
      <c r="BE232" s="59">
        <f t="shared" si="176"/>
        <v>100.40300000000001</v>
      </c>
      <c r="BF232" s="59">
        <f t="shared" si="164"/>
        <v>81.215570339651578</v>
      </c>
      <c r="BG232" s="59">
        <f t="shared" si="172"/>
        <v>0.18784429660348423</v>
      </c>
      <c r="BH232" s="64">
        <f t="shared" si="173"/>
        <v>0.81215570339651577</v>
      </c>
      <c r="BI232" s="52"/>
      <c r="BJ232" s="62"/>
      <c r="BK232" s="62"/>
      <c r="BL232" s="62"/>
    </row>
    <row r="233" spans="1:64" s="31" customFormat="1" x14ac:dyDescent="0.25">
      <c r="A233" s="62"/>
      <c r="B233" s="58" t="s">
        <v>154</v>
      </c>
      <c r="C233" s="52" t="s">
        <v>1744</v>
      </c>
      <c r="D233" s="52" t="s">
        <v>601</v>
      </c>
      <c r="E233" s="52"/>
      <c r="F233" s="63" t="s">
        <v>622</v>
      </c>
      <c r="G233" s="63" t="s">
        <v>1779</v>
      </c>
      <c r="H233" s="63" t="s">
        <v>1784</v>
      </c>
      <c r="I233" s="52" t="s">
        <v>1725</v>
      </c>
      <c r="J233" s="52" t="s">
        <v>1722</v>
      </c>
      <c r="K233" s="59">
        <v>80.586498708488847</v>
      </c>
      <c r="L233" s="59">
        <v>6.2E-2</v>
      </c>
      <c r="M233" s="59">
        <v>1.9970000000000001</v>
      </c>
      <c r="N233" s="59">
        <v>19.553999999999998</v>
      </c>
      <c r="O233" s="59">
        <v>20.288</v>
      </c>
      <c r="P233" s="59"/>
      <c r="Q233" s="59">
        <v>45.84</v>
      </c>
      <c r="R233" s="59">
        <v>0.30099999999999999</v>
      </c>
      <c r="S233" s="59">
        <v>8.5419999999999998</v>
      </c>
      <c r="T233" s="59"/>
      <c r="U233" s="59">
        <v>6.5000000000000002E-2</v>
      </c>
      <c r="V233" s="59">
        <v>96.649000000000001</v>
      </c>
      <c r="W233" s="59">
        <f t="shared" si="177"/>
        <v>22.932442537955541</v>
      </c>
      <c r="X233" s="59">
        <f t="shared" si="178"/>
        <v>25.458499068731342</v>
      </c>
      <c r="Y233" s="59">
        <f t="shared" si="179"/>
        <v>99.199941606686878</v>
      </c>
      <c r="Z233" s="59">
        <f t="shared" si="144"/>
        <v>2.0215841279772754E-3</v>
      </c>
      <c r="AA233" s="59">
        <f t="shared" si="145"/>
        <v>4.8970396368355297E-2</v>
      </c>
      <c r="AB233" s="59">
        <f t="shared" si="146"/>
        <v>0.75151579599574803</v>
      </c>
      <c r="AC233" s="59">
        <f t="shared" si="147"/>
        <v>0.52323820060446902</v>
      </c>
      <c r="AD233" s="59">
        <f t="shared" si="148"/>
        <v>0.62468375041021351</v>
      </c>
      <c r="AE233" s="59">
        <f t="shared" si="149"/>
        <v>0</v>
      </c>
      <c r="AF233" s="59">
        <f t="shared" si="150"/>
        <v>0.6253539180181501</v>
      </c>
      <c r="AG233" s="59">
        <f t="shared" si="151"/>
        <v>8.3133802452996404E-3</v>
      </c>
      <c r="AH233" s="59">
        <f t="shared" si="152"/>
        <v>0.41519212022823898</v>
      </c>
      <c r="AI233" s="59">
        <f t="shared" si="153"/>
        <v>0</v>
      </c>
      <c r="AJ233" s="59">
        <f t="shared" si="160"/>
        <v>2.9992891459984516</v>
      </c>
      <c r="AK233" s="59">
        <f t="shared" si="154"/>
        <v>3.9999999999999996</v>
      </c>
      <c r="AL233" s="59">
        <f t="shared" si="165"/>
        <v>0.39901369566305178</v>
      </c>
      <c r="AM233" s="59">
        <f t="shared" si="174"/>
        <v>0.60098630433694822</v>
      </c>
      <c r="AN233" s="59">
        <f t="shared" si="166"/>
        <v>1.0010728110143676</v>
      </c>
      <c r="AO233" s="59">
        <f t="shared" si="175"/>
        <v>2.8155444640849328</v>
      </c>
      <c r="AP233" s="59">
        <f t="shared" si="167"/>
        <v>0.4997319410347133</v>
      </c>
      <c r="AQ233" s="59">
        <f t="shared" si="168"/>
        <v>0.32887824378209701</v>
      </c>
      <c r="AR233" s="59">
        <f t="shared" si="169"/>
        <v>0.27547004445289447</v>
      </c>
      <c r="AS233" s="59">
        <f t="shared" si="170"/>
        <v>0.39565171176500846</v>
      </c>
      <c r="AT233" s="59">
        <f t="shared" si="171"/>
        <v>0.410462098569568</v>
      </c>
      <c r="AU233" s="59">
        <v>38.411000000000001</v>
      </c>
      <c r="AV233" s="78"/>
      <c r="AW233" s="59">
        <v>18.204999999999998</v>
      </c>
      <c r="AX233" s="59">
        <v>0.28100000000000003</v>
      </c>
      <c r="AY233" s="59">
        <v>42.396999999999998</v>
      </c>
      <c r="AZ233" s="59">
        <v>0.16900000000000001</v>
      </c>
      <c r="BA233" s="59">
        <v>0.16300000000000001</v>
      </c>
      <c r="BB233" s="59">
        <v>8.9999999999999993E-3</v>
      </c>
      <c r="BC233" s="59"/>
      <c r="BD233" s="59"/>
      <c r="BE233" s="59">
        <f t="shared" si="176"/>
        <v>99.634999999999991</v>
      </c>
      <c r="BF233" s="59">
        <f t="shared" si="164"/>
        <v>80.586498708488847</v>
      </c>
      <c r="BG233" s="59">
        <f t="shared" si="172"/>
        <v>0.19413501291511154</v>
      </c>
      <c r="BH233" s="64">
        <f t="shared" si="173"/>
        <v>0.80586498708488852</v>
      </c>
      <c r="BI233" s="52"/>
      <c r="BJ233" s="62"/>
      <c r="BK233" s="62"/>
      <c r="BL233" s="62"/>
    </row>
    <row r="234" spans="1:64" s="31" customFormat="1" x14ac:dyDescent="0.25">
      <c r="A234" s="62"/>
      <c r="B234" s="58" t="s">
        <v>154</v>
      </c>
      <c r="C234" s="52" t="s">
        <v>1744</v>
      </c>
      <c r="D234" s="52" t="s">
        <v>601</v>
      </c>
      <c r="E234" s="52"/>
      <c r="F234" s="63" t="s">
        <v>623</v>
      </c>
      <c r="G234" s="63" t="s">
        <v>1779</v>
      </c>
      <c r="H234" s="63" t="s">
        <v>1784</v>
      </c>
      <c r="I234" s="52" t="s">
        <v>1725</v>
      </c>
      <c r="J234" s="52" t="s">
        <v>1722</v>
      </c>
      <c r="K234" s="59">
        <v>84.206255763859161</v>
      </c>
      <c r="L234" s="59">
        <v>7.6999999999999999E-2</v>
      </c>
      <c r="M234" s="59">
        <v>0.93100000000000005</v>
      </c>
      <c r="N234" s="59">
        <v>24.707999999999998</v>
      </c>
      <c r="O234" s="59">
        <v>28.632000000000001</v>
      </c>
      <c r="P234" s="59"/>
      <c r="Q234" s="59">
        <v>31.783999999999999</v>
      </c>
      <c r="R234" s="59">
        <v>0.17599999999999999</v>
      </c>
      <c r="S234" s="59">
        <v>11.65</v>
      </c>
      <c r="T234" s="59"/>
      <c r="U234" s="59">
        <v>7.8E-2</v>
      </c>
      <c r="V234" s="59">
        <v>98.036000000000016</v>
      </c>
      <c r="W234" s="59">
        <f t="shared" si="177"/>
        <v>18.419644656476905</v>
      </c>
      <c r="X234" s="59">
        <f t="shared" si="178"/>
        <v>14.852584289312174</v>
      </c>
      <c r="Y234" s="59">
        <f t="shared" si="179"/>
        <v>99.524228945789091</v>
      </c>
      <c r="Z234" s="59">
        <f t="shared" si="144"/>
        <v>2.3895233583161109E-3</v>
      </c>
      <c r="AA234" s="59">
        <f t="shared" si="145"/>
        <v>2.1728295589898292E-2</v>
      </c>
      <c r="AB234" s="59">
        <f t="shared" si="146"/>
        <v>0.90377540953641688</v>
      </c>
      <c r="AC234" s="59">
        <f t="shared" si="147"/>
        <v>0.70280091469291395</v>
      </c>
      <c r="AD234" s="59">
        <f t="shared" si="148"/>
        <v>0.34685652142871465</v>
      </c>
      <c r="AE234" s="59">
        <f t="shared" si="149"/>
        <v>0</v>
      </c>
      <c r="AF234" s="59">
        <f t="shared" si="150"/>
        <v>0.47805430594335507</v>
      </c>
      <c r="AG234" s="59">
        <f t="shared" si="151"/>
        <v>4.6264113287273791E-3</v>
      </c>
      <c r="AH234" s="59">
        <f t="shared" si="152"/>
        <v>0.53893437634442043</v>
      </c>
      <c r="AI234" s="59">
        <f t="shared" si="153"/>
        <v>0</v>
      </c>
      <c r="AJ234" s="59">
        <f t="shared" si="160"/>
        <v>2.9991657582227629</v>
      </c>
      <c r="AK234" s="59">
        <f t="shared" si="154"/>
        <v>3.9999999999999996</v>
      </c>
      <c r="AL234" s="59">
        <f t="shared" si="165"/>
        <v>0.52993153781422231</v>
      </c>
      <c r="AM234" s="59">
        <f t="shared" si="174"/>
        <v>0.47006846218577769</v>
      </c>
      <c r="AN234" s="59">
        <f t="shared" si="166"/>
        <v>1.3782479971090986</v>
      </c>
      <c r="AO234" s="59">
        <f t="shared" si="175"/>
        <v>4.2787661084696822</v>
      </c>
      <c r="AP234" s="59">
        <f t="shared" si="167"/>
        <v>0.42047759578292898</v>
      </c>
      <c r="AQ234" s="59">
        <f t="shared" si="168"/>
        <v>0.17756255209882599</v>
      </c>
      <c r="AR234" s="59">
        <f t="shared" si="169"/>
        <v>0.35977736130271937</v>
      </c>
      <c r="AS234" s="59">
        <f t="shared" si="170"/>
        <v>0.46266008659845453</v>
      </c>
      <c r="AT234" s="59">
        <f t="shared" si="171"/>
        <v>0.43745255304322073</v>
      </c>
      <c r="AU234" s="59">
        <v>40.103000000000002</v>
      </c>
      <c r="AV234" s="78"/>
      <c r="AW234" s="59">
        <v>14.997999999999999</v>
      </c>
      <c r="AX234" s="59">
        <v>0.28399999999999997</v>
      </c>
      <c r="AY234" s="59">
        <v>44.862000000000002</v>
      </c>
      <c r="AZ234" s="59">
        <v>0.13600000000000001</v>
      </c>
      <c r="BA234" s="59">
        <v>0.28899999999999998</v>
      </c>
      <c r="BB234" s="59">
        <v>5.0999999999999997E-2</v>
      </c>
      <c r="BC234" s="59"/>
      <c r="BD234" s="59"/>
      <c r="BE234" s="59">
        <f t="shared" si="176"/>
        <v>100.723</v>
      </c>
      <c r="BF234" s="59">
        <f t="shared" si="164"/>
        <v>84.206255763859161</v>
      </c>
      <c r="BG234" s="59">
        <f t="shared" si="172"/>
        <v>0.15793744236140839</v>
      </c>
      <c r="BH234" s="64">
        <f t="shared" si="173"/>
        <v>0.84206255763859161</v>
      </c>
      <c r="BI234" s="52"/>
      <c r="BJ234" s="62"/>
      <c r="BK234" s="62"/>
      <c r="BL234" s="62"/>
    </row>
    <row r="235" spans="1:64" s="31" customFormat="1" x14ac:dyDescent="0.25">
      <c r="A235" s="62"/>
      <c r="B235" s="58" t="s">
        <v>137</v>
      </c>
      <c r="C235" s="52" t="s">
        <v>7</v>
      </c>
      <c r="D235" s="52" t="s">
        <v>144</v>
      </c>
      <c r="E235" s="52"/>
      <c r="F235" s="52" t="s">
        <v>349</v>
      </c>
      <c r="G235" s="63" t="s">
        <v>1779</v>
      </c>
      <c r="H235" s="63" t="s">
        <v>1785</v>
      </c>
      <c r="I235" s="52" t="s">
        <v>1725</v>
      </c>
      <c r="J235" s="52" t="s">
        <v>1721</v>
      </c>
      <c r="K235" s="59">
        <v>88.478139999999996</v>
      </c>
      <c r="L235" s="59">
        <v>1.77E-2</v>
      </c>
      <c r="M235" s="59">
        <v>0.35265400000000002</v>
      </c>
      <c r="N235" s="59">
        <v>9.0100049999999996</v>
      </c>
      <c r="O235" s="59">
        <v>49.982390000000002</v>
      </c>
      <c r="P235" s="59"/>
      <c r="Q235" s="59">
        <v>27.543150000000001</v>
      </c>
      <c r="R235" s="59">
        <v>0.21490899999999999</v>
      </c>
      <c r="S235" s="59">
        <v>10.54008</v>
      </c>
      <c r="T235" s="59">
        <v>8.8249999999999995E-2</v>
      </c>
      <c r="U235" s="59"/>
      <c r="V235" s="59">
        <v>97.749138000000016</v>
      </c>
      <c r="W235" s="59">
        <f t="shared" ref="W235:W266" si="180">Q235-0.8998*X235</f>
        <v>16.90146189788527</v>
      </c>
      <c r="X235" s="59">
        <f t="shared" ref="X235:X266" si="181">(S235/40.31+Q235/71.85+R235/70.94+T235/74.7+U235/41.38-N235/101.96-O235/151.91-P235/201-L235*2/60.08-M235*2/79.95)/3*159.66</f>
        <v>11.826726052583611</v>
      </c>
      <c r="Y235" s="59">
        <f t="shared" ref="Y235:Y266" si="182">SUM(L235:P235,R235:U235,W235:X235)</f>
        <v>98.934175950468884</v>
      </c>
      <c r="Z235" s="59">
        <f t="shared" si="144"/>
        <v>5.9372026188195183E-4</v>
      </c>
      <c r="AA235" s="59">
        <f t="shared" si="145"/>
        <v>8.8963701224653042E-3</v>
      </c>
      <c r="AB235" s="59">
        <f t="shared" si="146"/>
        <v>0.35623452613187839</v>
      </c>
      <c r="AC235" s="59">
        <f t="shared" si="147"/>
        <v>1.3261287803975379</v>
      </c>
      <c r="AD235" s="59">
        <f t="shared" si="148"/>
        <v>0.29853855383419181</v>
      </c>
      <c r="AE235" s="59">
        <f t="shared" si="149"/>
        <v>0</v>
      </c>
      <c r="AF235" s="59">
        <f t="shared" si="150"/>
        <v>0.47414186781673567</v>
      </c>
      <c r="AG235" s="59">
        <f t="shared" si="151"/>
        <v>6.1062450245578537E-3</v>
      </c>
      <c r="AH235" s="59">
        <f t="shared" si="152"/>
        <v>0.52703798497605492</v>
      </c>
      <c r="AI235" s="59">
        <f t="shared" si="153"/>
        <v>2.3809308685447629E-3</v>
      </c>
      <c r="AJ235" s="59">
        <f t="shared" ref="AJ235:AJ266" si="183">SUM(Z235:AI235)</f>
        <v>3.0000589794338488</v>
      </c>
      <c r="AK235" s="59">
        <f t="shared" si="154"/>
        <v>4</v>
      </c>
      <c r="AL235" s="59">
        <f t="shared" ref="AL235:AL266" si="184">AH235/(AH235+AF235)</f>
        <v>0.52641689053758201</v>
      </c>
      <c r="AM235" s="59">
        <f t="shared" ref="AM235:AM266" si="185">1-AL235</f>
        <v>0.47358310946241799</v>
      </c>
      <c r="AN235" s="59">
        <f t="shared" ref="AN235:AN266" si="186">AF235/AD235</f>
        <v>1.588209836643323</v>
      </c>
      <c r="AO235" s="59">
        <f t="shared" ref="AO235:AO266" si="187">10^((LOG10(AN235)+0.343)/0.764)</f>
        <v>5.1513529959037339</v>
      </c>
      <c r="AP235" s="59">
        <f t="shared" ref="AP235:AP266" si="188">AD235/(AD235+AF235)</f>
        <v>0.38636743661283296</v>
      </c>
      <c r="AQ235" s="59">
        <f t="shared" ref="AQ235:AQ266" si="189">AD235/(AB235+AC235+AD235)</f>
        <v>0.15070840196969323</v>
      </c>
      <c r="AR235" s="59">
        <f t="shared" ref="AR235:AR266" si="190">AC235/(AB235+AC235+AD235)</f>
        <v>0.66945708262100267</v>
      </c>
      <c r="AS235" s="59">
        <f t="shared" ref="AS235:AS266" si="191">AB235/(AB235+AC235+AD235)</f>
        <v>0.17983451540930406</v>
      </c>
      <c r="AT235" s="59">
        <f t="shared" ref="AT235:AT266" si="192">AC235/(AC235+AB235)</f>
        <v>0.78825350936429872</v>
      </c>
      <c r="AU235" s="59">
        <v>40.770119999999999</v>
      </c>
      <c r="AV235" s="78">
        <v>1.2527E-2</v>
      </c>
      <c r="AW235" s="59">
        <v>11.29196</v>
      </c>
      <c r="AX235" s="59">
        <v>0.192164</v>
      </c>
      <c r="AY235" s="59">
        <v>48.648560000000003</v>
      </c>
      <c r="AZ235" s="59">
        <v>0.137096</v>
      </c>
      <c r="BA235" s="59">
        <v>0.18309900000000001</v>
      </c>
      <c r="BB235" s="59">
        <v>6.7100000000000007E-2</v>
      </c>
      <c r="BC235" s="59"/>
      <c r="BD235" s="59"/>
      <c r="BE235" s="59">
        <f t="shared" ref="BE235:BE296" si="193">SUM(AU235:BB235)</f>
        <v>101.302626</v>
      </c>
      <c r="BF235" s="59">
        <f t="shared" ref="BF235:BF266" si="194">AY235/40.31/(AY235/40.31+AW235/71.85)*100</f>
        <v>88.478169166681113</v>
      </c>
      <c r="BG235" s="59">
        <f t="shared" ref="BG235:BG266" si="195">(100-K235)/100</f>
        <v>0.11521860000000003</v>
      </c>
      <c r="BH235" s="64">
        <f t="shared" ref="BH235:BH266" si="196">K235/100</f>
        <v>0.88478139999999994</v>
      </c>
      <c r="BI235" s="52"/>
      <c r="BJ235" s="62"/>
      <c r="BK235" s="62"/>
      <c r="BL235" s="62"/>
    </row>
    <row r="236" spans="1:64" s="31" customFormat="1" x14ac:dyDescent="0.25">
      <c r="A236" s="62"/>
      <c r="B236" s="58" t="s">
        <v>137</v>
      </c>
      <c r="C236" s="52" t="s">
        <v>7</v>
      </c>
      <c r="D236" s="52" t="s">
        <v>144</v>
      </c>
      <c r="E236" s="52"/>
      <c r="F236" s="52" t="s">
        <v>350</v>
      </c>
      <c r="G236" s="63" t="s">
        <v>1779</v>
      </c>
      <c r="H236" s="63" t="s">
        <v>1785</v>
      </c>
      <c r="I236" s="52" t="s">
        <v>1725</v>
      </c>
      <c r="J236" s="52" t="s">
        <v>1721</v>
      </c>
      <c r="K236" s="59">
        <v>85.184060000000002</v>
      </c>
      <c r="L236" s="59">
        <v>3.5049999999999998E-2</v>
      </c>
      <c r="M236" s="59">
        <v>0.61245899999999998</v>
      </c>
      <c r="N236" s="59">
        <v>10.983420000000001</v>
      </c>
      <c r="O236" s="59">
        <v>41.013979999999997</v>
      </c>
      <c r="P236" s="59"/>
      <c r="Q236" s="59">
        <v>35.72119</v>
      </c>
      <c r="R236" s="59">
        <v>0.27876000000000001</v>
      </c>
      <c r="S236" s="59">
        <v>8.1111920000000008</v>
      </c>
      <c r="T236" s="59">
        <v>9.6100000000000005E-2</v>
      </c>
      <c r="U236" s="59"/>
      <c r="V236" s="59">
        <v>96.852151000000006</v>
      </c>
      <c r="W236" s="59">
        <f t="shared" si="180"/>
        <v>20.904823033356074</v>
      </c>
      <c r="X236" s="59">
        <f t="shared" si="181"/>
        <v>16.466289138301761</v>
      </c>
      <c r="Y236" s="59">
        <f t="shared" si="182"/>
        <v>98.502073171657827</v>
      </c>
      <c r="Z236" s="59">
        <f t="shared" si="144"/>
        <v>1.1927147602985222E-3</v>
      </c>
      <c r="AA236" s="59">
        <f t="shared" si="145"/>
        <v>1.5674042397042075E-2</v>
      </c>
      <c r="AB236" s="59">
        <f t="shared" si="146"/>
        <v>0.4405432339258718</v>
      </c>
      <c r="AC236" s="59">
        <f t="shared" si="147"/>
        <v>1.1039275311260213</v>
      </c>
      <c r="AD236" s="59">
        <f t="shared" si="148"/>
        <v>0.42166892056163741</v>
      </c>
      <c r="AE236" s="59">
        <f t="shared" si="149"/>
        <v>0</v>
      </c>
      <c r="AF236" s="59">
        <f t="shared" si="150"/>
        <v>0.59493634157710362</v>
      </c>
      <c r="AG236" s="59">
        <f t="shared" si="151"/>
        <v>8.0350770798015142E-3</v>
      </c>
      <c r="AH236" s="59">
        <f t="shared" si="152"/>
        <v>0.41145529831317906</v>
      </c>
      <c r="AI236" s="59">
        <f t="shared" si="153"/>
        <v>2.6302402949390435E-3</v>
      </c>
      <c r="AJ236" s="59">
        <f t="shared" si="183"/>
        <v>3.0000634000358946</v>
      </c>
      <c r="AK236" s="59">
        <f t="shared" si="154"/>
        <v>4.0000000000000009</v>
      </c>
      <c r="AL236" s="59">
        <f t="shared" si="184"/>
        <v>0.40884212666754277</v>
      </c>
      <c r="AM236" s="59">
        <f t="shared" si="185"/>
        <v>0.59115787333245717</v>
      </c>
      <c r="AN236" s="59">
        <f t="shared" si="186"/>
        <v>1.4109086834872357</v>
      </c>
      <c r="AO236" s="59">
        <f t="shared" si="187"/>
        <v>4.4119651812871572</v>
      </c>
      <c r="AP236" s="59">
        <f t="shared" si="188"/>
        <v>0.41478136722854203</v>
      </c>
      <c r="AQ236" s="59">
        <f t="shared" si="189"/>
        <v>0.21446539309848495</v>
      </c>
      <c r="AR236" s="59">
        <f t="shared" si="190"/>
        <v>0.56146953301618674</v>
      </c>
      <c r="AS236" s="59">
        <f t="shared" si="191"/>
        <v>0.22406507388532826</v>
      </c>
      <c r="AT236" s="59">
        <f t="shared" si="192"/>
        <v>0.71476104054901302</v>
      </c>
      <c r="AU236" s="59">
        <v>40.154640000000001</v>
      </c>
      <c r="AV236" s="78">
        <v>1.4604000000000001E-2</v>
      </c>
      <c r="AW236" s="59">
        <v>14.404199999999999</v>
      </c>
      <c r="AX236" s="59">
        <v>0.25200400000000001</v>
      </c>
      <c r="AY236" s="59">
        <v>46.463639999999998</v>
      </c>
      <c r="AZ236" s="59">
        <v>0.17541499999999999</v>
      </c>
      <c r="BA236" s="59">
        <v>0.18325</v>
      </c>
      <c r="BB236" s="59">
        <v>5.5690000000000003E-2</v>
      </c>
      <c r="BC236" s="59"/>
      <c r="BD236" s="59"/>
      <c r="BE236" s="59">
        <f t="shared" si="193"/>
        <v>101.70344299999999</v>
      </c>
      <c r="BF236" s="59">
        <f t="shared" si="194"/>
        <v>85.184319696739564</v>
      </c>
      <c r="BG236" s="59">
        <f t="shared" si="195"/>
        <v>0.14815939999999997</v>
      </c>
      <c r="BH236" s="64">
        <f t="shared" si="196"/>
        <v>0.85184060000000006</v>
      </c>
      <c r="BI236" s="52"/>
      <c r="BJ236" s="62"/>
      <c r="BK236" s="62"/>
      <c r="BL236" s="62"/>
    </row>
    <row r="237" spans="1:64" s="31" customFormat="1" x14ac:dyDescent="0.25">
      <c r="A237" s="62"/>
      <c r="B237" s="58" t="s">
        <v>137</v>
      </c>
      <c r="C237" s="52" t="s">
        <v>7</v>
      </c>
      <c r="D237" s="52" t="s">
        <v>144</v>
      </c>
      <c r="E237" s="52"/>
      <c r="F237" s="52" t="s">
        <v>351</v>
      </c>
      <c r="G237" s="63" t="s">
        <v>1779</v>
      </c>
      <c r="H237" s="63" t="s">
        <v>1785</v>
      </c>
      <c r="I237" s="52" t="s">
        <v>1725</v>
      </c>
      <c r="J237" s="52" t="s">
        <v>1721</v>
      </c>
      <c r="K237" s="59">
        <v>89.274360000000001</v>
      </c>
      <c r="L237" s="59">
        <v>3.5549999999999998E-2</v>
      </c>
      <c r="M237" s="59">
        <v>0.29231200000000002</v>
      </c>
      <c r="N237" s="59">
        <v>8.3645440000000004</v>
      </c>
      <c r="O237" s="59">
        <v>53.023029999999999</v>
      </c>
      <c r="P237" s="59"/>
      <c r="Q237" s="59">
        <v>26.083320000000001</v>
      </c>
      <c r="R237" s="59">
        <v>0.20796200000000001</v>
      </c>
      <c r="S237" s="59">
        <v>10.326499999999999</v>
      </c>
      <c r="T237" s="59">
        <v>9.0550000000000005E-2</v>
      </c>
      <c r="U237" s="59"/>
      <c r="V237" s="59">
        <v>98.423767999999981</v>
      </c>
      <c r="W237" s="59">
        <f t="shared" si="180"/>
        <v>17.283071467254157</v>
      </c>
      <c r="X237" s="59">
        <f t="shared" si="181"/>
        <v>9.7802273091196312</v>
      </c>
      <c r="Y237" s="59">
        <f t="shared" si="182"/>
        <v>99.403746776373794</v>
      </c>
      <c r="Z237" s="59">
        <f t="shared" si="144"/>
        <v>1.1914933408030315E-3</v>
      </c>
      <c r="AA237" s="59">
        <f t="shared" si="145"/>
        <v>7.3680757727533032E-3</v>
      </c>
      <c r="AB237" s="59">
        <f t="shared" si="146"/>
        <v>0.33044307679411744</v>
      </c>
      <c r="AC237" s="59">
        <f t="shared" si="147"/>
        <v>1.405648177465803</v>
      </c>
      <c r="AD237" s="59">
        <f t="shared" si="148"/>
        <v>0.24667676627688576</v>
      </c>
      <c r="AE237" s="59">
        <f t="shared" si="149"/>
        <v>0</v>
      </c>
      <c r="AF237" s="59">
        <f t="shared" si="150"/>
        <v>0.48444934350922114</v>
      </c>
      <c r="AG237" s="59">
        <f t="shared" si="151"/>
        <v>5.9040091203784303E-3</v>
      </c>
      <c r="AH237" s="59">
        <f t="shared" si="152"/>
        <v>0.5159344999368064</v>
      </c>
      <c r="AI237" s="59">
        <f t="shared" si="153"/>
        <v>2.440978401272071E-3</v>
      </c>
      <c r="AJ237" s="59">
        <f t="shared" si="183"/>
        <v>3.0000564206180402</v>
      </c>
      <c r="AK237" s="59">
        <f t="shared" si="154"/>
        <v>3.9999999999999996</v>
      </c>
      <c r="AL237" s="59">
        <f t="shared" si="184"/>
        <v>0.51573653784687701</v>
      </c>
      <c r="AM237" s="59">
        <f t="shared" si="185"/>
        <v>0.48426346215312299</v>
      </c>
      <c r="AN237" s="59">
        <f t="shared" si="186"/>
        <v>1.9639034142576859</v>
      </c>
      <c r="AO237" s="59">
        <f t="shared" si="187"/>
        <v>6.8017077071792826</v>
      </c>
      <c r="AP237" s="59">
        <f t="shared" si="188"/>
        <v>0.33739291071009864</v>
      </c>
      <c r="AQ237" s="59">
        <f t="shared" si="189"/>
        <v>0.12441030101448859</v>
      </c>
      <c r="AR237" s="59">
        <f t="shared" si="190"/>
        <v>0.70893224164733293</v>
      </c>
      <c r="AS237" s="59">
        <f t="shared" si="191"/>
        <v>0.16665745733817852</v>
      </c>
      <c r="AT237" s="59">
        <f t="shared" si="192"/>
        <v>0.80966261077388924</v>
      </c>
      <c r="AU237" s="59">
        <v>40.813000000000002</v>
      </c>
      <c r="AV237" s="78">
        <v>1.277E-2</v>
      </c>
      <c r="AW237" s="59">
        <v>10.541689999999999</v>
      </c>
      <c r="AX237" s="59">
        <v>0.176397</v>
      </c>
      <c r="AY237" s="59">
        <v>49.226550000000003</v>
      </c>
      <c r="AZ237" s="59">
        <v>0.14161699999999999</v>
      </c>
      <c r="BA237" s="59">
        <v>0.23755200000000001</v>
      </c>
      <c r="BB237" s="59">
        <v>0.12681000000000001</v>
      </c>
      <c r="BC237" s="59"/>
      <c r="BD237" s="59"/>
      <c r="BE237" s="59">
        <f t="shared" si="193"/>
        <v>101.276386</v>
      </c>
      <c r="BF237" s="59">
        <f t="shared" si="194"/>
        <v>89.274351265201943</v>
      </c>
      <c r="BG237" s="59">
        <f t="shared" si="195"/>
        <v>0.10725639999999999</v>
      </c>
      <c r="BH237" s="64">
        <f t="shared" si="196"/>
        <v>0.89274359999999997</v>
      </c>
      <c r="BI237" s="52"/>
      <c r="BJ237" s="62"/>
      <c r="BK237" s="62"/>
      <c r="BL237" s="62"/>
    </row>
    <row r="238" spans="1:64" s="31" customFormat="1" x14ac:dyDescent="0.25">
      <c r="A238" s="62"/>
      <c r="B238" s="58" t="s">
        <v>137</v>
      </c>
      <c r="C238" s="52" t="s">
        <v>7</v>
      </c>
      <c r="D238" s="52" t="s">
        <v>144</v>
      </c>
      <c r="E238" s="52"/>
      <c r="F238" s="52" t="s">
        <v>352</v>
      </c>
      <c r="G238" s="63" t="s">
        <v>1779</v>
      </c>
      <c r="H238" s="63" t="s">
        <v>1785</v>
      </c>
      <c r="I238" s="52" t="s">
        <v>1725</v>
      </c>
      <c r="J238" s="52" t="s">
        <v>1721</v>
      </c>
      <c r="K238" s="59">
        <v>90.31532</v>
      </c>
      <c r="L238" s="59">
        <v>3.2800000000000003E-2</v>
      </c>
      <c r="M238" s="59">
        <v>0.33341799999999999</v>
      </c>
      <c r="N238" s="59">
        <v>8.9041920000000001</v>
      </c>
      <c r="O238" s="59">
        <v>53.954039999999999</v>
      </c>
      <c r="P238" s="59"/>
      <c r="Q238" s="59">
        <v>23.67013</v>
      </c>
      <c r="R238" s="59">
        <v>0.191802</v>
      </c>
      <c r="S238" s="59">
        <v>11.06162</v>
      </c>
      <c r="T238" s="59">
        <v>6.9599999999999995E-2</v>
      </c>
      <c r="U238" s="59"/>
      <c r="V238" s="59">
        <v>98.217601999999985</v>
      </c>
      <c r="W238" s="59">
        <f t="shared" si="180"/>
        <v>16.221084132142316</v>
      </c>
      <c r="X238" s="59">
        <f t="shared" si="181"/>
        <v>8.2785573103552856</v>
      </c>
      <c r="Y238" s="59">
        <f t="shared" si="182"/>
        <v>99.047113442497604</v>
      </c>
      <c r="Z238" s="59">
        <f t="shared" si="144"/>
        <v>1.0938517531173301E-3</v>
      </c>
      <c r="AA238" s="59">
        <f t="shared" si="145"/>
        <v>8.3623644330551566E-3</v>
      </c>
      <c r="AB238" s="59">
        <f t="shared" si="146"/>
        <v>0.35001085414906535</v>
      </c>
      <c r="AC238" s="59">
        <f t="shared" si="147"/>
        <v>1.4232089646336292</v>
      </c>
      <c r="AD238" s="59">
        <f t="shared" si="148"/>
        <v>0.20776221495002611</v>
      </c>
      <c r="AE238" s="59">
        <f t="shared" si="149"/>
        <v>0</v>
      </c>
      <c r="AF238" s="59">
        <f t="shared" si="150"/>
        <v>0.45241805864302376</v>
      </c>
      <c r="AG238" s="59">
        <f t="shared" si="151"/>
        <v>5.4181219370114534E-3</v>
      </c>
      <c r="AH238" s="59">
        <f t="shared" si="152"/>
        <v>0.54991145246118622</v>
      </c>
      <c r="AI238" s="59">
        <f t="shared" si="153"/>
        <v>1.8668839873525178E-3</v>
      </c>
      <c r="AJ238" s="59">
        <f t="shared" si="183"/>
        <v>3.000052766947467</v>
      </c>
      <c r="AK238" s="59">
        <f t="shared" si="154"/>
        <v>3.9999999999999996</v>
      </c>
      <c r="AL238" s="59">
        <f t="shared" si="184"/>
        <v>0.54863340485244183</v>
      </c>
      <c r="AM238" s="59">
        <f t="shared" si="185"/>
        <v>0.45136659514755817</v>
      </c>
      <c r="AN238" s="59">
        <f t="shared" si="186"/>
        <v>2.1775762197753123</v>
      </c>
      <c r="AO238" s="59">
        <f t="shared" si="187"/>
        <v>7.7862150452595698</v>
      </c>
      <c r="AP238" s="59">
        <f t="shared" si="188"/>
        <v>0.31470527560491068</v>
      </c>
      <c r="AQ238" s="59">
        <f t="shared" si="189"/>
        <v>0.10487839435804694</v>
      </c>
      <c r="AR238" s="59">
        <f t="shared" si="190"/>
        <v>0.7184360788734202</v>
      </c>
      <c r="AS238" s="59">
        <f t="shared" si="191"/>
        <v>0.17668552676853289</v>
      </c>
      <c r="AT238" s="59">
        <f t="shared" si="192"/>
        <v>0.80261282304562453</v>
      </c>
      <c r="AU238" s="59">
        <v>41.017319999999998</v>
      </c>
      <c r="AV238" s="78">
        <v>1.3455E-2</v>
      </c>
      <c r="AW238" s="59">
        <v>9.5312239999999999</v>
      </c>
      <c r="AX238" s="59">
        <v>0.162471</v>
      </c>
      <c r="AY238" s="59">
        <v>49.86683</v>
      </c>
      <c r="AZ238" s="59">
        <v>0.19064</v>
      </c>
      <c r="BA238" s="59">
        <v>0.19683800000000001</v>
      </c>
      <c r="BB238" s="59">
        <v>0.128113</v>
      </c>
      <c r="BC238" s="59"/>
      <c r="BD238" s="59"/>
      <c r="BE238" s="59">
        <f t="shared" si="193"/>
        <v>101.10689099999999</v>
      </c>
      <c r="BF238" s="59">
        <f t="shared" si="194"/>
        <v>90.315338320265653</v>
      </c>
      <c r="BG238" s="59">
        <f t="shared" si="195"/>
        <v>9.6846799999999997E-2</v>
      </c>
      <c r="BH238" s="64">
        <f t="shared" si="196"/>
        <v>0.90315319999999999</v>
      </c>
      <c r="BI238" s="52"/>
      <c r="BJ238" s="62"/>
      <c r="BK238" s="62"/>
      <c r="BL238" s="62"/>
    </row>
    <row r="239" spans="1:64" s="31" customFormat="1" x14ac:dyDescent="0.25">
      <c r="A239" s="62"/>
      <c r="B239" s="58" t="s">
        <v>137</v>
      </c>
      <c r="C239" s="52" t="s">
        <v>7</v>
      </c>
      <c r="D239" s="52" t="s">
        <v>144</v>
      </c>
      <c r="E239" s="52"/>
      <c r="F239" s="52" t="s">
        <v>353</v>
      </c>
      <c r="G239" s="63" t="s">
        <v>1779</v>
      </c>
      <c r="H239" s="63" t="s">
        <v>1785</v>
      </c>
      <c r="I239" s="52" t="s">
        <v>1725</v>
      </c>
      <c r="J239" s="52" t="s">
        <v>1721</v>
      </c>
      <c r="K239" s="59">
        <v>88.237409999999997</v>
      </c>
      <c r="L239" s="59">
        <v>2.495E-2</v>
      </c>
      <c r="M239" s="59">
        <v>0.467918</v>
      </c>
      <c r="N239" s="59">
        <v>9.8459310000000002</v>
      </c>
      <c r="O239" s="59">
        <v>48.71463</v>
      </c>
      <c r="P239" s="59"/>
      <c r="Q239" s="59">
        <v>29.067530000000001</v>
      </c>
      <c r="R239" s="59">
        <v>0.22106700000000001</v>
      </c>
      <c r="S239" s="59">
        <v>9.6857469999999992</v>
      </c>
      <c r="T239" s="59">
        <v>7.4099999999999999E-2</v>
      </c>
      <c r="U239" s="59"/>
      <c r="V239" s="59">
        <v>98.101872999999998</v>
      </c>
      <c r="W239" s="59">
        <f t="shared" si="180"/>
        <v>18.572300212590282</v>
      </c>
      <c r="X239" s="59">
        <f t="shared" si="181"/>
        <v>11.663958421215513</v>
      </c>
      <c r="Y239" s="59">
        <f t="shared" si="182"/>
        <v>99.270601633805782</v>
      </c>
      <c r="Z239" s="59">
        <f t="shared" si="144"/>
        <v>8.3624033671249006E-4</v>
      </c>
      <c r="AA239" s="59">
        <f t="shared" si="145"/>
        <v>1.1794668497926385E-2</v>
      </c>
      <c r="AB239" s="59">
        <f t="shared" si="146"/>
        <v>0.38897323882775253</v>
      </c>
      <c r="AC239" s="59">
        <f t="shared" si="147"/>
        <v>1.2914572903157504</v>
      </c>
      <c r="AD239" s="59">
        <f t="shared" si="148"/>
        <v>0.29419399830596443</v>
      </c>
      <c r="AE239" s="59">
        <f t="shared" si="149"/>
        <v>0</v>
      </c>
      <c r="AF239" s="59">
        <f t="shared" si="150"/>
        <v>0.52059703350506947</v>
      </c>
      <c r="AG239" s="59">
        <f t="shared" si="151"/>
        <v>6.2761815787129071E-3</v>
      </c>
      <c r="AH239" s="59">
        <f t="shared" si="152"/>
        <v>0.48393060501101698</v>
      </c>
      <c r="AI239" s="59">
        <f t="shared" si="153"/>
        <v>1.9975710617214978E-3</v>
      </c>
      <c r="AJ239" s="59">
        <f t="shared" si="183"/>
        <v>3.0000568274406274</v>
      </c>
      <c r="AK239" s="59">
        <f t="shared" si="154"/>
        <v>3.9999999999999996</v>
      </c>
      <c r="AL239" s="59">
        <f t="shared" si="184"/>
        <v>0.4817494177919201</v>
      </c>
      <c r="AM239" s="59">
        <f t="shared" si="185"/>
        <v>0.51825058220807985</v>
      </c>
      <c r="AN239" s="59">
        <f t="shared" si="186"/>
        <v>1.7695705435963511</v>
      </c>
      <c r="AO239" s="59">
        <f t="shared" si="187"/>
        <v>5.934542959422707</v>
      </c>
      <c r="AP239" s="59">
        <f t="shared" si="188"/>
        <v>0.36106680955000231</v>
      </c>
      <c r="AQ239" s="59">
        <f t="shared" si="189"/>
        <v>0.14898731086155476</v>
      </c>
      <c r="AR239" s="59">
        <f t="shared" si="190"/>
        <v>0.65402676425976891</v>
      </c>
      <c r="AS239" s="59">
        <f t="shared" si="191"/>
        <v>0.19698592487867633</v>
      </c>
      <c r="AT239" s="59">
        <f t="shared" si="192"/>
        <v>0.76852762903206251</v>
      </c>
      <c r="AU239" s="59">
        <v>40.727240000000002</v>
      </c>
      <c r="AV239" s="78">
        <v>1.3521999999999999E-2</v>
      </c>
      <c r="AW239" s="59">
        <v>11.506690000000001</v>
      </c>
      <c r="AX239" s="59">
        <v>0.19838</v>
      </c>
      <c r="AY239" s="59">
        <v>48.426830000000002</v>
      </c>
      <c r="AZ239" s="59">
        <v>0.16911000000000001</v>
      </c>
      <c r="BA239" s="59">
        <v>0.158862</v>
      </c>
      <c r="BB239" s="59">
        <v>9.9829000000000001E-2</v>
      </c>
      <c r="BC239" s="59"/>
      <c r="BD239" s="59"/>
      <c r="BE239" s="59">
        <f t="shared" si="193"/>
        <v>101.30046300000001</v>
      </c>
      <c r="BF239" s="59">
        <f t="shared" si="194"/>
        <v>88.237405460095673</v>
      </c>
      <c r="BG239" s="59">
        <f t="shared" si="195"/>
        <v>0.11762590000000003</v>
      </c>
      <c r="BH239" s="64">
        <f t="shared" si="196"/>
        <v>0.88237409999999994</v>
      </c>
      <c r="BI239" s="52"/>
      <c r="BJ239" s="62"/>
      <c r="BK239" s="62"/>
      <c r="BL239" s="62"/>
    </row>
    <row r="240" spans="1:64" s="31" customFormat="1" x14ac:dyDescent="0.25">
      <c r="A240" s="62"/>
      <c r="B240" s="58" t="s">
        <v>137</v>
      </c>
      <c r="C240" s="52" t="s">
        <v>7</v>
      </c>
      <c r="D240" s="52" t="s">
        <v>144</v>
      </c>
      <c r="E240" s="52"/>
      <c r="F240" s="52" t="s">
        <v>354</v>
      </c>
      <c r="G240" s="63" t="s">
        <v>1779</v>
      </c>
      <c r="H240" s="63" t="s">
        <v>1785</v>
      </c>
      <c r="I240" s="52" t="s">
        <v>1725</v>
      </c>
      <c r="J240" s="52" t="s">
        <v>1721</v>
      </c>
      <c r="K240" s="59">
        <v>89.501369999999994</v>
      </c>
      <c r="L240" s="59">
        <v>2.5850000000000001E-2</v>
      </c>
      <c r="M240" s="59">
        <v>0.26258900000000002</v>
      </c>
      <c r="N240" s="59">
        <v>8.1529170000000004</v>
      </c>
      <c r="O240" s="59">
        <v>54.28584</v>
      </c>
      <c r="P240" s="59"/>
      <c r="Q240" s="59">
        <v>25.060449999999999</v>
      </c>
      <c r="R240" s="59">
        <v>0.22308700000000001</v>
      </c>
      <c r="S240" s="59">
        <v>10.20729</v>
      </c>
      <c r="T240" s="59">
        <v>8.7550000000000003E-2</v>
      </c>
      <c r="U240" s="59"/>
      <c r="V240" s="59">
        <v>98.305572999999995</v>
      </c>
      <c r="W240" s="59">
        <f t="shared" si="180"/>
        <v>17.322885162677444</v>
      </c>
      <c r="X240" s="59">
        <f t="shared" si="181"/>
        <v>8.5992051981802113</v>
      </c>
      <c r="Y240" s="59">
        <f t="shared" si="182"/>
        <v>99.167213360857659</v>
      </c>
      <c r="Z240" s="59">
        <f t="shared" si="144"/>
        <v>8.6935413813724733E-4</v>
      </c>
      <c r="AA240" s="59">
        <f t="shared" si="145"/>
        <v>6.6415299016417701E-3</v>
      </c>
      <c r="AB240" s="59">
        <f t="shared" si="146"/>
        <v>0.32318528023067894</v>
      </c>
      <c r="AC240" s="59">
        <f t="shared" si="147"/>
        <v>1.4440519529843696</v>
      </c>
      <c r="AD240" s="59">
        <f t="shared" si="148"/>
        <v>0.21763150943797829</v>
      </c>
      <c r="AE240" s="59">
        <f t="shared" si="149"/>
        <v>0</v>
      </c>
      <c r="AF240" s="59">
        <f t="shared" si="150"/>
        <v>0.48722754880213642</v>
      </c>
      <c r="AG240" s="59">
        <f t="shared" si="151"/>
        <v>6.3550864306681177E-3</v>
      </c>
      <c r="AH240" s="59">
        <f t="shared" si="152"/>
        <v>0.51172429677933784</v>
      </c>
      <c r="AI240" s="59">
        <f t="shared" si="153"/>
        <v>2.3681859287589192E-3</v>
      </c>
      <c r="AJ240" s="59">
        <f t="shared" si="183"/>
        <v>3.0000547446337067</v>
      </c>
      <c r="AK240" s="59">
        <f t="shared" si="154"/>
        <v>3.9999999999999996</v>
      </c>
      <c r="AL240" s="59">
        <f t="shared" si="184"/>
        <v>0.5122612256464385</v>
      </c>
      <c r="AM240" s="59">
        <f t="shared" si="185"/>
        <v>0.4877387743535615</v>
      </c>
      <c r="AN240" s="59">
        <f t="shared" si="186"/>
        <v>2.2387730069987359</v>
      </c>
      <c r="AO240" s="59">
        <f t="shared" si="187"/>
        <v>8.0738603423151698</v>
      </c>
      <c r="AP240" s="59">
        <f t="shared" si="188"/>
        <v>0.30875890278172569</v>
      </c>
      <c r="AQ240" s="59">
        <f t="shared" si="189"/>
        <v>0.109645290270976</v>
      </c>
      <c r="AR240" s="59">
        <f t="shared" si="190"/>
        <v>0.72753019983286771</v>
      </c>
      <c r="AS240" s="59">
        <f t="shared" si="191"/>
        <v>0.16282450989615621</v>
      </c>
      <c r="AT240" s="59">
        <f t="shared" si="192"/>
        <v>0.8171239977539837</v>
      </c>
      <c r="AU240" s="59">
        <v>40.90381</v>
      </c>
      <c r="AV240" s="78">
        <v>1.6063000000000001E-2</v>
      </c>
      <c r="AW240" s="59">
        <v>10.29918</v>
      </c>
      <c r="AX240" s="59">
        <v>0.17343600000000001</v>
      </c>
      <c r="AY240" s="59">
        <v>49.258940000000003</v>
      </c>
      <c r="AZ240" s="59">
        <v>0.14926700000000001</v>
      </c>
      <c r="BA240" s="59">
        <v>0.29846</v>
      </c>
      <c r="BB240" s="59">
        <v>9.5837000000000006E-2</v>
      </c>
      <c r="BC240" s="59"/>
      <c r="BD240" s="59"/>
      <c r="BE240" s="59">
        <f t="shared" si="193"/>
        <v>101.19499300000001</v>
      </c>
      <c r="BF240" s="59">
        <f t="shared" si="194"/>
        <v>89.501355614090002</v>
      </c>
      <c r="BG240" s="59">
        <f t="shared" si="195"/>
        <v>0.10498630000000006</v>
      </c>
      <c r="BH240" s="64">
        <f t="shared" si="196"/>
        <v>0.89501369999999991</v>
      </c>
      <c r="BI240" s="52"/>
      <c r="BJ240" s="62"/>
      <c r="BK240" s="62"/>
      <c r="BL240" s="62"/>
    </row>
    <row r="241" spans="1:64" s="31" customFormat="1" x14ac:dyDescent="0.25">
      <c r="A241" s="62"/>
      <c r="B241" s="58" t="s">
        <v>137</v>
      </c>
      <c r="C241" s="52" t="s">
        <v>7</v>
      </c>
      <c r="D241" s="52" t="s">
        <v>144</v>
      </c>
      <c r="E241" s="52"/>
      <c r="F241" s="52" t="s">
        <v>355</v>
      </c>
      <c r="G241" s="63" t="s">
        <v>1779</v>
      </c>
      <c r="H241" s="63" t="s">
        <v>1785</v>
      </c>
      <c r="I241" s="52" t="s">
        <v>1725</v>
      </c>
      <c r="J241" s="52" t="s">
        <v>1721</v>
      </c>
      <c r="K241" s="59">
        <v>85.046620000000004</v>
      </c>
      <c r="L241" s="59">
        <v>1.235E-2</v>
      </c>
      <c r="M241" s="59">
        <v>0.53646099999999997</v>
      </c>
      <c r="N241" s="59">
        <v>9.1528530000000003</v>
      </c>
      <c r="O241" s="59">
        <v>49.120710000000003</v>
      </c>
      <c r="P241" s="59"/>
      <c r="Q241" s="59">
        <v>30.095379999999999</v>
      </c>
      <c r="R241" s="59">
        <v>0.288713</v>
      </c>
      <c r="S241" s="59">
        <v>8.8314140000000005</v>
      </c>
      <c r="T241" s="59">
        <v>7.0599999999999996E-2</v>
      </c>
      <c r="U241" s="59"/>
      <c r="V241" s="59">
        <v>98.108480999999998</v>
      </c>
      <c r="W241" s="59">
        <f t="shared" si="180"/>
        <v>19.751123753976152</v>
      </c>
      <c r="X241" s="59">
        <f t="shared" si="181"/>
        <v>11.496172756194536</v>
      </c>
      <c r="Y241" s="59">
        <f t="shared" si="182"/>
        <v>99.260397510170691</v>
      </c>
      <c r="Z241" s="59">
        <f t="shared" si="144"/>
        <v>4.1773992069154506E-4</v>
      </c>
      <c r="AA241" s="59">
        <f t="shared" si="145"/>
        <v>1.3646855777667314E-2</v>
      </c>
      <c r="AB241" s="59">
        <f t="shared" si="146"/>
        <v>0.36492018187183223</v>
      </c>
      <c r="AC241" s="59">
        <f t="shared" si="147"/>
        <v>1.3142068772274986</v>
      </c>
      <c r="AD241" s="59">
        <f t="shared" si="148"/>
        <v>0.29263049863466578</v>
      </c>
      <c r="AE241" s="59">
        <f t="shared" si="149"/>
        <v>0</v>
      </c>
      <c r="AF241" s="59">
        <f t="shared" si="150"/>
        <v>0.55873549786486509</v>
      </c>
      <c r="AG241" s="59">
        <f t="shared" si="151"/>
        <v>8.2721115391716313E-3</v>
      </c>
      <c r="AH241" s="59">
        <f t="shared" si="152"/>
        <v>0.44530612874475434</v>
      </c>
      <c r="AI241" s="59">
        <f t="shared" si="153"/>
        <v>1.9207338534971761E-3</v>
      </c>
      <c r="AJ241" s="59">
        <f t="shared" si="183"/>
        <v>3.0000566254346439</v>
      </c>
      <c r="AK241" s="59">
        <f t="shared" si="154"/>
        <v>4.0000000000000009</v>
      </c>
      <c r="AL241" s="59">
        <f t="shared" si="184"/>
        <v>0.4435136123274433</v>
      </c>
      <c r="AM241" s="59">
        <f t="shared" si="185"/>
        <v>0.55648638767255676</v>
      </c>
      <c r="AN241" s="59">
        <f t="shared" si="186"/>
        <v>1.9093549731547901</v>
      </c>
      <c r="AO241" s="59">
        <f t="shared" si="187"/>
        <v>6.5554966199108193</v>
      </c>
      <c r="AP241" s="59">
        <f t="shared" si="188"/>
        <v>0.34371879994954324</v>
      </c>
      <c r="AQ241" s="59">
        <f t="shared" si="189"/>
        <v>0.14841099377905548</v>
      </c>
      <c r="AR241" s="59">
        <f t="shared" si="190"/>
        <v>0.6665154506813834</v>
      </c>
      <c r="AS241" s="59">
        <f t="shared" si="191"/>
        <v>0.18507355553956115</v>
      </c>
      <c r="AT241" s="59">
        <f t="shared" si="192"/>
        <v>0.78267268108491317</v>
      </c>
      <c r="AU241" s="59">
        <v>40.241250000000001</v>
      </c>
      <c r="AV241" s="78">
        <v>1.4052E-2</v>
      </c>
      <c r="AW241" s="59">
        <v>14.56419</v>
      </c>
      <c r="AX241" s="59">
        <v>0.21993599999999999</v>
      </c>
      <c r="AY241" s="59">
        <v>46.47195</v>
      </c>
      <c r="AZ241" s="59">
        <v>0.16073599999999999</v>
      </c>
      <c r="BA241" s="59">
        <v>0.15923899999999999</v>
      </c>
      <c r="BB241" s="59">
        <v>0.15598100000000001</v>
      </c>
      <c r="BC241" s="59"/>
      <c r="BD241" s="59"/>
      <c r="BE241" s="59">
        <f t="shared" si="193"/>
        <v>101.98733399999999</v>
      </c>
      <c r="BF241" s="59">
        <f t="shared" si="194"/>
        <v>85.046644780875482</v>
      </c>
      <c r="BG241" s="59">
        <f t="shared" si="195"/>
        <v>0.14953379999999997</v>
      </c>
      <c r="BH241" s="64">
        <f t="shared" si="196"/>
        <v>0.85046620000000006</v>
      </c>
      <c r="BI241" s="52"/>
      <c r="BJ241" s="62"/>
      <c r="BK241" s="62"/>
      <c r="BL241" s="62"/>
    </row>
    <row r="242" spans="1:64" s="31" customFormat="1" x14ac:dyDescent="0.25">
      <c r="A242" s="62"/>
      <c r="B242" s="58" t="s">
        <v>137</v>
      </c>
      <c r="C242" s="52" t="s">
        <v>7</v>
      </c>
      <c r="D242" s="52" t="s">
        <v>144</v>
      </c>
      <c r="E242" s="52"/>
      <c r="F242" s="52" t="s">
        <v>356</v>
      </c>
      <c r="G242" s="63" t="s">
        <v>1779</v>
      </c>
      <c r="H242" s="63" t="s">
        <v>1785</v>
      </c>
      <c r="I242" s="52" t="s">
        <v>1725</v>
      </c>
      <c r="J242" s="52" t="s">
        <v>1721</v>
      </c>
      <c r="K242" s="59">
        <v>88.148880000000005</v>
      </c>
      <c r="L242" s="59">
        <v>2.2950000000000002E-2</v>
      </c>
      <c r="M242" s="59">
        <v>0.33958100000000002</v>
      </c>
      <c r="N242" s="59">
        <v>8.6079150000000002</v>
      </c>
      <c r="O242" s="59">
        <v>51.24024</v>
      </c>
      <c r="P242" s="59"/>
      <c r="Q242" s="59">
        <v>28.119140000000002</v>
      </c>
      <c r="R242" s="59">
        <v>0.21628800000000001</v>
      </c>
      <c r="S242" s="59">
        <v>9.5764720000000008</v>
      </c>
      <c r="T242" s="59">
        <v>5.2900000000000003E-2</v>
      </c>
      <c r="U242" s="59"/>
      <c r="V242" s="59">
        <v>98.175485999999992</v>
      </c>
      <c r="W242" s="59">
        <f t="shared" si="180"/>
        <v>18.460412941439451</v>
      </c>
      <c r="X242" s="59">
        <f t="shared" si="181"/>
        <v>10.734304354923928</v>
      </c>
      <c r="Y242" s="59">
        <f t="shared" si="182"/>
        <v>99.251063296363355</v>
      </c>
      <c r="Z242" s="59">
        <f t="shared" si="144"/>
        <v>7.7385201495910243E-4</v>
      </c>
      <c r="AA242" s="59">
        <f t="shared" si="145"/>
        <v>8.6114054088350534E-3</v>
      </c>
      <c r="AB242" s="59">
        <f t="shared" si="146"/>
        <v>0.34211772120799405</v>
      </c>
      <c r="AC242" s="59">
        <f t="shared" si="147"/>
        <v>1.3666158731540741</v>
      </c>
      <c r="AD242" s="59">
        <f t="shared" si="148"/>
        <v>0.27238075308928145</v>
      </c>
      <c r="AE242" s="59">
        <f t="shared" si="149"/>
        <v>0</v>
      </c>
      <c r="AF242" s="59">
        <f t="shared" si="150"/>
        <v>0.52058550423540606</v>
      </c>
      <c r="AG242" s="59">
        <f t="shared" si="151"/>
        <v>6.1775841857849706E-3</v>
      </c>
      <c r="AH242" s="59">
        <f t="shared" si="152"/>
        <v>0.48136019778932393</v>
      </c>
      <c r="AI242" s="59">
        <f t="shared" si="153"/>
        <v>1.4346777648729259E-3</v>
      </c>
      <c r="AJ242" s="59">
        <f t="shared" si="183"/>
        <v>3.000057568850532</v>
      </c>
      <c r="AK242" s="59">
        <f t="shared" si="154"/>
        <v>4.0000000000000009</v>
      </c>
      <c r="AL242" s="59">
        <f t="shared" si="184"/>
        <v>0.48042543305150381</v>
      </c>
      <c r="AM242" s="59">
        <f t="shared" si="185"/>
        <v>0.51957456694849613</v>
      </c>
      <c r="AN242" s="59">
        <f t="shared" si="186"/>
        <v>1.911241885966765</v>
      </c>
      <c r="AO242" s="59">
        <f t="shared" si="187"/>
        <v>6.5639775535337508</v>
      </c>
      <c r="AP242" s="59">
        <f t="shared" si="188"/>
        <v>0.34349601962666182</v>
      </c>
      <c r="AQ242" s="59">
        <f t="shared" si="189"/>
        <v>0.13748865805736654</v>
      </c>
      <c r="AR242" s="59">
        <f t="shared" si="190"/>
        <v>0.68982180403276006</v>
      </c>
      <c r="AS242" s="59">
        <f t="shared" si="191"/>
        <v>0.17268953790987346</v>
      </c>
      <c r="AT242" s="59">
        <f t="shared" si="192"/>
        <v>0.79978287877244025</v>
      </c>
      <c r="AU242" s="59">
        <v>40.724710000000002</v>
      </c>
      <c r="AV242" s="78">
        <v>1.1554999999999999E-2</v>
      </c>
      <c r="AW242" s="59">
        <v>11.632989999999999</v>
      </c>
      <c r="AX242" s="59">
        <v>0.19059000000000001</v>
      </c>
      <c r="AY242" s="59">
        <v>48.54392</v>
      </c>
      <c r="AZ242" s="59">
        <v>0.19958400000000001</v>
      </c>
      <c r="BA242" s="59">
        <v>0.171822</v>
      </c>
      <c r="BB242" s="59">
        <v>7.7773999999999996E-2</v>
      </c>
      <c r="BC242" s="59"/>
      <c r="BD242" s="59"/>
      <c r="BE242" s="59">
        <f t="shared" si="193"/>
        <v>101.55294500000002</v>
      </c>
      <c r="BF242" s="59">
        <f t="shared" si="194"/>
        <v>88.148881442633439</v>
      </c>
      <c r="BG242" s="59">
        <f t="shared" si="195"/>
        <v>0.11851119999999994</v>
      </c>
      <c r="BH242" s="64">
        <f t="shared" si="196"/>
        <v>0.88148880000000007</v>
      </c>
      <c r="BI242" s="52"/>
      <c r="BJ242" s="62"/>
      <c r="BK242" s="62"/>
      <c r="BL242" s="62"/>
    </row>
    <row r="243" spans="1:64" s="31" customFormat="1" x14ac:dyDescent="0.25">
      <c r="A243" s="62"/>
      <c r="B243" s="58" t="s">
        <v>137</v>
      </c>
      <c r="C243" s="52" t="s">
        <v>7</v>
      </c>
      <c r="D243" s="52" t="s">
        <v>144</v>
      </c>
      <c r="E243" s="52"/>
      <c r="F243" s="52" t="s">
        <v>357</v>
      </c>
      <c r="G243" s="63" t="s">
        <v>1779</v>
      </c>
      <c r="H243" s="63" t="s">
        <v>1785</v>
      </c>
      <c r="I243" s="52" t="s">
        <v>1725</v>
      </c>
      <c r="J243" s="52" t="s">
        <v>1721</v>
      </c>
      <c r="K243" s="59">
        <v>90.873419999999996</v>
      </c>
      <c r="L243" s="59">
        <v>3.8399999999999997E-2</v>
      </c>
      <c r="M243" s="59">
        <v>0.384216</v>
      </c>
      <c r="N243" s="59">
        <v>9.1052370000000007</v>
      </c>
      <c r="O243" s="59">
        <v>54.919710000000002</v>
      </c>
      <c r="P243" s="59"/>
      <c r="Q243" s="59">
        <v>22.170570000000001</v>
      </c>
      <c r="R243" s="59">
        <v>0.16869500000000001</v>
      </c>
      <c r="S243" s="59">
        <v>11.920920000000001</v>
      </c>
      <c r="T243" s="59">
        <v>0.11260000000000001</v>
      </c>
      <c r="U243" s="59"/>
      <c r="V243" s="59">
        <v>98.820347999999996</v>
      </c>
      <c r="W243" s="59">
        <f t="shared" si="180"/>
        <v>15.156787777118343</v>
      </c>
      <c r="X243" s="59">
        <f t="shared" si="181"/>
        <v>7.7948235417666787</v>
      </c>
      <c r="Y243" s="59">
        <f t="shared" si="182"/>
        <v>99.601389318885012</v>
      </c>
      <c r="Z243" s="59">
        <f t="shared" si="144"/>
        <v>1.2653249242943634E-3</v>
      </c>
      <c r="AA243" s="59">
        <f t="shared" si="145"/>
        <v>9.521419708900818E-3</v>
      </c>
      <c r="AB243" s="59">
        <f t="shared" si="146"/>
        <v>0.35364251123859236</v>
      </c>
      <c r="AC243" s="59">
        <f t="shared" si="147"/>
        <v>1.4313938646600928</v>
      </c>
      <c r="AD243" s="59">
        <f t="shared" si="148"/>
        <v>0.19328778539127384</v>
      </c>
      <c r="AE243" s="59">
        <f t="shared" si="149"/>
        <v>0</v>
      </c>
      <c r="AF243" s="59">
        <f t="shared" si="150"/>
        <v>0.41768938627887842</v>
      </c>
      <c r="AG243" s="59">
        <f t="shared" si="151"/>
        <v>4.7085161995611049E-3</v>
      </c>
      <c r="AH243" s="59">
        <f t="shared" si="152"/>
        <v>0.58555813353982977</v>
      </c>
      <c r="AI243" s="59">
        <f t="shared" si="153"/>
        <v>2.9842327804021104E-3</v>
      </c>
      <c r="AJ243" s="59">
        <f t="shared" si="183"/>
        <v>3.0000511747218259</v>
      </c>
      <c r="AK243" s="59">
        <f t="shared" si="154"/>
        <v>4</v>
      </c>
      <c r="AL243" s="59">
        <f t="shared" si="184"/>
        <v>0.58366267742744393</v>
      </c>
      <c r="AM243" s="59">
        <f t="shared" si="185"/>
        <v>0.41633732257255607</v>
      </c>
      <c r="AN243" s="59">
        <f t="shared" si="186"/>
        <v>2.1609714521450325</v>
      </c>
      <c r="AO243" s="59">
        <f t="shared" si="187"/>
        <v>7.7085939467714768</v>
      </c>
      <c r="AP243" s="59">
        <f t="shared" si="188"/>
        <v>0.31635844079559811</v>
      </c>
      <c r="AQ243" s="59">
        <f t="shared" si="189"/>
        <v>9.7702787628717661E-2</v>
      </c>
      <c r="AR243" s="59">
        <f t="shared" si="190"/>
        <v>0.72353858516632463</v>
      </c>
      <c r="AS243" s="59">
        <f t="shared" si="191"/>
        <v>0.17875862720495769</v>
      </c>
      <c r="AT243" s="59">
        <f t="shared" si="192"/>
        <v>0.80188498340234138</v>
      </c>
      <c r="AU243" s="59">
        <v>41.13335</v>
      </c>
      <c r="AV243" s="78">
        <v>1.4626E-2</v>
      </c>
      <c r="AW243" s="59">
        <v>8.9982030000000002</v>
      </c>
      <c r="AX243" s="59">
        <v>0.151</v>
      </c>
      <c r="AY243" s="59">
        <v>50.265439999999998</v>
      </c>
      <c r="AZ243" s="59">
        <v>0.13983400000000001</v>
      </c>
      <c r="BA243" s="59">
        <v>0.31641799999999998</v>
      </c>
      <c r="BB243" s="59">
        <v>0.15251799999999999</v>
      </c>
      <c r="BC243" s="59"/>
      <c r="BD243" s="59"/>
      <c r="BE243" s="59">
        <f t="shared" si="193"/>
        <v>101.171389</v>
      </c>
      <c r="BF243" s="59">
        <f t="shared" si="194"/>
        <v>90.873398387339222</v>
      </c>
      <c r="BG243" s="59">
        <f t="shared" si="195"/>
        <v>9.1265800000000036E-2</v>
      </c>
      <c r="BH243" s="64">
        <f t="shared" si="196"/>
        <v>0.90873419999999994</v>
      </c>
      <c r="BI243" s="52"/>
      <c r="BJ243" s="62"/>
      <c r="BK243" s="62"/>
      <c r="BL243" s="62"/>
    </row>
    <row r="244" spans="1:64" s="31" customFormat="1" x14ac:dyDescent="0.25">
      <c r="A244" s="62"/>
      <c r="B244" s="58" t="s">
        <v>137</v>
      </c>
      <c r="C244" s="52" t="s">
        <v>7</v>
      </c>
      <c r="D244" s="52" t="s">
        <v>144</v>
      </c>
      <c r="E244" s="52"/>
      <c r="F244" s="52" t="s">
        <v>358</v>
      </c>
      <c r="G244" s="63" t="s">
        <v>1779</v>
      </c>
      <c r="H244" s="63" t="s">
        <v>1785</v>
      </c>
      <c r="I244" s="52" t="s">
        <v>1725</v>
      </c>
      <c r="J244" s="52" t="s">
        <v>1721</v>
      </c>
      <c r="K244" s="59">
        <v>91.191370000000006</v>
      </c>
      <c r="L244" s="59">
        <v>4.8750000000000002E-2</v>
      </c>
      <c r="M244" s="59">
        <v>0.38143300000000002</v>
      </c>
      <c r="N244" s="59">
        <v>9.6184320000000003</v>
      </c>
      <c r="O244" s="59">
        <v>54.7761</v>
      </c>
      <c r="P244" s="59"/>
      <c r="Q244" s="59">
        <v>22.026579999999999</v>
      </c>
      <c r="R244" s="59">
        <v>0.167217</v>
      </c>
      <c r="S244" s="59">
        <v>11.97059</v>
      </c>
      <c r="T244" s="59">
        <v>9.6049999999999996E-2</v>
      </c>
      <c r="U244" s="59"/>
      <c r="V244" s="59">
        <v>99.085151999999994</v>
      </c>
      <c r="W244" s="59">
        <f t="shared" si="180"/>
        <v>15.270291931519628</v>
      </c>
      <c r="X244" s="59">
        <f t="shared" si="181"/>
        <v>7.5086553328299299</v>
      </c>
      <c r="Y244" s="59">
        <f t="shared" si="182"/>
        <v>99.837519264349552</v>
      </c>
      <c r="Z244" s="59">
        <f t="shared" si="144"/>
        <v>1.5986672522725457E-3</v>
      </c>
      <c r="AA244" s="59">
        <f t="shared" si="145"/>
        <v>9.4071300310792812E-3</v>
      </c>
      <c r="AB244" s="59">
        <f t="shared" si="146"/>
        <v>0.37178349916999714</v>
      </c>
      <c r="AC244" s="59">
        <f t="shared" si="147"/>
        <v>1.4208055473415135</v>
      </c>
      <c r="AD244" s="59">
        <f t="shared" si="148"/>
        <v>0.18529893012907844</v>
      </c>
      <c r="AE244" s="59">
        <f t="shared" si="149"/>
        <v>0</v>
      </c>
      <c r="AF244" s="59">
        <f t="shared" si="150"/>
        <v>0.41879957290556102</v>
      </c>
      <c r="AG244" s="59">
        <f t="shared" si="151"/>
        <v>4.6448843605411847E-3</v>
      </c>
      <c r="AH244" s="59">
        <f t="shared" si="152"/>
        <v>0.58517858011842938</v>
      </c>
      <c r="AI244" s="59">
        <f t="shared" si="153"/>
        <v>2.5334030878807153E-3</v>
      </c>
      <c r="AJ244" s="59">
        <f t="shared" si="183"/>
        <v>3.000050214396353</v>
      </c>
      <c r="AK244" s="59">
        <f t="shared" si="154"/>
        <v>3.9999999999999991</v>
      </c>
      <c r="AL244" s="59">
        <f t="shared" si="184"/>
        <v>0.58285987434673425</v>
      </c>
      <c r="AM244" s="59">
        <f t="shared" si="185"/>
        <v>0.41714012565326575</v>
      </c>
      <c r="AN244" s="59">
        <f t="shared" si="186"/>
        <v>2.2601294708708086</v>
      </c>
      <c r="AO244" s="59">
        <f t="shared" si="187"/>
        <v>8.1748193699534237</v>
      </c>
      <c r="AP244" s="59">
        <f t="shared" si="188"/>
        <v>0.30673628422888716</v>
      </c>
      <c r="AQ244" s="59">
        <f t="shared" si="189"/>
        <v>9.3685250285916441E-2</v>
      </c>
      <c r="AR244" s="59">
        <f t="shared" si="190"/>
        <v>0.71834480219386787</v>
      </c>
      <c r="AS244" s="59">
        <f t="shared" si="191"/>
        <v>0.1879699475202157</v>
      </c>
      <c r="AT244" s="59">
        <f t="shared" si="192"/>
        <v>0.79259970382307599</v>
      </c>
      <c r="AU244" s="59">
        <v>41.309919999999998</v>
      </c>
      <c r="AV244" s="78">
        <v>1.5554E-2</v>
      </c>
      <c r="AW244" s="59">
        <v>8.6672759999999993</v>
      </c>
      <c r="AX244" s="59">
        <v>0.144784</v>
      </c>
      <c r="AY244" s="59">
        <v>50.340179999999997</v>
      </c>
      <c r="AZ244" s="59">
        <v>0.14391499999999999</v>
      </c>
      <c r="BA244" s="59">
        <v>0.287082</v>
      </c>
      <c r="BB244" s="59">
        <v>0.213502</v>
      </c>
      <c r="BC244" s="59"/>
      <c r="BD244" s="59"/>
      <c r="BE244" s="59">
        <f t="shared" si="193"/>
        <v>101.122213</v>
      </c>
      <c r="BF244" s="59">
        <f t="shared" si="194"/>
        <v>91.19138368408268</v>
      </c>
      <c r="BG244" s="59">
        <f t="shared" si="195"/>
        <v>8.8086299999999937E-2</v>
      </c>
      <c r="BH244" s="64">
        <f t="shared" si="196"/>
        <v>0.91191370000000005</v>
      </c>
      <c r="BI244" s="52"/>
      <c r="BJ244" s="62"/>
      <c r="BK244" s="62"/>
      <c r="BL244" s="62"/>
    </row>
    <row r="245" spans="1:64" s="31" customFormat="1" x14ac:dyDescent="0.25">
      <c r="A245" s="62"/>
      <c r="B245" s="58" t="s">
        <v>137</v>
      </c>
      <c r="C245" s="52" t="s">
        <v>7</v>
      </c>
      <c r="D245" s="52" t="s">
        <v>144</v>
      </c>
      <c r="E245" s="52"/>
      <c r="F245" s="52" t="s">
        <v>359</v>
      </c>
      <c r="G245" s="63" t="s">
        <v>1779</v>
      </c>
      <c r="H245" s="63" t="s">
        <v>1785</v>
      </c>
      <c r="I245" s="52" t="s">
        <v>1725</v>
      </c>
      <c r="J245" s="52" t="s">
        <v>1721</v>
      </c>
      <c r="K245" s="59">
        <v>89.929379999999995</v>
      </c>
      <c r="L245" s="59">
        <v>4.4949999999999997E-2</v>
      </c>
      <c r="M245" s="59">
        <v>0.36671999999999999</v>
      </c>
      <c r="N245" s="59">
        <v>9.4491309999999995</v>
      </c>
      <c r="O245" s="59">
        <v>53.369680000000002</v>
      </c>
      <c r="P245" s="59"/>
      <c r="Q245" s="59">
        <v>24.236190000000001</v>
      </c>
      <c r="R245" s="59">
        <v>0.175346</v>
      </c>
      <c r="S245" s="59">
        <v>10.882809999999999</v>
      </c>
      <c r="T245" s="59">
        <v>6.4899999999999999E-2</v>
      </c>
      <c r="U245" s="59"/>
      <c r="V245" s="59">
        <v>98.589726999999982</v>
      </c>
      <c r="W245" s="59">
        <f t="shared" si="180"/>
        <v>16.767405849685982</v>
      </c>
      <c r="X245" s="59">
        <f t="shared" si="181"/>
        <v>8.3004936100400286</v>
      </c>
      <c r="Y245" s="59">
        <f t="shared" si="182"/>
        <v>99.42143645972601</v>
      </c>
      <c r="Z245" s="59">
        <f t="shared" si="144"/>
        <v>1.492301055165764E-3</v>
      </c>
      <c r="AA245" s="59">
        <f t="shared" si="145"/>
        <v>9.1562316284924776E-3</v>
      </c>
      <c r="AB245" s="59">
        <f t="shared" si="146"/>
        <v>0.36976090649369137</v>
      </c>
      <c r="AC245" s="59">
        <f t="shared" si="147"/>
        <v>1.4014623222566365</v>
      </c>
      <c r="AD245" s="59">
        <f t="shared" si="148"/>
        <v>0.20737574207008122</v>
      </c>
      <c r="AE245" s="59">
        <f t="shared" si="149"/>
        <v>0</v>
      </c>
      <c r="AF245" s="59">
        <f t="shared" si="150"/>
        <v>0.46555185126673937</v>
      </c>
      <c r="AG245" s="59">
        <f t="shared" si="151"/>
        <v>4.9309844509811468E-3</v>
      </c>
      <c r="AH245" s="59">
        <f t="shared" si="152"/>
        <v>0.53858865724244831</v>
      </c>
      <c r="AI245" s="59">
        <f t="shared" si="153"/>
        <v>1.732985441900364E-3</v>
      </c>
      <c r="AJ245" s="59">
        <f t="shared" si="183"/>
        <v>3.0000519819061364</v>
      </c>
      <c r="AK245" s="59">
        <f t="shared" si="154"/>
        <v>3.9999999999999991</v>
      </c>
      <c r="AL245" s="59">
        <f t="shared" si="184"/>
        <v>0.5363678217125929</v>
      </c>
      <c r="AM245" s="59">
        <f t="shared" si="185"/>
        <v>0.4636321782874071</v>
      </c>
      <c r="AN245" s="59">
        <f t="shared" si="186"/>
        <v>2.2449677412578435</v>
      </c>
      <c r="AO245" s="59">
        <f t="shared" si="187"/>
        <v>8.1031143882293239</v>
      </c>
      <c r="AP245" s="59">
        <f t="shared" si="188"/>
        <v>0.30816947339278355</v>
      </c>
      <c r="AQ245" s="59">
        <f t="shared" si="189"/>
        <v>0.10480938539258143</v>
      </c>
      <c r="AR245" s="59">
        <f t="shared" si="190"/>
        <v>0.7083104474048787</v>
      </c>
      <c r="AS245" s="59">
        <f t="shared" si="191"/>
        <v>0.18688016720253989</v>
      </c>
      <c r="AT245" s="59">
        <f t="shared" si="192"/>
        <v>0.79123980507269365</v>
      </c>
      <c r="AU245" s="59">
        <v>41.188839999999999</v>
      </c>
      <c r="AV245" s="78">
        <v>1.1731999999999999E-2</v>
      </c>
      <c r="AW245" s="59">
        <v>9.8899399999999993</v>
      </c>
      <c r="AX245" s="59">
        <v>0.16924800000000001</v>
      </c>
      <c r="AY245" s="59">
        <v>49.547930000000001</v>
      </c>
      <c r="AZ245" s="59">
        <v>0.20527799999999999</v>
      </c>
      <c r="BA245" s="59">
        <v>0.18777099999999999</v>
      </c>
      <c r="BB245" s="59">
        <v>0.292578</v>
      </c>
      <c r="BC245" s="59"/>
      <c r="BD245" s="59"/>
      <c r="BE245" s="59">
        <f t="shared" si="193"/>
        <v>101.49331700000002</v>
      </c>
      <c r="BF245" s="59">
        <f t="shared" si="194"/>
        <v>89.929389225198392</v>
      </c>
      <c r="BG245" s="59">
        <f t="shared" si="195"/>
        <v>0.10070620000000005</v>
      </c>
      <c r="BH245" s="64">
        <f t="shared" si="196"/>
        <v>0.89929379999999992</v>
      </c>
      <c r="BI245" s="52"/>
      <c r="BJ245" s="62"/>
      <c r="BK245" s="62"/>
      <c r="BL245" s="62"/>
    </row>
    <row r="246" spans="1:64" s="31" customFormat="1" x14ac:dyDescent="0.25">
      <c r="A246" s="62"/>
      <c r="B246" s="58" t="s">
        <v>137</v>
      </c>
      <c r="C246" s="52" t="s">
        <v>7</v>
      </c>
      <c r="D246" s="52" t="s">
        <v>144</v>
      </c>
      <c r="E246" s="52"/>
      <c r="F246" s="52" t="s">
        <v>360</v>
      </c>
      <c r="G246" s="63" t="s">
        <v>1779</v>
      </c>
      <c r="H246" s="63" t="s">
        <v>1785</v>
      </c>
      <c r="I246" s="52" t="s">
        <v>1725</v>
      </c>
      <c r="J246" s="52" t="s">
        <v>1721</v>
      </c>
      <c r="K246" s="59">
        <v>89.842269999999999</v>
      </c>
      <c r="L246" s="59">
        <v>3.465E-2</v>
      </c>
      <c r="M246" s="59">
        <v>0.54684900000000003</v>
      </c>
      <c r="N246" s="59">
        <v>9.9570349999999994</v>
      </c>
      <c r="O246" s="59">
        <v>52.517910000000001</v>
      </c>
      <c r="P246" s="59"/>
      <c r="Q246" s="59">
        <v>24.722799999999999</v>
      </c>
      <c r="R246" s="59">
        <v>0.192689</v>
      </c>
      <c r="S246" s="59">
        <v>10.83314</v>
      </c>
      <c r="T246" s="59">
        <v>6.0699999999999997E-2</v>
      </c>
      <c r="U246" s="59"/>
      <c r="V246" s="59">
        <v>98.865773000000004</v>
      </c>
      <c r="W246" s="59">
        <f t="shared" si="180"/>
        <v>17.149088378603377</v>
      </c>
      <c r="X246" s="59">
        <f t="shared" si="181"/>
        <v>8.4171056027968696</v>
      </c>
      <c r="Y246" s="59">
        <f t="shared" si="182"/>
        <v>99.709166981400244</v>
      </c>
      <c r="Z246" s="59">
        <f t="shared" si="144"/>
        <v>1.145351059873211E-3</v>
      </c>
      <c r="AA246" s="59">
        <f t="shared" si="145"/>
        <v>1.3594343207433891E-2</v>
      </c>
      <c r="AB246" s="59">
        <f t="shared" si="146"/>
        <v>0.38794288368175367</v>
      </c>
      <c r="AC246" s="59">
        <f t="shared" si="147"/>
        <v>1.3731023022108213</v>
      </c>
      <c r="AD246" s="59">
        <f t="shared" si="148"/>
        <v>0.209375298044504</v>
      </c>
      <c r="AE246" s="59">
        <f t="shared" si="149"/>
        <v>0</v>
      </c>
      <c r="AF246" s="59">
        <f t="shared" si="150"/>
        <v>0.47408023907715829</v>
      </c>
      <c r="AG246" s="59">
        <f t="shared" si="151"/>
        <v>5.3951475413396852E-3</v>
      </c>
      <c r="AH246" s="59">
        <f t="shared" si="152"/>
        <v>0.53380070700237703</v>
      </c>
      <c r="AI246" s="59">
        <f t="shared" si="153"/>
        <v>1.6137919388922676E-3</v>
      </c>
      <c r="AJ246" s="59">
        <f t="shared" si="183"/>
        <v>3.000050063764153</v>
      </c>
      <c r="AK246" s="59">
        <f t="shared" si="154"/>
        <v>3.9999999999999996</v>
      </c>
      <c r="AL246" s="59">
        <f t="shared" si="184"/>
        <v>0.52962674716568459</v>
      </c>
      <c r="AM246" s="59">
        <f t="shared" si="185"/>
        <v>0.47037325283431541</v>
      </c>
      <c r="AN246" s="59">
        <f t="shared" si="186"/>
        <v>2.2642606052619905</v>
      </c>
      <c r="AO246" s="59">
        <f t="shared" si="187"/>
        <v>8.1943827255108612</v>
      </c>
      <c r="AP246" s="59">
        <f t="shared" si="188"/>
        <v>0.30634808948403175</v>
      </c>
      <c r="AQ246" s="59">
        <f t="shared" si="189"/>
        <v>0.10625919683201483</v>
      </c>
      <c r="AR246" s="59">
        <f t="shared" si="190"/>
        <v>0.69685750498656929</v>
      </c>
      <c r="AS246" s="59">
        <f t="shared" si="191"/>
        <v>0.19688329818141587</v>
      </c>
      <c r="AT246" s="59">
        <f t="shared" si="192"/>
        <v>0.77970872820896575</v>
      </c>
      <c r="AU246" s="59">
        <v>41.014789999999998</v>
      </c>
      <c r="AV246" s="78">
        <v>1.2638E-2</v>
      </c>
      <c r="AW246" s="59">
        <v>10.016249999999999</v>
      </c>
      <c r="AX246" s="59">
        <v>0.17266200000000001</v>
      </c>
      <c r="AY246" s="59">
        <v>49.702399999999997</v>
      </c>
      <c r="AZ246" s="59">
        <v>0.18079100000000001</v>
      </c>
      <c r="BA246" s="59">
        <v>0.181341</v>
      </c>
      <c r="BB246" s="59">
        <v>0.20718900000000001</v>
      </c>
      <c r="BC246" s="59"/>
      <c r="BD246" s="59"/>
      <c r="BE246" s="59">
        <f t="shared" si="193"/>
        <v>101.488061</v>
      </c>
      <c r="BF246" s="59">
        <f t="shared" si="194"/>
        <v>89.84231469599392</v>
      </c>
      <c r="BG246" s="59">
        <f t="shared" si="195"/>
        <v>0.10157730000000001</v>
      </c>
      <c r="BH246" s="64">
        <f t="shared" si="196"/>
        <v>0.89842270000000002</v>
      </c>
      <c r="BI246" s="52"/>
      <c r="BJ246" s="62"/>
      <c r="BK246" s="62"/>
      <c r="BL246" s="62"/>
    </row>
    <row r="247" spans="1:64" s="31" customFormat="1" x14ac:dyDescent="0.25">
      <c r="A247" s="62"/>
      <c r="B247" s="58" t="s">
        <v>137</v>
      </c>
      <c r="C247" s="52" t="s">
        <v>7</v>
      </c>
      <c r="D247" s="52" t="s">
        <v>144</v>
      </c>
      <c r="E247" s="52"/>
      <c r="F247" s="52" t="s">
        <v>361</v>
      </c>
      <c r="G247" s="63" t="s">
        <v>1779</v>
      </c>
      <c r="H247" s="63" t="s">
        <v>1785</v>
      </c>
      <c r="I247" s="52" t="s">
        <v>1725</v>
      </c>
      <c r="J247" s="52" t="s">
        <v>1721</v>
      </c>
      <c r="K247" s="59">
        <v>89.030879999999996</v>
      </c>
      <c r="L247" s="59">
        <v>3.2300000000000002E-2</v>
      </c>
      <c r="M247" s="59">
        <v>0.34450199999999997</v>
      </c>
      <c r="N247" s="59">
        <v>8.4915199999999995</v>
      </c>
      <c r="O247" s="59">
        <v>53.09731</v>
      </c>
      <c r="P247" s="59"/>
      <c r="Q247" s="59">
        <v>26.69903</v>
      </c>
      <c r="R247" s="59">
        <v>0.21180499999999999</v>
      </c>
      <c r="S247" s="59">
        <v>10.20232</v>
      </c>
      <c r="T247" s="59">
        <v>0.1113</v>
      </c>
      <c r="U247" s="59"/>
      <c r="V247" s="59">
        <v>99.190086999999991</v>
      </c>
      <c r="W247" s="59">
        <f t="shared" si="180"/>
        <v>17.760434701012315</v>
      </c>
      <c r="X247" s="59">
        <f t="shared" si="181"/>
        <v>9.9339801055653307</v>
      </c>
      <c r="Y247" s="59">
        <f t="shared" si="182"/>
        <v>100.18547180657764</v>
      </c>
      <c r="Z247" s="59">
        <f t="shared" si="144"/>
        <v>1.0754274364759807E-3</v>
      </c>
      <c r="AA247" s="59">
        <f t="shared" si="145"/>
        <v>8.6263239205724533E-3</v>
      </c>
      <c r="AB247" s="59">
        <f t="shared" si="146"/>
        <v>0.33324711587604666</v>
      </c>
      <c r="AC247" s="59">
        <f t="shared" si="147"/>
        <v>1.3983348673898748</v>
      </c>
      <c r="AD247" s="59">
        <f t="shared" si="148"/>
        <v>0.24890244295678032</v>
      </c>
      <c r="AE247" s="59">
        <f t="shared" si="149"/>
        <v>0</v>
      </c>
      <c r="AF247" s="59">
        <f t="shared" si="150"/>
        <v>0.49454704652625214</v>
      </c>
      <c r="AG247" s="59">
        <f t="shared" si="151"/>
        <v>5.973458044911349E-3</v>
      </c>
      <c r="AH247" s="59">
        <f t="shared" si="152"/>
        <v>0.50636879782182775</v>
      </c>
      <c r="AI247" s="59">
        <f t="shared" si="153"/>
        <v>2.9805555588596979E-3</v>
      </c>
      <c r="AJ247" s="59">
        <f t="shared" si="183"/>
        <v>3.0000560355316015</v>
      </c>
      <c r="AK247" s="59">
        <f t="shared" si="154"/>
        <v>4.0000000000000009</v>
      </c>
      <c r="AL247" s="59">
        <f t="shared" si="184"/>
        <v>0.50590546715906737</v>
      </c>
      <c r="AM247" s="59">
        <f t="shared" si="185"/>
        <v>0.49409453284093263</v>
      </c>
      <c r="AN247" s="59">
        <f t="shared" si="186"/>
        <v>1.9869111795424435</v>
      </c>
      <c r="AO247" s="59">
        <f t="shared" si="187"/>
        <v>6.9061946278537363</v>
      </c>
      <c r="AP247" s="59">
        <f t="shared" si="188"/>
        <v>0.33479401960428806</v>
      </c>
      <c r="AQ247" s="59">
        <f t="shared" si="189"/>
        <v>0.12567755628934782</v>
      </c>
      <c r="AR247" s="59">
        <f t="shared" si="190"/>
        <v>0.70605698730833377</v>
      </c>
      <c r="AS247" s="59">
        <f t="shared" si="191"/>
        <v>0.16826545640231844</v>
      </c>
      <c r="AT247" s="59">
        <f t="shared" si="192"/>
        <v>0.80754759572658974</v>
      </c>
      <c r="AU247" s="59">
        <v>40.83822</v>
      </c>
      <c r="AV247" s="78">
        <v>1.2482999999999999E-2</v>
      </c>
      <c r="AW247" s="59">
        <v>10.756410000000001</v>
      </c>
      <c r="AX247" s="59">
        <v>0.18376100000000001</v>
      </c>
      <c r="AY247" s="59">
        <v>48.979909999999997</v>
      </c>
      <c r="AZ247" s="59">
        <v>0.172898</v>
      </c>
      <c r="BA247" s="59">
        <v>0.29481800000000002</v>
      </c>
      <c r="BB247" s="59">
        <v>0.12409199999999999</v>
      </c>
      <c r="BC247" s="59"/>
      <c r="BD247" s="59"/>
      <c r="BE247" s="59">
        <f t="shared" si="193"/>
        <v>101.36259200000001</v>
      </c>
      <c r="BF247" s="59">
        <f t="shared" si="194"/>
        <v>89.030784000203454</v>
      </c>
      <c r="BG247" s="59">
        <f t="shared" si="195"/>
        <v>0.10969120000000004</v>
      </c>
      <c r="BH247" s="64">
        <f t="shared" si="196"/>
        <v>0.89030880000000001</v>
      </c>
      <c r="BI247" s="52"/>
      <c r="BJ247" s="62"/>
      <c r="BK247" s="62"/>
      <c r="BL247" s="62"/>
    </row>
    <row r="248" spans="1:64" s="31" customFormat="1" x14ac:dyDescent="0.25">
      <c r="A248" s="62"/>
      <c r="B248" s="58" t="s">
        <v>137</v>
      </c>
      <c r="C248" s="52" t="s">
        <v>7</v>
      </c>
      <c r="D248" s="52" t="s">
        <v>144</v>
      </c>
      <c r="E248" s="52"/>
      <c r="F248" s="52" t="s">
        <v>362</v>
      </c>
      <c r="G248" s="63" t="s">
        <v>1779</v>
      </c>
      <c r="H248" s="63" t="s">
        <v>1785</v>
      </c>
      <c r="I248" s="52" t="s">
        <v>1725</v>
      </c>
      <c r="J248" s="52" t="s">
        <v>1721</v>
      </c>
      <c r="K248" s="59">
        <v>89.076549999999997</v>
      </c>
      <c r="L248" s="59">
        <v>2.7349999999999999E-2</v>
      </c>
      <c r="M248" s="59">
        <v>0.36662099999999997</v>
      </c>
      <c r="N248" s="59">
        <v>8.8565760000000004</v>
      </c>
      <c r="O248" s="59">
        <v>52.597140000000003</v>
      </c>
      <c r="P248" s="59"/>
      <c r="Q248" s="59">
        <v>26.75365</v>
      </c>
      <c r="R248" s="59">
        <v>0.20722299999999999</v>
      </c>
      <c r="S248" s="59">
        <v>10.251989999999999</v>
      </c>
      <c r="T248" s="59">
        <v>9.6299999999999997E-2</v>
      </c>
      <c r="U248" s="59"/>
      <c r="V248" s="59">
        <v>99.156850000000006</v>
      </c>
      <c r="W248" s="59">
        <f t="shared" si="180"/>
        <v>17.764743338324365</v>
      </c>
      <c r="X248" s="59">
        <f t="shared" si="181"/>
        <v>9.9898940449829219</v>
      </c>
      <c r="Y248" s="59">
        <f t="shared" si="182"/>
        <v>100.1578373833073</v>
      </c>
      <c r="Z248" s="59">
        <f t="shared" si="144"/>
        <v>9.0910246329355517E-4</v>
      </c>
      <c r="AA248" s="59">
        <f t="shared" si="145"/>
        <v>9.1649113021012793E-3</v>
      </c>
      <c r="AB248" s="59">
        <f t="shared" si="146"/>
        <v>0.34699541034625203</v>
      </c>
      <c r="AC248" s="59">
        <f t="shared" si="147"/>
        <v>1.3828583972601602</v>
      </c>
      <c r="AD248" s="59">
        <f t="shared" si="148"/>
        <v>0.24988700358681021</v>
      </c>
      <c r="AE248" s="59">
        <f t="shared" si="149"/>
        <v>0</v>
      </c>
      <c r="AF248" s="59">
        <f t="shared" si="150"/>
        <v>0.49384410350757962</v>
      </c>
      <c r="AG248" s="59">
        <f t="shared" si="151"/>
        <v>5.8345112354609334E-3</v>
      </c>
      <c r="AH248" s="59">
        <f t="shared" si="152"/>
        <v>0.50798756765079156</v>
      </c>
      <c r="AI248" s="59">
        <f t="shared" si="153"/>
        <v>2.5745732855448275E-3</v>
      </c>
      <c r="AJ248" s="59">
        <f t="shared" si="183"/>
        <v>3.0000555806379943</v>
      </c>
      <c r="AK248" s="59">
        <f t="shared" si="154"/>
        <v>4</v>
      </c>
      <c r="AL248" s="59">
        <f t="shared" si="184"/>
        <v>0.5070588026663494</v>
      </c>
      <c r="AM248" s="59">
        <f t="shared" si="185"/>
        <v>0.4929411973336506</v>
      </c>
      <c r="AN248" s="59">
        <f t="shared" si="186"/>
        <v>1.9762696595624241</v>
      </c>
      <c r="AO248" s="59">
        <f t="shared" si="187"/>
        <v>6.8578207591282201</v>
      </c>
      <c r="AP248" s="59">
        <f t="shared" si="188"/>
        <v>0.33599106075187474</v>
      </c>
      <c r="AQ248" s="59">
        <f t="shared" si="189"/>
        <v>0.12622208027130541</v>
      </c>
      <c r="AR248" s="59">
        <f t="shared" si="190"/>
        <v>0.69850476862508515</v>
      </c>
      <c r="AS248" s="59">
        <f t="shared" si="191"/>
        <v>0.17527315110360944</v>
      </c>
      <c r="AT248" s="59">
        <f t="shared" si="192"/>
        <v>0.79940766738757685</v>
      </c>
      <c r="AU248" s="59">
        <v>40.477519999999998</v>
      </c>
      <c r="AV248" s="78">
        <v>1.3014E-2</v>
      </c>
      <c r="AW248" s="59">
        <v>10.73368</v>
      </c>
      <c r="AX248" s="59">
        <v>0.18656200000000001</v>
      </c>
      <c r="AY248" s="59">
        <v>49.106969999999997</v>
      </c>
      <c r="AZ248" s="59">
        <v>0.16055700000000001</v>
      </c>
      <c r="BA248" s="59">
        <v>0.26945000000000002</v>
      </c>
      <c r="BB248" s="59">
        <v>0.20305500000000001</v>
      </c>
      <c r="BC248" s="59"/>
      <c r="BD248" s="59"/>
      <c r="BE248" s="59">
        <f t="shared" si="193"/>
        <v>101.150808</v>
      </c>
      <c r="BF248" s="59">
        <f t="shared" si="194"/>
        <v>89.076659911217064</v>
      </c>
      <c r="BG248" s="59">
        <f t="shared" si="195"/>
        <v>0.10923450000000003</v>
      </c>
      <c r="BH248" s="64">
        <f t="shared" si="196"/>
        <v>0.89076549999999999</v>
      </c>
      <c r="BI248" s="52"/>
      <c r="BJ248" s="62"/>
      <c r="BK248" s="62"/>
      <c r="BL248" s="62"/>
    </row>
    <row r="249" spans="1:64" s="31" customFormat="1" x14ac:dyDescent="0.25">
      <c r="A249" s="62"/>
      <c r="B249" s="58" t="s">
        <v>137</v>
      </c>
      <c r="C249" s="52" t="s">
        <v>7</v>
      </c>
      <c r="D249" s="52" t="s">
        <v>363</v>
      </c>
      <c r="E249" s="52"/>
      <c r="F249" s="52" t="s">
        <v>364</v>
      </c>
      <c r="G249" s="63" t="s">
        <v>1779</v>
      </c>
      <c r="H249" s="63" t="s">
        <v>1784</v>
      </c>
      <c r="I249" s="52" t="s">
        <v>1737</v>
      </c>
      <c r="J249" s="52" t="s">
        <v>1722</v>
      </c>
      <c r="K249" s="59">
        <v>88.239434793408165</v>
      </c>
      <c r="L249" s="59">
        <v>0.54766666666666675</v>
      </c>
      <c r="M249" s="59">
        <v>0.38366666666666666</v>
      </c>
      <c r="N249" s="59">
        <v>8.2093333333333334</v>
      </c>
      <c r="O249" s="59">
        <v>50.500999999999998</v>
      </c>
      <c r="P249" s="59">
        <v>0.15166666666666667</v>
      </c>
      <c r="Q249" s="59">
        <v>29.122000000000003</v>
      </c>
      <c r="R249" s="59">
        <v>0.25266666666666665</v>
      </c>
      <c r="S249" s="59">
        <v>9.9976666666666674</v>
      </c>
      <c r="T249" s="59">
        <v>0.10466666666666667</v>
      </c>
      <c r="U249" s="59"/>
      <c r="V249" s="59">
        <v>99.27033333333334</v>
      </c>
      <c r="W249" s="59">
        <f t="shared" si="180"/>
        <v>18.74193506407665</v>
      </c>
      <c r="X249" s="59">
        <f t="shared" si="181"/>
        <v>11.535969033033291</v>
      </c>
      <c r="Y249" s="59">
        <f t="shared" si="182"/>
        <v>100.42623743044328</v>
      </c>
      <c r="Z249" s="59">
        <f t="shared" si="144"/>
        <v>1.8235452783433821E-2</v>
      </c>
      <c r="AA249" s="59">
        <f t="shared" si="145"/>
        <v>9.6074854659146773E-3</v>
      </c>
      <c r="AB249" s="59">
        <f t="shared" si="146"/>
        <v>0.3221888491928025</v>
      </c>
      <c r="AC249" s="59">
        <f t="shared" si="147"/>
        <v>1.3300265120925285</v>
      </c>
      <c r="AD249" s="59">
        <f t="shared" si="148"/>
        <v>0.28905574647055071</v>
      </c>
      <c r="AE249" s="59">
        <f t="shared" si="149"/>
        <v>2.8925155438813939E-3</v>
      </c>
      <c r="AF249" s="59">
        <f t="shared" si="150"/>
        <v>0.52190337209272597</v>
      </c>
      <c r="AG249" s="59">
        <f t="shared" si="151"/>
        <v>7.1262197965504519E-3</v>
      </c>
      <c r="AH249" s="59">
        <f t="shared" si="152"/>
        <v>0.4962360385374856</v>
      </c>
      <c r="AI249" s="59">
        <f t="shared" si="153"/>
        <v>2.8030581248961032E-3</v>
      </c>
      <c r="AJ249" s="59">
        <f t="shared" si="183"/>
        <v>3.0000752501007701</v>
      </c>
      <c r="AK249" s="59">
        <f t="shared" si="154"/>
        <v>4.0028925155438815</v>
      </c>
      <c r="AL249" s="59">
        <f t="shared" si="184"/>
        <v>0.48739498084090827</v>
      </c>
      <c r="AM249" s="59">
        <f t="shared" si="185"/>
        <v>0.51260501915909173</v>
      </c>
      <c r="AN249" s="59">
        <f t="shared" si="186"/>
        <v>1.8055457414886509</v>
      </c>
      <c r="AO249" s="59">
        <f t="shared" si="187"/>
        <v>6.0929536358837382</v>
      </c>
      <c r="AP249" s="59">
        <f t="shared" si="188"/>
        <v>0.35643689041027354</v>
      </c>
      <c r="AQ249" s="59">
        <f t="shared" si="189"/>
        <v>0.1489002465012218</v>
      </c>
      <c r="AR249" s="59">
        <f t="shared" si="190"/>
        <v>0.68513177102297951</v>
      </c>
      <c r="AS249" s="59">
        <f t="shared" si="191"/>
        <v>0.16596798247579869</v>
      </c>
      <c r="AT249" s="59">
        <f t="shared" si="192"/>
        <v>0.80499585178644173</v>
      </c>
      <c r="AU249" s="59">
        <v>40.308500000000002</v>
      </c>
      <c r="AV249" s="78"/>
      <c r="AW249" s="59">
        <v>11.272500000000001</v>
      </c>
      <c r="AX249" s="59">
        <v>0.19900000000000001</v>
      </c>
      <c r="AY249" s="59">
        <v>47.450499999999998</v>
      </c>
      <c r="AZ249" s="59">
        <v>0.1575</v>
      </c>
      <c r="BA249" s="59">
        <v>0.2</v>
      </c>
      <c r="BB249" s="59">
        <v>3.4499999999999996E-2</v>
      </c>
      <c r="BC249" s="59"/>
      <c r="BD249" s="59"/>
      <c r="BE249" s="59">
        <f t="shared" si="193"/>
        <v>99.622500000000002</v>
      </c>
      <c r="BF249" s="59">
        <f t="shared" si="194"/>
        <v>88.239434793408165</v>
      </c>
      <c r="BG249" s="59">
        <f t="shared" si="195"/>
        <v>0.11760565206591835</v>
      </c>
      <c r="BH249" s="64">
        <f t="shared" si="196"/>
        <v>0.88239434793408167</v>
      </c>
      <c r="BI249" s="52"/>
      <c r="BJ249" s="62"/>
      <c r="BK249" s="62"/>
      <c r="BL249" s="62"/>
    </row>
    <row r="250" spans="1:64" s="31" customFormat="1" x14ac:dyDescent="0.25">
      <c r="A250" s="62"/>
      <c r="B250" s="58" t="s">
        <v>137</v>
      </c>
      <c r="C250" s="52" t="s">
        <v>7</v>
      </c>
      <c r="D250" s="52" t="s">
        <v>363</v>
      </c>
      <c r="E250" s="52"/>
      <c r="F250" s="52" t="s">
        <v>365</v>
      </c>
      <c r="G250" s="63" t="s">
        <v>1779</v>
      </c>
      <c r="H250" s="63" t="s">
        <v>1784</v>
      </c>
      <c r="I250" s="52" t="s">
        <v>1737</v>
      </c>
      <c r="J250" s="52" t="s">
        <v>1722</v>
      </c>
      <c r="K250" s="59">
        <v>89.359420539137105</v>
      </c>
      <c r="L250" s="59">
        <v>0.44400000000000006</v>
      </c>
      <c r="M250" s="59">
        <v>0.41599999999999998</v>
      </c>
      <c r="N250" s="59">
        <v>11.576000000000002</v>
      </c>
      <c r="O250" s="59">
        <v>48.467666666666666</v>
      </c>
      <c r="P250" s="59">
        <v>0.13433333333333336</v>
      </c>
      <c r="Q250" s="59">
        <v>25.922000000000001</v>
      </c>
      <c r="R250" s="59">
        <v>0.28833333333333333</v>
      </c>
      <c r="S250" s="59">
        <v>11.502666666666666</v>
      </c>
      <c r="T250" s="59">
        <v>7.1333333333333332E-2</v>
      </c>
      <c r="U250" s="59"/>
      <c r="V250" s="59">
        <v>98.822333333333319</v>
      </c>
      <c r="W250" s="59">
        <f t="shared" si="180"/>
        <v>16.693676456506928</v>
      </c>
      <c r="X250" s="59">
        <f t="shared" si="181"/>
        <v>10.255971930976962</v>
      </c>
      <c r="Y250" s="59">
        <f t="shared" si="182"/>
        <v>99.849981720817198</v>
      </c>
      <c r="Z250" s="59">
        <f t="shared" si="144"/>
        <v>1.4487589264692643E-2</v>
      </c>
      <c r="AA250" s="59">
        <f t="shared" si="145"/>
        <v>1.0208499458467182E-2</v>
      </c>
      <c r="AB250" s="59">
        <f t="shared" si="146"/>
        <v>0.44521936484915697</v>
      </c>
      <c r="AC250" s="59">
        <f t="shared" si="147"/>
        <v>1.2509079273035024</v>
      </c>
      <c r="AD250" s="59">
        <f t="shared" si="148"/>
        <v>0.25183568059957051</v>
      </c>
      <c r="AE250" s="59">
        <f t="shared" si="149"/>
        <v>2.510627393785683E-3</v>
      </c>
      <c r="AF250" s="59">
        <f t="shared" si="150"/>
        <v>0.45555474902907972</v>
      </c>
      <c r="AG250" s="59">
        <f t="shared" si="151"/>
        <v>7.969278924347992E-3</v>
      </c>
      <c r="AH250" s="59">
        <f t="shared" si="152"/>
        <v>0.55950129396002235</v>
      </c>
      <c r="AI250" s="59">
        <f t="shared" si="153"/>
        <v>1.8721004212071614E-3</v>
      </c>
      <c r="AJ250" s="59">
        <f t="shared" si="183"/>
        <v>3.0000671112038324</v>
      </c>
      <c r="AK250" s="59">
        <f t="shared" si="154"/>
        <v>4.0025106273937867</v>
      </c>
      <c r="AL250" s="59">
        <f t="shared" si="184"/>
        <v>0.55120236742044537</v>
      </c>
      <c r="AM250" s="59">
        <f t="shared" si="185"/>
        <v>0.44879763257955463</v>
      </c>
      <c r="AN250" s="59">
        <f t="shared" si="186"/>
        <v>1.8089364777242636</v>
      </c>
      <c r="AO250" s="59">
        <f t="shared" si="187"/>
        <v>6.1079348124222141</v>
      </c>
      <c r="AP250" s="59">
        <f t="shared" si="188"/>
        <v>0.35600662668248639</v>
      </c>
      <c r="AQ250" s="59">
        <f t="shared" si="189"/>
        <v>0.12928155417849549</v>
      </c>
      <c r="AR250" s="59">
        <f t="shared" si="190"/>
        <v>0.64216206611777882</v>
      </c>
      <c r="AS250" s="59">
        <f t="shared" si="191"/>
        <v>0.22855637970372572</v>
      </c>
      <c r="AT250" s="59">
        <f t="shared" si="192"/>
        <v>0.73750828318781325</v>
      </c>
      <c r="AU250" s="59">
        <v>40.497500000000002</v>
      </c>
      <c r="AV250" s="78"/>
      <c r="AW250" s="59">
        <v>10.2035</v>
      </c>
      <c r="AX250" s="59">
        <v>0.186</v>
      </c>
      <c r="AY250" s="59">
        <v>48.073999999999998</v>
      </c>
      <c r="AZ250" s="59">
        <v>0.16650000000000001</v>
      </c>
      <c r="BA250" s="59">
        <v>0.13200000000000001</v>
      </c>
      <c r="BB250" s="59">
        <v>1.55E-2</v>
      </c>
      <c r="BC250" s="59"/>
      <c r="BD250" s="59"/>
      <c r="BE250" s="59">
        <f t="shared" si="193"/>
        <v>99.275000000000006</v>
      </c>
      <c r="BF250" s="59">
        <f t="shared" si="194"/>
        <v>89.359420539137105</v>
      </c>
      <c r="BG250" s="59">
        <f t="shared" si="195"/>
        <v>0.10640579460862895</v>
      </c>
      <c r="BH250" s="64">
        <f t="shared" si="196"/>
        <v>0.89359420539137102</v>
      </c>
      <c r="BI250" s="52"/>
      <c r="BJ250" s="62"/>
      <c r="BK250" s="62"/>
      <c r="BL250" s="62"/>
    </row>
    <row r="251" spans="1:64" s="31" customFormat="1" x14ac:dyDescent="0.25">
      <c r="A251" s="62"/>
      <c r="B251" s="58" t="s">
        <v>137</v>
      </c>
      <c r="C251" s="52" t="s">
        <v>7</v>
      </c>
      <c r="D251" s="52" t="s">
        <v>363</v>
      </c>
      <c r="E251" s="52"/>
      <c r="F251" s="52" t="s">
        <v>366</v>
      </c>
      <c r="G251" s="63" t="s">
        <v>1779</v>
      </c>
      <c r="H251" s="63" t="s">
        <v>1784</v>
      </c>
      <c r="I251" s="52" t="s">
        <v>1737</v>
      </c>
      <c r="J251" s="52" t="s">
        <v>1722</v>
      </c>
      <c r="K251" s="59">
        <v>89.359420539137105</v>
      </c>
      <c r="L251" s="59">
        <v>0.57666666666666666</v>
      </c>
      <c r="M251" s="59">
        <v>0.40333333333333332</v>
      </c>
      <c r="N251" s="59">
        <v>12.008000000000001</v>
      </c>
      <c r="O251" s="59">
        <v>46.537000000000006</v>
      </c>
      <c r="P251" s="59">
        <v>0.14333333333333334</v>
      </c>
      <c r="Q251" s="59">
        <v>26.923000000000002</v>
      </c>
      <c r="R251" s="59">
        <v>0.27833333333333332</v>
      </c>
      <c r="S251" s="59">
        <v>11.812666666666665</v>
      </c>
      <c r="T251" s="59">
        <v>0.10333333333333332</v>
      </c>
      <c r="U251" s="59"/>
      <c r="V251" s="59">
        <v>98.785666666666671</v>
      </c>
      <c r="W251" s="59">
        <f t="shared" si="180"/>
        <v>16.43822254254161</v>
      </c>
      <c r="X251" s="59">
        <f t="shared" si="181"/>
        <v>11.652342139873742</v>
      </c>
      <c r="Y251" s="59">
        <f t="shared" si="182"/>
        <v>99.953231349082017</v>
      </c>
      <c r="Z251" s="59">
        <f t="shared" si="144"/>
        <v>1.8729509370511332E-2</v>
      </c>
      <c r="AA251" s="59">
        <f t="shared" si="145"/>
        <v>9.8519249051890814E-3</v>
      </c>
      <c r="AB251" s="59">
        <f t="shared" si="146"/>
        <v>0.45970010680714318</v>
      </c>
      <c r="AC251" s="59">
        <f t="shared" si="147"/>
        <v>1.1955287192125037</v>
      </c>
      <c r="AD251" s="59">
        <f t="shared" si="148"/>
        <v>0.28480136346213253</v>
      </c>
      <c r="AE251" s="59">
        <f t="shared" si="149"/>
        <v>2.6664538432988319E-3</v>
      </c>
      <c r="AF251" s="59">
        <f t="shared" si="150"/>
        <v>0.44651066828986402</v>
      </c>
      <c r="AG251" s="59">
        <f t="shared" si="151"/>
        <v>7.6573375700690772E-3</v>
      </c>
      <c r="AH251" s="59">
        <f t="shared" si="152"/>
        <v>0.57192477169146227</v>
      </c>
      <c r="AI251" s="59">
        <f t="shared" si="153"/>
        <v>2.6993889095868031E-3</v>
      </c>
      <c r="AJ251" s="59">
        <f t="shared" si="183"/>
        <v>3.000070244061761</v>
      </c>
      <c r="AK251" s="59">
        <f t="shared" si="154"/>
        <v>4.0026664538432994</v>
      </c>
      <c r="AL251" s="59">
        <f t="shared" si="184"/>
        <v>0.56157194578966041</v>
      </c>
      <c r="AM251" s="59">
        <f t="shared" si="185"/>
        <v>0.43842805421033959</v>
      </c>
      <c r="AN251" s="59">
        <f t="shared" si="186"/>
        <v>1.5677968070866786</v>
      </c>
      <c r="AO251" s="59">
        <f t="shared" si="187"/>
        <v>5.0648637765854776</v>
      </c>
      <c r="AP251" s="59">
        <f t="shared" si="188"/>
        <v>0.38943891402940123</v>
      </c>
      <c r="AQ251" s="59">
        <f t="shared" si="189"/>
        <v>0.14680254204611559</v>
      </c>
      <c r="AR251" s="59">
        <f t="shared" si="190"/>
        <v>0.61624232741030349</v>
      </c>
      <c r="AS251" s="59">
        <f t="shared" si="191"/>
        <v>0.236955130543581</v>
      </c>
      <c r="AT251" s="59">
        <f t="shared" si="192"/>
        <v>0.72227398436952628</v>
      </c>
      <c r="AU251" s="59">
        <v>40.497500000000002</v>
      </c>
      <c r="AV251" s="78"/>
      <c r="AW251" s="59">
        <v>10.2035</v>
      </c>
      <c r="AX251" s="59">
        <v>0.186</v>
      </c>
      <c r="AY251" s="59">
        <v>48.073999999999998</v>
      </c>
      <c r="AZ251" s="59">
        <v>0.16650000000000001</v>
      </c>
      <c r="BA251" s="59">
        <v>0.13200000000000001</v>
      </c>
      <c r="BB251" s="59">
        <v>1.55E-2</v>
      </c>
      <c r="BC251" s="59"/>
      <c r="BD251" s="59"/>
      <c r="BE251" s="59">
        <f t="shared" si="193"/>
        <v>99.275000000000006</v>
      </c>
      <c r="BF251" s="59">
        <f t="shared" si="194"/>
        <v>89.359420539137105</v>
      </c>
      <c r="BG251" s="59">
        <f t="shared" si="195"/>
        <v>0.10640579460862895</v>
      </c>
      <c r="BH251" s="64">
        <f t="shared" si="196"/>
        <v>0.89359420539137102</v>
      </c>
      <c r="BI251" s="52"/>
      <c r="BJ251" s="62"/>
      <c r="BK251" s="62"/>
      <c r="BL251" s="62"/>
    </row>
    <row r="252" spans="1:64" s="31" customFormat="1" x14ac:dyDescent="0.25">
      <c r="A252" s="62"/>
      <c r="B252" s="58" t="s">
        <v>137</v>
      </c>
      <c r="C252" s="52" t="s">
        <v>7</v>
      </c>
      <c r="D252" s="52" t="s">
        <v>363</v>
      </c>
      <c r="E252" s="52"/>
      <c r="F252" s="52" t="s">
        <v>367</v>
      </c>
      <c r="G252" s="63" t="s">
        <v>1732</v>
      </c>
      <c r="H252" s="63" t="s">
        <v>1784</v>
      </c>
      <c r="I252" s="52" t="s">
        <v>1737</v>
      </c>
      <c r="J252" s="52" t="s">
        <v>1722</v>
      </c>
      <c r="K252" s="59">
        <v>90.383737956920982</v>
      </c>
      <c r="L252" s="59">
        <v>0.23233333333333334</v>
      </c>
      <c r="M252" s="59">
        <v>0.43833333333333335</v>
      </c>
      <c r="N252" s="59">
        <v>8.8473333333333333</v>
      </c>
      <c r="O252" s="59">
        <v>53.384666666666668</v>
      </c>
      <c r="P252" s="59">
        <v>9.3666666666666676E-2</v>
      </c>
      <c r="Q252" s="59">
        <v>23.084666666666667</v>
      </c>
      <c r="R252" s="59">
        <v>0.23566666666666666</v>
      </c>
      <c r="S252" s="59">
        <v>12.048000000000002</v>
      </c>
      <c r="T252" s="59">
        <v>9.9333333333333329E-2</v>
      </c>
      <c r="U252" s="59"/>
      <c r="V252" s="59">
        <v>98.463999999999999</v>
      </c>
      <c r="W252" s="59">
        <f t="shared" si="180"/>
        <v>15.065244548387723</v>
      </c>
      <c r="X252" s="59">
        <f t="shared" si="181"/>
        <v>8.9124495646576403</v>
      </c>
      <c r="Y252" s="59">
        <f t="shared" si="182"/>
        <v>99.357027446378694</v>
      </c>
      <c r="Z252" s="59">
        <f t="shared" si="144"/>
        <v>7.6750646237273264E-3</v>
      </c>
      <c r="AA252" s="59">
        <f t="shared" si="145"/>
        <v>1.0890064207057678E-2</v>
      </c>
      <c r="AB252" s="59">
        <f t="shared" si="146"/>
        <v>0.34449687011054242</v>
      </c>
      <c r="AC252" s="59">
        <f t="shared" si="147"/>
        <v>1.3949130280770978</v>
      </c>
      <c r="AD252" s="59">
        <f t="shared" si="148"/>
        <v>0.22156180077100843</v>
      </c>
      <c r="AE252" s="59">
        <f t="shared" si="149"/>
        <v>1.7723149450964365E-3</v>
      </c>
      <c r="AF252" s="59">
        <f t="shared" si="150"/>
        <v>0.41621922370320741</v>
      </c>
      <c r="AG252" s="59">
        <f t="shared" si="151"/>
        <v>6.5944669571537809E-3</v>
      </c>
      <c r="AH252" s="59">
        <f t="shared" si="152"/>
        <v>0.59330072938380463</v>
      </c>
      <c r="AI252" s="59">
        <f t="shared" si="153"/>
        <v>2.6393014386465155E-3</v>
      </c>
      <c r="AJ252" s="59">
        <f t="shared" si="183"/>
        <v>3.0000628642173419</v>
      </c>
      <c r="AK252" s="59">
        <f t="shared" si="154"/>
        <v>4.0017723149450957</v>
      </c>
      <c r="AL252" s="59">
        <f t="shared" si="184"/>
        <v>0.58770579776016285</v>
      </c>
      <c r="AM252" s="59">
        <f t="shared" si="185"/>
        <v>0.41229420223983715</v>
      </c>
      <c r="AN252" s="59">
        <f t="shared" si="186"/>
        <v>1.8785694206077697</v>
      </c>
      <c r="AO252" s="59">
        <f t="shared" si="187"/>
        <v>6.4174945517783328</v>
      </c>
      <c r="AP252" s="59">
        <f t="shared" si="188"/>
        <v>0.3473947832701092</v>
      </c>
      <c r="AQ252" s="59">
        <f t="shared" si="189"/>
        <v>0.11298572074684517</v>
      </c>
      <c r="AR252" s="59">
        <f t="shared" si="190"/>
        <v>0.71133766429054035</v>
      </c>
      <c r="AS252" s="59">
        <f t="shared" si="191"/>
        <v>0.17567661496261444</v>
      </c>
      <c r="AT252" s="59">
        <f t="shared" si="192"/>
        <v>0.80194612525231268</v>
      </c>
      <c r="AU252" s="59">
        <v>40.728500000000004</v>
      </c>
      <c r="AV252" s="78"/>
      <c r="AW252" s="59">
        <v>9.2714999999999996</v>
      </c>
      <c r="AX252" s="59">
        <v>0.155</v>
      </c>
      <c r="AY252" s="59">
        <v>48.89</v>
      </c>
      <c r="AZ252" s="59">
        <v>0.18099999999999999</v>
      </c>
      <c r="BA252" s="59">
        <v>0.16099999999999998</v>
      </c>
      <c r="BB252" s="59">
        <v>4.7000000000000007E-2</v>
      </c>
      <c r="BC252" s="59"/>
      <c r="BD252" s="59"/>
      <c r="BE252" s="59">
        <f t="shared" si="193"/>
        <v>99.433999999999997</v>
      </c>
      <c r="BF252" s="59">
        <f t="shared" si="194"/>
        <v>90.383737956920982</v>
      </c>
      <c r="BG252" s="59">
        <f t="shared" si="195"/>
        <v>9.6162620430790186E-2</v>
      </c>
      <c r="BH252" s="64">
        <f t="shared" si="196"/>
        <v>0.90383737956920984</v>
      </c>
      <c r="BI252" s="52"/>
      <c r="BJ252" s="62"/>
      <c r="BK252" s="62"/>
      <c r="BL252" s="62"/>
    </row>
    <row r="253" spans="1:64" s="31" customFormat="1" x14ac:dyDescent="0.25">
      <c r="A253" s="62"/>
      <c r="B253" s="58" t="s">
        <v>137</v>
      </c>
      <c r="C253" s="52" t="s">
        <v>7</v>
      </c>
      <c r="D253" s="52" t="s">
        <v>363</v>
      </c>
      <c r="E253" s="52"/>
      <c r="F253" s="52" t="s">
        <v>368</v>
      </c>
      <c r="G253" s="63" t="s">
        <v>1732</v>
      </c>
      <c r="H253" s="63" t="s">
        <v>1784</v>
      </c>
      <c r="I253" s="52" t="s">
        <v>1737</v>
      </c>
      <c r="J253" s="52" t="s">
        <v>1722</v>
      </c>
      <c r="K253" s="59">
        <v>89.895195108810341</v>
      </c>
      <c r="L253" s="59">
        <v>0.3145</v>
      </c>
      <c r="M253" s="59">
        <v>0.36450000000000005</v>
      </c>
      <c r="N253" s="59">
        <v>9.7190000000000012</v>
      </c>
      <c r="O253" s="59">
        <v>53.134</v>
      </c>
      <c r="P253" s="59">
        <v>0.15700000000000003</v>
      </c>
      <c r="Q253" s="59">
        <v>22.850999999999999</v>
      </c>
      <c r="R253" s="59">
        <v>0.253</v>
      </c>
      <c r="S253" s="59">
        <v>11.4315</v>
      </c>
      <c r="T253" s="59">
        <v>8.8500000000000009E-2</v>
      </c>
      <c r="U253" s="59"/>
      <c r="V253" s="59">
        <v>98.313000000000002</v>
      </c>
      <c r="W253" s="59">
        <f t="shared" si="180"/>
        <v>16.102946660819146</v>
      </c>
      <c r="X253" s="59">
        <f t="shared" si="181"/>
        <v>7.4995035998898105</v>
      </c>
      <c r="Y253" s="59">
        <f t="shared" si="182"/>
        <v>99.064450260708952</v>
      </c>
      <c r="Z253" s="59">
        <f t="shared" si="144"/>
        <v>1.0414246676899828E-2</v>
      </c>
      <c r="AA253" s="59">
        <f t="shared" si="145"/>
        <v>9.0773727169309402E-3</v>
      </c>
      <c r="AB253" s="59">
        <f t="shared" si="146"/>
        <v>0.37934220613826664</v>
      </c>
      <c r="AC253" s="59">
        <f t="shared" si="147"/>
        <v>1.3916813254787614</v>
      </c>
      <c r="AD253" s="59">
        <f t="shared" si="148"/>
        <v>0.1868818015437517</v>
      </c>
      <c r="AE253" s="59">
        <f t="shared" si="149"/>
        <v>2.9777770605387104E-3</v>
      </c>
      <c r="AF253" s="59">
        <f t="shared" si="150"/>
        <v>0.4459518773248643</v>
      </c>
      <c r="AG253" s="59">
        <f t="shared" si="151"/>
        <v>7.096410856715943E-3</v>
      </c>
      <c r="AH253" s="59">
        <f t="shared" si="152"/>
        <v>0.56428672972844018</v>
      </c>
      <c r="AI253" s="59">
        <f t="shared" si="153"/>
        <v>2.3570779703404134E-3</v>
      </c>
      <c r="AJ253" s="59">
        <f t="shared" si="183"/>
        <v>3.0000668254955096</v>
      </c>
      <c r="AK253" s="59">
        <f t="shared" si="154"/>
        <v>4.0029777770605381</v>
      </c>
      <c r="AL253" s="59">
        <f t="shared" si="184"/>
        <v>0.55856777378006706</v>
      </c>
      <c r="AM253" s="59">
        <f t="shared" si="185"/>
        <v>0.44143222621993294</v>
      </c>
      <c r="AN253" s="59">
        <f t="shared" si="186"/>
        <v>2.3862777094454573</v>
      </c>
      <c r="AO253" s="59">
        <f t="shared" si="187"/>
        <v>8.7771207652216301</v>
      </c>
      <c r="AP253" s="59">
        <f t="shared" si="188"/>
        <v>0.29530950672198764</v>
      </c>
      <c r="AQ253" s="59">
        <f t="shared" si="189"/>
        <v>9.5449865924853314E-2</v>
      </c>
      <c r="AR253" s="59">
        <f t="shared" si="190"/>
        <v>0.71080113114155297</v>
      </c>
      <c r="AS253" s="59">
        <f t="shared" si="191"/>
        <v>0.19374900293359368</v>
      </c>
      <c r="AT253" s="59">
        <f t="shared" si="192"/>
        <v>0.78580623048418252</v>
      </c>
      <c r="AU253" s="59">
        <v>40.862499999999997</v>
      </c>
      <c r="AV253" s="78"/>
      <c r="AW253" s="59">
        <v>9.8659999999999997</v>
      </c>
      <c r="AX253" s="59">
        <v>0.14749999999999999</v>
      </c>
      <c r="AY253" s="59">
        <v>49.241999999999997</v>
      </c>
      <c r="AZ253" s="59">
        <v>0.17850000000000002</v>
      </c>
      <c r="BA253" s="59">
        <v>0.17899999999999999</v>
      </c>
      <c r="BB253" s="59">
        <v>4.4499999999999998E-2</v>
      </c>
      <c r="BC253" s="59"/>
      <c r="BD253" s="59"/>
      <c r="BE253" s="59">
        <f t="shared" si="193"/>
        <v>100.52</v>
      </c>
      <c r="BF253" s="59">
        <f t="shared" si="194"/>
        <v>89.895195108810341</v>
      </c>
      <c r="BG253" s="59">
        <f t="shared" si="195"/>
        <v>0.10104804891189659</v>
      </c>
      <c r="BH253" s="64">
        <f t="shared" si="196"/>
        <v>0.89895195108810344</v>
      </c>
      <c r="BI253" s="52"/>
      <c r="BJ253" s="62"/>
      <c r="BK253" s="62"/>
      <c r="BL253" s="62"/>
    </row>
    <row r="254" spans="1:64" s="31" customFormat="1" x14ac:dyDescent="0.25">
      <c r="A254" s="62"/>
      <c r="B254" s="58" t="s">
        <v>137</v>
      </c>
      <c r="C254" s="52" t="s">
        <v>7</v>
      </c>
      <c r="D254" s="52" t="s">
        <v>363</v>
      </c>
      <c r="E254" s="52"/>
      <c r="F254" s="52" t="s">
        <v>368</v>
      </c>
      <c r="G254" s="63" t="s">
        <v>1732</v>
      </c>
      <c r="H254" s="63" t="s">
        <v>1784</v>
      </c>
      <c r="I254" s="52" t="s">
        <v>1737</v>
      </c>
      <c r="J254" s="52" t="s">
        <v>1722</v>
      </c>
      <c r="K254" s="59">
        <v>89.895195108810341</v>
      </c>
      <c r="L254" s="59">
        <v>0.30399999999999999</v>
      </c>
      <c r="M254" s="59">
        <v>0.44500000000000001</v>
      </c>
      <c r="N254" s="59">
        <v>12.617999999999999</v>
      </c>
      <c r="O254" s="59">
        <v>49.881</v>
      </c>
      <c r="P254" s="59">
        <v>9.2999999999999999E-2</v>
      </c>
      <c r="Q254" s="59">
        <v>22.969000000000001</v>
      </c>
      <c r="R254" s="59">
        <v>0.30599999999999999</v>
      </c>
      <c r="S254" s="59">
        <v>12.243</v>
      </c>
      <c r="T254" s="59">
        <v>0.22</v>
      </c>
      <c r="U254" s="59"/>
      <c r="V254" s="59">
        <v>99.078999999999994</v>
      </c>
      <c r="W254" s="59">
        <f t="shared" si="180"/>
        <v>15.458736248585947</v>
      </c>
      <c r="X254" s="59">
        <f t="shared" si="181"/>
        <v>8.3465922998600295</v>
      </c>
      <c r="Y254" s="59">
        <f t="shared" si="182"/>
        <v>99.915328548445984</v>
      </c>
      <c r="Z254" s="59">
        <f t="shared" si="144"/>
        <v>9.8155567001035667E-3</v>
      </c>
      <c r="AA254" s="59">
        <f t="shared" si="145"/>
        <v>1.0805796593546389E-2</v>
      </c>
      <c r="AB254" s="59">
        <f t="shared" si="146"/>
        <v>0.48021337115007556</v>
      </c>
      <c r="AC254" s="59">
        <f t="shared" si="147"/>
        <v>1.2739036490343387</v>
      </c>
      <c r="AD254" s="59">
        <f t="shared" si="148"/>
        <v>0.20280461633708394</v>
      </c>
      <c r="AE254" s="59">
        <f t="shared" si="149"/>
        <v>1.71992543095077E-3</v>
      </c>
      <c r="AF254" s="59">
        <f t="shared" si="150"/>
        <v>0.41743683747165583</v>
      </c>
      <c r="AG254" s="59">
        <f t="shared" si="151"/>
        <v>8.3690044517523311E-3</v>
      </c>
      <c r="AH254" s="59">
        <f t="shared" si="152"/>
        <v>0.58927580235275467</v>
      </c>
      <c r="AI254" s="59">
        <f t="shared" si="153"/>
        <v>5.7133062078646704E-3</v>
      </c>
      <c r="AJ254" s="59">
        <f t="shared" si="183"/>
        <v>3.0000578657301262</v>
      </c>
      <c r="AK254" s="59">
        <f t="shared" si="154"/>
        <v>4.0017199254309519</v>
      </c>
      <c r="AL254" s="59">
        <f t="shared" si="184"/>
        <v>0.58534658157817043</v>
      </c>
      <c r="AM254" s="59">
        <f t="shared" si="185"/>
        <v>0.41465341842182957</v>
      </c>
      <c r="AN254" s="59">
        <f t="shared" si="186"/>
        <v>2.0583201951272607</v>
      </c>
      <c r="AO254" s="59">
        <f t="shared" si="187"/>
        <v>7.2328610923063206</v>
      </c>
      <c r="AP254" s="59">
        <f t="shared" si="188"/>
        <v>0.32697688148980386</v>
      </c>
      <c r="AQ254" s="59">
        <f t="shared" si="189"/>
        <v>0.10363451072960528</v>
      </c>
      <c r="AR254" s="59">
        <f t="shared" si="190"/>
        <v>0.65097325578082432</v>
      </c>
      <c r="AS254" s="59">
        <f t="shared" si="191"/>
        <v>0.24539223348957032</v>
      </c>
      <c r="AT254" s="59">
        <f t="shared" si="192"/>
        <v>0.72623641089829361</v>
      </c>
      <c r="AU254" s="59">
        <v>40.862499999999997</v>
      </c>
      <c r="AV254" s="78"/>
      <c r="AW254" s="59">
        <v>9.8659999999999997</v>
      </c>
      <c r="AX254" s="59">
        <v>0.14749999999999999</v>
      </c>
      <c r="AY254" s="59">
        <v>49.241999999999997</v>
      </c>
      <c r="AZ254" s="59">
        <v>0.17850000000000002</v>
      </c>
      <c r="BA254" s="59">
        <v>0.17899999999999999</v>
      </c>
      <c r="BB254" s="59">
        <v>4.4499999999999998E-2</v>
      </c>
      <c r="BC254" s="59"/>
      <c r="BD254" s="59"/>
      <c r="BE254" s="59">
        <f t="shared" si="193"/>
        <v>100.52</v>
      </c>
      <c r="BF254" s="59">
        <f t="shared" si="194"/>
        <v>89.895195108810341</v>
      </c>
      <c r="BG254" s="59">
        <f t="shared" si="195"/>
        <v>0.10104804891189659</v>
      </c>
      <c r="BH254" s="64">
        <f t="shared" si="196"/>
        <v>0.89895195108810344</v>
      </c>
      <c r="BI254" s="52"/>
      <c r="BJ254" s="62"/>
      <c r="BK254" s="62"/>
      <c r="BL254" s="62"/>
    </row>
    <row r="255" spans="1:64" s="31" customFormat="1" x14ac:dyDescent="0.25">
      <c r="A255" s="62"/>
      <c r="B255" s="58" t="s">
        <v>137</v>
      </c>
      <c r="C255" s="52" t="s">
        <v>7</v>
      </c>
      <c r="D255" s="52" t="s">
        <v>363</v>
      </c>
      <c r="E255" s="52"/>
      <c r="F255" s="52" t="s">
        <v>369</v>
      </c>
      <c r="G255" s="63" t="s">
        <v>1732</v>
      </c>
      <c r="H255" s="63" t="s">
        <v>1784</v>
      </c>
      <c r="I255" s="52" t="s">
        <v>1737</v>
      </c>
      <c r="J255" s="52" t="s">
        <v>1722</v>
      </c>
      <c r="K255" s="59">
        <v>87.154279595314804</v>
      </c>
      <c r="L255" s="59">
        <v>0.09</v>
      </c>
      <c r="M255" s="59">
        <v>0.39099999999999996</v>
      </c>
      <c r="N255" s="59">
        <v>8.9126666666666665</v>
      </c>
      <c r="O255" s="59">
        <v>53.36966666666666</v>
      </c>
      <c r="P255" s="59">
        <v>0.14400000000000002</v>
      </c>
      <c r="Q255" s="59">
        <v>24.677000000000003</v>
      </c>
      <c r="R255" s="59">
        <v>0.19833333333333336</v>
      </c>
      <c r="S255" s="59">
        <v>10.865</v>
      </c>
      <c r="T255" s="59">
        <v>8.7333333333333332E-2</v>
      </c>
      <c r="U255" s="59"/>
      <c r="V255" s="59">
        <v>98.734999999999999</v>
      </c>
      <c r="W255" s="59">
        <f t="shared" si="180"/>
        <v>16.788923307517948</v>
      </c>
      <c r="X255" s="59">
        <f t="shared" si="181"/>
        <v>8.7664777644832803</v>
      </c>
      <c r="Y255" s="59">
        <f t="shared" si="182"/>
        <v>99.613401072001224</v>
      </c>
      <c r="Z255" s="59">
        <f t="shared" si="144"/>
        <v>2.9914775714476472E-3</v>
      </c>
      <c r="AA255" s="59">
        <f t="shared" si="145"/>
        <v>9.7740695204979883E-3</v>
      </c>
      <c r="AB255" s="59">
        <f t="shared" si="146"/>
        <v>0.34918315023898372</v>
      </c>
      <c r="AC255" s="59">
        <f t="shared" si="147"/>
        <v>1.403129674610275</v>
      </c>
      <c r="AD255" s="59">
        <f t="shared" si="148"/>
        <v>0.21927830261294773</v>
      </c>
      <c r="AE255" s="59">
        <f t="shared" si="149"/>
        <v>2.7415176782886537E-3</v>
      </c>
      <c r="AF255" s="59">
        <f t="shared" si="150"/>
        <v>0.46670399493833814</v>
      </c>
      <c r="AG255" s="59">
        <f t="shared" si="151"/>
        <v>5.584058668495654E-3</v>
      </c>
      <c r="AH255" s="59">
        <f t="shared" si="152"/>
        <v>0.53834710029768218</v>
      </c>
      <c r="AI255" s="59">
        <f t="shared" si="153"/>
        <v>2.3347842008502881E-3</v>
      </c>
      <c r="AJ255" s="59">
        <f t="shared" si="183"/>
        <v>3.0000681303378069</v>
      </c>
      <c r="AK255" s="59">
        <f t="shared" si="154"/>
        <v>4.002741517678289</v>
      </c>
      <c r="AL255" s="59">
        <f t="shared" si="184"/>
        <v>0.53564152394785447</v>
      </c>
      <c r="AM255" s="59">
        <f t="shared" si="185"/>
        <v>0.46435847605214553</v>
      </c>
      <c r="AN255" s="59">
        <f t="shared" si="186"/>
        <v>2.1283637705009335</v>
      </c>
      <c r="AO255" s="59">
        <f t="shared" si="187"/>
        <v>7.5567016232626107</v>
      </c>
      <c r="AP255" s="59">
        <f t="shared" si="188"/>
        <v>0.31965592027038259</v>
      </c>
      <c r="AQ255" s="59">
        <f t="shared" si="189"/>
        <v>0.11121895384830549</v>
      </c>
      <c r="AR255" s="59">
        <f t="shared" si="190"/>
        <v>0.7116737619002963</v>
      </c>
      <c r="AS255" s="59">
        <f t="shared" si="191"/>
        <v>0.17710728425139824</v>
      </c>
      <c r="AT255" s="59">
        <f t="shared" si="192"/>
        <v>0.80073012918282904</v>
      </c>
      <c r="AU255" s="59">
        <v>40.202500000000001</v>
      </c>
      <c r="AV255" s="78"/>
      <c r="AW255" s="59">
        <v>12.3125</v>
      </c>
      <c r="AX255" s="59">
        <v>0.16700000000000001</v>
      </c>
      <c r="AY255" s="59">
        <v>46.866500000000002</v>
      </c>
      <c r="AZ255" s="59">
        <v>0.1605</v>
      </c>
      <c r="BA255" s="59">
        <v>0.16199999999999998</v>
      </c>
      <c r="BB255" s="59">
        <v>5.3999999999999999E-2</v>
      </c>
      <c r="BC255" s="59"/>
      <c r="BD255" s="59"/>
      <c r="BE255" s="59">
        <f t="shared" si="193"/>
        <v>99.925000000000011</v>
      </c>
      <c r="BF255" s="59">
        <f t="shared" si="194"/>
        <v>87.154279595314804</v>
      </c>
      <c r="BG255" s="59">
        <f t="shared" si="195"/>
        <v>0.12845720404685196</v>
      </c>
      <c r="BH255" s="64">
        <f t="shared" si="196"/>
        <v>0.8715427959531481</v>
      </c>
      <c r="BI255" s="52"/>
      <c r="BJ255" s="62"/>
      <c r="BK255" s="62"/>
      <c r="BL255" s="62"/>
    </row>
    <row r="256" spans="1:64" s="31" customFormat="1" x14ac:dyDescent="0.25">
      <c r="A256" s="62"/>
      <c r="B256" s="58" t="s">
        <v>137</v>
      </c>
      <c r="C256" s="52" t="s">
        <v>7</v>
      </c>
      <c r="D256" s="52" t="s">
        <v>363</v>
      </c>
      <c r="E256" s="52"/>
      <c r="F256" s="52" t="s">
        <v>370</v>
      </c>
      <c r="G256" s="63" t="s">
        <v>1732</v>
      </c>
      <c r="H256" s="63" t="s">
        <v>1784</v>
      </c>
      <c r="I256" s="52" t="s">
        <v>1737</v>
      </c>
      <c r="J256" s="52" t="s">
        <v>1722</v>
      </c>
      <c r="K256" s="59">
        <v>90.059980389299866</v>
      </c>
      <c r="L256" s="59">
        <v>0.39700000000000002</v>
      </c>
      <c r="M256" s="59">
        <v>0.27766666666666667</v>
      </c>
      <c r="N256" s="59">
        <v>8.7883333333333322</v>
      </c>
      <c r="O256" s="59">
        <v>53.432000000000002</v>
      </c>
      <c r="P256" s="59">
        <v>6.8333333333333315E-2</v>
      </c>
      <c r="Q256" s="59">
        <v>23.642666666666667</v>
      </c>
      <c r="R256" s="59">
        <v>0.27200000000000002</v>
      </c>
      <c r="S256" s="59">
        <v>11.607000000000001</v>
      </c>
      <c r="T256" s="59">
        <v>0.109</v>
      </c>
      <c r="U256" s="59"/>
      <c r="V256" s="59">
        <v>98.594000000000008</v>
      </c>
      <c r="W256" s="59">
        <f t="shared" si="180"/>
        <v>15.79572293170931</v>
      </c>
      <c r="X256" s="59">
        <f t="shared" si="181"/>
        <v>8.7207643198014626</v>
      </c>
      <c r="Y256" s="59">
        <f t="shared" si="182"/>
        <v>99.467820584844105</v>
      </c>
      <c r="Z256" s="59">
        <f t="shared" si="144"/>
        <v>1.3137190794528483E-2</v>
      </c>
      <c r="AA256" s="59">
        <f t="shared" si="145"/>
        <v>6.9102088263603995E-3</v>
      </c>
      <c r="AB256" s="59">
        <f t="shared" si="146"/>
        <v>0.3427842778772236</v>
      </c>
      <c r="AC256" s="59">
        <f t="shared" si="147"/>
        <v>1.3985355443588778</v>
      </c>
      <c r="AD256" s="59">
        <f t="shared" si="148"/>
        <v>0.21716700096143102</v>
      </c>
      <c r="AE256" s="59">
        <f t="shared" si="149"/>
        <v>1.2951793868404685E-3</v>
      </c>
      <c r="AF256" s="59">
        <f t="shared" si="150"/>
        <v>0.43714643338653913</v>
      </c>
      <c r="AG256" s="59">
        <f t="shared" si="151"/>
        <v>7.6241586425025492E-3</v>
      </c>
      <c r="AH256" s="59">
        <f t="shared" si="152"/>
        <v>0.57256050974876793</v>
      </c>
      <c r="AI256" s="59">
        <f t="shared" si="153"/>
        <v>2.901095103852802E-3</v>
      </c>
      <c r="AJ256" s="59">
        <f t="shared" si="183"/>
        <v>3.0000615990869242</v>
      </c>
      <c r="AK256" s="59">
        <f t="shared" si="154"/>
        <v>4.0012951793868394</v>
      </c>
      <c r="AL256" s="59">
        <f t="shared" si="184"/>
        <v>0.56705612815820872</v>
      </c>
      <c r="AM256" s="59">
        <f t="shared" si="185"/>
        <v>0.43294387184179128</v>
      </c>
      <c r="AN256" s="59">
        <f t="shared" si="186"/>
        <v>2.0129505470500861</v>
      </c>
      <c r="AO256" s="59">
        <f t="shared" si="187"/>
        <v>7.0249007131224506</v>
      </c>
      <c r="AP256" s="59">
        <f t="shared" si="188"/>
        <v>0.33190056868974438</v>
      </c>
      <c r="AQ256" s="59">
        <f t="shared" si="189"/>
        <v>0.11088509679471435</v>
      </c>
      <c r="AR256" s="59">
        <f t="shared" si="190"/>
        <v>0.71408984109249829</v>
      </c>
      <c r="AS256" s="59">
        <f t="shared" si="191"/>
        <v>0.17502506211278729</v>
      </c>
      <c r="AT256" s="59">
        <f t="shared" si="192"/>
        <v>0.80314685820492182</v>
      </c>
      <c r="AU256" s="59">
        <v>40.351999999999997</v>
      </c>
      <c r="AV256" s="78"/>
      <c r="AW256" s="59">
        <v>9.516</v>
      </c>
      <c r="AX256" s="59">
        <v>0.13949999999999999</v>
      </c>
      <c r="AY256" s="59">
        <v>48.370999999999995</v>
      </c>
      <c r="AZ256" s="59">
        <v>0.1835</v>
      </c>
      <c r="BA256" s="59">
        <v>0.18050000000000002</v>
      </c>
      <c r="BB256" s="59">
        <v>0</v>
      </c>
      <c r="BC256" s="59"/>
      <c r="BD256" s="59"/>
      <c r="BE256" s="59">
        <f t="shared" si="193"/>
        <v>98.742499999999978</v>
      </c>
      <c r="BF256" s="59">
        <f t="shared" si="194"/>
        <v>90.059980389299866</v>
      </c>
      <c r="BG256" s="59">
        <f t="shared" si="195"/>
        <v>9.9400196107001335E-2</v>
      </c>
      <c r="BH256" s="64">
        <f t="shared" si="196"/>
        <v>0.90059980389299865</v>
      </c>
      <c r="BI256" s="52"/>
      <c r="BJ256" s="62"/>
      <c r="BK256" s="62"/>
      <c r="BL256" s="62"/>
    </row>
    <row r="257" spans="1:64" s="31" customFormat="1" x14ac:dyDescent="0.25">
      <c r="A257" s="62"/>
      <c r="B257" s="58" t="s">
        <v>137</v>
      </c>
      <c r="C257" s="52" t="s">
        <v>7</v>
      </c>
      <c r="D257" s="52" t="s">
        <v>363</v>
      </c>
      <c r="E257" s="52"/>
      <c r="F257" s="52" t="s">
        <v>371</v>
      </c>
      <c r="G257" s="63" t="s">
        <v>1779</v>
      </c>
      <c r="H257" s="63" t="s">
        <v>1784</v>
      </c>
      <c r="I257" s="52" t="s">
        <v>1737</v>
      </c>
      <c r="J257" s="52" t="s">
        <v>1722</v>
      </c>
      <c r="K257" s="59">
        <v>90.059980389299866</v>
      </c>
      <c r="L257" s="59">
        <v>0.25600000000000001</v>
      </c>
      <c r="M257" s="59">
        <v>0.25166666666666665</v>
      </c>
      <c r="N257" s="59">
        <v>9.3729999999999993</v>
      </c>
      <c r="O257" s="59">
        <v>53.452666666666673</v>
      </c>
      <c r="P257" s="59">
        <v>0.06</v>
      </c>
      <c r="Q257" s="59">
        <v>23.538666666666668</v>
      </c>
      <c r="R257" s="59">
        <v>0.27333333333333337</v>
      </c>
      <c r="S257" s="59">
        <v>11.289</v>
      </c>
      <c r="T257" s="59">
        <v>6.8666666666666668E-2</v>
      </c>
      <c r="U257" s="59"/>
      <c r="V257" s="59">
        <v>98.563000000000017</v>
      </c>
      <c r="W257" s="59">
        <f t="shared" si="180"/>
        <v>16.186982415059134</v>
      </c>
      <c r="X257" s="59">
        <f t="shared" si="181"/>
        <v>8.1703536914953698</v>
      </c>
      <c r="Y257" s="59">
        <f t="shared" si="182"/>
        <v>99.381669439887844</v>
      </c>
      <c r="Z257" s="59">
        <f t="shared" si="144"/>
        <v>8.4762083248321757E-3</v>
      </c>
      <c r="AA257" s="59">
        <f t="shared" si="145"/>
        <v>6.2667558971919637E-3</v>
      </c>
      <c r="AB257" s="59">
        <f t="shared" si="146"/>
        <v>0.36579911184346942</v>
      </c>
      <c r="AC257" s="59">
        <f t="shared" si="147"/>
        <v>1.3998809730354793</v>
      </c>
      <c r="AD257" s="59">
        <f t="shared" si="148"/>
        <v>0.20357750980346365</v>
      </c>
      <c r="AE257" s="59">
        <f t="shared" si="149"/>
        <v>1.1378846114508095E-3</v>
      </c>
      <c r="AF257" s="59">
        <f t="shared" si="150"/>
        <v>0.44823212895709469</v>
      </c>
      <c r="AG257" s="59">
        <f t="shared" si="151"/>
        <v>7.6659375028654605E-3</v>
      </c>
      <c r="AH257" s="59">
        <f t="shared" si="152"/>
        <v>0.55719413405113671</v>
      </c>
      <c r="AI257" s="59">
        <f t="shared" si="153"/>
        <v>1.8286521040604942E-3</v>
      </c>
      <c r="AJ257" s="59">
        <f t="shared" si="183"/>
        <v>3.0000592961310448</v>
      </c>
      <c r="AK257" s="59">
        <f t="shared" si="154"/>
        <v>4.0011378846114516</v>
      </c>
      <c r="AL257" s="59">
        <f t="shared" si="184"/>
        <v>0.55418696979728188</v>
      </c>
      <c r="AM257" s="59">
        <f t="shared" si="185"/>
        <v>0.44581303020271812</v>
      </c>
      <c r="AN257" s="59">
        <f t="shared" si="186"/>
        <v>2.2017762639390952</v>
      </c>
      <c r="AO257" s="59">
        <f t="shared" si="187"/>
        <v>7.8996687648798583</v>
      </c>
      <c r="AP257" s="59">
        <f t="shared" si="188"/>
        <v>0.31232663295770574</v>
      </c>
      <c r="AQ257" s="59">
        <f t="shared" si="189"/>
        <v>0.10337779595375646</v>
      </c>
      <c r="AR257" s="59">
        <f t="shared" si="190"/>
        <v>0.7108673729712045</v>
      </c>
      <c r="AS257" s="59">
        <f t="shared" si="191"/>
        <v>0.18575483107503915</v>
      </c>
      <c r="AT257" s="59">
        <f t="shared" si="192"/>
        <v>0.79282820541720744</v>
      </c>
      <c r="AU257" s="59">
        <v>40.351999999999997</v>
      </c>
      <c r="AV257" s="78"/>
      <c r="AW257" s="59">
        <v>9.516</v>
      </c>
      <c r="AX257" s="59">
        <v>0.13949999999999999</v>
      </c>
      <c r="AY257" s="59">
        <v>48.370999999999995</v>
      </c>
      <c r="AZ257" s="59">
        <v>0.1835</v>
      </c>
      <c r="BA257" s="59">
        <v>0.18050000000000002</v>
      </c>
      <c r="BB257" s="59">
        <v>0</v>
      </c>
      <c r="BC257" s="59"/>
      <c r="BD257" s="59"/>
      <c r="BE257" s="59">
        <f t="shared" si="193"/>
        <v>98.742499999999978</v>
      </c>
      <c r="BF257" s="59">
        <f t="shared" si="194"/>
        <v>90.059980389299866</v>
      </c>
      <c r="BG257" s="59">
        <f t="shared" si="195"/>
        <v>9.9400196107001335E-2</v>
      </c>
      <c r="BH257" s="64">
        <f t="shared" si="196"/>
        <v>0.90059980389299865</v>
      </c>
      <c r="BI257" s="52"/>
      <c r="BJ257" s="62"/>
      <c r="BK257" s="62"/>
      <c r="BL257" s="62"/>
    </row>
    <row r="258" spans="1:64" s="31" customFormat="1" x14ac:dyDescent="0.25">
      <c r="A258" s="62"/>
      <c r="B258" s="58" t="s">
        <v>137</v>
      </c>
      <c r="C258" s="52" t="s">
        <v>7</v>
      </c>
      <c r="D258" s="52" t="s">
        <v>363</v>
      </c>
      <c r="E258" s="52"/>
      <c r="F258" s="52" t="s">
        <v>372</v>
      </c>
      <c r="G258" s="63" t="s">
        <v>1732</v>
      </c>
      <c r="H258" s="63" t="s">
        <v>1784</v>
      </c>
      <c r="I258" s="52" t="s">
        <v>1737</v>
      </c>
      <c r="J258" s="52" t="s">
        <v>1722</v>
      </c>
      <c r="K258" s="59">
        <v>88.200904871457482</v>
      </c>
      <c r="L258" s="59">
        <v>0.29966666666666664</v>
      </c>
      <c r="M258" s="59">
        <v>0.36133333333333334</v>
      </c>
      <c r="N258" s="59">
        <v>8.6850000000000005</v>
      </c>
      <c r="O258" s="59">
        <v>49.825000000000003</v>
      </c>
      <c r="P258" s="59">
        <v>0.12833333333333333</v>
      </c>
      <c r="Q258" s="59">
        <v>28.702666666666669</v>
      </c>
      <c r="R258" s="59">
        <v>0.2466666666666667</v>
      </c>
      <c r="S258" s="59">
        <v>10.305999999999999</v>
      </c>
      <c r="T258" s="59">
        <v>9.5000000000000001E-2</v>
      </c>
      <c r="U258" s="59"/>
      <c r="V258" s="59">
        <v>98.649666666666675</v>
      </c>
      <c r="W258" s="59">
        <f t="shared" si="180"/>
        <v>17.828689711156017</v>
      </c>
      <c r="X258" s="59">
        <f t="shared" si="181"/>
        <v>12.084882146599972</v>
      </c>
      <c r="Y258" s="59">
        <f t="shared" si="182"/>
        <v>99.860571857755986</v>
      </c>
      <c r="Z258" s="59">
        <f t="shared" si="144"/>
        <v>9.9952004674378984E-3</v>
      </c>
      <c r="AA258" s="59">
        <f t="shared" si="145"/>
        <v>9.0639296083363987E-3</v>
      </c>
      <c r="AB258" s="59">
        <f t="shared" si="146"/>
        <v>0.34144854589930118</v>
      </c>
      <c r="AC258" s="59">
        <f t="shared" si="147"/>
        <v>1.3144995957409149</v>
      </c>
      <c r="AD258" s="59">
        <f t="shared" si="148"/>
        <v>0.3033351753646375</v>
      </c>
      <c r="AE258" s="59">
        <f t="shared" si="149"/>
        <v>2.4517594825334394E-3</v>
      </c>
      <c r="AF258" s="59">
        <f t="shared" si="150"/>
        <v>0.4973337474754479</v>
      </c>
      <c r="AG258" s="59">
        <f t="shared" si="151"/>
        <v>6.9690656677606298E-3</v>
      </c>
      <c r="AH258" s="59">
        <f t="shared" si="152"/>
        <v>0.51242772097610034</v>
      </c>
      <c r="AI258" s="59">
        <f t="shared" si="153"/>
        <v>2.5485909980612893E-3</v>
      </c>
      <c r="AJ258" s="59">
        <f t="shared" si="183"/>
        <v>3.0000733316805319</v>
      </c>
      <c r="AK258" s="59">
        <f t="shared" si="154"/>
        <v>4.0024517594825335</v>
      </c>
      <c r="AL258" s="59">
        <f t="shared" si="184"/>
        <v>0.50747402924960028</v>
      </c>
      <c r="AM258" s="59">
        <f t="shared" si="185"/>
        <v>0.49252597075039972</v>
      </c>
      <c r="AN258" s="59">
        <f t="shared" si="186"/>
        <v>1.6395518484712688</v>
      </c>
      <c r="AO258" s="59">
        <f t="shared" si="187"/>
        <v>5.3704014024887261</v>
      </c>
      <c r="AP258" s="59">
        <f t="shared" si="188"/>
        <v>0.37885219060165959</v>
      </c>
      <c r="AQ258" s="59">
        <f t="shared" si="189"/>
        <v>0.15481945501804426</v>
      </c>
      <c r="AR258" s="59">
        <f t="shared" si="190"/>
        <v>0.67090837977959394</v>
      </c>
      <c r="AS258" s="59">
        <f t="shared" si="191"/>
        <v>0.17427216520236177</v>
      </c>
      <c r="AT258" s="59">
        <f t="shared" si="192"/>
        <v>0.79380480746148463</v>
      </c>
      <c r="AU258" s="59">
        <v>40.493500000000004</v>
      </c>
      <c r="AV258" s="78"/>
      <c r="AW258" s="59">
        <v>11.288499999999999</v>
      </c>
      <c r="AX258" s="59">
        <v>0.187</v>
      </c>
      <c r="AY258" s="59">
        <v>47.341999999999999</v>
      </c>
      <c r="AZ258" s="59">
        <v>0.20499999999999999</v>
      </c>
      <c r="BA258" s="59">
        <v>7.7499999999999999E-2</v>
      </c>
      <c r="BB258" s="59">
        <v>4.4499999999999998E-2</v>
      </c>
      <c r="BC258" s="59"/>
      <c r="BD258" s="59"/>
      <c r="BE258" s="59">
        <f t="shared" si="193"/>
        <v>99.638000000000005</v>
      </c>
      <c r="BF258" s="59">
        <f t="shared" si="194"/>
        <v>88.200904871457482</v>
      </c>
      <c r="BG258" s="59">
        <f t="shared" si="195"/>
        <v>0.11799095128542518</v>
      </c>
      <c r="BH258" s="64">
        <f t="shared" si="196"/>
        <v>0.88200904871457486</v>
      </c>
      <c r="BI258" s="52"/>
      <c r="BJ258" s="62"/>
      <c r="BK258" s="62"/>
      <c r="BL258" s="62"/>
    </row>
    <row r="259" spans="1:64" s="31" customFormat="1" x14ac:dyDescent="0.25">
      <c r="A259" s="62"/>
      <c r="B259" s="58" t="s">
        <v>137</v>
      </c>
      <c r="C259" s="52" t="s">
        <v>7</v>
      </c>
      <c r="D259" s="52" t="s">
        <v>373</v>
      </c>
      <c r="E259" s="52"/>
      <c r="F259" s="52" t="s">
        <v>374</v>
      </c>
      <c r="G259" s="63" t="s">
        <v>1779</v>
      </c>
      <c r="H259" s="63" t="s">
        <v>1784</v>
      </c>
      <c r="I259" s="52" t="s">
        <v>1737</v>
      </c>
      <c r="J259" s="52" t="s">
        <v>1722</v>
      </c>
      <c r="K259" s="59">
        <v>89.37333328520242</v>
      </c>
      <c r="L259" s="59">
        <v>0.26849999999999996</v>
      </c>
      <c r="M259" s="59">
        <v>0.39150000000000001</v>
      </c>
      <c r="N259" s="59">
        <v>8.8170000000000002</v>
      </c>
      <c r="O259" s="59">
        <v>54.66</v>
      </c>
      <c r="P259" s="59">
        <v>0.13899999999999998</v>
      </c>
      <c r="Q259" s="59">
        <v>25.004000000000005</v>
      </c>
      <c r="R259" s="59">
        <v>0.33449999999999996</v>
      </c>
      <c r="S259" s="59">
        <v>11.282999999999999</v>
      </c>
      <c r="T259" s="59">
        <v>7.3499999999999996E-2</v>
      </c>
      <c r="U259" s="59"/>
      <c r="V259" s="59">
        <v>100.971</v>
      </c>
      <c r="W259" s="59">
        <f t="shared" si="180"/>
        <v>16.964141297696415</v>
      </c>
      <c r="X259" s="59">
        <f t="shared" si="181"/>
        <v>8.9351619274323095</v>
      </c>
      <c r="Y259" s="59">
        <f t="shared" si="182"/>
        <v>101.86630322512872</v>
      </c>
      <c r="Z259" s="59">
        <f t="shared" si="144"/>
        <v>8.7230990793939998E-3</v>
      </c>
      <c r="AA259" s="59">
        <f t="shared" si="145"/>
        <v>9.565632821801345E-3</v>
      </c>
      <c r="AB259" s="59">
        <f t="shared" si="146"/>
        <v>0.33763676380875157</v>
      </c>
      <c r="AC259" s="59">
        <f t="shared" si="147"/>
        <v>1.4046115015209493</v>
      </c>
      <c r="AD259" s="59">
        <f t="shared" si="148"/>
        <v>0.21845210114662267</v>
      </c>
      <c r="AE259" s="59">
        <f t="shared" si="149"/>
        <v>2.5865842724331839E-3</v>
      </c>
      <c r="AF259" s="59">
        <f t="shared" si="150"/>
        <v>0.46092878215291894</v>
      </c>
      <c r="AG259" s="59">
        <f t="shared" si="151"/>
        <v>9.2052090822534079E-3</v>
      </c>
      <c r="AH259" s="59">
        <f t="shared" si="152"/>
        <v>0.54643751708156607</v>
      </c>
      <c r="AI259" s="59">
        <f t="shared" si="153"/>
        <v>1.9206017577357583E-3</v>
      </c>
      <c r="AJ259" s="59">
        <f t="shared" si="183"/>
        <v>3.0000677927244261</v>
      </c>
      <c r="AK259" s="59">
        <f t="shared" si="154"/>
        <v>4.0025865842724322</v>
      </c>
      <c r="AL259" s="59">
        <f t="shared" si="184"/>
        <v>0.54244172898856491</v>
      </c>
      <c r="AM259" s="59">
        <f t="shared" si="185"/>
        <v>0.45755827101143509</v>
      </c>
      <c r="AN259" s="59">
        <f t="shared" si="186"/>
        <v>2.1099764192405206</v>
      </c>
      <c r="AO259" s="59">
        <f t="shared" si="187"/>
        <v>7.4713658369931029</v>
      </c>
      <c r="AP259" s="59">
        <f t="shared" si="188"/>
        <v>0.32154584639719147</v>
      </c>
      <c r="AQ259" s="59">
        <f t="shared" si="189"/>
        <v>0.11141534162061401</v>
      </c>
      <c r="AR259" s="59">
        <f t="shared" si="190"/>
        <v>0.71638253633075488</v>
      </c>
      <c r="AS259" s="59">
        <f t="shared" si="191"/>
        <v>0.17220212204863108</v>
      </c>
      <c r="AT259" s="59">
        <f t="shared" si="192"/>
        <v>0.80620628498955194</v>
      </c>
      <c r="AU259" s="59">
        <v>40.358877017914935</v>
      </c>
      <c r="AV259" s="78"/>
      <c r="AW259" s="59">
        <v>10.363164754140922</v>
      </c>
      <c r="AX259" s="59">
        <v>0.21249999999999999</v>
      </c>
      <c r="AY259" s="59">
        <v>48.897800478786948</v>
      </c>
      <c r="AZ259" s="59">
        <v>0.216</v>
      </c>
      <c r="BA259" s="59">
        <v>0.188</v>
      </c>
      <c r="BB259" s="59">
        <v>0.03</v>
      </c>
      <c r="BC259" s="59"/>
      <c r="BD259" s="59"/>
      <c r="BE259" s="59">
        <f t="shared" si="193"/>
        <v>100.2663422508428</v>
      </c>
      <c r="BF259" s="59">
        <f t="shared" si="194"/>
        <v>89.37333328520242</v>
      </c>
      <c r="BG259" s="59">
        <f t="shared" si="195"/>
        <v>0.10626666714797579</v>
      </c>
      <c r="BH259" s="64">
        <f t="shared" si="196"/>
        <v>0.89373333285202416</v>
      </c>
      <c r="BI259" s="52"/>
      <c r="BJ259" s="62"/>
      <c r="BK259" s="62"/>
      <c r="BL259" s="62"/>
    </row>
    <row r="260" spans="1:64" s="31" customFormat="1" x14ac:dyDescent="0.25">
      <c r="A260" s="62"/>
      <c r="B260" s="58" t="s">
        <v>137</v>
      </c>
      <c r="C260" s="52" t="s">
        <v>7</v>
      </c>
      <c r="D260" s="52" t="s">
        <v>373</v>
      </c>
      <c r="E260" s="52"/>
      <c r="F260" s="52" t="s">
        <v>375</v>
      </c>
      <c r="G260" s="63" t="s">
        <v>1732</v>
      </c>
      <c r="H260" s="63" t="s">
        <v>1784</v>
      </c>
      <c r="I260" s="52" t="s">
        <v>1737</v>
      </c>
      <c r="J260" s="52" t="s">
        <v>1722</v>
      </c>
      <c r="K260" s="59">
        <v>89.424247695019247</v>
      </c>
      <c r="L260" s="59">
        <v>0.17299999999999999</v>
      </c>
      <c r="M260" s="59">
        <v>0.32200000000000001</v>
      </c>
      <c r="N260" s="59">
        <v>8.2234999999999996</v>
      </c>
      <c r="O260" s="59">
        <v>54.625999999999998</v>
      </c>
      <c r="P260" s="59">
        <v>6.8500000000000005E-2</v>
      </c>
      <c r="Q260" s="59">
        <v>24.919</v>
      </c>
      <c r="R260" s="59">
        <v>0.30600000000000005</v>
      </c>
      <c r="S260" s="59">
        <v>11.416500000000001</v>
      </c>
      <c r="T260" s="59">
        <v>0.13300000000000001</v>
      </c>
      <c r="U260" s="59"/>
      <c r="V260" s="59">
        <v>100.18749999999999</v>
      </c>
      <c r="W260" s="59">
        <f t="shared" si="180"/>
        <v>16.216536456766391</v>
      </c>
      <c r="X260" s="59">
        <f t="shared" si="181"/>
        <v>9.6715531709642253</v>
      </c>
      <c r="Y260" s="59">
        <f t="shared" si="182"/>
        <v>101.15658962773061</v>
      </c>
      <c r="Z260" s="59">
        <f t="shared" si="144"/>
        <v>5.6672851077054281E-3</v>
      </c>
      <c r="AA260" s="59">
        <f t="shared" si="145"/>
        <v>7.9330511552222205E-3</v>
      </c>
      <c r="AB260" s="59">
        <f t="shared" si="146"/>
        <v>0.31753238691705299</v>
      </c>
      <c r="AC260" s="59">
        <f t="shared" si="147"/>
        <v>1.4154301308530994</v>
      </c>
      <c r="AD260" s="59">
        <f t="shared" si="148"/>
        <v>0.23842537023422414</v>
      </c>
      <c r="AE260" s="59">
        <f t="shared" si="149"/>
        <v>1.2853010042386081E-3</v>
      </c>
      <c r="AF260" s="59">
        <f t="shared" si="150"/>
        <v>0.44428586126363612</v>
      </c>
      <c r="AG260" s="59">
        <f t="shared" si="151"/>
        <v>8.4910501269767902E-3</v>
      </c>
      <c r="AH260" s="59">
        <f t="shared" si="152"/>
        <v>0.55750831007180368</v>
      </c>
      <c r="AI260" s="59">
        <f t="shared" si="153"/>
        <v>3.5043224988049026E-3</v>
      </c>
      <c r="AJ260" s="59">
        <f t="shared" si="183"/>
        <v>3.0000630692327643</v>
      </c>
      <c r="AK260" s="59">
        <f t="shared" si="154"/>
        <v>4.0012853010042377</v>
      </c>
      <c r="AL260" s="59">
        <f t="shared" si="184"/>
        <v>0.55650983607602567</v>
      </c>
      <c r="AM260" s="59">
        <f t="shared" si="185"/>
        <v>0.44349016392397433</v>
      </c>
      <c r="AN260" s="59">
        <f t="shared" si="186"/>
        <v>1.8634168873353489</v>
      </c>
      <c r="AO260" s="59">
        <f t="shared" si="187"/>
        <v>6.3498258634236269</v>
      </c>
      <c r="AP260" s="59">
        <f t="shared" si="188"/>
        <v>0.34923311531161094</v>
      </c>
      <c r="AQ260" s="59">
        <f t="shared" si="189"/>
        <v>0.12094290103181096</v>
      </c>
      <c r="AR260" s="59">
        <f t="shared" si="190"/>
        <v>0.71798662225013998</v>
      </c>
      <c r="AS260" s="59">
        <f t="shared" si="191"/>
        <v>0.16107047671804914</v>
      </c>
      <c r="AT260" s="59">
        <f t="shared" si="192"/>
        <v>0.81676903934100653</v>
      </c>
      <c r="AU260" s="59">
        <v>40.9053756831836</v>
      </c>
      <c r="AV260" s="78"/>
      <c r="AW260" s="59">
        <v>10.272497533620644</v>
      </c>
      <c r="AX260" s="59">
        <v>0.16550000000000001</v>
      </c>
      <c r="AY260" s="59">
        <v>48.731086666433441</v>
      </c>
      <c r="AZ260" s="59">
        <v>0.2185</v>
      </c>
      <c r="BA260" s="59">
        <v>0.1125</v>
      </c>
      <c r="BB260" s="59">
        <v>4.5999999999999999E-2</v>
      </c>
      <c r="BC260" s="59"/>
      <c r="BD260" s="59"/>
      <c r="BE260" s="59">
        <f t="shared" si="193"/>
        <v>100.4514598832377</v>
      </c>
      <c r="BF260" s="59">
        <f t="shared" si="194"/>
        <v>89.424247695019247</v>
      </c>
      <c r="BG260" s="59">
        <f t="shared" si="195"/>
        <v>0.10575752304980753</v>
      </c>
      <c r="BH260" s="64">
        <f t="shared" si="196"/>
        <v>0.89424247695019243</v>
      </c>
      <c r="BI260" s="52"/>
      <c r="BJ260" s="62"/>
      <c r="BK260" s="62"/>
      <c r="BL260" s="62"/>
    </row>
    <row r="261" spans="1:64" s="31" customFormat="1" x14ac:dyDescent="0.25">
      <c r="A261" s="62"/>
      <c r="B261" s="58" t="s">
        <v>137</v>
      </c>
      <c r="C261" s="52" t="s">
        <v>7</v>
      </c>
      <c r="D261" s="52" t="s">
        <v>373</v>
      </c>
      <c r="E261" s="52"/>
      <c r="F261" s="52" t="s">
        <v>376</v>
      </c>
      <c r="G261" s="63" t="s">
        <v>1732</v>
      </c>
      <c r="H261" s="63" t="s">
        <v>1784</v>
      </c>
      <c r="I261" s="52" t="s">
        <v>1737</v>
      </c>
      <c r="J261" s="52" t="s">
        <v>1722</v>
      </c>
      <c r="K261" s="59">
        <v>90.907889649242975</v>
      </c>
      <c r="L261" s="59">
        <v>0.57650000000000001</v>
      </c>
      <c r="M261" s="59">
        <v>0.34450000000000003</v>
      </c>
      <c r="N261" s="59">
        <v>9.5909999999999993</v>
      </c>
      <c r="O261" s="59">
        <v>53.768499999999996</v>
      </c>
      <c r="P261" s="59">
        <v>0.11199999999999999</v>
      </c>
      <c r="Q261" s="59">
        <v>22.576499999999999</v>
      </c>
      <c r="R261" s="59">
        <v>0.27400000000000002</v>
      </c>
      <c r="S261" s="59">
        <v>12.484999999999999</v>
      </c>
      <c r="T261" s="59">
        <v>2.8000000000000004E-2</v>
      </c>
      <c r="U261" s="59"/>
      <c r="V261" s="59">
        <v>99.755999999999986</v>
      </c>
      <c r="W261" s="59">
        <f t="shared" si="180"/>
        <v>15.307351715274947</v>
      </c>
      <c r="X261" s="59">
        <f t="shared" si="181"/>
        <v>8.0786266778451328</v>
      </c>
      <c r="Y261" s="59">
        <f t="shared" si="182"/>
        <v>100.56547839312007</v>
      </c>
      <c r="Z261" s="59">
        <f t="shared" ref="Z261:Z364" si="197">$L261/60.09/($L261*2/60.09+$M261*2/79.9+$N261/101.96*3+$O261/151.94*3+$P261/209.82*3+$R261/70.94+$S261/40.31+$T261/74.71+$W261/71.85+$X261/159.7*3)*4</f>
        <v>1.8701482767388845E-2</v>
      </c>
      <c r="AA261" s="59">
        <f t="shared" ref="AA261:AA364" si="198">$M261/79.9/($L261*2/60.09+$M261*2/79.9+$N261/101.96*3+$O261/151.94*3+$P261/209.82*3+$R261/70.94+$S261/40.31+$T261/74.71+$W261/71.85+$X261/159.7*3)*4</f>
        <v>8.4046838312663245E-3</v>
      </c>
      <c r="AB261" s="59">
        <f t="shared" ref="AB261:AB364" si="199">$N261*2/101.96/($L261*2/60.09+$M261*2/79.9+$N261/101.96*3+$O261/151.94*3+$P261/209.82*3+$R261/70.94+$S261/40.31+$T261/74.71+$W261/71.85+$X261/159.7*3)*4</f>
        <v>0.36672709112093571</v>
      </c>
      <c r="AC261" s="59">
        <f t="shared" ref="AC261:AC364" si="200">$O261*2/151.94/($L261*2/60.09+$M261*2/79.9+$N261/101.96*3+$O261/151.94*3+$P261/209.82*3+$R261/70.94+$S261/40.31+$T261/74.71+$W261/71.85+$X261/159.7*3)*4</f>
        <v>1.3796366674515097</v>
      </c>
      <c r="AD261" s="59">
        <f t="shared" ref="AD261:AD364" si="201">$X261*2/159.7/($L261*2/60.09+$M261*2/79.9+$N261/101.96*3+$O261/151.94*3+$P261/209.82*3+$R261/70.94+$S261/40.31+$T261/74.71+$W261/71.85+$X261/159.7*3)*4</f>
        <v>0.19721573055240293</v>
      </c>
      <c r="AE261" s="59">
        <f t="shared" ref="AE261:AE364" si="202">$P261*2/209.82/($L261*2/60.09+$M261*2/79.9+$N261/101.96*3+$O261/151.94*3+$P261/209.82*3+$R261/70.94+$S261/40.31+$T261/74.71+$W261/71.85+$X261/159.7*3)*4</f>
        <v>2.081038282152857E-3</v>
      </c>
      <c r="AF261" s="59">
        <f t="shared" ref="AF261:AF364" si="203">$W261/71.85/($L261*2/60.09+$M261*2/79.9+$N261/101.96*3+$O261/151.94*3+$P261/209.82*3+$R261/70.94+$S261/40.31+$T261/74.71+$W261/71.85+$X261/159.7*3)*4</f>
        <v>0.41529071599230244</v>
      </c>
      <c r="AG261" s="59">
        <f t="shared" ref="AG261:AG364" si="204">$R261/70.94/($L261*2/60.09+$M261*2/79.9+$N261/101.96*3+$O261/151.94*3+$P261/209.82*3+$R261/70.94+$S261/40.31+$T261/74.71+$W261/71.85+$X261/159.7*3)*4</f>
        <v>7.5290176020857439E-3</v>
      </c>
      <c r="AH261" s="59">
        <f t="shared" ref="AH261:AH364" si="205">$S261/40.31/($L261*2/60.09+$M261*2/79.9+$N261/101.96*3+$O261/151.94*3+$P261/209.82*3+$R261/70.94+$S261/40.31+$T261/74.71+$W261/71.85+$X261/159.7*3)*4</f>
        <v>0.60374657816331745</v>
      </c>
      <c r="AI261" s="59">
        <f t="shared" ref="AI261:AI364" si="206">$T261/74.71/($L261*2/60.09+$M261*2/79.9+$N261/101.96*3+$O261/151.94*3+$P261/209.82*3+$R261/70.94+$S261/40.31+$T261/74.71+$W261/71.85+$X261/159.7*3)*4</f>
        <v>7.3056393448218547E-4</v>
      </c>
      <c r="AJ261" s="59">
        <f t="shared" si="183"/>
        <v>3.0000635696978439</v>
      </c>
      <c r="AK261" s="59">
        <f t="shared" si="154"/>
        <v>4.002081038282153</v>
      </c>
      <c r="AL261" s="59">
        <f t="shared" si="184"/>
        <v>0.59246759821836092</v>
      </c>
      <c r="AM261" s="59">
        <f t="shared" si="185"/>
        <v>0.40753240178163908</v>
      </c>
      <c r="AN261" s="59">
        <f t="shared" si="186"/>
        <v>2.1057687174804447</v>
      </c>
      <c r="AO261" s="59">
        <f t="shared" si="187"/>
        <v>7.4518700781034148</v>
      </c>
      <c r="AP261" s="59">
        <f t="shared" si="188"/>
        <v>0.32198147736230986</v>
      </c>
      <c r="AQ261" s="59">
        <f t="shared" si="189"/>
        <v>0.10147037034292068</v>
      </c>
      <c r="AR261" s="59">
        <f t="shared" si="190"/>
        <v>0.70984319147797248</v>
      </c>
      <c r="AS261" s="59">
        <f t="shared" si="191"/>
        <v>0.18868643817910682</v>
      </c>
      <c r="AT261" s="59">
        <f t="shared" si="192"/>
        <v>0.79000532430842785</v>
      </c>
      <c r="AU261" s="59">
        <v>41.605052093690311</v>
      </c>
      <c r="AV261" s="78"/>
      <c r="AW261" s="59">
        <v>8.8124596292642412</v>
      </c>
      <c r="AX261" s="59">
        <v>0.1195</v>
      </c>
      <c r="AY261" s="59">
        <v>49.43335015917917</v>
      </c>
      <c r="AZ261" s="59">
        <v>0.21099999999999999</v>
      </c>
      <c r="BA261" s="59">
        <v>0.21299999999999999</v>
      </c>
      <c r="BB261" s="59">
        <v>3.4999999999999996E-3</v>
      </c>
      <c r="BC261" s="59"/>
      <c r="BD261" s="59"/>
      <c r="BE261" s="59">
        <f t="shared" si="193"/>
        <v>100.39786188213371</v>
      </c>
      <c r="BF261" s="59">
        <f t="shared" si="194"/>
        <v>90.907889649242975</v>
      </c>
      <c r="BG261" s="59">
        <f t="shared" si="195"/>
        <v>9.0921103507570253E-2</v>
      </c>
      <c r="BH261" s="64">
        <f t="shared" si="196"/>
        <v>0.90907889649242979</v>
      </c>
      <c r="BI261" s="52"/>
      <c r="BJ261" s="62"/>
      <c r="BK261" s="62"/>
      <c r="BL261" s="62"/>
    </row>
    <row r="262" spans="1:64" s="31" customFormat="1" x14ac:dyDescent="0.25">
      <c r="A262" s="62"/>
      <c r="B262" s="58" t="s">
        <v>137</v>
      </c>
      <c r="C262" s="52" t="s">
        <v>7</v>
      </c>
      <c r="D262" s="52" t="s">
        <v>373</v>
      </c>
      <c r="E262" s="52"/>
      <c r="F262" s="52" t="s">
        <v>377</v>
      </c>
      <c r="G262" s="63" t="s">
        <v>1732</v>
      </c>
      <c r="H262" s="63" t="s">
        <v>1784</v>
      </c>
      <c r="I262" s="52" t="s">
        <v>1737</v>
      </c>
      <c r="J262" s="52" t="s">
        <v>1722</v>
      </c>
      <c r="K262" s="59">
        <v>89.63617084030642</v>
      </c>
      <c r="L262" s="59">
        <v>0.59450000000000003</v>
      </c>
      <c r="M262" s="59">
        <v>0.34849999999999998</v>
      </c>
      <c r="N262" s="59">
        <v>9.2185000000000006</v>
      </c>
      <c r="O262" s="59">
        <v>52.780500000000011</v>
      </c>
      <c r="P262" s="59">
        <v>0.1305</v>
      </c>
      <c r="Q262" s="59">
        <v>25.397500000000001</v>
      </c>
      <c r="R262" s="59">
        <v>0.27450000000000002</v>
      </c>
      <c r="S262" s="59">
        <v>11.494999999999999</v>
      </c>
      <c r="T262" s="59">
        <v>7.2999999999999995E-2</v>
      </c>
      <c r="U262" s="59"/>
      <c r="V262" s="59">
        <v>100.3125</v>
      </c>
      <c r="W262" s="59">
        <f t="shared" si="180"/>
        <v>16.946583310532933</v>
      </c>
      <c r="X262" s="59">
        <f t="shared" si="181"/>
        <v>9.3919945426395497</v>
      </c>
      <c r="Y262" s="59">
        <f t="shared" si="182"/>
        <v>101.25357785317249</v>
      </c>
      <c r="Z262" s="59">
        <f t="shared" si="197"/>
        <v>1.9341648565237585E-2</v>
      </c>
      <c r="AA262" s="59">
        <f t="shared" si="198"/>
        <v>8.5270701561638036E-3</v>
      </c>
      <c r="AB262" s="59">
        <f t="shared" si="199"/>
        <v>0.35351208250256089</v>
      </c>
      <c r="AC262" s="59">
        <f t="shared" si="200"/>
        <v>1.358235904399874</v>
      </c>
      <c r="AD262" s="59">
        <f t="shared" si="201"/>
        <v>0.22994646849767497</v>
      </c>
      <c r="AE262" s="59">
        <f t="shared" si="202"/>
        <v>2.4318537749118611E-3</v>
      </c>
      <c r="AF262" s="59">
        <f t="shared" si="203"/>
        <v>0.46110434172961162</v>
      </c>
      <c r="AG262" s="59">
        <f t="shared" si="204"/>
        <v>7.5647572747665369E-3</v>
      </c>
      <c r="AH262" s="59">
        <f t="shared" si="205"/>
        <v>0.55749375969405845</v>
      </c>
      <c r="AI262" s="59">
        <f t="shared" si="206"/>
        <v>1.9102400962288661E-3</v>
      </c>
      <c r="AJ262" s="59">
        <f t="shared" si="183"/>
        <v>3.0000681266910885</v>
      </c>
      <c r="AK262" s="59">
        <f t="shared" ref="AK262:AK325" si="207">Z262*2+AA262*2+AB262*1.5+AC262*1.5+AD262*1.5+AE262*2.5+AF262+AG262+AH262+AI262</f>
        <v>4.0024318537749126</v>
      </c>
      <c r="AL262" s="59">
        <f t="shared" si="184"/>
        <v>0.54731474456398732</v>
      </c>
      <c r="AM262" s="59">
        <f t="shared" si="185"/>
        <v>0.45268525543601268</v>
      </c>
      <c r="AN262" s="59">
        <f t="shared" si="186"/>
        <v>2.0052682032569416</v>
      </c>
      <c r="AO262" s="59">
        <f t="shared" si="187"/>
        <v>6.9898294693939533</v>
      </c>
      <c r="AP262" s="59">
        <f t="shared" si="188"/>
        <v>0.33274900353860465</v>
      </c>
      <c r="AQ262" s="59">
        <f t="shared" si="189"/>
        <v>0.11842567086606411</v>
      </c>
      <c r="AR262" s="59">
        <f t="shared" si="190"/>
        <v>0.69951062620714599</v>
      </c>
      <c r="AS262" s="59">
        <f t="shared" si="191"/>
        <v>0.18206370292679003</v>
      </c>
      <c r="AT262" s="59">
        <f t="shared" si="192"/>
        <v>0.79347889688932927</v>
      </c>
      <c r="AU262" s="59">
        <v>41.18751920747691</v>
      </c>
      <c r="AV262" s="78"/>
      <c r="AW262" s="59">
        <v>10.079336933381795</v>
      </c>
      <c r="AX262" s="59">
        <v>0.1595</v>
      </c>
      <c r="AY262" s="59">
        <v>48.908127883092028</v>
      </c>
      <c r="AZ262" s="59">
        <v>0.20049999999999998</v>
      </c>
      <c r="BA262" s="59">
        <v>0.22199999999999998</v>
      </c>
      <c r="BB262" s="59">
        <v>4.4499999999999998E-2</v>
      </c>
      <c r="BC262" s="59"/>
      <c r="BD262" s="59"/>
      <c r="BE262" s="59">
        <f t="shared" si="193"/>
        <v>100.80148402395074</v>
      </c>
      <c r="BF262" s="59">
        <f t="shared" si="194"/>
        <v>89.63617084030642</v>
      </c>
      <c r="BG262" s="59">
        <f t="shared" si="195"/>
        <v>0.1036382915969358</v>
      </c>
      <c r="BH262" s="64">
        <f t="shared" si="196"/>
        <v>0.89636170840306417</v>
      </c>
      <c r="BI262" s="52"/>
      <c r="BJ262" s="62"/>
      <c r="BK262" s="62"/>
      <c r="BL262" s="62"/>
    </row>
    <row r="263" spans="1:64" s="31" customFormat="1" x14ac:dyDescent="0.25">
      <c r="A263" s="62"/>
      <c r="B263" s="58" t="s">
        <v>137</v>
      </c>
      <c r="C263" s="52" t="s">
        <v>7</v>
      </c>
      <c r="D263" s="52" t="s">
        <v>373</v>
      </c>
      <c r="E263" s="52"/>
      <c r="F263" s="52" t="s">
        <v>378</v>
      </c>
      <c r="G263" s="63" t="s">
        <v>1732</v>
      </c>
      <c r="H263" s="63" t="s">
        <v>1784</v>
      </c>
      <c r="I263" s="52" t="s">
        <v>1737</v>
      </c>
      <c r="J263" s="52" t="s">
        <v>1722</v>
      </c>
      <c r="K263" s="59">
        <v>89.788273313102138</v>
      </c>
      <c r="L263" s="59">
        <v>0.50249999999999995</v>
      </c>
      <c r="M263" s="59">
        <v>0.39400000000000002</v>
      </c>
      <c r="N263" s="59">
        <v>9.41</v>
      </c>
      <c r="O263" s="59">
        <v>52.465000000000003</v>
      </c>
      <c r="P263" s="59">
        <v>0.1055</v>
      </c>
      <c r="Q263" s="59">
        <v>24.468999999999998</v>
      </c>
      <c r="R263" s="59">
        <v>0.26550000000000001</v>
      </c>
      <c r="S263" s="59">
        <v>11.9605</v>
      </c>
      <c r="T263" s="59">
        <v>0.11050000000000001</v>
      </c>
      <c r="U263" s="59"/>
      <c r="V263" s="59">
        <v>99.682500000000005</v>
      </c>
      <c r="W263" s="59">
        <f t="shared" si="180"/>
        <v>15.958327669624033</v>
      </c>
      <c r="X263" s="59">
        <f t="shared" si="181"/>
        <v>9.4584044569637289</v>
      </c>
      <c r="Y263" s="59">
        <f t="shared" si="182"/>
        <v>100.63023212658777</v>
      </c>
      <c r="Z263" s="59">
        <f t="shared" si="197"/>
        <v>1.637617937515199E-2</v>
      </c>
      <c r="AA263" s="59">
        <f t="shared" si="198"/>
        <v>9.6566872707609906E-3</v>
      </c>
      <c r="AB263" s="59">
        <f t="shared" si="199"/>
        <v>0.36146688532713578</v>
      </c>
      <c r="AC263" s="59">
        <f t="shared" si="200"/>
        <v>1.3524034668731775</v>
      </c>
      <c r="AD263" s="59">
        <f t="shared" si="201"/>
        <v>0.2319645855112068</v>
      </c>
      <c r="AE263" s="59">
        <f t="shared" si="202"/>
        <v>1.969310956757139E-3</v>
      </c>
      <c r="AF263" s="59">
        <f t="shared" si="203"/>
        <v>0.43494999507661247</v>
      </c>
      <c r="AG263" s="59">
        <f t="shared" si="204"/>
        <v>7.3291239391522949E-3</v>
      </c>
      <c r="AH263" s="59">
        <f t="shared" si="205"/>
        <v>0.58105234983098941</v>
      </c>
      <c r="AI263" s="59">
        <f t="shared" si="206"/>
        <v>2.8964248590042331E-3</v>
      </c>
      <c r="AJ263" s="59">
        <f t="shared" si="183"/>
        <v>3.0000650090199481</v>
      </c>
      <c r="AK263" s="59">
        <f t="shared" si="207"/>
        <v>4.001969310956758</v>
      </c>
      <c r="AL263" s="59">
        <f t="shared" si="184"/>
        <v>0.57190059918988867</v>
      </c>
      <c r="AM263" s="59">
        <f t="shared" si="185"/>
        <v>0.42809940081011133</v>
      </c>
      <c r="AN263" s="59">
        <f t="shared" si="186"/>
        <v>1.8750706885624957</v>
      </c>
      <c r="AO263" s="59">
        <f t="shared" si="187"/>
        <v>6.4018547737262743</v>
      </c>
      <c r="AP263" s="59">
        <f t="shared" si="188"/>
        <v>0.34781753505336915</v>
      </c>
      <c r="AQ263" s="59">
        <f t="shared" si="189"/>
        <v>0.11921082359843861</v>
      </c>
      <c r="AR263" s="59">
        <f t="shared" si="190"/>
        <v>0.69502476323286067</v>
      </c>
      <c r="AS263" s="59">
        <f t="shared" si="191"/>
        <v>0.18576441316870068</v>
      </c>
      <c r="AT263" s="59">
        <f t="shared" si="192"/>
        <v>0.78909321532805854</v>
      </c>
      <c r="AU263" s="59">
        <v>40.840645732776544</v>
      </c>
      <c r="AV263" s="78"/>
      <c r="AW263" s="59">
        <v>9.8950459525416701</v>
      </c>
      <c r="AX263" s="59">
        <v>0.20200000000000001</v>
      </c>
      <c r="AY263" s="59">
        <v>48.811738776244574</v>
      </c>
      <c r="AZ263" s="59">
        <v>0.219</v>
      </c>
      <c r="BA263" s="59">
        <v>0.24850000000000003</v>
      </c>
      <c r="BB263" s="59">
        <v>4.4499999999999998E-2</v>
      </c>
      <c r="BC263" s="59"/>
      <c r="BD263" s="59"/>
      <c r="BE263" s="59">
        <f t="shared" si="193"/>
        <v>100.26143046156278</v>
      </c>
      <c r="BF263" s="59">
        <f t="shared" si="194"/>
        <v>89.788273313102138</v>
      </c>
      <c r="BG263" s="59">
        <f t="shared" si="195"/>
        <v>0.10211726686897862</v>
      </c>
      <c r="BH263" s="64">
        <f t="shared" si="196"/>
        <v>0.8978827331310214</v>
      </c>
      <c r="BI263" s="52"/>
      <c r="BJ263" s="62"/>
      <c r="BK263" s="62"/>
      <c r="BL263" s="62"/>
    </row>
    <row r="264" spans="1:64" s="31" customFormat="1" x14ac:dyDescent="0.25">
      <c r="A264" s="62"/>
      <c r="B264" s="58" t="s">
        <v>137</v>
      </c>
      <c r="C264" s="52" t="s">
        <v>7</v>
      </c>
      <c r="D264" s="52" t="s">
        <v>373</v>
      </c>
      <c r="E264" s="52"/>
      <c r="F264" s="52">
        <v>2</v>
      </c>
      <c r="G264" s="63" t="s">
        <v>1779</v>
      </c>
      <c r="H264" s="63" t="s">
        <v>1784</v>
      </c>
      <c r="I264" s="52" t="s">
        <v>1737</v>
      </c>
      <c r="J264" s="52" t="s">
        <v>1722</v>
      </c>
      <c r="K264" s="59">
        <v>88.795531051218973</v>
      </c>
      <c r="L264" s="59">
        <v>0.1</v>
      </c>
      <c r="M264" s="59">
        <v>0.33</v>
      </c>
      <c r="N264" s="59">
        <v>10.3</v>
      </c>
      <c r="O264" s="59">
        <v>54.25</v>
      </c>
      <c r="P264" s="59">
        <v>0.05</v>
      </c>
      <c r="Q264" s="59">
        <v>23.7</v>
      </c>
      <c r="R264" s="59">
        <v>0.27</v>
      </c>
      <c r="S264" s="59">
        <v>10.92</v>
      </c>
      <c r="T264" s="59">
        <v>0.04</v>
      </c>
      <c r="U264" s="59"/>
      <c r="V264" s="59">
        <v>99.960000000000008</v>
      </c>
      <c r="W264" s="59">
        <f t="shared" si="180"/>
        <v>17.229282012287307</v>
      </c>
      <c r="X264" s="59">
        <f t="shared" si="181"/>
        <v>7.191284716284386</v>
      </c>
      <c r="Y264" s="59">
        <f t="shared" si="182"/>
        <v>100.68056672857169</v>
      </c>
      <c r="Z264" s="59">
        <f t="shared" si="197"/>
        <v>3.2684672576448384E-3</v>
      </c>
      <c r="AA264" s="59">
        <f t="shared" si="198"/>
        <v>8.1117303102527967E-3</v>
      </c>
      <c r="AB264" s="59">
        <f t="shared" si="199"/>
        <v>0.39681103067327328</v>
      </c>
      <c r="AC264" s="59">
        <f t="shared" si="200"/>
        <v>1.4025035165222324</v>
      </c>
      <c r="AD264" s="59">
        <f t="shared" si="201"/>
        <v>0.17687966452245935</v>
      </c>
      <c r="AE264" s="59">
        <f t="shared" si="202"/>
        <v>9.3605088891372768E-4</v>
      </c>
      <c r="AF264" s="59">
        <f t="shared" si="203"/>
        <v>0.47096295737858102</v>
      </c>
      <c r="AG264" s="59">
        <f t="shared" si="204"/>
        <v>7.475132975501432E-3</v>
      </c>
      <c r="AH264" s="59">
        <f t="shared" si="205"/>
        <v>0.53205457624155583</v>
      </c>
      <c r="AI264" s="59">
        <f t="shared" si="206"/>
        <v>1.051544358248579E-3</v>
      </c>
      <c r="AJ264" s="59">
        <f t="shared" si="183"/>
        <v>3.0000546711286633</v>
      </c>
      <c r="AK264" s="59">
        <f t="shared" si="207"/>
        <v>4.0009360508889138</v>
      </c>
      <c r="AL264" s="59">
        <f t="shared" si="184"/>
        <v>0.53045391372296369</v>
      </c>
      <c r="AM264" s="59">
        <f t="shared" si="185"/>
        <v>0.46954608627703631</v>
      </c>
      <c r="AN264" s="59">
        <f t="shared" si="186"/>
        <v>2.6626178800716822</v>
      </c>
      <c r="AO264" s="59">
        <f t="shared" si="187"/>
        <v>10.130709177947782</v>
      </c>
      <c r="AP264" s="59">
        <f t="shared" si="188"/>
        <v>0.27302875504458268</v>
      </c>
      <c r="AQ264" s="59">
        <f t="shared" si="189"/>
        <v>8.9505203220230339E-2</v>
      </c>
      <c r="AR264" s="59">
        <f t="shared" si="190"/>
        <v>0.70969923310472305</v>
      </c>
      <c r="AS264" s="59">
        <f t="shared" si="191"/>
        <v>0.20079556367504667</v>
      </c>
      <c r="AT264" s="59">
        <f t="shared" si="192"/>
        <v>0.77946544627688297</v>
      </c>
      <c r="AU264" s="59">
        <v>40.159999999999997</v>
      </c>
      <c r="AV264" s="78"/>
      <c r="AW264" s="59">
        <v>10.96</v>
      </c>
      <c r="AX264" s="59">
        <v>0.13</v>
      </c>
      <c r="AY264" s="59">
        <v>48.73</v>
      </c>
      <c r="AZ264" s="59">
        <v>0.19</v>
      </c>
      <c r="BA264" s="59">
        <v>0.18</v>
      </c>
      <c r="BB264" s="59"/>
      <c r="BC264" s="59"/>
      <c r="BD264" s="59"/>
      <c r="BE264" s="59">
        <f t="shared" si="193"/>
        <v>100.35</v>
      </c>
      <c r="BF264" s="59">
        <f t="shared" si="194"/>
        <v>88.795531051218973</v>
      </c>
      <c r="BG264" s="59">
        <f t="shared" si="195"/>
        <v>0.11204468948781027</v>
      </c>
      <c r="BH264" s="64">
        <f t="shared" si="196"/>
        <v>0.88795531051218968</v>
      </c>
      <c r="BI264" s="52"/>
      <c r="BJ264" s="62"/>
      <c r="BK264" s="62"/>
      <c r="BL264" s="62"/>
    </row>
    <row r="265" spans="1:64" s="31" customFormat="1" x14ac:dyDescent="0.25">
      <c r="A265" s="62"/>
      <c r="B265" s="58" t="s">
        <v>137</v>
      </c>
      <c r="C265" s="52" t="s">
        <v>7</v>
      </c>
      <c r="D265" s="52" t="s">
        <v>373</v>
      </c>
      <c r="E265" s="52"/>
      <c r="F265" s="52" t="s">
        <v>379</v>
      </c>
      <c r="G265" s="63" t="s">
        <v>1779</v>
      </c>
      <c r="H265" s="63" t="s">
        <v>1784</v>
      </c>
      <c r="I265" s="52" t="s">
        <v>1737</v>
      </c>
      <c r="J265" s="52" t="s">
        <v>1722</v>
      </c>
      <c r="K265" s="59">
        <v>85.404912142356352</v>
      </c>
      <c r="L265" s="59">
        <v>0.33600000000000002</v>
      </c>
      <c r="M265" s="59">
        <v>5.7919999999999998</v>
      </c>
      <c r="N265" s="59">
        <v>12.397500000000001</v>
      </c>
      <c r="O265" s="59">
        <v>22.514499999999998</v>
      </c>
      <c r="P265" s="59">
        <v>0.39500000000000002</v>
      </c>
      <c r="Q265" s="59">
        <v>47.649500000000003</v>
      </c>
      <c r="R265" s="59">
        <v>0.3145</v>
      </c>
      <c r="S265" s="59">
        <v>10.183999999999999</v>
      </c>
      <c r="T265" s="59">
        <v>0.20499999999999999</v>
      </c>
      <c r="U265" s="59"/>
      <c r="V265" s="59">
        <v>99.787999999999997</v>
      </c>
      <c r="W265" s="59">
        <f t="shared" si="180"/>
        <v>23.937701613566222</v>
      </c>
      <c r="X265" s="59">
        <f t="shared" si="181"/>
        <v>26.352298717974861</v>
      </c>
      <c r="Y265" s="59">
        <f t="shared" si="182"/>
        <v>102.42850033154109</v>
      </c>
      <c r="Z265" s="59">
        <f t="shared" si="197"/>
        <v>1.0862016823518776E-2</v>
      </c>
      <c r="AA265" s="59">
        <f t="shared" si="198"/>
        <v>0.140817027185731</v>
      </c>
      <c r="AB265" s="59">
        <f t="shared" si="199"/>
        <v>0.47239760112484031</v>
      </c>
      <c r="AC265" s="59">
        <f t="shared" si="200"/>
        <v>0.57569648519569083</v>
      </c>
      <c r="AD265" s="59">
        <f t="shared" si="201"/>
        <v>0.64108701735632612</v>
      </c>
      <c r="AE265" s="59">
        <f t="shared" si="202"/>
        <v>7.3139772700713734E-3</v>
      </c>
      <c r="AF265" s="59">
        <f t="shared" si="203"/>
        <v>0.6471859409966032</v>
      </c>
      <c r="AG265" s="59">
        <f t="shared" si="204"/>
        <v>8.6119770415470573E-3</v>
      </c>
      <c r="AH265" s="59">
        <f t="shared" si="205"/>
        <v>0.49077111094247822</v>
      </c>
      <c r="AI265" s="59">
        <f t="shared" si="206"/>
        <v>5.3302615804792361E-3</v>
      </c>
      <c r="AJ265" s="59">
        <f t="shared" si="183"/>
        <v>3.0000734155172863</v>
      </c>
      <c r="AK265" s="59">
        <f t="shared" si="207"/>
        <v>4.007313977270071</v>
      </c>
      <c r="AL265" s="59">
        <f t="shared" si="184"/>
        <v>0.43127384298572879</v>
      </c>
      <c r="AM265" s="59">
        <f t="shared" si="185"/>
        <v>0.56872615701427121</v>
      </c>
      <c r="AN265" s="59">
        <f t="shared" si="186"/>
        <v>1.0095134099976435</v>
      </c>
      <c r="AO265" s="59">
        <f t="shared" si="187"/>
        <v>2.846657381346541</v>
      </c>
      <c r="AP265" s="59">
        <f t="shared" si="188"/>
        <v>0.49763290706339336</v>
      </c>
      <c r="AQ265" s="59">
        <f t="shared" si="189"/>
        <v>0.37952533091973722</v>
      </c>
      <c r="AR265" s="59">
        <f t="shared" si="190"/>
        <v>0.340813950583846</v>
      </c>
      <c r="AS265" s="59">
        <f t="shared" si="191"/>
        <v>0.27966071849641688</v>
      </c>
      <c r="AT265" s="59">
        <f t="shared" si="192"/>
        <v>0.54927939457873232</v>
      </c>
      <c r="AU265" s="59">
        <v>40.043627335779846</v>
      </c>
      <c r="AV265" s="78"/>
      <c r="AW265" s="59">
        <v>14.034694428578849</v>
      </c>
      <c r="AX265" s="59">
        <v>0.26900000000000002</v>
      </c>
      <c r="AY265" s="59">
        <v>46.074976635397249</v>
      </c>
      <c r="AZ265" s="59">
        <v>0.20300000000000001</v>
      </c>
      <c r="BA265" s="59">
        <v>0.108</v>
      </c>
      <c r="BB265" s="59">
        <v>0</v>
      </c>
      <c r="BC265" s="59"/>
      <c r="BD265" s="59"/>
      <c r="BE265" s="59">
        <f t="shared" si="193"/>
        <v>100.73329839975594</v>
      </c>
      <c r="BF265" s="59">
        <f t="shared" si="194"/>
        <v>85.404912142356352</v>
      </c>
      <c r="BG265" s="59">
        <f t="shared" si="195"/>
        <v>0.14595087857643649</v>
      </c>
      <c r="BH265" s="64">
        <f t="shared" si="196"/>
        <v>0.85404912142356348</v>
      </c>
      <c r="BI265" s="52"/>
      <c r="BJ265" s="62"/>
      <c r="BK265" s="62"/>
      <c r="BL265" s="62"/>
    </row>
    <row r="266" spans="1:64" s="31" customFormat="1" x14ac:dyDescent="0.25">
      <c r="A266" s="62"/>
      <c r="B266" s="58" t="s">
        <v>137</v>
      </c>
      <c r="C266" s="52" t="s">
        <v>7</v>
      </c>
      <c r="D266" s="52" t="s">
        <v>363</v>
      </c>
      <c r="E266" s="52"/>
      <c r="F266" s="52" t="s">
        <v>380</v>
      </c>
      <c r="G266" s="63" t="s">
        <v>1732</v>
      </c>
      <c r="H266" s="63" t="s">
        <v>1784</v>
      </c>
      <c r="I266" s="52" t="s">
        <v>1737</v>
      </c>
      <c r="J266" s="52" t="s">
        <v>1722</v>
      </c>
      <c r="K266" s="59">
        <v>89.615731272891338</v>
      </c>
      <c r="L266" s="59">
        <v>0.33200000000000002</v>
      </c>
      <c r="M266" s="59">
        <v>1.379</v>
      </c>
      <c r="N266" s="59">
        <v>7.9089999999999989</v>
      </c>
      <c r="O266" s="59">
        <v>48.94</v>
      </c>
      <c r="P266" s="59">
        <v>0.28499999999999998</v>
      </c>
      <c r="Q266" s="59">
        <v>29.486000000000001</v>
      </c>
      <c r="R266" s="59">
        <v>0.28499999999999998</v>
      </c>
      <c r="S266" s="59">
        <v>9.9719999999999995</v>
      </c>
      <c r="T266" s="59">
        <v>0.121</v>
      </c>
      <c r="U266" s="59"/>
      <c r="V266" s="59">
        <v>98.708999999999975</v>
      </c>
      <c r="W266" s="59">
        <f t="shared" si="180"/>
        <v>19.108697840118332</v>
      </c>
      <c r="X266" s="59">
        <f t="shared" si="181"/>
        <v>11.532898599557313</v>
      </c>
      <c r="Y266" s="59">
        <f t="shared" si="182"/>
        <v>99.864596439675637</v>
      </c>
      <c r="Z266" s="59">
        <f t="shared" si="197"/>
        <v>1.1137660687054102E-2</v>
      </c>
      <c r="AA266" s="59">
        <f t="shared" si="198"/>
        <v>3.4791695203142729E-2</v>
      </c>
      <c r="AB266" s="59">
        <f t="shared" si="199"/>
        <v>0.31273741891979284</v>
      </c>
      <c r="AC266" s="59">
        <f t="shared" si="200"/>
        <v>1.2986135848538762</v>
      </c>
      <c r="AD266" s="59">
        <f t="shared" si="201"/>
        <v>0.29115325936525771</v>
      </c>
      <c r="AE266" s="59">
        <f t="shared" si="202"/>
        <v>5.4762854318402597E-3</v>
      </c>
      <c r="AF266" s="59">
        <f t="shared" si="203"/>
        <v>0.53612051212051615</v>
      </c>
      <c r="AG266" s="59">
        <f t="shared" si="204"/>
        <v>8.0986341225593676E-3</v>
      </c>
      <c r="AH266" s="59">
        <f t="shared" si="205"/>
        <v>0.49868645781276633</v>
      </c>
      <c r="AI266" s="59">
        <f t="shared" si="206"/>
        <v>3.2648613076141321E-3</v>
      </c>
      <c r="AJ266" s="59">
        <f t="shared" si="183"/>
        <v>3.0000803698244196</v>
      </c>
      <c r="AK266" s="59">
        <f t="shared" si="207"/>
        <v>4.0054762854318406</v>
      </c>
      <c r="AL266" s="59">
        <f t="shared" si="184"/>
        <v>0.48191254243766674</v>
      </c>
      <c r="AM266" s="59">
        <f t="shared" si="185"/>
        <v>0.51808745756233332</v>
      </c>
      <c r="AN266" s="59">
        <f t="shared" si="186"/>
        <v>1.8413687461006301</v>
      </c>
      <c r="AO266" s="59">
        <f t="shared" si="187"/>
        <v>6.2516660222408698</v>
      </c>
      <c r="AP266" s="59">
        <f t="shared" si="188"/>
        <v>0.35194305609659293</v>
      </c>
      <c r="AQ266" s="59">
        <f t="shared" si="189"/>
        <v>0.15303684990691491</v>
      </c>
      <c r="AR266" s="59">
        <f t="shared" si="190"/>
        <v>0.68258116946939396</v>
      </c>
      <c r="AS266" s="59">
        <f t="shared" si="191"/>
        <v>0.16438198062369114</v>
      </c>
      <c r="AT266" s="59">
        <f t="shared" si="192"/>
        <v>0.80591601818139924</v>
      </c>
      <c r="AU266" s="59">
        <v>40.837000000000003</v>
      </c>
      <c r="AV266" s="78"/>
      <c r="AW266" s="59">
        <v>9.947000000000001</v>
      </c>
      <c r="AX266" s="59">
        <v>0.14699999999999999</v>
      </c>
      <c r="AY266" s="59">
        <v>48.16</v>
      </c>
      <c r="AZ266" s="59">
        <v>0.17799999999999999</v>
      </c>
      <c r="BA266" s="59">
        <v>0.26</v>
      </c>
      <c r="BB266" s="59">
        <v>4.7E-2</v>
      </c>
      <c r="BC266" s="59"/>
      <c r="BD266" s="59"/>
      <c r="BE266" s="59">
        <f t="shared" si="193"/>
        <v>99.576000000000008</v>
      </c>
      <c r="BF266" s="59">
        <f t="shared" si="194"/>
        <v>89.615731272891338</v>
      </c>
      <c r="BG266" s="59">
        <f t="shared" si="195"/>
        <v>0.10384268727108661</v>
      </c>
      <c r="BH266" s="64">
        <f t="shared" si="196"/>
        <v>0.89615731272891341</v>
      </c>
      <c r="BI266" s="52"/>
      <c r="BJ266" s="62"/>
      <c r="BK266" s="62"/>
      <c r="BL266" s="62"/>
    </row>
    <row r="267" spans="1:64" s="31" customFormat="1" x14ac:dyDescent="0.25">
      <c r="A267" s="62"/>
      <c r="B267" s="58" t="s">
        <v>137</v>
      </c>
      <c r="C267" s="52" t="s">
        <v>7</v>
      </c>
      <c r="D267" s="52" t="s">
        <v>363</v>
      </c>
      <c r="E267" s="52"/>
      <c r="F267" s="52" t="s">
        <v>380</v>
      </c>
      <c r="G267" s="63" t="s">
        <v>1732</v>
      </c>
      <c r="H267" s="63" t="s">
        <v>1784</v>
      </c>
      <c r="I267" s="52" t="s">
        <v>1737</v>
      </c>
      <c r="J267" s="52" t="s">
        <v>1722</v>
      </c>
      <c r="K267" s="59">
        <v>89.615731272891338</v>
      </c>
      <c r="L267" s="59">
        <v>0.23949999999999999</v>
      </c>
      <c r="M267" s="59">
        <v>2.3774999999999999</v>
      </c>
      <c r="N267" s="59">
        <v>10.474499999999999</v>
      </c>
      <c r="O267" s="59">
        <v>40.719000000000001</v>
      </c>
      <c r="P267" s="59">
        <v>0.27750000000000002</v>
      </c>
      <c r="Q267" s="59">
        <v>33.598500000000001</v>
      </c>
      <c r="R267" s="59">
        <v>0.28000000000000003</v>
      </c>
      <c r="S267" s="59">
        <v>9.9585000000000008</v>
      </c>
      <c r="T267" s="59">
        <v>7.2999999999999995E-2</v>
      </c>
      <c r="U267" s="59"/>
      <c r="V267" s="59">
        <v>97.998000000000005</v>
      </c>
      <c r="W267" s="59">
        <f t="shared" ref="W267:W297" si="208">Q267-0.8998*X267</f>
        <v>20.190717661094713</v>
      </c>
      <c r="X267" s="59">
        <f t="shared" ref="X267:X297" si="209">(S267/40.31+Q267/71.85+R267/70.94+T267/74.7+U267/41.38-N267/101.96-O267/151.91-P267/201-L267*2/60.08-M267*2/79.95)/3*159.66</f>
        <v>14.900847231501766</v>
      </c>
      <c r="Y267" s="59">
        <f t="shared" ref="Y267:Y297" si="210">SUM(L267:P267,R267:U267,W267:X267)</f>
        <v>99.491064892596484</v>
      </c>
      <c r="Z267" s="59">
        <f t="shared" si="197"/>
        <v>7.9852427663782474E-3</v>
      </c>
      <c r="AA267" s="59">
        <f t="shared" si="198"/>
        <v>5.9615412948063613E-2</v>
      </c>
      <c r="AB267" s="59">
        <f t="shared" si="199"/>
        <v>0.41164067366610801</v>
      </c>
      <c r="AC267" s="59">
        <f t="shared" si="200"/>
        <v>1.0738405205696087</v>
      </c>
      <c r="AD267" s="59">
        <f t="shared" si="201"/>
        <v>0.37387020148825773</v>
      </c>
      <c r="AE267" s="59">
        <f t="shared" si="202"/>
        <v>5.2994513638507179E-3</v>
      </c>
      <c r="AF267" s="59">
        <f t="shared" si="203"/>
        <v>0.56300181336193256</v>
      </c>
      <c r="AG267" s="59">
        <f t="shared" si="204"/>
        <v>7.9077268150901311E-3</v>
      </c>
      <c r="AH267" s="59">
        <f t="shared" si="205"/>
        <v>0.49495525532516266</v>
      </c>
      <c r="AI267" s="59">
        <f t="shared" si="206"/>
        <v>1.9576224371934364E-3</v>
      </c>
      <c r="AJ267" s="59">
        <f t="shared" ref="AJ267:AJ297" si="211">SUM(Z267:AI267)</f>
        <v>3.000073920741646</v>
      </c>
      <c r="AK267" s="59">
        <f t="shared" si="207"/>
        <v>4.0052994513638511</v>
      </c>
      <c r="AL267" s="59">
        <f t="shared" ref="AL267:AL297" si="212">AH267/(AH267+AF267)</f>
        <v>0.46784058632869935</v>
      </c>
      <c r="AM267" s="59">
        <f t="shared" ref="AM267:AM297" si="213">1-AL267</f>
        <v>0.5321594136713006</v>
      </c>
      <c r="AN267" s="59">
        <f t="shared" ref="AN267:AN297" si="214">AF267/AD267</f>
        <v>1.5058750633797569</v>
      </c>
      <c r="AO267" s="59">
        <f t="shared" ref="AO267:AO297" si="215">10^((LOG10(AN267)+0.343)/0.764)</f>
        <v>4.8046407276046477</v>
      </c>
      <c r="AP267" s="59">
        <f t="shared" ref="AP267:AP297" si="216">AD267/(AD267+AF267)</f>
        <v>0.39906219372775381</v>
      </c>
      <c r="AQ267" s="59">
        <f t="shared" ref="AQ267:AQ297" si="217">AD267/(AB267+AC267+AD267)</f>
        <v>0.20107560214172648</v>
      </c>
      <c r="AR267" s="59">
        <f t="shared" ref="AR267:AR297" si="218">AC267/(AB267+AC267+AD267)</f>
        <v>0.57753500658302837</v>
      </c>
      <c r="AS267" s="59">
        <f t="shared" ref="AS267:AS297" si="219">AB267/(AB267+AC267+AD267)</f>
        <v>0.22138939127524507</v>
      </c>
      <c r="AT267" s="59">
        <f t="shared" ref="AT267:AT297" si="220">AC267/(AC267+AB267)</f>
        <v>0.72289068669233603</v>
      </c>
      <c r="AU267" s="59">
        <v>40.837000000000003</v>
      </c>
      <c r="AV267" s="78"/>
      <c r="AW267" s="59">
        <v>9.947000000000001</v>
      </c>
      <c r="AX267" s="59">
        <v>0.14699999999999999</v>
      </c>
      <c r="AY267" s="59">
        <v>48.16</v>
      </c>
      <c r="AZ267" s="59">
        <v>0.17799999999999999</v>
      </c>
      <c r="BA267" s="59">
        <v>0.26</v>
      </c>
      <c r="BB267" s="59">
        <v>4.7E-2</v>
      </c>
      <c r="BC267" s="59"/>
      <c r="BD267" s="59"/>
      <c r="BE267" s="59">
        <f t="shared" si="193"/>
        <v>99.576000000000008</v>
      </c>
      <c r="BF267" s="59">
        <f t="shared" ref="BF267:BF297" si="221">AY267/40.31/(AY267/40.31+AW267/71.85)*100</f>
        <v>89.615731272891338</v>
      </c>
      <c r="BG267" s="59">
        <f t="shared" ref="BG267:BG297" si="222">(100-K267)/100</f>
        <v>0.10384268727108661</v>
      </c>
      <c r="BH267" s="64">
        <f t="shared" ref="BH267:BH297" si="223">K267/100</f>
        <v>0.89615731272891341</v>
      </c>
      <c r="BI267" s="52"/>
      <c r="BJ267" s="62"/>
      <c r="BK267" s="62"/>
      <c r="BL267" s="62"/>
    </row>
    <row r="268" spans="1:64" s="31" customFormat="1" x14ac:dyDescent="0.25">
      <c r="A268" s="62"/>
      <c r="B268" s="58" t="s">
        <v>137</v>
      </c>
      <c r="C268" s="52" t="s">
        <v>7</v>
      </c>
      <c r="D268" s="52">
        <v>29215</v>
      </c>
      <c r="E268" s="52"/>
      <c r="F268" s="52" t="s">
        <v>381</v>
      </c>
      <c r="G268" s="63" t="s">
        <v>1779</v>
      </c>
      <c r="H268" s="63" t="s">
        <v>1786</v>
      </c>
      <c r="I268" s="52" t="s">
        <v>1735</v>
      </c>
      <c r="J268" s="52" t="s">
        <v>1722</v>
      </c>
      <c r="K268" s="59">
        <v>85.756648043235913</v>
      </c>
      <c r="L268" s="59">
        <v>5.8999999999999997E-2</v>
      </c>
      <c r="M268" s="59">
        <v>0.92700000000000005</v>
      </c>
      <c r="N268" s="59">
        <v>17.63</v>
      </c>
      <c r="O268" s="59">
        <v>37.380000000000003</v>
      </c>
      <c r="P268" s="59"/>
      <c r="Q268" s="59">
        <v>29.6</v>
      </c>
      <c r="R268" s="59">
        <v>0.223</v>
      </c>
      <c r="S268" s="59">
        <v>10.77</v>
      </c>
      <c r="T268" s="59">
        <v>0.13300000000000001</v>
      </c>
      <c r="U268" s="59"/>
      <c r="V268" s="59">
        <v>96.721999999999994</v>
      </c>
      <c r="W268" s="59">
        <f t="shared" si="208"/>
        <v>18.109837865164518</v>
      </c>
      <c r="X268" s="59">
        <f t="shared" si="209"/>
        <v>12.769684524155904</v>
      </c>
      <c r="Y268" s="59">
        <f t="shared" si="210"/>
        <v>98.001522389320428</v>
      </c>
      <c r="Z268" s="59">
        <f t="shared" si="197"/>
        <v>1.9195802134387456E-3</v>
      </c>
      <c r="AA268" s="59">
        <f t="shared" si="198"/>
        <v>2.2682421257221995E-2</v>
      </c>
      <c r="AB268" s="59">
        <f t="shared" si="199"/>
        <v>0.67609689000677176</v>
      </c>
      <c r="AC268" s="59">
        <f t="shared" si="200"/>
        <v>0.96195250008466082</v>
      </c>
      <c r="AD268" s="59">
        <f t="shared" si="201"/>
        <v>0.312652355306555</v>
      </c>
      <c r="AE268" s="59">
        <f t="shared" si="202"/>
        <v>0</v>
      </c>
      <c r="AF268" s="59">
        <f t="shared" si="203"/>
        <v>0.49276998498574587</v>
      </c>
      <c r="AG268" s="59">
        <f t="shared" si="204"/>
        <v>6.145682727990264E-3</v>
      </c>
      <c r="AH268" s="59">
        <f t="shared" si="205"/>
        <v>0.52234730963213216</v>
      </c>
      <c r="AI268" s="59">
        <f t="shared" si="206"/>
        <v>3.4804016158289006E-3</v>
      </c>
      <c r="AJ268" s="59">
        <f t="shared" si="211"/>
        <v>3.0000471258303456</v>
      </c>
      <c r="AK268" s="59">
        <f t="shared" si="207"/>
        <v>4</v>
      </c>
      <c r="AL268" s="59">
        <f t="shared" si="212"/>
        <v>0.51456842711832629</v>
      </c>
      <c r="AM268" s="59">
        <f t="shared" si="213"/>
        <v>0.48543157288167371</v>
      </c>
      <c r="AN268" s="59">
        <f t="shared" si="214"/>
        <v>1.576095547089629</v>
      </c>
      <c r="AO268" s="59">
        <f t="shared" si="215"/>
        <v>5.0999835149235988</v>
      </c>
      <c r="AP268" s="59">
        <f t="shared" si="216"/>
        <v>0.38818435951638536</v>
      </c>
      <c r="AQ268" s="59">
        <f t="shared" si="217"/>
        <v>0.16027686243894082</v>
      </c>
      <c r="AR268" s="59">
        <f t="shared" si="218"/>
        <v>0.49313151144405248</v>
      </c>
      <c r="AS268" s="59">
        <f t="shared" si="219"/>
        <v>0.34659162611700672</v>
      </c>
      <c r="AT268" s="59">
        <f t="shared" si="220"/>
        <v>0.58725488126518977</v>
      </c>
      <c r="AU268" s="59">
        <v>39.47</v>
      </c>
      <c r="AV268" s="78">
        <v>2.9000000000000001E-2</v>
      </c>
      <c r="AW268" s="59">
        <v>13.55</v>
      </c>
      <c r="AX268" s="59">
        <v>0.21099999999999999</v>
      </c>
      <c r="AY268" s="59">
        <v>45.77</v>
      </c>
      <c r="AZ268" s="59">
        <v>0.158</v>
      </c>
      <c r="BA268" s="59">
        <v>0.23100000000000001</v>
      </c>
      <c r="BB268" s="59">
        <v>5.8999999999999997E-2</v>
      </c>
      <c r="BC268" s="59"/>
      <c r="BD268" s="59"/>
      <c r="BE268" s="59">
        <f t="shared" si="193"/>
        <v>99.477999999999994</v>
      </c>
      <c r="BF268" s="59">
        <f t="shared" si="221"/>
        <v>85.756648043235913</v>
      </c>
      <c r="BG268" s="59">
        <f t="shared" si="222"/>
        <v>0.14243351956764086</v>
      </c>
      <c r="BH268" s="64">
        <f t="shared" si="223"/>
        <v>0.85756648043235917</v>
      </c>
      <c r="BI268" s="52"/>
      <c r="BJ268" s="62"/>
      <c r="BK268" s="62"/>
      <c r="BL268" s="62"/>
    </row>
    <row r="269" spans="1:64" s="31" customFormat="1" x14ac:dyDescent="0.25">
      <c r="A269" s="62"/>
      <c r="B269" s="58" t="s">
        <v>137</v>
      </c>
      <c r="C269" s="52" t="s">
        <v>7</v>
      </c>
      <c r="D269" s="52">
        <v>29215</v>
      </c>
      <c r="E269" s="52"/>
      <c r="F269" s="52" t="s">
        <v>382</v>
      </c>
      <c r="G269" s="63" t="s">
        <v>1779</v>
      </c>
      <c r="H269" s="63" t="s">
        <v>1786</v>
      </c>
      <c r="I269" s="52" t="s">
        <v>1735</v>
      </c>
      <c r="J269" s="52" t="s">
        <v>1722</v>
      </c>
      <c r="K269" s="59">
        <v>83.873314602009089</v>
      </c>
      <c r="L269" s="59">
        <v>6.9000000000000006E-2</v>
      </c>
      <c r="M269" s="59">
        <v>0.69599999999999995</v>
      </c>
      <c r="N269" s="59">
        <v>20.49</v>
      </c>
      <c r="O269" s="59">
        <v>34.39</v>
      </c>
      <c r="P269" s="59"/>
      <c r="Q269" s="59">
        <v>31.11</v>
      </c>
      <c r="R269" s="59">
        <v>0.22700000000000001</v>
      </c>
      <c r="S269" s="59">
        <v>10.19</v>
      </c>
      <c r="T269" s="59">
        <v>0.13600000000000001</v>
      </c>
      <c r="U269" s="59"/>
      <c r="V269" s="59">
        <v>97.307999999999993</v>
      </c>
      <c r="W269" s="59">
        <f t="shared" si="208"/>
        <v>19.437756924299173</v>
      </c>
      <c r="X269" s="59">
        <f t="shared" si="209"/>
        <v>12.972041648922898</v>
      </c>
      <c r="Y269" s="59">
        <f t="shared" si="210"/>
        <v>98.607798573222055</v>
      </c>
      <c r="Z269" s="59">
        <f t="shared" si="197"/>
        <v>2.2149923691931815E-3</v>
      </c>
      <c r="AA269" s="59">
        <f t="shared" si="198"/>
        <v>1.6803037938639513E-2</v>
      </c>
      <c r="AB269" s="59">
        <f t="shared" si="199"/>
        <v>0.77529587792715704</v>
      </c>
      <c r="AC269" s="59">
        <f t="shared" si="200"/>
        <v>0.8732033578233781</v>
      </c>
      <c r="AD269" s="59">
        <f t="shared" si="201"/>
        <v>0.31337096975435663</v>
      </c>
      <c r="AE269" s="59">
        <f t="shared" si="202"/>
        <v>0</v>
      </c>
      <c r="AF269" s="59">
        <f t="shared" si="203"/>
        <v>0.52184883950799577</v>
      </c>
      <c r="AG269" s="59">
        <f t="shared" si="204"/>
        <v>6.1724846803613894E-3</v>
      </c>
      <c r="AH269" s="59">
        <f t="shared" si="205"/>
        <v>0.48762586477498587</v>
      </c>
      <c r="AI269" s="59">
        <f t="shared" si="206"/>
        <v>3.5114421636541077E-3</v>
      </c>
      <c r="AJ269" s="59">
        <f t="shared" si="211"/>
        <v>3.000046866939722</v>
      </c>
      <c r="AK269" s="59">
        <f t="shared" si="207"/>
        <v>4</v>
      </c>
      <c r="AL269" s="59">
        <f t="shared" si="212"/>
        <v>0.48304911723502864</v>
      </c>
      <c r="AM269" s="59">
        <f t="shared" si="213"/>
        <v>0.51695088276497136</v>
      </c>
      <c r="AN269" s="59">
        <f t="shared" si="214"/>
        <v>1.6652749931401096</v>
      </c>
      <c r="AO269" s="59">
        <f t="shared" si="215"/>
        <v>5.4809516272606427</v>
      </c>
      <c r="AP269" s="59">
        <f t="shared" si="216"/>
        <v>0.37519580627657634</v>
      </c>
      <c r="AQ269" s="59">
        <f t="shared" si="217"/>
        <v>0.15973073492581527</v>
      </c>
      <c r="AR269" s="59">
        <f t="shared" si="218"/>
        <v>0.44508722104715237</v>
      </c>
      <c r="AS269" s="59">
        <f t="shared" si="219"/>
        <v>0.39518204402703228</v>
      </c>
      <c r="AT269" s="59">
        <f t="shared" si="220"/>
        <v>0.52969594336864989</v>
      </c>
      <c r="AU269" s="59">
        <v>38.71</v>
      </c>
      <c r="AV269" s="78">
        <v>1.4999999999999999E-2</v>
      </c>
      <c r="AW269" s="59">
        <v>15.34</v>
      </c>
      <c r="AX269" s="59">
        <v>0.22700000000000001</v>
      </c>
      <c r="AY269" s="59">
        <v>44.76</v>
      </c>
      <c r="AZ269" s="59">
        <v>0.14799999999999999</v>
      </c>
      <c r="BA269" s="59">
        <v>0.19700000000000001</v>
      </c>
      <c r="BB269" s="59">
        <v>1.2999999999999999E-2</v>
      </c>
      <c r="BC269" s="59"/>
      <c r="BD269" s="59"/>
      <c r="BE269" s="59">
        <f t="shared" si="193"/>
        <v>99.41</v>
      </c>
      <c r="BF269" s="59">
        <f t="shared" si="221"/>
        <v>83.873314602009089</v>
      </c>
      <c r="BG269" s="59">
        <f t="shared" si="222"/>
        <v>0.16126685397990911</v>
      </c>
      <c r="BH269" s="64">
        <f t="shared" si="223"/>
        <v>0.83873314602009086</v>
      </c>
      <c r="BI269" s="52"/>
      <c r="BJ269" s="62"/>
      <c r="BK269" s="62"/>
      <c r="BL269" s="62"/>
    </row>
    <row r="270" spans="1:64" s="31" customFormat="1" x14ac:dyDescent="0.25">
      <c r="A270" s="62"/>
      <c r="B270" s="58" t="s">
        <v>137</v>
      </c>
      <c r="C270" s="52" t="s">
        <v>7</v>
      </c>
      <c r="D270" s="52">
        <v>29215</v>
      </c>
      <c r="E270" s="52"/>
      <c r="F270" s="52" t="s">
        <v>383</v>
      </c>
      <c r="G270" s="63" t="s">
        <v>1779</v>
      </c>
      <c r="H270" s="63" t="s">
        <v>1786</v>
      </c>
      <c r="I270" s="52" t="s">
        <v>1735</v>
      </c>
      <c r="J270" s="52" t="s">
        <v>1722</v>
      </c>
      <c r="K270" s="59">
        <v>83.576720870407044</v>
      </c>
      <c r="L270" s="59">
        <v>0.11799999999999999</v>
      </c>
      <c r="M270" s="59">
        <v>0.83199999999999996</v>
      </c>
      <c r="N270" s="59">
        <v>19.62</v>
      </c>
      <c r="O270" s="59">
        <v>36.33</v>
      </c>
      <c r="P270" s="59"/>
      <c r="Q270" s="59">
        <v>29.37</v>
      </c>
      <c r="R270" s="59">
        <v>0.27600000000000002</v>
      </c>
      <c r="S270" s="59">
        <v>10.52</v>
      </c>
      <c r="T270" s="59">
        <v>0.16600000000000001</v>
      </c>
      <c r="U270" s="59"/>
      <c r="V270" s="59">
        <v>97.231999999999985</v>
      </c>
      <c r="W270" s="59">
        <f t="shared" si="208"/>
        <v>18.857084919121789</v>
      </c>
      <c r="X270" s="59">
        <f t="shared" si="209"/>
        <v>11.683613115001346</v>
      </c>
      <c r="Y270" s="59">
        <f t="shared" si="210"/>
        <v>98.402698034123134</v>
      </c>
      <c r="Z270" s="59">
        <f t="shared" si="197"/>
        <v>3.7975998160187777E-3</v>
      </c>
      <c r="AA270" s="59">
        <f t="shared" si="198"/>
        <v>2.0137517987514144E-2</v>
      </c>
      <c r="AB270" s="59">
        <f t="shared" si="199"/>
        <v>0.74426666242867456</v>
      </c>
      <c r="AC270" s="59">
        <f t="shared" si="200"/>
        <v>0.92481031663660374</v>
      </c>
      <c r="AD270" s="59">
        <f t="shared" si="201"/>
        <v>0.282964296699241</v>
      </c>
      <c r="AE270" s="59">
        <f t="shared" si="202"/>
        <v>0</v>
      </c>
      <c r="AF270" s="59">
        <f t="shared" si="203"/>
        <v>0.50754806774591588</v>
      </c>
      <c r="AG270" s="59">
        <f t="shared" si="204"/>
        <v>7.5239741071113893E-3</v>
      </c>
      <c r="AH270" s="59">
        <f t="shared" si="205"/>
        <v>0.50469887427034954</v>
      </c>
      <c r="AI270" s="59">
        <f t="shared" si="206"/>
        <v>4.2969346227785116E-3</v>
      </c>
      <c r="AJ270" s="59">
        <f t="shared" si="211"/>
        <v>3.000044244314207</v>
      </c>
      <c r="AK270" s="59">
        <f t="shared" si="207"/>
        <v>4</v>
      </c>
      <c r="AL270" s="59">
        <f t="shared" si="212"/>
        <v>0.49859263912919749</v>
      </c>
      <c r="AM270" s="59">
        <f t="shared" si="213"/>
        <v>0.50140736087080251</v>
      </c>
      <c r="AN270" s="59">
        <f t="shared" si="214"/>
        <v>1.7936823608717745</v>
      </c>
      <c r="AO270" s="59">
        <f t="shared" si="215"/>
        <v>6.0406065077954825</v>
      </c>
      <c r="AP270" s="59">
        <f t="shared" si="216"/>
        <v>0.35795050074624374</v>
      </c>
      <c r="AQ270" s="59">
        <f t="shared" si="217"/>
        <v>0.1449581523773967</v>
      </c>
      <c r="AR270" s="59">
        <f t="shared" si="218"/>
        <v>0.47376575901265239</v>
      </c>
      <c r="AS270" s="59">
        <f t="shared" si="219"/>
        <v>0.38127608860995099</v>
      </c>
      <c r="AT270" s="59">
        <f t="shared" si="220"/>
        <v>0.55408487938915729</v>
      </c>
      <c r="AU270" s="59">
        <v>38.89</v>
      </c>
      <c r="AV270" s="78">
        <v>0.02</v>
      </c>
      <c r="AW270" s="59">
        <v>15.59</v>
      </c>
      <c r="AX270" s="59">
        <v>0.23799999999999999</v>
      </c>
      <c r="AY270" s="59">
        <v>44.51</v>
      </c>
      <c r="AZ270" s="59">
        <v>0.13900000000000001</v>
      </c>
      <c r="BA270" s="59">
        <v>0.16</v>
      </c>
      <c r="BB270" s="59">
        <v>0.01</v>
      </c>
      <c r="BC270" s="59"/>
      <c r="BD270" s="59"/>
      <c r="BE270" s="59">
        <f t="shared" si="193"/>
        <v>99.556999999999988</v>
      </c>
      <c r="BF270" s="59">
        <f t="shared" si="221"/>
        <v>83.576720870407044</v>
      </c>
      <c r="BG270" s="59">
        <f t="shared" si="222"/>
        <v>0.16423279129592955</v>
      </c>
      <c r="BH270" s="64">
        <f t="shared" si="223"/>
        <v>0.8357672087040704</v>
      </c>
      <c r="BI270" s="52"/>
      <c r="BJ270" s="62"/>
      <c r="BK270" s="62"/>
      <c r="BL270" s="62"/>
    </row>
    <row r="271" spans="1:64" s="31" customFormat="1" x14ac:dyDescent="0.25">
      <c r="A271" s="62"/>
      <c r="B271" s="58" t="s">
        <v>137</v>
      </c>
      <c r="C271" s="52" t="s">
        <v>7</v>
      </c>
      <c r="D271" s="52">
        <v>29215</v>
      </c>
      <c r="E271" s="52"/>
      <c r="F271" s="52" t="s">
        <v>384</v>
      </c>
      <c r="G271" s="63" t="s">
        <v>1779</v>
      </c>
      <c r="H271" s="63" t="s">
        <v>1786</v>
      </c>
      <c r="I271" s="52" t="s">
        <v>1735</v>
      </c>
      <c r="J271" s="52" t="s">
        <v>1722</v>
      </c>
      <c r="K271" s="59">
        <v>83.309703692247979</v>
      </c>
      <c r="L271" s="59">
        <v>4.2999999999999997E-2</v>
      </c>
      <c r="M271" s="59">
        <v>0.67100000000000004</v>
      </c>
      <c r="N271" s="59">
        <v>15.52</v>
      </c>
      <c r="O271" s="59">
        <v>41.71</v>
      </c>
      <c r="P271" s="59"/>
      <c r="Q271" s="59">
        <v>28.77</v>
      </c>
      <c r="R271" s="59">
        <v>0.29599999999999999</v>
      </c>
      <c r="S271" s="59">
        <v>9.64</v>
      </c>
      <c r="T271" s="59">
        <v>0.13200000000000001</v>
      </c>
      <c r="U271" s="59"/>
      <c r="V271" s="59">
        <v>96.782000000000011</v>
      </c>
      <c r="W271" s="59">
        <f t="shared" si="208"/>
        <v>19.168593829923417</v>
      </c>
      <c r="X271" s="59">
        <f t="shared" si="209"/>
        <v>10.670600322378954</v>
      </c>
      <c r="Y271" s="59">
        <f t="shared" si="210"/>
        <v>97.851194152302384</v>
      </c>
      <c r="Z271" s="59">
        <f t="shared" si="197"/>
        <v>1.4235368390387259E-3</v>
      </c>
      <c r="AA271" s="59">
        <f t="shared" si="198"/>
        <v>1.6706220138373157E-2</v>
      </c>
      <c r="AB271" s="59">
        <f t="shared" si="199"/>
        <v>0.60561182258871737</v>
      </c>
      <c r="AC271" s="59">
        <f t="shared" si="200"/>
        <v>1.092195850968829</v>
      </c>
      <c r="AD271" s="59">
        <f t="shared" si="201"/>
        <v>0.26583759041013461</v>
      </c>
      <c r="AE271" s="59">
        <f t="shared" si="202"/>
        <v>0</v>
      </c>
      <c r="AF271" s="59">
        <f t="shared" si="203"/>
        <v>0.53072059559490425</v>
      </c>
      <c r="AG271" s="59">
        <f t="shared" si="204"/>
        <v>8.3004757648847596E-3</v>
      </c>
      <c r="AH271" s="59">
        <f t="shared" si="205"/>
        <v>0.47573674272155281</v>
      </c>
      <c r="AI271" s="59">
        <f t="shared" si="206"/>
        <v>3.514776012312567E-3</v>
      </c>
      <c r="AJ271" s="59">
        <f t="shared" si="211"/>
        <v>3.0000476110387471</v>
      </c>
      <c r="AK271" s="59">
        <f t="shared" si="207"/>
        <v>3.9999999999999996</v>
      </c>
      <c r="AL271" s="59">
        <f t="shared" si="212"/>
        <v>0.47268445925123603</v>
      </c>
      <c r="AM271" s="59">
        <f t="shared" si="213"/>
        <v>0.52731554074876397</v>
      </c>
      <c r="AN271" s="59">
        <f t="shared" si="214"/>
        <v>1.9964091412960363</v>
      </c>
      <c r="AO271" s="59">
        <f t="shared" si="215"/>
        <v>6.9494378047930434</v>
      </c>
      <c r="AP271" s="59">
        <f t="shared" si="216"/>
        <v>0.33373279577149811</v>
      </c>
      <c r="AQ271" s="59">
        <f t="shared" si="217"/>
        <v>0.13537964075700282</v>
      </c>
      <c r="AR271" s="59">
        <f t="shared" si="218"/>
        <v>0.55620832897382488</v>
      </c>
      <c r="AS271" s="59">
        <f t="shared" si="219"/>
        <v>0.30841203026917235</v>
      </c>
      <c r="AT271" s="59">
        <f t="shared" si="220"/>
        <v>0.64329774684094077</v>
      </c>
      <c r="AU271" s="59">
        <v>38.96</v>
      </c>
      <c r="AV271" s="78">
        <v>2.4E-2</v>
      </c>
      <c r="AW271" s="59">
        <v>15.63</v>
      </c>
      <c r="AX271" s="59">
        <v>0.252</v>
      </c>
      <c r="AY271" s="59">
        <v>43.77</v>
      </c>
      <c r="AZ271" s="59">
        <v>0.13200000000000001</v>
      </c>
      <c r="BA271" s="59">
        <v>0.185</v>
      </c>
      <c r="BB271" s="59">
        <v>3.9E-2</v>
      </c>
      <c r="BC271" s="59"/>
      <c r="BD271" s="59"/>
      <c r="BE271" s="59">
        <f t="shared" si="193"/>
        <v>98.992000000000019</v>
      </c>
      <c r="BF271" s="59">
        <f t="shared" si="221"/>
        <v>83.309703692247979</v>
      </c>
      <c r="BG271" s="59">
        <f t="shared" si="222"/>
        <v>0.1669029630775202</v>
      </c>
      <c r="BH271" s="64">
        <f t="shared" si="223"/>
        <v>0.83309703692247983</v>
      </c>
      <c r="BI271" s="52"/>
      <c r="BJ271" s="62"/>
      <c r="BK271" s="62"/>
      <c r="BL271" s="62"/>
    </row>
    <row r="272" spans="1:64" s="31" customFormat="1" x14ac:dyDescent="0.25">
      <c r="A272" s="62"/>
      <c r="B272" s="58" t="s">
        <v>137</v>
      </c>
      <c r="C272" s="52" t="s">
        <v>7</v>
      </c>
      <c r="D272" s="52">
        <v>29215</v>
      </c>
      <c r="E272" s="52"/>
      <c r="F272" s="52" t="s">
        <v>385</v>
      </c>
      <c r="G272" s="63" t="s">
        <v>1779</v>
      </c>
      <c r="H272" s="63" t="s">
        <v>1786</v>
      </c>
      <c r="I272" s="52" t="s">
        <v>1735</v>
      </c>
      <c r="J272" s="52" t="s">
        <v>1722</v>
      </c>
      <c r="K272" s="59">
        <v>86.643824874003826</v>
      </c>
      <c r="L272" s="59">
        <v>2.9000000000000001E-2</v>
      </c>
      <c r="M272" s="59">
        <v>0.79900000000000004</v>
      </c>
      <c r="N272" s="59">
        <v>17.02</v>
      </c>
      <c r="O272" s="59">
        <v>41.14</v>
      </c>
      <c r="P272" s="59"/>
      <c r="Q272" s="59">
        <v>26.45</v>
      </c>
      <c r="R272" s="59">
        <v>0.223</v>
      </c>
      <c r="S272" s="59">
        <v>11.52</v>
      </c>
      <c r="T272" s="59">
        <v>0.126</v>
      </c>
      <c r="U272" s="59"/>
      <c r="V272" s="59">
        <v>97.307000000000002</v>
      </c>
      <c r="W272" s="59">
        <f t="shared" si="208"/>
        <v>16.870415455128565</v>
      </c>
      <c r="X272" s="59">
        <f t="shared" si="209"/>
        <v>10.646348682897791</v>
      </c>
      <c r="Y272" s="59">
        <f t="shared" si="210"/>
        <v>98.37376413802636</v>
      </c>
      <c r="Z272" s="59">
        <f t="shared" si="197"/>
        <v>9.3735416969951664E-4</v>
      </c>
      <c r="AA272" s="59">
        <f t="shared" si="198"/>
        <v>1.9422624847325501E-2</v>
      </c>
      <c r="AB272" s="59">
        <f t="shared" si="199"/>
        <v>0.6484367887435859</v>
      </c>
      <c r="AC272" s="59">
        <f t="shared" si="200"/>
        <v>1.0517925315505741</v>
      </c>
      <c r="AD272" s="59">
        <f t="shared" si="201"/>
        <v>0.2589605966959822</v>
      </c>
      <c r="AE272" s="59">
        <f t="shared" si="202"/>
        <v>0</v>
      </c>
      <c r="AF272" s="59">
        <f t="shared" si="203"/>
        <v>0.45604418984479372</v>
      </c>
      <c r="AG272" s="59">
        <f t="shared" si="204"/>
        <v>6.1055051324409174E-3</v>
      </c>
      <c r="AH272" s="59">
        <f t="shared" si="205"/>
        <v>0.55506980461719113</v>
      </c>
      <c r="AI272" s="59">
        <f t="shared" si="206"/>
        <v>3.2756668863110875E-3</v>
      </c>
      <c r="AJ272" s="59">
        <f t="shared" si="211"/>
        <v>3.0000450624879043</v>
      </c>
      <c r="AK272" s="59">
        <f t="shared" si="207"/>
        <v>4</v>
      </c>
      <c r="AL272" s="59">
        <f t="shared" si="212"/>
        <v>0.54896857095974083</v>
      </c>
      <c r="AM272" s="59">
        <f t="shared" si="213"/>
        <v>0.45103142904025917</v>
      </c>
      <c r="AN272" s="59">
        <f t="shared" si="214"/>
        <v>1.761056298384214</v>
      </c>
      <c r="AO272" s="59">
        <f t="shared" si="215"/>
        <v>5.8971965395699097</v>
      </c>
      <c r="AP272" s="59">
        <f t="shared" si="216"/>
        <v>0.36218022811965322</v>
      </c>
      <c r="AQ272" s="59">
        <f t="shared" si="217"/>
        <v>0.13217738334107873</v>
      </c>
      <c r="AR272" s="59">
        <f t="shared" si="218"/>
        <v>0.53685072714462434</v>
      </c>
      <c r="AS272" s="59">
        <f t="shared" si="219"/>
        <v>0.33097188951429696</v>
      </c>
      <c r="AT272" s="59">
        <f t="shared" si="220"/>
        <v>0.61861804110553831</v>
      </c>
      <c r="AU272" s="59">
        <v>39.659999999999997</v>
      </c>
      <c r="AV272" s="78">
        <v>1.4E-2</v>
      </c>
      <c r="AW272" s="59">
        <v>12.76</v>
      </c>
      <c r="AX272" s="59">
        <v>0.20300000000000001</v>
      </c>
      <c r="AY272" s="59">
        <v>46.44</v>
      </c>
      <c r="AZ272" s="59">
        <v>0.16</v>
      </c>
      <c r="BA272" s="59">
        <v>0.193</v>
      </c>
      <c r="BB272" s="59">
        <v>9.5000000000000001E-2</v>
      </c>
      <c r="BC272" s="59"/>
      <c r="BD272" s="59"/>
      <c r="BE272" s="59">
        <f t="shared" si="193"/>
        <v>99.524999999999991</v>
      </c>
      <c r="BF272" s="59">
        <f t="shared" si="221"/>
        <v>86.643824874003826</v>
      </c>
      <c r="BG272" s="59">
        <f t="shared" si="222"/>
        <v>0.13356175125996173</v>
      </c>
      <c r="BH272" s="64">
        <f t="shared" si="223"/>
        <v>0.86643824874003827</v>
      </c>
      <c r="BI272" s="52"/>
      <c r="BJ272" s="62"/>
      <c r="BK272" s="62"/>
      <c r="BL272" s="62"/>
    </row>
    <row r="273" spans="1:64" s="31" customFormat="1" x14ac:dyDescent="0.25">
      <c r="A273" s="62"/>
      <c r="B273" s="58" t="s">
        <v>137</v>
      </c>
      <c r="C273" s="52" t="s">
        <v>7</v>
      </c>
      <c r="D273" s="52">
        <v>29215</v>
      </c>
      <c r="E273" s="52"/>
      <c r="F273" s="52" t="s">
        <v>386</v>
      </c>
      <c r="G273" s="63" t="s">
        <v>1779</v>
      </c>
      <c r="H273" s="63" t="s">
        <v>1786</v>
      </c>
      <c r="I273" s="52" t="s">
        <v>1735</v>
      </c>
      <c r="J273" s="52" t="s">
        <v>1722</v>
      </c>
      <c r="K273" s="59">
        <v>86.263844927183584</v>
      </c>
      <c r="L273" s="59">
        <v>5.5E-2</v>
      </c>
      <c r="M273" s="59">
        <v>0.76200000000000001</v>
      </c>
      <c r="N273" s="59">
        <v>17.39</v>
      </c>
      <c r="O273" s="59">
        <v>40.520000000000003</v>
      </c>
      <c r="P273" s="59"/>
      <c r="Q273" s="59">
        <v>26.42</v>
      </c>
      <c r="R273" s="59">
        <v>0.26900000000000002</v>
      </c>
      <c r="S273" s="59">
        <v>11.34</v>
      </c>
      <c r="T273" s="59">
        <v>9.0999999999999998E-2</v>
      </c>
      <c r="U273" s="59"/>
      <c r="V273" s="59">
        <v>96.847000000000008</v>
      </c>
      <c r="W273" s="59">
        <f t="shared" si="208"/>
        <v>17.041086440464419</v>
      </c>
      <c r="X273" s="59">
        <f t="shared" si="209"/>
        <v>10.423331362008872</v>
      </c>
      <c r="Y273" s="59">
        <f t="shared" si="210"/>
        <v>97.891417802473285</v>
      </c>
      <c r="Z273" s="59">
        <f t="shared" si="197"/>
        <v>1.7842517312786437E-3</v>
      </c>
      <c r="AA273" s="59">
        <f t="shared" si="198"/>
        <v>1.8591046339240115E-2</v>
      </c>
      <c r="AB273" s="59">
        <f t="shared" si="199"/>
        <v>0.66495980199035687</v>
      </c>
      <c r="AC273" s="59">
        <f t="shared" si="200"/>
        <v>1.0397356895181751</v>
      </c>
      <c r="AD273" s="59">
        <f t="shared" si="201"/>
        <v>0.25446453644535116</v>
      </c>
      <c r="AE273" s="59">
        <f t="shared" si="202"/>
        <v>0</v>
      </c>
      <c r="AF273" s="59">
        <f t="shared" si="203"/>
        <v>0.46234498183707068</v>
      </c>
      <c r="AG273" s="59">
        <f t="shared" si="204"/>
        <v>7.3919111354669945E-3</v>
      </c>
      <c r="AH273" s="59">
        <f t="shared" si="205"/>
        <v>0.54839804482484933</v>
      </c>
      <c r="AI273" s="59">
        <f t="shared" si="206"/>
        <v>2.3744241307505549E-3</v>
      </c>
      <c r="AJ273" s="59">
        <f t="shared" si="211"/>
        <v>3.0000446879525393</v>
      </c>
      <c r="AK273" s="59">
        <f t="shared" si="207"/>
        <v>3.9999999999999991</v>
      </c>
      <c r="AL273" s="59">
        <f t="shared" si="212"/>
        <v>0.54256920934294128</v>
      </c>
      <c r="AM273" s="59">
        <f t="shared" si="213"/>
        <v>0.45743079065705872</v>
      </c>
      <c r="AN273" s="59">
        <f t="shared" si="214"/>
        <v>1.8169328751881462</v>
      </c>
      <c r="AO273" s="59">
        <f t="shared" si="215"/>
        <v>6.1432993677649703</v>
      </c>
      <c r="AP273" s="59">
        <f t="shared" si="216"/>
        <v>0.35499603444871181</v>
      </c>
      <c r="AQ273" s="59">
        <f t="shared" si="217"/>
        <v>0.12988450806191165</v>
      </c>
      <c r="AR273" s="59">
        <f t="shared" si="218"/>
        <v>0.53070482996943302</v>
      </c>
      <c r="AS273" s="59">
        <f t="shared" si="219"/>
        <v>0.33941066196865544</v>
      </c>
      <c r="AT273" s="59">
        <f t="shared" si="220"/>
        <v>0.60992458459433385</v>
      </c>
      <c r="AU273" s="59">
        <v>39.549999999999997</v>
      </c>
      <c r="AV273" s="78">
        <v>2.9000000000000001E-2</v>
      </c>
      <c r="AW273" s="59">
        <v>13.09</v>
      </c>
      <c r="AX273" s="59">
        <v>0.17699999999999999</v>
      </c>
      <c r="AY273" s="59">
        <v>46.12</v>
      </c>
      <c r="AZ273" s="59">
        <v>0.184</v>
      </c>
      <c r="BA273" s="59">
        <v>0.2</v>
      </c>
      <c r="BB273" s="59">
        <v>6.0999999999999999E-2</v>
      </c>
      <c r="BC273" s="59"/>
      <c r="BD273" s="59"/>
      <c r="BE273" s="59">
        <f t="shared" si="193"/>
        <v>99.411000000000001</v>
      </c>
      <c r="BF273" s="59">
        <f t="shared" si="221"/>
        <v>86.263844927183584</v>
      </c>
      <c r="BG273" s="59">
        <f t="shared" si="222"/>
        <v>0.13736155072816417</v>
      </c>
      <c r="BH273" s="64">
        <f t="shared" si="223"/>
        <v>0.86263844927183586</v>
      </c>
      <c r="BI273" s="52"/>
      <c r="BJ273" s="62"/>
      <c r="BK273" s="62"/>
      <c r="BL273" s="62"/>
    </row>
    <row r="274" spans="1:64" s="31" customFormat="1" x14ac:dyDescent="0.25">
      <c r="A274" s="62"/>
      <c r="B274" s="58" t="s">
        <v>137</v>
      </c>
      <c r="C274" s="52" t="s">
        <v>7</v>
      </c>
      <c r="D274" s="52">
        <v>29215</v>
      </c>
      <c r="E274" s="52"/>
      <c r="F274" s="52" t="s">
        <v>387</v>
      </c>
      <c r="G274" s="63" t="s">
        <v>1779</v>
      </c>
      <c r="H274" s="63" t="s">
        <v>1786</v>
      </c>
      <c r="I274" s="52" t="s">
        <v>1735</v>
      </c>
      <c r="J274" s="52" t="s">
        <v>1722</v>
      </c>
      <c r="K274" s="59">
        <v>86.349100602028102</v>
      </c>
      <c r="L274" s="59">
        <v>6.2E-2</v>
      </c>
      <c r="M274" s="59">
        <v>0.72799999999999998</v>
      </c>
      <c r="N274" s="59">
        <v>17.64</v>
      </c>
      <c r="O274" s="59">
        <v>40.01</v>
      </c>
      <c r="P274" s="59"/>
      <c r="Q274" s="59">
        <v>26.54</v>
      </c>
      <c r="R274" s="59">
        <v>0.223</v>
      </c>
      <c r="S274" s="59">
        <v>11.52</v>
      </c>
      <c r="T274" s="59">
        <v>0.128</v>
      </c>
      <c r="U274" s="59"/>
      <c r="V274" s="59">
        <v>96.850999999999985</v>
      </c>
      <c r="W274" s="59">
        <f t="shared" si="208"/>
        <v>16.801680501316156</v>
      </c>
      <c r="X274" s="59">
        <f t="shared" si="209"/>
        <v>10.822760056327899</v>
      </c>
      <c r="Y274" s="59">
        <f t="shared" si="210"/>
        <v>97.935440557644043</v>
      </c>
      <c r="Z274" s="59">
        <f t="shared" si="197"/>
        <v>2.0063013699835163E-3</v>
      </c>
      <c r="AA274" s="59">
        <f t="shared" si="198"/>
        <v>1.7717044835609291E-2</v>
      </c>
      <c r="AB274" s="59">
        <f t="shared" si="199"/>
        <v>0.67283013390625657</v>
      </c>
      <c r="AC274" s="59">
        <f t="shared" si="200"/>
        <v>1.0240781716436458</v>
      </c>
      <c r="AD274" s="59">
        <f t="shared" si="201"/>
        <v>0.26355411039455712</v>
      </c>
      <c r="AE274" s="59">
        <f t="shared" si="202"/>
        <v>0</v>
      </c>
      <c r="AF274" s="59">
        <f t="shared" si="203"/>
        <v>0.45470804040309326</v>
      </c>
      <c r="AG274" s="59">
        <f t="shared" si="204"/>
        <v>6.1125209852203625E-3</v>
      </c>
      <c r="AH274" s="59">
        <f t="shared" si="205"/>
        <v>0.55570763685990232</v>
      </c>
      <c r="AI274" s="59">
        <f t="shared" si="206"/>
        <v>3.3314854239091403E-3</v>
      </c>
      <c r="AJ274" s="59">
        <f t="shared" si="211"/>
        <v>3.0000454458221775</v>
      </c>
      <c r="AK274" s="59">
        <f t="shared" si="207"/>
        <v>4</v>
      </c>
      <c r="AL274" s="59">
        <f t="shared" si="212"/>
        <v>0.54997923069166732</v>
      </c>
      <c r="AM274" s="59">
        <f t="shared" si="213"/>
        <v>0.45002076930833268</v>
      </c>
      <c r="AN274" s="59">
        <f t="shared" si="214"/>
        <v>1.7252929188710684</v>
      </c>
      <c r="AO274" s="59">
        <f t="shared" si="215"/>
        <v>5.7409369159241974</v>
      </c>
      <c r="AP274" s="59">
        <f t="shared" si="216"/>
        <v>0.3669330342715022</v>
      </c>
      <c r="AQ274" s="59">
        <f t="shared" si="217"/>
        <v>0.13443466615379568</v>
      </c>
      <c r="AR274" s="59">
        <f t="shared" si="218"/>
        <v>0.52236562318910496</v>
      </c>
      <c r="AS274" s="59">
        <f t="shared" si="219"/>
        <v>0.34319971065709942</v>
      </c>
      <c r="AT274" s="59">
        <f t="shared" si="220"/>
        <v>0.60349646960551684</v>
      </c>
      <c r="AU274" s="59">
        <v>39.28</v>
      </c>
      <c r="AV274" s="78">
        <v>2.1000000000000001E-2</v>
      </c>
      <c r="AW274" s="59">
        <v>13.01</v>
      </c>
      <c r="AX274" s="59">
        <v>0.23799999999999999</v>
      </c>
      <c r="AY274" s="59">
        <v>46.17</v>
      </c>
      <c r="AZ274" s="59">
        <v>0.17100000000000001</v>
      </c>
      <c r="BA274" s="59">
        <v>0.19500000000000001</v>
      </c>
      <c r="BB274" s="59">
        <v>2.4E-2</v>
      </c>
      <c r="BC274" s="59"/>
      <c r="BD274" s="59"/>
      <c r="BE274" s="59">
        <f t="shared" si="193"/>
        <v>99.108999999999995</v>
      </c>
      <c r="BF274" s="59">
        <f t="shared" si="221"/>
        <v>86.349100602028102</v>
      </c>
      <c r="BG274" s="59">
        <f t="shared" si="222"/>
        <v>0.13650899397971897</v>
      </c>
      <c r="BH274" s="64">
        <f t="shared" si="223"/>
        <v>0.86349100602028106</v>
      </c>
      <c r="BI274" s="52"/>
      <c r="BJ274" s="62"/>
      <c r="BK274" s="62"/>
      <c r="BL274" s="62"/>
    </row>
    <row r="275" spans="1:64" s="31" customFormat="1" x14ac:dyDescent="0.25">
      <c r="A275" s="62"/>
      <c r="B275" s="58" t="s">
        <v>137</v>
      </c>
      <c r="C275" s="52" t="s">
        <v>7</v>
      </c>
      <c r="D275" s="52">
        <v>29215</v>
      </c>
      <c r="E275" s="52"/>
      <c r="F275" s="52" t="s">
        <v>388</v>
      </c>
      <c r="G275" s="63" t="s">
        <v>1779</v>
      </c>
      <c r="H275" s="63" t="s">
        <v>1786</v>
      </c>
      <c r="I275" s="52" t="s">
        <v>1735</v>
      </c>
      <c r="J275" s="52" t="s">
        <v>1722</v>
      </c>
      <c r="K275" s="59">
        <v>78.847868558841782</v>
      </c>
      <c r="L275" s="59">
        <v>6.2E-2</v>
      </c>
      <c r="M275" s="59">
        <v>1.0569999999999999</v>
      </c>
      <c r="N275" s="59">
        <v>18.66</v>
      </c>
      <c r="O275" s="59">
        <v>30.79</v>
      </c>
      <c r="P275" s="59"/>
      <c r="Q275" s="59">
        <v>37.14</v>
      </c>
      <c r="R275" s="59">
        <v>0.253</v>
      </c>
      <c r="S275" s="59">
        <v>8.52</v>
      </c>
      <c r="T275" s="59">
        <v>9.2999999999999999E-2</v>
      </c>
      <c r="U275" s="59"/>
      <c r="V275" s="59">
        <v>96.575000000000003</v>
      </c>
      <c r="W275" s="59">
        <f t="shared" si="208"/>
        <v>21.869710526549685</v>
      </c>
      <c r="X275" s="59">
        <f t="shared" si="209"/>
        <v>16.970759583741181</v>
      </c>
      <c r="Y275" s="59">
        <f t="shared" si="210"/>
        <v>98.275470110290868</v>
      </c>
      <c r="Z275" s="59">
        <f t="shared" si="197"/>
        <v>2.0382455233996901E-3</v>
      </c>
      <c r="AA275" s="59">
        <f t="shared" si="198"/>
        <v>2.6133358107038908E-2</v>
      </c>
      <c r="AB275" s="59">
        <f t="shared" si="199"/>
        <v>0.7230674640055843</v>
      </c>
      <c r="AC275" s="59">
        <f t="shared" si="200"/>
        <v>0.80063500492522099</v>
      </c>
      <c r="AD275" s="59">
        <f t="shared" si="201"/>
        <v>0.41984924086345243</v>
      </c>
      <c r="AE275" s="59">
        <f t="shared" si="202"/>
        <v>0</v>
      </c>
      <c r="AF275" s="59">
        <f t="shared" si="203"/>
        <v>0.60128902064994494</v>
      </c>
      <c r="AG275" s="59">
        <f t="shared" si="204"/>
        <v>7.0452490282053686E-3</v>
      </c>
      <c r="AH275" s="59">
        <f t="shared" si="205"/>
        <v>0.4175358864882901</v>
      </c>
      <c r="AI275" s="59">
        <f t="shared" si="206"/>
        <v>2.4590718812960927E-3</v>
      </c>
      <c r="AJ275" s="59">
        <f t="shared" si="211"/>
        <v>3.0000525414724328</v>
      </c>
      <c r="AK275" s="59">
        <f t="shared" si="207"/>
        <v>3.9999999999999996</v>
      </c>
      <c r="AL275" s="59">
        <f t="shared" si="212"/>
        <v>0.40982104340293518</v>
      </c>
      <c r="AM275" s="59">
        <f t="shared" si="213"/>
        <v>0.59017895659706476</v>
      </c>
      <c r="AN275" s="59">
        <f t="shared" si="214"/>
        <v>1.4321545977154742</v>
      </c>
      <c r="AO275" s="59">
        <f t="shared" si="215"/>
        <v>4.4991258702038666</v>
      </c>
      <c r="AP275" s="59">
        <f t="shared" si="216"/>
        <v>0.41115807397247744</v>
      </c>
      <c r="AQ275" s="59">
        <f t="shared" si="217"/>
        <v>0.21602164673452254</v>
      </c>
      <c r="AR275" s="59">
        <f t="shared" si="218"/>
        <v>0.41194427752579593</v>
      </c>
      <c r="AS275" s="59">
        <f t="shared" si="219"/>
        <v>0.37203407573968145</v>
      </c>
      <c r="AT275" s="59">
        <f t="shared" si="220"/>
        <v>0.52545363760356256</v>
      </c>
      <c r="AU275" s="59">
        <v>38.28</v>
      </c>
      <c r="AV275" s="78">
        <v>3.2000000000000001E-2</v>
      </c>
      <c r="AW275" s="59">
        <v>19.600000000000001</v>
      </c>
      <c r="AX275" s="59">
        <v>0.27200000000000002</v>
      </c>
      <c r="AY275" s="59">
        <v>40.99</v>
      </c>
      <c r="AZ275" s="59">
        <v>0.128</v>
      </c>
      <c r="BA275" s="59">
        <v>9.9000000000000005E-2</v>
      </c>
      <c r="BB275" s="59">
        <v>0.05</v>
      </c>
      <c r="BC275" s="59"/>
      <c r="BD275" s="59"/>
      <c r="BE275" s="59">
        <f t="shared" si="193"/>
        <v>99.451000000000008</v>
      </c>
      <c r="BF275" s="59">
        <f t="shared" si="221"/>
        <v>78.847868558841782</v>
      </c>
      <c r="BG275" s="59">
        <f t="shared" si="222"/>
        <v>0.21152131441158217</v>
      </c>
      <c r="BH275" s="64">
        <f t="shared" si="223"/>
        <v>0.78847868558841783</v>
      </c>
      <c r="BI275" s="52"/>
      <c r="BJ275" s="62"/>
      <c r="BK275" s="62"/>
      <c r="BL275" s="62"/>
    </row>
    <row r="276" spans="1:64" s="31" customFormat="1" x14ac:dyDescent="0.25">
      <c r="A276" s="62"/>
      <c r="B276" s="58" t="s">
        <v>137</v>
      </c>
      <c r="C276" s="52" t="s">
        <v>7</v>
      </c>
      <c r="D276" s="52">
        <v>29215</v>
      </c>
      <c r="E276" s="52"/>
      <c r="F276" s="52" t="s">
        <v>389</v>
      </c>
      <c r="G276" s="63" t="s">
        <v>1779</v>
      </c>
      <c r="H276" s="63" t="s">
        <v>1786</v>
      </c>
      <c r="I276" s="52" t="s">
        <v>1735</v>
      </c>
      <c r="J276" s="52" t="s">
        <v>1722</v>
      </c>
      <c r="K276" s="59">
        <v>84.165303802812147</v>
      </c>
      <c r="L276" s="59">
        <v>1.4E-2</v>
      </c>
      <c r="M276" s="59">
        <v>0.60499999999999998</v>
      </c>
      <c r="N276" s="59">
        <v>16.22</v>
      </c>
      <c r="O276" s="59">
        <v>40.82</v>
      </c>
      <c r="P276" s="59"/>
      <c r="Q276" s="59">
        <v>29.69</v>
      </c>
      <c r="R276" s="59">
        <v>0.252</v>
      </c>
      <c r="S276" s="59">
        <v>10.41</v>
      </c>
      <c r="T276" s="59">
        <v>0.14499999999999999</v>
      </c>
      <c r="U276" s="59"/>
      <c r="V276" s="59">
        <v>98.155999999999992</v>
      </c>
      <c r="W276" s="59">
        <f t="shared" si="208"/>
        <v>18.504963438066234</v>
      </c>
      <c r="X276" s="59">
        <f t="shared" si="209"/>
        <v>12.43058075342717</v>
      </c>
      <c r="Y276" s="59">
        <f t="shared" si="210"/>
        <v>99.4015441914934</v>
      </c>
      <c r="Z276" s="59">
        <f t="shared" si="197"/>
        <v>4.5379803287723034E-4</v>
      </c>
      <c r="AA276" s="59">
        <f t="shared" si="198"/>
        <v>1.4748415784313986E-2</v>
      </c>
      <c r="AB276" s="59">
        <f t="shared" si="199"/>
        <v>0.61970898946998088</v>
      </c>
      <c r="AC276" s="59">
        <f t="shared" si="200"/>
        <v>1.0465684812953393</v>
      </c>
      <c r="AD276" s="59">
        <f t="shared" si="201"/>
        <v>0.30321681114949195</v>
      </c>
      <c r="AE276" s="59">
        <f t="shared" si="202"/>
        <v>0</v>
      </c>
      <c r="AF276" s="59">
        <f t="shared" si="203"/>
        <v>0.50164701942556011</v>
      </c>
      <c r="AG276" s="59">
        <f t="shared" si="204"/>
        <v>6.9190446619773038E-3</v>
      </c>
      <c r="AH276" s="59">
        <f t="shared" si="205"/>
        <v>0.50300778734826657</v>
      </c>
      <c r="AI276" s="59">
        <f t="shared" si="206"/>
        <v>3.7802980575950356E-3</v>
      </c>
      <c r="AJ276" s="59">
        <f t="shared" si="211"/>
        <v>3.0000506452254023</v>
      </c>
      <c r="AK276" s="59">
        <f t="shared" si="207"/>
        <v>3.9999999999999996</v>
      </c>
      <c r="AL276" s="59">
        <f t="shared" si="212"/>
        <v>0.50067723157921085</v>
      </c>
      <c r="AM276" s="59">
        <f t="shared" si="213"/>
        <v>0.49932276842078915</v>
      </c>
      <c r="AN276" s="59">
        <f t="shared" si="214"/>
        <v>1.6544169088904443</v>
      </c>
      <c r="AO276" s="59">
        <f t="shared" si="215"/>
        <v>5.4342220753825563</v>
      </c>
      <c r="AP276" s="59">
        <f t="shared" si="216"/>
        <v>0.37673057184449732</v>
      </c>
      <c r="AQ276" s="59">
        <f t="shared" si="217"/>
        <v>0.15395668519265454</v>
      </c>
      <c r="AR276" s="59">
        <f t="shared" si="218"/>
        <v>0.53138944901014307</v>
      </c>
      <c r="AS276" s="59">
        <f t="shared" si="219"/>
        <v>0.31465386579720245</v>
      </c>
      <c r="AT276" s="59">
        <f t="shared" si="220"/>
        <v>0.62808775828593011</v>
      </c>
      <c r="AU276" s="59">
        <v>39.31</v>
      </c>
      <c r="AV276" s="78">
        <v>1.4999999999999999E-2</v>
      </c>
      <c r="AW276" s="59">
        <v>15.01</v>
      </c>
      <c r="AX276" s="59">
        <v>0.23200000000000001</v>
      </c>
      <c r="AY276" s="59">
        <v>44.76</v>
      </c>
      <c r="AZ276" s="59">
        <v>0.13700000000000001</v>
      </c>
      <c r="BA276" s="59">
        <v>0.186</v>
      </c>
      <c r="BB276" s="59">
        <v>5.8000000000000003E-2</v>
      </c>
      <c r="BC276" s="59"/>
      <c r="BD276" s="59"/>
      <c r="BE276" s="59">
        <f t="shared" si="193"/>
        <v>99.708000000000013</v>
      </c>
      <c r="BF276" s="59">
        <f t="shared" si="221"/>
        <v>84.165303802812147</v>
      </c>
      <c r="BG276" s="59">
        <f t="shared" si="222"/>
        <v>0.15834696197187853</v>
      </c>
      <c r="BH276" s="64">
        <f t="shared" si="223"/>
        <v>0.84165303802812153</v>
      </c>
      <c r="BI276" s="52"/>
      <c r="BJ276" s="62"/>
      <c r="BK276" s="62"/>
      <c r="BL276" s="62"/>
    </row>
    <row r="277" spans="1:64" s="31" customFormat="1" x14ac:dyDescent="0.25">
      <c r="A277" s="62"/>
      <c r="B277" s="58" t="s">
        <v>137</v>
      </c>
      <c r="C277" s="52" t="s">
        <v>7</v>
      </c>
      <c r="D277" s="52">
        <v>29215</v>
      </c>
      <c r="E277" s="52"/>
      <c r="F277" s="52" t="s">
        <v>390</v>
      </c>
      <c r="G277" s="63" t="s">
        <v>1779</v>
      </c>
      <c r="H277" s="63" t="s">
        <v>1786</v>
      </c>
      <c r="I277" s="52" t="s">
        <v>1735</v>
      </c>
      <c r="J277" s="52" t="s">
        <v>1722</v>
      </c>
      <c r="K277" s="59">
        <v>83.805969061192357</v>
      </c>
      <c r="L277" s="59">
        <v>5.6000000000000001E-2</v>
      </c>
      <c r="M277" s="59">
        <v>0.90300000000000002</v>
      </c>
      <c r="N277" s="59">
        <v>25.51</v>
      </c>
      <c r="O277" s="59">
        <v>26.26</v>
      </c>
      <c r="P277" s="59"/>
      <c r="Q277" s="59">
        <v>32.880000000000003</v>
      </c>
      <c r="R277" s="59">
        <v>0.25600000000000001</v>
      </c>
      <c r="S277" s="59">
        <v>11.34</v>
      </c>
      <c r="T277" s="59">
        <v>0.187</v>
      </c>
      <c r="U277" s="59"/>
      <c r="V277" s="59">
        <v>97.39200000000001</v>
      </c>
      <c r="W277" s="59">
        <f t="shared" si="208"/>
        <v>18.631745671112299</v>
      </c>
      <c r="X277" s="59">
        <f t="shared" si="209"/>
        <v>15.83491256822372</v>
      </c>
      <c r="Y277" s="59">
        <f t="shared" si="210"/>
        <v>98.978658239336013</v>
      </c>
      <c r="Z277" s="59">
        <f t="shared" si="197"/>
        <v>1.743762229729057E-3</v>
      </c>
      <c r="AA277" s="59">
        <f t="shared" si="198"/>
        <v>2.1146690765941889E-2</v>
      </c>
      <c r="AB277" s="59">
        <f t="shared" si="199"/>
        <v>0.93629363494316054</v>
      </c>
      <c r="AC277" s="59">
        <f t="shared" si="200"/>
        <v>0.64677621260620832</v>
      </c>
      <c r="AD277" s="59">
        <f t="shared" si="201"/>
        <v>0.37105833613742412</v>
      </c>
      <c r="AE277" s="59">
        <f t="shared" si="202"/>
        <v>0</v>
      </c>
      <c r="AF277" s="59">
        <f t="shared" si="203"/>
        <v>0.48520829670095877</v>
      </c>
      <c r="AG277" s="59">
        <f t="shared" si="204"/>
        <v>6.752276604578133E-3</v>
      </c>
      <c r="AH277" s="59">
        <f t="shared" si="205"/>
        <v>0.52638281215194382</v>
      </c>
      <c r="AI277" s="59">
        <f t="shared" si="206"/>
        <v>4.6834330209874278E-3</v>
      </c>
      <c r="AJ277" s="59">
        <f t="shared" si="211"/>
        <v>3.0000454551609317</v>
      </c>
      <c r="AK277" s="59">
        <f t="shared" si="207"/>
        <v>3.9999999999999996</v>
      </c>
      <c r="AL277" s="59">
        <f t="shared" si="212"/>
        <v>0.5203513628632398</v>
      </c>
      <c r="AM277" s="59">
        <f t="shared" si="213"/>
        <v>0.4796486371367602</v>
      </c>
      <c r="AN277" s="59">
        <f t="shared" si="214"/>
        <v>1.3076334620367036</v>
      </c>
      <c r="AO277" s="59">
        <f t="shared" si="215"/>
        <v>3.9941235928180729</v>
      </c>
      <c r="AP277" s="59">
        <f t="shared" si="216"/>
        <v>0.43334438352155197</v>
      </c>
      <c r="AQ277" s="59">
        <f t="shared" si="217"/>
        <v>0.18988433780089076</v>
      </c>
      <c r="AR277" s="59">
        <f t="shared" si="218"/>
        <v>0.33097941987917889</v>
      </c>
      <c r="AS277" s="59">
        <f t="shared" si="219"/>
        <v>0.47913624231993024</v>
      </c>
      <c r="AT277" s="59">
        <f t="shared" si="220"/>
        <v>0.40855822856296187</v>
      </c>
      <c r="AU277" s="59">
        <v>39.200000000000003</v>
      </c>
      <c r="AV277" s="78">
        <v>2.1000000000000001E-2</v>
      </c>
      <c r="AW277" s="59">
        <v>15.32</v>
      </c>
      <c r="AX277" s="59">
        <v>0.25</v>
      </c>
      <c r="AY277" s="59">
        <v>44.48</v>
      </c>
      <c r="AZ277" s="59">
        <v>0.155</v>
      </c>
      <c r="BA277" s="59">
        <v>0.19</v>
      </c>
      <c r="BB277" s="59">
        <v>8.9999999999999993E-3</v>
      </c>
      <c r="BC277" s="59"/>
      <c r="BD277" s="59"/>
      <c r="BE277" s="59">
        <f t="shared" si="193"/>
        <v>99.625</v>
      </c>
      <c r="BF277" s="59">
        <f t="shared" si="221"/>
        <v>83.805969061192357</v>
      </c>
      <c r="BG277" s="59">
        <f t="shared" si="222"/>
        <v>0.16194030938807644</v>
      </c>
      <c r="BH277" s="64">
        <f t="shared" si="223"/>
        <v>0.83805969061192354</v>
      </c>
      <c r="BI277" s="52"/>
      <c r="BJ277" s="62"/>
      <c r="BK277" s="62"/>
      <c r="BL277" s="62"/>
    </row>
    <row r="278" spans="1:64" s="31" customFormat="1" x14ac:dyDescent="0.25">
      <c r="A278" s="62"/>
      <c r="B278" s="58" t="s">
        <v>137</v>
      </c>
      <c r="C278" s="52" t="s">
        <v>7</v>
      </c>
      <c r="D278" s="52">
        <v>29215</v>
      </c>
      <c r="E278" s="52"/>
      <c r="F278" s="52" t="s">
        <v>391</v>
      </c>
      <c r="G278" s="63" t="s">
        <v>1779</v>
      </c>
      <c r="H278" s="63" t="s">
        <v>1786</v>
      </c>
      <c r="I278" s="52" t="s">
        <v>1735</v>
      </c>
      <c r="J278" s="52" t="s">
        <v>1722</v>
      </c>
      <c r="K278" s="59">
        <v>86.342153562780524</v>
      </c>
      <c r="L278" s="59">
        <v>1.2999999999999999E-2</v>
      </c>
      <c r="M278" s="59">
        <v>0.65300000000000002</v>
      </c>
      <c r="N278" s="59">
        <v>13.27</v>
      </c>
      <c r="O278" s="59">
        <v>45.55</v>
      </c>
      <c r="P278" s="59"/>
      <c r="Q278" s="59">
        <v>26.08</v>
      </c>
      <c r="R278" s="59">
        <v>0.24</v>
      </c>
      <c r="S278" s="59">
        <v>10.72</v>
      </c>
      <c r="T278" s="59">
        <v>0.126</v>
      </c>
      <c r="U278" s="59"/>
      <c r="V278" s="59">
        <v>96.652000000000001</v>
      </c>
      <c r="W278" s="59">
        <f t="shared" si="208"/>
        <v>17.114450222091687</v>
      </c>
      <c r="X278" s="59">
        <f t="shared" si="209"/>
        <v>9.9639361834944555</v>
      </c>
      <c r="Y278" s="59">
        <f t="shared" si="210"/>
        <v>97.650386405586147</v>
      </c>
      <c r="Z278" s="59">
        <f t="shared" si="197"/>
        <v>4.3204189210239161E-4</v>
      </c>
      <c r="AA278" s="59">
        <f t="shared" si="198"/>
        <v>1.6321163410581076E-2</v>
      </c>
      <c r="AB278" s="59">
        <f t="shared" si="199"/>
        <v>0.51982337285158908</v>
      </c>
      <c r="AC278" s="59">
        <f t="shared" si="200"/>
        <v>1.1973771497377608</v>
      </c>
      <c r="AD278" s="59">
        <f t="shared" si="201"/>
        <v>0.24919580549684606</v>
      </c>
      <c r="AE278" s="59">
        <f t="shared" si="202"/>
        <v>0</v>
      </c>
      <c r="AF278" s="59">
        <f t="shared" si="203"/>
        <v>0.47568657108906737</v>
      </c>
      <c r="AG278" s="59">
        <f t="shared" si="204"/>
        <v>6.7562353355423337E-3</v>
      </c>
      <c r="AH278" s="59">
        <f t="shared" si="205"/>
        <v>0.5310882564314231</v>
      </c>
      <c r="AI278" s="59">
        <f t="shared" si="206"/>
        <v>3.3680344093062631E-3</v>
      </c>
      <c r="AJ278" s="59">
        <f t="shared" si="211"/>
        <v>3.0000486306542182</v>
      </c>
      <c r="AK278" s="59">
        <f t="shared" si="207"/>
        <v>4</v>
      </c>
      <c r="AL278" s="59">
        <f t="shared" si="212"/>
        <v>0.52751443710546497</v>
      </c>
      <c r="AM278" s="59">
        <f t="shared" si="213"/>
        <v>0.47248556289453503</v>
      </c>
      <c r="AN278" s="59">
        <f t="shared" si="214"/>
        <v>1.9088867492799266</v>
      </c>
      <c r="AO278" s="59">
        <f t="shared" si="215"/>
        <v>6.5533925378822682</v>
      </c>
      <c r="AP278" s="59">
        <f t="shared" si="216"/>
        <v>0.34377412604582924</v>
      </c>
      <c r="AQ278" s="59">
        <f t="shared" si="217"/>
        <v>0.12672715156022335</v>
      </c>
      <c r="AR278" s="59">
        <f t="shared" si="218"/>
        <v>0.60891954110955515</v>
      </c>
      <c r="AS278" s="59">
        <f t="shared" si="219"/>
        <v>0.26435330733022144</v>
      </c>
      <c r="AT278" s="59">
        <f t="shared" si="220"/>
        <v>0.69728440795734647</v>
      </c>
      <c r="AU278" s="59">
        <v>39.369999999999997</v>
      </c>
      <c r="AV278" s="78">
        <v>2.9000000000000001E-2</v>
      </c>
      <c r="AW278" s="59">
        <v>12.95</v>
      </c>
      <c r="AX278" s="59">
        <v>0.21299999999999999</v>
      </c>
      <c r="AY278" s="59">
        <v>45.93</v>
      </c>
      <c r="AZ278" s="59">
        <v>0.161</v>
      </c>
      <c r="BA278" s="59">
        <v>0.214</v>
      </c>
      <c r="BB278" s="59">
        <v>4.4999999999999998E-2</v>
      </c>
      <c r="BC278" s="59"/>
      <c r="BD278" s="59"/>
      <c r="BE278" s="59">
        <f t="shared" si="193"/>
        <v>98.912000000000006</v>
      </c>
      <c r="BF278" s="59">
        <f t="shared" si="221"/>
        <v>86.342153562780524</v>
      </c>
      <c r="BG278" s="59">
        <f t="shared" si="222"/>
        <v>0.13657846437219476</v>
      </c>
      <c r="BH278" s="64">
        <f t="shared" si="223"/>
        <v>0.86342153562780521</v>
      </c>
      <c r="BI278" s="52"/>
      <c r="BJ278" s="62"/>
      <c r="BK278" s="62"/>
      <c r="BL278" s="62"/>
    </row>
    <row r="279" spans="1:64" s="31" customFormat="1" x14ac:dyDescent="0.25">
      <c r="A279" s="62"/>
      <c r="B279" s="58" t="s">
        <v>137</v>
      </c>
      <c r="C279" s="52" t="s">
        <v>7</v>
      </c>
      <c r="D279" s="52">
        <v>29215</v>
      </c>
      <c r="E279" s="52"/>
      <c r="F279" s="52" t="s">
        <v>392</v>
      </c>
      <c r="G279" s="63" t="s">
        <v>1779</v>
      </c>
      <c r="H279" s="63" t="s">
        <v>1786</v>
      </c>
      <c r="I279" s="52" t="s">
        <v>1735</v>
      </c>
      <c r="J279" s="52" t="s">
        <v>1722</v>
      </c>
      <c r="K279" s="59">
        <v>83.871568959141925</v>
      </c>
      <c r="L279" s="59">
        <v>4.2000000000000003E-2</v>
      </c>
      <c r="M279" s="59">
        <v>0.96899999999999997</v>
      </c>
      <c r="N279" s="59">
        <v>19.47</v>
      </c>
      <c r="O279" s="59">
        <v>34.49</v>
      </c>
      <c r="P279" s="59"/>
      <c r="Q279" s="59">
        <v>31.71</v>
      </c>
      <c r="R279" s="59">
        <v>0.24</v>
      </c>
      <c r="S279" s="59">
        <v>10.5</v>
      </c>
      <c r="T279" s="59">
        <v>0.159</v>
      </c>
      <c r="U279" s="59"/>
      <c r="V279" s="59">
        <v>97.580000000000013</v>
      </c>
      <c r="W279" s="59">
        <f t="shared" si="208"/>
        <v>19.082526107261934</v>
      </c>
      <c r="X279" s="59">
        <f t="shared" si="209"/>
        <v>14.033645135294581</v>
      </c>
      <c r="Y279" s="59">
        <f t="shared" si="210"/>
        <v>98.986171242556523</v>
      </c>
      <c r="Z279" s="59">
        <f t="shared" si="197"/>
        <v>1.3475560193013237E-3</v>
      </c>
      <c r="AA279" s="59">
        <f t="shared" si="198"/>
        <v>2.3381735300858877E-2</v>
      </c>
      <c r="AB279" s="59">
        <f t="shared" si="199"/>
        <v>0.73631875439501393</v>
      </c>
      <c r="AC279" s="59">
        <f t="shared" si="200"/>
        <v>0.87528766837212457</v>
      </c>
      <c r="AD279" s="59">
        <f t="shared" si="201"/>
        <v>0.33884049842145375</v>
      </c>
      <c r="AE279" s="59">
        <f t="shared" si="202"/>
        <v>0</v>
      </c>
      <c r="AF279" s="59">
        <f t="shared" si="203"/>
        <v>0.51204583116998614</v>
      </c>
      <c r="AG279" s="59">
        <f t="shared" si="204"/>
        <v>6.5225857827392597E-3</v>
      </c>
      <c r="AH279" s="59">
        <f t="shared" si="205"/>
        <v>0.50219946167090379</v>
      </c>
      <c r="AI279" s="59">
        <f t="shared" si="206"/>
        <v>4.1031569531620139E-3</v>
      </c>
      <c r="AJ279" s="59">
        <f t="shared" si="211"/>
        <v>3.0000472480855436</v>
      </c>
      <c r="AK279" s="59">
        <f t="shared" si="207"/>
        <v>4</v>
      </c>
      <c r="AL279" s="59">
        <f t="shared" si="212"/>
        <v>0.49514596243700432</v>
      </c>
      <c r="AM279" s="59">
        <f t="shared" si="213"/>
        <v>0.50485403756299574</v>
      </c>
      <c r="AN279" s="59">
        <f t="shared" si="214"/>
        <v>1.5111706940446581</v>
      </c>
      <c r="AO279" s="59">
        <f t="shared" si="215"/>
        <v>4.8267682066167534</v>
      </c>
      <c r="AP279" s="59">
        <f t="shared" si="216"/>
        <v>0.39822063962897464</v>
      </c>
      <c r="AQ279" s="59">
        <f t="shared" si="217"/>
        <v>0.17372454217568048</v>
      </c>
      <c r="AR279" s="59">
        <f t="shared" si="218"/>
        <v>0.44876261889696994</v>
      </c>
      <c r="AS279" s="59">
        <f t="shared" si="219"/>
        <v>0.3775128389273496</v>
      </c>
      <c r="AT279" s="59">
        <f t="shared" si="220"/>
        <v>0.54311502858697358</v>
      </c>
      <c r="AU279" s="59">
        <v>38.9</v>
      </c>
      <c r="AV279" s="78">
        <v>2.1000000000000001E-2</v>
      </c>
      <c r="AW279" s="59">
        <v>15.27</v>
      </c>
      <c r="AX279" s="59">
        <v>0.23100000000000001</v>
      </c>
      <c r="AY279" s="59">
        <v>44.55</v>
      </c>
      <c r="AZ279" s="59">
        <v>0.13400000000000001</v>
      </c>
      <c r="BA279" s="59">
        <v>0.20799999999999999</v>
      </c>
      <c r="BB279" s="59">
        <v>1.6E-2</v>
      </c>
      <c r="BC279" s="59"/>
      <c r="BD279" s="59"/>
      <c r="BE279" s="59">
        <f t="shared" si="193"/>
        <v>99.330000000000013</v>
      </c>
      <c r="BF279" s="59">
        <f t="shared" si="221"/>
        <v>83.871568959141925</v>
      </c>
      <c r="BG279" s="59">
        <f t="shared" si="222"/>
        <v>0.16128431040858074</v>
      </c>
      <c r="BH279" s="64">
        <f t="shared" si="223"/>
        <v>0.83871568959141929</v>
      </c>
      <c r="BI279" s="52"/>
      <c r="BJ279" s="62"/>
      <c r="BK279" s="62"/>
      <c r="BL279" s="62"/>
    </row>
    <row r="280" spans="1:64" s="31" customFormat="1" x14ac:dyDescent="0.25">
      <c r="A280" s="62"/>
      <c r="B280" s="58" t="s">
        <v>137</v>
      </c>
      <c r="C280" s="52" t="s">
        <v>7</v>
      </c>
      <c r="D280" s="52">
        <v>29215</v>
      </c>
      <c r="E280" s="52"/>
      <c r="F280" s="52" t="s">
        <v>393</v>
      </c>
      <c r="G280" s="63" t="s">
        <v>1779</v>
      </c>
      <c r="H280" s="63" t="s">
        <v>1786</v>
      </c>
      <c r="I280" s="52" t="s">
        <v>1735</v>
      </c>
      <c r="J280" s="52" t="s">
        <v>1722</v>
      </c>
      <c r="K280" s="59">
        <v>85.128863585672903</v>
      </c>
      <c r="L280" s="59">
        <v>1.2E-2</v>
      </c>
      <c r="M280" s="59">
        <v>0.73199999999999998</v>
      </c>
      <c r="N280" s="59">
        <v>19.010000000000002</v>
      </c>
      <c r="O280" s="59">
        <v>39.26</v>
      </c>
      <c r="P280" s="59"/>
      <c r="Q280" s="59">
        <v>27.38</v>
      </c>
      <c r="R280" s="59">
        <v>0.25700000000000001</v>
      </c>
      <c r="S280" s="59">
        <v>11.39</v>
      </c>
      <c r="T280" s="59">
        <v>0.17199999999999999</v>
      </c>
      <c r="U280" s="59"/>
      <c r="V280" s="59">
        <v>98.212999999999994</v>
      </c>
      <c r="W280" s="59">
        <f t="shared" si="208"/>
        <v>17.517211941468489</v>
      </c>
      <c r="X280" s="59">
        <f t="shared" si="209"/>
        <v>10.961089195967446</v>
      </c>
      <c r="Y280" s="59">
        <f t="shared" si="210"/>
        <v>99.311301137435933</v>
      </c>
      <c r="Z280" s="59">
        <f t="shared" si="197"/>
        <v>3.819408702073923E-4</v>
      </c>
      <c r="AA280" s="59">
        <f t="shared" si="198"/>
        <v>1.7521907889067514E-2</v>
      </c>
      <c r="AB280" s="59">
        <f t="shared" si="199"/>
        <v>0.71318036353045244</v>
      </c>
      <c r="AC280" s="59">
        <f t="shared" si="200"/>
        <v>0.98838298421671289</v>
      </c>
      <c r="AD280" s="59">
        <f t="shared" si="201"/>
        <v>0.26254024282076055</v>
      </c>
      <c r="AE280" s="59">
        <f t="shared" si="202"/>
        <v>0</v>
      </c>
      <c r="AF280" s="59">
        <f t="shared" si="203"/>
        <v>0.46628914274812783</v>
      </c>
      <c r="AG280" s="59">
        <f t="shared" si="204"/>
        <v>6.9288160310660265E-3</v>
      </c>
      <c r="AH280" s="59">
        <f t="shared" si="205"/>
        <v>0.54041577417882558</v>
      </c>
      <c r="AI280" s="59">
        <f t="shared" si="206"/>
        <v>4.4031836715422963E-3</v>
      </c>
      <c r="AJ280" s="59">
        <f t="shared" si="211"/>
        <v>3.0000443559567631</v>
      </c>
      <c r="AK280" s="59">
        <f t="shared" si="207"/>
        <v>3.9999999999999996</v>
      </c>
      <c r="AL280" s="59">
        <f t="shared" si="212"/>
        <v>0.53681646438013586</v>
      </c>
      <c r="AM280" s="59">
        <f t="shared" si="213"/>
        <v>0.46318353561986414</v>
      </c>
      <c r="AN280" s="59">
        <f t="shared" si="214"/>
        <v>1.7760673096751463</v>
      </c>
      <c r="AO280" s="59">
        <f t="shared" si="215"/>
        <v>5.9630773930064453</v>
      </c>
      <c r="AP280" s="59">
        <f t="shared" si="216"/>
        <v>0.36022181325171809</v>
      </c>
      <c r="AQ280" s="59">
        <f t="shared" si="217"/>
        <v>0.13366924437261798</v>
      </c>
      <c r="AR280" s="59">
        <f t="shared" si="218"/>
        <v>0.5032234495996819</v>
      </c>
      <c r="AS280" s="59">
        <f t="shared" si="219"/>
        <v>0.36310730602770008</v>
      </c>
      <c r="AT280" s="59">
        <f t="shared" si="220"/>
        <v>0.58086758011408246</v>
      </c>
      <c r="AU280" s="59">
        <v>39.020000000000003</v>
      </c>
      <c r="AV280" s="78">
        <v>4.2000000000000003E-2</v>
      </c>
      <c r="AW280" s="59">
        <v>13.99</v>
      </c>
      <c r="AX280" s="59">
        <v>0.20100000000000001</v>
      </c>
      <c r="AY280" s="59">
        <v>44.93</v>
      </c>
      <c r="AZ280" s="59">
        <v>0.157</v>
      </c>
      <c r="BA280" s="59">
        <v>0.19900000000000001</v>
      </c>
      <c r="BB280" s="59">
        <v>0.01</v>
      </c>
      <c r="BC280" s="59"/>
      <c r="BD280" s="59"/>
      <c r="BE280" s="59">
        <f t="shared" si="193"/>
        <v>98.549000000000007</v>
      </c>
      <c r="BF280" s="59">
        <f t="shared" si="221"/>
        <v>85.128863585672903</v>
      </c>
      <c r="BG280" s="59">
        <f t="shared" si="222"/>
        <v>0.14871136414327096</v>
      </c>
      <c r="BH280" s="64">
        <f t="shared" si="223"/>
        <v>0.85128863585672898</v>
      </c>
      <c r="BI280" s="52"/>
      <c r="BJ280" s="62"/>
      <c r="BK280" s="62"/>
      <c r="BL280" s="62"/>
    </row>
    <row r="281" spans="1:64" s="31" customFormat="1" x14ac:dyDescent="0.25">
      <c r="A281" s="62"/>
      <c r="B281" s="58" t="s">
        <v>137</v>
      </c>
      <c r="C281" s="52" t="s">
        <v>7</v>
      </c>
      <c r="D281" s="52">
        <v>29215</v>
      </c>
      <c r="E281" s="52"/>
      <c r="F281" s="52" t="s">
        <v>394</v>
      </c>
      <c r="G281" s="63" t="s">
        <v>1779</v>
      </c>
      <c r="H281" s="63" t="s">
        <v>1787</v>
      </c>
      <c r="I281" s="52" t="s">
        <v>1735</v>
      </c>
      <c r="J281" s="52" t="s">
        <v>1722</v>
      </c>
      <c r="K281" s="59">
        <v>82.3922800099879</v>
      </c>
      <c r="L281" s="59">
        <v>0.127</v>
      </c>
      <c r="M281" s="59">
        <v>0.70199999999999996</v>
      </c>
      <c r="N281" s="59">
        <v>16.283999999999999</v>
      </c>
      <c r="O281" s="59">
        <v>39.279000000000003</v>
      </c>
      <c r="P281" s="59"/>
      <c r="Q281" s="59">
        <v>33.463000000000001</v>
      </c>
      <c r="R281" s="59">
        <v>0.19600000000000001</v>
      </c>
      <c r="S281" s="59">
        <v>9.2889999999999997</v>
      </c>
      <c r="T281" s="59">
        <v>0.46800000000000003</v>
      </c>
      <c r="U281" s="59"/>
      <c r="V281" s="59">
        <v>99.808000000000007</v>
      </c>
      <c r="W281" s="59">
        <f t="shared" si="208"/>
        <v>20.766372033461728</v>
      </c>
      <c r="X281" s="59">
        <f t="shared" si="209"/>
        <v>14.110500073947847</v>
      </c>
      <c r="Y281" s="59">
        <f t="shared" si="210"/>
        <v>101.22187210740957</v>
      </c>
      <c r="Z281" s="59">
        <f t="shared" si="197"/>
        <v>4.0839787459056509E-3</v>
      </c>
      <c r="AA281" s="59">
        <f t="shared" si="198"/>
        <v>1.6977443315434878E-2</v>
      </c>
      <c r="AB281" s="59">
        <f t="shared" si="199"/>
        <v>0.61722458858198315</v>
      </c>
      <c r="AC281" s="59">
        <f t="shared" si="200"/>
        <v>0.99907997082666533</v>
      </c>
      <c r="AD281" s="59">
        <f t="shared" si="201"/>
        <v>0.34146755207173268</v>
      </c>
      <c r="AE281" s="59">
        <f t="shared" si="202"/>
        <v>0</v>
      </c>
      <c r="AF281" s="59">
        <f t="shared" si="203"/>
        <v>0.5584905307793373</v>
      </c>
      <c r="AG281" s="59">
        <f t="shared" si="204"/>
        <v>5.3388392360992918E-3</v>
      </c>
      <c r="AH281" s="59">
        <f t="shared" si="205"/>
        <v>0.44528505681644809</v>
      </c>
      <c r="AI281" s="59">
        <f t="shared" si="206"/>
        <v>1.2104561824862777E-2</v>
      </c>
      <c r="AJ281" s="59">
        <f t="shared" si="211"/>
        <v>3.0000525221984695</v>
      </c>
      <c r="AK281" s="59">
        <f t="shared" si="207"/>
        <v>4</v>
      </c>
      <c r="AL281" s="59">
        <f t="shared" si="212"/>
        <v>0.44361016776965267</v>
      </c>
      <c r="AM281" s="59">
        <f t="shared" si="213"/>
        <v>0.55638983223034733</v>
      </c>
      <c r="AN281" s="59">
        <f t="shared" si="214"/>
        <v>1.6355595938498257</v>
      </c>
      <c r="AO281" s="59">
        <f t="shared" si="215"/>
        <v>5.3532916781045996</v>
      </c>
      <c r="AP281" s="59">
        <f t="shared" si="216"/>
        <v>0.37942606281168384</v>
      </c>
      <c r="AQ281" s="59">
        <f t="shared" si="217"/>
        <v>0.17441639405800399</v>
      </c>
      <c r="AR281" s="59">
        <f t="shared" si="218"/>
        <v>0.5103147424401735</v>
      </c>
      <c r="AS281" s="59">
        <f t="shared" si="219"/>
        <v>0.31526886350182248</v>
      </c>
      <c r="AT281" s="59">
        <f t="shared" si="220"/>
        <v>0.61812606108850865</v>
      </c>
      <c r="AU281" s="59">
        <v>39.286999999999999</v>
      </c>
      <c r="AV281" s="78"/>
      <c r="AW281" s="59">
        <v>16.495999999999999</v>
      </c>
      <c r="AX281" s="59">
        <v>0.3</v>
      </c>
      <c r="AY281" s="59">
        <v>43.305999999999997</v>
      </c>
      <c r="AZ281" s="59">
        <v>0.16800000000000001</v>
      </c>
      <c r="BA281" s="59">
        <v>0.1</v>
      </c>
      <c r="BB281" s="59">
        <v>0.04</v>
      </c>
      <c r="BC281" s="59"/>
      <c r="BD281" s="59"/>
      <c r="BE281" s="59">
        <f t="shared" si="193"/>
        <v>99.697000000000003</v>
      </c>
      <c r="BF281" s="59">
        <f t="shared" si="221"/>
        <v>82.3922800099879</v>
      </c>
      <c r="BG281" s="59">
        <f t="shared" si="222"/>
        <v>0.176077199900121</v>
      </c>
      <c r="BH281" s="64">
        <f t="shared" si="223"/>
        <v>0.82392280009987895</v>
      </c>
      <c r="BI281" s="52"/>
      <c r="BJ281" s="62"/>
      <c r="BK281" s="62"/>
      <c r="BL281" s="62"/>
    </row>
    <row r="282" spans="1:64" s="31" customFormat="1" x14ac:dyDescent="0.25">
      <c r="A282" s="62"/>
      <c r="B282" s="58" t="s">
        <v>137</v>
      </c>
      <c r="C282" s="52" t="s">
        <v>7</v>
      </c>
      <c r="D282" s="52">
        <v>29215</v>
      </c>
      <c r="E282" s="52"/>
      <c r="F282" s="52" t="s">
        <v>395</v>
      </c>
      <c r="G282" s="63" t="s">
        <v>1779</v>
      </c>
      <c r="H282" s="63" t="s">
        <v>1787</v>
      </c>
      <c r="I282" s="52" t="s">
        <v>1735</v>
      </c>
      <c r="J282" s="52" t="s">
        <v>1722</v>
      </c>
      <c r="K282" s="59">
        <v>78.589143004616901</v>
      </c>
      <c r="L282" s="59">
        <v>0.23200000000000001</v>
      </c>
      <c r="M282" s="59">
        <v>1.1459999999999999</v>
      </c>
      <c r="N282" s="59">
        <v>26.547000000000001</v>
      </c>
      <c r="O282" s="59">
        <v>18.239999999999998</v>
      </c>
      <c r="P282" s="59"/>
      <c r="Q282" s="59">
        <v>43.012999999999998</v>
      </c>
      <c r="R282" s="59">
        <v>0.104</v>
      </c>
      <c r="S282" s="59">
        <v>10.173</v>
      </c>
      <c r="T282" s="59">
        <v>4.0000000000000001E-3</v>
      </c>
      <c r="U282" s="59"/>
      <c r="V282" s="59">
        <v>99.459000000000003</v>
      </c>
      <c r="W282" s="59">
        <f t="shared" si="208"/>
        <v>22.14800869446011</v>
      </c>
      <c r="X282" s="59">
        <f t="shared" si="209"/>
        <v>23.188476667637126</v>
      </c>
      <c r="Y282" s="59">
        <f t="shared" si="210"/>
        <v>101.78248536209725</v>
      </c>
      <c r="Z282" s="59">
        <f t="shared" si="197"/>
        <v>7.0991775960780271E-3</v>
      </c>
      <c r="AA282" s="59">
        <f t="shared" si="198"/>
        <v>2.6373034217534015E-2</v>
      </c>
      <c r="AB282" s="59">
        <f t="shared" si="199"/>
        <v>0.95749800688174558</v>
      </c>
      <c r="AC282" s="59">
        <f t="shared" si="200"/>
        <v>0.44147383331269113</v>
      </c>
      <c r="AD282" s="59">
        <f t="shared" si="201"/>
        <v>0.53397332082936755</v>
      </c>
      <c r="AE282" s="59">
        <f t="shared" si="202"/>
        <v>0</v>
      </c>
      <c r="AF282" s="59">
        <f t="shared" si="203"/>
        <v>0.56680043226598065</v>
      </c>
      <c r="AG282" s="59">
        <f t="shared" si="204"/>
        <v>2.695655659823392E-3</v>
      </c>
      <c r="AH282" s="59">
        <f t="shared" si="205"/>
        <v>0.46404329967811386</v>
      </c>
      <c r="AI282" s="59">
        <f t="shared" si="206"/>
        <v>9.844723315171045E-5</v>
      </c>
      <c r="AJ282" s="59">
        <f t="shared" si="211"/>
        <v>3.0000552076744857</v>
      </c>
      <c r="AK282" s="59">
        <f t="shared" si="207"/>
        <v>4</v>
      </c>
      <c r="AL282" s="59">
        <f t="shared" si="212"/>
        <v>0.45015872464293177</v>
      </c>
      <c r="AM282" s="59">
        <f t="shared" si="213"/>
        <v>0.54984127535706828</v>
      </c>
      <c r="AN282" s="59">
        <f t="shared" si="214"/>
        <v>1.0614770629094841</v>
      </c>
      <c r="AO282" s="59">
        <f t="shared" si="215"/>
        <v>3.0399559873983759</v>
      </c>
      <c r="AP282" s="59">
        <f t="shared" si="216"/>
        <v>0.48508907423332726</v>
      </c>
      <c r="AQ282" s="59">
        <f t="shared" si="217"/>
        <v>0.27624856183014684</v>
      </c>
      <c r="AR282" s="59">
        <f t="shared" si="218"/>
        <v>0.22839439121949015</v>
      </c>
      <c r="AS282" s="59">
        <f t="shared" si="219"/>
        <v>0.49535704695036303</v>
      </c>
      <c r="AT282" s="59">
        <f t="shared" si="220"/>
        <v>0.31557020708246186</v>
      </c>
      <c r="AU282" s="59">
        <v>38.741</v>
      </c>
      <c r="AV282" s="78"/>
      <c r="AW282" s="59">
        <v>19.637</v>
      </c>
      <c r="AX282" s="59">
        <v>0.32100000000000001</v>
      </c>
      <c r="AY282" s="59">
        <v>40.438000000000002</v>
      </c>
      <c r="AZ282" s="59">
        <v>0.13300000000000001</v>
      </c>
      <c r="BA282" s="59">
        <v>2.8000000000000001E-2</v>
      </c>
      <c r="BB282" s="59">
        <v>0.223</v>
      </c>
      <c r="BC282" s="59"/>
      <c r="BD282" s="59"/>
      <c r="BE282" s="59">
        <f t="shared" si="193"/>
        <v>99.521000000000001</v>
      </c>
      <c r="BF282" s="59">
        <f t="shared" si="221"/>
        <v>78.589143004616901</v>
      </c>
      <c r="BG282" s="59">
        <f t="shared" si="222"/>
        <v>0.21410856995383098</v>
      </c>
      <c r="BH282" s="64">
        <f t="shared" si="223"/>
        <v>0.78589143004616902</v>
      </c>
      <c r="BI282" s="52"/>
      <c r="BJ282" s="62"/>
      <c r="BK282" s="62"/>
      <c r="BL282" s="62"/>
    </row>
    <row r="283" spans="1:64" s="31" customFormat="1" x14ac:dyDescent="0.25">
      <c r="A283" s="62"/>
      <c r="B283" s="58" t="s">
        <v>137</v>
      </c>
      <c r="C283" s="52" t="s">
        <v>7</v>
      </c>
      <c r="D283" s="52">
        <v>29215</v>
      </c>
      <c r="E283" s="52"/>
      <c r="F283" s="52" t="s">
        <v>396</v>
      </c>
      <c r="G283" s="63" t="s">
        <v>1779</v>
      </c>
      <c r="H283" s="63" t="s">
        <v>1787</v>
      </c>
      <c r="I283" s="52" t="s">
        <v>1735</v>
      </c>
      <c r="J283" s="52" t="s">
        <v>1722</v>
      </c>
      <c r="K283" s="59">
        <v>79.985546596159011</v>
      </c>
      <c r="L283" s="59">
        <v>0.14599999999999999</v>
      </c>
      <c r="M283" s="59">
        <v>0.90600000000000003</v>
      </c>
      <c r="N283" s="59">
        <v>19.042999999999999</v>
      </c>
      <c r="O283" s="59">
        <v>36.622999999999998</v>
      </c>
      <c r="P283" s="59"/>
      <c r="Q283" s="59">
        <v>32.713000000000001</v>
      </c>
      <c r="R283" s="59">
        <v>0.189</v>
      </c>
      <c r="S283" s="59">
        <v>9.6199999999999992</v>
      </c>
      <c r="T283" s="59">
        <v>0.23200000000000001</v>
      </c>
      <c r="U283" s="59"/>
      <c r="V283" s="59">
        <v>99.471999999999994</v>
      </c>
      <c r="W283" s="59">
        <f t="shared" si="208"/>
        <v>21.012252064267571</v>
      </c>
      <c r="X283" s="59">
        <f t="shared" si="209"/>
        <v>13.003720755426125</v>
      </c>
      <c r="Y283" s="59">
        <f t="shared" si="210"/>
        <v>100.7749728196937</v>
      </c>
      <c r="Z283" s="59">
        <f t="shared" si="197"/>
        <v>4.6454601973344601E-3</v>
      </c>
      <c r="AA283" s="59">
        <f t="shared" si="198"/>
        <v>2.1680011585680035E-2</v>
      </c>
      <c r="AB283" s="59">
        <f t="shared" si="199"/>
        <v>0.71418977454747401</v>
      </c>
      <c r="AC283" s="59">
        <f t="shared" si="200"/>
        <v>0.92170062537405928</v>
      </c>
      <c r="AD283" s="59">
        <f t="shared" si="201"/>
        <v>0.31136572642556132</v>
      </c>
      <c r="AE283" s="59">
        <f t="shared" si="202"/>
        <v>0</v>
      </c>
      <c r="AF283" s="59">
        <f t="shared" si="203"/>
        <v>0.55914432460231211</v>
      </c>
      <c r="AG283" s="59">
        <f t="shared" si="204"/>
        <v>5.0938800216785013E-3</v>
      </c>
      <c r="AH283" s="59">
        <f t="shared" si="205"/>
        <v>0.4562893848938368</v>
      </c>
      <c r="AI283" s="59">
        <f t="shared" si="206"/>
        <v>5.937277395501513E-3</v>
      </c>
      <c r="AJ283" s="59">
        <f t="shared" si="211"/>
        <v>3.0000464650434382</v>
      </c>
      <c r="AK283" s="59">
        <f t="shared" si="207"/>
        <v>3.9999999999999996</v>
      </c>
      <c r="AL283" s="59">
        <f t="shared" si="212"/>
        <v>0.44935418297295288</v>
      </c>
      <c r="AM283" s="59">
        <f t="shared" si="213"/>
        <v>0.55064581702704718</v>
      </c>
      <c r="AN283" s="59">
        <f t="shared" si="214"/>
        <v>1.7957799370573551</v>
      </c>
      <c r="AO283" s="59">
        <f t="shared" si="215"/>
        <v>6.0498542945592231</v>
      </c>
      <c r="AP283" s="59">
        <f t="shared" si="216"/>
        <v>0.35768194296884864</v>
      </c>
      <c r="AQ283" s="59">
        <f t="shared" si="217"/>
        <v>0.15989972875815772</v>
      </c>
      <c r="AR283" s="59">
        <f t="shared" si="218"/>
        <v>0.4733330212205315</v>
      </c>
      <c r="AS283" s="59">
        <f t="shared" si="219"/>
        <v>0.36676725002131078</v>
      </c>
      <c r="AT283" s="59">
        <f t="shared" si="220"/>
        <v>0.56342443565795686</v>
      </c>
      <c r="AU283" s="59">
        <v>38.244</v>
      </c>
      <c r="AV283" s="78"/>
      <c r="AW283" s="59">
        <v>18.625</v>
      </c>
      <c r="AX283" s="59">
        <v>0.30099999999999999</v>
      </c>
      <c r="AY283" s="59">
        <v>41.759</v>
      </c>
      <c r="AZ283" s="59">
        <v>0.16400000000000001</v>
      </c>
      <c r="BA283" s="59">
        <v>0.50900000000000001</v>
      </c>
      <c r="BB283" s="59">
        <v>0.29499999999999998</v>
      </c>
      <c r="BC283" s="59"/>
      <c r="BD283" s="59"/>
      <c r="BE283" s="59">
        <f t="shared" si="193"/>
        <v>99.897000000000006</v>
      </c>
      <c r="BF283" s="59">
        <f t="shared" si="221"/>
        <v>79.985546596159011</v>
      </c>
      <c r="BG283" s="59">
        <f t="shared" si="222"/>
        <v>0.2001445340384099</v>
      </c>
      <c r="BH283" s="64">
        <f t="shared" si="223"/>
        <v>0.79985546596159007</v>
      </c>
      <c r="BI283" s="52"/>
      <c r="BJ283" s="62"/>
      <c r="BK283" s="62"/>
      <c r="BL283" s="62"/>
    </row>
    <row r="284" spans="1:64" s="31" customFormat="1" x14ac:dyDescent="0.25">
      <c r="A284" s="62"/>
      <c r="B284" s="58" t="s">
        <v>137</v>
      </c>
      <c r="C284" s="52" t="s">
        <v>7</v>
      </c>
      <c r="D284" s="52">
        <v>29215</v>
      </c>
      <c r="E284" s="52"/>
      <c r="F284" s="52" t="s">
        <v>397</v>
      </c>
      <c r="G284" s="63" t="s">
        <v>1779</v>
      </c>
      <c r="H284" s="63" t="s">
        <v>1787</v>
      </c>
      <c r="I284" s="52" t="s">
        <v>1735</v>
      </c>
      <c r="J284" s="52" t="s">
        <v>1722</v>
      </c>
      <c r="K284" s="59">
        <v>81.470899646156141</v>
      </c>
      <c r="L284" s="59">
        <v>0.27100000000000002</v>
      </c>
      <c r="M284" s="59">
        <v>0.5</v>
      </c>
      <c r="N284" s="59">
        <v>18.172000000000001</v>
      </c>
      <c r="O284" s="59">
        <v>38.704999999999998</v>
      </c>
      <c r="P284" s="59"/>
      <c r="Q284" s="59">
        <v>31.876999999999999</v>
      </c>
      <c r="R284" s="59">
        <v>0.23</v>
      </c>
      <c r="S284" s="59">
        <v>9.6890000000000001</v>
      </c>
      <c r="T284" s="59">
        <v>0.24099999999999999</v>
      </c>
      <c r="U284" s="59"/>
      <c r="V284" s="59">
        <v>99.684999999999988</v>
      </c>
      <c r="W284" s="59">
        <f t="shared" si="208"/>
        <v>20.578164457432614</v>
      </c>
      <c r="X284" s="59">
        <f t="shared" si="209"/>
        <v>12.557052170001537</v>
      </c>
      <c r="Y284" s="59">
        <f t="shared" si="210"/>
        <v>100.94321662743415</v>
      </c>
      <c r="Z284" s="59">
        <f t="shared" si="197"/>
        <v>8.6332351526659072E-3</v>
      </c>
      <c r="AA284" s="59">
        <f t="shared" si="198"/>
        <v>1.1979252209258214E-2</v>
      </c>
      <c r="AB284" s="59">
        <f t="shared" si="199"/>
        <v>0.68235343250751512</v>
      </c>
      <c r="AC284" s="59">
        <f t="shared" si="200"/>
        <v>0.97528473989920228</v>
      </c>
      <c r="AD284" s="59">
        <f t="shared" si="201"/>
        <v>0.30103657323596744</v>
      </c>
      <c r="AE284" s="59">
        <f t="shared" si="202"/>
        <v>0</v>
      </c>
      <c r="AF284" s="59">
        <f t="shared" si="203"/>
        <v>0.54825972612193086</v>
      </c>
      <c r="AG284" s="59">
        <f t="shared" si="204"/>
        <v>6.2064482055127776E-3</v>
      </c>
      <c r="AH284" s="59">
        <f t="shared" si="205"/>
        <v>0.46012162118455352</v>
      </c>
      <c r="AI284" s="59">
        <f t="shared" si="206"/>
        <v>6.1751113001272994E-3</v>
      </c>
      <c r="AJ284" s="59">
        <f t="shared" si="211"/>
        <v>3.0000501398167336</v>
      </c>
      <c r="AK284" s="59">
        <f t="shared" si="207"/>
        <v>4</v>
      </c>
      <c r="AL284" s="59">
        <f t="shared" si="212"/>
        <v>0.45629723557818402</v>
      </c>
      <c r="AM284" s="59">
        <f t="shared" si="213"/>
        <v>0.54370276442181598</v>
      </c>
      <c r="AN284" s="59">
        <f t="shared" si="214"/>
        <v>1.8212395930117686</v>
      </c>
      <c r="AO284" s="59">
        <f t="shared" si="215"/>
        <v>6.1623660326531429</v>
      </c>
      <c r="AP284" s="59">
        <f t="shared" si="216"/>
        <v>0.35445412097469758</v>
      </c>
      <c r="AQ284" s="59">
        <f t="shared" si="217"/>
        <v>0.15369400861764348</v>
      </c>
      <c r="AR284" s="59">
        <f t="shared" si="218"/>
        <v>0.49793093114047871</v>
      </c>
      <c r="AS284" s="59">
        <f t="shared" si="219"/>
        <v>0.34837506024187787</v>
      </c>
      <c r="AT284" s="59">
        <f t="shared" si="220"/>
        <v>0.58835803623126681</v>
      </c>
      <c r="AU284" s="59">
        <v>39.005000000000003</v>
      </c>
      <c r="AV284" s="78"/>
      <c r="AW284" s="59">
        <v>17.305</v>
      </c>
      <c r="AX284" s="59">
        <v>0.36099999999999999</v>
      </c>
      <c r="AY284" s="59">
        <v>42.688000000000002</v>
      </c>
      <c r="AZ284" s="59">
        <v>0.184</v>
      </c>
      <c r="BA284" s="59">
        <v>0.22800000000000001</v>
      </c>
      <c r="BB284" s="59">
        <v>7.8E-2</v>
      </c>
      <c r="BC284" s="59"/>
      <c r="BD284" s="59"/>
      <c r="BE284" s="59">
        <f t="shared" si="193"/>
        <v>99.849000000000004</v>
      </c>
      <c r="BF284" s="59">
        <f t="shared" si="221"/>
        <v>81.470899646156141</v>
      </c>
      <c r="BG284" s="59">
        <f t="shared" si="222"/>
        <v>0.18529100353843858</v>
      </c>
      <c r="BH284" s="64">
        <f t="shared" si="223"/>
        <v>0.81470899646156136</v>
      </c>
      <c r="BI284" s="52"/>
      <c r="BJ284" s="62"/>
      <c r="BK284" s="62"/>
      <c r="BL284" s="62"/>
    </row>
    <row r="285" spans="1:64" s="31" customFormat="1" x14ac:dyDescent="0.25">
      <c r="A285" s="62"/>
      <c r="B285" s="58" t="s">
        <v>137</v>
      </c>
      <c r="C285" s="52" t="s">
        <v>7</v>
      </c>
      <c r="D285" s="52">
        <v>29215</v>
      </c>
      <c r="E285" s="52"/>
      <c r="F285" s="52" t="s">
        <v>398</v>
      </c>
      <c r="G285" s="63" t="s">
        <v>1779</v>
      </c>
      <c r="H285" s="63" t="s">
        <v>1787</v>
      </c>
      <c r="I285" s="52" t="s">
        <v>1735</v>
      </c>
      <c r="J285" s="52" t="s">
        <v>1722</v>
      </c>
      <c r="K285" s="59">
        <v>83.325080931123722</v>
      </c>
      <c r="L285" s="59">
        <v>0.11600000000000001</v>
      </c>
      <c r="M285" s="59">
        <v>1.105</v>
      </c>
      <c r="N285" s="59">
        <v>15.867000000000001</v>
      </c>
      <c r="O285" s="59">
        <v>40.334000000000003</v>
      </c>
      <c r="P285" s="59"/>
      <c r="Q285" s="59">
        <v>32.215000000000003</v>
      </c>
      <c r="R285" s="59">
        <v>0.13800000000000001</v>
      </c>
      <c r="S285" s="59">
        <v>9.9580000000000002</v>
      </c>
      <c r="T285" s="59">
        <v>0</v>
      </c>
      <c r="U285" s="59"/>
      <c r="V285" s="59">
        <v>99.733000000000004</v>
      </c>
      <c r="W285" s="59">
        <f t="shared" si="208"/>
        <v>20.496518168840787</v>
      </c>
      <c r="X285" s="59">
        <f t="shared" si="209"/>
        <v>13.023429463390995</v>
      </c>
      <c r="Y285" s="59">
        <f t="shared" si="210"/>
        <v>101.03794763223179</v>
      </c>
      <c r="Z285" s="59">
        <f t="shared" si="197"/>
        <v>3.7237355302293267E-3</v>
      </c>
      <c r="AA285" s="59">
        <f t="shared" si="198"/>
        <v>2.6677095415895476E-2</v>
      </c>
      <c r="AB285" s="59">
        <f t="shared" si="199"/>
        <v>0.60036868845425473</v>
      </c>
      <c r="AC285" s="59">
        <f t="shared" si="200"/>
        <v>1.0241232151501551</v>
      </c>
      <c r="AD285" s="59">
        <f t="shared" si="201"/>
        <v>0.31461069718302787</v>
      </c>
      <c r="AE285" s="59">
        <f t="shared" si="202"/>
        <v>0</v>
      </c>
      <c r="AF285" s="59">
        <f t="shared" si="203"/>
        <v>0.55027066712785488</v>
      </c>
      <c r="AG285" s="59">
        <f t="shared" si="204"/>
        <v>3.7524157113811908E-3</v>
      </c>
      <c r="AH285" s="59">
        <f t="shared" si="205"/>
        <v>0.47652135408735746</v>
      </c>
      <c r="AI285" s="59">
        <f t="shared" si="206"/>
        <v>0</v>
      </c>
      <c r="AJ285" s="59">
        <f t="shared" si="211"/>
        <v>3.0000478686601562</v>
      </c>
      <c r="AK285" s="59">
        <f t="shared" si="207"/>
        <v>4</v>
      </c>
      <c r="AL285" s="59">
        <f t="shared" si="212"/>
        <v>0.46408751163005002</v>
      </c>
      <c r="AM285" s="59">
        <f t="shared" si="213"/>
        <v>0.53591248836994998</v>
      </c>
      <c r="AN285" s="59">
        <f t="shared" si="214"/>
        <v>1.7490526293444164</v>
      </c>
      <c r="AO285" s="59">
        <f t="shared" si="215"/>
        <v>5.8446390216883568</v>
      </c>
      <c r="AP285" s="59">
        <f t="shared" si="216"/>
        <v>0.36376167896009909</v>
      </c>
      <c r="AQ285" s="59">
        <f t="shared" si="217"/>
        <v>0.16224551349437086</v>
      </c>
      <c r="AR285" s="59">
        <f t="shared" si="218"/>
        <v>0.52814287120974179</v>
      </c>
      <c r="AS285" s="59">
        <f t="shared" si="219"/>
        <v>0.30961161529588732</v>
      </c>
      <c r="AT285" s="59">
        <f t="shared" si="220"/>
        <v>0.63042678937201135</v>
      </c>
      <c r="AU285" s="59">
        <v>39.238999999999997</v>
      </c>
      <c r="AV285" s="78"/>
      <c r="AW285" s="59">
        <v>15.673</v>
      </c>
      <c r="AX285" s="59">
        <v>0.13500000000000001</v>
      </c>
      <c r="AY285" s="59">
        <v>43.939</v>
      </c>
      <c r="AZ285" s="59">
        <v>0.20100000000000001</v>
      </c>
      <c r="BA285" s="59">
        <v>4.9000000000000002E-2</v>
      </c>
      <c r="BB285" s="59">
        <v>0.114</v>
      </c>
      <c r="BC285" s="59"/>
      <c r="BD285" s="59"/>
      <c r="BE285" s="59">
        <f t="shared" si="193"/>
        <v>99.35</v>
      </c>
      <c r="BF285" s="59">
        <f t="shared" si="221"/>
        <v>83.325080931123722</v>
      </c>
      <c r="BG285" s="59">
        <f t="shared" si="222"/>
        <v>0.16674919068876279</v>
      </c>
      <c r="BH285" s="64">
        <f t="shared" si="223"/>
        <v>0.83325080931123718</v>
      </c>
      <c r="BI285" s="52"/>
      <c r="BJ285" s="62"/>
      <c r="BK285" s="62"/>
      <c r="BL285" s="62"/>
    </row>
    <row r="286" spans="1:64" s="31" customFormat="1" x14ac:dyDescent="0.25">
      <c r="A286" s="62"/>
      <c r="B286" s="58" t="s">
        <v>137</v>
      </c>
      <c r="C286" s="52" t="s">
        <v>7</v>
      </c>
      <c r="D286" s="52">
        <v>29215</v>
      </c>
      <c r="E286" s="52"/>
      <c r="F286" s="52" t="s">
        <v>399</v>
      </c>
      <c r="G286" s="63" t="s">
        <v>1779</v>
      </c>
      <c r="H286" s="63" t="s">
        <v>1787</v>
      </c>
      <c r="I286" s="52" t="s">
        <v>1735</v>
      </c>
      <c r="J286" s="52" t="s">
        <v>1722</v>
      </c>
      <c r="K286" s="59">
        <v>82.886649043706058</v>
      </c>
      <c r="L286" s="59">
        <v>0.104</v>
      </c>
      <c r="M286" s="59">
        <v>0.94199999999999995</v>
      </c>
      <c r="N286" s="59">
        <v>16.007000000000001</v>
      </c>
      <c r="O286" s="59">
        <v>38.44</v>
      </c>
      <c r="P286" s="59"/>
      <c r="Q286" s="59">
        <v>33.768000000000001</v>
      </c>
      <c r="R286" s="59">
        <v>0.41</v>
      </c>
      <c r="S286" s="59">
        <v>9.5950000000000006</v>
      </c>
      <c r="T286" s="59">
        <v>8.9999999999999993E-3</v>
      </c>
      <c r="U286" s="59"/>
      <c r="V286" s="59">
        <v>99.274999999999991</v>
      </c>
      <c r="W286" s="59">
        <f t="shared" si="208"/>
        <v>20.510619195109463</v>
      </c>
      <c r="X286" s="59">
        <f t="shared" si="209"/>
        <v>14.733697271494265</v>
      </c>
      <c r="Y286" s="59">
        <f t="shared" si="210"/>
        <v>100.75131646660373</v>
      </c>
      <c r="Z286" s="59">
        <f t="shared" si="197"/>
        <v>3.3554846868813801E-3</v>
      </c>
      <c r="AA286" s="59">
        <f t="shared" si="198"/>
        <v>2.2857474787509557E-2</v>
      </c>
      <c r="AB286" s="59">
        <f t="shared" si="199"/>
        <v>0.60874336370203208</v>
      </c>
      <c r="AC286" s="59">
        <f t="shared" si="200"/>
        <v>0.98099180302016364</v>
      </c>
      <c r="AD286" s="59">
        <f t="shared" si="201"/>
        <v>0.35773460059010975</v>
      </c>
      <c r="AE286" s="59">
        <f t="shared" si="202"/>
        <v>0</v>
      </c>
      <c r="AF286" s="59">
        <f t="shared" si="203"/>
        <v>0.55344711121395995</v>
      </c>
      <c r="AG286" s="59">
        <f t="shared" si="204"/>
        <v>1.1205127393982439E-2</v>
      </c>
      <c r="AH286" s="59">
        <f t="shared" si="205"/>
        <v>0.46148363715793161</v>
      </c>
      <c r="AI286" s="59">
        <f t="shared" si="206"/>
        <v>2.3355431688584571E-4</v>
      </c>
      <c r="AJ286" s="59">
        <f t="shared" si="211"/>
        <v>3.0000521568694563</v>
      </c>
      <c r="AK286" s="59">
        <f t="shared" si="207"/>
        <v>4</v>
      </c>
      <c r="AL286" s="59">
        <f t="shared" si="212"/>
        <v>0.45469470493255215</v>
      </c>
      <c r="AM286" s="59">
        <f t="shared" si="213"/>
        <v>0.54530529506744785</v>
      </c>
      <c r="AN286" s="59">
        <f t="shared" si="214"/>
        <v>1.5470885687350564</v>
      </c>
      <c r="AO286" s="59">
        <f t="shared" si="215"/>
        <v>4.9774785164272481</v>
      </c>
      <c r="AP286" s="59">
        <f t="shared" si="216"/>
        <v>0.39260511482591409</v>
      </c>
      <c r="AQ286" s="59">
        <f t="shared" si="217"/>
        <v>0.18369199183195417</v>
      </c>
      <c r="AR286" s="59">
        <f t="shared" si="218"/>
        <v>0.50372633223160435</v>
      </c>
      <c r="AS286" s="59">
        <f t="shared" si="219"/>
        <v>0.31258167593644143</v>
      </c>
      <c r="AT286" s="59">
        <f t="shared" si="220"/>
        <v>0.61707875849713201</v>
      </c>
      <c r="AU286" s="59">
        <v>38.959000000000003</v>
      </c>
      <c r="AV286" s="78"/>
      <c r="AW286" s="59">
        <v>16.087</v>
      </c>
      <c r="AX286" s="59">
        <v>0.26900000000000002</v>
      </c>
      <c r="AY286" s="59">
        <v>43.713000000000001</v>
      </c>
      <c r="AZ286" s="59">
        <v>0.22500000000000001</v>
      </c>
      <c r="BA286" s="59">
        <v>0.31900000000000001</v>
      </c>
      <c r="BB286" s="59">
        <v>0.186</v>
      </c>
      <c r="BC286" s="59"/>
      <c r="BD286" s="59"/>
      <c r="BE286" s="59">
        <f t="shared" si="193"/>
        <v>99.75800000000001</v>
      </c>
      <c r="BF286" s="59">
        <f t="shared" si="221"/>
        <v>82.886649043706058</v>
      </c>
      <c r="BG286" s="59">
        <f t="shared" si="222"/>
        <v>0.17113350956293943</v>
      </c>
      <c r="BH286" s="64">
        <f t="shared" si="223"/>
        <v>0.82886649043706062</v>
      </c>
      <c r="BI286" s="52"/>
      <c r="BJ286" s="62"/>
      <c r="BK286" s="62"/>
      <c r="BL286" s="62"/>
    </row>
    <row r="287" spans="1:64" s="31" customFormat="1" x14ac:dyDescent="0.25">
      <c r="A287" s="62"/>
      <c r="B287" s="58" t="s">
        <v>137</v>
      </c>
      <c r="C287" s="52" t="s">
        <v>7</v>
      </c>
      <c r="D287" s="52">
        <v>29215</v>
      </c>
      <c r="E287" s="52"/>
      <c r="F287" s="52" t="s">
        <v>400</v>
      </c>
      <c r="G287" s="63" t="s">
        <v>1779</v>
      </c>
      <c r="H287" s="63" t="s">
        <v>1787</v>
      </c>
      <c r="I287" s="52" t="s">
        <v>1735</v>
      </c>
      <c r="J287" s="52" t="s">
        <v>1722</v>
      </c>
      <c r="K287" s="59">
        <v>82.396752004814616</v>
      </c>
      <c r="L287" s="59">
        <v>0.158</v>
      </c>
      <c r="M287" s="59">
        <v>0.83099999999999996</v>
      </c>
      <c r="N287" s="59">
        <v>17.654</v>
      </c>
      <c r="O287" s="59">
        <v>36.845999999999997</v>
      </c>
      <c r="P287" s="59"/>
      <c r="Q287" s="59">
        <v>34.087000000000003</v>
      </c>
      <c r="R287" s="59">
        <v>0.32600000000000001</v>
      </c>
      <c r="S287" s="59">
        <v>9.7330000000000005</v>
      </c>
      <c r="T287" s="59">
        <v>0.27200000000000002</v>
      </c>
      <c r="U287" s="59"/>
      <c r="V287" s="59">
        <v>99.906999999999996</v>
      </c>
      <c r="W287" s="59">
        <f t="shared" si="208"/>
        <v>20.565342402032517</v>
      </c>
      <c r="X287" s="59">
        <f t="shared" si="209"/>
        <v>15.027403420724035</v>
      </c>
      <c r="Y287" s="59">
        <f t="shared" si="210"/>
        <v>101.41274582275656</v>
      </c>
      <c r="Z287" s="59">
        <f t="shared" si="197"/>
        <v>5.0293911878564268E-3</v>
      </c>
      <c r="AA287" s="59">
        <f t="shared" si="198"/>
        <v>1.9893663978189601E-2</v>
      </c>
      <c r="AB287" s="59">
        <f t="shared" si="199"/>
        <v>0.66237483554083987</v>
      </c>
      <c r="AC287" s="59">
        <f t="shared" si="200"/>
        <v>0.92770255978452287</v>
      </c>
      <c r="AD287" s="59">
        <f t="shared" si="201"/>
        <v>0.35997269425773237</v>
      </c>
      <c r="AE287" s="59">
        <f t="shared" si="202"/>
        <v>0</v>
      </c>
      <c r="AF287" s="59">
        <f t="shared" si="203"/>
        <v>0.54748182436939041</v>
      </c>
      <c r="AG287" s="59">
        <f t="shared" si="204"/>
        <v>8.7899610271403722E-3</v>
      </c>
      <c r="AH287" s="59">
        <f t="shared" si="205"/>
        <v>0.46184309915924099</v>
      </c>
      <c r="AI287" s="59">
        <f t="shared" si="206"/>
        <v>6.9638707374926195E-3</v>
      </c>
      <c r="AJ287" s="59">
        <f t="shared" si="211"/>
        <v>3.0000519000424055</v>
      </c>
      <c r="AK287" s="59">
        <f t="shared" si="207"/>
        <v>3.9999999999999991</v>
      </c>
      <c r="AL287" s="59">
        <f t="shared" si="212"/>
        <v>0.45757623575233147</v>
      </c>
      <c r="AM287" s="59">
        <f t="shared" si="213"/>
        <v>0.54242376424766858</v>
      </c>
      <c r="AN287" s="59">
        <f t="shared" si="214"/>
        <v>1.5208982045104946</v>
      </c>
      <c r="AO287" s="59">
        <f t="shared" si="215"/>
        <v>4.8674764343137946</v>
      </c>
      <c r="AP287" s="59">
        <f t="shared" si="216"/>
        <v>0.39668400660159897</v>
      </c>
      <c r="AQ287" s="59">
        <f t="shared" si="217"/>
        <v>0.18459663994307532</v>
      </c>
      <c r="AR287" s="59">
        <f t="shared" si="218"/>
        <v>0.4757326823245131</v>
      </c>
      <c r="AS287" s="59">
        <f t="shared" si="219"/>
        <v>0.33967067773241161</v>
      </c>
      <c r="AT287" s="59">
        <f t="shared" si="220"/>
        <v>0.58343233009403028</v>
      </c>
      <c r="AU287" s="59">
        <v>38.662999999999997</v>
      </c>
      <c r="AV287" s="78"/>
      <c r="AW287" s="59">
        <v>16.635999999999999</v>
      </c>
      <c r="AX287" s="59">
        <v>0.22600000000000001</v>
      </c>
      <c r="AY287" s="59">
        <v>43.686999999999998</v>
      </c>
      <c r="AZ287" s="59">
        <v>0.123</v>
      </c>
      <c r="BA287" s="59">
        <v>0.28799999999999998</v>
      </c>
      <c r="BB287" s="59">
        <v>4.2000000000000003E-2</v>
      </c>
      <c r="BC287" s="59"/>
      <c r="BD287" s="59"/>
      <c r="BE287" s="59">
        <f t="shared" si="193"/>
        <v>99.664999999999992</v>
      </c>
      <c r="BF287" s="59">
        <f t="shared" si="221"/>
        <v>82.396752004814616</v>
      </c>
      <c r="BG287" s="59">
        <f t="shared" si="222"/>
        <v>0.17603247995185384</v>
      </c>
      <c r="BH287" s="64">
        <f t="shared" si="223"/>
        <v>0.82396752004814611</v>
      </c>
      <c r="BI287" s="52"/>
      <c r="BJ287" s="62"/>
      <c r="BK287" s="62"/>
      <c r="BL287" s="62"/>
    </row>
    <row r="288" spans="1:64" s="31" customFormat="1" x14ac:dyDescent="0.25">
      <c r="A288" s="62"/>
      <c r="B288" s="58" t="s">
        <v>137</v>
      </c>
      <c r="C288" s="52" t="s">
        <v>7</v>
      </c>
      <c r="D288" s="52">
        <v>29215</v>
      </c>
      <c r="E288" s="52"/>
      <c r="F288" s="52" t="s">
        <v>401</v>
      </c>
      <c r="G288" s="63" t="s">
        <v>1779</v>
      </c>
      <c r="H288" s="63" t="s">
        <v>1787</v>
      </c>
      <c r="I288" s="52" t="s">
        <v>1735</v>
      </c>
      <c r="J288" s="52" t="s">
        <v>1722</v>
      </c>
      <c r="K288" s="59">
        <v>80.970021742262972</v>
      </c>
      <c r="L288" s="59">
        <v>0.23300000000000001</v>
      </c>
      <c r="M288" s="59">
        <v>0.64100000000000001</v>
      </c>
      <c r="N288" s="59">
        <v>16.838999999999999</v>
      </c>
      <c r="O288" s="59">
        <v>38.613</v>
      </c>
      <c r="P288" s="59"/>
      <c r="Q288" s="59">
        <v>33.973999999999997</v>
      </c>
      <c r="R288" s="59">
        <v>0.308</v>
      </c>
      <c r="S288" s="59">
        <v>8.8469999999999995</v>
      </c>
      <c r="T288" s="59">
        <v>0.22600000000000001</v>
      </c>
      <c r="U288" s="59"/>
      <c r="V288" s="59">
        <v>99.680999999999983</v>
      </c>
      <c r="W288" s="59">
        <f t="shared" si="208"/>
        <v>21.688035769480777</v>
      </c>
      <c r="X288" s="59">
        <f t="shared" si="209"/>
        <v>13.654105612935341</v>
      </c>
      <c r="Y288" s="59">
        <f t="shared" si="210"/>
        <v>101.04914138241611</v>
      </c>
      <c r="Z288" s="59">
        <f t="shared" si="197"/>
        <v>7.5042186848908229E-3</v>
      </c>
      <c r="AA288" s="59">
        <f t="shared" si="198"/>
        <v>1.5526122728347793E-2</v>
      </c>
      <c r="AB288" s="59">
        <f t="shared" si="199"/>
        <v>0.63924631089459738</v>
      </c>
      <c r="AC288" s="59">
        <f t="shared" si="200"/>
        <v>0.98365585920964571</v>
      </c>
      <c r="AD288" s="59">
        <f t="shared" si="201"/>
        <v>0.33093301944717529</v>
      </c>
      <c r="AE288" s="59">
        <f t="shared" si="202"/>
        <v>0</v>
      </c>
      <c r="AF288" s="59">
        <f t="shared" si="203"/>
        <v>0.58417802075069858</v>
      </c>
      <c r="AG288" s="59">
        <f t="shared" si="204"/>
        <v>8.4025537048613638E-3</v>
      </c>
      <c r="AH288" s="59">
        <f t="shared" si="205"/>
        <v>0.42475157085774268</v>
      </c>
      <c r="AI288" s="59">
        <f t="shared" si="206"/>
        <v>5.8543875330919187E-3</v>
      </c>
      <c r="AJ288" s="59">
        <f t="shared" si="211"/>
        <v>3.0000520638110517</v>
      </c>
      <c r="AK288" s="59">
        <f t="shared" si="207"/>
        <v>3.9999999999999996</v>
      </c>
      <c r="AL288" s="59">
        <f t="shared" si="212"/>
        <v>0.42099228171175085</v>
      </c>
      <c r="AM288" s="59">
        <f t="shared" si="213"/>
        <v>0.57900771828824915</v>
      </c>
      <c r="AN288" s="59">
        <f t="shared" si="214"/>
        <v>1.7652454920532556</v>
      </c>
      <c r="AO288" s="59">
        <f t="shared" si="215"/>
        <v>5.9155648363460731</v>
      </c>
      <c r="AP288" s="59">
        <f t="shared" si="216"/>
        <v>0.36163154514627849</v>
      </c>
      <c r="AQ288" s="59">
        <f t="shared" si="217"/>
        <v>0.16937611791256268</v>
      </c>
      <c r="AR288" s="59">
        <f t="shared" si="218"/>
        <v>0.50344873737046547</v>
      </c>
      <c r="AS288" s="59">
        <f t="shared" si="219"/>
        <v>0.32717514471697184</v>
      </c>
      <c r="AT288" s="59">
        <f t="shared" si="220"/>
        <v>0.60610915268322252</v>
      </c>
      <c r="AU288" s="59">
        <v>38.722000000000001</v>
      </c>
      <c r="AV288" s="78"/>
      <c r="AW288" s="59">
        <v>17.933</v>
      </c>
      <c r="AX288" s="59">
        <v>0.20100000000000001</v>
      </c>
      <c r="AY288" s="59">
        <v>42.808</v>
      </c>
      <c r="AZ288" s="59">
        <v>0.14799999999999999</v>
      </c>
      <c r="BA288" s="59">
        <v>7.6999999999999999E-2</v>
      </c>
      <c r="BB288" s="59">
        <v>0</v>
      </c>
      <c r="BC288" s="59"/>
      <c r="BD288" s="59"/>
      <c r="BE288" s="59">
        <f t="shared" si="193"/>
        <v>99.888999999999996</v>
      </c>
      <c r="BF288" s="59">
        <f t="shared" si="221"/>
        <v>80.970021742262972</v>
      </c>
      <c r="BG288" s="59">
        <f t="shared" si="222"/>
        <v>0.19029978257737029</v>
      </c>
      <c r="BH288" s="64">
        <f t="shared" si="223"/>
        <v>0.80970021742262976</v>
      </c>
      <c r="BI288" s="52"/>
      <c r="BJ288" s="62"/>
      <c r="BK288" s="62"/>
      <c r="BL288" s="62"/>
    </row>
    <row r="289" spans="1:64" s="31" customFormat="1" x14ac:dyDescent="0.25">
      <c r="A289" s="62"/>
      <c r="B289" s="58" t="s">
        <v>137</v>
      </c>
      <c r="C289" s="52" t="s">
        <v>7</v>
      </c>
      <c r="D289" s="52">
        <v>29215</v>
      </c>
      <c r="E289" s="52"/>
      <c r="F289" s="52" t="s">
        <v>402</v>
      </c>
      <c r="G289" s="63" t="s">
        <v>1779</v>
      </c>
      <c r="H289" s="63" t="s">
        <v>1787</v>
      </c>
      <c r="I289" s="52" t="s">
        <v>1735</v>
      </c>
      <c r="J289" s="52" t="s">
        <v>1722</v>
      </c>
      <c r="K289" s="59">
        <v>83.021906395893495</v>
      </c>
      <c r="L289" s="59">
        <v>0.32700000000000001</v>
      </c>
      <c r="M289" s="59">
        <v>0.69499999999999995</v>
      </c>
      <c r="N289" s="59">
        <v>24.285</v>
      </c>
      <c r="O289" s="59">
        <v>31.657</v>
      </c>
      <c r="P289" s="59"/>
      <c r="Q289" s="59">
        <v>32.915999999999997</v>
      </c>
      <c r="R289" s="59">
        <v>0.40300000000000002</v>
      </c>
      <c r="S289" s="59">
        <v>9.2129999999999992</v>
      </c>
      <c r="T289" s="59">
        <v>0.22600000000000001</v>
      </c>
      <c r="U289" s="59"/>
      <c r="V289" s="59">
        <v>99.721999999999994</v>
      </c>
      <c r="W289" s="59">
        <f t="shared" si="208"/>
        <v>22.355163527955433</v>
      </c>
      <c r="X289" s="59">
        <f t="shared" si="209"/>
        <v>11.736870940258459</v>
      </c>
      <c r="Y289" s="59">
        <f t="shared" si="210"/>
        <v>100.89803446821389</v>
      </c>
      <c r="Z289" s="59">
        <f t="shared" si="197"/>
        <v>1.0187095218675562E-2</v>
      </c>
      <c r="AA289" s="59">
        <f t="shared" si="198"/>
        <v>1.6283315666934552E-2</v>
      </c>
      <c r="AB289" s="59">
        <f t="shared" si="199"/>
        <v>0.89174994977924193</v>
      </c>
      <c r="AC289" s="59">
        <f t="shared" si="200"/>
        <v>0.78006797141705797</v>
      </c>
      <c r="AD289" s="59">
        <f t="shared" si="201"/>
        <v>0.27515805155417711</v>
      </c>
      <c r="AE289" s="59">
        <f t="shared" si="202"/>
        <v>0</v>
      </c>
      <c r="AF289" s="59">
        <f t="shared" si="203"/>
        <v>0.58244630635326566</v>
      </c>
      <c r="AG289" s="59">
        <f t="shared" si="204"/>
        <v>1.0634539259655898E-2</v>
      </c>
      <c r="AH289" s="59">
        <f t="shared" si="205"/>
        <v>0.42785153051025393</v>
      </c>
      <c r="AI289" s="59">
        <f t="shared" si="206"/>
        <v>5.6628429798887409E-3</v>
      </c>
      <c r="AJ289" s="59">
        <f t="shared" si="211"/>
        <v>3.0000416027391514</v>
      </c>
      <c r="AK289" s="59">
        <f t="shared" si="207"/>
        <v>4</v>
      </c>
      <c r="AL289" s="59">
        <f t="shared" si="212"/>
        <v>0.42349049448479825</v>
      </c>
      <c r="AM289" s="59">
        <f t="shared" si="213"/>
        <v>0.57650950551520175</v>
      </c>
      <c r="AN289" s="59">
        <f t="shared" si="214"/>
        <v>2.1167699911502869</v>
      </c>
      <c r="AO289" s="59">
        <f t="shared" si="215"/>
        <v>7.5028681886515791</v>
      </c>
      <c r="AP289" s="59">
        <f t="shared" si="216"/>
        <v>0.32084497824330505</v>
      </c>
      <c r="AQ289" s="59">
        <f t="shared" si="217"/>
        <v>0.14132585887306229</v>
      </c>
      <c r="AR289" s="59">
        <f t="shared" si="218"/>
        <v>0.4006561880242735</v>
      </c>
      <c r="AS289" s="59">
        <f t="shared" si="219"/>
        <v>0.45801795310266413</v>
      </c>
      <c r="AT289" s="59">
        <f t="shared" si="220"/>
        <v>0.46659864182988658</v>
      </c>
      <c r="AU289" s="59">
        <v>38.972999999999999</v>
      </c>
      <c r="AV289" s="78"/>
      <c r="AW289" s="59">
        <v>16.033000000000001</v>
      </c>
      <c r="AX289" s="59">
        <v>0.16400000000000001</v>
      </c>
      <c r="AY289" s="59">
        <v>43.984999999999999</v>
      </c>
      <c r="AZ289" s="59">
        <v>0.19800000000000001</v>
      </c>
      <c r="BA289" s="59">
        <v>0.26800000000000002</v>
      </c>
      <c r="BB289" s="59">
        <v>2.5999999999999999E-2</v>
      </c>
      <c r="BC289" s="59"/>
      <c r="BD289" s="59"/>
      <c r="BE289" s="59">
        <f t="shared" si="193"/>
        <v>99.646999999999991</v>
      </c>
      <c r="BF289" s="59">
        <f t="shared" si="221"/>
        <v>83.021906395893495</v>
      </c>
      <c r="BG289" s="59">
        <f t="shared" si="222"/>
        <v>0.16978093604106503</v>
      </c>
      <c r="BH289" s="64">
        <f t="shared" si="223"/>
        <v>0.83021906395893497</v>
      </c>
      <c r="BI289" s="52"/>
      <c r="BJ289" s="62"/>
      <c r="BK289" s="62"/>
      <c r="BL289" s="62"/>
    </row>
    <row r="290" spans="1:64" s="31" customFormat="1" x14ac:dyDescent="0.25">
      <c r="A290" s="62"/>
      <c r="B290" s="58" t="s">
        <v>137</v>
      </c>
      <c r="C290" s="52" t="s">
        <v>7</v>
      </c>
      <c r="D290" s="52">
        <v>29215</v>
      </c>
      <c r="E290" s="52"/>
      <c r="F290" s="52" t="s">
        <v>403</v>
      </c>
      <c r="G290" s="63" t="s">
        <v>1779</v>
      </c>
      <c r="H290" s="63" t="s">
        <v>1787</v>
      </c>
      <c r="I290" s="52" t="s">
        <v>1735</v>
      </c>
      <c r="J290" s="52" t="s">
        <v>1722</v>
      </c>
      <c r="K290" s="59">
        <v>81.615551642481535</v>
      </c>
      <c r="L290" s="59">
        <v>0.11600000000000001</v>
      </c>
      <c r="M290" s="59">
        <v>0.56100000000000005</v>
      </c>
      <c r="N290" s="59">
        <v>9.7040000000000006</v>
      </c>
      <c r="O290" s="59">
        <v>51.064</v>
      </c>
      <c r="P290" s="59"/>
      <c r="Q290" s="59">
        <v>29.948</v>
      </c>
      <c r="R290" s="59">
        <v>0.6</v>
      </c>
      <c r="S290" s="59">
        <v>7.6820000000000004</v>
      </c>
      <c r="T290" s="59">
        <v>0.21299999999999999</v>
      </c>
      <c r="U290" s="59"/>
      <c r="V290" s="59">
        <v>99.887999999999991</v>
      </c>
      <c r="W290" s="59">
        <f t="shared" si="208"/>
        <v>21.83210593956268</v>
      </c>
      <c r="X290" s="59">
        <f t="shared" si="209"/>
        <v>9.0196644370274726</v>
      </c>
      <c r="Y290" s="59">
        <f t="shared" si="210"/>
        <v>100.79177037659015</v>
      </c>
      <c r="Z290" s="59">
        <f t="shared" si="197"/>
        <v>3.8864436396923059E-3</v>
      </c>
      <c r="AA290" s="59">
        <f t="shared" si="198"/>
        <v>1.4135548687088502E-2</v>
      </c>
      <c r="AB290" s="59">
        <f t="shared" si="199"/>
        <v>0.38321945204874291</v>
      </c>
      <c r="AC290" s="59">
        <f t="shared" si="200"/>
        <v>1.3532227607150311</v>
      </c>
      <c r="AD290" s="59">
        <f t="shared" si="201"/>
        <v>0.22741130423209124</v>
      </c>
      <c r="AE290" s="59">
        <f t="shared" si="202"/>
        <v>0</v>
      </c>
      <c r="AF290" s="59">
        <f t="shared" si="203"/>
        <v>0.611737982462075</v>
      </c>
      <c r="AG290" s="59">
        <f t="shared" si="204"/>
        <v>1.7027726075637788E-2</v>
      </c>
      <c r="AH290" s="59">
        <f t="shared" si="205"/>
        <v>0.38367022211708141</v>
      </c>
      <c r="AI290" s="59">
        <f t="shared" si="206"/>
        <v>5.7398091978455284E-3</v>
      </c>
      <c r="AJ290" s="59">
        <f t="shared" si="211"/>
        <v>3.0000512491752858</v>
      </c>
      <c r="AK290" s="59">
        <f t="shared" si="207"/>
        <v>3.9999999999999991</v>
      </c>
      <c r="AL290" s="59">
        <f t="shared" si="212"/>
        <v>0.38544008413040098</v>
      </c>
      <c r="AM290" s="59">
        <f t="shared" si="213"/>
        <v>0.61455991586959902</v>
      </c>
      <c r="AN290" s="59">
        <f t="shared" si="214"/>
        <v>2.6900069217216571</v>
      </c>
      <c r="AO290" s="59">
        <f t="shared" si="215"/>
        <v>10.267325407831883</v>
      </c>
      <c r="AP290" s="59">
        <f t="shared" si="216"/>
        <v>0.27100220167972672</v>
      </c>
      <c r="AQ290" s="59">
        <f t="shared" si="217"/>
        <v>0.1157985064894074</v>
      </c>
      <c r="AR290" s="59">
        <f t="shared" si="218"/>
        <v>0.68906501885388849</v>
      </c>
      <c r="AS290" s="59">
        <f t="shared" si="219"/>
        <v>0.19513647465670411</v>
      </c>
      <c r="AT290" s="59">
        <f t="shared" si="220"/>
        <v>0.77930768485592206</v>
      </c>
      <c r="AU290" s="59">
        <v>38.673999999999999</v>
      </c>
      <c r="AV290" s="78"/>
      <c r="AW290" s="59">
        <v>17.28</v>
      </c>
      <c r="AX290" s="59">
        <v>0.22</v>
      </c>
      <c r="AY290" s="59">
        <v>43.037999999999997</v>
      </c>
      <c r="AZ290" s="59">
        <v>0.14199999999999999</v>
      </c>
      <c r="BA290" s="59">
        <v>0.19900000000000001</v>
      </c>
      <c r="BB290" s="59">
        <v>0.28899999999999998</v>
      </c>
      <c r="BC290" s="59"/>
      <c r="BD290" s="59"/>
      <c r="BE290" s="59">
        <f t="shared" si="193"/>
        <v>99.841999999999985</v>
      </c>
      <c r="BF290" s="59">
        <f t="shared" si="221"/>
        <v>81.615551642481535</v>
      </c>
      <c r="BG290" s="59">
        <f t="shared" si="222"/>
        <v>0.18384448357518465</v>
      </c>
      <c r="BH290" s="64">
        <f t="shared" si="223"/>
        <v>0.81615551642481532</v>
      </c>
      <c r="BI290" s="52"/>
      <c r="BJ290" s="62"/>
      <c r="BK290" s="62"/>
      <c r="BL290" s="62"/>
    </row>
    <row r="291" spans="1:64" s="31" customFormat="1" x14ac:dyDescent="0.25">
      <c r="A291" s="62"/>
      <c r="B291" s="58" t="s">
        <v>137</v>
      </c>
      <c r="C291" s="52" t="s">
        <v>7</v>
      </c>
      <c r="D291" s="52">
        <v>29215</v>
      </c>
      <c r="E291" s="52"/>
      <c r="F291" s="52" t="s">
        <v>404</v>
      </c>
      <c r="G291" s="63" t="s">
        <v>1779</v>
      </c>
      <c r="H291" s="63" t="s">
        <v>1787</v>
      </c>
      <c r="I291" s="52" t="s">
        <v>1735</v>
      </c>
      <c r="J291" s="52" t="s">
        <v>1722</v>
      </c>
      <c r="K291" s="59">
        <v>80.001308150861746</v>
      </c>
      <c r="L291" s="59">
        <v>0.106</v>
      </c>
      <c r="M291" s="59">
        <v>0.77100000000000002</v>
      </c>
      <c r="N291" s="59">
        <v>24.722999999999999</v>
      </c>
      <c r="O291" s="59">
        <v>28.940999999999999</v>
      </c>
      <c r="P291" s="59"/>
      <c r="Q291" s="59">
        <v>35.027999999999999</v>
      </c>
      <c r="R291" s="59">
        <v>0.28799999999999998</v>
      </c>
      <c r="S291" s="59">
        <v>9.6530000000000005</v>
      </c>
      <c r="T291" s="59">
        <v>0.184</v>
      </c>
      <c r="U291" s="59"/>
      <c r="V291" s="59">
        <v>99.693999999999988</v>
      </c>
      <c r="W291" s="59">
        <f t="shared" si="208"/>
        <v>21.729658174390352</v>
      </c>
      <c r="X291" s="59">
        <f t="shared" si="209"/>
        <v>14.779219632818009</v>
      </c>
      <c r="Y291" s="59">
        <f t="shared" si="210"/>
        <v>101.17487780720836</v>
      </c>
      <c r="Z291" s="59">
        <f t="shared" si="197"/>
        <v>3.2853484100372745E-3</v>
      </c>
      <c r="AA291" s="59">
        <f t="shared" si="198"/>
        <v>1.7971543175962505E-2</v>
      </c>
      <c r="AB291" s="59">
        <f t="shared" si="199"/>
        <v>0.90318997732514694</v>
      </c>
      <c r="AC291" s="59">
        <f t="shared" si="200"/>
        <v>0.70949473777427863</v>
      </c>
      <c r="AD291" s="59">
        <f t="shared" si="201"/>
        <v>0.34471037476532934</v>
      </c>
      <c r="AE291" s="59">
        <f t="shared" si="202"/>
        <v>0</v>
      </c>
      <c r="AF291" s="59">
        <f t="shared" si="203"/>
        <v>0.56325349336894992</v>
      </c>
      <c r="AG291" s="59">
        <f t="shared" si="204"/>
        <v>7.5609971695762401E-3</v>
      </c>
      <c r="AH291" s="59">
        <f t="shared" si="205"/>
        <v>0.44599221698430958</v>
      </c>
      <c r="AI291" s="59">
        <f t="shared" si="206"/>
        <v>4.5868745080325356E-3</v>
      </c>
      <c r="AJ291" s="59">
        <f t="shared" si="211"/>
        <v>3.0000455634816223</v>
      </c>
      <c r="AK291" s="59">
        <f t="shared" si="207"/>
        <v>4</v>
      </c>
      <c r="AL291" s="59">
        <f t="shared" si="212"/>
        <v>0.44190647768837377</v>
      </c>
      <c r="AM291" s="59">
        <f t="shared" si="213"/>
        <v>0.55809352231162623</v>
      </c>
      <c r="AN291" s="59">
        <f t="shared" si="214"/>
        <v>1.6339905456933217</v>
      </c>
      <c r="AO291" s="59">
        <f t="shared" si="215"/>
        <v>5.3465706907195285</v>
      </c>
      <c r="AP291" s="59">
        <f t="shared" si="216"/>
        <v>0.37965208403463691</v>
      </c>
      <c r="AQ291" s="59">
        <f t="shared" si="217"/>
        <v>0.17610669228211198</v>
      </c>
      <c r="AR291" s="59">
        <f t="shared" si="218"/>
        <v>0.36246884517489042</v>
      </c>
      <c r="AS291" s="59">
        <f t="shared" si="219"/>
        <v>0.46142446254299757</v>
      </c>
      <c r="AT291" s="59">
        <f t="shared" si="220"/>
        <v>0.43994633987123555</v>
      </c>
      <c r="AU291" s="59">
        <v>38.591000000000001</v>
      </c>
      <c r="AV291" s="78"/>
      <c r="AW291" s="59">
        <v>18.562999999999999</v>
      </c>
      <c r="AX291" s="59">
        <v>0.45200000000000001</v>
      </c>
      <c r="AY291" s="59">
        <v>41.661000000000001</v>
      </c>
      <c r="AZ291" s="59">
        <v>0.191</v>
      </c>
      <c r="BA291" s="59">
        <v>0.25700000000000001</v>
      </c>
      <c r="BB291" s="59">
        <v>7.4999999999999997E-2</v>
      </c>
      <c r="BC291" s="59"/>
      <c r="BD291" s="59"/>
      <c r="BE291" s="59">
        <f t="shared" si="193"/>
        <v>99.79</v>
      </c>
      <c r="BF291" s="59">
        <f t="shared" si="221"/>
        <v>80.001308150861746</v>
      </c>
      <c r="BG291" s="59">
        <f t="shared" si="222"/>
        <v>0.19998691849138253</v>
      </c>
      <c r="BH291" s="64">
        <f t="shared" si="223"/>
        <v>0.8000130815086175</v>
      </c>
      <c r="BI291" s="52"/>
      <c r="BJ291" s="62"/>
      <c r="BK291" s="62"/>
      <c r="BL291" s="62"/>
    </row>
    <row r="292" spans="1:64" s="31" customFormat="1" x14ac:dyDescent="0.25">
      <c r="A292" s="62"/>
      <c r="B292" s="58" t="s">
        <v>137</v>
      </c>
      <c r="C292" s="52" t="s">
        <v>7</v>
      </c>
      <c r="D292" s="52">
        <v>29215</v>
      </c>
      <c r="E292" s="52"/>
      <c r="F292" s="52" t="s">
        <v>405</v>
      </c>
      <c r="G292" s="63" t="s">
        <v>1779</v>
      </c>
      <c r="H292" s="63" t="s">
        <v>1787</v>
      </c>
      <c r="I292" s="52" t="s">
        <v>1735</v>
      </c>
      <c r="J292" s="52" t="s">
        <v>1722</v>
      </c>
      <c r="K292" s="59">
        <v>82.851930510228172</v>
      </c>
      <c r="L292" s="59">
        <v>0.223</v>
      </c>
      <c r="M292" s="59">
        <v>0.50700000000000001</v>
      </c>
      <c r="N292" s="59">
        <v>14.526</v>
      </c>
      <c r="O292" s="59">
        <v>43.814</v>
      </c>
      <c r="P292" s="59"/>
      <c r="Q292" s="59">
        <v>30.841999999999999</v>
      </c>
      <c r="R292" s="59">
        <v>0.22700000000000001</v>
      </c>
      <c r="S292" s="59">
        <v>9.3759999999999994</v>
      </c>
      <c r="T292" s="59">
        <v>0.29399999999999998</v>
      </c>
      <c r="U292" s="59"/>
      <c r="V292" s="59">
        <v>99.809000000000012</v>
      </c>
      <c r="W292" s="59">
        <f t="shared" si="208"/>
        <v>20.402861832590997</v>
      </c>
      <c r="X292" s="59">
        <f t="shared" si="209"/>
        <v>11.601620546131365</v>
      </c>
      <c r="Y292" s="59">
        <f t="shared" si="210"/>
        <v>100.97148237872236</v>
      </c>
      <c r="Z292" s="59">
        <f t="shared" si="197"/>
        <v>7.2262120858537816E-3</v>
      </c>
      <c r="AA292" s="59">
        <f t="shared" si="198"/>
        <v>1.2355753195370309E-2</v>
      </c>
      <c r="AB292" s="59">
        <f t="shared" si="199"/>
        <v>0.55482274079653526</v>
      </c>
      <c r="AC292" s="59">
        <f t="shared" si="200"/>
        <v>1.1229975847703348</v>
      </c>
      <c r="AD292" s="59">
        <f t="shared" si="201"/>
        <v>0.28291226855910756</v>
      </c>
      <c r="AE292" s="59">
        <f t="shared" si="202"/>
        <v>0</v>
      </c>
      <c r="AF292" s="59">
        <f t="shared" si="203"/>
        <v>0.55293280983669246</v>
      </c>
      <c r="AG292" s="59">
        <f t="shared" si="204"/>
        <v>6.2307843122807322E-3</v>
      </c>
      <c r="AH292" s="59">
        <f t="shared" si="205"/>
        <v>0.45291097556987497</v>
      </c>
      <c r="AI292" s="59">
        <f t="shared" si="206"/>
        <v>7.6626085297381514E-3</v>
      </c>
      <c r="AJ292" s="59">
        <f t="shared" si="211"/>
        <v>3.000051737655788</v>
      </c>
      <c r="AK292" s="59">
        <f t="shared" si="207"/>
        <v>4.0000000000000009</v>
      </c>
      <c r="AL292" s="59">
        <f t="shared" si="212"/>
        <v>0.45027963799249998</v>
      </c>
      <c r="AM292" s="59">
        <f t="shared" si="213"/>
        <v>0.54972036200749996</v>
      </c>
      <c r="AN292" s="59">
        <f t="shared" si="214"/>
        <v>1.9544320670602899</v>
      </c>
      <c r="AO292" s="59">
        <f t="shared" si="215"/>
        <v>6.7588042524400462</v>
      </c>
      <c r="AP292" s="59">
        <f t="shared" si="216"/>
        <v>0.33847452820095369</v>
      </c>
      <c r="AQ292" s="59">
        <f t="shared" si="217"/>
        <v>0.14428906287714335</v>
      </c>
      <c r="AR292" s="59">
        <f t="shared" si="218"/>
        <v>0.57274387549564143</v>
      </c>
      <c r="AS292" s="59">
        <f t="shared" si="219"/>
        <v>0.28296706162721535</v>
      </c>
      <c r="AT292" s="59">
        <f t="shared" si="220"/>
        <v>0.66931933512661301</v>
      </c>
      <c r="AU292" s="59">
        <v>39.198</v>
      </c>
      <c r="AV292" s="78"/>
      <c r="AW292" s="59">
        <v>16.187999999999999</v>
      </c>
      <c r="AX292" s="59">
        <v>0.28699999999999998</v>
      </c>
      <c r="AY292" s="59">
        <v>43.88</v>
      </c>
      <c r="AZ292" s="59">
        <v>0.17399999999999999</v>
      </c>
      <c r="BA292" s="59">
        <v>5.0999999999999997E-2</v>
      </c>
      <c r="BB292" s="59">
        <v>0.13100000000000001</v>
      </c>
      <c r="BC292" s="59"/>
      <c r="BD292" s="59"/>
      <c r="BE292" s="59">
        <f t="shared" si="193"/>
        <v>99.909000000000006</v>
      </c>
      <c r="BF292" s="59">
        <f t="shared" si="221"/>
        <v>82.851930510228172</v>
      </c>
      <c r="BG292" s="59">
        <f t="shared" si="222"/>
        <v>0.17148069489771828</v>
      </c>
      <c r="BH292" s="64">
        <f t="shared" si="223"/>
        <v>0.82851930510228167</v>
      </c>
      <c r="BI292" s="52"/>
      <c r="BJ292" s="62"/>
      <c r="BK292" s="62"/>
      <c r="BL292" s="62"/>
    </row>
    <row r="293" spans="1:64" s="31" customFormat="1" x14ac:dyDescent="0.25">
      <c r="A293" s="62"/>
      <c r="B293" s="58" t="s">
        <v>137</v>
      </c>
      <c r="C293" s="52" t="s">
        <v>7</v>
      </c>
      <c r="D293" s="52">
        <v>29215</v>
      </c>
      <c r="E293" s="52"/>
      <c r="F293" s="52" t="s">
        <v>406</v>
      </c>
      <c r="G293" s="63" t="s">
        <v>1779</v>
      </c>
      <c r="H293" s="63" t="s">
        <v>1787</v>
      </c>
      <c r="I293" s="52" t="s">
        <v>1735</v>
      </c>
      <c r="J293" s="52" t="s">
        <v>1722</v>
      </c>
      <c r="K293" s="59">
        <v>83.62269386726436</v>
      </c>
      <c r="L293" s="59">
        <v>0.21299999999999999</v>
      </c>
      <c r="M293" s="59">
        <v>0.873</v>
      </c>
      <c r="N293" s="59">
        <v>18.349</v>
      </c>
      <c r="O293" s="59">
        <v>35.472000000000001</v>
      </c>
      <c r="P293" s="59"/>
      <c r="Q293" s="59">
        <v>34.213999999999999</v>
      </c>
      <c r="R293" s="59">
        <v>0.33500000000000002</v>
      </c>
      <c r="S293" s="59">
        <v>10.135</v>
      </c>
      <c r="T293" s="59">
        <v>8.2000000000000003E-2</v>
      </c>
      <c r="U293" s="59"/>
      <c r="V293" s="59">
        <v>99.672999999999988</v>
      </c>
      <c r="W293" s="59">
        <f t="shared" si="208"/>
        <v>20.277133884113844</v>
      </c>
      <c r="X293" s="59">
        <f t="shared" si="209"/>
        <v>15.488848761820574</v>
      </c>
      <c r="Y293" s="59">
        <f t="shared" si="210"/>
        <v>101.2249826459344</v>
      </c>
      <c r="Z293" s="59">
        <f t="shared" si="197"/>
        <v>6.752953398488218E-3</v>
      </c>
      <c r="AA293" s="59">
        <f t="shared" si="198"/>
        <v>2.0815354789809566E-2</v>
      </c>
      <c r="AB293" s="59">
        <f t="shared" si="199"/>
        <v>0.68569174778136477</v>
      </c>
      <c r="AC293" s="59">
        <f t="shared" si="200"/>
        <v>0.88952857260408891</v>
      </c>
      <c r="AD293" s="59">
        <f t="shared" si="201"/>
        <v>0.36953924910486563</v>
      </c>
      <c r="AE293" s="59">
        <f t="shared" si="202"/>
        <v>0</v>
      </c>
      <c r="AF293" s="59">
        <f t="shared" si="203"/>
        <v>0.53764566628280241</v>
      </c>
      <c r="AG293" s="59">
        <f t="shared" si="204"/>
        <v>8.9964252575129681E-3</v>
      </c>
      <c r="AH293" s="59">
        <f t="shared" si="205"/>
        <v>0.47899095019038096</v>
      </c>
      <c r="AI293" s="59">
        <f t="shared" si="206"/>
        <v>2.0909876572287891E-3</v>
      </c>
      <c r="AJ293" s="59">
        <f t="shared" si="211"/>
        <v>3.0000519070665423</v>
      </c>
      <c r="AK293" s="59">
        <f t="shared" si="207"/>
        <v>3.9999999999999996</v>
      </c>
      <c r="AL293" s="59">
        <f t="shared" si="212"/>
        <v>0.47115256565521879</v>
      </c>
      <c r="AM293" s="59">
        <f t="shared" si="213"/>
        <v>0.52884743434478121</v>
      </c>
      <c r="AN293" s="59">
        <f t="shared" si="214"/>
        <v>1.4549081527473489</v>
      </c>
      <c r="AO293" s="59">
        <f t="shared" si="215"/>
        <v>4.5929154666479279</v>
      </c>
      <c r="AP293" s="59">
        <f t="shared" si="216"/>
        <v>0.40734721536562379</v>
      </c>
      <c r="AQ293" s="59">
        <f t="shared" si="217"/>
        <v>0.19001796155280734</v>
      </c>
      <c r="AR293" s="59">
        <f t="shared" si="218"/>
        <v>0.45739770949537772</v>
      </c>
      <c r="AS293" s="59">
        <f t="shared" si="219"/>
        <v>0.35258432895181496</v>
      </c>
      <c r="AT293" s="59">
        <f t="shared" si="220"/>
        <v>0.5647010523495678</v>
      </c>
      <c r="AU293" s="59">
        <v>39.122999999999998</v>
      </c>
      <c r="AV293" s="78"/>
      <c r="AW293" s="59">
        <v>15.409000000000001</v>
      </c>
      <c r="AX293" s="59">
        <v>0.33100000000000002</v>
      </c>
      <c r="AY293" s="59">
        <v>44.140999999999998</v>
      </c>
      <c r="AZ293" s="59">
        <v>0.2</v>
      </c>
      <c r="BA293" s="59">
        <v>0.42599999999999999</v>
      </c>
      <c r="BB293" s="59">
        <v>0.11</v>
      </c>
      <c r="BC293" s="59"/>
      <c r="BD293" s="59"/>
      <c r="BE293" s="59">
        <f t="shared" si="193"/>
        <v>99.74</v>
      </c>
      <c r="BF293" s="59">
        <f t="shared" si="221"/>
        <v>83.62269386726436</v>
      </c>
      <c r="BG293" s="59">
        <f t="shared" si="222"/>
        <v>0.16377306132735639</v>
      </c>
      <c r="BH293" s="64">
        <f t="shared" si="223"/>
        <v>0.83622693867264364</v>
      </c>
      <c r="BI293" s="52"/>
      <c r="BJ293" s="62"/>
      <c r="BK293" s="62"/>
      <c r="BL293" s="62"/>
    </row>
    <row r="294" spans="1:64" s="31" customFormat="1" x14ac:dyDescent="0.25">
      <c r="A294" s="62"/>
      <c r="B294" s="58" t="s">
        <v>137</v>
      </c>
      <c r="C294" s="52" t="s">
        <v>7</v>
      </c>
      <c r="D294" s="52">
        <v>29215</v>
      </c>
      <c r="E294" s="52"/>
      <c r="F294" s="52" t="s">
        <v>407</v>
      </c>
      <c r="G294" s="63" t="s">
        <v>1779</v>
      </c>
      <c r="H294" s="63" t="s">
        <v>1787</v>
      </c>
      <c r="I294" s="52" t="s">
        <v>1735</v>
      </c>
      <c r="J294" s="52" t="s">
        <v>1722</v>
      </c>
      <c r="K294" s="59">
        <v>80.519452313296952</v>
      </c>
      <c r="L294" s="59">
        <v>6.5000000000000002E-2</v>
      </c>
      <c r="M294" s="59">
        <v>0.88900000000000001</v>
      </c>
      <c r="N294" s="59">
        <v>20.175000000000001</v>
      </c>
      <c r="O294" s="59">
        <v>30.64</v>
      </c>
      <c r="P294" s="59"/>
      <c r="Q294" s="59">
        <v>39.067</v>
      </c>
      <c r="R294" s="59">
        <v>0.316</v>
      </c>
      <c r="S294" s="59">
        <v>7.8730000000000002</v>
      </c>
      <c r="T294" s="59">
        <v>0.67700000000000005</v>
      </c>
      <c r="U294" s="59"/>
      <c r="V294" s="59">
        <v>99.702000000000027</v>
      </c>
      <c r="W294" s="59">
        <f t="shared" si="208"/>
        <v>23.331887745336111</v>
      </c>
      <c r="X294" s="59">
        <f t="shared" si="209"/>
        <v>17.487344137212592</v>
      </c>
      <c r="Y294" s="59">
        <f t="shared" si="210"/>
        <v>101.45423188254871</v>
      </c>
      <c r="Z294" s="59">
        <f t="shared" si="197"/>
        <v>2.0751561124937694E-3</v>
      </c>
      <c r="AA294" s="59">
        <f t="shared" si="198"/>
        <v>2.1344923516121744E-2</v>
      </c>
      <c r="AB294" s="59">
        <f t="shared" si="199"/>
        <v>0.75919499015751846</v>
      </c>
      <c r="AC294" s="59">
        <f t="shared" si="200"/>
        <v>0.7737243340396226</v>
      </c>
      <c r="AD294" s="59">
        <f t="shared" si="201"/>
        <v>0.42013470485508669</v>
      </c>
      <c r="AE294" s="59">
        <f t="shared" si="202"/>
        <v>0</v>
      </c>
      <c r="AF294" s="59">
        <f t="shared" si="203"/>
        <v>0.62296367990954016</v>
      </c>
      <c r="AG294" s="59">
        <f t="shared" si="204"/>
        <v>8.5454614588105198E-3</v>
      </c>
      <c r="AH294" s="59">
        <f t="shared" si="205"/>
        <v>0.37468566218973587</v>
      </c>
      <c r="AI294" s="59">
        <f t="shared" si="206"/>
        <v>1.7383993606340655E-2</v>
      </c>
      <c r="AJ294" s="59">
        <f t="shared" si="211"/>
        <v>3.0000529058452701</v>
      </c>
      <c r="AK294" s="59">
        <f t="shared" si="207"/>
        <v>3.9999999999999996</v>
      </c>
      <c r="AL294" s="59">
        <f t="shared" si="212"/>
        <v>0.37556849524033559</v>
      </c>
      <c r="AM294" s="59">
        <f t="shared" si="213"/>
        <v>0.62443150475966447</v>
      </c>
      <c r="AN294" s="59">
        <f t="shared" si="214"/>
        <v>1.4827712938506554</v>
      </c>
      <c r="AO294" s="59">
        <f t="shared" si="215"/>
        <v>4.7083848077319068</v>
      </c>
      <c r="AP294" s="59">
        <f t="shared" si="216"/>
        <v>0.40277572182214555</v>
      </c>
      <c r="AQ294" s="59">
        <f t="shared" si="217"/>
        <v>0.21511678561138853</v>
      </c>
      <c r="AR294" s="59">
        <f t="shared" si="218"/>
        <v>0.39616125438941041</v>
      </c>
      <c r="AS294" s="59">
        <f t="shared" si="219"/>
        <v>0.38872195999920101</v>
      </c>
      <c r="AT294" s="59">
        <f t="shared" si="220"/>
        <v>0.5047391091144714</v>
      </c>
      <c r="AU294" s="59">
        <v>38.555</v>
      </c>
      <c r="AV294" s="78"/>
      <c r="AW294" s="59">
        <v>18.177</v>
      </c>
      <c r="AX294" s="59">
        <v>0.17899999999999999</v>
      </c>
      <c r="AY294" s="59">
        <v>42.151000000000003</v>
      </c>
      <c r="AZ294" s="59">
        <v>0.14299999999999999</v>
      </c>
      <c r="BA294" s="59">
        <v>0.25800000000000001</v>
      </c>
      <c r="BB294" s="59">
        <v>7.4999999999999997E-2</v>
      </c>
      <c r="BC294" s="59"/>
      <c r="BD294" s="59"/>
      <c r="BE294" s="59">
        <f t="shared" si="193"/>
        <v>99.538000000000011</v>
      </c>
      <c r="BF294" s="59">
        <f t="shared" si="221"/>
        <v>80.519452313296952</v>
      </c>
      <c r="BG294" s="59">
        <f t="shared" si="222"/>
        <v>0.19480547686703048</v>
      </c>
      <c r="BH294" s="64">
        <f t="shared" si="223"/>
        <v>0.80519452313296958</v>
      </c>
      <c r="BI294" s="52"/>
      <c r="BJ294" s="62"/>
      <c r="BK294" s="62"/>
      <c r="BL294" s="62"/>
    </row>
    <row r="295" spans="1:64" s="31" customFormat="1" x14ac:dyDescent="0.25">
      <c r="A295" s="62"/>
      <c r="B295" s="58" t="s">
        <v>137</v>
      </c>
      <c r="C295" s="52" t="s">
        <v>7</v>
      </c>
      <c r="D295" s="52">
        <v>29215</v>
      </c>
      <c r="E295" s="52"/>
      <c r="F295" s="52" t="s">
        <v>408</v>
      </c>
      <c r="G295" s="63" t="s">
        <v>1779</v>
      </c>
      <c r="H295" s="63" t="s">
        <v>1787</v>
      </c>
      <c r="I295" s="52" t="s">
        <v>1735</v>
      </c>
      <c r="J295" s="52" t="s">
        <v>1722</v>
      </c>
      <c r="K295" s="59">
        <v>80.444042452779627</v>
      </c>
      <c r="L295" s="59">
        <v>0.158</v>
      </c>
      <c r="M295" s="59">
        <v>0.81599999999999995</v>
      </c>
      <c r="N295" s="59">
        <v>23.186</v>
      </c>
      <c r="O295" s="59">
        <v>30.178000000000001</v>
      </c>
      <c r="P295" s="59"/>
      <c r="Q295" s="59">
        <v>35.347999999999999</v>
      </c>
      <c r="R295" s="59">
        <v>0.436</v>
      </c>
      <c r="S295" s="59">
        <v>9.2070000000000007</v>
      </c>
      <c r="T295" s="59">
        <v>0.24099999999999999</v>
      </c>
      <c r="U295" s="59"/>
      <c r="V295" s="59">
        <v>99.570000000000007</v>
      </c>
      <c r="W295" s="59">
        <f t="shared" si="208"/>
        <v>22.034639547446695</v>
      </c>
      <c r="X295" s="59">
        <f t="shared" si="209"/>
        <v>14.79591070521594</v>
      </c>
      <c r="Y295" s="59">
        <f t="shared" si="210"/>
        <v>101.05255025266264</v>
      </c>
      <c r="Z295" s="59">
        <f t="shared" si="197"/>
        <v>4.946776887806109E-3</v>
      </c>
      <c r="AA295" s="59">
        <f t="shared" si="198"/>
        <v>1.9213691776241472E-2</v>
      </c>
      <c r="AB295" s="59">
        <f t="shared" si="199"/>
        <v>0.85564465246276877</v>
      </c>
      <c r="AC295" s="59">
        <f t="shared" si="200"/>
        <v>0.74733576713122818</v>
      </c>
      <c r="AD295" s="59">
        <f t="shared" si="201"/>
        <v>0.3486054891573811</v>
      </c>
      <c r="AE295" s="59">
        <f t="shared" si="202"/>
        <v>0</v>
      </c>
      <c r="AF295" s="59">
        <f t="shared" si="203"/>
        <v>0.57696121303831538</v>
      </c>
      <c r="AG295" s="59">
        <f t="shared" si="204"/>
        <v>1.1562792849554209E-2</v>
      </c>
      <c r="AH295" s="59">
        <f t="shared" si="205"/>
        <v>0.42970735284054806</v>
      </c>
      <c r="AI295" s="59">
        <f t="shared" si="206"/>
        <v>6.0688408164203574E-3</v>
      </c>
      <c r="AJ295" s="59">
        <f t="shared" si="211"/>
        <v>3.0000465769602633</v>
      </c>
      <c r="AK295" s="59">
        <f t="shared" si="207"/>
        <v>3.9999999999999996</v>
      </c>
      <c r="AL295" s="59">
        <f t="shared" si="212"/>
        <v>0.4268608034516263</v>
      </c>
      <c r="AM295" s="59">
        <f t="shared" si="213"/>
        <v>0.57313919654837364</v>
      </c>
      <c r="AN295" s="59">
        <f t="shared" si="214"/>
        <v>1.6550548714333095</v>
      </c>
      <c r="AO295" s="59">
        <f t="shared" si="215"/>
        <v>5.4369650393757381</v>
      </c>
      <c r="AP295" s="59">
        <f t="shared" si="216"/>
        <v>0.37664005017725233</v>
      </c>
      <c r="AQ295" s="59">
        <f t="shared" si="217"/>
        <v>0.17862677097336618</v>
      </c>
      <c r="AR295" s="59">
        <f t="shared" si="218"/>
        <v>0.3829376732943171</v>
      </c>
      <c r="AS295" s="59">
        <f t="shared" si="219"/>
        <v>0.43843555573231674</v>
      </c>
      <c r="AT295" s="59">
        <f t="shared" si="220"/>
        <v>0.46621640414080256</v>
      </c>
      <c r="AU295" s="59">
        <v>38.682000000000002</v>
      </c>
      <c r="AV295" s="78"/>
      <c r="AW295" s="59">
        <v>18.312999999999999</v>
      </c>
      <c r="AX295" s="59">
        <v>0.33900000000000002</v>
      </c>
      <c r="AY295" s="59">
        <v>42.262999999999998</v>
      </c>
      <c r="AZ295" s="59">
        <v>0.187</v>
      </c>
      <c r="BA295" s="59">
        <v>0</v>
      </c>
      <c r="BB295" s="59">
        <v>0</v>
      </c>
      <c r="BC295" s="59"/>
      <c r="BD295" s="59"/>
      <c r="BE295" s="59">
        <f t="shared" si="193"/>
        <v>99.784000000000006</v>
      </c>
      <c r="BF295" s="59">
        <f t="shared" si="221"/>
        <v>80.444042452779627</v>
      </c>
      <c r="BG295" s="59">
        <f t="shared" si="222"/>
        <v>0.19555957547220373</v>
      </c>
      <c r="BH295" s="64">
        <f t="shared" si="223"/>
        <v>0.80444042452779629</v>
      </c>
      <c r="BI295" s="52"/>
      <c r="BJ295" s="62"/>
      <c r="BK295" s="62"/>
      <c r="BL295" s="62"/>
    </row>
    <row r="296" spans="1:64" s="31" customFormat="1" x14ac:dyDescent="0.25">
      <c r="A296" s="62"/>
      <c r="B296" s="58" t="s">
        <v>137</v>
      </c>
      <c r="C296" s="52" t="s">
        <v>7</v>
      </c>
      <c r="D296" s="52">
        <v>29215</v>
      </c>
      <c r="E296" s="52"/>
      <c r="F296" s="63" t="s">
        <v>409</v>
      </c>
      <c r="G296" s="63" t="s">
        <v>1779</v>
      </c>
      <c r="H296" s="63" t="s">
        <v>1787</v>
      </c>
      <c r="I296" s="52" t="s">
        <v>1735</v>
      </c>
      <c r="J296" s="52" t="s">
        <v>1722</v>
      </c>
      <c r="K296" s="59">
        <v>80.196386299400331</v>
      </c>
      <c r="L296" s="59">
        <v>0.112</v>
      </c>
      <c r="M296" s="59">
        <v>0.98</v>
      </c>
      <c r="N296" s="59">
        <v>21.286999999999999</v>
      </c>
      <c r="O296" s="59">
        <v>27.244</v>
      </c>
      <c r="P296" s="59"/>
      <c r="Q296" s="59">
        <v>40.331000000000003</v>
      </c>
      <c r="R296" s="59">
        <v>0.247</v>
      </c>
      <c r="S296" s="59">
        <v>9.1379999999999999</v>
      </c>
      <c r="T296" s="59">
        <v>0.27500000000000002</v>
      </c>
      <c r="U296" s="59"/>
      <c r="V296" s="59">
        <v>99.614000000000019</v>
      </c>
      <c r="W296" s="59">
        <f t="shared" si="208"/>
        <v>22.190605508577256</v>
      </c>
      <c r="X296" s="59">
        <f t="shared" si="209"/>
        <v>20.160473984688537</v>
      </c>
      <c r="Y296" s="59">
        <f t="shared" si="210"/>
        <v>101.63407949326579</v>
      </c>
      <c r="Z296" s="59">
        <f t="shared" si="197"/>
        <v>3.5268251264452535E-3</v>
      </c>
      <c r="AA296" s="59">
        <f t="shared" si="198"/>
        <v>2.3208517724290782E-2</v>
      </c>
      <c r="AB296" s="59">
        <f t="shared" si="199"/>
        <v>0.79010122761384094</v>
      </c>
      <c r="AC296" s="59">
        <f t="shared" si="200"/>
        <v>0.67857343345464238</v>
      </c>
      <c r="AD296" s="59">
        <f t="shared" si="201"/>
        <v>0.47774255239440533</v>
      </c>
      <c r="AE296" s="59">
        <f t="shared" si="202"/>
        <v>0</v>
      </c>
      <c r="AF296" s="59">
        <f t="shared" si="203"/>
        <v>0.58440037769387676</v>
      </c>
      <c r="AG296" s="59">
        <f t="shared" si="204"/>
        <v>6.588307736980892E-3</v>
      </c>
      <c r="AH296" s="59">
        <f t="shared" si="205"/>
        <v>0.42894979353047247</v>
      </c>
      <c r="AI296" s="59">
        <f t="shared" si="206"/>
        <v>6.9650151428650555E-3</v>
      </c>
      <c r="AJ296" s="59">
        <f t="shared" si="211"/>
        <v>3.00005605041782</v>
      </c>
      <c r="AK296" s="59">
        <f t="shared" si="207"/>
        <v>4</v>
      </c>
      <c r="AL296" s="59">
        <f t="shared" si="212"/>
        <v>0.42329868362503653</v>
      </c>
      <c r="AM296" s="59">
        <f t="shared" si="213"/>
        <v>0.57670131637496347</v>
      </c>
      <c r="AN296" s="59">
        <f t="shared" si="214"/>
        <v>1.2232537687189708</v>
      </c>
      <c r="AO296" s="59">
        <f t="shared" si="215"/>
        <v>3.6601876725672633</v>
      </c>
      <c r="AP296" s="59">
        <f t="shared" si="216"/>
        <v>0.44979120875445344</v>
      </c>
      <c r="AQ296" s="59">
        <f t="shared" si="217"/>
        <v>0.24544714724570751</v>
      </c>
      <c r="AR296" s="59">
        <f t="shared" si="218"/>
        <v>0.34862691758021713</v>
      </c>
      <c r="AS296" s="59">
        <f t="shared" si="219"/>
        <v>0.40592593517407538</v>
      </c>
      <c r="AT296" s="59">
        <f t="shared" si="220"/>
        <v>0.46203114375308268</v>
      </c>
      <c r="AU296" s="59">
        <v>38.505000000000003</v>
      </c>
      <c r="AV296" s="78"/>
      <c r="AW296" s="59">
        <v>18.302</v>
      </c>
      <c r="AX296" s="59">
        <v>0.23899999999999999</v>
      </c>
      <c r="AY296" s="59">
        <v>41.581000000000003</v>
      </c>
      <c r="AZ296" s="59">
        <v>0.21199999999999999</v>
      </c>
      <c r="BA296" s="59">
        <v>0.39600000000000002</v>
      </c>
      <c r="BB296" s="59">
        <v>0.377</v>
      </c>
      <c r="BC296" s="59"/>
      <c r="BD296" s="59"/>
      <c r="BE296" s="59">
        <f t="shared" si="193"/>
        <v>99.612000000000009</v>
      </c>
      <c r="BF296" s="59">
        <f t="shared" si="221"/>
        <v>80.196386299400331</v>
      </c>
      <c r="BG296" s="59">
        <f t="shared" si="222"/>
        <v>0.1980361370059967</v>
      </c>
      <c r="BH296" s="64">
        <f t="shared" si="223"/>
        <v>0.80196386299400335</v>
      </c>
      <c r="BI296" s="52"/>
      <c r="BJ296" s="62"/>
      <c r="BK296" s="62"/>
      <c r="BL296" s="62"/>
    </row>
    <row r="297" spans="1:64" s="31" customFormat="1" x14ac:dyDescent="0.25">
      <c r="A297" s="62"/>
      <c r="B297" s="58" t="s">
        <v>137</v>
      </c>
      <c r="C297" s="52" t="s">
        <v>7</v>
      </c>
      <c r="D297" s="52">
        <v>29215</v>
      </c>
      <c r="E297" s="52"/>
      <c r="F297" s="63" t="s">
        <v>399</v>
      </c>
      <c r="G297" s="63" t="s">
        <v>1779</v>
      </c>
      <c r="H297" s="63" t="s">
        <v>1787</v>
      </c>
      <c r="I297" s="52" t="s">
        <v>1735</v>
      </c>
      <c r="J297" s="52" t="s">
        <v>1722</v>
      </c>
      <c r="K297" s="59">
        <v>80.697748798485449</v>
      </c>
      <c r="L297" s="59">
        <v>0.309</v>
      </c>
      <c r="M297" s="59">
        <v>1.417</v>
      </c>
      <c r="N297" s="59">
        <v>17.030999999999999</v>
      </c>
      <c r="O297" s="59">
        <v>35.414999999999999</v>
      </c>
      <c r="P297" s="59"/>
      <c r="Q297" s="59">
        <v>36.405000000000001</v>
      </c>
      <c r="R297" s="59">
        <v>0.311</v>
      </c>
      <c r="S297" s="59">
        <v>8.8689999999999998</v>
      </c>
      <c r="T297" s="59">
        <v>0.05</v>
      </c>
      <c r="U297" s="59"/>
      <c r="V297" s="59">
        <f>SUM(L297:U297)</f>
        <v>99.807000000000002</v>
      </c>
      <c r="W297" s="59">
        <f t="shared" si="208"/>
        <v>22.716266647736752</v>
      </c>
      <c r="X297" s="59">
        <f t="shared" si="209"/>
        <v>15.213084410161422</v>
      </c>
      <c r="Y297" s="59">
        <f t="shared" si="210"/>
        <v>101.33135105789816</v>
      </c>
      <c r="Z297" s="59">
        <f t="shared" si="197"/>
        <v>9.9217586958969539E-3</v>
      </c>
      <c r="AA297" s="59">
        <f t="shared" si="198"/>
        <v>3.4218065713681217E-2</v>
      </c>
      <c r="AB297" s="59">
        <f t="shared" si="199"/>
        <v>0.64457388032750629</v>
      </c>
      <c r="AC297" s="59">
        <f t="shared" si="200"/>
        <v>0.89945099136351336</v>
      </c>
      <c r="AD297" s="59">
        <f t="shared" si="201"/>
        <v>0.36759935404791855</v>
      </c>
      <c r="AE297" s="59">
        <f t="shared" si="202"/>
        <v>0</v>
      </c>
      <c r="AF297" s="59">
        <f t="shared" si="203"/>
        <v>0.61001788819674718</v>
      </c>
      <c r="AG297" s="59">
        <f t="shared" si="204"/>
        <v>8.4586604154901577E-3</v>
      </c>
      <c r="AH297" s="59">
        <f t="shared" si="205"/>
        <v>0.42451617436094036</v>
      </c>
      <c r="AI297" s="59">
        <f t="shared" si="206"/>
        <v>1.2912895992583365E-3</v>
      </c>
      <c r="AJ297" s="59">
        <f t="shared" si="211"/>
        <v>3.0000480627209529</v>
      </c>
      <c r="AK297" s="59">
        <f t="shared" si="207"/>
        <v>4</v>
      </c>
      <c r="AL297" s="59">
        <f t="shared" si="212"/>
        <v>0.41034528463123326</v>
      </c>
      <c r="AM297" s="59">
        <f t="shared" si="213"/>
        <v>0.58965471536876679</v>
      </c>
      <c r="AN297" s="59">
        <f t="shared" si="214"/>
        <v>1.6594639829460311</v>
      </c>
      <c r="AO297" s="59">
        <f t="shared" si="215"/>
        <v>5.455931243322782</v>
      </c>
      <c r="AP297" s="59">
        <f t="shared" si="216"/>
        <v>0.37601562059593913</v>
      </c>
      <c r="AQ297" s="59">
        <f t="shared" si="217"/>
        <v>0.19229686938384716</v>
      </c>
      <c r="AR297" s="59">
        <f t="shared" si="218"/>
        <v>0.47051663148693917</v>
      </c>
      <c r="AS297" s="59">
        <f t="shared" si="219"/>
        <v>0.33718649912921367</v>
      </c>
      <c r="AT297" s="59">
        <f t="shared" si="220"/>
        <v>0.58253659500862354</v>
      </c>
      <c r="AU297" s="59">
        <v>39.432000000000002</v>
      </c>
      <c r="AV297" s="78"/>
      <c r="AW297" s="59">
        <v>17.831</v>
      </c>
      <c r="AX297" s="59">
        <v>0.38100000000000001</v>
      </c>
      <c r="AY297" s="59">
        <v>41.823</v>
      </c>
      <c r="AZ297" s="59">
        <v>0.17399999999999999</v>
      </c>
      <c r="BA297" s="59">
        <v>0.1</v>
      </c>
      <c r="BB297" s="59">
        <v>0</v>
      </c>
      <c r="BC297" s="59"/>
      <c r="BD297" s="59"/>
      <c r="BE297" s="59">
        <f>SUM(AU297:BB297)</f>
        <v>99.741000000000014</v>
      </c>
      <c r="BF297" s="59">
        <f t="shared" si="221"/>
        <v>80.697748798485449</v>
      </c>
      <c r="BG297" s="59">
        <f t="shared" si="222"/>
        <v>0.1930225120151455</v>
      </c>
      <c r="BH297" s="64">
        <f t="shared" si="223"/>
        <v>0.80697748798485447</v>
      </c>
      <c r="BI297" s="52"/>
      <c r="BJ297" s="62"/>
      <c r="BK297" s="62"/>
      <c r="BL297" s="62"/>
    </row>
    <row r="298" spans="1:64" s="31" customFormat="1" x14ac:dyDescent="0.25">
      <c r="A298" s="62"/>
      <c r="B298" s="58" t="s">
        <v>137</v>
      </c>
      <c r="C298" s="52" t="s">
        <v>7</v>
      </c>
      <c r="D298" s="52" t="s">
        <v>1748</v>
      </c>
      <c r="E298" s="52" t="s">
        <v>1749</v>
      </c>
      <c r="F298" s="63" t="s">
        <v>1750</v>
      </c>
      <c r="G298" s="63" t="s">
        <v>1779</v>
      </c>
      <c r="H298" s="63" t="s">
        <v>1788</v>
      </c>
      <c r="I298" s="52" t="s">
        <v>1735</v>
      </c>
      <c r="J298" s="52" t="s">
        <v>1721</v>
      </c>
      <c r="K298" s="59">
        <f>BF298</f>
        <v>85.217932214816585</v>
      </c>
      <c r="L298" s="59">
        <v>0.10920000000000001</v>
      </c>
      <c r="M298" s="59">
        <v>0.75829999999999997</v>
      </c>
      <c r="N298" s="59">
        <v>16.21</v>
      </c>
      <c r="O298" s="59">
        <v>39.08</v>
      </c>
      <c r="P298" s="59">
        <v>0.15440000000000001</v>
      </c>
      <c r="Q298" s="59">
        <v>29.13</v>
      </c>
      <c r="R298" s="59">
        <v>0.24590000000000001</v>
      </c>
      <c r="S298" s="59">
        <v>11.13</v>
      </c>
      <c r="T298" s="59">
        <v>0.11890000000000001</v>
      </c>
      <c r="U298" s="59">
        <v>6.5000000000000002E-2</v>
      </c>
      <c r="V298" s="59">
        <f t="shared" ref="V298:V337" si="224">SUM(L298:U298)</f>
        <v>97.0017</v>
      </c>
      <c r="W298" s="59">
        <f t="shared" ref="W298:W337" si="225">Q298-0.8998*X298</f>
        <v>17.227465114596569</v>
      </c>
      <c r="X298" s="59">
        <f t="shared" ref="X298:X337" si="226">(S298/40.31+Q298/71.85+R298/70.94+T298/74.7+U298/41.38-N298/101.96-O298/151.91-P298/201-L298*2/60.08-M298*2/79.95)/3*159.66</f>
        <v>13.227978312295431</v>
      </c>
      <c r="Y298" s="59">
        <f t="shared" ref="Y298:Y337" si="227">SUM(L298:P298,R298:U298,W298:X298)</f>
        <v>98.327143426891993</v>
      </c>
      <c r="Z298" s="59">
        <f t="shared" si="197"/>
        <v>3.5583569432345533E-3</v>
      </c>
      <c r="AA298" s="59">
        <f t="shared" si="198"/>
        <v>1.8583322031384308E-2</v>
      </c>
      <c r="AB298" s="59">
        <f t="shared" si="199"/>
        <v>0.62260450660361166</v>
      </c>
      <c r="AC298" s="59">
        <f t="shared" si="200"/>
        <v>1.0072598077727235</v>
      </c>
      <c r="AD298" s="59">
        <f t="shared" si="201"/>
        <v>0.32437519026210754</v>
      </c>
      <c r="AE298" s="59">
        <f t="shared" si="202"/>
        <v>2.8817711230425041E-3</v>
      </c>
      <c r="AF298" s="59">
        <f t="shared" si="203"/>
        <v>0.46948712068039361</v>
      </c>
      <c r="AG298" s="59">
        <f t="shared" si="204"/>
        <v>6.7872902367570234E-3</v>
      </c>
      <c r="AH298" s="59">
        <f t="shared" si="205"/>
        <v>0.54064406818813371</v>
      </c>
      <c r="AI298" s="59">
        <f t="shared" si="206"/>
        <v>3.1162493032503287E-3</v>
      </c>
      <c r="AJ298" s="59">
        <f t="shared" ref="AJ298:AJ337" si="228">SUM(Z298:AI298)</f>
        <v>2.9992976831446385</v>
      </c>
      <c r="AK298" s="59">
        <f t="shared" si="207"/>
        <v>4.0028817711230431</v>
      </c>
      <c r="AL298" s="59">
        <f t="shared" ref="AL298:AL337" si="229">AH298/(AH298+AF298)</f>
        <v>0.53522163670020162</v>
      </c>
      <c r="AM298" s="59">
        <f t="shared" ref="AM298:AM337" si="230">1-AL298</f>
        <v>0.46477836329979838</v>
      </c>
      <c r="AN298" s="59">
        <f t="shared" ref="AN298:AN337" si="231">AF298/AD298</f>
        <v>1.4473582899513064</v>
      </c>
      <c r="AO298" s="59">
        <f t="shared" ref="AO298:AO337" si="232">10^((LOG10(AN298)+0.343)/0.764)</f>
        <v>4.5617445236760004</v>
      </c>
      <c r="AP298" s="59">
        <f t="shared" ref="AP298:AP337" si="233">AD298/(AD298+AF298)</f>
        <v>0.40860384198992639</v>
      </c>
      <c r="AQ298" s="59">
        <f t="shared" ref="AQ298:AQ337" si="234">AD298/(AB298+AC298+AD298)</f>
        <v>0.16598538177751185</v>
      </c>
      <c r="AR298" s="59">
        <f t="shared" ref="AR298:AR337" si="235">AC298/(AB298+AC298+AD298)</f>
        <v>0.51542290767429677</v>
      </c>
      <c r="AS298" s="59">
        <f t="shared" ref="AS298:AS337" si="236">AB298/(AB298+AC298+AD298)</f>
        <v>0.31859171054819141</v>
      </c>
      <c r="AT298" s="59">
        <f t="shared" ref="AT298:AT337" si="237">AC298/(AC298+AB298)</f>
        <v>0.61800224649875213</v>
      </c>
      <c r="AU298" s="59">
        <v>40.222133333333339</v>
      </c>
      <c r="AV298" s="78">
        <v>2.7733333333333332E-2</v>
      </c>
      <c r="AW298" s="59">
        <v>13.932600000000001</v>
      </c>
      <c r="AX298" s="59">
        <v>0.23333333333333331</v>
      </c>
      <c r="AY298" s="59">
        <v>45.062366666666662</v>
      </c>
      <c r="AZ298" s="59">
        <v>0.19406666666666669</v>
      </c>
      <c r="BA298" s="59">
        <v>0.18436666666666668</v>
      </c>
      <c r="BB298" s="59">
        <v>6.4899999999999999E-2</v>
      </c>
      <c r="BC298" s="59">
        <v>1.6999999999999998E-2</v>
      </c>
      <c r="BD298" s="59">
        <v>1.8633333333333332E-2</v>
      </c>
      <c r="BE298" s="59">
        <v>99.957133333333331</v>
      </c>
      <c r="BF298" s="59">
        <f t="shared" ref="BF298:BF337" si="238">AY298/40.31/(AY298/40.31+AW298/71.85)*100</f>
        <v>85.217932214816585</v>
      </c>
      <c r="BG298" s="59">
        <f t="shared" ref="BG298:BG337" si="239">(100-K298)/100</f>
        <v>0.14782067785183414</v>
      </c>
      <c r="BH298" s="64">
        <f t="shared" ref="BH298:BH337" si="240">K298/100</f>
        <v>0.85217932214816583</v>
      </c>
      <c r="BI298" s="52"/>
      <c r="BJ298" s="62"/>
      <c r="BK298" s="62"/>
      <c r="BL298" s="62"/>
    </row>
    <row r="299" spans="1:64" s="31" customFormat="1" x14ac:dyDescent="0.25">
      <c r="A299" s="62"/>
      <c r="B299" s="58" t="s">
        <v>137</v>
      </c>
      <c r="C299" s="52" t="s">
        <v>7</v>
      </c>
      <c r="D299" s="52" t="s">
        <v>1748</v>
      </c>
      <c r="E299" s="52" t="s">
        <v>1749</v>
      </c>
      <c r="F299" s="63" t="s">
        <v>1750</v>
      </c>
      <c r="G299" s="63" t="s">
        <v>1779</v>
      </c>
      <c r="H299" s="63" t="s">
        <v>1788</v>
      </c>
      <c r="I299" s="52" t="s">
        <v>1735</v>
      </c>
      <c r="J299" s="52" t="s">
        <v>1721</v>
      </c>
      <c r="K299" s="59">
        <f t="shared" ref="K299:K337" si="241">BF299</f>
        <v>82.947062109087199</v>
      </c>
      <c r="L299" s="59">
        <v>5.8599999999999999E-2</v>
      </c>
      <c r="M299" s="59">
        <v>1.1434</v>
      </c>
      <c r="N299" s="59">
        <v>22.13</v>
      </c>
      <c r="O299" s="59">
        <v>25.55</v>
      </c>
      <c r="P299" s="59">
        <v>0.32279999999999998</v>
      </c>
      <c r="Q299" s="59">
        <v>35.89</v>
      </c>
      <c r="R299" s="59">
        <v>0.23649999999999999</v>
      </c>
      <c r="S299" s="59">
        <v>11.14</v>
      </c>
      <c r="T299" s="59">
        <v>0.1087</v>
      </c>
      <c r="U299" s="59">
        <v>9.06E-2</v>
      </c>
      <c r="V299" s="59">
        <f t="shared" si="224"/>
        <v>96.670600000000007</v>
      </c>
      <c r="W299" s="59">
        <f t="shared" si="225"/>
        <v>18.389453388136221</v>
      </c>
      <c r="X299" s="59">
        <f t="shared" si="226"/>
        <v>19.449373874042873</v>
      </c>
      <c r="Y299" s="59">
        <f t="shared" si="227"/>
        <v>98.619427262179101</v>
      </c>
      <c r="Z299" s="59">
        <f t="shared" si="197"/>
        <v>1.8635212254210563E-3</v>
      </c>
      <c r="AA299" s="59">
        <f t="shared" si="198"/>
        <v>2.7345781558007522E-2</v>
      </c>
      <c r="AB299" s="59">
        <f t="shared" si="199"/>
        <v>0.82950787712331475</v>
      </c>
      <c r="AC299" s="59">
        <f t="shared" si="200"/>
        <v>0.6426695299672216</v>
      </c>
      <c r="AD299" s="59">
        <f t="shared" si="201"/>
        <v>0.46544635761568903</v>
      </c>
      <c r="AE299" s="59">
        <f t="shared" si="202"/>
        <v>5.8797054573668309E-3</v>
      </c>
      <c r="AF299" s="59">
        <f t="shared" si="203"/>
        <v>0.48908121182144315</v>
      </c>
      <c r="AG299" s="59">
        <f t="shared" si="204"/>
        <v>6.3705788090901898E-3</v>
      </c>
      <c r="AH299" s="59">
        <f t="shared" si="205"/>
        <v>0.52809411085082136</v>
      </c>
      <c r="AI299" s="59">
        <f t="shared" si="206"/>
        <v>2.7802877063997692E-3</v>
      </c>
      <c r="AJ299" s="59">
        <f t="shared" si="228"/>
        <v>2.9990389621347751</v>
      </c>
      <c r="AK299" s="59">
        <f t="shared" si="207"/>
        <v>4.0058797054573665</v>
      </c>
      <c r="AL299" s="59">
        <f t="shared" si="229"/>
        <v>0.51917707702880855</v>
      </c>
      <c r="AM299" s="59">
        <f t="shared" si="230"/>
        <v>0.48082292297119145</v>
      </c>
      <c r="AN299" s="59">
        <f t="shared" si="231"/>
        <v>1.0507789003373595</v>
      </c>
      <c r="AO299" s="59">
        <f t="shared" si="232"/>
        <v>2.9999159594132623</v>
      </c>
      <c r="AP299" s="59">
        <f t="shared" si="233"/>
        <v>0.48761960630446155</v>
      </c>
      <c r="AQ299" s="59">
        <f t="shared" si="234"/>
        <v>0.24021503353426207</v>
      </c>
      <c r="AR299" s="59">
        <f t="shared" si="235"/>
        <v>0.33167921537371348</v>
      </c>
      <c r="AS299" s="59">
        <f t="shared" si="236"/>
        <v>0.42810575109202448</v>
      </c>
      <c r="AT299" s="59">
        <f t="shared" si="237"/>
        <v>0.43654353535918555</v>
      </c>
      <c r="AU299" s="59">
        <v>39.886100000000006</v>
      </c>
      <c r="AV299" s="78">
        <v>1.5000000000000001E-2</v>
      </c>
      <c r="AW299" s="59">
        <v>15.935400000000001</v>
      </c>
      <c r="AX299" s="59">
        <v>0.24986666666666668</v>
      </c>
      <c r="AY299" s="59">
        <v>43.486133333333328</v>
      </c>
      <c r="AZ299" s="59">
        <v>4.6933333333333327E-2</v>
      </c>
      <c r="BA299" s="59">
        <v>0.15363333333333332</v>
      </c>
      <c r="BB299" s="59">
        <v>2.87E-2</v>
      </c>
      <c r="BC299" s="59">
        <v>1.7933333333333332E-2</v>
      </c>
      <c r="BD299" s="59">
        <v>1.9E-2</v>
      </c>
      <c r="BE299" s="59">
        <v>99.838700000000003</v>
      </c>
      <c r="BF299" s="59">
        <f t="shared" si="238"/>
        <v>82.947062109087199</v>
      </c>
      <c r="BG299" s="59">
        <f t="shared" si="239"/>
        <v>0.170529378909128</v>
      </c>
      <c r="BH299" s="64">
        <f t="shared" si="240"/>
        <v>0.829470621090872</v>
      </c>
      <c r="BI299" s="52"/>
      <c r="BJ299" s="62"/>
      <c r="BK299" s="62"/>
      <c r="BL299" s="62"/>
    </row>
    <row r="300" spans="1:64" s="31" customFormat="1" x14ac:dyDescent="0.25">
      <c r="A300" s="62"/>
      <c r="B300" s="58" t="s">
        <v>137</v>
      </c>
      <c r="C300" s="52" t="s">
        <v>7</v>
      </c>
      <c r="D300" s="52" t="s">
        <v>1748</v>
      </c>
      <c r="E300" s="52" t="s">
        <v>1749</v>
      </c>
      <c r="F300" s="63" t="s">
        <v>1750</v>
      </c>
      <c r="G300" s="63" t="s">
        <v>1779</v>
      </c>
      <c r="H300" s="63" t="s">
        <v>1788</v>
      </c>
      <c r="I300" s="52" t="s">
        <v>1735</v>
      </c>
      <c r="J300" s="52" t="s">
        <v>1721</v>
      </c>
      <c r="K300" s="59">
        <f t="shared" si="241"/>
        <v>82.983590419699041</v>
      </c>
      <c r="L300" s="59">
        <v>4.5100000000000001E-2</v>
      </c>
      <c r="M300" s="59">
        <v>1.2277</v>
      </c>
      <c r="N300" s="59">
        <v>21.39</v>
      </c>
      <c r="O300" s="59">
        <v>26.96</v>
      </c>
      <c r="P300" s="59">
        <v>0.32650000000000001</v>
      </c>
      <c r="Q300" s="59">
        <v>35.630000000000003</v>
      </c>
      <c r="R300" s="59">
        <v>0.25209999999999999</v>
      </c>
      <c r="S300" s="59">
        <v>10.81</v>
      </c>
      <c r="T300" s="59">
        <v>0.14480000000000001</v>
      </c>
      <c r="U300" s="59">
        <v>6.8099999999999994E-2</v>
      </c>
      <c r="V300" s="59">
        <f t="shared" si="224"/>
        <v>96.854300000000009</v>
      </c>
      <c r="W300" s="59">
        <f t="shared" si="225"/>
        <v>18.864412399536988</v>
      </c>
      <c r="X300" s="59">
        <f t="shared" si="226"/>
        <v>18.632571238567476</v>
      </c>
      <c r="Y300" s="59">
        <f t="shared" si="227"/>
        <v>98.721283638104467</v>
      </c>
      <c r="Z300" s="59">
        <f t="shared" si="197"/>
        <v>1.4400154302101646E-3</v>
      </c>
      <c r="AA300" s="59">
        <f t="shared" si="198"/>
        <v>2.9480733468129884E-2</v>
      </c>
      <c r="AB300" s="59">
        <f t="shared" si="199"/>
        <v>0.80501460806612701</v>
      </c>
      <c r="AC300" s="59">
        <f t="shared" si="200"/>
        <v>0.68087998715440667</v>
      </c>
      <c r="AD300" s="59">
        <f t="shared" si="201"/>
        <v>0.4477036939798596</v>
      </c>
      <c r="AE300" s="59">
        <f t="shared" si="202"/>
        <v>5.9711654718369849E-3</v>
      </c>
      <c r="AF300" s="59">
        <f t="shared" si="203"/>
        <v>0.50374334009946808</v>
      </c>
      <c r="AG300" s="59">
        <f t="shared" si="204"/>
        <v>6.8182743067765304E-3</v>
      </c>
      <c r="AH300" s="59">
        <f t="shared" si="205"/>
        <v>0.51452407865998828</v>
      </c>
      <c r="AI300" s="59">
        <f t="shared" si="206"/>
        <v>3.7186271287418262E-3</v>
      </c>
      <c r="AJ300" s="59">
        <f t="shared" si="228"/>
        <v>2.9992945237655446</v>
      </c>
      <c r="AK300" s="59">
        <f t="shared" si="207"/>
        <v>4.0059711654718377</v>
      </c>
      <c r="AL300" s="59">
        <f t="shared" si="229"/>
        <v>0.50529366763676598</v>
      </c>
      <c r="AM300" s="59">
        <f t="shared" si="230"/>
        <v>0.49470633236323402</v>
      </c>
      <c r="AN300" s="59">
        <f t="shared" si="231"/>
        <v>1.1251712837601235</v>
      </c>
      <c r="AO300" s="59">
        <f t="shared" si="232"/>
        <v>3.2808999273991994</v>
      </c>
      <c r="AP300" s="59">
        <f t="shared" si="233"/>
        <v>0.47055030699957168</v>
      </c>
      <c r="AQ300" s="59">
        <f t="shared" si="234"/>
        <v>0.23153914465087774</v>
      </c>
      <c r="AR300" s="59">
        <f t="shared" si="235"/>
        <v>0.35213104550065205</v>
      </c>
      <c r="AS300" s="59">
        <f t="shared" si="236"/>
        <v>0.41632980984847018</v>
      </c>
      <c r="AT300" s="59">
        <f t="shared" si="237"/>
        <v>0.45822899507441284</v>
      </c>
      <c r="AU300" s="59">
        <v>39.981700000000004</v>
      </c>
      <c r="AV300" s="78">
        <v>1.5033333333333334E-2</v>
      </c>
      <c r="AW300" s="59">
        <v>15.916366666666667</v>
      </c>
      <c r="AX300" s="59">
        <v>0.25113333333333338</v>
      </c>
      <c r="AY300" s="59">
        <v>43.546600000000005</v>
      </c>
      <c r="AZ300" s="59">
        <v>4.7300000000000002E-2</v>
      </c>
      <c r="BA300" s="59">
        <v>0.15113333333333334</v>
      </c>
      <c r="BB300" s="59">
        <v>6.0100000000000008E-2</v>
      </c>
      <c r="BC300" s="59">
        <v>1.7399999999999999E-2</v>
      </c>
      <c r="BD300" s="59">
        <v>1.8966666666666663E-2</v>
      </c>
      <c r="BE300" s="59">
        <v>100.00573333333334</v>
      </c>
      <c r="BF300" s="59">
        <f t="shared" si="238"/>
        <v>82.983590419699041</v>
      </c>
      <c r="BG300" s="59">
        <f t="shared" si="239"/>
        <v>0.17016409580300959</v>
      </c>
      <c r="BH300" s="64">
        <f t="shared" si="240"/>
        <v>0.82983590419699038</v>
      </c>
      <c r="BI300" s="52"/>
      <c r="BJ300" s="62"/>
      <c r="BK300" s="62"/>
      <c r="BL300" s="62"/>
    </row>
    <row r="301" spans="1:64" s="31" customFormat="1" x14ac:dyDescent="0.25">
      <c r="A301" s="62"/>
      <c r="B301" s="58" t="s">
        <v>137</v>
      </c>
      <c r="C301" s="52" t="s">
        <v>7</v>
      </c>
      <c r="D301" s="52" t="s">
        <v>1748</v>
      </c>
      <c r="E301" s="52" t="s">
        <v>1749</v>
      </c>
      <c r="F301" s="63" t="s">
        <v>1750</v>
      </c>
      <c r="G301" s="63" t="s">
        <v>1779</v>
      </c>
      <c r="H301" s="63" t="s">
        <v>1788</v>
      </c>
      <c r="I301" s="52" t="s">
        <v>1735</v>
      </c>
      <c r="J301" s="52" t="s">
        <v>1721</v>
      </c>
      <c r="K301" s="59">
        <f t="shared" si="241"/>
        <v>85.484808724275439</v>
      </c>
      <c r="L301" s="59">
        <v>7.17E-2</v>
      </c>
      <c r="M301" s="59">
        <v>0.72070000000000001</v>
      </c>
      <c r="N301" s="59">
        <v>15.66</v>
      </c>
      <c r="O301" s="59">
        <v>42.26</v>
      </c>
      <c r="P301" s="59">
        <v>0.16209999999999999</v>
      </c>
      <c r="Q301" s="59">
        <v>27.01</v>
      </c>
      <c r="R301" s="59">
        <v>0.26319999999999999</v>
      </c>
      <c r="S301" s="59">
        <v>11.13</v>
      </c>
      <c r="T301" s="59">
        <v>9.7900000000000001E-2</v>
      </c>
      <c r="U301" s="59">
        <v>6.6100000000000006E-2</v>
      </c>
      <c r="V301" s="59">
        <f t="shared" si="224"/>
        <v>97.441699999999997</v>
      </c>
      <c r="W301" s="59">
        <f t="shared" si="225"/>
        <v>17.162079252343219</v>
      </c>
      <c r="X301" s="59">
        <f t="shared" si="226"/>
        <v>10.944566289905291</v>
      </c>
      <c r="Y301" s="59">
        <f t="shared" si="227"/>
        <v>98.538345542248521</v>
      </c>
      <c r="Z301" s="59">
        <f t="shared" si="197"/>
        <v>2.3356113736806849E-3</v>
      </c>
      <c r="AA301" s="59">
        <f t="shared" si="198"/>
        <v>1.7655961475769266E-2</v>
      </c>
      <c r="AB301" s="59">
        <f t="shared" si="199"/>
        <v>0.60127833579838996</v>
      </c>
      <c r="AC301" s="59">
        <f t="shared" si="200"/>
        <v>1.0888573727542019</v>
      </c>
      <c r="AD301" s="59">
        <f t="shared" si="201"/>
        <v>0.26829171733574803</v>
      </c>
      <c r="AE301" s="59">
        <f t="shared" si="202"/>
        <v>3.0244733188650608E-3</v>
      </c>
      <c r="AF301" s="59">
        <f t="shared" si="203"/>
        <v>0.46754859955251743</v>
      </c>
      <c r="AG301" s="59">
        <f t="shared" si="204"/>
        <v>7.2623693182061518E-3</v>
      </c>
      <c r="AH301" s="59">
        <f t="shared" si="205"/>
        <v>0.54046303534531293</v>
      </c>
      <c r="AI301" s="59">
        <f t="shared" si="206"/>
        <v>2.5650012742555917E-3</v>
      </c>
      <c r="AJ301" s="59">
        <f t="shared" si="228"/>
        <v>2.9992824775469469</v>
      </c>
      <c r="AK301" s="59">
        <f t="shared" si="207"/>
        <v>4.0030244733188649</v>
      </c>
      <c r="AL301" s="59">
        <f t="shared" si="229"/>
        <v>0.53616745743226768</v>
      </c>
      <c r="AM301" s="59">
        <f t="shared" si="230"/>
        <v>0.46383254256773232</v>
      </c>
      <c r="AN301" s="59">
        <f t="shared" si="231"/>
        <v>1.7426874157557892</v>
      </c>
      <c r="AO301" s="59">
        <f t="shared" si="232"/>
        <v>5.8168143495306204</v>
      </c>
      <c r="AP301" s="59">
        <f t="shared" si="233"/>
        <v>0.36460589502666119</v>
      </c>
      <c r="AQ301" s="59">
        <f t="shared" si="234"/>
        <v>0.13699344371367311</v>
      </c>
      <c r="AR301" s="59">
        <f t="shared" si="235"/>
        <v>0.55598556186492221</v>
      </c>
      <c r="AS301" s="59">
        <f t="shared" si="236"/>
        <v>0.30702099442140468</v>
      </c>
      <c r="AT301" s="59">
        <f t="shared" si="237"/>
        <v>0.64424257013460995</v>
      </c>
      <c r="AU301" s="59">
        <v>40.213300000000004</v>
      </c>
      <c r="AV301" s="78">
        <v>2.9933333333333329E-2</v>
      </c>
      <c r="AW301" s="59">
        <v>13.728933333333332</v>
      </c>
      <c r="AX301" s="59">
        <v>0.23076666666666668</v>
      </c>
      <c r="AY301" s="59">
        <v>45.361666666666672</v>
      </c>
      <c r="AZ301" s="59">
        <v>0.1798666666666667</v>
      </c>
      <c r="BA301" s="59">
        <v>0.19316666666666668</v>
      </c>
      <c r="BB301" s="59">
        <v>0.25853333333333334</v>
      </c>
      <c r="BC301" s="59">
        <v>1.6299999999999999E-2</v>
      </c>
      <c r="BD301" s="59">
        <v>1.7299999999999999E-2</v>
      </c>
      <c r="BE301" s="59">
        <v>100.22976666666666</v>
      </c>
      <c r="BF301" s="59">
        <f t="shared" si="238"/>
        <v>85.484808724275439</v>
      </c>
      <c r="BG301" s="59">
        <f t="shared" si="239"/>
        <v>0.14515191275724562</v>
      </c>
      <c r="BH301" s="64">
        <f t="shared" si="240"/>
        <v>0.85484808724275441</v>
      </c>
      <c r="BI301" s="52"/>
      <c r="BJ301" s="62"/>
      <c r="BK301" s="62"/>
      <c r="BL301" s="62"/>
    </row>
    <row r="302" spans="1:64" s="31" customFormat="1" x14ac:dyDescent="0.25">
      <c r="A302" s="62"/>
      <c r="B302" s="58" t="s">
        <v>137</v>
      </c>
      <c r="C302" s="52" t="s">
        <v>7</v>
      </c>
      <c r="D302" s="52" t="s">
        <v>1748</v>
      </c>
      <c r="E302" s="52" t="s">
        <v>1749</v>
      </c>
      <c r="F302" s="63" t="s">
        <v>1751</v>
      </c>
      <c r="G302" s="63" t="s">
        <v>1779</v>
      </c>
      <c r="H302" s="63" t="s">
        <v>1788</v>
      </c>
      <c r="I302" s="52" t="s">
        <v>1735</v>
      </c>
      <c r="J302" s="52" t="s">
        <v>1721</v>
      </c>
      <c r="K302" s="59">
        <f t="shared" si="241"/>
        <v>83.281592791538444</v>
      </c>
      <c r="L302" s="59">
        <v>0.50980000000000003</v>
      </c>
      <c r="M302" s="59">
        <v>1.71</v>
      </c>
      <c r="N302" s="59">
        <v>15.74</v>
      </c>
      <c r="O302" s="59">
        <v>31.73</v>
      </c>
      <c r="P302" s="59">
        <v>0.23980000000000001</v>
      </c>
      <c r="Q302" s="59">
        <v>36.450000000000003</v>
      </c>
      <c r="R302" s="59">
        <v>0.32700000000000001</v>
      </c>
      <c r="S302" s="59">
        <v>8.64</v>
      </c>
      <c r="T302" s="59">
        <v>0.1016</v>
      </c>
      <c r="U302" s="59">
        <v>9.4799999999999995E-2</v>
      </c>
      <c r="V302" s="59">
        <f t="shared" si="224"/>
        <v>95.543000000000021</v>
      </c>
      <c r="W302" s="59">
        <f t="shared" si="225"/>
        <v>21.809975906227901</v>
      </c>
      <c r="X302" s="59">
        <f t="shared" si="226"/>
        <v>16.270309061760504</v>
      </c>
      <c r="Y302" s="59">
        <f t="shared" si="227"/>
        <v>97.173284967988408</v>
      </c>
      <c r="Z302" s="59">
        <f t="shared" si="197"/>
        <v>1.7119227815222415E-2</v>
      </c>
      <c r="AA302" s="59">
        <f t="shared" si="198"/>
        <v>4.3185293479407666E-2</v>
      </c>
      <c r="AB302" s="59">
        <f t="shared" si="199"/>
        <v>0.62300486944006894</v>
      </c>
      <c r="AC302" s="59">
        <f t="shared" si="200"/>
        <v>0.84278052225846523</v>
      </c>
      <c r="AD302" s="59">
        <f t="shared" si="201"/>
        <v>0.41115675180027023</v>
      </c>
      <c r="AE302" s="59">
        <f t="shared" si="202"/>
        <v>4.6123136833594531E-3</v>
      </c>
      <c r="AF302" s="59">
        <f t="shared" si="203"/>
        <v>0.61251250210283814</v>
      </c>
      <c r="AG302" s="59">
        <f t="shared" si="204"/>
        <v>9.3012884483924998E-3</v>
      </c>
      <c r="AH302" s="59">
        <f t="shared" si="205"/>
        <v>0.43250137109042897</v>
      </c>
      <c r="AI302" s="59">
        <f t="shared" si="206"/>
        <v>2.7441099958347699E-3</v>
      </c>
      <c r="AJ302" s="59">
        <f t="shared" si="228"/>
        <v>2.9989182501142881</v>
      </c>
      <c r="AK302" s="59">
        <f t="shared" si="207"/>
        <v>4.0046123136833591</v>
      </c>
      <c r="AL302" s="59">
        <f t="shared" si="229"/>
        <v>0.41387141566726482</v>
      </c>
      <c r="AM302" s="59">
        <f t="shared" si="230"/>
        <v>0.58612858433273518</v>
      </c>
      <c r="AN302" s="59">
        <f t="shared" si="231"/>
        <v>1.4897298887125696</v>
      </c>
      <c r="AO302" s="59">
        <f t="shared" si="232"/>
        <v>4.7373275921508178</v>
      </c>
      <c r="AP302" s="59">
        <f t="shared" si="233"/>
        <v>0.40164999606326635</v>
      </c>
      <c r="AQ302" s="59">
        <f t="shared" si="234"/>
        <v>0.21905669986919984</v>
      </c>
      <c r="AR302" s="59">
        <f t="shared" si="235"/>
        <v>0.44901784808744266</v>
      </c>
      <c r="AS302" s="59">
        <f t="shared" si="236"/>
        <v>0.33192545204335744</v>
      </c>
      <c r="AT302" s="59">
        <f t="shared" si="237"/>
        <v>0.57496856431476739</v>
      </c>
      <c r="AU302" s="59">
        <v>40.048400000000008</v>
      </c>
      <c r="AV302" s="78">
        <v>2.4433333333333335E-2</v>
      </c>
      <c r="AW302" s="59">
        <v>15.595700000000001</v>
      </c>
      <c r="AX302" s="59">
        <v>0.27546666666666669</v>
      </c>
      <c r="AY302" s="59">
        <v>43.585799999999999</v>
      </c>
      <c r="AZ302" s="59">
        <v>0.23663333333333333</v>
      </c>
      <c r="BA302" s="59">
        <v>0.11806666666666667</v>
      </c>
      <c r="BB302" s="59">
        <v>3.1233333333333335E-2</v>
      </c>
      <c r="BC302" s="59">
        <v>1.6833333333333336E-2</v>
      </c>
      <c r="BD302" s="59">
        <v>2.2499999999999996E-2</v>
      </c>
      <c r="BE302" s="59">
        <v>99.955066666666667</v>
      </c>
      <c r="BF302" s="59">
        <f t="shared" si="238"/>
        <v>83.281592791538444</v>
      </c>
      <c r="BG302" s="59">
        <f t="shared" si="239"/>
        <v>0.16718407208461555</v>
      </c>
      <c r="BH302" s="64">
        <f t="shared" si="240"/>
        <v>0.83281592791538439</v>
      </c>
      <c r="BI302" s="52"/>
      <c r="BJ302" s="62"/>
      <c r="BK302" s="62"/>
      <c r="BL302" s="62"/>
    </row>
    <row r="303" spans="1:64" s="31" customFormat="1" x14ac:dyDescent="0.25">
      <c r="A303" s="62"/>
      <c r="B303" s="58" t="s">
        <v>137</v>
      </c>
      <c r="C303" s="52" t="s">
        <v>7</v>
      </c>
      <c r="D303" s="52" t="s">
        <v>1748</v>
      </c>
      <c r="E303" s="52" t="s">
        <v>1749</v>
      </c>
      <c r="F303" s="63" t="s">
        <v>1751</v>
      </c>
      <c r="G303" s="63" t="s">
        <v>1779</v>
      </c>
      <c r="H303" s="63" t="s">
        <v>1788</v>
      </c>
      <c r="I303" s="52" t="s">
        <v>1735</v>
      </c>
      <c r="J303" s="52" t="s">
        <v>1721</v>
      </c>
      <c r="K303" s="59">
        <f t="shared" si="241"/>
        <v>81.661968428993546</v>
      </c>
      <c r="L303" s="59">
        <v>0.18559999999999999</v>
      </c>
      <c r="M303" s="59">
        <v>1.4069</v>
      </c>
      <c r="N303" s="59">
        <v>16.41</v>
      </c>
      <c r="O303" s="59">
        <v>29.9</v>
      </c>
      <c r="P303" s="59">
        <v>0.23430000000000001</v>
      </c>
      <c r="Q303" s="59">
        <v>36.49</v>
      </c>
      <c r="R303" s="59">
        <v>0.3236</v>
      </c>
      <c r="S303" s="59">
        <v>9.7899999999999991</v>
      </c>
      <c r="T303" s="59">
        <v>9.3899999999999997E-2</v>
      </c>
      <c r="U303" s="59">
        <v>8.0600000000000005E-2</v>
      </c>
      <c r="V303" s="59">
        <f t="shared" si="224"/>
        <v>94.914900000000003</v>
      </c>
      <c r="W303" s="59">
        <f t="shared" si="225"/>
        <v>19.337387161653709</v>
      </c>
      <c r="X303" s="59">
        <f t="shared" si="226"/>
        <v>19.06269486368781</v>
      </c>
      <c r="Y303" s="59">
        <f t="shared" si="227"/>
        <v>96.824982025341512</v>
      </c>
      <c r="Z303" s="59">
        <f t="shared" si="197"/>
        <v>6.1964121599624713E-3</v>
      </c>
      <c r="AA303" s="59">
        <f t="shared" si="198"/>
        <v>3.5324903163921138E-2</v>
      </c>
      <c r="AB303" s="59">
        <f t="shared" si="199"/>
        <v>0.64576318107106101</v>
      </c>
      <c r="AC303" s="59">
        <f t="shared" si="200"/>
        <v>0.78957536834633668</v>
      </c>
      <c r="AD303" s="59">
        <f t="shared" si="201"/>
        <v>0.47893205495645863</v>
      </c>
      <c r="AE303" s="59">
        <f t="shared" si="202"/>
        <v>4.4804324215485993E-3</v>
      </c>
      <c r="AF303" s="59">
        <f t="shared" si="203"/>
        <v>0.53992762661884852</v>
      </c>
      <c r="AG303" s="59">
        <f t="shared" si="204"/>
        <v>9.1512803138016491E-3</v>
      </c>
      <c r="AH303" s="59">
        <f t="shared" si="205"/>
        <v>0.48723045127579395</v>
      </c>
      <c r="AI303" s="59">
        <f t="shared" si="206"/>
        <v>2.5214559506811693E-3</v>
      </c>
      <c r="AJ303" s="59">
        <f t="shared" si="228"/>
        <v>2.9991031662784136</v>
      </c>
      <c r="AK303" s="59">
        <f t="shared" si="207"/>
        <v>4.0044804324215484</v>
      </c>
      <c r="AL303" s="59">
        <f t="shared" si="229"/>
        <v>0.47434806945632574</v>
      </c>
      <c r="AM303" s="59">
        <f t="shared" si="230"/>
        <v>0.52565193054367421</v>
      </c>
      <c r="AN303" s="59">
        <f t="shared" si="231"/>
        <v>1.1273574634045642</v>
      </c>
      <c r="AO303" s="59">
        <f t="shared" si="232"/>
        <v>3.2892462868184804</v>
      </c>
      <c r="AP303" s="59">
        <f t="shared" si="233"/>
        <v>0.4700667458113163</v>
      </c>
      <c r="AQ303" s="59">
        <f t="shared" si="234"/>
        <v>0.25019036172950782</v>
      </c>
      <c r="AR303" s="59">
        <f t="shared" si="235"/>
        <v>0.41246800036643771</v>
      </c>
      <c r="AS303" s="59">
        <f t="shared" si="236"/>
        <v>0.33734163790405453</v>
      </c>
      <c r="AT303" s="59">
        <f t="shared" si="237"/>
        <v>0.55009695703276729</v>
      </c>
      <c r="AU303" s="59">
        <v>39.794899999999998</v>
      </c>
      <c r="AV303" s="78">
        <v>2.8133333333333333E-2</v>
      </c>
      <c r="AW303" s="59">
        <v>16.921866666666663</v>
      </c>
      <c r="AX303" s="59">
        <v>0.31046666666666667</v>
      </c>
      <c r="AY303" s="59">
        <v>42.276733333333333</v>
      </c>
      <c r="AZ303" s="59">
        <v>0.27160000000000001</v>
      </c>
      <c r="BA303" s="59">
        <v>9.6766666666666667E-2</v>
      </c>
      <c r="BB303" s="59">
        <v>2.1033333333333334E-2</v>
      </c>
      <c r="BC303" s="59">
        <v>1.7133333333333334E-2</v>
      </c>
      <c r="BD303" s="59">
        <v>2.4566666666666667E-2</v>
      </c>
      <c r="BE303" s="59">
        <v>99.763199999999983</v>
      </c>
      <c r="BF303" s="59">
        <f t="shared" si="238"/>
        <v>81.661968428993546</v>
      </c>
      <c r="BG303" s="59">
        <f t="shared" si="239"/>
        <v>0.18338031571006452</v>
      </c>
      <c r="BH303" s="64">
        <f t="shared" si="240"/>
        <v>0.81661968428993548</v>
      </c>
      <c r="BI303" s="52"/>
      <c r="BJ303" s="62"/>
      <c r="BK303" s="62"/>
      <c r="BL303" s="62"/>
    </row>
    <row r="304" spans="1:64" s="31" customFormat="1" x14ac:dyDescent="0.25">
      <c r="A304" s="62"/>
      <c r="B304" s="58" t="s">
        <v>137</v>
      </c>
      <c r="C304" s="52" t="s">
        <v>7</v>
      </c>
      <c r="D304" s="52" t="s">
        <v>1748</v>
      </c>
      <c r="E304" s="52" t="s">
        <v>1749</v>
      </c>
      <c r="F304" s="63" t="s">
        <v>1751</v>
      </c>
      <c r="G304" s="63" t="s">
        <v>1779</v>
      </c>
      <c r="H304" s="63" t="s">
        <v>1788</v>
      </c>
      <c r="I304" s="52" t="s">
        <v>1735</v>
      </c>
      <c r="J304" s="52" t="s">
        <v>1721</v>
      </c>
      <c r="K304" s="59">
        <f t="shared" si="241"/>
        <v>83.299479073470863</v>
      </c>
      <c r="L304" s="59">
        <v>0.1152</v>
      </c>
      <c r="M304" s="59">
        <v>1.0192000000000001</v>
      </c>
      <c r="N304" s="59">
        <v>17.52</v>
      </c>
      <c r="O304" s="59">
        <v>33.090000000000003</v>
      </c>
      <c r="P304" s="59">
        <v>0.21779999999999999</v>
      </c>
      <c r="Q304" s="59">
        <v>33.5</v>
      </c>
      <c r="R304" s="59">
        <v>0.29399999999999998</v>
      </c>
      <c r="S304" s="59">
        <v>10.32</v>
      </c>
      <c r="T304" s="59">
        <v>8.5300000000000001E-2</v>
      </c>
      <c r="U304" s="59">
        <v>7.1400000000000005E-2</v>
      </c>
      <c r="V304" s="59">
        <f t="shared" si="224"/>
        <v>96.232900000000001</v>
      </c>
      <c r="W304" s="59">
        <f t="shared" si="225"/>
        <v>18.693043378403047</v>
      </c>
      <c r="X304" s="59">
        <f t="shared" si="226"/>
        <v>16.455830875302237</v>
      </c>
      <c r="Y304" s="59">
        <f t="shared" si="227"/>
        <v>97.881774253705274</v>
      </c>
      <c r="Z304" s="59">
        <f t="shared" si="197"/>
        <v>3.7740477578686775E-3</v>
      </c>
      <c r="AA304" s="59">
        <f t="shared" si="198"/>
        <v>2.5111332127607335E-2</v>
      </c>
      <c r="AB304" s="59">
        <f t="shared" si="199"/>
        <v>0.67653674125613006</v>
      </c>
      <c r="AC304" s="59">
        <f t="shared" si="200"/>
        <v>0.85745582938671228</v>
      </c>
      <c r="AD304" s="59">
        <f t="shared" si="201"/>
        <v>0.4056972008468272</v>
      </c>
      <c r="AE304" s="59">
        <f t="shared" si="202"/>
        <v>4.0869385220382044E-3</v>
      </c>
      <c r="AF304" s="59">
        <f t="shared" si="203"/>
        <v>0.51216554386800461</v>
      </c>
      <c r="AG304" s="59">
        <f t="shared" si="204"/>
        <v>8.1585553216524768E-3</v>
      </c>
      <c r="AH304" s="59">
        <f t="shared" si="205"/>
        <v>0.50399243261205551</v>
      </c>
      <c r="AI304" s="59">
        <f t="shared" si="206"/>
        <v>2.2476434097734679E-3</v>
      </c>
      <c r="AJ304" s="59">
        <f t="shared" si="228"/>
        <v>2.9992262651086699</v>
      </c>
      <c r="AK304" s="59">
        <f t="shared" si="207"/>
        <v>4.0040869385220379</v>
      </c>
      <c r="AL304" s="59">
        <f t="shared" si="229"/>
        <v>0.4959784248880964</v>
      </c>
      <c r="AM304" s="59">
        <f t="shared" si="230"/>
        <v>0.5040215751119036</v>
      </c>
      <c r="AN304" s="59">
        <f t="shared" si="231"/>
        <v>1.2624330234444359</v>
      </c>
      <c r="AO304" s="59">
        <f t="shared" si="232"/>
        <v>3.8143851008284351</v>
      </c>
      <c r="AP304" s="59">
        <f t="shared" si="233"/>
        <v>0.44200203481716882</v>
      </c>
      <c r="AQ304" s="59">
        <f t="shared" si="234"/>
        <v>0.20915571490344784</v>
      </c>
      <c r="AR304" s="59">
        <f t="shared" si="235"/>
        <v>0.44205823116146642</v>
      </c>
      <c r="AS304" s="59">
        <f t="shared" si="236"/>
        <v>0.34878605393508577</v>
      </c>
      <c r="AT304" s="59">
        <f t="shared" si="237"/>
        <v>0.55897000141753139</v>
      </c>
      <c r="AU304" s="59">
        <v>40.09643333333333</v>
      </c>
      <c r="AV304" s="78">
        <v>2.8766666666666666E-2</v>
      </c>
      <c r="AW304" s="59">
        <v>15.582566666666665</v>
      </c>
      <c r="AX304" s="59">
        <v>0.26723333333333338</v>
      </c>
      <c r="AY304" s="59">
        <v>43.605099999999993</v>
      </c>
      <c r="AZ304" s="59">
        <v>0.2286</v>
      </c>
      <c r="BA304" s="59">
        <v>0.12603333333333333</v>
      </c>
      <c r="BB304" s="59">
        <v>5.553333333333333E-2</v>
      </c>
      <c r="BC304" s="59">
        <v>1.5799999999999998E-2</v>
      </c>
      <c r="BD304" s="59">
        <v>2.3133333333333336E-2</v>
      </c>
      <c r="BE304" s="59">
        <v>100.0292</v>
      </c>
      <c r="BF304" s="59">
        <f t="shared" si="238"/>
        <v>83.299479073470863</v>
      </c>
      <c r="BG304" s="59">
        <f t="shared" si="239"/>
        <v>0.16700520926529136</v>
      </c>
      <c r="BH304" s="64">
        <f t="shared" si="240"/>
        <v>0.83299479073470861</v>
      </c>
      <c r="BI304" s="52"/>
      <c r="BJ304" s="62"/>
      <c r="BK304" s="62"/>
      <c r="BL304" s="62"/>
    </row>
    <row r="305" spans="1:64" s="31" customFormat="1" x14ac:dyDescent="0.25">
      <c r="A305" s="62"/>
      <c r="B305" s="58" t="s">
        <v>137</v>
      </c>
      <c r="C305" s="52" t="s">
        <v>7</v>
      </c>
      <c r="D305" s="52" t="s">
        <v>1748</v>
      </c>
      <c r="E305" s="52" t="s">
        <v>1749</v>
      </c>
      <c r="F305" s="63" t="s">
        <v>1752</v>
      </c>
      <c r="G305" s="63" t="s">
        <v>1779</v>
      </c>
      <c r="H305" s="63" t="s">
        <v>1788</v>
      </c>
      <c r="I305" s="52" t="s">
        <v>1735</v>
      </c>
      <c r="J305" s="52" t="s">
        <v>1721</v>
      </c>
      <c r="K305" s="59">
        <f t="shared" si="241"/>
        <v>87.268723277052416</v>
      </c>
      <c r="L305" s="59">
        <v>0.10340000000000001</v>
      </c>
      <c r="M305" s="59">
        <v>0.5948</v>
      </c>
      <c r="N305" s="59">
        <v>18.64</v>
      </c>
      <c r="O305" s="59">
        <v>40.85</v>
      </c>
      <c r="P305" s="59">
        <v>0.14499999999999999</v>
      </c>
      <c r="Q305" s="59">
        <v>24.74</v>
      </c>
      <c r="R305" s="59">
        <v>0.25619999999999998</v>
      </c>
      <c r="S305" s="59">
        <v>11.92</v>
      </c>
      <c r="T305" s="59">
        <v>0.1565</v>
      </c>
      <c r="U305" s="59">
        <v>5.4600000000000003E-2</v>
      </c>
      <c r="V305" s="59">
        <f t="shared" si="224"/>
        <v>97.460499999999996</v>
      </c>
      <c r="W305" s="59">
        <f t="shared" si="225"/>
        <v>16.297748027228799</v>
      </c>
      <c r="X305" s="59">
        <f t="shared" si="226"/>
        <v>9.3823649397323852</v>
      </c>
      <c r="Y305" s="59">
        <f t="shared" si="227"/>
        <v>98.400612966961177</v>
      </c>
      <c r="Z305" s="59">
        <f t="shared" si="197"/>
        <v>3.3092715589070148E-3</v>
      </c>
      <c r="AA305" s="59">
        <f t="shared" si="198"/>
        <v>1.4316545987049208E-2</v>
      </c>
      <c r="AB305" s="59">
        <f t="shared" si="199"/>
        <v>0.70316970083630248</v>
      </c>
      <c r="AC305" s="59">
        <f t="shared" si="200"/>
        <v>1.0341034964895559</v>
      </c>
      <c r="AD305" s="59">
        <f t="shared" si="201"/>
        <v>0.22597035767391394</v>
      </c>
      <c r="AE305" s="59">
        <f t="shared" si="202"/>
        <v>2.658062492944101E-3</v>
      </c>
      <c r="AF305" s="59">
        <f t="shared" si="203"/>
        <v>0.43622936672364887</v>
      </c>
      <c r="AG305" s="59">
        <f t="shared" si="204"/>
        <v>6.945475974619344E-3</v>
      </c>
      <c r="AH305" s="59">
        <f t="shared" si="205"/>
        <v>0.56869253744281922</v>
      </c>
      <c r="AI305" s="59">
        <f t="shared" si="206"/>
        <v>4.028558527925526E-3</v>
      </c>
      <c r="AJ305" s="59">
        <f t="shared" si="228"/>
        <v>2.9994233737076859</v>
      </c>
      <c r="AK305" s="59">
        <f t="shared" si="207"/>
        <v>4.0026580624929435</v>
      </c>
      <c r="AL305" s="59">
        <f t="shared" si="229"/>
        <v>0.56590719645475429</v>
      </c>
      <c r="AM305" s="59">
        <f t="shared" si="230"/>
        <v>0.43409280354524571</v>
      </c>
      <c r="AN305" s="59">
        <f t="shared" si="231"/>
        <v>1.9304716389091563</v>
      </c>
      <c r="AO305" s="59">
        <f t="shared" si="232"/>
        <v>6.6505549629159937</v>
      </c>
      <c r="AP305" s="59">
        <f t="shared" si="233"/>
        <v>0.34124199897469121</v>
      </c>
      <c r="AQ305" s="59">
        <f t="shared" si="234"/>
        <v>0.11510052183715951</v>
      </c>
      <c r="AR305" s="59">
        <f t="shared" si="235"/>
        <v>0.52673214887476139</v>
      </c>
      <c r="AS305" s="59">
        <f t="shared" si="236"/>
        <v>0.35816732928807909</v>
      </c>
      <c r="AT305" s="59">
        <f t="shared" si="237"/>
        <v>0.59524517967659074</v>
      </c>
      <c r="AU305" s="59">
        <v>40.456066666666665</v>
      </c>
      <c r="AV305" s="78">
        <v>3.5566666666666663E-2</v>
      </c>
      <c r="AW305" s="59">
        <v>12.094466666666667</v>
      </c>
      <c r="AX305" s="59">
        <v>0.20313333333333336</v>
      </c>
      <c r="AY305" s="59">
        <v>46.511400000000002</v>
      </c>
      <c r="AZ305" s="59">
        <v>0.17546666666666666</v>
      </c>
      <c r="BA305" s="59">
        <v>0.29106666666666664</v>
      </c>
      <c r="BB305" s="59">
        <v>0.14573333333333333</v>
      </c>
      <c r="BC305" s="59">
        <v>1.5833333333333335E-2</v>
      </c>
      <c r="BD305" s="59">
        <v>2.0466666666666668E-2</v>
      </c>
      <c r="BE305" s="59">
        <v>99.949200000000005</v>
      </c>
      <c r="BF305" s="59">
        <f t="shared" si="238"/>
        <v>87.268723277052416</v>
      </c>
      <c r="BG305" s="59">
        <f t="shared" si="239"/>
        <v>0.12731276722947585</v>
      </c>
      <c r="BH305" s="64">
        <f t="shared" si="240"/>
        <v>0.87268723277052418</v>
      </c>
      <c r="BI305" s="52"/>
      <c r="BJ305" s="62"/>
      <c r="BK305" s="62"/>
      <c r="BL305" s="62"/>
    </row>
    <row r="306" spans="1:64" s="31" customFormat="1" x14ac:dyDescent="0.25">
      <c r="A306" s="62"/>
      <c r="B306" s="58" t="s">
        <v>137</v>
      </c>
      <c r="C306" s="52" t="s">
        <v>7</v>
      </c>
      <c r="D306" s="52" t="s">
        <v>1748</v>
      </c>
      <c r="E306" s="52" t="s">
        <v>1749</v>
      </c>
      <c r="F306" s="63" t="s">
        <v>1752</v>
      </c>
      <c r="G306" s="63" t="s">
        <v>1779</v>
      </c>
      <c r="H306" s="63" t="s">
        <v>1788</v>
      </c>
      <c r="I306" s="52" t="s">
        <v>1735</v>
      </c>
      <c r="J306" s="52" t="s">
        <v>1721</v>
      </c>
      <c r="K306" s="59">
        <f t="shared" si="241"/>
        <v>87.502126526316204</v>
      </c>
      <c r="L306" s="59">
        <v>6.9599999999999995E-2</v>
      </c>
      <c r="M306" s="59">
        <v>0.53969999999999996</v>
      </c>
      <c r="N306" s="59">
        <v>19.73</v>
      </c>
      <c r="O306" s="59">
        <v>41.14</v>
      </c>
      <c r="P306" s="59">
        <v>0.14630000000000001</v>
      </c>
      <c r="Q306" s="59">
        <v>23.07</v>
      </c>
      <c r="R306" s="59">
        <v>0.21379999999999999</v>
      </c>
      <c r="S306" s="59">
        <v>11.3</v>
      </c>
      <c r="T306" s="59">
        <v>0.18379999999999999</v>
      </c>
      <c r="U306" s="59">
        <v>0.1031</v>
      </c>
      <c r="V306" s="59">
        <f t="shared" si="224"/>
        <v>96.496300000000005</v>
      </c>
      <c r="W306" s="59">
        <f t="shared" si="225"/>
        <v>16.916105676819978</v>
      </c>
      <c r="X306" s="59">
        <f t="shared" si="226"/>
        <v>6.8391801769060026</v>
      </c>
      <c r="Y306" s="59">
        <f t="shared" si="227"/>
        <v>97.181585853725977</v>
      </c>
      <c r="Z306" s="59">
        <f t="shared" si="197"/>
        <v>2.248565484714098E-3</v>
      </c>
      <c r="AA306" s="59">
        <f t="shared" si="198"/>
        <v>1.3113062861856942E-2</v>
      </c>
      <c r="AB306" s="59">
        <f t="shared" si="199"/>
        <v>0.75132139900923411</v>
      </c>
      <c r="AC306" s="59">
        <f t="shared" si="200"/>
        <v>1.0512854781288405</v>
      </c>
      <c r="AD306" s="59">
        <f t="shared" si="201"/>
        <v>0.16627525755474701</v>
      </c>
      <c r="AE306" s="59">
        <f t="shared" si="202"/>
        <v>2.7072349214703993E-3</v>
      </c>
      <c r="AF306" s="59">
        <f t="shared" si="203"/>
        <v>0.45705884886754777</v>
      </c>
      <c r="AG306" s="59">
        <f t="shared" si="204"/>
        <v>5.8507968801077889E-3</v>
      </c>
      <c r="AH306" s="59">
        <f t="shared" si="205"/>
        <v>0.54420703261437686</v>
      </c>
      <c r="AI306" s="59">
        <f t="shared" si="206"/>
        <v>4.7760105233868302E-3</v>
      </c>
      <c r="AJ306" s="59">
        <f t="shared" si="228"/>
        <v>2.9988436868462824</v>
      </c>
      <c r="AK306" s="59">
        <f t="shared" si="207"/>
        <v>4.0027072349214698</v>
      </c>
      <c r="AL306" s="59">
        <f t="shared" si="229"/>
        <v>0.54351900197470293</v>
      </c>
      <c r="AM306" s="59">
        <f t="shared" si="230"/>
        <v>0.45648099802529707</v>
      </c>
      <c r="AN306" s="59">
        <f t="shared" si="231"/>
        <v>2.7488085454750157</v>
      </c>
      <c r="AO306" s="59">
        <f t="shared" si="232"/>
        <v>10.562077150278199</v>
      </c>
      <c r="AP306" s="59">
        <f t="shared" si="233"/>
        <v>0.26675141924946949</v>
      </c>
      <c r="AQ306" s="59">
        <f t="shared" si="234"/>
        <v>8.4451605621729472E-2</v>
      </c>
      <c r="AR306" s="59">
        <f t="shared" si="235"/>
        <v>0.53395043796913655</v>
      </c>
      <c r="AS306" s="59">
        <f t="shared" si="236"/>
        <v>0.38159795640913402</v>
      </c>
      <c r="AT306" s="59">
        <f t="shared" si="237"/>
        <v>0.58320285552106832</v>
      </c>
      <c r="AU306" s="59">
        <v>40.640899999999995</v>
      </c>
      <c r="AV306" s="78">
        <v>4.7266666666666672E-2</v>
      </c>
      <c r="AW306" s="59">
        <v>11.8553</v>
      </c>
      <c r="AX306" s="59">
        <v>0.19736666666666666</v>
      </c>
      <c r="AY306" s="59">
        <v>46.567299999999996</v>
      </c>
      <c r="AZ306" s="59">
        <v>0.1709333333333333</v>
      </c>
      <c r="BA306" s="59">
        <v>0.29160000000000003</v>
      </c>
      <c r="BB306" s="59">
        <v>0.11336666666666667</v>
      </c>
      <c r="BC306" s="59">
        <v>1.5766666666666665E-2</v>
      </c>
      <c r="BD306" s="59">
        <v>1.7933333333333332E-2</v>
      </c>
      <c r="BE306" s="59">
        <v>99.917733333333331</v>
      </c>
      <c r="BF306" s="59">
        <f t="shared" si="238"/>
        <v>87.502126526316204</v>
      </c>
      <c r="BG306" s="59">
        <f t="shared" si="239"/>
        <v>0.12497873473683796</v>
      </c>
      <c r="BH306" s="64">
        <f t="shared" si="240"/>
        <v>0.87502126526316204</v>
      </c>
      <c r="BI306" s="52"/>
      <c r="BJ306" s="62"/>
      <c r="BK306" s="62"/>
      <c r="BL306" s="62"/>
    </row>
    <row r="307" spans="1:64" s="31" customFormat="1" x14ac:dyDescent="0.25">
      <c r="A307" s="62"/>
      <c r="B307" s="58" t="s">
        <v>137</v>
      </c>
      <c r="C307" s="52" t="s">
        <v>7</v>
      </c>
      <c r="D307" s="52" t="s">
        <v>1748</v>
      </c>
      <c r="E307" s="52" t="s">
        <v>1749</v>
      </c>
      <c r="F307" s="63" t="s">
        <v>1752</v>
      </c>
      <c r="G307" s="63" t="s">
        <v>1779</v>
      </c>
      <c r="H307" s="63" t="s">
        <v>1788</v>
      </c>
      <c r="I307" s="52" t="s">
        <v>1735</v>
      </c>
      <c r="J307" s="52" t="s">
        <v>1721</v>
      </c>
      <c r="K307" s="59">
        <f t="shared" si="241"/>
        <v>84.802363262270504</v>
      </c>
      <c r="L307" s="59">
        <v>0.1081</v>
      </c>
      <c r="M307" s="59">
        <v>0.71909999999999996</v>
      </c>
      <c r="N307" s="59">
        <v>16.170000000000002</v>
      </c>
      <c r="O307" s="59">
        <v>38.909999999999997</v>
      </c>
      <c r="P307" s="59">
        <v>0.15790000000000001</v>
      </c>
      <c r="Q307" s="59">
        <v>28.93</v>
      </c>
      <c r="R307" s="59">
        <v>0.2823</v>
      </c>
      <c r="S307" s="59">
        <v>11.13</v>
      </c>
      <c r="T307" s="59">
        <v>9.9500000000000005E-2</v>
      </c>
      <c r="U307" s="59">
        <v>0.1017</v>
      </c>
      <c r="V307" s="59">
        <f t="shared" si="224"/>
        <v>96.60860000000001</v>
      </c>
      <c r="W307" s="59">
        <f t="shared" si="225"/>
        <v>16.985901698717008</v>
      </c>
      <c r="X307" s="59">
        <f t="shared" si="226"/>
        <v>13.274170150347842</v>
      </c>
      <c r="Y307" s="59">
        <f t="shared" si="227"/>
        <v>97.938671849064846</v>
      </c>
      <c r="Z307" s="59">
        <f t="shared" si="197"/>
        <v>3.5359136316280319E-3</v>
      </c>
      <c r="AA307" s="59">
        <f t="shared" si="198"/>
        <v>1.7689708150978315E-2</v>
      </c>
      <c r="AB307" s="59">
        <f t="shared" si="199"/>
        <v>0.62343093326646493</v>
      </c>
      <c r="AC307" s="59">
        <f t="shared" si="200"/>
        <v>1.0066934961966949</v>
      </c>
      <c r="AD307" s="59">
        <f t="shared" si="201"/>
        <v>0.32674625465258655</v>
      </c>
      <c r="AE307" s="59">
        <f t="shared" si="202"/>
        <v>2.9583080916335447E-3</v>
      </c>
      <c r="AF307" s="59">
        <f t="shared" si="203"/>
        <v>0.46466503321968716</v>
      </c>
      <c r="AG307" s="59">
        <f t="shared" si="204"/>
        <v>7.8216405272392622E-3</v>
      </c>
      <c r="AH307" s="59">
        <f t="shared" si="205"/>
        <v>0.54270087852583782</v>
      </c>
      <c r="AI307" s="59">
        <f t="shared" si="206"/>
        <v>2.6177158509530819E-3</v>
      </c>
      <c r="AJ307" s="59">
        <f t="shared" si="228"/>
        <v>2.9988598821137034</v>
      </c>
      <c r="AK307" s="59">
        <f t="shared" si="207"/>
        <v>4.0029583080916344</v>
      </c>
      <c r="AL307" s="59">
        <f t="shared" si="229"/>
        <v>0.53873262158083812</v>
      </c>
      <c r="AM307" s="59">
        <f t="shared" si="230"/>
        <v>0.46126737841916188</v>
      </c>
      <c r="AN307" s="59">
        <f t="shared" si="231"/>
        <v>1.4220975041129178</v>
      </c>
      <c r="AO307" s="59">
        <f t="shared" si="232"/>
        <v>4.4578168097710167</v>
      </c>
      <c r="AP307" s="59">
        <f t="shared" si="233"/>
        <v>0.41286529477113082</v>
      </c>
      <c r="AQ307" s="59">
        <f t="shared" si="234"/>
        <v>0.16697386153558419</v>
      </c>
      <c r="AR307" s="59">
        <f t="shared" si="235"/>
        <v>0.51444048110495899</v>
      </c>
      <c r="AS307" s="59">
        <f t="shared" si="236"/>
        <v>0.31858565735945676</v>
      </c>
      <c r="AT307" s="59">
        <f t="shared" si="237"/>
        <v>0.6175562294518977</v>
      </c>
      <c r="AU307" s="59">
        <v>40.098099999999995</v>
      </c>
      <c r="AV307" s="78"/>
      <c r="AW307" s="59">
        <v>14.191333333333333</v>
      </c>
      <c r="AX307" s="59">
        <v>0.24446666666666669</v>
      </c>
      <c r="AY307" s="59">
        <v>44.426400000000001</v>
      </c>
      <c r="AZ307" s="59">
        <v>0.19956666666666667</v>
      </c>
      <c r="BA307" s="59">
        <v>0.17443333333333333</v>
      </c>
      <c r="BB307" s="59">
        <v>0.10703333333333336</v>
      </c>
      <c r="BC307" s="59">
        <v>1.6666666666666663E-2</v>
      </c>
      <c r="BD307" s="59">
        <v>2.1433333333333332E-2</v>
      </c>
      <c r="BE307" s="59">
        <v>99.574333333333342</v>
      </c>
      <c r="BF307" s="59">
        <f t="shared" si="238"/>
        <v>84.802363262270504</v>
      </c>
      <c r="BG307" s="59">
        <f t="shared" si="239"/>
        <v>0.15197636737729497</v>
      </c>
      <c r="BH307" s="64">
        <f t="shared" si="240"/>
        <v>0.84802363262270508</v>
      </c>
      <c r="BI307" s="52"/>
      <c r="BJ307" s="62"/>
      <c r="BK307" s="62"/>
      <c r="BL307" s="62"/>
    </row>
    <row r="308" spans="1:64" s="31" customFormat="1" x14ac:dyDescent="0.25">
      <c r="A308" s="62"/>
      <c r="B308" s="58" t="s">
        <v>137</v>
      </c>
      <c r="C308" s="52" t="s">
        <v>7</v>
      </c>
      <c r="D308" s="52" t="s">
        <v>1748</v>
      </c>
      <c r="E308" s="52" t="s">
        <v>1749</v>
      </c>
      <c r="F308" s="63" t="s">
        <v>1752</v>
      </c>
      <c r="G308" s="63" t="s">
        <v>1779</v>
      </c>
      <c r="H308" s="63" t="s">
        <v>1788</v>
      </c>
      <c r="I308" s="52" t="s">
        <v>1735</v>
      </c>
      <c r="J308" s="52" t="s">
        <v>1721</v>
      </c>
      <c r="K308" s="59">
        <f t="shared" si="241"/>
        <v>85.284143567539772</v>
      </c>
      <c r="L308" s="59">
        <v>9.01E-2</v>
      </c>
      <c r="M308" s="59">
        <v>0.97170000000000001</v>
      </c>
      <c r="N308" s="59">
        <v>17.690000000000001</v>
      </c>
      <c r="O308" s="59">
        <v>34.869999999999997</v>
      </c>
      <c r="P308" s="59">
        <v>0.2006</v>
      </c>
      <c r="Q308" s="59">
        <v>31.38</v>
      </c>
      <c r="R308" s="59">
        <v>0.30120000000000002</v>
      </c>
      <c r="S308" s="59">
        <v>10.59</v>
      </c>
      <c r="T308" s="59">
        <v>9.1300000000000006E-2</v>
      </c>
      <c r="U308" s="59">
        <v>8.9200000000000002E-2</v>
      </c>
      <c r="V308" s="59">
        <f t="shared" si="224"/>
        <v>96.274100000000004</v>
      </c>
      <c r="W308" s="59">
        <f t="shared" si="225"/>
        <v>18.175893891115756</v>
      </c>
      <c r="X308" s="59">
        <f t="shared" si="226"/>
        <v>14.674490007650856</v>
      </c>
      <c r="Y308" s="59">
        <f t="shared" si="227"/>
        <v>97.744483898766617</v>
      </c>
      <c r="Z308" s="59">
        <f t="shared" si="197"/>
        <v>2.9458119097204747E-3</v>
      </c>
      <c r="AA308" s="59">
        <f t="shared" si="198"/>
        <v>2.3892844141951013E-2</v>
      </c>
      <c r="AB308" s="59">
        <f t="shared" si="199"/>
        <v>0.68172689603826675</v>
      </c>
      <c r="AC308" s="59">
        <f t="shared" si="200"/>
        <v>0.90176265896089502</v>
      </c>
      <c r="AD308" s="59">
        <f t="shared" si="201"/>
        <v>0.36105263849820318</v>
      </c>
      <c r="AE308" s="59">
        <f t="shared" si="202"/>
        <v>3.7566130975341299E-3</v>
      </c>
      <c r="AF308" s="59">
        <f t="shared" si="203"/>
        <v>0.49699432865181875</v>
      </c>
      <c r="AG308" s="59">
        <f t="shared" si="204"/>
        <v>8.3415394888611914E-3</v>
      </c>
      <c r="AH308" s="59">
        <f t="shared" si="205"/>
        <v>0.51613770767328582</v>
      </c>
      <c r="AI308" s="59">
        <f t="shared" si="206"/>
        <v>2.4009021903429388E-3</v>
      </c>
      <c r="AJ308" s="59">
        <f t="shared" si="228"/>
        <v>2.9990119406508793</v>
      </c>
      <c r="AK308" s="59">
        <f t="shared" si="207"/>
        <v>4.0037566130975337</v>
      </c>
      <c r="AL308" s="59">
        <f t="shared" si="229"/>
        <v>0.50944762298254087</v>
      </c>
      <c r="AM308" s="59">
        <f t="shared" si="230"/>
        <v>0.49055237701745913</v>
      </c>
      <c r="AN308" s="59">
        <f t="shared" si="231"/>
        <v>1.3765148780495398</v>
      </c>
      <c r="AO308" s="59">
        <f t="shared" si="232"/>
        <v>4.2717249870032248</v>
      </c>
      <c r="AP308" s="59">
        <f t="shared" si="233"/>
        <v>0.42078423713497765</v>
      </c>
      <c r="AQ308" s="59">
        <f t="shared" si="234"/>
        <v>0.18567488003375765</v>
      </c>
      <c r="AR308" s="59">
        <f t="shared" si="235"/>
        <v>0.46374034051635865</v>
      </c>
      <c r="AS308" s="59">
        <f t="shared" si="236"/>
        <v>0.3505847794498837</v>
      </c>
      <c r="AT308" s="59">
        <f t="shared" si="237"/>
        <v>0.56947812261469088</v>
      </c>
      <c r="AU308" s="59">
        <v>40.159599999999998</v>
      </c>
      <c r="AV308" s="78"/>
      <c r="AW308" s="59">
        <v>13.750466666666668</v>
      </c>
      <c r="AX308" s="59">
        <v>0.2349</v>
      </c>
      <c r="AY308" s="59">
        <v>44.708100000000002</v>
      </c>
      <c r="AZ308" s="59">
        <v>0.19799999999999998</v>
      </c>
      <c r="BA308" s="59">
        <v>0.18843333333333334</v>
      </c>
      <c r="BB308" s="59">
        <v>0.10406666666666668</v>
      </c>
      <c r="BC308" s="59">
        <v>1.6299999999999999E-2</v>
      </c>
      <c r="BD308" s="59">
        <v>2.2466666666666666E-2</v>
      </c>
      <c r="BE308" s="59">
        <v>99.476433333333333</v>
      </c>
      <c r="BF308" s="59">
        <f t="shared" si="238"/>
        <v>85.284143567539772</v>
      </c>
      <c r="BG308" s="59">
        <f t="shared" si="239"/>
        <v>0.14715856432460228</v>
      </c>
      <c r="BH308" s="64">
        <f t="shared" si="240"/>
        <v>0.85284143567539772</v>
      </c>
      <c r="BI308" s="52"/>
      <c r="BJ308" s="62"/>
      <c r="BK308" s="62"/>
      <c r="BL308" s="62"/>
    </row>
    <row r="309" spans="1:64" s="31" customFormat="1" x14ac:dyDescent="0.25">
      <c r="A309" s="62"/>
      <c r="B309" s="58" t="s">
        <v>137</v>
      </c>
      <c r="C309" s="52" t="s">
        <v>7</v>
      </c>
      <c r="D309" s="52" t="s">
        <v>1748</v>
      </c>
      <c r="E309" s="52" t="s">
        <v>1749</v>
      </c>
      <c r="F309" s="63" t="s">
        <v>1752</v>
      </c>
      <c r="G309" s="63" t="s">
        <v>1779</v>
      </c>
      <c r="H309" s="63" t="s">
        <v>1788</v>
      </c>
      <c r="I309" s="52" t="s">
        <v>1735</v>
      </c>
      <c r="J309" s="52" t="s">
        <v>1721</v>
      </c>
      <c r="K309" s="59">
        <f t="shared" si="241"/>
        <v>77.172163626527208</v>
      </c>
      <c r="L309" s="59">
        <v>0.18360000000000001</v>
      </c>
      <c r="M309" s="59">
        <v>1.0996999999999999</v>
      </c>
      <c r="N309" s="59">
        <v>14.72</v>
      </c>
      <c r="O309" s="59">
        <v>36.090000000000003</v>
      </c>
      <c r="P309" s="59">
        <v>0.18920000000000001</v>
      </c>
      <c r="Q309" s="59">
        <v>37.1</v>
      </c>
      <c r="R309" s="59">
        <v>0.3921</v>
      </c>
      <c r="S309" s="59">
        <v>5.86</v>
      </c>
      <c r="T309" s="59">
        <v>3.2500000000000001E-2</v>
      </c>
      <c r="U309" s="59">
        <v>0.15820000000000001</v>
      </c>
      <c r="V309" s="59">
        <f t="shared" si="224"/>
        <v>95.825299999999984</v>
      </c>
      <c r="W309" s="59">
        <f t="shared" si="225"/>
        <v>24.888523366583836</v>
      </c>
      <c r="X309" s="59">
        <f t="shared" si="226"/>
        <v>13.571323220066864</v>
      </c>
      <c r="Y309" s="59">
        <f t="shared" si="227"/>
        <v>97.185146586650689</v>
      </c>
      <c r="Z309" s="59">
        <f t="shared" si="197"/>
        <v>6.3170560939651123E-3</v>
      </c>
      <c r="AA309" s="59">
        <f t="shared" si="198"/>
        <v>2.8455859392922663E-2</v>
      </c>
      <c r="AB309" s="59">
        <f t="shared" si="199"/>
        <v>0.59696963246974477</v>
      </c>
      <c r="AC309" s="59">
        <f t="shared" si="200"/>
        <v>0.9821753180127335</v>
      </c>
      <c r="AD309" s="59">
        <f t="shared" si="201"/>
        <v>0.35139172822231785</v>
      </c>
      <c r="AE309" s="59">
        <f t="shared" si="202"/>
        <v>3.7286232690506168E-3</v>
      </c>
      <c r="AF309" s="59">
        <f t="shared" si="203"/>
        <v>0.71617081474193034</v>
      </c>
      <c r="AG309" s="59">
        <f t="shared" si="204"/>
        <v>1.1427465495951592E-2</v>
      </c>
      <c r="AH309" s="59">
        <f t="shared" si="205"/>
        <v>0.30055854410752547</v>
      </c>
      <c r="AI309" s="59">
        <f t="shared" si="206"/>
        <v>8.9939172004713209E-4</v>
      </c>
      <c r="AJ309" s="59">
        <f t="shared" si="228"/>
        <v>2.9980944335261888</v>
      </c>
      <c r="AK309" s="59">
        <f t="shared" si="207"/>
        <v>4.0037286232690512</v>
      </c>
      <c r="AL309" s="59">
        <f t="shared" si="229"/>
        <v>0.29561312604137002</v>
      </c>
      <c r="AM309" s="59">
        <f t="shared" si="230"/>
        <v>0.70438687395862998</v>
      </c>
      <c r="AN309" s="59">
        <f t="shared" si="231"/>
        <v>2.0380981031199026</v>
      </c>
      <c r="AO309" s="59">
        <f t="shared" si="232"/>
        <v>7.1399924895852189</v>
      </c>
      <c r="AP309" s="59">
        <f t="shared" si="233"/>
        <v>0.32915329461319037</v>
      </c>
      <c r="AQ309" s="59">
        <f t="shared" si="234"/>
        <v>0.18201763898009324</v>
      </c>
      <c r="AR309" s="59">
        <f t="shared" si="235"/>
        <v>0.50875765731199596</v>
      </c>
      <c r="AS309" s="59">
        <f t="shared" si="236"/>
        <v>0.30922470370791078</v>
      </c>
      <c r="AT309" s="59">
        <f t="shared" si="237"/>
        <v>0.6219665381019317</v>
      </c>
      <c r="AU309" s="59">
        <v>39.606000000000002</v>
      </c>
      <c r="AV309" s="78"/>
      <c r="AW309" s="59">
        <v>20.465066666666665</v>
      </c>
      <c r="AX309" s="59">
        <v>0.39500000000000002</v>
      </c>
      <c r="AY309" s="59">
        <v>38.814599999999999</v>
      </c>
      <c r="AZ309" s="59">
        <v>0.37126666666666669</v>
      </c>
      <c r="BA309" s="59">
        <v>0.11320000000000001</v>
      </c>
      <c r="BB309" s="59">
        <v>0.14166666666666666</v>
      </c>
      <c r="BC309" s="59">
        <v>1.4933333333333333E-2</v>
      </c>
      <c r="BD309" s="59">
        <v>2.9566666666666668E-2</v>
      </c>
      <c r="BE309" s="59">
        <v>100.29113333333333</v>
      </c>
      <c r="BF309" s="59">
        <f t="shared" si="238"/>
        <v>77.172163626527208</v>
      </c>
      <c r="BG309" s="59">
        <f t="shared" si="239"/>
        <v>0.22827836373472793</v>
      </c>
      <c r="BH309" s="64">
        <f t="shared" si="240"/>
        <v>0.77172163626527213</v>
      </c>
      <c r="BI309" s="52"/>
      <c r="BJ309" s="62"/>
      <c r="BK309" s="62"/>
      <c r="BL309" s="62"/>
    </row>
    <row r="310" spans="1:64" s="31" customFormat="1" x14ac:dyDescent="0.25">
      <c r="A310" s="62"/>
      <c r="B310" s="58" t="s">
        <v>137</v>
      </c>
      <c r="C310" s="52" t="s">
        <v>7</v>
      </c>
      <c r="D310" s="52" t="s">
        <v>1748</v>
      </c>
      <c r="E310" s="52" t="s">
        <v>1749</v>
      </c>
      <c r="F310" s="63" t="s">
        <v>1752</v>
      </c>
      <c r="G310" s="63" t="s">
        <v>1779</v>
      </c>
      <c r="H310" s="63" t="s">
        <v>1788</v>
      </c>
      <c r="I310" s="52" t="s">
        <v>1735</v>
      </c>
      <c r="J310" s="52" t="s">
        <v>1721</v>
      </c>
      <c r="K310" s="59">
        <f t="shared" si="241"/>
        <v>88.384652903868627</v>
      </c>
      <c r="L310" s="59">
        <v>6.25E-2</v>
      </c>
      <c r="M310" s="59">
        <v>0.53990000000000005</v>
      </c>
      <c r="N310" s="59">
        <v>19.66</v>
      </c>
      <c r="O310" s="59">
        <v>40.11</v>
      </c>
      <c r="P310" s="59">
        <v>0.1497</v>
      </c>
      <c r="Q310" s="59">
        <v>22.64</v>
      </c>
      <c r="R310" s="59">
        <v>0.2432</v>
      </c>
      <c r="S310" s="59">
        <v>13.64</v>
      </c>
      <c r="T310" s="59">
        <v>0.20369999999999999</v>
      </c>
      <c r="U310" s="59">
        <v>5.96E-2</v>
      </c>
      <c r="V310" s="59">
        <f t="shared" si="224"/>
        <v>97.308600000000013</v>
      </c>
      <c r="W310" s="59">
        <f t="shared" si="225"/>
        <v>13.64273023975503</v>
      </c>
      <c r="X310" s="59">
        <f t="shared" si="226"/>
        <v>9.9991884421482222</v>
      </c>
      <c r="Y310" s="59">
        <f t="shared" si="227"/>
        <v>98.310518681903261</v>
      </c>
      <c r="Z310" s="59">
        <f t="shared" si="197"/>
        <v>1.9713904918598462E-3</v>
      </c>
      <c r="AA310" s="59">
        <f t="shared" si="198"/>
        <v>1.2807412351178537E-2</v>
      </c>
      <c r="AB310" s="59">
        <f t="shared" si="199"/>
        <v>0.73093461044618957</v>
      </c>
      <c r="AC310" s="59">
        <f t="shared" si="200"/>
        <v>1.000703410345446</v>
      </c>
      <c r="AD310" s="59">
        <f t="shared" si="201"/>
        <v>0.23734750832247614</v>
      </c>
      <c r="AE310" s="59">
        <f t="shared" si="202"/>
        <v>2.7045795355229384E-3</v>
      </c>
      <c r="AF310" s="59">
        <f t="shared" si="203"/>
        <v>0.35988965545791546</v>
      </c>
      <c r="AG310" s="59">
        <f t="shared" si="204"/>
        <v>6.4978133300940977E-3</v>
      </c>
      <c r="AH310" s="59">
        <f t="shared" si="205"/>
        <v>0.64135194542531582</v>
      </c>
      <c r="AI310" s="59">
        <f t="shared" si="206"/>
        <v>5.1678171261460709E-3</v>
      </c>
      <c r="AJ310" s="59">
        <f t="shared" si="228"/>
        <v>2.9993761428321437</v>
      </c>
      <c r="AK310" s="59">
        <f t="shared" si="207"/>
        <v>4.0027045795355232</v>
      </c>
      <c r="AL310" s="59">
        <f t="shared" si="229"/>
        <v>0.64055662974806105</v>
      </c>
      <c r="AM310" s="59">
        <f t="shared" si="230"/>
        <v>0.35944337025193895</v>
      </c>
      <c r="AN310" s="59">
        <f t="shared" si="231"/>
        <v>1.5162984351575555</v>
      </c>
      <c r="AO310" s="59">
        <f t="shared" si="232"/>
        <v>4.8482170077421722</v>
      </c>
      <c r="AP310" s="59">
        <f t="shared" si="233"/>
        <v>0.39740914115276077</v>
      </c>
      <c r="AQ310" s="59">
        <f t="shared" si="234"/>
        <v>0.12054304351808204</v>
      </c>
      <c r="AR310" s="59">
        <f t="shared" si="235"/>
        <v>0.50823299386851439</v>
      </c>
      <c r="AS310" s="59">
        <f t="shared" si="236"/>
        <v>0.37122396261340357</v>
      </c>
      <c r="AT310" s="59">
        <f t="shared" si="237"/>
        <v>0.57789410854351908</v>
      </c>
      <c r="AU310" s="59">
        <v>40.66076666666666</v>
      </c>
      <c r="AV310" s="78">
        <v>3.6700000000000003E-2</v>
      </c>
      <c r="AW310" s="59">
        <v>11.095433333333332</v>
      </c>
      <c r="AX310" s="59">
        <v>0.1825</v>
      </c>
      <c r="AY310" s="59">
        <v>47.366900000000008</v>
      </c>
      <c r="AZ310" s="59">
        <v>0.16270000000000001</v>
      </c>
      <c r="BA310" s="59">
        <v>0.30929999999999996</v>
      </c>
      <c r="BB310" s="59">
        <v>9.1833333333333336E-2</v>
      </c>
      <c r="BC310" s="59">
        <v>1.5666666666666666E-2</v>
      </c>
      <c r="BD310" s="59">
        <v>2.07E-2</v>
      </c>
      <c r="BE310" s="59">
        <v>99.942499999999995</v>
      </c>
      <c r="BF310" s="59">
        <f t="shared" si="238"/>
        <v>88.384652903868627</v>
      </c>
      <c r="BG310" s="59">
        <f t="shared" si="239"/>
        <v>0.11615347096131373</v>
      </c>
      <c r="BH310" s="64">
        <f t="shared" si="240"/>
        <v>0.88384652903868632</v>
      </c>
      <c r="BI310" s="52"/>
      <c r="BJ310" s="62"/>
      <c r="BK310" s="62"/>
      <c r="BL310" s="62"/>
    </row>
    <row r="311" spans="1:64" s="31" customFormat="1" x14ac:dyDescent="0.25">
      <c r="A311" s="62"/>
      <c r="B311" s="58" t="s">
        <v>137</v>
      </c>
      <c r="C311" s="52" t="s">
        <v>7</v>
      </c>
      <c r="D311" s="52" t="s">
        <v>1748</v>
      </c>
      <c r="E311" s="52" t="s">
        <v>1749</v>
      </c>
      <c r="F311" s="63" t="s">
        <v>1752</v>
      </c>
      <c r="G311" s="63" t="s">
        <v>1779</v>
      </c>
      <c r="H311" s="63" t="s">
        <v>1788</v>
      </c>
      <c r="I311" s="52" t="s">
        <v>1735</v>
      </c>
      <c r="J311" s="52" t="s">
        <v>1721</v>
      </c>
      <c r="K311" s="59">
        <f t="shared" si="241"/>
        <v>84.593768569978749</v>
      </c>
      <c r="L311" s="59">
        <v>8.1600000000000006E-2</v>
      </c>
      <c r="M311" s="59">
        <v>0.60229999999999995</v>
      </c>
      <c r="N311" s="59">
        <v>17.3</v>
      </c>
      <c r="O311" s="59">
        <v>39.479999999999997</v>
      </c>
      <c r="P311" s="59">
        <v>0.14299999999999999</v>
      </c>
      <c r="Q311" s="59">
        <v>29.97</v>
      </c>
      <c r="R311" s="59">
        <v>0.3352</v>
      </c>
      <c r="S311" s="59">
        <v>9.39</v>
      </c>
      <c r="T311" s="59">
        <v>8.3400000000000002E-2</v>
      </c>
      <c r="U311" s="59">
        <v>0.1031</v>
      </c>
      <c r="V311" s="59">
        <f t="shared" si="224"/>
        <v>97.488599999999991</v>
      </c>
      <c r="W311" s="59">
        <f t="shared" si="225"/>
        <v>19.897519140976947</v>
      </c>
      <c r="X311" s="59">
        <f t="shared" si="226"/>
        <v>11.194132984022062</v>
      </c>
      <c r="Y311" s="59">
        <f t="shared" si="227"/>
        <v>98.610252124999008</v>
      </c>
      <c r="Z311" s="59">
        <f t="shared" si="197"/>
        <v>2.6700282940921947E-3</v>
      </c>
      <c r="AA311" s="59">
        <f t="shared" si="198"/>
        <v>1.4821562602094772E-2</v>
      </c>
      <c r="AB311" s="59">
        <f t="shared" si="199"/>
        <v>0.66722787370518222</v>
      </c>
      <c r="AC311" s="59">
        <f t="shared" si="200"/>
        <v>1.0217930077501178</v>
      </c>
      <c r="AD311" s="59">
        <f t="shared" si="201"/>
        <v>0.27564076736585463</v>
      </c>
      <c r="AE311" s="59">
        <f t="shared" si="202"/>
        <v>2.6800756889957963E-3</v>
      </c>
      <c r="AF311" s="59">
        <f t="shared" si="203"/>
        <v>0.54450273749726197</v>
      </c>
      <c r="AG311" s="59">
        <f t="shared" si="204"/>
        <v>9.2905352328186731E-3</v>
      </c>
      <c r="AH311" s="59">
        <f t="shared" si="205"/>
        <v>0.45801605626337055</v>
      </c>
      <c r="AI311" s="59">
        <f t="shared" si="206"/>
        <v>2.1949024489484833E-3</v>
      </c>
      <c r="AJ311" s="59">
        <f t="shared" si="228"/>
        <v>2.9988375468487369</v>
      </c>
      <c r="AK311" s="59">
        <f t="shared" si="207"/>
        <v>4.0026800756889953</v>
      </c>
      <c r="AL311" s="59">
        <f t="shared" si="229"/>
        <v>0.45686530677920562</v>
      </c>
      <c r="AM311" s="59">
        <f t="shared" si="230"/>
        <v>0.54313469322079433</v>
      </c>
      <c r="AN311" s="59">
        <f t="shared" si="231"/>
        <v>1.9754071311757384</v>
      </c>
      <c r="AO311" s="59">
        <f t="shared" si="232"/>
        <v>6.8539034243704409</v>
      </c>
      <c r="AP311" s="59">
        <f t="shared" si="233"/>
        <v>0.33608845980175089</v>
      </c>
      <c r="AQ311" s="59">
        <f t="shared" si="234"/>
        <v>0.14029935766865806</v>
      </c>
      <c r="AR311" s="59">
        <f t="shared" si="235"/>
        <v>0.52008599463587979</v>
      </c>
      <c r="AS311" s="59">
        <f t="shared" si="236"/>
        <v>0.33961464769546218</v>
      </c>
      <c r="AT311" s="59">
        <f t="shared" si="237"/>
        <v>0.60496173787367091</v>
      </c>
      <c r="AU311" s="59">
        <v>40.144633333333331</v>
      </c>
      <c r="AV311" s="78">
        <v>3.1566666666666666E-2</v>
      </c>
      <c r="AW311" s="59">
        <v>14.520533333333333</v>
      </c>
      <c r="AX311" s="59">
        <v>0.2476666666666667</v>
      </c>
      <c r="AY311" s="59">
        <v>44.731200000000001</v>
      </c>
      <c r="AZ311" s="59">
        <v>0.18156666666666665</v>
      </c>
      <c r="BA311" s="59">
        <v>0.18530000000000002</v>
      </c>
      <c r="BB311" s="59">
        <v>0.42749999999999999</v>
      </c>
      <c r="BC311" s="59">
        <v>1.5533333333333335E-2</v>
      </c>
      <c r="BD311" s="59">
        <v>2.3000000000000003E-2</v>
      </c>
      <c r="BE311" s="59">
        <v>100.50849999999998</v>
      </c>
      <c r="BF311" s="59">
        <f t="shared" si="238"/>
        <v>84.593768569978749</v>
      </c>
      <c r="BG311" s="59">
        <f t="shared" si="239"/>
        <v>0.1540623143002125</v>
      </c>
      <c r="BH311" s="64">
        <f t="shared" si="240"/>
        <v>0.84593768569978744</v>
      </c>
      <c r="BI311" s="52"/>
      <c r="BJ311" s="62"/>
      <c r="BK311" s="62"/>
      <c r="BL311" s="62"/>
    </row>
    <row r="312" spans="1:64" s="31" customFormat="1" x14ac:dyDescent="0.25">
      <c r="A312" s="62"/>
      <c r="B312" s="58" t="s">
        <v>137</v>
      </c>
      <c r="C312" s="52" t="s">
        <v>7</v>
      </c>
      <c r="D312" s="52" t="s">
        <v>1748</v>
      </c>
      <c r="E312" s="52" t="s">
        <v>1749</v>
      </c>
      <c r="F312" s="63" t="s">
        <v>1752</v>
      </c>
      <c r="G312" s="63" t="s">
        <v>1779</v>
      </c>
      <c r="H312" s="63" t="s">
        <v>1788</v>
      </c>
      <c r="I312" s="52" t="s">
        <v>1735</v>
      </c>
      <c r="J312" s="52" t="s">
        <v>1721</v>
      </c>
      <c r="K312" s="59">
        <f t="shared" si="241"/>
        <v>84.742842832741275</v>
      </c>
      <c r="L312" s="59">
        <v>9.4700000000000006E-2</v>
      </c>
      <c r="M312" s="59">
        <v>0.5867</v>
      </c>
      <c r="N312" s="59">
        <v>17.57</v>
      </c>
      <c r="O312" s="59">
        <v>40.200000000000003</v>
      </c>
      <c r="P312" s="59">
        <v>0.14680000000000001</v>
      </c>
      <c r="Q312" s="59">
        <v>28.25</v>
      </c>
      <c r="R312" s="59">
        <v>0.2928</v>
      </c>
      <c r="S312" s="59">
        <v>10.48</v>
      </c>
      <c r="T312" s="59">
        <v>9.4200000000000006E-2</v>
      </c>
      <c r="U312" s="59">
        <v>8.6400000000000005E-2</v>
      </c>
      <c r="V312" s="59">
        <f t="shared" si="224"/>
        <v>97.801600000000008</v>
      </c>
      <c r="W312" s="59">
        <f t="shared" si="225"/>
        <v>18.426892726067024</v>
      </c>
      <c r="X312" s="59">
        <f t="shared" si="226"/>
        <v>10.916989635400061</v>
      </c>
      <c r="Y312" s="59">
        <f t="shared" si="227"/>
        <v>98.895482361467089</v>
      </c>
      <c r="Z312" s="59">
        <f t="shared" si="197"/>
        <v>3.0637734554256743E-3</v>
      </c>
      <c r="AA312" s="59">
        <f t="shared" si="198"/>
        <v>1.4275067911930756E-2</v>
      </c>
      <c r="AB312" s="59">
        <f t="shared" si="199"/>
        <v>0.67000925921108068</v>
      </c>
      <c r="AC312" s="59">
        <f t="shared" si="200"/>
        <v>1.0287096191402816</v>
      </c>
      <c r="AD312" s="59">
        <f t="shared" si="201"/>
        <v>0.26578890725826126</v>
      </c>
      <c r="AE312" s="59">
        <f t="shared" si="202"/>
        <v>2.7203077742688712E-3</v>
      </c>
      <c r="AF312" s="59">
        <f t="shared" si="203"/>
        <v>0.49857926062348962</v>
      </c>
      <c r="AG312" s="59">
        <f t="shared" si="204"/>
        <v>8.0239601357149724E-3</v>
      </c>
      <c r="AH312" s="59">
        <f t="shared" si="205"/>
        <v>0.50542574349080305</v>
      </c>
      <c r="AI312" s="59">
        <f t="shared" si="206"/>
        <v>2.4512129394406012E-3</v>
      </c>
      <c r="AJ312" s="59">
        <f t="shared" si="228"/>
        <v>2.9990471119406967</v>
      </c>
      <c r="AK312" s="59">
        <f t="shared" si="207"/>
        <v>4.0027203077742701</v>
      </c>
      <c r="AL312" s="59">
        <f t="shared" si="229"/>
        <v>0.50340958602758812</v>
      </c>
      <c r="AM312" s="59">
        <f t="shared" si="230"/>
        <v>0.49659041397241188</v>
      </c>
      <c r="AN312" s="59">
        <f t="shared" si="231"/>
        <v>1.8758467603730018</v>
      </c>
      <c r="AO312" s="59">
        <f t="shared" si="232"/>
        <v>6.4053231362268503</v>
      </c>
      <c r="AP312" s="59">
        <f t="shared" si="233"/>
        <v>0.3477236735208723</v>
      </c>
      <c r="AQ312" s="59">
        <f t="shared" si="234"/>
        <v>0.13529542066731082</v>
      </c>
      <c r="AR312" s="59">
        <f t="shared" si="235"/>
        <v>0.52364751449486047</v>
      </c>
      <c r="AS312" s="59">
        <f t="shared" si="236"/>
        <v>0.34105706483782872</v>
      </c>
      <c r="AT312" s="59">
        <f t="shared" si="237"/>
        <v>0.60557967080383723</v>
      </c>
      <c r="AU312" s="59">
        <v>40.120933333333333</v>
      </c>
      <c r="AV312" s="78">
        <v>3.5300000000000005E-2</v>
      </c>
      <c r="AW312" s="59">
        <v>14.333766666666667</v>
      </c>
      <c r="AX312" s="59">
        <v>0.247</v>
      </c>
      <c r="AY312" s="59">
        <v>44.665866666666659</v>
      </c>
      <c r="AZ312" s="59">
        <v>0.19123333333333334</v>
      </c>
      <c r="BA312" s="59">
        <v>0.18066666666666667</v>
      </c>
      <c r="BB312" s="59">
        <v>0.31880000000000003</v>
      </c>
      <c r="BC312" s="59">
        <v>1.5700000000000002E-2</v>
      </c>
      <c r="BD312" s="59">
        <v>2.3466666666666663E-2</v>
      </c>
      <c r="BE312" s="59">
        <v>100.13273333333332</v>
      </c>
      <c r="BF312" s="59">
        <f t="shared" si="238"/>
        <v>84.742842832741275</v>
      </c>
      <c r="BG312" s="59">
        <f t="shared" si="239"/>
        <v>0.15257157167258725</v>
      </c>
      <c r="BH312" s="64">
        <f t="shared" si="240"/>
        <v>0.84742842832741272</v>
      </c>
      <c r="BI312" s="52"/>
      <c r="BJ312" s="62"/>
      <c r="BK312" s="62"/>
      <c r="BL312" s="62"/>
    </row>
    <row r="313" spans="1:64" s="31" customFormat="1" x14ac:dyDescent="0.25">
      <c r="A313" s="62"/>
      <c r="B313" s="58" t="s">
        <v>137</v>
      </c>
      <c r="C313" s="52" t="s">
        <v>7</v>
      </c>
      <c r="D313" s="52" t="s">
        <v>1748</v>
      </c>
      <c r="E313" s="52" t="s">
        <v>1749</v>
      </c>
      <c r="F313" s="63" t="s">
        <v>1752</v>
      </c>
      <c r="G313" s="63" t="s">
        <v>1779</v>
      </c>
      <c r="H313" s="63" t="s">
        <v>1788</v>
      </c>
      <c r="I313" s="52" t="s">
        <v>1735</v>
      </c>
      <c r="J313" s="52" t="s">
        <v>1721</v>
      </c>
      <c r="K313" s="59">
        <f t="shared" si="241"/>
        <v>84.872441728230967</v>
      </c>
      <c r="L313" s="59">
        <v>8.8800000000000004E-2</v>
      </c>
      <c r="M313" s="59">
        <v>0.52539999999999998</v>
      </c>
      <c r="N313" s="59">
        <v>19.96</v>
      </c>
      <c r="O313" s="59">
        <v>38.19</v>
      </c>
      <c r="P313" s="59">
        <v>0.14119999999999999</v>
      </c>
      <c r="Q313" s="59">
        <v>28.73</v>
      </c>
      <c r="R313" s="59">
        <v>0.3115</v>
      </c>
      <c r="S313" s="59">
        <v>9.7899999999999991</v>
      </c>
      <c r="T313" s="59">
        <v>7.4399999999999994E-2</v>
      </c>
      <c r="U313" s="59">
        <v>0.11269999999999999</v>
      </c>
      <c r="V313" s="59">
        <f t="shared" si="224"/>
        <v>97.923999999999992</v>
      </c>
      <c r="W313" s="59">
        <f t="shared" si="225"/>
        <v>19.781026744827543</v>
      </c>
      <c r="X313" s="59">
        <f t="shared" si="226"/>
        <v>9.9455137310207355</v>
      </c>
      <c r="Y313" s="59">
        <f t="shared" si="227"/>
        <v>98.920540475848284</v>
      </c>
      <c r="Z313" s="59">
        <f t="shared" si="197"/>
        <v>2.8558185427143188E-3</v>
      </c>
      <c r="AA313" s="59">
        <f t="shared" si="198"/>
        <v>1.2707588310858303E-2</v>
      </c>
      <c r="AB313" s="59">
        <f t="shared" si="199"/>
        <v>0.75662476699588965</v>
      </c>
      <c r="AC313" s="59">
        <f t="shared" si="200"/>
        <v>0.97146549412712013</v>
      </c>
      <c r="AD313" s="59">
        <f t="shared" si="201"/>
        <v>0.24069781519118355</v>
      </c>
      <c r="AE313" s="59">
        <f t="shared" si="202"/>
        <v>2.6009838587425557E-3</v>
      </c>
      <c r="AF313" s="59">
        <f t="shared" si="203"/>
        <v>0.53203708463826738</v>
      </c>
      <c r="AG313" s="59">
        <f t="shared" si="204"/>
        <v>8.4856812501389982E-3</v>
      </c>
      <c r="AH313" s="59">
        <f t="shared" si="205"/>
        <v>0.46934234728946839</v>
      </c>
      <c r="AI313" s="59">
        <f t="shared" si="206"/>
        <v>1.9244828555759045E-3</v>
      </c>
      <c r="AJ313" s="59">
        <f t="shared" si="228"/>
        <v>2.9987420630599591</v>
      </c>
      <c r="AK313" s="59">
        <f t="shared" si="207"/>
        <v>4.0026009838587422</v>
      </c>
      <c r="AL313" s="59">
        <f t="shared" si="229"/>
        <v>0.4686958133201784</v>
      </c>
      <c r="AM313" s="59">
        <f t="shared" si="230"/>
        <v>0.5313041866798216</v>
      </c>
      <c r="AN313" s="59">
        <f t="shared" si="231"/>
        <v>2.2103943245836124</v>
      </c>
      <c r="AO313" s="59">
        <f t="shared" si="232"/>
        <v>7.9401649502854816</v>
      </c>
      <c r="AP313" s="59">
        <f t="shared" si="233"/>
        <v>0.31148821574424496</v>
      </c>
      <c r="AQ313" s="59">
        <f t="shared" si="234"/>
        <v>0.12225684322601071</v>
      </c>
      <c r="AR313" s="59">
        <f t="shared" si="235"/>
        <v>0.49343324749600254</v>
      </c>
      <c r="AS313" s="59">
        <f t="shared" si="236"/>
        <v>0.38430990927798669</v>
      </c>
      <c r="AT313" s="59">
        <f t="shared" si="237"/>
        <v>0.56216131528674174</v>
      </c>
      <c r="AU313" s="59">
        <v>40.181666666666665</v>
      </c>
      <c r="AV313" s="78">
        <v>3.09E-2</v>
      </c>
      <c r="AW313" s="59">
        <v>14.247633333333333</v>
      </c>
      <c r="AX313" s="59">
        <v>0.23863333333333334</v>
      </c>
      <c r="AY313" s="59">
        <v>44.846300000000006</v>
      </c>
      <c r="AZ313" s="59">
        <v>0.18573333333333331</v>
      </c>
      <c r="BA313" s="59">
        <v>0.21219999999999997</v>
      </c>
      <c r="BB313" s="59">
        <v>0.22383333333333333</v>
      </c>
      <c r="BC313" s="59">
        <v>1.6566666666666664E-2</v>
      </c>
      <c r="BD313" s="59">
        <v>2.2033333333333335E-2</v>
      </c>
      <c r="BE313" s="59">
        <v>100.20550000000001</v>
      </c>
      <c r="BF313" s="59">
        <f t="shared" si="238"/>
        <v>84.872441728230967</v>
      </c>
      <c r="BG313" s="59">
        <f t="shared" si="239"/>
        <v>0.15127558271769032</v>
      </c>
      <c r="BH313" s="64">
        <f t="shared" si="240"/>
        <v>0.84872441728230963</v>
      </c>
      <c r="BI313" s="52"/>
      <c r="BJ313" s="62"/>
      <c r="BK313" s="62"/>
      <c r="BL313" s="62"/>
    </row>
    <row r="314" spans="1:64" s="31" customFormat="1" x14ac:dyDescent="0.25">
      <c r="A314" s="62"/>
      <c r="B314" s="58" t="s">
        <v>137</v>
      </c>
      <c r="C314" s="52" t="s">
        <v>7</v>
      </c>
      <c r="D314" s="52" t="s">
        <v>1748</v>
      </c>
      <c r="E314" s="52" t="s">
        <v>1749</v>
      </c>
      <c r="F314" s="63" t="s">
        <v>1753</v>
      </c>
      <c r="G314" s="63" t="s">
        <v>1779</v>
      </c>
      <c r="H314" s="63" t="s">
        <v>1788</v>
      </c>
      <c r="I314" s="52" t="s">
        <v>1735</v>
      </c>
      <c r="J314" s="52" t="s">
        <v>1721</v>
      </c>
      <c r="K314" s="59">
        <f t="shared" si="241"/>
        <v>84.41222629234575</v>
      </c>
      <c r="L314" s="59">
        <v>4.9500000000000002E-2</v>
      </c>
      <c r="M314" s="59">
        <v>0.76249999999999996</v>
      </c>
      <c r="N314" s="59">
        <v>17.03</v>
      </c>
      <c r="O314" s="59">
        <v>37.57</v>
      </c>
      <c r="P314" s="59">
        <v>0.1696</v>
      </c>
      <c r="Q314" s="59">
        <v>30.38</v>
      </c>
      <c r="R314" s="59">
        <v>0.2727</v>
      </c>
      <c r="S314" s="59">
        <v>10.59</v>
      </c>
      <c r="T314" s="59">
        <v>8.5099999999999995E-2</v>
      </c>
      <c r="U314" s="59">
        <v>8.0600000000000005E-2</v>
      </c>
      <c r="V314" s="59">
        <f t="shared" si="224"/>
        <v>96.990000000000009</v>
      </c>
      <c r="W314" s="59">
        <f t="shared" si="225"/>
        <v>18.093989566621268</v>
      </c>
      <c r="X314" s="59">
        <f t="shared" si="226"/>
        <v>13.654156960856559</v>
      </c>
      <c r="Y314" s="59">
        <f t="shared" si="227"/>
        <v>98.358146527477842</v>
      </c>
      <c r="Z314" s="59">
        <f t="shared" si="197"/>
        <v>1.6135891073462926E-3</v>
      </c>
      <c r="AA314" s="59">
        <f t="shared" si="198"/>
        <v>1.8693173085949488E-2</v>
      </c>
      <c r="AB314" s="59">
        <f t="shared" si="199"/>
        <v>0.65434196730398209</v>
      </c>
      <c r="AC314" s="59">
        <f t="shared" si="200"/>
        <v>0.96869939213875844</v>
      </c>
      <c r="AD314" s="59">
        <f t="shared" si="201"/>
        <v>0.33494995905880737</v>
      </c>
      <c r="AE314" s="59">
        <f t="shared" si="202"/>
        <v>3.1666416486840396E-3</v>
      </c>
      <c r="AF314" s="59">
        <f t="shared" si="203"/>
        <v>0.49328455949637934</v>
      </c>
      <c r="AG314" s="59">
        <f t="shared" si="204"/>
        <v>7.5298081724666007E-3</v>
      </c>
      <c r="AH314" s="59">
        <f t="shared" si="205"/>
        <v>0.51460395600061448</v>
      </c>
      <c r="AI314" s="59">
        <f t="shared" si="206"/>
        <v>2.2312117186003622E-3</v>
      </c>
      <c r="AJ314" s="59">
        <f t="shared" si="228"/>
        <v>2.9991142577315886</v>
      </c>
      <c r="AK314" s="59">
        <f t="shared" si="207"/>
        <v>4.0031666416486846</v>
      </c>
      <c r="AL314" s="59">
        <f t="shared" si="229"/>
        <v>0.51057626720437543</v>
      </c>
      <c r="AM314" s="59">
        <f t="shared" si="230"/>
        <v>0.48942373279562457</v>
      </c>
      <c r="AN314" s="59">
        <f t="shared" si="231"/>
        <v>1.4727112100042772</v>
      </c>
      <c r="AO314" s="59">
        <f t="shared" si="232"/>
        <v>4.6666162022329267</v>
      </c>
      <c r="AP314" s="59">
        <f t="shared" si="233"/>
        <v>0.40441439176322991</v>
      </c>
      <c r="AQ314" s="59">
        <f t="shared" si="234"/>
        <v>0.17106815331292927</v>
      </c>
      <c r="AR314" s="59">
        <f t="shared" si="235"/>
        <v>0.49474141329702354</v>
      </c>
      <c r="AS314" s="59">
        <f t="shared" si="236"/>
        <v>0.33419043339004711</v>
      </c>
      <c r="AT314" s="59">
        <f t="shared" si="237"/>
        <v>0.59684208692707275</v>
      </c>
      <c r="AU314" s="59">
        <v>39.9893</v>
      </c>
      <c r="AV314" s="78">
        <v>2.6499999999999999E-2</v>
      </c>
      <c r="AW314" s="59">
        <v>14.643000000000001</v>
      </c>
      <c r="AX314" s="59">
        <v>0.25510000000000005</v>
      </c>
      <c r="AY314" s="59">
        <v>44.487433333333335</v>
      </c>
      <c r="AZ314" s="59">
        <v>0.21556666666666668</v>
      </c>
      <c r="BA314" s="59">
        <v>0.14413333333333331</v>
      </c>
      <c r="BB314" s="59">
        <v>6.593333333333333E-2</v>
      </c>
      <c r="BC314" s="59">
        <v>1.6233333333333332E-2</v>
      </c>
      <c r="BD314" s="59">
        <v>2.1633333333333334E-2</v>
      </c>
      <c r="BE314" s="59">
        <v>99.864833333333351</v>
      </c>
      <c r="BF314" s="59">
        <f t="shared" si="238"/>
        <v>84.41222629234575</v>
      </c>
      <c r="BG314" s="59">
        <f t="shared" si="239"/>
        <v>0.15587773707654251</v>
      </c>
      <c r="BH314" s="64">
        <f t="shared" si="240"/>
        <v>0.84412226292345749</v>
      </c>
      <c r="BI314" s="52"/>
      <c r="BJ314" s="62"/>
      <c r="BK314" s="62"/>
      <c r="BL314" s="62"/>
    </row>
    <row r="315" spans="1:64" s="31" customFormat="1" x14ac:dyDescent="0.25">
      <c r="A315" s="62"/>
      <c r="B315" s="58" t="s">
        <v>137</v>
      </c>
      <c r="C315" s="52" t="s">
        <v>7</v>
      </c>
      <c r="D315" s="52" t="s">
        <v>1754</v>
      </c>
      <c r="E315" s="52" t="s">
        <v>1755</v>
      </c>
      <c r="F315" s="63" t="s">
        <v>1750</v>
      </c>
      <c r="G315" s="63" t="s">
        <v>1779</v>
      </c>
      <c r="H315" s="63" t="s">
        <v>1788</v>
      </c>
      <c r="I315" s="52" t="s">
        <v>1735</v>
      </c>
      <c r="J315" s="52" t="s">
        <v>1721</v>
      </c>
      <c r="K315" s="59">
        <f t="shared" si="241"/>
        <v>82.42887436263149</v>
      </c>
      <c r="L315" s="59">
        <v>0.49349999999999999</v>
      </c>
      <c r="M315" s="59">
        <v>1.84</v>
      </c>
      <c r="N315" s="59">
        <v>14.97</v>
      </c>
      <c r="O315" s="59">
        <v>26.38</v>
      </c>
      <c r="P315" s="59">
        <v>0.25430000000000003</v>
      </c>
      <c r="Q315" s="59">
        <v>41.08</v>
      </c>
      <c r="R315" s="59">
        <v>0.31159999999999999</v>
      </c>
      <c r="S315" s="59">
        <v>8.24</v>
      </c>
      <c r="T315" s="59">
        <v>0.1094</v>
      </c>
      <c r="U315" s="59">
        <v>0.11020000000000001</v>
      </c>
      <c r="V315" s="59">
        <f t="shared" si="224"/>
        <v>93.788999999999987</v>
      </c>
      <c r="W315" s="59">
        <f t="shared" si="225"/>
        <v>21.901938136461418</v>
      </c>
      <c r="X315" s="59">
        <f t="shared" si="226"/>
        <v>21.313694002599</v>
      </c>
      <c r="Y315" s="59">
        <f t="shared" si="227"/>
        <v>95.924632139060407</v>
      </c>
      <c r="Z315" s="59">
        <f t="shared" si="197"/>
        <v>1.6907801284170139E-2</v>
      </c>
      <c r="AA315" s="59">
        <f t="shared" si="198"/>
        <v>4.7410357010727495E-2</v>
      </c>
      <c r="AB315" s="59">
        <f t="shared" si="199"/>
        <v>0.60453876042184262</v>
      </c>
      <c r="AC315" s="59">
        <f t="shared" si="200"/>
        <v>0.71488279779807962</v>
      </c>
      <c r="AD315" s="59">
        <f t="shared" si="201"/>
        <v>0.54952314370873068</v>
      </c>
      <c r="AE315" s="59">
        <f t="shared" si="202"/>
        <v>4.9903574577767349E-3</v>
      </c>
      <c r="AF315" s="59">
        <f t="shared" si="203"/>
        <v>0.62756390602018564</v>
      </c>
      <c r="AG315" s="59">
        <f t="shared" si="204"/>
        <v>9.0429149621155704E-3</v>
      </c>
      <c r="AH315" s="59">
        <f t="shared" si="205"/>
        <v>0.42083959648720681</v>
      </c>
      <c r="AI315" s="59">
        <f t="shared" si="206"/>
        <v>3.0146768610525166E-3</v>
      </c>
      <c r="AJ315" s="59">
        <f t="shared" si="228"/>
        <v>2.9987143120118875</v>
      </c>
      <c r="AK315" s="59">
        <f t="shared" si="207"/>
        <v>4.0049903574577765</v>
      </c>
      <c r="AL315" s="59">
        <f t="shared" si="229"/>
        <v>0.40140994901363308</v>
      </c>
      <c r="AM315" s="59">
        <f t="shared" si="230"/>
        <v>0.59859005098636686</v>
      </c>
      <c r="AN315" s="59">
        <f t="shared" si="231"/>
        <v>1.1420154241089064</v>
      </c>
      <c r="AO315" s="59">
        <f t="shared" si="232"/>
        <v>3.3453360508913419</v>
      </c>
      <c r="AP315" s="59">
        <f t="shared" si="233"/>
        <v>0.46685004633708793</v>
      </c>
      <c r="AQ315" s="59">
        <f t="shared" si="234"/>
        <v>0.29402857299183416</v>
      </c>
      <c r="AR315" s="59">
        <f t="shared" si="235"/>
        <v>0.38250612608300183</v>
      </c>
      <c r="AS315" s="59">
        <f t="shared" si="236"/>
        <v>0.32346530092516401</v>
      </c>
      <c r="AT315" s="59">
        <f t="shared" si="237"/>
        <v>0.5418153078857928</v>
      </c>
      <c r="AU315" s="59">
        <v>37.925800000000002</v>
      </c>
      <c r="AV315" s="78">
        <v>2.87E-2</v>
      </c>
      <c r="AW315" s="59">
        <v>16.54195</v>
      </c>
      <c r="AX315" s="59">
        <v>0.28339999999999999</v>
      </c>
      <c r="AY315" s="59">
        <v>43.5364</v>
      </c>
      <c r="AZ315" s="59">
        <v>0.1656</v>
      </c>
      <c r="BA315" s="59">
        <v>0.18825</v>
      </c>
      <c r="BB315" s="59">
        <v>4.4249999999999998E-2</v>
      </c>
      <c r="BC315" s="59">
        <v>1.5349999999999999E-2</v>
      </c>
      <c r="BD315" s="59">
        <v>2.3199999999999998E-2</v>
      </c>
      <c r="BE315" s="59">
        <v>98.752900000000011</v>
      </c>
      <c r="BF315" s="59">
        <f t="shared" si="238"/>
        <v>82.42887436263149</v>
      </c>
      <c r="BG315" s="59">
        <f t="shared" si="239"/>
        <v>0.17571125637368509</v>
      </c>
      <c r="BH315" s="64">
        <f t="shared" si="240"/>
        <v>0.82428874362631488</v>
      </c>
      <c r="BI315" s="52"/>
      <c r="BJ315" s="62"/>
      <c r="BK315" s="62"/>
      <c r="BL315" s="62"/>
    </row>
    <row r="316" spans="1:64" s="31" customFormat="1" x14ac:dyDescent="0.25">
      <c r="A316" s="62"/>
      <c r="B316" s="58" t="s">
        <v>137</v>
      </c>
      <c r="C316" s="52" t="s">
        <v>7</v>
      </c>
      <c r="D316" s="52" t="s">
        <v>1754</v>
      </c>
      <c r="E316" s="52" t="s">
        <v>1755</v>
      </c>
      <c r="F316" s="63" t="s">
        <v>1750</v>
      </c>
      <c r="G316" s="63" t="s">
        <v>1779</v>
      </c>
      <c r="H316" s="63" t="s">
        <v>1788</v>
      </c>
      <c r="I316" s="52" t="s">
        <v>1735</v>
      </c>
      <c r="J316" s="52" t="s">
        <v>1721</v>
      </c>
      <c r="K316" s="59">
        <f t="shared" si="241"/>
        <v>83.83683125511233</v>
      </c>
      <c r="L316" s="59">
        <v>7.3800000000000004E-2</v>
      </c>
      <c r="M316" s="59">
        <v>8.01</v>
      </c>
      <c r="N316" s="59">
        <v>6.55</v>
      </c>
      <c r="O316" s="59">
        <v>29.21</v>
      </c>
      <c r="P316" s="59">
        <v>0.79749999999999999</v>
      </c>
      <c r="Q316" s="59">
        <v>44.95</v>
      </c>
      <c r="R316" s="59">
        <v>0.43940000000000001</v>
      </c>
      <c r="S316" s="59">
        <v>5.74</v>
      </c>
      <c r="T316" s="59">
        <v>0.1242</v>
      </c>
      <c r="U316" s="59">
        <v>0.1188</v>
      </c>
      <c r="V316" s="59">
        <f t="shared" si="224"/>
        <v>96.0137</v>
      </c>
      <c r="W316" s="59">
        <f t="shared" si="225"/>
        <v>29.84596877562911</v>
      </c>
      <c r="X316" s="59">
        <f t="shared" si="226"/>
        <v>16.785987135331062</v>
      </c>
      <c r="Y316" s="59">
        <f t="shared" si="227"/>
        <v>97.69565591096017</v>
      </c>
      <c r="Z316" s="59">
        <f t="shared" si="197"/>
        <v>2.6344051406032684E-3</v>
      </c>
      <c r="AA316" s="59">
        <f t="shared" si="198"/>
        <v>0.21503747116819327</v>
      </c>
      <c r="AB316" s="59">
        <f t="shared" si="199"/>
        <v>0.27559407485571957</v>
      </c>
      <c r="AC316" s="59">
        <f t="shared" si="200"/>
        <v>0.82474148030466687</v>
      </c>
      <c r="AD316" s="59">
        <f t="shared" si="201"/>
        <v>0.45092090795867878</v>
      </c>
      <c r="AE316" s="59">
        <f t="shared" si="202"/>
        <v>1.6305803788307541E-2</v>
      </c>
      <c r="AF316" s="59">
        <f t="shared" si="203"/>
        <v>0.89101971846445205</v>
      </c>
      <c r="AG316" s="59">
        <f t="shared" si="204"/>
        <v>1.3286092623896616E-2</v>
      </c>
      <c r="AH316" s="59">
        <f t="shared" si="205"/>
        <v>0.30544111863390749</v>
      </c>
      <c r="AI316" s="59">
        <f t="shared" si="206"/>
        <v>3.5659172990916681E-3</v>
      </c>
      <c r="AJ316" s="59">
        <f t="shared" si="228"/>
        <v>2.998546990237517</v>
      </c>
      <c r="AK316" s="59">
        <f t="shared" si="207"/>
        <v>4.016305803788307</v>
      </c>
      <c r="AL316" s="59">
        <f t="shared" si="229"/>
        <v>0.25528718463920569</v>
      </c>
      <c r="AM316" s="59">
        <f t="shared" si="230"/>
        <v>0.74471281536079426</v>
      </c>
      <c r="AN316" s="59">
        <f t="shared" si="231"/>
        <v>1.9760000096205403</v>
      </c>
      <c r="AO316" s="59">
        <f t="shared" si="232"/>
        <v>6.8565960364874305</v>
      </c>
      <c r="AP316" s="59">
        <f t="shared" si="233"/>
        <v>0.33602150429008454</v>
      </c>
      <c r="AQ316" s="59">
        <f t="shared" si="234"/>
        <v>0.29068108251554065</v>
      </c>
      <c r="AR316" s="59">
        <f t="shared" si="235"/>
        <v>0.53166030241471718</v>
      </c>
      <c r="AS316" s="59">
        <f t="shared" si="236"/>
        <v>0.17765861506974209</v>
      </c>
      <c r="AT316" s="59">
        <f t="shared" si="237"/>
        <v>0.74953633592659052</v>
      </c>
      <c r="AU316" s="59">
        <v>38.796900000000001</v>
      </c>
      <c r="AV316" s="78">
        <v>2.945E-2</v>
      </c>
      <c r="AW316" s="59">
        <v>15.303799999999999</v>
      </c>
      <c r="AX316" s="59">
        <v>0.248</v>
      </c>
      <c r="AY316" s="59">
        <v>44.534199999999998</v>
      </c>
      <c r="AZ316" s="59">
        <v>0.14705000000000001</v>
      </c>
      <c r="BA316" s="59">
        <v>0.22685</v>
      </c>
      <c r="BB316" s="59">
        <v>3.4500000000000003E-2</v>
      </c>
      <c r="BC316" s="59">
        <v>1.5599999999999999E-2</v>
      </c>
      <c r="BD316" s="59">
        <v>2.3300000000000001E-2</v>
      </c>
      <c r="BE316" s="59">
        <v>99.359650000000002</v>
      </c>
      <c r="BF316" s="59">
        <f t="shared" si="238"/>
        <v>83.83683125511233</v>
      </c>
      <c r="BG316" s="59">
        <f t="shared" si="239"/>
        <v>0.16163168744887671</v>
      </c>
      <c r="BH316" s="64">
        <f t="shared" si="240"/>
        <v>0.83836831255112332</v>
      </c>
      <c r="BI316" s="52"/>
      <c r="BJ316" s="62"/>
      <c r="BK316" s="62"/>
      <c r="BL316" s="62"/>
    </row>
    <row r="317" spans="1:64" s="31" customFormat="1" x14ac:dyDescent="0.25">
      <c r="A317" s="62"/>
      <c r="B317" s="58" t="s">
        <v>137</v>
      </c>
      <c r="C317" s="52" t="s">
        <v>7</v>
      </c>
      <c r="D317" s="52" t="s">
        <v>1754</v>
      </c>
      <c r="E317" s="52" t="s">
        <v>1755</v>
      </c>
      <c r="F317" s="63" t="s">
        <v>1750</v>
      </c>
      <c r="G317" s="63" t="s">
        <v>1779</v>
      </c>
      <c r="H317" s="63" t="s">
        <v>1788</v>
      </c>
      <c r="I317" s="52" t="s">
        <v>1735</v>
      </c>
      <c r="J317" s="52" t="s">
        <v>1721</v>
      </c>
      <c r="K317" s="59">
        <f t="shared" si="241"/>
        <v>86.578579273446067</v>
      </c>
      <c r="L317" s="59">
        <v>0.41149999999999998</v>
      </c>
      <c r="M317" s="59">
        <v>0.82020000000000004</v>
      </c>
      <c r="N317" s="59">
        <v>19.649999999999999</v>
      </c>
      <c r="O317" s="59">
        <v>36.200000000000003</v>
      </c>
      <c r="P317" s="59">
        <v>0.1489</v>
      </c>
      <c r="Q317" s="59">
        <v>27.52</v>
      </c>
      <c r="R317" s="59">
        <v>0.23619999999999999</v>
      </c>
      <c r="S317" s="59">
        <v>12.45</v>
      </c>
      <c r="T317" s="59">
        <v>0.21279999999999999</v>
      </c>
      <c r="U317" s="59">
        <v>0.09</v>
      </c>
      <c r="V317" s="59">
        <f t="shared" si="224"/>
        <v>97.739599999999996</v>
      </c>
      <c r="W317" s="59">
        <f t="shared" si="225"/>
        <v>16.302331333524915</v>
      </c>
      <c r="X317" s="59">
        <f t="shared" si="226"/>
        <v>12.466846706462642</v>
      </c>
      <c r="Y317" s="59">
        <f t="shared" si="227"/>
        <v>98.988778039987565</v>
      </c>
      <c r="Z317" s="59">
        <f t="shared" si="197"/>
        <v>1.3010469303222062E-2</v>
      </c>
      <c r="AA317" s="59">
        <f t="shared" si="198"/>
        <v>1.9502860415531245E-2</v>
      </c>
      <c r="AB317" s="59">
        <f t="shared" si="199"/>
        <v>0.73229834125795701</v>
      </c>
      <c r="AC317" s="59">
        <f t="shared" si="200"/>
        <v>0.90529843783344865</v>
      </c>
      <c r="AD317" s="59">
        <f t="shared" si="201"/>
        <v>0.29662450449145167</v>
      </c>
      <c r="AE317" s="59">
        <f t="shared" si="202"/>
        <v>2.6965168444240384E-3</v>
      </c>
      <c r="AF317" s="59">
        <f t="shared" si="203"/>
        <v>0.4310704669922602</v>
      </c>
      <c r="AG317" s="59">
        <f t="shared" si="204"/>
        <v>6.3257793032261778E-3</v>
      </c>
      <c r="AH317" s="59">
        <f t="shared" si="205"/>
        <v>0.58678888675710628</v>
      </c>
      <c r="AI317" s="59">
        <f t="shared" si="206"/>
        <v>5.4115068689783441E-3</v>
      </c>
      <c r="AJ317" s="59">
        <f t="shared" si="228"/>
        <v>2.9990277700676056</v>
      </c>
      <c r="AK317" s="59">
        <f t="shared" si="207"/>
        <v>4.0026965168444235</v>
      </c>
      <c r="AL317" s="59">
        <f t="shared" si="229"/>
        <v>0.57649309268085258</v>
      </c>
      <c r="AM317" s="59">
        <f t="shared" si="230"/>
        <v>0.42350690731914742</v>
      </c>
      <c r="AN317" s="59">
        <f t="shared" si="231"/>
        <v>1.4532530538274633</v>
      </c>
      <c r="AO317" s="59">
        <f t="shared" si="232"/>
        <v>4.5860778123732402</v>
      </c>
      <c r="AP317" s="59">
        <f t="shared" si="233"/>
        <v>0.40762203411500564</v>
      </c>
      <c r="AQ317" s="59">
        <f t="shared" si="234"/>
        <v>0.15335603377396348</v>
      </c>
      <c r="AR317" s="59">
        <f t="shared" si="235"/>
        <v>0.46804284779480759</v>
      </c>
      <c r="AS317" s="59">
        <f t="shared" si="236"/>
        <v>0.3786011184312289</v>
      </c>
      <c r="AT317" s="59">
        <f t="shared" si="237"/>
        <v>0.55282133513705312</v>
      </c>
      <c r="AU317" s="59">
        <v>39.238233333333334</v>
      </c>
      <c r="AV317" s="78">
        <v>2.866666666666667E-2</v>
      </c>
      <c r="AW317" s="59">
        <v>12.844900000000001</v>
      </c>
      <c r="AX317" s="59">
        <v>0.20523333333333335</v>
      </c>
      <c r="AY317" s="59">
        <v>46.486700000000006</v>
      </c>
      <c r="AZ317" s="59">
        <v>0.13780000000000001</v>
      </c>
      <c r="BA317" s="59">
        <v>0.28413333333333335</v>
      </c>
      <c r="BB317" s="59">
        <v>4.7000000000000007E-2</v>
      </c>
      <c r="BC317" s="59">
        <v>1.6900000000000002E-2</v>
      </c>
      <c r="BD317" s="59">
        <v>1.7466666666666669E-2</v>
      </c>
      <c r="BE317" s="59">
        <v>99.307033333333337</v>
      </c>
      <c r="BF317" s="59">
        <f t="shared" si="238"/>
        <v>86.578579273446067</v>
      </c>
      <c r="BG317" s="59">
        <f t="shared" si="239"/>
        <v>0.13421420726553934</v>
      </c>
      <c r="BH317" s="64">
        <f t="shared" si="240"/>
        <v>0.86578579273446066</v>
      </c>
      <c r="BI317" s="52"/>
      <c r="BJ317" s="62"/>
      <c r="BK317" s="62"/>
      <c r="BL317" s="62"/>
    </row>
    <row r="318" spans="1:64" s="31" customFormat="1" x14ac:dyDescent="0.25">
      <c r="A318" s="62"/>
      <c r="B318" s="58" t="s">
        <v>137</v>
      </c>
      <c r="C318" s="52" t="s">
        <v>7</v>
      </c>
      <c r="D318" s="52" t="s">
        <v>1754</v>
      </c>
      <c r="E318" s="52" t="s">
        <v>1755</v>
      </c>
      <c r="F318" s="63" t="s">
        <v>1750</v>
      </c>
      <c r="G318" s="63" t="s">
        <v>1779</v>
      </c>
      <c r="H318" s="63" t="s">
        <v>1788</v>
      </c>
      <c r="I318" s="52" t="s">
        <v>1735</v>
      </c>
      <c r="J318" s="52" t="s">
        <v>1721</v>
      </c>
      <c r="K318" s="59">
        <f t="shared" si="241"/>
        <v>82.730994577492282</v>
      </c>
      <c r="L318" s="59">
        <v>0.30259999999999998</v>
      </c>
      <c r="M318" s="59">
        <v>3.8</v>
      </c>
      <c r="N318" s="59">
        <v>12.8</v>
      </c>
      <c r="O318" s="59">
        <v>23.23</v>
      </c>
      <c r="P318" s="59">
        <v>0.36020000000000002</v>
      </c>
      <c r="Q318" s="59">
        <v>46.03</v>
      </c>
      <c r="R318" s="59">
        <v>0.33210000000000001</v>
      </c>
      <c r="S318" s="59">
        <v>8.82</v>
      </c>
      <c r="T318" s="59">
        <v>0.12920000000000001</v>
      </c>
      <c r="U318" s="59">
        <v>8.5800000000000001E-2</v>
      </c>
      <c r="V318" s="59">
        <f t="shared" si="224"/>
        <v>95.889899999999983</v>
      </c>
      <c r="W318" s="59">
        <f t="shared" si="225"/>
        <v>22.922178830794294</v>
      </c>
      <c r="X318" s="59">
        <f t="shared" si="226"/>
        <v>25.681063757730278</v>
      </c>
      <c r="Y318" s="59">
        <f t="shared" si="227"/>
        <v>98.463142588524562</v>
      </c>
      <c r="Z318" s="59">
        <f t="shared" si="197"/>
        <v>1.0213037817274067E-2</v>
      </c>
      <c r="AA318" s="59">
        <f t="shared" si="198"/>
        <v>9.6455064918060787E-2</v>
      </c>
      <c r="AB318" s="59">
        <f t="shared" si="199"/>
        <v>0.50921168256384941</v>
      </c>
      <c r="AC318" s="59">
        <f t="shared" si="200"/>
        <v>0.62014793764823906</v>
      </c>
      <c r="AD318" s="59">
        <f t="shared" si="201"/>
        <v>0.65226835476435063</v>
      </c>
      <c r="AE318" s="59">
        <f t="shared" si="202"/>
        <v>6.9632989661326042E-3</v>
      </c>
      <c r="AF318" s="59">
        <f t="shared" si="203"/>
        <v>0.64701946214809458</v>
      </c>
      <c r="AG318" s="59">
        <f t="shared" si="204"/>
        <v>9.4943647412828874E-3</v>
      </c>
      <c r="AH318" s="59">
        <f t="shared" si="205"/>
        <v>0.44375576413666429</v>
      </c>
      <c r="AI318" s="59">
        <f t="shared" si="206"/>
        <v>3.507292589431187E-3</v>
      </c>
      <c r="AJ318" s="59">
        <f t="shared" si="228"/>
        <v>2.9990362602933796</v>
      </c>
      <c r="AK318" s="59">
        <f t="shared" si="207"/>
        <v>4.0069632989661326</v>
      </c>
      <c r="AL318" s="59">
        <f t="shared" si="229"/>
        <v>0.40682603843884607</v>
      </c>
      <c r="AM318" s="59">
        <f t="shared" si="230"/>
        <v>0.59317396156115398</v>
      </c>
      <c r="AN318" s="59">
        <f t="shared" si="231"/>
        <v>0.99195286329941246</v>
      </c>
      <c r="AO318" s="59">
        <f t="shared" si="232"/>
        <v>2.7820183736431496</v>
      </c>
      <c r="AP318" s="59">
        <f t="shared" si="233"/>
        <v>0.50201991142683422</v>
      </c>
      <c r="AQ318" s="59">
        <f t="shared" si="234"/>
        <v>0.36610805618551007</v>
      </c>
      <c r="AR318" s="59">
        <f t="shared" si="235"/>
        <v>0.34807936693766844</v>
      </c>
      <c r="AS318" s="59">
        <f t="shared" si="236"/>
        <v>0.2858125768768216</v>
      </c>
      <c r="AT318" s="59">
        <f t="shared" si="237"/>
        <v>0.54911467219961185</v>
      </c>
      <c r="AU318" s="59">
        <v>38.357366666666671</v>
      </c>
      <c r="AV318" s="78">
        <v>2.4800000000000003E-2</v>
      </c>
      <c r="AW318" s="59">
        <v>16.205733333333331</v>
      </c>
      <c r="AX318" s="59">
        <v>0.27550000000000002</v>
      </c>
      <c r="AY318" s="59">
        <v>43.556766666666668</v>
      </c>
      <c r="AZ318" s="59">
        <v>0.16976666666666665</v>
      </c>
      <c r="BA318" s="59">
        <v>0.14856666666666665</v>
      </c>
      <c r="BB318" s="59">
        <v>4.5833333333333337E-2</v>
      </c>
      <c r="BC318" s="59">
        <v>1.7033333333333331E-2</v>
      </c>
      <c r="BD318" s="59">
        <v>2.1933333333333332E-2</v>
      </c>
      <c r="BE318" s="59">
        <v>98.823300000000003</v>
      </c>
      <c r="BF318" s="59">
        <f t="shared" si="238"/>
        <v>82.730994577492282</v>
      </c>
      <c r="BG318" s="59">
        <f t="shared" si="239"/>
        <v>0.17269005422507719</v>
      </c>
      <c r="BH318" s="64">
        <f t="shared" si="240"/>
        <v>0.82730994577492278</v>
      </c>
      <c r="BI318" s="52"/>
      <c r="BJ318" s="62"/>
      <c r="BK318" s="62"/>
      <c r="BL318" s="62"/>
    </row>
    <row r="319" spans="1:64" s="31" customFormat="1" x14ac:dyDescent="0.25">
      <c r="A319" s="62"/>
      <c r="B319" s="58" t="s">
        <v>137</v>
      </c>
      <c r="C319" s="52" t="s">
        <v>7</v>
      </c>
      <c r="D319" s="52" t="s">
        <v>1754</v>
      </c>
      <c r="E319" s="52" t="s">
        <v>1755</v>
      </c>
      <c r="F319" s="63" t="s">
        <v>1750</v>
      </c>
      <c r="G319" s="63" t="s">
        <v>1779</v>
      </c>
      <c r="H319" s="63" t="s">
        <v>1788</v>
      </c>
      <c r="I319" s="52" t="s">
        <v>1735</v>
      </c>
      <c r="J319" s="52" t="s">
        <v>1721</v>
      </c>
      <c r="K319" s="59">
        <f t="shared" si="241"/>
        <v>85.725461728623756</v>
      </c>
      <c r="L319" s="59">
        <v>8.0799999999999997E-2</v>
      </c>
      <c r="M319" s="59">
        <v>0.59489999999999998</v>
      </c>
      <c r="N319" s="59">
        <v>18.45</v>
      </c>
      <c r="O319" s="59">
        <v>38.47</v>
      </c>
      <c r="P319" s="59">
        <v>0.1361</v>
      </c>
      <c r="Q319" s="59">
        <v>28.26</v>
      </c>
      <c r="R319" s="59">
        <v>0.26960000000000001</v>
      </c>
      <c r="S319" s="59">
        <v>11.11</v>
      </c>
      <c r="T319" s="59">
        <v>0.17449999999999999</v>
      </c>
      <c r="U319" s="59">
        <v>9.2299999999999993E-2</v>
      </c>
      <c r="V319" s="59">
        <f t="shared" si="224"/>
        <v>97.638199999999983</v>
      </c>
      <c r="W319" s="59">
        <f t="shared" si="225"/>
        <v>17.492224886806952</v>
      </c>
      <c r="X319" s="59">
        <f t="shared" si="226"/>
        <v>11.96685387107474</v>
      </c>
      <c r="Y319" s="59">
        <f t="shared" si="227"/>
        <v>98.837278757881677</v>
      </c>
      <c r="Z319" s="59">
        <f t="shared" si="197"/>
        <v>2.5958897691387675E-3</v>
      </c>
      <c r="AA319" s="59">
        <f t="shared" si="198"/>
        <v>1.4373888764694826E-2</v>
      </c>
      <c r="AB319" s="59">
        <f t="shared" si="199"/>
        <v>0.69867246750770806</v>
      </c>
      <c r="AC319" s="59">
        <f t="shared" si="200"/>
        <v>0.97759089933132026</v>
      </c>
      <c r="AD319" s="59">
        <f t="shared" si="201"/>
        <v>0.28932246554183244</v>
      </c>
      <c r="AE319" s="59">
        <f t="shared" si="202"/>
        <v>2.5044843846079947E-3</v>
      </c>
      <c r="AF319" s="59">
        <f t="shared" si="203"/>
        <v>0.46999730724665056</v>
      </c>
      <c r="AG319" s="59">
        <f t="shared" si="204"/>
        <v>7.3367850210446801E-3</v>
      </c>
      <c r="AH319" s="59">
        <f t="shared" si="205"/>
        <v>0.53208173483720977</v>
      </c>
      <c r="AI319" s="59">
        <f t="shared" si="206"/>
        <v>4.5091406792248873E-3</v>
      </c>
      <c r="AJ319" s="59">
        <f t="shared" si="228"/>
        <v>2.9989850630834325</v>
      </c>
      <c r="AK319" s="59">
        <f t="shared" si="207"/>
        <v>4.002504484384608</v>
      </c>
      <c r="AL319" s="59">
        <f t="shared" si="229"/>
        <v>0.53097780962540253</v>
      </c>
      <c r="AM319" s="59">
        <f t="shared" si="230"/>
        <v>0.46902219037459747</v>
      </c>
      <c r="AN319" s="59">
        <f t="shared" si="231"/>
        <v>1.6244756741114346</v>
      </c>
      <c r="AO319" s="59">
        <f t="shared" si="232"/>
        <v>5.3058566646526497</v>
      </c>
      <c r="AP319" s="59">
        <f t="shared" si="233"/>
        <v>0.38102848880036527</v>
      </c>
      <c r="AQ319" s="59">
        <f t="shared" si="234"/>
        <v>0.14719401247992511</v>
      </c>
      <c r="AR319" s="59">
        <f t="shared" si="235"/>
        <v>0.49735345220065558</v>
      </c>
      <c r="AS319" s="59">
        <f t="shared" si="236"/>
        <v>0.35545253531941928</v>
      </c>
      <c r="AT319" s="59">
        <f t="shared" si="237"/>
        <v>0.58319648252815293</v>
      </c>
      <c r="AU319" s="59">
        <v>38.911799999999999</v>
      </c>
      <c r="AV319" s="78">
        <v>2.9000000000000001E-2</v>
      </c>
      <c r="AW319" s="59">
        <v>13.5427</v>
      </c>
      <c r="AX319" s="59">
        <v>0.2283</v>
      </c>
      <c r="AY319" s="59">
        <v>45.628799999999998</v>
      </c>
      <c r="AZ319" s="59">
        <v>0.1429</v>
      </c>
      <c r="BA319" s="59">
        <v>0.27079999999999999</v>
      </c>
      <c r="BB319" s="59">
        <v>6.1699999999999998E-2</v>
      </c>
      <c r="BC319" s="59">
        <v>1.5100000000000001E-2</v>
      </c>
      <c r="BD319" s="59">
        <v>2.2800000000000001E-2</v>
      </c>
      <c r="BE319" s="59">
        <v>98.853899999999996</v>
      </c>
      <c r="BF319" s="59">
        <f t="shared" si="238"/>
        <v>85.725461728623756</v>
      </c>
      <c r="BG319" s="59">
        <f t="shared" si="239"/>
        <v>0.14274538271376244</v>
      </c>
      <c r="BH319" s="64">
        <f t="shared" si="240"/>
        <v>0.85725461728623753</v>
      </c>
      <c r="BI319" s="52"/>
      <c r="BJ319" s="62"/>
      <c r="BK319" s="62"/>
      <c r="BL319" s="62"/>
    </row>
    <row r="320" spans="1:64" s="31" customFormat="1" x14ac:dyDescent="0.25">
      <c r="A320" s="62"/>
      <c r="B320" s="58" t="s">
        <v>137</v>
      </c>
      <c r="C320" s="52" t="s">
        <v>7</v>
      </c>
      <c r="D320" s="52" t="s">
        <v>1754</v>
      </c>
      <c r="E320" s="52" t="s">
        <v>1755</v>
      </c>
      <c r="F320" s="63" t="s">
        <v>1750</v>
      </c>
      <c r="G320" s="63" t="s">
        <v>1779</v>
      </c>
      <c r="H320" s="63" t="s">
        <v>1788</v>
      </c>
      <c r="I320" s="52" t="s">
        <v>1735</v>
      </c>
      <c r="J320" s="52" t="s">
        <v>1721</v>
      </c>
      <c r="K320" s="59">
        <f t="shared" si="241"/>
        <v>85.530408548499963</v>
      </c>
      <c r="L320" s="59">
        <v>9.2600000000000002E-2</v>
      </c>
      <c r="M320" s="59">
        <v>0.66059999999999997</v>
      </c>
      <c r="N320" s="59">
        <v>18.37</v>
      </c>
      <c r="O320" s="59">
        <v>37.56</v>
      </c>
      <c r="P320" s="59">
        <v>0.1545</v>
      </c>
      <c r="Q320" s="59">
        <v>28.64</v>
      </c>
      <c r="R320" s="59">
        <v>0.3049</v>
      </c>
      <c r="S320" s="59">
        <v>11.18</v>
      </c>
      <c r="T320" s="59">
        <v>0.16450000000000001</v>
      </c>
      <c r="U320" s="59">
        <v>0.1089</v>
      </c>
      <c r="V320" s="59">
        <f t="shared" si="224"/>
        <v>97.236000000000018</v>
      </c>
      <c r="W320" s="59">
        <f t="shared" si="225"/>
        <v>17.276632405844531</v>
      </c>
      <c r="X320" s="59">
        <f t="shared" si="226"/>
        <v>12.628770386925396</v>
      </c>
      <c r="Y320" s="59">
        <f t="shared" si="227"/>
        <v>98.501402792769937</v>
      </c>
      <c r="Z320" s="59">
        <f t="shared" si="197"/>
        <v>2.9843361783326765E-3</v>
      </c>
      <c r="AA320" s="59">
        <f t="shared" si="198"/>
        <v>1.6011453232245024E-2</v>
      </c>
      <c r="AB320" s="59">
        <f t="shared" si="199"/>
        <v>0.69782783125935</v>
      </c>
      <c r="AC320" s="59">
        <f t="shared" si="200"/>
        <v>0.95746392183167628</v>
      </c>
      <c r="AD320" s="59">
        <f t="shared" si="201"/>
        <v>0.30628456242675445</v>
      </c>
      <c r="AE320" s="59">
        <f t="shared" si="202"/>
        <v>2.8520068078206322E-3</v>
      </c>
      <c r="AF320" s="59">
        <f t="shared" si="203"/>
        <v>0.46566251727825086</v>
      </c>
      <c r="AG320" s="59">
        <f t="shared" si="204"/>
        <v>8.323485002610367E-3</v>
      </c>
      <c r="AH320" s="59">
        <f t="shared" si="205"/>
        <v>0.53711584772232202</v>
      </c>
      <c r="AI320" s="59">
        <f t="shared" si="206"/>
        <v>4.2640876872595251E-3</v>
      </c>
      <c r="AJ320" s="59">
        <f t="shared" si="228"/>
        <v>2.998790049426622</v>
      </c>
      <c r="AK320" s="59">
        <f t="shared" si="207"/>
        <v>4.0028520068078208</v>
      </c>
      <c r="AL320" s="59">
        <f t="shared" si="229"/>
        <v>0.53562767852696458</v>
      </c>
      <c r="AM320" s="59">
        <f t="shared" si="230"/>
        <v>0.46437232147303542</v>
      </c>
      <c r="AN320" s="59">
        <f t="shared" si="231"/>
        <v>1.5203590856447766</v>
      </c>
      <c r="AO320" s="59">
        <f t="shared" si="232"/>
        <v>4.8652181890823902</v>
      </c>
      <c r="AP320" s="59">
        <f t="shared" si="233"/>
        <v>0.39676885952311541</v>
      </c>
      <c r="AQ320" s="59">
        <f t="shared" si="234"/>
        <v>0.15614205779493576</v>
      </c>
      <c r="AR320" s="59">
        <f t="shared" si="235"/>
        <v>0.48810944252196609</v>
      </c>
      <c r="AS320" s="59">
        <f t="shared" si="236"/>
        <v>0.35574849968309813</v>
      </c>
      <c r="AT320" s="59">
        <f t="shared" si="237"/>
        <v>0.57842608110850913</v>
      </c>
      <c r="AU320" s="59">
        <v>38.817250000000001</v>
      </c>
      <c r="AV320" s="78">
        <v>2.8400000000000002E-2</v>
      </c>
      <c r="AW320" s="59">
        <v>13.7035</v>
      </c>
      <c r="AX320" s="59">
        <v>0.22685</v>
      </c>
      <c r="AY320" s="59">
        <v>45.44455</v>
      </c>
      <c r="AZ320" s="59">
        <v>0.14845</v>
      </c>
      <c r="BA320" s="59">
        <v>0.26805000000000001</v>
      </c>
      <c r="BB320" s="59">
        <v>7.1749999999999994E-2</v>
      </c>
      <c r="BC320" s="59">
        <v>1.6399999999999998E-2</v>
      </c>
      <c r="BD320" s="59">
        <v>1.89E-2</v>
      </c>
      <c r="BE320" s="59">
        <v>98.744100000000003</v>
      </c>
      <c r="BF320" s="59">
        <f t="shared" si="238"/>
        <v>85.530408548499963</v>
      </c>
      <c r="BG320" s="59">
        <f t="shared" si="239"/>
        <v>0.14469591451500036</v>
      </c>
      <c r="BH320" s="64">
        <f t="shared" si="240"/>
        <v>0.85530408548499959</v>
      </c>
      <c r="BI320" s="52"/>
      <c r="BJ320" s="62"/>
      <c r="BK320" s="62"/>
      <c r="BL320" s="62"/>
    </row>
    <row r="321" spans="1:64" s="31" customFormat="1" x14ac:dyDescent="0.25">
      <c r="A321" s="62"/>
      <c r="B321" s="58" t="s">
        <v>137</v>
      </c>
      <c r="C321" s="52" t="s">
        <v>7</v>
      </c>
      <c r="D321" s="52" t="s">
        <v>1754</v>
      </c>
      <c r="E321" s="52" t="s">
        <v>1755</v>
      </c>
      <c r="F321" s="63" t="s">
        <v>1750</v>
      </c>
      <c r="G321" s="63" t="s">
        <v>1779</v>
      </c>
      <c r="H321" s="63" t="s">
        <v>1788</v>
      </c>
      <c r="I321" s="52" t="s">
        <v>1735</v>
      </c>
      <c r="J321" s="52" t="s">
        <v>1721</v>
      </c>
      <c r="K321" s="59">
        <f t="shared" si="241"/>
        <v>84.035016813211953</v>
      </c>
      <c r="L321" s="59">
        <v>0.1109</v>
      </c>
      <c r="M321" s="59">
        <v>1.1825000000000001</v>
      </c>
      <c r="N321" s="59">
        <v>18.2</v>
      </c>
      <c r="O321" s="59">
        <v>32.5</v>
      </c>
      <c r="P321" s="59">
        <v>0.21790000000000001</v>
      </c>
      <c r="Q321" s="59">
        <v>33.22</v>
      </c>
      <c r="R321" s="59">
        <v>0.29320000000000002</v>
      </c>
      <c r="S321" s="59">
        <v>10.76</v>
      </c>
      <c r="T321" s="59">
        <v>0.13669999999999999</v>
      </c>
      <c r="U321" s="59">
        <v>9.3299999999999994E-2</v>
      </c>
      <c r="V321" s="59">
        <f t="shared" si="224"/>
        <v>96.714500000000001</v>
      </c>
      <c r="W321" s="59">
        <f t="shared" si="225"/>
        <v>18.341373436586146</v>
      </c>
      <c r="X321" s="59">
        <f t="shared" si="226"/>
        <v>16.535481844202991</v>
      </c>
      <c r="Y321" s="59">
        <f t="shared" si="227"/>
        <v>98.371355280789132</v>
      </c>
      <c r="Z321" s="59">
        <f t="shared" si="197"/>
        <v>3.596889907985964E-3</v>
      </c>
      <c r="AA321" s="59">
        <f t="shared" si="198"/>
        <v>2.8843779925545071E-2</v>
      </c>
      <c r="AB321" s="59">
        <f t="shared" si="199"/>
        <v>0.69577586521313961</v>
      </c>
      <c r="AC321" s="59">
        <f t="shared" si="200"/>
        <v>0.83375612573962143</v>
      </c>
      <c r="AD321" s="59">
        <f t="shared" si="201"/>
        <v>0.40358938720709442</v>
      </c>
      <c r="AE321" s="59">
        <f t="shared" si="202"/>
        <v>4.0479780268521644E-3</v>
      </c>
      <c r="AF321" s="59">
        <f t="shared" si="203"/>
        <v>0.49751122521316421</v>
      </c>
      <c r="AG321" s="59">
        <f t="shared" si="204"/>
        <v>8.0550934840706665E-3</v>
      </c>
      <c r="AH321" s="59">
        <f t="shared" si="205"/>
        <v>0.52023225609789059</v>
      </c>
      <c r="AI321" s="59">
        <f t="shared" si="206"/>
        <v>3.5660512577504466E-3</v>
      </c>
      <c r="AJ321" s="59">
        <f t="shared" si="228"/>
        <v>2.9989746520731142</v>
      </c>
      <c r="AK321" s="59">
        <f t="shared" si="207"/>
        <v>4.0040479780268514</v>
      </c>
      <c r="AL321" s="59">
        <f t="shared" si="229"/>
        <v>0.51116245463712384</v>
      </c>
      <c r="AM321" s="59">
        <f t="shared" si="230"/>
        <v>0.48883754536287616</v>
      </c>
      <c r="AN321" s="59">
        <f t="shared" si="231"/>
        <v>1.2327163225376774</v>
      </c>
      <c r="AO321" s="59">
        <f t="shared" si="232"/>
        <v>3.6972915624763218</v>
      </c>
      <c r="AP321" s="59">
        <f t="shared" si="233"/>
        <v>0.44788493276360897</v>
      </c>
      <c r="AQ321" s="59">
        <f t="shared" si="234"/>
        <v>0.20877601984375779</v>
      </c>
      <c r="AR321" s="59">
        <f t="shared" si="235"/>
        <v>0.43130045281133694</v>
      </c>
      <c r="AS321" s="59">
        <f t="shared" si="236"/>
        <v>0.35992352734490524</v>
      </c>
      <c r="AT321" s="59">
        <f t="shared" si="237"/>
        <v>0.54510538561554778</v>
      </c>
      <c r="AU321" s="59">
        <v>38.9572</v>
      </c>
      <c r="AV321" s="78">
        <v>2.576666666666667E-2</v>
      </c>
      <c r="AW321" s="59">
        <v>15.131533333333332</v>
      </c>
      <c r="AX321" s="59">
        <v>0.25359999999999999</v>
      </c>
      <c r="AY321" s="59">
        <v>44.684899999999999</v>
      </c>
      <c r="AZ321" s="59">
        <v>0.16053333333333333</v>
      </c>
      <c r="BA321" s="59">
        <v>0.17390000000000003</v>
      </c>
      <c r="BB321" s="59">
        <v>4.4000000000000004E-2</v>
      </c>
      <c r="BC321" s="59">
        <v>1.6366666666666668E-2</v>
      </c>
      <c r="BD321" s="59">
        <v>2.2466666666666666E-2</v>
      </c>
      <c r="BE321" s="59">
        <v>99.47026666666666</v>
      </c>
      <c r="BF321" s="59">
        <f t="shared" si="238"/>
        <v>84.035016813211953</v>
      </c>
      <c r="BG321" s="59">
        <f t="shared" si="239"/>
        <v>0.15964983186788045</v>
      </c>
      <c r="BH321" s="64">
        <f t="shared" si="240"/>
        <v>0.84035016813211949</v>
      </c>
      <c r="BI321" s="52"/>
      <c r="BJ321" s="62"/>
      <c r="BK321" s="62"/>
      <c r="BL321" s="62"/>
    </row>
    <row r="322" spans="1:64" s="31" customFormat="1" x14ac:dyDescent="0.25">
      <c r="A322" s="62"/>
      <c r="B322" s="58" t="s">
        <v>137</v>
      </c>
      <c r="C322" s="52" t="s">
        <v>7</v>
      </c>
      <c r="D322" s="52" t="s">
        <v>1754</v>
      </c>
      <c r="E322" s="52" t="s">
        <v>1755</v>
      </c>
      <c r="F322" s="63" t="s">
        <v>1756</v>
      </c>
      <c r="G322" s="63" t="s">
        <v>1779</v>
      </c>
      <c r="H322" s="63" t="s">
        <v>1788</v>
      </c>
      <c r="I322" s="52" t="s">
        <v>1735</v>
      </c>
      <c r="J322" s="52" t="s">
        <v>1721</v>
      </c>
      <c r="K322" s="59">
        <f t="shared" si="241"/>
        <v>79.90522692232787</v>
      </c>
      <c r="L322" s="59">
        <v>6.9099999999999995E-2</v>
      </c>
      <c r="M322" s="59">
        <v>1.0344</v>
      </c>
      <c r="N322" s="59">
        <v>14.05</v>
      </c>
      <c r="O322" s="59">
        <v>22.77</v>
      </c>
      <c r="P322" s="59">
        <v>0.25130000000000002</v>
      </c>
      <c r="Q322" s="59">
        <v>49.02</v>
      </c>
      <c r="R322" s="59">
        <v>0.28110000000000002</v>
      </c>
      <c r="S322" s="59">
        <v>7.94</v>
      </c>
      <c r="T322" s="59">
        <v>0.1208</v>
      </c>
      <c r="U322" s="59">
        <v>5.7599999999999998E-2</v>
      </c>
      <c r="V322" s="59">
        <f t="shared" si="224"/>
        <v>95.594300000000004</v>
      </c>
      <c r="W322" s="59">
        <f t="shared" si="225"/>
        <v>21.768140813349977</v>
      </c>
      <c r="X322" s="59">
        <f t="shared" si="226"/>
        <v>30.28657389047569</v>
      </c>
      <c r="Y322" s="59">
        <f t="shared" si="227"/>
        <v>98.629014703825675</v>
      </c>
      <c r="Z322" s="59">
        <f t="shared" si="197"/>
        <v>2.3358230985219539E-3</v>
      </c>
      <c r="AA322" s="59">
        <f t="shared" si="198"/>
        <v>2.6296977693507358E-2</v>
      </c>
      <c r="AB322" s="59">
        <f t="shared" si="199"/>
        <v>0.55980993095731435</v>
      </c>
      <c r="AC322" s="59">
        <f t="shared" si="200"/>
        <v>0.60881453119042817</v>
      </c>
      <c r="AD322" s="59">
        <f t="shared" si="201"/>
        <v>0.77044090433783041</v>
      </c>
      <c r="AE322" s="59">
        <f t="shared" si="202"/>
        <v>4.8656370184206269E-3</v>
      </c>
      <c r="AF322" s="59">
        <f t="shared" si="203"/>
        <v>0.61540167090612574</v>
      </c>
      <c r="AG322" s="59">
        <f t="shared" si="204"/>
        <v>8.0488487587278036E-3</v>
      </c>
      <c r="AH322" s="59">
        <f t="shared" si="205"/>
        <v>0.40010300178036379</v>
      </c>
      <c r="AI322" s="59">
        <f t="shared" si="206"/>
        <v>3.2843717147333913E-3</v>
      </c>
      <c r="AJ322" s="59">
        <f t="shared" si="228"/>
        <v>2.9994016974559736</v>
      </c>
      <c r="AK322" s="59">
        <f t="shared" si="207"/>
        <v>4.0048656370184199</v>
      </c>
      <c r="AL322" s="59">
        <f t="shared" si="229"/>
        <v>0.39399424989537696</v>
      </c>
      <c r="AM322" s="59">
        <f t="shared" si="230"/>
        <v>0.60600575010462299</v>
      </c>
      <c r="AN322" s="59">
        <f t="shared" si="231"/>
        <v>0.7987655736361039</v>
      </c>
      <c r="AO322" s="59">
        <f t="shared" si="232"/>
        <v>2.0952193726515556</v>
      </c>
      <c r="AP322" s="59">
        <f t="shared" si="233"/>
        <v>0.55593681281021845</v>
      </c>
      <c r="AQ322" s="59">
        <f t="shared" si="234"/>
        <v>0.39732590641552396</v>
      </c>
      <c r="AR322" s="59">
        <f t="shared" si="235"/>
        <v>0.31397318610968955</v>
      </c>
      <c r="AS322" s="59">
        <f t="shared" si="236"/>
        <v>0.28870090747478649</v>
      </c>
      <c r="AT322" s="59">
        <f t="shared" si="237"/>
        <v>0.52096678694499132</v>
      </c>
      <c r="AU322" s="59">
        <v>38.42926666666667</v>
      </c>
      <c r="AV322" s="78">
        <v>2.1933333333333332E-2</v>
      </c>
      <c r="AW322" s="59">
        <v>18.700700000000001</v>
      </c>
      <c r="AX322" s="59">
        <v>0.33546666666666664</v>
      </c>
      <c r="AY322" s="59">
        <v>41.719200000000001</v>
      </c>
      <c r="AZ322" s="59">
        <v>0.1366</v>
      </c>
      <c r="BA322" s="59">
        <v>0.13200000000000001</v>
      </c>
      <c r="BB322" s="59">
        <v>0.15490000000000001</v>
      </c>
      <c r="BC322" s="59">
        <v>1.72E-2</v>
      </c>
      <c r="BD322" s="59">
        <v>2.1966666666666666E-2</v>
      </c>
      <c r="BE322" s="59">
        <v>99.669233333333338</v>
      </c>
      <c r="BF322" s="59">
        <f t="shared" si="238"/>
        <v>79.90522692232787</v>
      </c>
      <c r="BG322" s="59">
        <f t="shared" si="239"/>
        <v>0.20094773077672129</v>
      </c>
      <c r="BH322" s="64">
        <f t="shared" si="240"/>
        <v>0.79905226922327866</v>
      </c>
      <c r="BI322" s="52"/>
      <c r="BJ322" s="62"/>
      <c r="BK322" s="62"/>
      <c r="BL322" s="62"/>
    </row>
    <row r="323" spans="1:64" s="31" customFormat="1" x14ac:dyDescent="0.25">
      <c r="A323" s="62"/>
      <c r="B323" s="58" t="s">
        <v>137</v>
      </c>
      <c r="C323" s="52" t="s">
        <v>7</v>
      </c>
      <c r="D323" s="52" t="s">
        <v>1754</v>
      </c>
      <c r="E323" s="52" t="s">
        <v>1755</v>
      </c>
      <c r="F323" s="63" t="s">
        <v>1756</v>
      </c>
      <c r="G323" s="63" t="s">
        <v>1779</v>
      </c>
      <c r="H323" s="63" t="s">
        <v>1788</v>
      </c>
      <c r="I323" s="52" t="s">
        <v>1735</v>
      </c>
      <c r="J323" s="52" t="s">
        <v>1721</v>
      </c>
      <c r="K323" s="59">
        <f t="shared" si="241"/>
        <v>79.739284323786734</v>
      </c>
      <c r="L323" s="59">
        <v>0.14879999999999999</v>
      </c>
      <c r="M323" s="59">
        <v>1.0368999999999999</v>
      </c>
      <c r="N323" s="59">
        <v>14.82</v>
      </c>
      <c r="O323" s="59">
        <v>22.08</v>
      </c>
      <c r="P323" s="59">
        <v>0.25900000000000001</v>
      </c>
      <c r="Q323" s="59">
        <v>49.21</v>
      </c>
      <c r="R323" s="59">
        <v>0.28210000000000002</v>
      </c>
      <c r="S323" s="59">
        <v>7.91</v>
      </c>
      <c r="T323" s="59">
        <v>0.11360000000000001</v>
      </c>
      <c r="U323" s="59">
        <v>4.5499999999999999E-2</v>
      </c>
      <c r="V323" s="59">
        <f t="shared" si="224"/>
        <v>95.905900000000003</v>
      </c>
      <c r="W323" s="59">
        <f t="shared" si="225"/>
        <v>22.16110322212721</v>
      </c>
      <c r="X323" s="59">
        <f t="shared" si="226"/>
        <v>30.061009977631461</v>
      </c>
      <c r="Y323" s="59">
        <f t="shared" si="227"/>
        <v>98.918013199758661</v>
      </c>
      <c r="Z323" s="59">
        <f t="shared" si="197"/>
        <v>4.9988343404624271E-3</v>
      </c>
      <c r="AA323" s="59">
        <f t="shared" si="198"/>
        <v>2.6197395255243092E-2</v>
      </c>
      <c r="AB323" s="59">
        <f t="shared" si="199"/>
        <v>0.58683551592846084</v>
      </c>
      <c r="AC323" s="59">
        <f t="shared" si="200"/>
        <v>0.58671198536968394</v>
      </c>
      <c r="AD323" s="59">
        <f t="shared" si="201"/>
        <v>0.75997037791951438</v>
      </c>
      <c r="AE323" s="59">
        <f t="shared" si="202"/>
        <v>4.9836885583996677E-3</v>
      </c>
      <c r="AF323" s="59">
        <f t="shared" si="203"/>
        <v>0.62263369775190258</v>
      </c>
      <c r="AG323" s="59">
        <f t="shared" si="204"/>
        <v>8.0274927028043796E-3</v>
      </c>
      <c r="AH323" s="59">
        <f t="shared" si="205"/>
        <v>0.39612449886872098</v>
      </c>
      <c r="AI323" s="59">
        <f t="shared" si="206"/>
        <v>3.0694998210723762E-3</v>
      </c>
      <c r="AJ323" s="59">
        <f t="shared" si="228"/>
        <v>2.9995529865162651</v>
      </c>
      <c r="AK323" s="59">
        <f t="shared" si="207"/>
        <v>4.0049836885583998</v>
      </c>
      <c r="AL323" s="59">
        <f t="shared" si="229"/>
        <v>0.38883073548043723</v>
      </c>
      <c r="AM323" s="59">
        <f t="shared" si="230"/>
        <v>0.61116926451956277</v>
      </c>
      <c r="AN323" s="59">
        <f t="shared" si="231"/>
        <v>0.81928679833076778</v>
      </c>
      <c r="AO323" s="59">
        <f t="shared" si="232"/>
        <v>2.1659536471508876</v>
      </c>
      <c r="AP323" s="59">
        <f t="shared" si="233"/>
        <v>0.54966594652229661</v>
      </c>
      <c r="AQ323" s="59">
        <f t="shared" si="234"/>
        <v>0.39305060795559538</v>
      </c>
      <c r="AR323" s="59">
        <f t="shared" si="235"/>
        <v>0.30344275151315359</v>
      </c>
      <c r="AS323" s="59">
        <f t="shared" si="236"/>
        <v>0.30350664053125098</v>
      </c>
      <c r="AT323" s="59">
        <f t="shared" si="237"/>
        <v>0.49994736874364254</v>
      </c>
      <c r="AU323" s="59">
        <v>38.602449999999997</v>
      </c>
      <c r="AV323" s="78">
        <v>2.18E-2</v>
      </c>
      <c r="AW323" s="59">
        <v>18.778700000000001</v>
      </c>
      <c r="AX323" s="59">
        <v>0.33584999999999998</v>
      </c>
      <c r="AY323" s="59">
        <v>41.463799999999999</v>
      </c>
      <c r="AZ323" s="59">
        <v>0.1208</v>
      </c>
      <c r="BA323" s="59">
        <v>0.13109999999999999</v>
      </c>
      <c r="BB323" s="59">
        <v>0.10945000000000001</v>
      </c>
      <c r="BC323" s="59">
        <v>1.7500000000000002E-2</v>
      </c>
      <c r="BD323" s="59">
        <v>2.1100000000000001E-2</v>
      </c>
      <c r="BE323" s="59">
        <v>99.602550000000008</v>
      </c>
      <c r="BF323" s="59">
        <f t="shared" si="238"/>
        <v>79.739284323786734</v>
      </c>
      <c r="BG323" s="59">
        <f t="shared" si="239"/>
        <v>0.20260715676213267</v>
      </c>
      <c r="BH323" s="64">
        <f t="shared" si="240"/>
        <v>0.7973928432378673</v>
      </c>
      <c r="BI323" s="52"/>
      <c r="BJ323" s="62"/>
      <c r="BK323" s="62"/>
      <c r="BL323" s="62"/>
    </row>
    <row r="324" spans="1:64" s="31" customFormat="1" x14ac:dyDescent="0.25">
      <c r="A324" s="62"/>
      <c r="B324" s="58" t="s">
        <v>137</v>
      </c>
      <c r="C324" s="52" t="s">
        <v>7</v>
      </c>
      <c r="D324" s="52" t="s">
        <v>1754</v>
      </c>
      <c r="E324" s="52" t="s">
        <v>1755</v>
      </c>
      <c r="F324" s="63" t="s">
        <v>1757</v>
      </c>
      <c r="G324" s="63" t="s">
        <v>1779</v>
      </c>
      <c r="H324" s="63" t="s">
        <v>1788</v>
      </c>
      <c r="I324" s="52" t="s">
        <v>1735</v>
      </c>
      <c r="J324" s="52" t="s">
        <v>1721</v>
      </c>
      <c r="K324" s="59">
        <f t="shared" si="241"/>
        <v>81.574102405312303</v>
      </c>
      <c r="L324" s="59">
        <v>0.11310000000000001</v>
      </c>
      <c r="M324" s="59">
        <v>1.4157999999999999</v>
      </c>
      <c r="N324" s="59">
        <v>16.93</v>
      </c>
      <c r="O324" s="59">
        <v>30.83</v>
      </c>
      <c r="P324" s="59">
        <v>0.23449999999999999</v>
      </c>
      <c r="Q324" s="59">
        <v>36.83</v>
      </c>
      <c r="R324" s="59">
        <v>0.28449999999999998</v>
      </c>
      <c r="S324" s="59">
        <v>9.5299999999999994</v>
      </c>
      <c r="T324" s="59">
        <v>0.10440000000000001</v>
      </c>
      <c r="U324" s="59">
        <v>8.7599999999999997E-2</v>
      </c>
      <c r="V324" s="59">
        <f t="shared" si="224"/>
        <v>96.359899999999982</v>
      </c>
      <c r="W324" s="59">
        <f t="shared" si="225"/>
        <v>20.20374803651525</v>
      </c>
      <c r="X324" s="59">
        <f t="shared" si="226"/>
        <v>18.477719452639196</v>
      </c>
      <c r="Y324" s="59">
        <f t="shared" si="227"/>
        <v>98.211367489154441</v>
      </c>
      <c r="Z324" s="59">
        <f t="shared" si="197"/>
        <v>3.7279181485153348E-3</v>
      </c>
      <c r="AA324" s="59">
        <f t="shared" si="198"/>
        <v>3.5096280791573106E-2</v>
      </c>
      <c r="AB324" s="59">
        <f t="shared" si="199"/>
        <v>0.6577533888646836</v>
      </c>
      <c r="AC324" s="59">
        <f t="shared" si="200"/>
        <v>0.80378031460489152</v>
      </c>
      <c r="AD324" s="59">
        <f t="shared" si="201"/>
        <v>0.45833119346257328</v>
      </c>
      <c r="AE324" s="59">
        <f t="shared" si="202"/>
        <v>4.4272283962764405E-3</v>
      </c>
      <c r="AF324" s="59">
        <f t="shared" si="203"/>
        <v>0.55694349857086067</v>
      </c>
      <c r="AG324" s="59">
        <f t="shared" si="204"/>
        <v>7.9432284638678591E-3</v>
      </c>
      <c r="AH324" s="59">
        <f t="shared" si="205"/>
        <v>0.46825893154687986</v>
      </c>
      <c r="AI324" s="59">
        <f t="shared" si="206"/>
        <v>2.7677555455777087E-3</v>
      </c>
      <c r="AJ324" s="59">
        <f t="shared" si="228"/>
        <v>2.9990297383956994</v>
      </c>
      <c r="AK324" s="59">
        <f t="shared" si="207"/>
        <v>4.0044272283962767</v>
      </c>
      <c r="AL324" s="59">
        <f t="shared" si="229"/>
        <v>0.45674777760047075</v>
      </c>
      <c r="AM324" s="59">
        <f t="shared" si="230"/>
        <v>0.54325222239952931</v>
      </c>
      <c r="AN324" s="59">
        <f t="shared" si="231"/>
        <v>1.2151551247544314</v>
      </c>
      <c r="AO324" s="59">
        <f t="shared" si="232"/>
        <v>3.6285021594160223</v>
      </c>
      <c r="AP324" s="59">
        <f t="shared" si="233"/>
        <v>0.45143565289173981</v>
      </c>
      <c r="AQ324" s="59">
        <f t="shared" si="234"/>
        <v>0.23873096184786982</v>
      </c>
      <c r="AR324" s="59">
        <f t="shared" si="235"/>
        <v>0.41866504038346325</v>
      </c>
      <c r="AS324" s="59">
        <f t="shared" si="236"/>
        <v>0.34260399776866685</v>
      </c>
      <c r="AT324" s="59">
        <f t="shared" si="237"/>
        <v>0.5499567424937073</v>
      </c>
      <c r="AU324" s="59">
        <v>38.787599999999998</v>
      </c>
      <c r="AV324" s="78">
        <v>2.6466666666666666E-2</v>
      </c>
      <c r="AW324" s="59">
        <v>17.173933333333334</v>
      </c>
      <c r="AX324" s="59">
        <v>0.30406666666666665</v>
      </c>
      <c r="AY324" s="59">
        <v>42.65593333333333</v>
      </c>
      <c r="AZ324" s="59">
        <v>0.18896666666666664</v>
      </c>
      <c r="BA324" s="59">
        <v>0.10783333333333334</v>
      </c>
      <c r="BB324" s="59">
        <v>6.8933333333333333E-2</v>
      </c>
      <c r="BC324" s="59">
        <v>1.6400000000000001E-2</v>
      </c>
      <c r="BD324" s="59">
        <v>2.6899999999999997E-2</v>
      </c>
      <c r="BE324" s="59">
        <v>99.357033333333334</v>
      </c>
      <c r="BF324" s="59">
        <f t="shared" si="238"/>
        <v>81.574102405312303</v>
      </c>
      <c r="BG324" s="59">
        <f t="shared" si="239"/>
        <v>0.18425897594687698</v>
      </c>
      <c r="BH324" s="64">
        <f t="shared" si="240"/>
        <v>0.81574102405312299</v>
      </c>
      <c r="BI324" s="52"/>
      <c r="BJ324" s="62"/>
      <c r="BK324" s="62"/>
      <c r="BL324" s="62"/>
    </row>
    <row r="325" spans="1:64" s="31" customFormat="1" x14ac:dyDescent="0.25">
      <c r="A325" s="62"/>
      <c r="B325" s="58" t="s">
        <v>137</v>
      </c>
      <c r="C325" s="52" t="s">
        <v>7</v>
      </c>
      <c r="D325" s="52" t="s">
        <v>1754</v>
      </c>
      <c r="E325" s="52" t="s">
        <v>1755</v>
      </c>
      <c r="F325" s="63" t="s">
        <v>1757</v>
      </c>
      <c r="G325" s="63" t="s">
        <v>1779</v>
      </c>
      <c r="H325" s="63" t="s">
        <v>1788</v>
      </c>
      <c r="I325" s="52" t="s">
        <v>1735</v>
      </c>
      <c r="J325" s="52" t="s">
        <v>1721</v>
      </c>
      <c r="K325" s="59">
        <f t="shared" si="241"/>
        <v>80.351147295186749</v>
      </c>
      <c r="L325" s="59">
        <v>0.29880000000000001</v>
      </c>
      <c r="M325" s="59">
        <v>1.2256</v>
      </c>
      <c r="N325" s="59">
        <v>19.43</v>
      </c>
      <c r="O325" s="59">
        <v>29.32</v>
      </c>
      <c r="P325" s="59">
        <v>0.2288</v>
      </c>
      <c r="Q325" s="59">
        <v>36.130000000000003</v>
      </c>
      <c r="R325" s="59">
        <v>0.314</v>
      </c>
      <c r="S325" s="59">
        <v>9.74</v>
      </c>
      <c r="T325" s="59">
        <v>0.1164</v>
      </c>
      <c r="U325" s="59">
        <v>9.3299999999999994E-2</v>
      </c>
      <c r="V325" s="59">
        <f t="shared" si="224"/>
        <v>96.896899999999988</v>
      </c>
      <c r="W325" s="59">
        <f t="shared" si="225"/>
        <v>20.451602015143855</v>
      </c>
      <c r="X325" s="59">
        <f t="shared" si="226"/>
        <v>17.424314275234661</v>
      </c>
      <c r="Y325" s="59">
        <f t="shared" si="227"/>
        <v>98.642816290378519</v>
      </c>
      <c r="Z325" s="59">
        <f t="shared" si="197"/>
        <v>9.6832631325409271E-3</v>
      </c>
      <c r="AA325" s="59">
        <f t="shared" si="198"/>
        <v>2.9870694307103315E-2</v>
      </c>
      <c r="AB325" s="59">
        <f t="shared" si="199"/>
        <v>0.74219207693570721</v>
      </c>
      <c r="AC325" s="59">
        <f t="shared" si="200"/>
        <v>0.75156264113626847</v>
      </c>
      <c r="AD325" s="59">
        <f t="shared" si="201"/>
        <v>0.42493658129382444</v>
      </c>
      <c r="AE325" s="59">
        <f t="shared" si="202"/>
        <v>4.2470021170038117E-3</v>
      </c>
      <c r="AF325" s="59">
        <f t="shared" si="203"/>
        <v>0.55429875706118614</v>
      </c>
      <c r="AG325" s="59">
        <f t="shared" si="204"/>
        <v>8.6194947270142822E-3</v>
      </c>
      <c r="AH325" s="59">
        <f t="shared" si="205"/>
        <v>0.47053236705350321</v>
      </c>
      <c r="AI325" s="59">
        <f t="shared" si="206"/>
        <v>3.0340140548022788E-3</v>
      </c>
      <c r="AJ325" s="59">
        <f t="shared" si="228"/>
        <v>2.9989768918189541</v>
      </c>
      <c r="AK325" s="59">
        <f t="shared" si="207"/>
        <v>4.0042470021170038</v>
      </c>
      <c r="AL325" s="59">
        <f t="shared" si="229"/>
        <v>0.45913161298645888</v>
      </c>
      <c r="AM325" s="59">
        <f t="shared" si="230"/>
        <v>0.54086838701354112</v>
      </c>
      <c r="AN325" s="59">
        <f t="shared" si="231"/>
        <v>1.3044270167879795</v>
      </c>
      <c r="AO325" s="59">
        <f t="shared" si="232"/>
        <v>3.9813091024039911</v>
      </c>
      <c r="AP325" s="59">
        <f t="shared" si="233"/>
        <v>0.43394735121351247</v>
      </c>
      <c r="AQ325" s="59">
        <f t="shared" si="234"/>
        <v>0.22147209477328741</v>
      </c>
      <c r="AR325" s="59">
        <f t="shared" si="235"/>
        <v>0.39170586815330238</v>
      </c>
      <c r="AS325" s="59">
        <f t="shared" si="236"/>
        <v>0.38682203707341023</v>
      </c>
      <c r="AT325" s="59">
        <f t="shared" si="237"/>
        <v>0.50313658062036315</v>
      </c>
      <c r="AU325" s="59">
        <v>39.035699999999999</v>
      </c>
      <c r="AV325" s="78">
        <v>2.7766666666666665E-2</v>
      </c>
      <c r="AW325" s="59">
        <v>18.216766666666668</v>
      </c>
      <c r="AX325" s="59">
        <v>0.32043333333333329</v>
      </c>
      <c r="AY325" s="59">
        <v>41.793833333333332</v>
      </c>
      <c r="AZ325" s="59">
        <v>0.18603333333333336</v>
      </c>
      <c r="BA325" s="59">
        <v>0.13263333333333333</v>
      </c>
      <c r="BB325" s="59">
        <v>7.7633333333333332E-2</v>
      </c>
      <c r="BC325" s="59">
        <v>1.5900000000000001E-2</v>
      </c>
      <c r="BD325" s="59">
        <v>2.3333333333333334E-2</v>
      </c>
      <c r="BE325" s="59">
        <v>99.830033333333333</v>
      </c>
      <c r="BF325" s="59">
        <f t="shared" si="238"/>
        <v>80.351147295186749</v>
      </c>
      <c r="BG325" s="59">
        <f t="shared" si="239"/>
        <v>0.19648852704813252</v>
      </c>
      <c r="BH325" s="64">
        <f t="shared" si="240"/>
        <v>0.80351147295186753</v>
      </c>
      <c r="BI325" s="52"/>
      <c r="BJ325" s="62"/>
      <c r="BK325" s="62"/>
      <c r="BL325" s="62"/>
    </row>
    <row r="326" spans="1:64" s="31" customFormat="1" x14ac:dyDescent="0.25">
      <c r="A326" s="62"/>
      <c r="B326" s="58" t="s">
        <v>137</v>
      </c>
      <c r="C326" s="52" t="s">
        <v>7</v>
      </c>
      <c r="D326" s="52" t="s">
        <v>1754</v>
      </c>
      <c r="E326" s="52" t="s">
        <v>1755</v>
      </c>
      <c r="F326" s="63" t="s">
        <v>1757</v>
      </c>
      <c r="G326" s="63" t="s">
        <v>1779</v>
      </c>
      <c r="H326" s="63" t="s">
        <v>1788</v>
      </c>
      <c r="I326" s="52" t="s">
        <v>1735</v>
      </c>
      <c r="J326" s="52" t="s">
        <v>1721</v>
      </c>
      <c r="K326" s="59">
        <f t="shared" si="241"/>
        <v>76.863511241033862</v>
      </c>
      <c r="L326" s="59">
        <v>0.1255</v>
      </c>
      <c r="M326" s="59">
        <v>0.96730000000000005</v>
      </c>
      <c r="N326" s="59">
        <v>17.36</v>
      </c>
      <c r="O326" s="59">
        <v>35.299999999999997</v>
      </c>
      <c r="P326" s="59">
        <v>0.2175</v>
      </c>
      <c r="Q326" s="59">
        <v>32.42</v>
      </c>
      <c r="R326" s="59">
        <v>0.32250000000000001</v>
      </c>
      <c r="S326" s="59">
        <v>9.92</v>
      </c>
      <c r="T326" s="59">
        <v>0.1086</v>
      </c>
      <c r="U326" s="59">
        <v>0.1149</v>
      </c>
      <c r="V326" s="59">
        <f t="shared" si="224"/>
        <v>96.856300000000005</v>
      </c>
      <c r="W326" s="59">
        <f t="shared" si="225"/>
        <v>19.299225830306149</v>
      </c>
      <c r="X326" s="59">
        <f t="shared" si="226"/>
        <v>14.58187838374511</v>
      </c>
      <c r="Y326" s="59">
        <f t="shared" si="227"/>
        <v>98.317404214051237</v>
      </c>
      <c r="Z326" s="59">
        <f t="shared" si="197"/>
        <v>4.1074575027956594E-3</v>
      </c>
      <c r="AA326" s="59">
        <f t="shared" si="198"/>
        <v>2.3809263718599975E-2</v>
      </c>
      <c r="AB326" s="59">
        <f t="shared" si="199"/>
        <v>0.66970176985495866</v>
      </c>
      <c r="AC326" s="59">
        <f t="shared" si="200"/>
        <v>0.91382731634028191</v>
      </c>
      <c r="AD326" s="59">
        <f t="shared" si="201"/>
        <v>0.35914523461066761</v>
      </c>
      <c r="AE326" s="59">
        <f t="shared" si="202"/>
        <v>4.0773118671705768E-3</v>
      </c>
      <c r="AF326" s="59">
        <f t="shared" si="203"/>
        <v>0.52825628465505692</v>
      </c>
      <c r="AG326" s="59">
        <f t="shared" si="204"/>
        <v>8.9406705439998846E-3</v>
      </c>
      <c r="AH326" s="59">
        <f t="shared" si="205"/>
        <v>0.48398336077124837</v>
      </c>
      <c r="AI326" s="59">
        <f t="shared" si="206"/>
        <v>2.8587925772854341E-3</v>
      </c>
      <c r="AJ326" s="59">
        <f t="shared" si="228"/>
        <v>2.9987074624420651</v>
      </c>
      <c r="AK326" s="59">
        <f t="shared" ref="AK326:AK389" si="242">Z326*2+AA326*2+AB326*1.5+AC326*1.5+AD326*1.5+AE326*2.5+AF326+AG326+AH326+AI326</f>
        <v>4.0040773118671709</v>
      </c>
      <c r="AL326" s="59">
        <f t="shared" si="229"/>
        <v>0.47813120436259782</v>
      </c>
      <c r="AM326" s="59">
        <f t="shared" si="230"/>
        <v>0.52186879563740218</v>
      </c>
      <c r="AN326" s="59">
        <f t="shared" si="231"/>
        <v>1.4708709283800316</v>
      </c>
      <c r="AO326" s="59">
        <f t="shared" si="232"/>
        <v>4.6589850244345925</v>
      </c>
      <c r="AP326" s="59">
        <f t="shared" si="233"/>
        <v>0.40471559583066791</v>
      </c>
      <c r="AQ326" s="59">
        <f t="shared" si="234"/>
        <v>0.18487156121036186</v>
      </c>
      <c r="AR326" s="59">
        <f t="shared" si="235"/>
        <v>0.47039655929625168</v>
      </c>
      <c r="AS326" s="59">
        <f t="shared" si="236"/>
        <v>0.34473187949338641</v>
      </c>
      <c r="AT326" s="59">
        <f t="shared" si="237"/>
        <v>0.57708274783631719</v>
      </c>
      <c r="AU326" s="59">
        <v>38.402733333333337</v>
      </c>
      <c r="AV326" s="78">
        <v>2.8533333333333338E-2</v>
      </c>
      <c r="AW326" s="59">
        <v>21.034433333333329</v>
      </c>
      <c r="AX326" s="59">
        <v>0.39696666666666669</v>
      </c>
      <c r="AY326" s="59">
        <v>39.204833333333333</v>
      </c>
      <c r="AZ326" s="59">
        <v>0.20986666666666667</v>
      </c>
      <c r="BA326" s="59">
        <v>9.7533333333333319E-2</v>
      </c>
      <c r="BB326" s="59">
        <v>5.4433333333333334E-2</v>
      </c>
      <c r="BC326" s="59">
        <v>1.4433333333333334E-2</v>
      </c>
      <c r="BD326" s="59">
        <v>3.1199999999999995E-2</v>
      </c>
      <c r="BE326" s="59">
        <v>99.47496666666666</v>
      </c>
      <c r="BF326" s="59">
        <f t="shared" si="238"/>
        <v>76.863511241033862</v>
      </c>
      <c r="BG326" s="59">
        <f t="shared" si="239"/>
        <v>0.23136488758966137</v>
      </c>
      <c r="BH326" s="64">
        <f t="shared" si="240"/>
        <v>0.76863511241033866</v>
      </c>
      <c r="BI326" s="52"/>
      <c r="BJ326" s="62"/>
      <c r="BK326" s="62"/>
      <c r="BL326" s="62"/>
    </row>
    <row r="327" spans="1:64" s="31" customFormat="1" x14ac:dyDescent="0.25">
      <c r="A327" s="62"/>
      <c r="B327" s="58" t="s">
        <v>137</v>
      </c>
      <c r="C327" s="52" t="s">
        <v>7</v>
      </c>
      <c r="D327" s="52" t="s">
        <v>1754</v>
      </c>
      <c r="E327" s="52" t="s">
        <v>1755</v>
      </c>
      <c r="F327" s="63" t="s">
        <v>1757</v>
      </c>
      <c r="G327" s="63" t="s">
        <v>1779</v>
      </c>
      <c r="H327" s="63" t="s">
        <v>1788</v>
      </c>
      <c r="I327" s="52" t="s">
        <v>1735</v>
      </c>
      <c r="J327" s="52" t="s">
        <v>1721</v>
      </c>
      <c r="K327" s="59">
        <f t="shared" si="241"/>
        <v>77.594588715986816</v>
      </c>
      <c r="L327" s="59">
        <v>0.1016</v>
      </c>
      <c r="M327" s="59">
        <v>5.87</v>
      </c>
      <c r="N327" s="59">
        <v>7.99</v>
      </c>
      <c r="O327" s="59">
        <v>25.12</v>
      </c>
      <c r="P327" s="59">
        <v>0.53879999999999995</v>
      </c>
      <c r="Q327" s="59">
        <v>48.98</v>
      </c>
      <c r="R327" s="59">
        <v>0.42159999999999997</v>
      </c>
      <c r="S327" s="59">
        <v>5.97</v>
      </c>
      <c r="T327" s="59">
        <v>9.4299999999999995E-2</v>
      </c>
      <c r="U327" s="59">
        <v>0.1072</v>
      </c>
      <c r="V327" s="59">
        <f t="shared" si="224"/>
        <v>95.193500000000014</v>
      </c>
      <c r="W327" s="59">
        <f t="shared" si="225"/>
        <v>27.767501545050994</v>
      </c>
      <c r="X327" s="59">
        <f t="shared" si="226"/>
        <v>23.574681545842413</v>
      </c>
      <c r="Y327" s="59">
        <f t="shared" si="227"/>
        <v>97.555683090893396</v>
      </c>
      <c r="Z327" s="59">
        <f t="shared" si="197"/>
        <v>3.609489420261357E-3</v>
      </c>
      <c r="AA327" s="59">
        <f t="shared" si="198"/>
        <v>0.15683593998856518</v>
      </c>
      <c r="AB327" s="59">
        <f t="shared" si="199"/>
        <v>0.33458095576994157</v>
      </c>
      <c r="AC327" s="59">
        <f t="shared" si="200"/>
        <v>0.7058814642823219</v>
      </c>
      <c r="AD327" s="59">
        <f t="shared" si="201"/>
        <v>0.63026789258787985</v>
      </c>
      <c r="AE327" s="59">
        <f t="shared" si="202"/>
        <v>1.0963897564539426E-2</v>
      </c>
      <c r="AF327" s="59">
        <f t="shared" si="203"/>
        <v>0.82501966702721696</v>
      </c>
      <c r="AG327" s="59">
        <f t="shared" si="204"/>
        <v>1.2687138687886082E-2</v>
      </c>
      <c r="AH327" s="59">
        <f t="shared" si="205"/>
        <v>0.31616646408716415</v>
      </c>
      <c r="AI327" s="59">
        <f t="shared" si="206"/>
        <v>2.6945560730557783E-3</v>
      </c>
      <c r="AJ327" s="59">
        <f t="shared" si="228"/>
        <v>2.9987074654888319</v>
      </c>
      <c r="AK327" s="59">
        <f t="shared" si="242"/>
        <v>4.0109638975645394</v>
      </c>
      <c r="AL327" s="59">
        <f t="shared" si="229"/>
        <v>0.27705074173870659</v>
      </c>
      <c r="AM327" s="59">
        <f t="shared" si="230"/>
        <v>0.72294925826129341</v>
      </c>
      <c r="AN327" s="59">
        <f t="shared" si="231"/>
        <v>1.3089984064390245</v>
      </c>
      <c r="AO327" s="59">
        <f t="shared" si="232"/>
        <v>3.9995815116329831</v>
      </c>
      <c r="AP327" s="59">
        <f t="shared" si="233"/>
        <v>0.43308821574381967</v>
      </c>
      <c r="AQ327" s="59">
        <f t="shared" si="234"/>
        <v>0.37724095134894015</v>
      </c>
      <c r="AR327" s="59">
        <f t="shared" si="235"/>
        <v>0.42249874736926551</v>
      </c>
      <c r="AS327" s="59">
        <f t="shared" si="236"/>
        <v>0.20026030128179434</v>
      </c>
      <c r="AT327" s="59">
        <f t="shared" si="237"/>
        <v>0.67843052346558064</v>
      </c>
      <c r="AU327" s="59">
        <v>38.651150000000001</v>
      </c>
      <c r="AV327" s="78">
        <v>2.1600000000000001E-2</v>
      </c>
      <c r="AW327" s="59">
        <v>20.382400000000001</v>
      </c>
      <c r="AX327" s="59">
        <v>0.37490000000000001</v>
      </c>
      <c r="AY327" s="59">
        <v>39.602249999999998</v>
      </c>
      <c r="AZ327" s="59">
        <v>0.17980000000000002</v>
      </c>
      <c r="BA327" s="59">
        <v>0.11599999999999999</v>
      </c>
      <c r="BB327" s="59">
        <v>7.5199999999999989E-2</v>
      </c>
      <c r="BC327" s="59">
        <v>1.455E-2</v>
      </c>
      <c r="BD327" s="59">
        <v>2.93E-2</v>
      </c>
      <c r="BE327" s="59">
        <v>99.447149999999993</v>
      </c>
      <c r="BF327" s="59">
        <f t="shared" si="238"/>
        <v>77.594588715986816</v>
      </c>
      <c r="BG327" s="59">
        <f t="shared" si="239"/>
        <v>0.22405411284013182</v>
      </c>
      <c r="BH327" s="64">
        <f t="shared" si="240"/>
        <v>0.77594588715986812</v>
      </c>
      <c r="BI327" s="52"/>
      <c r="BJ327" s="62"/>
      <c r="BK327" s="62"/>
      <c r="BL327" s="62"/>
    </row>
    <row r="328" spans="1:64" s="31" customFormat="1" x14ac:dyDescent="0.25">
      <c r="A328" s="62"/>
      <c r="B328" s="58" t="s">
        <v>137</v>
      </c>
      <c r="C328" s="52" t="s">
        <v>7</v>
      </c>
      <c r="D328" s="52" t="s">
        <v>1754</v>
      </c>
      <c r="E328" s="52" t="s">
        <v>1755</v>
      </c>
      <c r="F328" s="63" t="s">
        <v>1757</v>
      </c>
      <c r="G328" s="63" t="s">
        <v>1779</v>
      </c>
      <c r="H328" s="63" t="s">
        <v>1788</v>
      </c>
      <c r="I328" s="52" t="s">
        <v>1735</v>
      </c>
      <c r="J328" s="52" t="s">
        <v>1721</v>
      </c>
      <c r="K328" s="59">
        <f t="shared" si="241"/>
        <v>84.260948297033551</v>
      </c>
      <c r="L328" s="59">
        <v>0.39700000000000002</v>
      </c>
      <c r="M328" s="59">
        <v>1.3123</v>
      </c>
      <c r="N328" s="59">
        <v>19.600000000000001</v>
      </c>
      <c r="O328" s="59">
        <v>30.86</v>
      </c>
      <c r="P328" s="59">
        <v>0.22370000000000001</v>
      </c>
      <c r="Q328" s="59">
        <v>33.090000000000003</v>
      </c>
      <c r="R328" s="59">
        <v>0.26960000000000001</v>
      </c>
      <c r="S328" s="59">
        <v>11.11</v>
      </c>
      <c r="T328" s="59">
        <v>0.1222</v>
      </c>
      <c r="U328" s="59">
        <v>8.9700000000000002E-2</v>
      </c>
      <c r="V328" s="59">
        <f t="shared" si="224"/>
        <v>97.0745</v>
      </c>
      <c r="W328" s="59">
        <f t="shared" si="225"/>
        <v>18.665118673379602</v>
      </c>
      <c r="X328" s="59">
        <f t="shared" si="226"/>
        <v>16.031208409224714</v>
      </c>
      <c r="Y328" s="59">
        <f t="shared" si="227"/>
        <v>98.68082708260431</v>
      </c>
      <c r="Z328" s="59">
        <f t="shared" si="197"/>
        <v>1.2722087052983859E-2</v>
      </c>
      <c r="AA328" s="59">
        <f t="shared" si="198"/>
        <v>3.1626884295337991E-2</v>
      </c>
      <c r="AB328" s="59">
        <f t="shared" si="199"/>
        <v>0.74033162290494148</v>
      </c>
      <c r="AC328" s="59">
        <f t="shared" si="200"/>
        <v>0.78221088570643749</v>
      </c>
      <c r="AD328" s="59">
        <f t="shared" si="201"/>
        <v>0.3865995995453132</v>
      </c>
      <c r="AE328" s="59">
        <f t="shared" si="202"/>
        <v>4.1060020068487899E-3</v>
      </c>
      <c r="AF328" s="59">
        <f t="shared" si="203"/>
        <v>0.50023496371835829</v>
      </c>
      <c r="AG328" s="59">
        <f t="shared" si="204"/>
        <v>7.318107148742454E-3</v>
      </c>
      <c r="AH328" s="59">
        <f t="shared" si="205"/>
        <v>0.53072716949706011</v>
      </c>
      <c r="AI328" s="59">
        <f t="shared" si="206"/>
        <v>3.1496516938842411E-3</v>
      </c>
      <c r="AJ328" s="59">
        <f t="shared" si="228"/>
        <v>2.999026973569908</v>
      </c>
      <c r="AK328" s="59">
        <f t="shared" si="242"/>
        <v>4.0041060020068491</v>
      </c>
      <c r="AL328" s="59">
        <f t="shared" si="229"/>
        <v>0.51478822780988143</v>
      </c>
      <c r="AM328" s="59">
        <f t="shared" si="230"/>
        <v>0.48521177219011857</v>
      </c>
      <c r="AN328" s="59">
        <f t="shared" si="231"/>
        <v>1.2939355454757162</v>
      </c>
      <c r="AO328" s="59">
        <f t="shared" si="232"/>
        <v>3.9394482263203368</v>
      </c>
      <c r="AP328" s="59">
        <f t="shared" si="233"/>
        <v>0.4359320391421983</v>
      </c>
      <c r="AQ328" s="59">
        <f t="shared" si="234"/>
        <v>0.20249912140829654</v>
      </c>
      <c r="AR328" s="59">
        <f t="shared" si="235"/>
        <v>0.40971852350041915</v>
      </c>
      <c r="AS328" s="59">
        <f t="shared" si="236"/>
        <v>0.38778235509128428</v>
      </c>
      <c r="AT328" s="59">
        <f t="shared" si="237"/>
        <v>0.51375306849057756</v>
      </c>
      <c r="AU328" s="59">
        <v>39.575900000000004</v>
      </c>
      <c r="AV328" s="78">
        <v>2.69E-2</v>
      </c>
      <c r="AW328" s="59">
        <v>14.889900000000001</v>
      </c>
      <c r="AX328" s="59">
        <v>0.2487</v>
      </c>
      <c r="AY328" s="59">
        <v>44.722449999999995</v>
      </c>
      <c r="AZ328" s="59">
        <v>0.17930000000000001</v>
      </c>
      <c r="BA328" s="59">
        <v>0.1744</v>
      </c>
      <c r="BB328" s="59">
        <v>2.64E-2</v>
      </c>
      <c r="BC328" s="59">
        <v>1.6199999999999999E-2</v>
      </c>
      <c r="BD328" s="59">
        <v>2.01E-2</v>
      </c>
      <c r="BE328" s="59">
        <v>99.88024999999999</v>
      </c>
      <c r="BF328" s="59">
        <f t="shared" si="238"/>
        <v>84.260948297033551</v>
      </c>
      <c r="BG328" s="59">
        <f t="shared" si="239"/>
        <v>0.1573905170296645</v>
      </c>
      <c r="BH328" s="64">
        <f t="shared" si="240"/>
        <v>0.84260948297033555</v>
      </c>
      <c r="BI328" s="52"/>
      <c r="BJ328" s="62"/>
      <c r="BK328" s="62"/>
      <c r="BL328" s="62"/>
    </row>
    <row r="329" spans="1:64" s="31" customFormat="1" x14ac:dyDescent="0.25">
      <c r="A329" s="62"/>
      <c r="B329" s="58" t="s">
        <v>137</v>
      </c>
      <c r="C329" s="52" t="s">
        <v>7</v>
      </c>
      <c r="D329" s="52" t="s">
        <v>1754</v>
      </c>
      <c r="E329" s="52" t="s">
        <v>1755</v>
      </c>
      <c r="F329" s="63" t="s">
        <v>1757</v>
      </c>
      <c r="G329" s="63" t="s">
        <v>1779</v>
      </c>
      <c r="H329" s="63" t="s">
        <v>1788</v>
      </c>
      <c r="I329" s="52" t="s">
        <v>1735</v>
      </c>
      <c r="J329" s="52" t="s">
        <v>1721</v>
      </c>
      <c r="K329" s="59">
        <f t="shared" si="241"/>
        <v>82.224059397400666</v>
      </c>
      <c r="L329" s="59">
        <v>0.11260000000000001</v>
      </c>
      <c r="M329" s="59">
        <v>0.69950000000000001</v>
      </c>
      <c r="N329" s="59">
        <v>20.76</v>
      </c>
      <c r="O329" s="59">
        <v>28.66</v>
      </c>
      <c r="P329" s="59">
        <v>0.157</v>
      </c>
      <c r="Q329" s="59">
        <v>34.770000000000003</v>
      </c>
      <c r="R329" s="59">
        <v>0.30790000000000001</v>
      </c>
      <c r="S329" s="59">
        <v>10.42</v>
      </c>
      <c r="T329" s="59">
        <v>0.14480000000000001</v>
      </c>
      <c r="U329" s="59">
        <v>9.8500000000000004E-2</v>
      </c>
      <c r="V329" s="59">
        <f t="shared" si="224"/>
        <v>96.130300000000005</v>
      </c>
      <c r="W329" s="59">
        <f t="shared" si="225"/>
        <v>18.64253870209938</v>
      </c>
      <c r="X329" s="59">
        <f t="shared" si="226"/>
        <v>17.923384416426565</v>
      </c>
      <c r="Y329" s="59">
        <f t="shared" si="227"/>
        <v>97.92622311852594</v>
      </c>
      <c r="Z329" s="59">
        <f t="shared" si="197"/>
        <v>3.6365329806317633E-3</v>
      </c>
      <c r="AA329" s="59">
        <f t="shared" si="198"/>
        <v>1.6989957154581632E-2</v>
      </c>
      <c r="AB329" s="59">
        <f t="shared" si="199"/>
        <v>0.79027612592406193</v>
      </c>
      <c r="AC329" s="59">
        <f t="shared" si="200"/>
        <v>0.73212528113773767</v>
      </c>
      <c r="AD329" s="59">
        <f t="shared" si="201"/>
        <v>0.43560859797761731</v>
      </c>
      <c r="AE329" s="59">
        <f t="shared" si="202"/>
        <v>2.9042507456334085E-3</v>
      </c>
      <c r="AF329" s="59">
        <f t="shared" si="203"/>
        <v>0.50353495584078578</v>
      </c>
      <c r="AG329" s="59">
        <f t="shared" si="204"/>
        <v>8.4230591195343166E-3</v>
      </c>
      <c r="AH329" s="59">
        <f t="shared" si="205"/>
        <v>0.50165629341524476</v>
      </c>
      <c r="AI329" s="59">
        <f t="shared" si="206"/>
        <v>3.7613276764332276E-3</v>
      </c>
      <c r="AJ329" s="59">
        <f t="shared" si="228"/>
        <v>2.9989163819722617</v>
      </c>
      <c r="AK329" s="59">
        <f t="shared" si="242"/>
        <v>4.0029042507456332</v>
      </c>
      <c r="AL329" s="59">
        <f t="shared" si="229"/>
        <v>0.49906551990632064</v>
      </c>
      <c r="AM329" s="59">
        <f t="shared" si="230"/>
        <v>0.50093448009367936</v>
      </c>
      <c r="AN329" s="59">
        <f t="shared" si="231"/>
        <v>1.1559343827888786</v>
      </c>
      <c r="AO329" s="59">
        <f t="shared" si="232"/>
        <v>3.3988042624637669</v>
      </c>
      <c r="AP329" s="59">
        <f t="shared" si="233"/>
        <v>0.46383600910266004</v>
      </c>
      <c r="AQ329" s="59">
        <f t="shared" si="234"/>
        <v>0.22247516450706184</v>
      </c>
      <c r="AR329" s="59">
        <f t="shared" si="235"/>
        <v>0.37391294184066187</v>
      </c>
      <c r="AS329" s="59">
        <f t="shared" si="236"/>
        <v>0.40361189365227618</v>
      </c>
      <c r="AT329" s="59">
        <f t="shared" si="237"/>
        <v>0.48090160567489421</v>
      </c>
      <c r="AU329" s="59">
        <v>38.855400000000003</v>
      </c>
      <c r="AV329" s="78">
        <v>2.7466666666666667E-2</v>
      </c>
      <c r="AW329" s="59">
        <v>16.712666666666667</v>
      </c>
      <c r="AX329" s="59">
        <v>0.30076666666666668</v>
      </c>
      <c r="AY329" s="59">
        <v>43.370866666666664</v>
      </c>
      <c r="AZ329" s="59">
        <v>8.1033333333333332E-2</v>
      </c>
      <c r="BA329" s="59">
        <v>0.13083333333333333</v>
      </c>
      <c r="BB329" s="59">
        <v>3.3533333333333332E-2</v>
      </c>
      <c r="BC329" s="59">
        <v>1.6500000000000001E-2</v>
      </c>
      <c r="BD329" s="59">
        <v>2.1633333333333334E-2</v>
      </c>
      <c r="BE329" s="59">
        <v>99.550700000000006</v>
      </c>
      <c r="BF329" s="59">
        <f t="shared" si="238"/>
        <v>82.224059397400666</v>
      </c>
      <c r="BG329" s="59">
        <f t="shared" si="239"/>
        <v>0.17775940602599336</v>
      </c>
      <c r="BH329" s="64">
        <f t="shared" si="240"/>
        <v>0.82224059397400662</v>
      </c>
      <c r="BI329" s="52"/>
      <c r="BJ329" s="62"/>
      <c r="BK329" s="62"/>
      <c r="BL329" s="62"/>
    </row>
    <row r="330" spans="1:64" s="31" customFormat="1" x14ac:dyDescent="0.25">
      <c r="A330" s="62"/>
      <c r="B330" s="58" t="s">
        <v>137</v>
      </c>
      <c r="C330" s="52" t="s">
        <v>7</v>
      </c>
      <c r="D330" s="52" t="s">
        <v>1754</v>
      </c>
      <c r="E330" s="52" t="s">
        <v>1755</v>
      </c>
      <c r="F330" s="63" t="s">
        <v>1751</v>
      </c>
      <c r="G330" s="63" t="s">
        <v>1779</v>
      </c>
      <c r="H330" s="63" t="s">
        <v>1788</v>
      </c>
      <c r="I330" s="52" t="s">
        <v>1735</v>
      </c>
      <c r="J330" s="52" t="s">
        <v>1721</v>
      </c>
      <c r="K330" s="59">
        <f t="shared" si="241"/>
        <v>84.788051044704986</v>
      </c>
      <c r="L330" s="59">
        <v>0.24690000000000001</v>
      </c>
      <c r="M330" s="59">
        <v>1.2287999999999999</v>
      </c>
      <c r="N330" s="59">
        <v>17.559999999999999</v>
      </c>
      <c r="O330" s="59">
        <v>32.79</v>
      </c>
      <c r="P330" s="59">
        <v>0.2198</v>
      </c>
      <c r="Q330" s="59">
        <v>33.380000000000003</v>
      </c>
      <c r="R330" s="59">
        <v>0.25230000000000002</v>
      </c>
      <c r="S330" s="59">
        <v>10.08</v>
      </c>
      <c r="T330" s="59">
        <v>0.1318</v>
      </c>
      <c r="U330" s="59">
        <v>8.0600000000000005E-2</v>
      </c>
      <c r="V330" s="59">
        <f t="shared" si="224"/>
        <v>95.970200000000006</v>
      </c>
      <c r="W330" s="59">
        <f t="shared" si="225"/>
        <v>19.311554701827475</v>
      </c>
      <c r="X330" s="59">
        <f t="shared" si="226"/>
        <v>15.635080349158173</v>
      </c>
      <c r="Y330" s="59">
        <f t="shared" si="227"/>
        <v>97.53683505098563</v>
      </c>
      <c r="Z330" s="59">
        <f t="shared" si="197"/>
        <v>8.1198865712436008E-3</v>
      </c>
      <c r="AA330" s="59">
        <f t="shared" si="198"/>
        <v>3.0392435239286811E-2</v>
      </c>
      <c r="AB330" s="59">
        <f t="shared" si="199"/>
        <v>0.6807000100738726</v>
      </c>
      <c r="AC330" s="59">
        <f t="shared" si="200"/>
        <v>0.85296334212659031</v>
      </c>
      <c r="AD330" s="59">
        <f t="shared" si="201"/>
        <v>0.38695126748405184</v>
      </c>
      <c r="AE330" s="59">
        <f t="shared" si="202"/>
        <v>4.1403959743354229E-3</v>
      </c>
      <c r="AF330" s="59">
        <f t="shared" si="203"/>
        <v>0.53115532864300607</v>
      </c>
      <c r="AG330" s="59">
        <f t="shared" si="204"/>
        <v>7.0284108898956517E-3</v>
      </c>
      <c r="AH330" s="59">
        <f t="shared" si="205"/>
        <v>0.49417276931902121</v>
      </c>
      <c r="AI330" s="59">
        <f t="shared" si="206"/>
        <v>3.4863240387417549E-3</v>
      </c>
      <c r="AJ330" s="59">
        <f t="shared" si="228"/>
        <v>2.9991101703600451</v>
      </c>
      <c r="AK330" s="59">
        <f t="shared" si="242"/>
        <v>4.0041403959743365</v>
      </c>
      <c r="AL330" s="59">
        <f t="shared" si="229"/>
        <v>0.48196549992266252</v>
      </c>
      <c r="AM330" s="59">
        <f t="shared" si="230"/>
        <v>0.51803450007733742</v>
      </c>
      <c r="AN330" s="59">
        <f t="shared" si="231"/>
        <v>1.3726672407524743</v>
      </c>
      <c r="AO330" s="59">
        <f t="shared" si="232"/>
        <v>4.2561030282164403</v>
      </c>
      <c r="AP330" s="59">
        <f t="shared" si="233"/>
        <v>0.42146660215313514</v>
      </c>
      <c r="AQ330" s="59">
        <f t="shared" si="234"/>
        <v>0.20147262418923662</v>
      </c>
      <c r="AR330" s="59">
        <f t="shared" si="235"/>
        <v>0.44410957481241103</v>
      </c>
      <c r="AS330" s="59">
        <f t="shared" si="236"/>
        <v>0.35441780099835241</v>
      </c>
      <c r="AT330" s="59">
        <f t="shared" si="237"/>
        <v>0.55616073821075485</v>
      </c>
      <c r="AU330" s="59">
        <v>39.399766666666665</v>
      </c>
      <c r="AV330" s="78">
        <v>2.63E-2</v>
      </c>
      <c r="AW330" s="59">
        <v>14.411099999999999</v>
      </c>
      <c r="AX330" s="59">
        <v>0.24243333333333331</v>
      </c>
      <c r="AY330" s="59">
        <v>45.06433333333333</v>
      </c>
      <c r="AZ330" s="59">
        <v>0.18523333333333333</v>
      </c>
      <c r="BA330" s="59">
        <v>0.17193333333333335</v>
      </c>
      <c r="BB330" s="59">
        <v>2.9033333333333331E-2</v>
      </c>
      <c r="BC330" s="59">
        <v>1.6799999999999999E-2</v>
      </c>
      <c r="BD330" s="59">
        <v>1.8366666666666667E-2</v>
      </c>
      <c r="BE330" s="59">
        <v>99.565300000000022</v>
      </c>
      <c r="BF330" s="59">
        <f t="shared" si="238"/>
        <v>84.788051044704986</v>
      </c>
      <c r="BG330" s="59">
        <f t="shared" si="239"/>
        <v>0.15211948955295015</v>
      </c>
      <c r="BH330" s="64">
        <f t="shared" si="240"/>
        <v>0.84788051044704982</v>
      </c>
      <c r="BI330" s="52"/>
      <c r="BJ330" s="62"/>
      <c r="BK330" s="62"/>
      <c r="BL330" s="62"/>
    </row>
    <row r="331" spans="1:64" s="31" customFormat="1" x14ac:dyDescent="0.25">
      <c r="A331" s="62"/>
      <c r="B331" s="58" t="s">
        <v>137</v>
      </c>
      <c r="C331" s="52" t="s">
        <v>7</v>
      </c>
      <c r="D331" s="52" t="s">
        <v>1754</v>
      </c>
      <c r="E331" s="52" t="s">
        <v>1755</v>
      </c>
      <c r="F331" s="63" t="s">
        <v>1751</v>
      </c>
      <c r="G331" s="63" t="s">
        <v>1779</v>
      </c>
      <c r="H331" s="63" t="s">
        <v>1788</v>
      </c>
      <c r="I331" s="52" t="s">
        <v>1735</v>
      </c>
      <c r="J331" s="52" t="s">
        <v>1721</v>
      </c>
      <c r="K331" s="59">
        <f t="shared" si="241"/>
        <v>84.593308321206564</v>
      </c>
      <c r="L331" s="59">
        <v>0.83689999999999998</v>
      </c>
      <c r="M331" s="59">
        <v>1.4409000000000001</v>
      </c>
      <c r="N331" s="59">
        <v>18.61</v>
      </c>
      <c r="O331" s="59">
        <v>29.39</v>
      </c>
      <c r="P331" s="59">
        <v>0.2437</v>
      </c>
      <c r="Q331" s="59">
        <v>34.229999999999997</v>
      </c>
      <c r="R331" s="59">
        <v>0.26400000000000001</v>
      </c>
      <c r="S331" s="59">
        <v>11.83</v>
      </c>
      <c r="T331" s="59">
        <v>0.1527</v>
      </c>
      <c r="U331" s="59">
        <v>0.10100000000000001</v>
      </c>
      <c r="V331" s="59">
        <f t="shared" si="224"/>
        <v>97.099199999999982</v>
      </c>
      <c r="W331" s="59">
        <f t="shared" si="225"/>
        <v>18.092831994758836</v>
      </c>
      <c r="X331" s="59">
        <f t="shared" si="226"/>
        <v>17.934172044055526</v>
      </c>
      <c r="Y331" s="59">
        <f t="shared" si="227"/>
        <v>98.896204038814361</v>
      </c>
      <c r="Z331" s="59">
        <f t="shared" si="197"/>
        <v>2.6742122080780077E-2</v>
      </c>
      <c r="AA331" s="59">
        <f t="shared" si="198"/>
        <v>3.4626736753259037E-2</v>
      </c>
      <c r="AB331" s="59">
        <f t="shared" si="199"/>
        <v>0.70092418483427155</v>
      </c>
      <c r="AC331" s="59">
        <f t="shared" si="200"/>
        <v>0.74281721981972126</v>
      </c>
      <c r="AD331" s="59">
        <f t="shared" si="201"/>
        <v>0.4312517936842919</v>
      </c>
      <c r="AE331" s="59">
        <f t="shared" si="202"/>
        <v>4.4602905003105339E-3</v>
      </c>
      <c r="AF331" s="59">
        <f t="shared" si="203"/>
        <v>0.48350868694400922</v>
      </c>
      <c r="AG331" s="59">
        <f t="shared" si="204"/>
        <v>7.1455760534121036E-3</v>
      </c>
      <c r="AH331" s="59">
        <f t="shared" si="205"/>
        <v>0.56350328182529663</v>
      </c>
      <c r="AI331" s="59">
        <f t="shared" si="206"/>
        <v>3.9245042513109604E-3</v>
      </c>
      <c r="AJ331" s="59">
        <f t="shared" si="228"/>
        <v>2.9989043967466635</v>
      </c>
      <c r="AK331" s="59">
        <f t="shared" si="242"/>
        <v>4.0044602905003099</v>
      </c>
      <c r="AL331" s="59">
        <f t="shared" si="229"/>
        <v>0.53820137556560876</v>
      </c>
      <c r="AM331" s="59">
        <f t="shared" si="230"/>
        <v>0.46179862443439124</v>
      </c>
      <c r="AN331" s="59">
        <f t="shared" si="231"/>
        <v>1.1211749006613367</v>
      </c>
      <c r="AO331" s="59">
        <f t="shared" si="232"/>
        <v>3.2656555534069254</v>
      </c>
      <c r="AP331" s="59">
        <f t="shared" si="233"/>
        <v>0.47143684365123378</v>
      </c>
      <c r="AQ331" s="59">
        <f t="shared" si="234"/>
        <v>0.23000179097528964</v>
      </c>
      <c r="AR331" s="59">
        <f t="shared" si="235"/>
        <v>0.39617062103374245</v>
      </c>
      <c r="AS331" s="59">
        <f t="shared" si="236"/>
        <v>0.37382758799096799</v>
      </c>
      <c r="AT331" s="59">
        <f t="shared" si="237"/>
        <v>0.51450849676070964</v>
      </c>
      <c r="AU331" s="59">
        <v>39.064333333333337</v>
      </c>
      <c r="AV331" s="78">
        <v>2.6266666666666671E-2</v>
      </c>
      <c r="AW331" s="59">
        <v>14.616833333333332</v>
      </c>
      <c r="AX331" s="59">
        <v>0.24816666666666665</v>
      </c>
      <c r="AY331" s="59">
        <v>45.026266666666665</v>
      </c>
      <c r="AZ331" s="59">
        <v>0.17893333333333336</v>
      </c>
      <c r="BA331" s="59">
        <v>0.17090000000000002</v>
      </c>
      <c r="BB331" s="59">
        <v>5.1966666666666668E-2</v>
      </c>
      <c r="BC331" s="59">
        <v>1.6999999999999998E-2</v>
      </c>
      <c r="BD331" s="59">
        <v>2.1500000000000002E-2</v>
      </c>
      <c r="BE331" s="59">
        <v>99.422166666666669</v>
      </c>
      <c r="BF331" s="59">
        <f t="shared" si="238"/>
        <v>84.593308321206564</v>
      </c>
      <c r="BG331" s="59">
        <f t="shared" si="239"/>
        <v>0.15406691678793435</v>
      </c>
      <c r="BH331" s="64">
        <f t="shared" si="240"/>
        <v>0.84593308321206562</v>
      </c>
      <c r="BI331" s="52"/>
      <c r="BJ331" s="62"/>
      <c r="BK331" s="62"/>
      <c r="BL331" s="62"/>
    </row>
    <row r="332" spans="1:64" s="31" customFormat="1" x14ac:dyDescent="0.25">
      <c r="A332" s="62"/>
      <c r="B332" s="58" t="s">
        <v>137</v>
      </c>
      <c r="C332" s="52" t="s">
        <v>7</v>
      </c>
      <c r="D332" s="52" t="s">
        <v>1754</v>
      </c>
      <c r="E332" s="52" t="s">
        <v>1755</v>
      </c>
      <c r="F332" s="63" t="s">
        <v>1758</v>
      </c>
      <c r="G332" s="63" t="s">
        <v>1779</v>
      </c>
      <c r="H332" s="63" t="s">
        <v>1788</v>
      </c>
      <c r="I332" s="52" t="s">
        <v>1735</v>
      </c>
      <c r="J332" s="52" t="s">
        <v>1721</v>
      </c>
      <c r="K332" s="59">
        <f t="shared" si="241"/>
        <v>84.804174947948169</v>
      </c>
      <c r="L332" s="59">
        <v>8.1000000000000003E-2</v>
      </c>
      <c r="M332" s="59">
        <v>1.3030999999999999</v>
      </c>
      <c r="N332" s="59">
        <v>19.100000000000001</v>
      </c>
      <c r="O332" s="59">
        <v>31.55</v>
      </c>
      <c r="P332" s="59">
        <v>0.2374</v>
      </c>
      <c r="Q332" s="59">
        <v>32.61</v>
      </c>
      <c r="R332" s="59">
        <v>0.28610000000000002</v>
      </c>
      <c r="S332" s="59">
        <v>11.34</v>
      </c>
      <c r="T332" s="59">
        <v>0.17030000000000001</v>
      </c>
      <c r="U332" s="59">
        <v>9.1399999999999995E-2</v>
      </c>
      <c r="V332" s="59">
        <f t="shared" si="224"/>
        <v>96.769300000000001</v>
      </c>
      <c r="W332" s="59">
        <f t="shared" si="225"/>
        <v>17.659038180635051</v>
      </c>
      <c r="X332" s="59">
        <f t="shared" si="226"/>
        <v>16.615872215342243</v>
      </c>
      <c r="Y332" s="59">
        <f t="shared" si="227"/>
        <v>98.434210395977288</v>
      </c>
      <c r="Z332" s="59">
        <f t="shared" si="197"/>
        <v>2.605822652725551E-3</v>
      </c>
      <c r="AA332" s="59">
        <f t="shared" si="198"/>
        <v>3.1527752004958186E-2</v>
      </c>
      <c r="AB332" s="59">
        <f t="shared" si="199"/>
        <v>0.72426179454627981</v>
      </c>
      <c r="AC332" s="59">
        <f t="shared" si="200"/>
        <v>0.80282202283095538</v>
      </c>
      <c r="AD332" s="59">
        <f t="shared" si="201"/>
        <v>0.40226316229831122</v>
      </c>
      <c r="AE332" s="59">
        <f t="shared" si="202"/>
        <v>4.374474284509695E-3</v>
      </c>
      <c r="AF332" s="59">
        <f t="shared" si="203"/>
        <v>0.47511890717821476</v>
      </c>
      <c r="AG332" s="59">
        <f t="shared" si="204"/>
        <v>7.7963030807066732E-3</v>
      </c>
      <c r="AH332" s="59">
        <f t="shared" si="205"/>
        <v>0.54382891710044579</v>
      </c>
      <c r="AI332" s="59">
        <f t="shared" si="206"/>
        <v>4.4065423851812205E-3</v>
      </c>
      <c r="AJ332" s="59">
        <f t="shared" si="228"/>
        <v>2.9990056983622884</v>
      </c>
      <c r="AK332" s="59">
        <f t="shared" si="242"/>
        <v>4.0043744742845107</v>
      </c>
      <c r="AL332" s="59">
        <f t="shared" si="229"/>
        <v>0.53371615714026999</v>
      </c>
      <c r="AM332" s="59">
        <f t="shared" si="230"/>
        <v>0.46628384285973001</v>
      </c>
      <c r="AN332" s="59">
        <f t="shared" si="231"/>
        <v>1.1811146326788806</v>
      </c>
      <c r="AO332" s="59">
        <f t="shared" si="232"/>
        <v>3.4960366886443648</v>
      </c>
      <c r="AP332" s="59">
        <f t="shared" si="233"/>
        <v>0.45848117518325193</v>
      </c>
      <c r="AQ332" s="59">
        <f t="shared" si="234"/>
        <v>0.20849705446241651</v>
      </c>
      <c r="AR332" s="59">
        <f t="shared" si="235"/>
        <v>0.41611075212918103</v>
      </c>
      <c r="AS332" s="59">
        <f t="shared" si="236"/>
        <v>0.37539219340840241</v>
      </c>
      <c r="AT332" s="59">
        <f t="shared" si="237"/>
        <v>0.52572230397267994</v>
      </c>
      <c r="AU332" s="59">
        <v>39.446633333333331</v>
      </c>
      <c r="AV332" s="78">
        <v>2.7700000000000002E-2</v>
      </c>
      <c r="AW332" s="59">
        <v>14.354633333333334</v>
      </c>
      <c r="AX332" s="59">
        <v>0.23873333333333333</v>
      </c>
      <c r="AY332" s="59">
        <v>44.943933333333327</v>
      </c>
      <c r="AZ332" s="59">
        <v>0.16523333333333334</v>
      </c>
      <c r="BA332" s="59">
        <v>0.19393333333333332</v>
      </c>
      <c r="BB332" s="59">
        <v>4.0133333333333333E-2</v>
      </c>
      <c r="BC332" s="59">
        <v>1.7066666666666667E-2</v>
      </c>
      <c r="BD332" s="59">
        <v>1.9966666666666667E-2</v>
      </c>
      <c r="BE332" s="59">
        <v>99.447966666666673</v>
      </c>
      <c r="BF332" s="59">
        <f t="shared" si="238"/>
        <v>84.804174947948169</v>
      </c>
      <c r="BG332" s="59">
        <f t="shared" si="239"/>
        <v>0.15195825052051831</v>
      </c>
      <c r="BH332" s="64">
        <f t="shared" si="240"/>
        <v>0.84804174947948174</v>
      </c>
      <c r="BI332" s="52"/>
      <c r="BJ332" s="62"/>
      <c r="BK332" s="62"/>
      <c r="BL332" s="62"/>
    </row>
    <row r="333" spans="1:64" s="31" customFormat="1" x14ac:dyDescent="0.25">
      <c r="A333" s="62"/>
      <c r="B333" s="58" t="s">
        <v>137</v>
      </c>
      <c r="C333" s="52" t="s">
        <v>7</v>
      </c>
      <c r="D333" s="52" t="s">
        <v>1754</v>
      </c>
      <c r="E333" s="52" t="s">
        <v>1755</v>
      </c>
      <c r="F333" s="63" t="s">
        <v>1758</v>
      </c>
      <c r="G333" s="63" t="s">
        <v>1779</v>
      </c>
      <c r="H333" s="63" t="s">
        <v>1788</v>
      </c>
      <c r="I333" s="52" t="s">
        <v>1735</v>
      </c>
      <c r="J333" s="52" t="s">
        <v>1721</v>
      </c>
      <c r="K333" s="59">
        <f t="shared" si="241"/>
        <v>84.859590625269362</v>
      </c>
      <c r="L333" s="59">
        <v>0.4209</v>
      </c>
      <c r="M333" s="59">
        <v>1.2665999999999999</v>
      </c>
      <c r="N333" s="59">
        <v>19.239999999999998</v>
      </c>
      <c r="O333" s="59">
        <v>31.18</v>
      </c>
      <c r="P333" s="59">
        <v>0.23180000000000001</v>
      </c>
      <c r="Q333" s="59">
        <v>32.5</v>
      </c>
      <c r="R333" s="59">
        <v>0.24030000000000001</v>
      </c>
      <c r="S333" s="59">
        <v>11.56</v>
      </c>
      <c r="T333" s="59">
        <v>0.1547</v>
      </c>
      <c r="U333" s="59">
        <v>8.7099999999999997E-2</v>
      </c>
      <c r="V333" s="59">
        <f t="shared" si="224"/>
        <v>96.881400000000028</v>
      </c>
      <c r="W333" s="59">
        <f t="shared" si="225"/>
        <v>17.852789961986993</v>
      </c>
      <c r="X333" s="59">
        <f t="shared" si="226"/>
        <v>16.278295218951996</v>
      </c>
      <c r="Y333" s="59">
        <f t="shared" si="227"/>
        <v>98.512485180938995</v>
      </c>
      <c r="Z333" s="59">
        <f t="shared" si="197"/>
        <v>1.3487882366343351E-2</v>
      </c>
      <c r="AA333" s="59">
        <f t="shared" si="198"/>
        <v>3.0525286745492278E-2</v>
      </c>
      <c r="AB333" s="59">
        <f t="shared" si="199"/>
        <v>0.72672865440652945</v>
      </c>
      <c r="AC333" s="59">
        <f t="shared" si="200"/>
        <v>0.79031646948618184</v>
      </c>
      <c r="AD333" s="59">
        <f t="shared" si="201"/>
        <v>0.39255548314599265</v>
      </c>
      <c r="AE333" s="59">
        <f t="shared" si="202"/>
        <v>4.2546475796308141E-3</v>
      </c>
      <c r="AF333" s="59">
        <f t="shared" si="203"/>
        <v>0.47846080977623451</v>
      </c>
      <c r="AG333" s="59">
        <f t="shared" si="204"/>
        <v>6.5227334953458843E-3</v>
      </c>
      <c r="AH333" s="59">
        <f t="shared" si="205"/>
        <v>0.55221993921718782</v>
      </c>
      <c r="AI333" s="59">
        <f t="shared" si="206"/>
        <v>3.9872973600586599E-3</v>
      </c>
      <c r="AJ333" s="59">
        <f t="shared" si="228"/>
        <v>2.9990592035789971</v>
      </c>
      <c r="AK333" s="59">
        <f t="shared" si="242"/>
        <v>4.0042546475796312</v>
      </c>
      <c r="AL333" s="59">
        <f t="shared" si="229"/>
        <v>0.53578175371616654</v>
      </c>
      <c r="AM333" s="59">
        <f t="shared" si="230"/>
        <v>0.46421824628383346</v>
      </c>
      <c r="AN333" s="59">
        <f t="shared" si="231"/>
        <v>1.2188361399050778</v>
      </c>
      <c r="AO333" s="59">
        <f t="shared" si="232"/>
        <v>3.6428958748852085</v>
      </c>
      <c r="AP333" s="59">
        <f t="shared" si="233"/>
        <v>0.45068672806220839</v>
      </c>
      <c r="AQ333" s="59">
        <f t="shared" si="234"/>
        <v>0.20556941681891511</v>
      </c>
      <c r="AR333" s="59">
        <f t="shared" si="235"/>
        <v>0.41386479799656017</v>
      </c>
      <c r="AS333" s="59">
        <f t="shared" si="236"/>
        <v>0.38056578518452472</v>
      </c>
      <c r="AT333" s="59">
        <f t="shared" si="237"/>
        <v>0.52095778631702372</v>
      </c>
      <c r="AU333" s="59">
        <v>39.644566666666663</v>
      </c>
      <c r="AV333" s="78">
        <v>2.7366666666666668E-2</v>
      </c>
      <c r="AW333" s="59">
        <v>14.342799999999999</v>
      </c>
      <c r="AX333" s="59">
        <v>0.23816666666666667</v>
      </c>
      <c r="AY333" s="59">
        <v>45.100699999999996</v>
      </c>
      <c r="AZ333" s="59">
        <v>0.17183333333333337</v>
      </c>
      <c r="BA333" s="59">
        <v>0.19369999999999998</v>
      </c>
      <c r="BB333" s="59">
        <v>3.896666666666667E-2</v>
      </c>
      <c r="BC333" s="59">
        <v>1.7000000000000001E-2</v>
      </c>
      <c r="BD333" s="59">
        <v>1.9133333333333336E-2</v>
      </c>
      <c r="BE333" s="59">
        <v>99.794233333333338</v>
      </c>
      <c r="BF333" s="59">
        <f t="shared" si="238"/>
        <v>84.859590625269362</v>
      </c>
      <c r="BG333" s="59">
        <f t="shared" si="239"/>
        <v>0.15140409374730637</v>
      </c>
      <c r="BH333" s="64">
        <f t="shared" si="240"/>
        <v>0.84859590625269365</v>
      </c>
      <c r="BI333" s="52"/>
      <c r="BJ333" s="62"/>
      <c r="BK333" s="62"/>
      <c r="BL333" s="62"/>
    </row>
    <row r="334" spans="1:64" s="31" customFormat="1" x14ac:dyDescent="0.25">
      <c r="A334" s="62"/>
      <c r="B334" s="58" t="s">
        <v>137</v>
      </c>
      <c r="C334" s="52" t="s">
        <v>7</v>
      </c>
      <c r="D334" s="52" t="s">
        <v>1754</v>
      </c>
      <c r="E334" s="52" t="s">
        <v>1755</v>
      </c>
      <c r="F334" s="63" t="s">
        <v>1759</v>
      </c>
      <c r="G334" s="63" t="s">
        <v>1779</v>
      </c>
      <c r="H334" s="63" t="s">
        <v>1788</v>
      </c>
      <c r="I334" s="52" t="s">
        <v>1735</v>
      </c>
      <c r="J334" s="52" t="s">
        <v>1721</v>
      </c>
      <c r="K334" s="59">
        <f t="shared" si="241"/>
        <v>81.531485773888875</v>
      </c>
      <c r="L334" s="59">
        <v>0.33979999999999999</v>
      </c>
      <c r="M334" s="59">
        <v>1.5526</v>
      </c>
      <c r="N334" s="59">
        <v>18.02</v>
      </c>
      <c r="O334" s="59">
        <v>27.29</v>
      </c>
      <c r="P334" s="59">
        <v>0.25690000000000002</v>
      </c>
      <c r="Q334" s="59">
        <v>37.42</v>
      </c>
      <c r="R334" s="59">
        <v>0.27410000000000001</v>
      </c>
      <c r="S334" s="59">
        <v>10.31</v>
      </c>
      <c r="T334" s="59">
        <v>9.2799999999999994E-2</v>
      </c>
      <c r="U334" s="59">
        <v>8.4699999999999998E-2</v>
      </c>
      <c r="V334" s="59">
        <f t="shared" si="224"/>
        <v>95.640900000000002</v>
      </c>
      <c r="W334" s="59">
        <f t="shared" si="225"/>
        <v>19.41831614473378</v>
      </c>
      <c r="X334" s="59">
        <f t="shared" si="226"/>
        <v>20.00631679847324</v>
      </c>
      <c r="Y334" s="59">
        <f t="shared" si="227"/>
        <v>97.645532943207016</v>
      </c>
      <c r="Z334" s="59">
        <f t="shared" si="197"/>
        <v>1.114341876036727E-2</v>
      </c>
      <c r="AA334" s="59">
        <f t="shared" si="198"/>
        <v>3.8292179251353572E-2</v>
      </c>
      <c r="AB334" s="59">
        <f t="shared" si="199"/>
        <v>0.69654990325319188</v>
      </c>
      <c r="AC334" s="59">
        <f t="shared" si="200"/>
        <v>0.70787844792373378</v>
      </c>
      <c r="AD334" s="59">
        <f t="shared" si="201"/>
        <v>0.49372998316855399</v>
      </c>
      <c r="AE334" s="59">
        <f t="shared" si="202"/>
        <v>4.8255242001891789E-3</v>
      </c>
      <c r="AF334" s="59">
        <f t="shared" si="203"/>
        <v>0.53257659378315869</v>
      </c>
      <c r="AG334" s="59">
        <f t="shared" si="204"/>
        <v>7.6140396160994731E-3</v>
      </c>
      <c r="AH334" s="59">
        <f t="shared" si="205"/>
        <v>0.5040146357949945</v>
      </c>
      <c r="AI334" s="59">
        <f t="shared" si="206"/>
        <v>2.4477469638029669E-3</v>
      </c>
      <c r="AJ334" s="59">
        <f t="shared" si="228"/>
        <v>2.9990724727154454</v>
      </c>
      <c r="AK334" s="59">
        <f t="shared" si="242"/>
        <v>4.0048255242001902</v>
      </c>
      <c r="AL334" s="59">
        <f t="shared" si="229"/>
        <v>0.48622313349120866</v>
      </c>
      <c r="AM334" s="59">
        <f t="shared" si="230"/>
        <v>0.5137768665087914</v>
      </c>
      <c r="AN334" s="59">
        <f t="shared" si="231"/>
        <v>1.0786798694405864</v>
      </c>
      <c r="AO334" s="59">
        <f t="shared" si="232"/>
        <v>3.1046023850881057</v>
      </c>
      <c r="AP334" s="59">
        <f t="shared" si="233"/>
        <v>0.48107455828160772</v>
      </c>
      <c r="AQ334" s="59">
        <f t="shared" si="234"/>
        <v>0.26011000991590161</v>
      </c>
      <c r="AR334" s="59">
        <f t="shared" si="235"/>
        <v>0.37292908347807746</v>
      </c>
      <c r="AS334" s="59">
        <f t="shared" si="236"/>
        <v>0.36696090660602099</v>
      </c>
      <c r="AT334" s="59">
        <f t="shared" si="237"/>
        <v>0.50403315151714523</v>
      </c>
      <c r="AU334" s="59">
        <v>38.488199999999999</v>
      </c>
      <c r="AV334" s="78">
        <v>2.7200000000000002E-2</v>
      </c>
      <c r="AW334" s="59">
        <v>17.462066666666669</v>
      </c>
      <c r="AX334" s="59">
        <v>0.311</v>
      </c>
      <c r="AY334" s="59">
        <v>43.248899999999999</v>
      </c>
      <c r="AZ334" s="59">
        <v>0.1946</v>
      </c>
      <c r="BA334" s="59">
        <v>0.10313333333333334</v>
      </c>
      <c r="BB334" s="59">
        <v>2.3266666666666668E-2</v>
      </c>
      <c r="BC334" s="59">
        <v>1.5799999999999998E-2</v>
      </c>
      <c r="BD334" s="59">
        <v>2.5866666666666666E-2</v>
      </c>
      <c r="BE334" s="59">
        <v>99.900033333333326</v>
      </c>
      <c r="BF334" s="59">
        <f t="shared" si="238"/>
        <v>81.531485773888875</v>
      </c>
      <c r="BG334" s="59">
        <f t="shared" si="239"/>
        <v>0.18468514226111124</v>
      </c>
      <c r="BH334" s="64">
        <f t="shared" si="240"/>
        <v>0.81531485773888879</v>
      </c>
      <c r="BI334" s="52"/>
      <c r="BJ334" s="62"/>
      <c r="BK334" s="62"/>
      <c r="BL334" s="62"/>
    </row>
    <row r="335" spans="1:64" s="31" customFormat="1" x14ac:dyDescent="0.25">
      <c r="A335" s="62"/>
      <c r="B335" s="58" t="s">
        <v>137</v>
      </c>
      <c r="C335" s="52" t="s">
        <v>7</v>
      </c>
      <c r="D335" s="52" t="s">
        <v>1754</v>
      </c>
      <c r="E335" s="52" t="s">
        <v>1755</v>
      </c>
      <c r="F335" s="63" t="s">
        <v>1760</v>
      </c>
      <c r="G335" s="63" t="s">
        <v>1779</v>
      </c>
      <c r="H335" s="63" t="s">
        <v>1788</v>
      </c>
      <c r="I335" s="52" t="s">
        <v>1735</v>
      </c>
      <c r="J335" s="52" t="s">
        <v>1721</v>
      </c>
      <c r="K335" s="59">
        <f t="shared" si="241"/>
        <v>84.169660238054192</v>
      </c>
      <c r="L335" s="59">
        <v>6.1400000000000003E-2</v>
      </c>
      <c r="M335" s="59">
        <v>0.77229999999999999</v>
      </c>
      <c r="N335" s="59">
        <v>18.38</v>
      </c>
      <c r="O335" s="59">
        <v>35.270000000000003</v>
      </c>
      <c r="P335" s="59">
        <v>0.15290000000000001</v>
      </c>
      <c r="Q335" s="59">
        <v>31.07</v>
      </c>
      <c r="R335" s="59">
        <v>0.27550000000000002</v>
      </c>
      <c r="S335" s="59">
        <v>11.21</v>
      </c>
      <c r="T335" s="59">
        <v>0.11799999999999999</v>
      </c>
      <c r="U335" s="59">
        <v>9.4600000000000004E-2</v>
      </c>
      <c r="V335" s="59">
        <f t="shared" si="224"/>
        <v>97.404700000000005</v>
      </c>
      <c r="W335" s="59">
        <f t="shared" si="225"/>
        <v>17.484124865070214</v>
      </c>
      <c r="X335" s="59">
        <f t="shared" si="226"/>
        <v>15.098772099277381</v>
      </c>
      <c r="Y335" s="59">
        <f t="shared" si="227"/>
        <v>98.917596964347595</v>
      </c>
      <c r="Z335" s="59">
        <f t="shared" si="197"/>
        <v>1.9732655535599718E-3</v>
      </c>
      <c r="AA335" s="59">
        <f t="shared" si="198"/>
        <v>1.8666316403177684E-2</v>
      </c>
      <c r="AB335" s="59">
        <f t="shared" si="199"/>
        <v>0.69624973590736738</v>
      </c>
      <c r="AC335" s="59">
        <f t="shared" si="200"/>
        <v>0.89656689900528164</v>
      </c>
      <c r="AD335" s="59">
        <f t="shared" si="201"/>
        <v>0.36516242035514407</v>
      </c>
      <c r="AE335" s="59">
        <f t="shared" si="202"/>
        <v>2.8145564657470826E-3</v>
      </c>
      <c r="AF335" s="59">
        <f t="shared" si="203"/>
        <v>0.46993359621877862</v>
      </c>
      <c r="AG335" s="59">
        <f t="shared" si="204"/>
        <v>7.4998018052019142E-3</v>
      </c>
      <c r="AH335" s="59">
        <f t="shared" si="205"/>
        <v>0.53704686034269578</v>
      </c>
      <c r="AI335" s="59">
        <f t="shared" si="206"/>
        <v>3.0501601195378719E-3</v>
      </c>
      <c r="AJ335" s="59">
        <f t="shared" si="228"/>
        <v>2.9989636121764924</v>
      </c>
      <c r="AK335" s="59">
        <f t="shared" si="242"/>
        <v>4.0028145564657471</v>
      </c>
      <c r="AL335" s="59">
        <f t="shared" si="229"/>
        <v>0.53332401522125272</v>
      </c>
      <c r="AM335" s="59">
        <f t="shared" si="230"/>
        <v>0.46667598477874728</v>
      </c>
      <c r="AN335" s="59">
        <f t="shared" si="231"/>
        <v>1.2869166431795962</v>
      </c>
      <c r="AO335" s="59">
        <f t="shared" si="232"/>
        <v>3.9115012950032355</v>
      </c>
      <c r="AP335" s="59">
        <f t="shared" si="233"/>
        <v>0.4372699822629556</v>
      </c>
      <c r="AQ335" s="59">
        <f t="shared" si="234"/>
        <v>0.18649965604724036</v>
      </c>
      <c r="AR335" s="59">
        <f t="shared" si="235"/>
        <v>0.45790423375221345</v>
      </c>
      <c r="AS335" s="59">
        <f t="shared" si="236"/>
        <v>0.35559611020054616</v>
      </c>
      <c r="AT335" s="59">
        <f t="shared" si="237"/>
        <v>0.56288142611873826</v>
      </c>
      <c r="AU335" s="59">
        <v>39.270933333333332</v>
      </c>
      <c r="AV335" s="78">
        <v>2.8333333333333335E-2</v>
      </c>
      <c r="AW335" s="59">
        <v>14.941533333333334</v>
      </c>
      <c r="AX335" s="59">
        <v>0.24916666666666665</v>
      </c>
      <c r="AY335" s="59">
        <v>44.570399999999999</v>
      </c>
      <c r="AZ335" s="59">
        <v>0.14849999999999999</v>
      </c>
      <c r="BA335" s="59">
        <v>0.19473333333333331</v>
      </c>
      <c r="BB335" s="59">
        <v>8.6000000000000007E-2</v>
      </c>
      <c r="BC335" s="59">
        <v>1.6466666666666668E-2</v>
      </c>
      <c r="BD335" s="59">
        <v>1.9633333333333336E-2</v>
      </c>
      <c r="BE335" s="59">
        <v>99.525699999999986</v>
      </c>
      <c r="BF335" s="59">
        <f t="shared" si="238"/>
        <v>84.169660238054192</v>
      </c>
      <c r="BG335" s="59">
        <f t="shared" si="239"/>
        <v>0.15830339761945808</v>
      </c>
      <c r="BH335" s="64">
        <f t="shared" si="240"/>
        <v>0.84169660238054189</v>
      </c>
      <c r="BI335" s="52"/>
      <c r="BJ335" s="62"/>
      <c r="BK335" s="62"/>
      <c r="BL335" s="62"/>
    </row>
    <row r="336" spans="1:64" s="31" customFormat="1" x14ac:dyDescent="0.25">
      <c r="A336" s="62"/>
      <c r="B336" s="58" t="s">
        <v>137</v>
      </c>
      <c r="C336" s="52" t="s">
        <v>7</v>
      </c>
      <c r="D336" s="52" t="s">
        <v>1754</v>
      </c>
      <c r="E336" s="52" t="s">
        <v>1755</v>
      </c>
      <c r="F336" s="63" t="s">
        <v>1761</v>
      </c>
      <c r="G336" s="63" t="s">
        <v>1779</v>
      </c>
      <c r="H336" s="63" t="s">
        <v>1788</v>
      </c>
      <c r="I336" s="52" t="s">
        <v>1735</v>
      </c>
      <c r="J336" s="52" t="s">
        <v>1721</v>
      </c>
      <c r="K336" s="59">
        <f t="shared" si="241"/>
        <v>81.1272599329847</v>
      </c>
      <c r="L336" s="59">
        <v>8.77E-2</v>
      </c>
      <c r="M336" s="59">
        <v>5.96</v>
      </c>
      <c r="N336" s="59">
        <v>9.5500000000000007</v>
      </c>
      <c r="O336" s="59">
        <v>25.07</v>
      </c>
      <c r="P336" s="59">
        <v>0.51139999999999997</v>
      </c>
      <c r="Q336" s="59">
        <v>46.99</v>
      </c>
      <c r="R336" s="59">
        <v>0.40139999999999998</v>
      </c>
      <c r="S336" s="59">
        <v>6.87</v>
      </c>
      <c r="T336" s="59">
        <v>9.4700000000000006E-2</v>
      </c>
      <c r="U336" s="59">
        <v>8.2500000000000004E-2</v>
      </c>
      <c r="V336" s="59">
        <f t="shared" si="224"/>
        <v>95.617699999999999</v>
      </c>
      <c r="W336" s="59">
        <f t="shared" si="225"/>
        <v>26.872650492083871</v>
      </c>
      <c r="X336" s="59">
        <f t="shared" si="226"/>
        <v>22.357578915221307</v>
      </c>
      <c r="Y336" s="59">
        <f t="shared" si="227"/>
        <v>97.857929407305178</v>
      </c>
      <c r="Z336" s="59">
        <f t="shared" si="197"/>
        <v>3.0616819868154871E-3</v>
      </c>
      <c r="AA336" s="59">
        <f t="shared" si="198"/>
        <v>0.15648120080302003</v>
      </c>
      <c r="AB336" s="59">
        <f t="shared" si="199"/>
        <v>0.39297618314176513</v>
      </c>
      <c r="AC336" s="59">
        <f t="shared" si="200"/>
        <v>0.69226902079884023</v>
      </c>
      <c r="AD336" s="59">
        <f t="shared" si="201"/>
        <v>0.58737105557946057</v>
      </c>
      <c r="AE336" s="59">
        <f t="shared" si="202"/>
        <v>1.0226017376741729E-2</v>
      </c>
      <c r="AF336" s="59">
        <f t="shared" si="203"/>
        <v>0.78459659842960505</v>
      </c>
      <c r="AG336" s="59">
        <f t="shared" si="204"/>
        <v>1.1869949566952189E-2</v>
      </c>
      <c r="AH336" s="59">
        <f t="shared" si="205"/>
        <v>0.35752517559546126</v>
      </c>
      <c r="AI336" s="59">
        <f t="shared" si="206"/>
        <v>2.6590954830985748E-3</v>
      </c>
      <c r="AJ336" s="59">
        <f t="shared" si="228"/>
        <v>2.9990359787617602</v>
      </c>
      <c r="AK336" s="59">
        <f t="shared" si="242"/>
        <v>4.0102260173767412</v>
      </c>
      <c r="AL336" s="59">
        <f t="shared" si="229"/>
        <v>0.31303595091744973</v>
      </c>
      <c r="AM336" s="59">
        <f t="shared" si="230"/>
        <v>0.68696404908255027</v>
      </c>
      <c r="AN336" s="59">
        <f t="shared" si="231"/>
        <v>1.335776747895034</v>
      </c>
      <c r="AO336" s="59">
        <f t="shared" si="232"/>
        <v>4.1070124567992838</v>
      </c>
      <c r="AP336" s="59">
        <f t="shared" si="233"/>
        <v>0.42812310761342431</v>
      </c>
      <c r="AQ336" s="59">
        <f t="shared" si="234"/>
        <v>0.35116904564110751</v>
      </c>
      <c r="AR336" s="59">
        <f t="shared" si="235"/>
        <v>0.41388394789219446</v>
      </c>
      <c r="AS336" s="59">
        <f t="shared" si="236"/>
        <v>0.23494700646669797</v>
      </c>
      <c r="AT336" s="59">
        <f t="shared" si="237"/>
        <v>0.63789180388465239</v>
      </c>
      <c r="AU336" s="59">
        <v>38.40475</v>
      </c>
      <c r="AV336" s="78">
        <v>2.5950000000000001E-2</v>
      </c>
      <c r="AW336" s="59">
        <v>17.69585</v>
      </c>
      <c r="AX336" s="59">
        <v>0.31955</v>
      </c>
      <c r="AY336" s="59">
        <v>42.676549999999999</v>
      </c>
      <c r="AZ336" s="59">
        <v>0.16644999999999999</v>
      </c>
      <c r="BA336" s="59">
        <v>0.14229999999999998</v>
      </c>
      <c r="BB336" s="59">
        <v>7.7649999999999997E-2</v>
      </c>
      <c r="BC336" s="59">
        <v>1.5650000000000001E-2</v>
      </c>
      <c r="BD336" s="59">
        <v>2.6349999999999998E-2</v>
      </c>
      <c r="BE336" s="59">
        <v>99.551050000000004</v>
      </c>
      <c r="BF336" s="59">
        <f t="shared" si="238"/>
        <v>81.1272599329847</v>
      </c>
      <c r="BG336" s="59">
        <f t="shared" si="239"/>
        <v>0.18872740067015301</v>
      </c>
      <c r="BH336" s="64">
        <f t="shared" si="240"/>
        <v>0.81127259932984697</v>
      </c>
      <c r="BI336" s="52"/>
      <c r="BJ336" s="62"/>
      <c r="BK336" s="62"/>
      <c r="BL336" s="62"/>
    </row>
    <row r="337" spans="1:64" s="31" customFormat="1" x14ac:dyDescent="0.25">
      <c r="A337" s="62"/>
      <c r="B337" s="58" t="s">
        <v>137</v>
      </c>
      <c r="C337" s="52" t="s">
        <v>7</v>
      </c>
      <c r="D337" s="52" t="s">
        <v>1754</v>
      </c>
      <c r="E337" s="52" t="s">
        <v>1755</v>
      </c>
      <c r="F337" s="63" t="s">
        <v>1761</v>
      </c>
      <c r="G337" s="63" t="s">
        <v>1779</v>
      </c>
      <c r="H337" s="63" t="s">
        <v>1788</v>
      </c>
      <c r="I337" s="52" t="s">
        <v>1735</v>
      </c>
      <c r="J337" s="52" t="s">
        <v>1721</v>
      </c>
      <c r="K337" s="59">
        <f t="shared" si="241"/>
        <v>81.642473372110089</v>
      </c>
      <c r="L337" s="59">
        <v>0.43009999999999998</v>
      </c>
      <c r="M337" s="59">
        <v>4.53</v>
      </c>
      <c r="N337" s="59">
        <v>10.27</v>
      </c>
      <c r="O337" s="59">
        <v>27.23</v>
      </c>
      <c r="P337" s="59">
        <v>0.41720000000000002</v>
      </c>
      <c r="Q337" s="59">
        <v>44.35</v>
      </c>
      <c r="R337" s="59">
        <v>0.3785</v>
      </c>
      <c r="S337" s="59">
        <v>7.82</v>
      </c>
      <c r="T337" s="59">
        <v>9.6100000000000005E-2</v>
      </c>
      <c r="U337" s="59">
        <v>0.1018</v>
      </c>
      <c r="V337" s="59">
        <f t="shared" si="224"/>
        <v>95.623700000000014</v>
      </c>
      <c r="W337" s="59">
        <f t="shared" si="225"/>
        <v>24.685242469602876</v>
      </c>
      <c r="X337" s="59">
        <f t="shared" si="226"/>
        <v>21.854587164255527</v>
      </c>
      <c r="Y337" s="59">
        <f t="shared" si="227"/>
        <v>97.813529633858394</v>
      </c>
      <c r="Z337" s="59">
        <f t="shared" si="197"/>
        <v>1.4848062862258371E-2</v>
      </c>
      <c r="AA337" s="59">
        <f t="shared" si="198"/>
        <v>0.11761263545226605</v>
      </c>
      <c r="AB337" s="59">
        <f t="shared" si="199"/>
        <v>0.41790077011966048</v>
      </c>
      <c r="AC337" s="59">
        <f t="shared" si="200"/>
        <v>0.7435463977528014</v>
      </c>
      <c r="AD337" s="59">
        <f t="shared" si="201"/>
        <v>0.56776712928749618</v>
      </c>
      <c r="AE337" s="59">
        <f t="shared" si="202"/>
        <v>8.2495445411819683E-3</v>
      </c>
      <c r="AF337" s="59">
        <f t="shared" si="203"/>
        <v>0.71271054409678347</v>
      </c>
      <c r="AG337" s="59">
        <f t="shared" si="204"/>
        <v>1.1068206640573505E-2</v>
      </c>
      <c r="AH337" s="59">
        <f t="shared" si="205"/>
        <v>0.40243571294878583</v>
      </c>
      <c r="AI337" s="59">
        <f t="shared" si="206"/>
        <v>2.6683771330980907E-3</v>
      </c>
      <c r="AJ337" s="59">
        <f t="shared" si="228"/>
        <v>2.9988073808349052</v>
      </c>
      <c r="AK337" s="59">
        <f t="shared" si="242"/>
        <v>4.0082495445411812</v>
      </c>
      <c r="AL337" s="59">
        <f t="shared" si="229"/>
        <v>0.36088155289601687</v>
      </c>
      <c r="AM337" s="59">
        <f t="shared" si="230"/>
        <v>0.63911844710398313</v>
      </c>
      <c r="AN337" s="59">
        <f t="shared" si="231"/>
        <v>1.2552867317119609</v>
      </c>
      <c r="AO337" s="59">
        <f t="shared" si="232"/>
        <v>3.7861477983114149</v>
      </c>
      <c r="AP337" s="59">
        <f t="shared" si="233"/>
        <v>0.4434025997399062</v>
      </c>
      <c r="AQ337" s="59">
        <f t="shared" si="234"/>
        <v>0.32833821130208701</v>
      </c>
      <c r="AR337" s="59">
        <f t="shared" si="235"/>
        <v>0.42999089180212863</v>
      </c>
      <c r="AS337" s="59">
        <f t="shared" si="236"/>
        <v>0.24167089689578439</v>
      </c>
      <c r="AT337" s="59">
        <f t="shared" si="237"/>
        <v>0.64018959994093338</v>
      </c>
      <c r="AU337" s="59">
        <v>38.537399999999998</v>
      </c>
      <c r="AV337" s="78">
        <v>2.5933333333333336E-2</v>
      </c>
      <c r="AW337" s="59">
        <v>17.256233333333334</v>
      </c>
      <c r="AX337" s="59">
        <v>0.30609999999999998</v>
      </c>
      <c r="AY337" s="59">
        <v>43.056033333333325</v>
      </c>
      <c r="AZ337" s="59">
        <v>0.16336666666666666</v>
      </c>
      <c r="BA337" s="59">
        <v>0.14666666666666667</v>
      </c>
      <c r="BB337" s="59">
        <v>6.9066666666666665E-2</v>
      </c>
      <c r="BC337" s="59">
        <v>1.5933333333333334E-2</v>
      </c>
      <c r="BD337" s="59">
        <v>2.523333333333333E-2</v>
      </c>
      <c r="BE337" s="59">
        <v>99.601966666666669</v>
      </c>
      <c r="BF337" s="59">
        <f t="shared" si="238"/>
        <v>81.642473372110089</v>
      </c>
      <c r="BG337" s="59">
        <f t="shared" si="239"/>
        <v>0.18357526627889911</v>
      </c>
      <c r="BH337" s="64">
        <f t="shared" si="240"/>
        <v>0.81642473372110091</v>
      </c>
      <c r="BI337" s="52"/>
      <c r="BJ337" s="62"/>
      <c r="BK337" s="62"/>
      <c r="BL337" s="62"/>
    </row>
    <row r="338" spans="1:64" s="31" customFormat="1" x14ac:dyDescent="0.25">
      <c r="A338" s="62"/>
      <c r="B338" s="58" t="s">
        <v>137</v>
      </c>
      <c r="C338" s="52" t="s">
        <v>25</v>
      </c>
      <c r="D338" s="52" t="s">
        <v>494</v>
      </c>
      <c r="E338" s="52"/>
      <c r="F338" s="63" t="s">
        <v>495</v>
      </c>
      <c r="G338" s="63" t="s">
        <v>1853</v>
      </c>
      <c r="H338" s="63" t="s">
        <v>1797</v>
      </c>
      <c r="I338" s="52" t="s">
        <v>1726</v>
      </c>
      <c r="J338" s="52" t="s">
        <v>1722</v>
      </c>
      <c r="K338" s="59">
        <v>76.201344966576642</v>
      </c>
      <c r="L338" s="59">
        <v>0.15</v>
      </c>
      <c r="M338" s="59">
        <v>1.4</v>
      </c>
      <c r="N338" s="59">
        <v>19.850000000000001</v>
      </c>
      <c r="O338" s="59">
        <v>19.38</v>
      </c>
      <c r="P338" s="59">
        <v>0.47</v>
      </c>
      <c r="Q338" s="59">
        <v>47.58</v>
      </c>
      <c r="R338" s="59">
        <v>0.34</v>
      </c>
      <c r="S338" s="59">
        <v>7.66</v>
      </c>
      <c r="T338" s="59"/>
      <c r="U338" s="59"/>
      <c r="V338" s="59">
        <v>96.83</v>
      </c>
      <c r="W338" s="59">
        <f>Q338-0.8998*X338</f>
        <v>23.999320254572247</v>
      </c>
      <c r="X338" s="59">
        <f>(S338/40.31+Q338/71.85+R338/70.94+T338/74.7+U338/41.38-N338/101.96-O338/151.91-P338/201-L338*2/60.08-M338*2/79.95)/3*159.66</f>
        <v>26.206578956910146</v>
      </c>
      <c r="Y338" s="59">
        <f>SUM(L338:P338,R338:U338,W338:X338)</f>
        <v>99.455899211482389</v>
      </c>
      <c r="Z338" s="59">
        <f t="shared" si="197"/>
        <v>4.9076186877247676E-3</v>
      </c>
      <c r="AA338" s="59">
        <f t="shared" si="198"/>
        <v>3.4447920711183466E-2</v>
      </c>
      <c r="AB338" s="59">
        <f t="shared" si="199"/>
        <v>0.76549513768351252</v>
      </c>
      <c r="AC338" s="59">
        <f t="shared" si="200"/>
        <v>0.50152594257395378</v>
      </c>
      <c r="AD338" s="59">
        <f t="shared" si="201"/>
        <v>0.64523388591214681</v>
      </c>
      <c r="AE338" s="59">
        <f t="shared" si="202"/>
        <v>8.8077043347840507E-3</v>
      </c>
      <c r="AF338" s="59">
        <f t="shared" si="203"/>
        <v>0.65668020511004244</v>
      </c>
      <c r="AG338" s="59">
        <f t="shared" si="204"/>
        <v>9.4225725365501035E-3</v>
      </c>
      <c r="AH338" s="59">
        <f t="shared" si="205"/>
        <v>0.37359213779899464</v>
      </c>
      <c r="AI338" s="59">
        <f t="shared" si="206"/>
        <v>0</v>
      </c>
      <c r="AJ338" s="59">
        <f>SUM(Z338:AI338)</f>
        <v>3.0001131253488924</v>
      </c>
      <c r="AK338" s="59">
        <f t="shared" si="242"/>
        <v>4.0088077043347834</v>
      </c>
      <c r="AL338" s="59">
        <f>AH338/(AH338+AF338)</f>
        <v>0.36261493416792534</v>
      </c>
      <c r="AM338" s="59">
        <f>1-AL338</f>
        <v>0.63738506583207466</v>
      </c>
      <c r="AN338" s="59">
        <f>AF338/AD338</f>
        <v>1.017739798618472</v>
      </c>
      <c r="AO338" s="59">
        <f>10^((LOG10(AN338)+0.343)/0.764)</f>
        <v>2.8770581249179754</v>
      </c>
      <c r="AP338" s="59">
        <f>AD338/(AD338+AF338)</f>
        <v>0.49560404204976816</v>
      </c>
      <c r="AQ338" s="59">
        <f>AD338/(AB338+AC338+AD338)</f>
        <v>0.33742042631720687</v>
      </c>
      <c r="AR338" s="59">
        <f>AC338/(AB338+AC338+AD338)</f>
        <v>0.2622693895148025</v>
      </c>
      <c r="AS338" s="59">
        <f>AB338/(AB338+AC338+AD338)</f>
        <v>0.40031018416799063</v>
      </c>
      <c r="AT338" s="59">
        <f>AC338/(AC338+AB338)</f>
        <v>0.39583078007829259</v>
      </c>
      <c r="AU338" s="59">
        <v>37.909999999999997</v>
      </c>
      <c r="AV338" s="78"/>
      <c r="AW338" s="59">
        <v>22.05</v>
      </c>
      <c r="AX338" s="59">
        <v>0.33</v>
      </c>
      <c r="AY338" s="59">
        <v>39.61</v>
      </c>
      <c r="AZ338" s="59">
        <v>0.17</v>
      </c>
      <c r="BA338" s="59">
        <v>7.0000000000000007E-2</v>
      </c>
      <c r="BB338" s="59">
        <v>7.0000000000000007E-2</v>
      </c>
      <c r="BC338" s="59"/>
      <c r="BD338" s="59"/>
      <c r="BE338" s="59">
        <f t="shared" ref="BE338:BE371" si="243">SUM(AU338:BB338)</f>
        <v>100.20999999999998</v>
      </c>
      <c r="BF338" s="59">
        <f>AY338/40.31/(AY338/40.31+AW338/71.85)*100</f>
        <v>76.201344966576642</v>
      </c>
      <c r="BG338" s="59">
        <f>(100-K338)/100</f>
        <v>0.23798655033423358</v>
      </c>
      <c r="BH338" s="64">
        <f>K338/100</f>
        <v>0.76201344966576645</v>
      </c>
      <c r="BI338" s="52"/>
      <c r="BJ338" s="62"/>
      <c r="BK338" s="62"/>
      <c r="BL338" s="62"/>
    </row>
    <row r="339" spans="1:64" s="31" customFormat="1" x14ac:dyDescent="0.25">
      <c r="A339" s="62"/>
      <c r="B339" s="58" t="s">
        <v>137</v>
      </c>
      <c r="C339" s="52" t="s">
        <v>25</v>
      </c>
      <c r="D339" s="52" t="s">
        <v>494</v>
      </c>
      <c r="E339" s="52"/>
      <c r="F339" s="63" t="s">
        <v>496</v>
      </c>
      <c r="G339" s="63" t="s">
        <v>1853</v>
      </c>
      <c r="H339" s="63" t="s">
        <v>1797</v>
      </c>
      <c r="I339" s="52" t="s">
        <v>1726</v>
      </c>
      <c r="J339" s="52" t="s">
        <v>1722</v>
      </c>
      <c r="K339" s="59">
        <v>75.977712376870642</v>
      </c>
      <c r="L339" s="59">
        <v>0.16</v>
      </c>
      <c r="M339" s="59">
        <v>1.57</v>
      </c>
      <c r="N339" s="59">
        <v>20.22</v>
      </c>
      <c r="O339" s="59">
        <v>15.74</v>
      </c>
      <c r="P339" s="59">
        <v>0.51</v>
      </c>
      <c r="Q339" s="59">
        <v>49.54</v>
      </c>
      <c r="R339" s="59">
        <v>0.28000000000000003</v>
      </c>
      <c r="S339" s="59">
        <v>7.63</v>
      </c>
      <c r="T339" s="59"/>
      <c r="U339" s="59"/>
      <c r="V339" s="59">
        <v>95.649999999999991</v>
      </c>
      <c r="W339" s="59">
        <f t="shared" ref="W339:W370" si="244">Q339-0.8998*X339</f>
        <v>23.984581407711612</v>
      </c>
      <c r="X339" s="59">
        <f t="shared" ref="X339:X370" si="245">(S339/40.31+Q339/71.85+R339/70.94+T339/74.7+U339/41.38-N339/101.96-O339/151.91-P339/201-L339*2/60.08-M339*2/79.95)/3*159.66</f>
        <v>28.401220929415853</v>
      </c>
      <c r="Y339" s="59">
        <f t="shared" ref="Y339:Y370" si="246">SUM(L339:P339,R339:U339,W339:X339)</f>
        <v>98.495802337127472</v>
      </c>
      <c r="Z339" s="59">
        <f t="shared" si="197"/>
        <v>5.2773108819742075E-3</v>
      </c>
      <c r="AA339" s="59">
        <f t="shared" si="198"/>
        <v>3.8944647145619002E-2</v>
      </c>
      <c r="AB339" s="59">
        <f t="shared" si="199"/>
        <v>0.78609714745416404</v>
      </c>
      <c r="AC339" s="59">
        <f t="shared" si="200"/>
        <v>0.41063645481208427</v>
      </c>
      <c r="AD339" s="59">
        <f t="shared" si="201"/>
        <v>0.70494784931387677</v>
      </c>
      <c r="AE339" s="59">
        <f t="shared" si="202"/>
        <v>9.6349216922775108E-3</v>
      </c>
      <c r="AF339" s="59">
        <f t="shared" si="203"/>
        <v>0.66160727349272719</v>
      </c>
      <c r="AG339" s="59">
        <f t="shared" si="204"/>
        <v>7.8227913598985441E-3</v>
      </c>
      <c r="AH339" s="59">
        <f t="shared" si="205"/>
        <v>0.37515145918358406</v>
      </c>
      <c r="AI339" s="59">
        <f t="shared" si="206"/>
        <v>0</v>
      </c>
      <c r="AJ339" s="59">
        <f t="shared" ref="AJ339:AJ370" si="247">SUM(Z339:AI339)</f>
        <v>3.0001198553362061</v>
      </c>
      <c r="AK339" s="59">
        <f t="shared" si="242"/>
        <v>4.0096349216922773</v>
      </c>
      <c r="AL339" s="59">
        <f t="shared" ref="AL339:AL370" si="248">AH339/(AH339+AF339)</f>
        <v>0.3618503007109089</v>
      </c>
      <c r="AM339" s="59">
        <f t="shared" ref="AM339:AM370" si="249">1-AL339</f>
        <v>0.63814969928909115</v>
      </c>
      <c r="AN339" s="59">
        <f t="shared" ref="AN339:AN370" si="250">AF339/AD339</f>
        <v>0.93851945805163772</v>
      </c>
      <c r="AO339" s="59">
        <f t="shared" ref="AO339:AO370" si="251">10^((LOG10(AN339)+0.343)/0.764)</f>
        <v>2.5875209564718751</v>
      </c>
      <c r="AP339" s="59">
        <f t="shared" ref="AP339:AP370" si="252">AD339/(AD339+AF339)</f>
        <v>0.51585760248446388</v>
      </c>
      <c r="AQ339" s="59">
        <f t="shared" ref="AQ339:AQ370" si="253">AD339/(AB339+AC339+AD339)</f>
        <v>0.37069712633949758</v>
      </c>
      <c r="AR339" s="59">
        <f t="shared" ref="AR339:AR370" si="254">AC339/(AB339+AC339+AD339)</f>
        <v>0.21593335438534281</v>
      </c>
      <c r="AS339" s="59">
        <f t="shared" ref="AS339:AS370" si="255">AB339/(AB339+AC339+AD339)</f>
        <v>0.41336951927515964</v>
      </c>
      <c r="AT339" s="59">
        <f t="shared" ref="AT339:AT370" si="256">AC339/(AC339+AB339)</f>
        <v>0.34313104774067021</v>
      </c>
      <c r="AU339" s="59">
        <v>37.99</v>
      </c>
      <c r="AV339" s="78"/>
      <c r="AW339" s="59">
        <v>22.21</v>
      </c>
      <c r="AX339" s="59">
        <v>0.36</v>
      </c>
      <c r="AY339" s="59">
        <v>39.409999999999997</v>
      </c>
      <c r="AZ339" s="59">
        <v>0.16</v>
      </c>
      <c r="BA339" s="59">
        <v>7.0000000000000007E-2</v>
      </c>
      <c r="BB339" s="59">
        <v>-0.02</v>
      </c>
      <c r="BC339" s="59"/>
      <c r="BD339" s="59"/>
      <c r="BE339" s="59">
        <f t="shared" si="243"/>
        <v>100.17999999999999</v>
      </c>
      <c r="BF339" s="59">
        <f t="shared" ref="BF339:BF371" si="257">AY339/40.31/(AY339/40.31+AW339/71.85)*100</f>
        <v>75.977712376870642</v>
      </c>
      <c r="BG339" s="59">
        <f t="shared" ref="BG339:BG370" si="258">(100-K339)/100</f>
        <v>0.24022287623129357</v>
      </c>
      <c r="BH339" s="64">
        <f t="shared" ref="BH339:BH370" si="259">K339/100</f>
        <v>0.75977712376870643</v>
      </c>
      <c r="BI339" s="52"/>
      <c r="BJ339" s="62"/>
      <c r="BK339" s="62"/>
      <c r="BL339" s="62"/>
    </row>
    <row r="340" spans="1:64" s="31" customFormat="1" x14ac:dyDescent="0.25">
      <c r="A340" s="62"/>
      <c r="B340" s="58" t="s">
        <v>137</v>
      </c>
      <c r="C340" s="52" t="s">
        <v>25</v>
      </c>
      <c r="D340" s="52" t="s">
        <v>497</v>
      </c>
      <c r="E340" s="52"/>
      <c r="F340" s="63" t="s">
        <v>498</v>
      </c>
      <c r="G340" s="63" t="s">
        <v>1853</v>
      </c>
      <c r="H340" s="63" t="s">
        <v>1797</v>
      </c>
      <c r="I340" s="52" t="s">
        <v>1726</v>
      </c>
      <c r="J340" s="52" t="s">
        <v>1722</v>
      </c>
      <c r="K340" s="59">
        <v>81.004476184949624</v>
      </c>
      <c r="L340" s="59">
        <v>0.09</v>
      </c>
      <c r="M340" s="59">
        <v>1.67</v>
      </c>
      <c r="N340" s="59">
        <v>19.37</v>
      </c>
      <c r="O340" s="59">
        <v>19.79</v>
      </c>
      <c r="P340" s="59">
        <v>0.28999999999999998</v>
      </c>
      <c r="Q340" s="59">
        <v>47.04</v>
      </c>
      <c r="R340" s="59">
        <v>0.27</v>
      </c>
      <c r="S340" s="59">
        <v>8.85</v>
      </c>
      <c r="T340" s="59"/>
      <c r="U340" s="59"/>
      <c r="V340" s="59">
        <v>97.36999999999999</v>
      </c>
      <c r="W340" s="59">
        <f t="shared" si="244"/>
        <v>22.541501442314942</v>
      </c>
      <c r="X340" s="59">
        <f t="shared" si="245"/>
        <v>27.226604309496619</v>
      </c>
      <c r="Y340" s="59">
        <f t="shared" si="246"/>
        <v>100.09810575181157</v>
      </c>
      <c r="Z340" s="59">
        <f t="shared" si="197"/>
        <v>2.9108557624332207E-3</v>
      </c>
      <c r="AA340" s="59">
        <f t="shared" si="198"/>
        <v>4.0620949661646838E-2</v>
      </c>
      <c r="AB340" s="59">
        <f t="shared" si="199"/>
        <v>0.73843142451299837</v>
      </c>
      <c r="AC340" s="59">
        <f t="shared" si="200"/>
        <v>0.50627216262438046</v>
      </c>
      <c r="AD340" s="59">
        <f t="shared" si="201"/>
        <v>0.66267248693680725</v>
      </c>
      <c r="AE340" s="59">
        <f t="shared" si="202"/>
        <v>5.372315275711196E-3</v>
      </c>
      <c r="AF340" s="59">
        <f t="shared" si="203"/>
        <v>0.6097284338326151</v>
      </c>
      <c r="AG340" s="59">
        <f t="shared" si="204"/>
        <v>7.3969547264425822E-3</v>
      </c>
      <c r="AH340" s="59">
        <f t="shared" si="205"/>
        <v>0.42668841656793688</v>
      </c>
      <c r="AI340" s="59">
        <f t="shared" si="206"/>
        <v>0</v>
      </c>
      <c r="AJ340" s="59">
        <f t="shared" si="247"/>
        <v>3.0000939999009724</v>
      </c>
      <c r="AK340" s="59">
        <f t="shared" si="242"/>
        <v>4.0053723152757117</v>
      </c>
      <c r="AL340" s="59">
        <f t="shared" si="248"/>
        <v>0.41169575388805318</v>
      </c>
      <c r="AM340" s="59">
        <f t="shared" si="249"/>
        <v>0.58830424611194676</v>
      </c>
      <c r="AN340" s="59">
        <f t="shared" si="250"/>
        <v>0.92010524935337945</v>
      </c>
      <c r="AO340" s="59">
        <f t="shared" si="251"/>
        <v>2.5212724333734591</v>
      </c>
      <c r="AP340" s="59">
        <f t="shared" si="252"/>
        <v>0.5208047841839728</v>
      </c>
      <c r="AQ340" s="59">
        <f t="shared" si="253"/>
        <v>0.34742623436673825</v>
      </c>
      <c r="AR340" s="59">
        <f t="shared" si="254"/>
        <v>0.2654286008437628</v>
      </c>
      <c r="AS340" s="59">
        <f t="shared" si="255"/>
        <v>0.38714516478949895</v>
      </c>
      <c r="AT340" s="59">
        <f t="shared" si="256"/>
        <v>0.40674114532659639</v>
      </c>
      <c r="AU340" s="59">
        <v>39.19</v>
      </c>
      <c r="AV340" s="78"/>
      <c r="AW340" s="59">
        <v>17.760000000000002</v>
      </c>
      <c r="AX340" s="59">
        <v>0.28999999999999998</v>
      </c>
      <c r="AY340" s="59">
        <v>42.49</v>
      </c>
      <c r="AZ340" s="59">
        <v>0.16</v>
      </c>
      <c r="BA340" s="59">
        <v>0.09</v>
      </c>
      <c r="BB340" s="59">
        <v>0.01</v>
      </c>
      <c r="BC340" s="59"/>
      <c r="BD340" s="59"/>
      <c r="BE340" s="59">
        <f t="shared" si="243"/>
        <v>99.990000000000009</v>
      </c>
      <c r="BF340" s="59">
        <f t="shared" si="257"/>
        <v>81.004476184949624</v>
      </c>
      <c r="BG340" s="59">
        <f t="shared" si="258"/>
        <v>0.18995523815050375</v>
      </c>
      <c r="BH340" s="64">
        <f t="shared" si="259"/>
        <v>0.81004476184949625</v>
      </c>
      <c r="BI340" s="52"/>
      <c r="BJ340" s="62"/>
      <c r="BK340" s="62"/>
      <c r="BL340" s="62"/>
    </row>
    <row r="341" spans="1:64" s="31" customFormat="1" x14ac:dyDescent="0.25">
      <c r="A341" s="62"/>
      <c r="B341" s="58" t="s">
        <v>137</v>
      </c>
      <c r="C341" s="52" t="s">
        <v>25</v>
      </c>
      <c r="D341" s="52" t="s">
        <v>497</v>
      </c>
      <c r="E341" s="52"/>
      <c r="F341" s="63" t="s">
        <v>499</v>
      </c>
      <c r="G341" s="63" t="s">
        <v>1853</v>
      </c>
      <c r="H341" s="63" t="s">
        <v>1797</v>
      </c>
      <c r="I341" s="52" t="s">
        <v>1726</v>
      </c>
      <c r="J341" s="52" t="s">
        <v>1722</v>
      </c>
      <c r="K341" s="59">
        <v>81.004476184949624</v>
      </c>
      <c r="L341" s="59">
        <v>0.1</v>
      </c>
      <c r="M341" s="59">
        <v>1.27</v>
      </c>
      <c r="N341" s="59">
        <v>19.89</v>
      </c>
      <c r="O341" s="59">
        <v>25.79</v>
      </c>
      <c r="P341" s="59">
        <v>0.39</v>
      </c>
      <c r="Q341" s="59">
        <v>41.56</v>
      </c>
      <c r="R341" s="59">
        <v>0.25</v>
      </c>
      <c r="S341" s="59">
        <v>9.39</v>
      </c>
      <c r="T341" s="59"/>
      <c r="U341" s="59"/>
      <c r="V341" s="59">
        <v>98.64</v>
      </c>
      <c r="W341" s="59">
        <f t="shared" si="244"/>
        <v>21.782093986756525</v>
      </c>
      <c r="X341" s="59">
        <f t="shared" si="245"/>
        <v>21.980335644858275</v>
      </c>
      <c r="Y341" s="59">
        <f t="shared" si="246"/>
        <v>100.84242963161479</v>
      </c>
      <c r="Z341" s="59">
        <f t="shared" si="197"/>
        <v>3.1885654420136535E-3</v>
      </c>
      <c r="AA341" s="59">
        <f t="shared" si="198"/>
        <v>3.0454710852498439E-2</v>
      </c>
      <c r="AB341" s="59">
        <f t="shared" si="199"/>
        <v>0.74753665152939253</v>
      </c>
      <c r="AC341" s="59">
        <f t="shared" si="200"/>
        <v>0.65043927132017709</v>
      </c>
      <c r="AD341" s="59">
        <f t="shared" si="201"/>
        <v>0.527420417650727</v>
      </c>
      <c r="AE341" s="59">
        <f t="shared" si="202"/>
        <v>7.1227099409145152E-3</v>
      </c>
      <c r="AF341" s="59">
        <f t="shared" si="203"/>
        <v>0.58085856024281057</v>
      </c>
      <c r="AG341" s="59">
        <f t="shared" si="204"/>
        <v>6.7522165707147039E-3</v>
      </c>
      <c r="AH341" s="59">
        <f t="shared" si="205"/>
        <v>0.44632409493563341</v>
      </c>
      <c r="AI341" s="59">
        <f t="shared" si="206"/>
        <v>0</v>
      </c>
      <c r="AJ341" s="59">
        <f t="shared" si="247"/>
        <v>3.0000971984848821</v>
      </c>
      <c r="AK341" s="59">
        <f t="shared" si="242"/>
        <v>4.0071227099409139</v>
      </c>
      <c r="AL341" s="59">
        <f t="shared" si="248"/>
        <v>0.43451288111762087</v>
      </c>
      <c r="AM341" s="59">
        <f t="shared" si="249"/>
        <v>0.56548711888237913</v>
      </c>
      <c r="AN341" s="59">
        <f t="shared" si="250"/>
        <v>1.1013198215384066</v>
      </c>
      <c r="AO341" s="59">
        <f t="shared" si="251"/>
        <v>3.190167040124761</v>
      </c>
      <c r="AP341" s="59">
        <f t="shared" si="252"/>
        <v>0.47589138490488586</v>
      </c>
      <c r="AQ341" s="59">
        <f t="shared" si="253"/>
        <v>0.27392823314169262</v>
      </c>
      <c r="AR341" s="59">
        <f t="shared" si="254"/>
        <v>0.33782097620023854</v>
      </c>
      <c r="AS341" s="59">
        <f t="shared" si="255"/>
        <v>0.38825079065806889</v>
      </c>
      <c r="AT341" s="59">
        <f t="shared" si="256"/>
        <v>0.46527215575669695</v>
      </c>
      <c r="AU341" s="59">
        <v>39.19</v>
      </c>
      <c r="AV341" s="78"/>
      <c r="AW341" s="59">
        <v>17.760000000000002</v>
      </c>
      <c r="AX341" s="59">
        <v>0.28999999999999998</v>
      </c>
      <c r="AY341" s="59">
        <v>42.49</v>
      </c>
      <c r="AZ341" s="59">
        <v>0.16</v>
      </c>
      <c r="BA341" s="59">
        <v>0.09</v>
      </c>
      <c r="BB341" s="59">
        <v>0.01</v>
      </c>
      <c r="BC341" s="59"/>
      <c r="BD341" s="59"/>
      <c r="BE341" s="59">
        <f t="shared" si="243"/>
        <v>99.990000000000009</v>
      </c>
      <c r="BF341" s="59">
        <f t="shared" si="257"/>
        <v>81.004476184949624</v>
      </c>
      <c r="BG341" s="59">
        <f t="shared" si="258"/>
        <v>0.18995523815050375</v>
      </c>
      <c r="BH341" s="64">
        <f t="shared" si="259"/>
        <v>0.81004476184949625</v>
      </c>
      <c r="BI341" s="52"/>
      <c r="BJ341" s="62"/>
      <c r="BK341" s="62"/>
      <c r="BL341" s="62"/>
    </row>
    <row r="342" spans="1:64" s="31" customFormat="1" x14ac:dyDescent="0.25">
      <c r="A342" s="62"/>
      <c r="B342" s="58" t="s">
        <v>137</v>
      </c>
      <c r="C342" s="52" t="s">
        <v>25</v>
      </c>
      <c r="D342" s="52" t="s">
        <v>497</v>
      </c>
      <c r="E342" s="52"/>
      <c r="F342" s="63" t="s">
        <v>500</v>
      </c>
      <c r="G342" s="63" t="s">
        <v>1853</v>
      </c>
      <c r="H342" s="63" t="s">
        <v>1797</v>
      </c>
      <c r="I342" s="52" t="s">
        <v>1726</v>
      </c>
      <c r="J342" s="52" t="s">
        <v>1722</v>
      </c>
      <c r="K342" s="59">
        <v>80.080991924649055</v>
      </c>
      <c r="L342" s="59">
        <v>0.11</v>
      </c>
      <c r="M342" s="59">
        <v>1.19</v>
      </c>
      <c r="N342" s="59">
        <v>20.47</v>
      </c>
      <c r="O342" s="59">
        <v>23.58</v>
      </c>
      <c r="P342" s="59">
        <v>0.25</v>
      </c>
      <c r="Q342" s="59">
        <v>42.19</v>
      </c>
      <c r="R342" s="59">
        <v>0.24</v>
      </c>
      <c r="S342" s="59">
        <v>9.1199999999999992</v>
      </c>
      <c r="T342" s="59"/>
      <c r="U342" s="59"/>
      <c r="V342" s="59">
        <v>97.149999999999991</v>
      </c>
      <c r="W342" s="59">
        <f t="shared" si="244"/>
        <v>21.782199301620725</v>
      </c>
      <c r="X342" s="59">
        <f t="shared" si="245"/>
        <v>22.680374192464182</v>
      </c>
      <c r="Y342" s="59">
        <f t="shared" si="246"/>
        <v>99.422573494084901</v>
      </c>
      <c r="Z342" s="59">
        <f t="shared" si="197"/>
        <v>3.5480898803223549E-3</v>
      </c>
      <c r="AA342" s="59">
        <f t="shared" si="198"/>
        <v>2.8867176912185533E-2</v>
      </c>
      <c r="AB342" s="59">
        <f t="shared" si="199"/>
        <v>0.77825540086993727</v>
      </c>
      <c r="AC342" s="59">
        <f t="shared" si="200"/>
        <v>0.60159719973483405</v>
      </c>
      <c r="AD342" s="59">
        <f t="shared" si="201"/>
        <v>0.55052801842161636</v>
      </c>
      <c r="AE342" s="59">
        <f t="shared" si="202"/>
        <v>4.6187797529607701E-3</v>
      </c>
      <c r="AF342" s="59">
        <f t="shared" si="203"/>
        <v>0.58759634628669599</v>
      </c>
      <c r="AG342" s="59">
        <f t="shared" si="204"/>
        <v>6.5572869541554802E-3</v>
      </c>
      <c r="AH342" s="59">
        <f t="shared" si="205"/>
        <v>0.43851673500511062</v>
      </c>
      <c r="AI342" s="59">
        <f t="shared" si="206"/>
        <v>0</v>
      </c>
      <c r="AJ342" s="59">
        <f t="shared" si="247"/>
        <v>3.0000850338178187</v>
      </c>
      <c r="AK342" s="59">
        <f t="shared" si="242"/>
        <v>4.0046187797529624</v>
      </c>
      <c r="AL342" s="59">
        <f t="shared" si="248"/>
        <v>0.42735712369347034</v>
      </c>
      <c r="AM342" s="59">
        <f t="shared" si="249"/>
        <v>0.57264287630652966</v>
      </c>
      <c r="AN342" s="59">
        <f t="shared" si="250"/>
        <v>1.0673323184737371</v>
      </c>
      <c r="AO342" s="59">
        <f t="shared" si="251"/>
        <v>3.0619233823377385</v>
      </c>
      <c r="AP342" s="59">
        <f t="shared" si="252"/>
        <v>0.48371516812462767</v>
      </c>
      <c r="AQ342" s="59">
        <f t="shared" si="253"/>
        <v>0.28519143478516806</v>
      </c>
      <c r="AR342" s="59">
        <f t="shared" si="254"/>
        <v>0.31164693315158609</v>
      </c>
      <c r="AS342" s="59">
        <f t="shared" si="255"/>
        <v>0.40316163206324585</v>
      </c>
      <c r="AT342" s="59">
        <f t="shared" si="256"/>
        <v>0.43598656803716707</v>
      </c>
      <c r="AU342" s="59">
        <v>39.04</v>
      </c>
      <c r="AV342" s="78"/>
      <c r="AW342" s="59">
        <v>18.55</v>
      </c>
      <c r="AX342" s="59">
        <v>0.3</v>
      </c>
      <c r="AY342" s="59">
        <v>41.84</v>
      </c>
      <c r="AZ342" s="59">
        <v>0.17</v>
      </c>
      <c r="BA342" s="59">
        <v>0.09</v>
      </c>
      <c r="BB342" s="59">
        <v>0.01</v>
      </c>
      <c r="BC342" s="59"/>
      <c r="BD342" s="59"/>
      <c r="BE342" s="59">
        <f t="shared" si="243"/>
        <v>100.00000000000001</v>
      </c>
      <c r="BF342" s="59">
        <f t="shared" si="257"/>
        <v>80.080991924649055</v>
      </c>
      <c r="BG342" s="59">
        <f t="shared" si="258"/>
        <v>0.19919008075350944</v>
      </c>
      <c r="BH342" s="64">
        <f t="shared" si="259"/>
        <v>0.80080991924649059</v>
      </c>
      <c r="BI342" s="52"/>
      <c r="BJ342" s="62"/>
      <c r="BK342" s="62"/>
      <c r="BL342" s="62"/>
    </row>
    <row r="343" spans="1:64" s="31" customFormat="1" x14ac:dyDescent="0.25">
      <c r="A343" s="62"/>
      <c r="B343" s="58" t="s">
        <v>137</v>
      </c>
      <c r="C343" s="52" t="s">
        <v>25</v>
      </c>
      <c r="D343" s="52" t="s">
        <v>497</v>
      </c>
      <c r="E343" s="52"/>
      <c r="F343" s="63" t="s">
        <v>501</v>
      </c>
      <c r="G343" s="63" t="s">
        <v>1853</v>
      </c>
      <c r="H343" s="63" t="s">
        <v>1797</v>
      </c>
      <c r="I343" s="52" t="s">
        <v>1726</v>
      </c>
      <c r="J343" s="52" t="s">
        <v>1722</v>
      </c>
      <c r="K343" s="59">
        <v>79.749002524506977</v>
      </c>
      <c r="L343" s="59">
        <v>0.09</v>
      </c>
      <c r="M343" s="59">
        <v>1.32</v>
      </c>
      <c r="N343" s="59">
        <v>21.22</v>
      </c>
      <c r="O343" s="59">
        <v>20.64</v>
      </c>
      <c r="P343" s="59">
        <v>0.32</v>
      </c>
      <c r="Q343" s="59">
        <v>44.08</v>
      </c>
      <c r="R343" s="59">
        <v>0.31</v>
      </c>
      <c r="S343" s="59">
        <v>9.07</v>
      </c>
      <c r="T343" s="59"/>
      <c r="U343" s="59"/>
      <c r="V343" s="59">
        <v>97.049999999999983</v>
      </c>
      <c r="W343" s="59">
        <f t="shared" si="244"/>
        <v>21.990663979852389</v>
      </c>
      <c r="X343" s="59">
        <f t="shared" si="245"/>
        <v>24.549162058399208</v>
      </c>
      <c r="Y343" s="59">
        <f t="shared" si="246"/>
        <v>99.509826038251589</v>
      </c>
      <c r="Z343" s="59">
        <f t="shared" si="197"/>
        <v>2.8954612836135057E-3</v>
      </c>
      <c r="AA343" s="59">
        <f t="shared" si="198"/>
        <v>3.1937771445234728E-2</v>
      </c>
      <c r="AB343" s="59">
        <f t="shared" si="199"/>
        <v>0.80467962561705264</v>
      </c>
      <c r="AC343" s="59">
        <f t="shared" si="200"/>
        <v>0.52522455684369651</v>
      </c>
      <c r="AD343" s="59">
        <f t="shared" si="201"/>
        <v>0.59434581513401319</v>
      </c>
      <c r="AE343" s="59">
        <f t="shared" si="202"/>
        <v>5.8967205679309655E-3</v>
      </c>
      <c r="AF343" s="59">
        <f t="shared" si="203"/>
        <v>0.59168291188910804</v>
      </c>
      <c r="AG343" s="59">
        <f t="shared" si="204"/>
        <v>8.4478844790627488E-3</v>
      </c>
      <c r="AH343" s="59">
        <f t="shared" si="205"/>
        <v>0.43498266093009275</v>
      </c>
      <c r="AI343" s="59">
        <f t="shared" si="206"/>
        <v>0</v>
      </c>
      <c r="AJ343" s="59">
        <f t="shared" si="247"/>
        <v>3.0000934081898052</v>
      </c>
      <c r="AK343" s="59">
        <f t="shared" si="242"/>
        <v>4.0058967205679306</v>
      </c>
      <c r="AL343" s="59">
        <f t="shared" si="248"/>
        <v>0.42368486140588119</v>
      </c>
      <c r="AM343" s="59">
        <f t="shared" si="249"/>
        <v>0.57631513859411876</v>
      </c>
      <c r="AN343" s="59">
        <f t="shared" si="250"/>
        <v>0.99551960630141778</v>
      </c>
      <c r="AO343" s="59">
        <f t="shared" si="251"/>
        <v>2.7951188877287834</v>
      </c>
      <c r="AP343" s="59">
        <f t="shared" si="252"/>
        <v>0.50112261329942198</v>
      </c>
      <c r="AQ343" s="59">
        <f t="shared" si="253"/>
        <v>0.30887141269425611</v>
      </c>
      <c r="AR343" s="59">
        <f t="shared" si="254"/>
        <v>0.27295027023526403</v>
      </c>
      <c r="AS343" s="59">
        <f t="shared" si="255"/>
        <v>0.41817831707047987</v>
      </c>
      <c r="AT343" s="59">
        <f t="shared" si="256"/>
        <v>0.39493413418090217</v>
      </c>
      <c r="AU343" s="59">
        <v>38.96</v>
      </c>
      <c r="AV343" s="78"/>
      <c r="AW343" s="59">
        <v>18.82</v>
      </c>
      <c r="AX343" s="59">
        <v>0.31</v>
      </c>
      <c r="AY343" s="59">
        <v>41.58</v>
      </c>
      <c r="AZ343" s="59">
        <v>0.16</v>
      </c>
      <c r="BA343" s="59">
        <v>0.08</v>
      </c>
      <c r="BB343" s="59">
        <v>0.08</v>
      </c>
      <c r="BC343" s="59"/>
      <c r="BD343" s="59"/>
      <c r="BE343" s="59">
        <f t="shared" si="243"/>
        <v>99.99</v>
      </c>
      <c r="BF343" s="59">
        <f t="shared" si="257"/>
        <v>79.749002524506977</v>
      </c>
      <c r="BG343" s="59">
        <f t="shared" si="258"/>
        <v>0.20250997475493024</v>
      </c>
      <c r="BH343" s="64">
        <f t="shared" si="259"/>
        <v>0.79749002524506973</v>
      </c>
      <c r="BI343" s="52"/>
      <c r="BJ343" s="62"/>
      <c r="BK343" s="62"/>
      <c r="BL343" s="62"/>
    </row>
    <row r="344" spans="1:64" s="31" customFormat="1" x14ac:dyDescent="0.25">
      <c r="A344" s="62"/>
      <c r="B344" s="58" t="s">
        <v>137</v>
      </c>
      <c r="C344" s="52" t="s">
        <v>25</v>
      </c>
      <c r="D344" s="52" t="s">
        <v>497</v>
      </c>
      <c r="E344" s="52"/>
      <c r="F344" s="63" t="s">
        <v>502</v>
      </c>
      <c r="G344" s="63" t="s">
        <v>1853</v>
      </c>
      <c r="H344" s="63" t="s">
        <v>1797</v>
      </c>
      <c r="I344" s="52" t="s">
        <v>1726</v>
      </c>
      <c r="J344" s="52" t="s">
        <v>1722</v>
      </c>
      <c r="K344" s="59">
        <v>79.749002524506977</v>
      </c>
      <c r="L344" s="59">
        <v>0.09</v>
      </c>
      <c r="M344" s="59">
        <v>1.32</v>
      </c>
      <c r="N344" s="59">
        <v>21.54</v>
      </c>
      <c r="O344" s="59">
        <v>21.06</v>
      </c>
      <c r="P344" s="59">
        <v>0.31</v>
      </c>
      <c r="Q344" s="59">
        <v>43.98</v>
      </c>
      <c r="R344" s="59">
        <v>0.27</v>
      </c>
      <c r="S344" s="59">
        <v>8.94</v>
      </c>
      <c r="T344" s="59"/>
      <c r="U344" s="59"/>
      <c r="V344" s="59">
        <v>97.509999999999991</v>
      </c>
      <c r="W344" s="59">
        <f t="shared" si="244"/>
        <v>22.419061724551678</v>
      </c>
      <c r="X344" s="59">
        <f t="shared" si="245"/>
        <v>23.961922955599373</v>
      </c>
      <c r="Y344" s="59">
        <f t="shared" si="246"/>
        <v>99.91098468015106</v>
      </c>
      <c r="Z344" s="59">
        <f t="shared" si="197"/>
        <v>2.8833274879176331E-3</v>
      </c>
      <c r="AA344" s="59">
        <f t="shared" si="198"/>
        <v>3.1803932185876953E-2</v>
      </c>
      <c r="AB344" s="59">
        <f t="shared" si="199"/>
        <v>0.81339132209860654</v>
      </c>
      <c r="AC344" s="59">
        <f t="shared" si="200"/>
        <v>0.53366645790784673</v>
      </c>
      <c r="AD344" s="59">
        <f t="shared" si="201"/>
        <v>0.57769740119328816</v>
      </c>
      <c r="AE344" s="59">
        <f t="shared" si="202"/>
        <v>5.6885093161525629E-3</v>
      </c>
      <c r="AF344" s="59">
        <f t="shared" si="203"/>
        <v>0.60068159748650007</v>
      </c>
      <c r="AG344" s="59">
        <f t="shared" si="204"/>
        <v>7.3270009338442608E-3</v>
      </c>
      <c r="AH344" s="59">
        <f t="shared" si="205"/>
        <v>0.42695134645822569</v>
      </c>
      <c r="AI344" s="59">
        <f t="shared" si="206"/>
        <v>0</v>
      </c>
      <c r="AJ344" s="59">
        <f t="shared" si="247"/>
        <v>3.0000908950682583</v>
      </c>
      <c r="AK344" s="59">
        <f t="shared" si="242"/>
        <v>4.0056885093161529</v>
      </c>
      <c r="AL344" s="59">
        <f t="shared" si="248"/>
        <v>0.41547066875776462</v>
      </c>
      <c r="AM344" s="59">
        <f t="shared" si="249"/>
        <v>0.58452933124223538</v>
      </c>
      <c r="AN344" s="59">
        <f t="shared" si="250"/>
        <v>1.0397858744833124</v>
      </c>
      <c r="AO344" s="59">
        <f t="shared" si="251"/>
        <v>2.9589033291928115</v>
      </c>
      <c r="AP344" s="59">
        <f t="shared" si="252"/>
        <v>0.49024753652307007</v>
      </c>
      <c r="AQ344" s="59">
        <f t="shared" si="253"/>
        <v>0.30014071754995719</v>
      </c>
      <c r="AR344" s="59">
        <f t="shared" si="254"/>
        <v>0.27726459090511502</v>
      </c>
      <c r="AS344" s="59">
        <f t="shared" si="255"/>
        <v>0.42259469154492796</v>
      </c>
      <c r="AT344" s="59">
        <f t="shared" si="256"/>
        <v>0.39617191320871936</v>
      </c>
      <c r="AU344" s="59">
        <v>38.96</v>
      </c>
      <c r="AV344" s="78"/>
      <c r="AW344" s="59">
        <v>18.82</v>
      </c>
      <c r="AX344" s="59">
        <v>0.31</v>
      </c>
      <c r="AY344" s="59">
        <v>41.58</v>
      </c>
      <c r="AZ344" s="59">
        <v>0.16</v>
      </c>
      <c r="BA344" s="59">
        <v>0.08</v>
      </c>
      <c r="BB344" s="59">
        <v>0.08</v>
      </c>
      <c r="BC344" s="59"/>
      <c r="BD344" s="59"/>
      <c r="BE344" s="59">
        <f t="shared" si="243"/>
        <v>99.99</v>
      </c>
      <c r="BF344" s="59">
        <f t="shared" si="257"/>
        <v>79.749002524506977</v>
      </c>
      <c r="BG344" s="59">
        <f t="shared" si="258"/>
        <v>0.20250997475493024</v>
      </c>
      <c r="BH344" s="64">
        <f t="shared" si="259"/>
        <v>0.79749002524506973</v>
      </c>
      <c r="BI344" s="52"/>
      <c r="BJ344" s="62"/>
      <c r="BK344" s="62"/>
      <c r="BL344" s="62"/>
    </row>
    <row r="345" spans="1:64" s="31" customFormat="1" x14ac:dyDescent="0.25">
      <c r="A345" s="62"/>
      <c r="B345" s="58" t="s">
        <v>137</v>
      </c>
      <c r="C345" s="52" t="s">
        <v>25</v>
      </c>
      <c r="D345" s="52" t="s">
        <v>497</v>
      </c>
      <c r="E345" s="52"/>
      <c r="F345" s="63" t="s">
        <v>503</v>
      </c>
      <c r="G345" s="63" t="s">
        <v>1853</v>
      </c>
      <c r="H345" s="63" t="s">
        <v>1797</v>
      </c>
      <c r="I345" s="52" t="s">
        <v>1726</v>
      </c>
      <c r="J345" s="52" t="s">
        <v>1722</v>
      </c>
      <c r="K345" s="59">
        <v>79.749002524506977</v>
      </c>
      <c r="L345" s="59">
        <v>0.13</v>
      </c>
      <c r="M345" s="59">
        <v>1.28</v>
      </c>
      <c r="N345" s="59">
        <v>21.59</v>
      </c>
      <c r="O345" s="59">
        <v>20.91</v>
      </c>
      <c r="P345" s="59">
        <v>0.31</v>
      </c>
      <c r="Q345" s="59">
        <v>44</v>
      </c>
      <c r="R345" s="59">
        <v>0.27</v>
      </c>
      <c r="S345" s="59">
        <v>9.1199999999999992</v>
      </c>
      <c r="T345" s="59"/>
      <c r="U345" s="59"/>
      <c r="V345" s="59">
        <v>97.61</v>
      </c>
      <c r="W345" s="59">
        <f t="shared" si="244"/>
        <v>22.203941666998698</v>
      </c>
      <c r="X345" s="59">
        <f t="shared" si="245"/>
        <v>24.223225531230607</v>
      </c>
      <c r="Y345" s="59">
        <f t="shared" si="246"/>
        <v>100.03716719822931</v>
      </c>
      <c r="Z345" s="59">
        <f t="shared" si="197"/>
        <v>4.1543704051468398E-3</v>
      </c>
      <c r="AA345" s="59">
        <f t="shared" si="198"/>
        <v>3.0762898872239357E-2</v>
      </c>
      <c r="AB345" s="59">
        <f t="shared" si="199"/>
        <v>0.81323653015684239</v>
      </c>
      <c r="AC345" s="59">
        <f t="shared" si="200"/>
        <v>0.52853770415069423</v>
      </c>
      <c r="AD345" s="59">
        <f t="shared" si="201"/>
        <v>0.58253378724168203</v>
      </c>
      <c r="AE345" s="59">
        <f t="shared" si="202"/>
        <v>5.6742553302123301E-3</v>
      </c>
      <c r="AF345" s="59">
        <f t="shared" si="203"/>
        <v>0.59342709642649538</v>
      </c>
      <c r="AG345" s="59">
        <f t="shared" si="204"/>
        <v>7.3086412964611354E-3</v>
      </c>
      <c r="AH345" s="59">
        <f t="shared" si="205"/>
        <v>0.43445630840312482</v>
      </c>
      <c r="AI345" s="59">
        <f t="shared" si="206"/>
        <v>0</v>
      </c>
      <c r="AJ345" s="59">
        <f t="shared" si="247"/>
        <v>3.0000915922828981</v>
      </c>
      <c r="AK345" s="59">
        <f t="shared" si="242"/>
        <v>4.0056742553302129</v>
      </c>
      <c r="AL345" s="59">
        <f t="shared" si="248"/>
        <v>0.42267080717694766</v>
      </c>
      <c r="AM345" s="59">
        <f t="shared" si="249"/>
        <v>0.5773291928230524</v>
      </c>
      <c r="AN345" s="59">
        <f t="shared" si="250"/>
        <v>1.0186998753091963</v>
      </c>
      <c r="AO345" s="59">
        <f t="shared" si="251"/>
        <v>2.8806110635268727</v>
      </c>
      <c r="AP345" s="59">
        <f t="shared" si="252"/>
        <v>0.49536833693360877</v>
      </c>
      <c r="AQ345" s="59">
        <f t="shared" si="253"/>
        <v>0.30272377432210501</v>
      </c>
      <c r="AR345" s="59">
        <f t="shared" si="254"/>
        <v>0.27466377431882244</v>
      </c>
      <c r="AS345" s="59">
        <f t="shared" si="255"/>
        <v>0.42261245135907261</v>
      </c>
      <c r="AT345" s="59">
        <f t="shared" si="256"/>
        <v>0.393909564393642</v>
      </c>
      <c r="AU345" s="59">
        <v>38.96</v>
      </c>
      <c r="AV345" s="78"/>
      <c r="AW345" s="59">
        <v>18.82</v>
      </c>
      <c r="AX345" s="59">
        <v>0.31</v>
      </c>
      <c r="AY345" s="59">
        <v>41.58</v>
      </c>
      <c r="AZ345" s="59">
        <v>0.16</v>
      </c>
      <c r="BA345" s="59">
        <v>0.08</v>
      </c>
      <c r="BB345" s="59">
        <v>0.08</v>
      </c>
      <c r="BC345" s="59"/>
      <c r="BD345" s="59"/>
      <c r="BE345" s="59">
        <f t="shared" si="243"/>
        <v>99.99</v>
      </c>
      <c r="BF345" s="59">
        <f t="shared" si="257"/>
        <v>79.749002524506977</v>
      </c>
      <c r="BG345" s="59">
        <f t="shared" si="258"/>
        <v>0.20250997475493024</v>
      </c>
      <c r="BH345" s="64">
        <f t="shared" si="259"/>
        <v>0.79749002524506973</v>
      </c>
      <c r="BI345" s="52"/>
      <c r="BJ345" s="62"/>
      <c r="BK345" s="62"/>
      <c r="BL345" s="62"/>
    </row>
    <row r="346" spans="1:64" s="31" customFormat="1" x14ac:dyDescent="0.25">
      <c r="A346" s="62"/>
      <c r="B346" s="58" t="s">
        <v>137</v>
      </c>
      <c r="C346" s="52" t="s">
        <v>8</v>
      </c>
      <c r="D346" s="52" t="s">
        <v>277</v>
      </c>
      <c r="E346" s="52" t="s">
        <v>278</v>
      </c>
      <c r="F346" s="63" t="s">
        <v>279</v>
      </c>
      <c r="G346" s="63" t="s">
        <v>1779</v>
      </c>
      <c r="H346" s="63" t="s">
        <v>1785</v>
      </c>
      <c r="I346" s="52" t="s">
        <v>1725</v>
      </c>
      <c r="J346" s="52" t="s">
        <v>1721</v>
      </c>
      <c r="K346" s="59">
        <v>83.693629999999999</v>
      </c>
      <c r="L346" s="59">
        <v>0.12315</v>
      </c>
      <c r="M346" s="59">
        <v>1.326614</v>
      </c>
      <c r="N346" s="59">
        <v>37.812390000000001</v>
      </c>
      <c r="O346" s="59">
        <v>3.738899</v>
      </c>
      <c r="P346" s="59"/>
      <c r="Q346" s="59">
        <v>40.959699999999998</v>
      </c>
      <c r="R346" s="59">
        <v>0.19958600000000001</v>
      </c>
      <c r="S346" s="59">
        <v>13.72396</v>
      </c>
      <c r="T346" s="59">
        <v>0.18865000000000001</v>
      </c>
      <c r="U346" s="59"/>
      <c r="V346" s="59">
        <v>98.072948999999994</v>
      </c>
      <c r="W346" s="59">
        <f t="shared" si="244"/>
        <v>17.824440531728932</v>
      </c>
      <c r="X346" s="59">
        <f t="shared" si="245"/>
        <v>25.711557533086314</v>
      </c>
      <c r="Y346" s="59">
        <f t="shared" si="246"/>
        <v>100.64924706481523</v>
      </c>
      <c r="Z346" s="59">
        <f t="shared" si="197"/>
        <v>3.5633371447964771E-3</v>
      </c>
      <c r="AA346" s="59">
        <f t="shared" si="198"/>
        <v>2.8868385740528548E-2</v>
      </c>
      <c r="AB346" s="59">
        <f t="shared" si="199"/>
        <v>1.2896118060318531</v>
      </c>
      <c r="AC346" s="59">
        <f t="shared" si="200"/>
        <v>8.5570941435940365E-2</v>
      </c>
      <c r="AD346" s="59">
        <f t="shared" si="201"/>
        <v>0.55985836067614891</v>
      </c>
      <c r="AE346" s="59">
        <f t="shared" si="202"/>
        <v>0</v>
      </c>
      <c r="AF346" s="59">
        <f t="shared" si="203"/>
        <v>0.4313341437812297</v>
      </c>
      <c r="AG346" s="59">
        <f t="shared" si="204"/>
        <v>4.8917425591503399E-3</v>
      </c>
      <c r="AH346" s="59">
        <f t="shared" si="205"/>
        <v>0.59195861895358015</v>
      </c>
      <c r="AI346" s="59">
        <f t="shared" si="206"/>
        <v>4.3903867194770938E-3</v>
      </c>
      <c r="AJ346" s="59">
        <f t="shared" si="247"/>
        <v>3.0000477230427047</v>
      </c>
      <c r="AK346" s="59">
        <f t="shared" si="242"/>
        <v>4.0000000000000009</v>
      </c>
      <c r="AL346" s="59">
        <f t="shared" si="248"/>
        <v>0.5784841254730817</v>
      </c>
      <c r="AM346" s="59">
        <f t="shared" si="249"/>
        <v>0.4215158745269183</v>
      </c>
      <c r="AN346" s="59">
        <f t="shared" si="250"/>
        <v>0.77043440641004501</v>
      </c>
      <c r="AO346" s="59">
        <f t="shared" si="251"/>
        <v>1.9984861279609716</v>
      </c>
      <c r="AP346" s="59">
        <f t="shared" si="252"/>
        <v>0.56483312591496992</v>
      </c>
      <c r="AQ346" s="59">
        <f t="shared" si="253"/>
        <v>0.28932633953867537</v>
      </c>
      <c r="AR346" s="59">
        <f t="shared" si="254"/>
        <v>4.4221769282213601E-2</v>
      </c>
      <c r="AS346" s="59">
        <f t="shared" si="255"/>
        <v>0.66645189117911097</v>
      </c>
      <c r="AT346" s="59">
        <f t="shared" si="256"/>
        <v>6.2225141780979487E-2</v>
      </c>
      <c r="AU346" s="59">
        <v>39.575319999999998</v>
      </c>
      <c r="AV346" s="78">
        <v>2.3803000000000001E-2</v>
      </c>
      <c r="AW346" s="59">
        <v>15.8239</v>
      </c>
      <c r="AX346" s="59">
        <v>0.259349</v>
      </c>
      <c r="AY346" s="59">
        <v>45.568420000000003</v>
      </c>
      <c r="AZ346" s="59">
        <v>0.13548399999999999</v>
      </c>
      <c r="BA346" s="59">
        <v>0.14416899999999999</v>
      </c>
      <c r="BB346" s="59">
        <v>3.0086000000000002E-2</v>
      </c>
      <c r="BC346" s="59"/>
      <c r="BD346" s="59"/>
      <c r="BE346" s="59">
        <f t="shared" si="243"/>
        <v>101.56053100000001</v>
      </c>
      <c r="BF346" s="59">
        <f t="shared" si="257"/>
        <v>83.694550800700867</v>
      </c>
      <c r="BG346" s="59">
        <f t="shared" si="258"/>
        <v>0.16306370000000001</v>
      </c>
      <c r="BH346" s="64">
        <f t="shared" si="259"/>
        <v>0.83693629999999997</v>
      </c>
      <c r="BI346" s="52"/>
      <c r="BJ346" s="62"/>
      <c r="BK346" s="62"/>
      <c r="BL346" s="62"/>
    </row>
    <row r="347" spans="1:64" s="31" customFormat="1" x14ac:dyDescent="0.25">
      <c r="A347" s="62"/>
      <c r="B347" s="58" t="s">
        <v>137</v>
      </c>
      <c r="C347" s="52" t="s">
        <v>8</v>
      </c>
      <c r="D347" s="52" t="s">
        <v>277</v>
      </c>
      <c r="E347" s="52" t="s">
        <v>278</v>
      </c>
      <c r="F347" s="63" t="s">
        <v>280</v>
      </c>
      <c r="G347" s="63" t="s">
        <v>1779</v>
      </c>
      <c r="H347" s="63" t="s">
        <v>1785</v>
      </c>
      <c r="I347" s="52" t="s">
        <v>1725</v>
      </c>
      <c r="J347" s="52" t="s">
        <v>1721</v>
      </c>
      <c r="K347" s="59">
        <v>82.216830000000002</v>
      </c>
      <c r="L347" s="59">
        <v>9.5850000000000005E-2</v>
      </c>
      <c r="M347" s="59">
        <v>0.97927900000000001</v>
      </c>
      <c r="N347" s="59">
        <v>30.86046</v>
      </c>
      <c r="O347" s="59">
        <v>12.08333</v>
      </c>
      <c r="P347" s="59"/>
      <c r="Q347" s="59">
        <v>41.371830000000003</v>
      </c>
      <c r="R347" s="59">
        <v>0.22486100000000001</v>
      </c>
      <c r="S347" s="59">
        <v>11.816610000000001</v>
      </c>
      <c r="T347" s="59">
        <v>0.1668</v>
      </c>
      <c r="U347" s="59"/>
      <c r="V347" s="59">
        <v>97.599019999999996</v>
      </c>
      <c r="W347" s="59">
        <f t="shared" si="244"/>
        <v>19.130477563735646</v>
      </c>
      <c r="X347" s="59">
        <f t="shared" si="245"/>
        <v>24.718106730678326</v>
      </c>
      <c r="Y347" s="59">
        <f t="shared" si="246"/>
        <v>100.07577429441397</v>
      </c>
      <c r="Z347" s="59">
        <f t="shared" si="197"/>
        <v>2.8956711762651612E-3</v>
      </c>
      <c r="AA347" s="59">
        <f t="shared" si="198"/>
        <v>2.224943525872523E-2</v>
      </c>
      <c r="AB347" s="59">
        <f t="shared" si="199"/>
        <v>1.0989094145980889</v>
      </c>
      <c r="AC347" s="59">
        <f t="shared" si="200"/>
        <v>0.28873793085600719</v>
      </c>
      <c r="AD347" s="59">
        <f t="shared" si="201"/>
        <v>0.5619525064555424</v>
      </c>
      <c r="AE347" s="59">
        <f t="shared" si="202"/>
        <v>0</v>
      </c>
      <c r="AF347" s="59">
        <f t="shared" si="203"/>
        <v>0.48334626741026865</v>
      </c>
      <c r="AG347" s="59">
        <f t="shared" si="204"/>
        <v>5.754164635067829E-3</v>
      </c>
      <c r="AH347" s="59">
        <f t="shared" si="205"/>
        <v>0.53215657688336226</v>
      </c>
      <c r="AI347" s="59">
        <f t="shared" si="206"/>
        <v>4.053000336862937E-3</v>
      </c>
      <c r="AJ347" s="59">
        <f t="shared" si="247"/>
        <v>3.0000549676101906</v>
      </c>
      <c r="AK347" s="59">
        <f t="shared" si="242"/>
        <v>4</v>
      </c>
      <c r="AL347" s="59">
        <f t="shared" si="248"/>
        <v>0.52403258136959985</v>
      </c>
      <c r="AM347" s="59">
        <f t="shared" si="249"/>
        <v>0.47596741863040015</v>
      </c>
      <c r="AN347" s="59">
        <f t="shared" si="250"/>
        <v>0.86011942621081183</v>
      </c>
      <c r="AO347" s="59">
        <f t="shared" si="251"/>
        <v>2.3083241845155076</v>
      </c>
      <c r="AP347" s="59">
        <f t="shared" si="252"/>
        <v>0.53759989058179303</v>
      </c>
      <c r="AQ347" s="59">
        <f t="shared" si="253"/>
        <v>0.28823992056888409</v>
      </c>
      <c r="AR347" s="59">
        <f t="shared" si="254"/>
        <v>0.14810112473756479</v>
      </c>
      <c r="AS347" s="59">
        <f t="shared" si="255"/>
        <v>0.5636589546935511</v>
      </c>
      <c r="AT347" s="59">
        <f t="shared" si="256"/>
        <v>0.20807731287196754</v>
      </c>
      <c r="AU347" s="59">
        <v>39.279359999999997</v>
      </c>
      <c r="AV347" s="78">
        <v>2.1498E-2</v>
      </c>
      <c r="AW347" s="59">
        <v>17.20824</v>
      </c>
      <c r="AX347" s="59">
        <v>0.28094999999999998</v>
      </c>
      <c r="AY347" s="59">
        <v>44.634999999999998</v>
      </c>
      <c r="AZ347" s="59">
        <v>0.10281</v>
      </c>
      <c r="BA347" s="59">
        <v>0.15052299999999999</v>
      </c>
      <c r="BB347" s="59">
        <v>3.5305000000000003E-2</v>
      </c>
      <c r="BC347" s="59"/>
      <c r="BD347" s="59"/>
      <c r="BE347" s="59">
        <f t="shared" si="243"/>
        <v>101.713686</v>
      </c>
      <c r="BF347" s="59">
        <f t="shared" si="257"/>
        <v>82.216880879232818</v>
      </c>
      <c r="BG347" s="59">
        <f t="shared" si="258"/>
        <v>0.17783169999999998</v>
      </c>
      <c r="BH347" s="64">
        <f t="shared" si="259"/>
        <v>0.82216829999999996</v>
      </c>
      <c r="BI347" s="52"/>
      <c r="BJ347" s="62"/>
      <c r="BK347" s="62"/>
      <c r="BL347" s="62"/>
    </row>
    <row r="348" spans="1:64" s="31" customFormat="1" x14ac:dyDescent="0.25">
      <c r="A348" s="62"/>
      <c r="B348" s="58" t="s">
        <v>137</v>
      </c>
      <c r="C348" s="52" t="s">
        <v>8</v>
      </c>
      <c r="D348" s="52" t="s">
        <v>277</v>
      </c>
      <c r="E348" s="52" t="s">
        <v>278</v>
      </c>
      <c r="F348" s="63" t="s">
        <v>281</v>
      </c>
      <c r="G348" s="63" t="s">
        <v>1779</v>
      </c>
      <c r="H348" s="63" t="s">
        <v>1785</v>
      </c>
      <c r="I348" s="52" t="s">
        <v>1725</v>
      </c>
      <c r="J348" s="52" t="s">
        <v>1721</v>
      </c>
      <c r="K348" s="59">
        <v>79.230400000000003</v>
      </c>
      <c r="L348" s="59">
        <v>0.10854999999999999</v>
      </c>
      <c r="M348" s="59">
        <v>0.89443300000000003</v>
      </c>
      <c r="N348" s="59">
        <v>38.65361</v>
      </c>
      <c r="O348" s="59">
        <v>7.2896140000000003</v>
      </c>
      <c r="P348" s="59"/>
      <c r="Q348" s="59">
        <v>38.725270000000002</v>
      </c>
      <c r="R348" s="59">
        <v>0.211953</v>
      </c>
      <c r="S348" s="59">
        <v>12.36795</v>
      </c>
      <c r="T348" s="59">
        <v>0.12214999999999999</v>
      </c>
      <c r="U348" s="59"/>
      <c r="V348" s="59">
        <v>98.373530000000017</v>
      </c>
      <c r="W348" s="59">
        <f t="shared" si="244"/>
        <v>19.697834661302117</v>
      </c>
      <c r="X348" s="59">
        <f t="shared" si="245"/>
        <v>21.146293997219253</v>
      </c>
      <c r="Y348" s="59">
        <f t="shared" si="246"/>
        <v>100.49238865852138</v>
      </c>
      <c r="Z348" s="59">
        <f t="shared" si="197"/>
        <v>3.1552689222370113E-3</v>
      </c>
      <c r="AA348" s="59">
        <f t="shared" si="198"/>
        <v>1.9552837497090858E-2</v>
      </c>
      <c r="AB348" s="59">
        <f t="shared" si="199"/>
        <v>1.3243384414456951</v>
      </c>
      <c r="AC348" s="59">
        <f t="shared" si="200"/>
        <v>0.16759889920959822</v>
      </c>
      <c r="AD348" s="59">
        <f t="shared" si="201"/>
        <v>0.46256002900176102</v>
      </c>
      <c r="AE348" s="59">
        <f t="shared" si="202"/>
        <v>0</v>
      </c>
      <c r="AF348" s="59">
        <f t="shared" si="203"/>
        <v>0.47885108016553635</v>
      </c>
      <c r="AG348" s="59">
        <f t="shared" si="204"/>
        <v>5.2186376114734369E-3</v>
      </c>
      <c r="AH348" s="59">
        <f t="shared" si="205"/>
        <v>0.53591224316267605</v>
      </c>
      <c r="AI348" s="59">
        <f t="shared" si="206"/>
        <v>2.8557717360770778E-3</v>
      </c>
      <c r="AJ348" s="59">
        <f t="shared" si="247"/>
        <v>3.0000432087521451</v>
      </c>
      <c r="AK348" s="59">
        <f t="shared" si="242"/>
        <v>4</v>
      </c>
      <c r="AL348" s="59">
        <f t="shared" si="248"/>
        <v>0.52811550323379386</v>
      </c>
      <c r="AM348" s="59">
        <f t="shared" si="249"/>
        <v>0.47188449676620614</v>
      </c>
      <c r="AN348" s="59">
        <f t="shared" si="250"/>
        <v>1.0352193232064011</v>
      </c>
      <c r="AO348" s="59">
        <f t="shared" si="251"/>
        <v>2.9419057585440975</v>
      </c>
      <c r="AP348" s="59">
        <f t="shared" si="252"/>
        <v>0.49134753615867927</v>
      </c>
      <c r="AQ348" s="59">
        <f t="shared" si="253"/>
        <v>0.23666444180629623</v>
      </c>
      <c r="AR348" s="59">
        <f t="shared" si="254"/>
        <v>8.5750383608347316E-2</v>
      </c>
      <c r="AS348" s="59">
        <f t="shared" si="255"/>
        <v>0.67758517458535639</v>
      </c>
      <c r="AT348" s="59">
        <f t="shared" si="256"/>
        <v>0.11233641966222584</v>
      </c>
      <c r="AU348" s="59">
        <v>39.319719999999997</v>
      </c>
      <c r="AV348" s="78">
        <v>2.5871999999999999E-2</v>
      </c>
      <c r="AW348" s="59">
        <v>19.931450000000002</v>
      </c>
      <c r="AX348" s="59">
        <v>0.31125700000000001</v>
      </c>
      <c r="AY348" s="59">
        <v>42.656860000000002</v>
      </c>
      <c r="AZ348" s="59">
        <v>0.10755099999999999</v>
      </c>
      <c r="BA348" s="59">
        <v>0.11418</v>
      </c>
      <c r="BB348" s="59">
        <v>4.2497E-2</v>
      </c>
      <c r="BC348" s="59"/>
      <c r="BD348" s="59"/>
      <c r="BE348" s="59">
        <f t="shared" si="243"/>
        <v>102.509387</v>
      </c>
      <c r="BF348" s="59">
        <f t="shared" si="257"/>
        <v>79.230409377511407</v>
      </c>
      <c r="BG348" s="59">
        <f t="shared" si="258"/>
        <v>0.20769599999999996</v>
      </c>
      <c r="BH348" s="64">
        <f t="shared" si="259"/>
        <v>0.79230400000000001</v>
      </c>
      <c r="BI348" s="52"/>
      <c r="BJ348" s="62"/>
      <c r="BK348" s="62"/>
      <c r="BL348" s="62"/>
    </row>
    <row r="349" spans="1:64" s="31" customFormat="1" x14ac:dyDescent="0.25">
      <c r="A349" s="62"/>
      <c r="B349" s="58" t="s">
        <v>137</v>
      </c>
      <c r="C349" s="52" t="s">
        <v>8</v>
      </c>
      <c r="D349" s="52" t="s">
        <v>277</v>
      </c>
      <c r="E349" s="52" t="s">
        <v>278</v>
      </c>
      <c r="F349" s="63" t="s">
        <v>282</v>
      </c>
      <c r="G349" s="63" t="s">
        <v>1779</v>
      </c>
      <c r="H349" s="63" t="s">
        <v>1785</v>
      </c>
      <c r="I349" s="52" t="s">
        <v>1725</v>
      </c>
      <c r="J349" s="52" t="s">
        <v>1721</v>
      </c>
      <c r="K349" s="59">
        <v>85.565079999999995</v>
      </c>
      <c r="L349" s="59">
        <v>8.9800000000000005E-2</v>
      </c>
      <c r="M349" s="59">
        <v>0.39599600000000001</v>
      </c>
      <c r="N349" s="59">
        <v>41.981439999999999</v>
      </c>
      <c r="O349" s="59">
        <v>14.60399</v>
      </c>
      <c r="P349" s="59"/>
      <c r="Q349" s="59">
        <v>25.45271</v>
      </c>
      <c r="R349" s="59">
        <v>0.15593399999999999</v>
      </c>
      <c r="S349" s="59">
        <v>15.596539999999999</v>
      </c>
      <c r="T349" s="59">
        <v>0.22534999999999999</v>
      </c>
      <c r="U349" s="59"/>
      <c r="V349" s="59">
        <v>98.501760000000004</v>
      </c>
      <c r="W349" s="59">
        <f t="shared" si="244"/>
        <v>14.64921831703538</v>
      </c>
      <c r="X349" s="59">
        <f t="shared" si="245"/>
        <v>12.006547769465014</v>
      </c>
      <c r="Y349" s="59">
        <f t="shared" si="246"/>
        <v>99.704816086500401</v>
      </c>
      <c r="Z349" s="59">
        <f t="shared" si="197"/>
        <v>2.5350233410170028E-3</v>
      </c>
      <c r="AA349" s="59">
        <f t="shared" si="198"/>
        <v>8.4072091082990127E-3</v>
      </c>
      <c r="AB349" s="59">
        <f t="shared" si="199"/>
        <v>1.3969000400821727</v>
      </c>
      <c r="AC349" s="59">
        <f t="shared" si="200"/>
        <v>0.32608981190203029</v>
      </c>
      <c r="AD349" s="59">
        <f t="shared" si="201"/>
        <v>0.25506511367129397</v>
      </c>
      <c r="AE349" s="59">
        <f t="shared" si="202"/>
        <v>0</v>
      </c>
      <c r="AF349" s="59">
        <f t="shared" si="203"/>
        <v>0.34585615472918729</v>
      </c>
      <c r="AG349" s="59">
        <f t="shared" si="204"/>
        <v>3.7287001922572593E-3</v>
      </c>
      <c r="AH349" s="59">
        <f t="shared" si="205"/>
        <v>0.65633157055946667</v>
      </c>
      <c r="AI349" s="59">
        <f t="shared" si="206"/>
        <v>5.1166611372111337E-3</v>
      </c>
      <c r="AJ349" s="59">
        <f t="shared" si="247"/>
        <v>3.0000302847229356</v>
      </c>
      <c r="AK349" s="59">
        <f t="shared" si="242"/>
        <v>3.9999999999999996</v>
      </c>
      <c r="AL349" s="59">
        <f t="shared" si="248"/>
        <v>0.65489883182357633</v>
      </c>
      <c r="AM349" s="59">
        <f t="shared" si="249"/>
        <v>0.34510116817642367</v>
      </c>
      <c r="AN349" s="59">
        <f t="shared" si="250"/>
        <v>1.355952406627027</v>
      </c>
      <c r="AO349" s="59">
        <f t="shared" si="251"/>
        <v>4.1883956947005494</v>
      </c>
      <c r="AP349" s="59">
        <f t="shared" si="252"/>
        <v>0.42445679173616302</v>
      </c>
      <c r="AQ349" s="59">
        <f t="shared" si="253"/>
        <v>0.12894743477806711</v>
      </c>
      <c r="AR349" s="59">
        <f t="shared" si="254"/>
        <v>0.16485376673745217</v>
      </c>
      <c r="AS349" s="59">
        <f t="shared" si="255"/>
        <v>0.70619879848448064</v>
      </c>
      <c r="AT349" s="59">
        <f t="shared" si="256"/>
        <v>0.18925811520393099</v>
      </c>
      <c r="AU349" s="59">
        <v>40.121850000000002</v>
      </c>
      <c r="AV349" s="78">
        <v>2.2404E-2</v>
      </c>
      <c r="AW349" s="59">
        <v>14.121270000000001</v>
      </c>
      <c r="AX349" s="59">
        <v>0.224579</v>
      </c>
      <c r="AY349" s="59">
        <v>46.964410000000001</v>
      </c>
      <c r="AZ349" s="59">
        <v>0.12998499999999999</v>
      </c>
      <c r="BA349" s="59">
        <v>0.23466400000000001</v>
      </c>
      <c r="BB349" s="59">
        <v>3.7995000000000001E-2</v>
      </c>
      <c r="BC349" s="59"/>
      <c r="BD349" s="59"/>
      <c r="BE349" s="59">
        <f t="shared" si="243"/>
        <v>101.857157</v>
      </c>
      <c r="BF349" s="59">
        <f t="shared" si="257"/>
        <v>85.565845265124068</v>
      </c>
      <c r="BG349" s="59">
        <f t="shared" si="258"/>
        <v>0.14434920000000007</v>
      </c>
      <c r="BH349" s="64">
        <f t="shared" si="259"/>
        <v>0.85565079999999993</v>
      </c>
      <c r="BI349" s="52"/>
      <c r="BJ349" s="62"/>
      <c r="BK349" s="62"/>
      <c r="BL349" s="62"/>
    </row>
    <row r="350" spans="1:64" s="31" customFormat="1" x14ac:dyDescent="0.25">
      <c r="A350" s="62"/>
      <c r="B350" s="58" t="s">
        <v>137</v>
      </c>
      <c r="C350" s="52" t="s">
        <v>8</v>
      </c>
      <c r="D350" s="52" t="s">
        <v>277</v>
      </c>
      <c r="E350" s="52" t="s">
        <v>278</v>
      </c>
      <c r="F350" s="63" t="s">
        <v>283</v>
      </c>
      <c r="G350" s="63" t="s">
        <v>1779</v>
      </c>
      <c r="H350" s="63" t="s">
        <v>1785</v>
      </c>
      <c r="I350" s="52" t="s">
        <v>1725</v>
      </c>
      <c r="J350" s="52" t="s">
        <v>1721</v>
      </c>
      <c r="K350" s="59">
        <v>82.326769999999996</v>
      </c>
      <c r="L350" s="59">
        <v>9.7100000000000006E-2</v>
      </c>
      <c r="M350" s="59">
        <v>0.73741599999999996</v>
      </c>
      <c r="N350" s="59">
        <v>43.595089999999999</v>
      </c>
      <c r="O350" s="59">
        <v>5.9822379999999997</v>
      </c>
      <c r="P350" s="59"/>
      <c r="Q350" s="59">
        <v>33.943570000000001</v>
      </c>
      <c r="R350" s="59">
        <v>0.200128</v>
      </c>
      <c r="S350" s="59">
        <v>13.76369</v>
      </c>
      <c r="T350" s="59">
        <v>0.1721</v>
      </c>
      <c r="U350" s="59"/>
      <c r="V350" s="59">
        <v>98.491332</v>
      </c>
      <c r="W350" s="59">
        <f t="shared" si="244"/>
        <v>18.123323514436958</v>
      </c>
      <c r="X350" s="59">
        <f t="shared" si="245"/>
        <v>17.581958752570618</v>
      </c>
      <c r="Y350" s="59">
        <f t="shared" si="246"/>
        <v>100.25304426700758</v>
      </c>
      <c r="Z350" s="59">
        <f t="shared" si="197"/>
        <v>2.7486022997937386E-3</v>
      </c>
      <c r="AA350" s="59">
        <f t="shared" si="198"/>
        <v>1.5698590347679373E-2</v>
      </c>
      <c r="AB350" s="59">
        <f t="shared" si="199"/>
        <v>1.4545633046136985</v>
      </c>
      <c r="AC350" s="59">
        <f t="shared" si="200"/>
        <v>0.13394189544222684</v>
      </c>
      <c r="AD350" s="59">
        <f t="shared" si="201"/>
        <v>0.37453052212796689</v>
      </c>
      <c r="AE350" s="59">
        <f t="shared" si="202"/>
        <v>0</v>
      </c>
      <c r="AF350" s="59">
        <f t="shared" si="203"/>
        <v>0.42904806748289032</v>
      </c>
      <c r="AG350" s="59">
        <f t="shared" si="204"/>
        <v>4.7985668642800891E-3</v>
      </c>
      <c r="AH350" s="59">
        <f t="shared" si="205"/>
        <v>0.58078710313243664</v>
      </c>
      <c r="AI350" s="59">
        <f t="shared" si="206"/>
        <v>3.9182939496077802E-3</v>
      </c>
      <c r="AJ350" s="59">
        <f t="shared" si="247"/>
        <v>3.0000349462605804</v>
      </c>
      <c r="AK350" s="59">
        <f t="shared" si="242"/>
        <v>4</v>
      </c>
      <c r="AL350" s="59">
        <f t="shared" si="248"/>
        <v>0.57513059559862945</v>
      </c>
      <c r="AM350" s="59">
        <f t="shared" si="249"/>
        <v>0.42486940440137055</v>
      </c>
      <c r="AN350" s="59">
        <f t="shared" si="250"/>
        <v>1.1455623564273789</v>
      </c>
      <c r="AO350" s="59">
        <f t="shared" si="251"/>
        <v>3.3589422072142154</v>
      </c>
      <c r="AP350" s="59">
        <f t="shared" si="252"/>
        <v>0.46607827407315311</v>
      </c>
      <c r="AQ350" s="59">
        <f t="shared" si="253"/>
        <v>0.19079149599544667</v>
      </c>
      <c r="AR350" s="59">
        <f t="shared" si="254"/>
        <v>6.8232021418955874E-2</v>
      </c>
      <c r="AS350" s="59">
        <f t="shared" si="255"/>
        <v>0.74097648258559745</v>
      </c>
      <c r="AT350" s="59">
        <f t="shared" si="256"/>
        <v>8.4319456705279433E-2</v>
      </c>
      <c r="AU350" s="59">
        <v>39.075040000000001</v>
      </c>
      <c r="AV350" s="78">
        <v>2.1078E-2</v>
      </c>
      <c r="AW350" s="59">
        <v>17.14762</v>
      </c>
      <c r="AX350" s="59">
        <v>0.27057199999999998</v>
      </c>
      <c r="AY350" s="59">
        <v>44.814369999999997</v>
      </c>
      <c r="AZ350" s="59">
        <v>8.6362999999999995E-2</v>
      </c>
      <c r="BA350" s="59">
        <v>0.14901600000000001</v>
      </c>
      <c r="BB350" s="59">
        <v>6.5938999999999998E-2</v>
      </c>
      <c r="BC350" s="59"/>
      <c r="BD350" s="59"/>
      <c r="BE350" s="59">
        <f t="shared" si="243"/>
        <v>101.62999800000001</v>
      </c>
      <c r="BF350" s="59">
        <f t="shared" si="257"/>
        <v>82.326846109640414</v>
      </c>
      <c r="BG350" s="59">
        <f t="shared" si="258"/>
        <v>0.17673230000000004</v>
      </c>
      <c r="BH350" s="64">
        <f t="shared" si="259"/>
        <v>0.82326769999999994</v>
      </c>
      <c r="BI350" s="52"/>
      <c r="BJ350" s="62"/>
      <c r="BK350" s="62"/>
      <c r="BL350" s="62"/>
    </row>
    <row r="351" spans="1:64" s="31" customFormat="1" x14ac:dyDescent="0.25">
      <c r="A351" s="62"/>
      <c r="B351" s="58" t="s">
        <v>137</v>
      </c>
      <c r="C351" s="52" t="s">
        <v>8</v>
      </c>
      <c r="D351" s="52" t="s">
        <v>277</v>
      </c>
      <c r="E351" s="52" t="s">
        <v>278</v>
      </c>
      <c r="F351" s="63" t="s">
        <v>284</v>
      </c>
      <c r="G351" s="63" t="s">
        <v>1779</v>
      </c>
      <c r="H351" s="63" t="s">
        <v>1785</v>
      </c>
      <c r="I351" s="52" t="s">
        <v>1725</v>
      </c>
      <c r="J351" s="52" t="s">
        <v>1721</v>
      </c>
      <c r="K351" s="59">
        <v>80.19144</v>
      </c>
      <c r="L351" s="59">
        <v>0.10485</v>
      </c>
      <c r="M351" s="59">
        <v>0.84303899999999998</v>
      </c>
      <c r="N351" s="59">
        <v>32.246609999999997</v>
      </c>
      <c r="O351" s="59">
        <v>12.984629999999999</v>
      </c>
      <c r="P351" s="59"/>
      <c r="Q351" s="59">
        <v>39.658760000000001</v>
      </c>
      <c r="R351" s="59">
        <v>0.20106399999999999</v>
      </c>
      <c r="S351" s="59">
        <v>12.05503</v>
      </c>
      <c r="T351" s="59">
        <v>0.15085000000000001</v>
      </c>
      <c r="U351" s="59"/>
      <c r="V351" s="59">
        <v>98.244833</v>
      </c>
      <c r="W351" s="59">
        <f t="shared" si="244"/>
        <v>19.088496626928464</v>
      </c>
      <c r="X351" s="59">
        <f t="shared" si="245"/>
        <v>22.860928398612511</v>
      </c>
      <c r="Y351" s="59">
        <f t="shared" si="246"/>
        <v>100.53549802554097</v>
      </c>
      <c r="Z351" s="59">
        <f t="shared" si="197"/>
        <v>3.131517716627836E-3</v>
      </c>
      <c r="AA351" s="59">
        <f t="shared" si="198"/>
        <v>1.8936055990264489E-2</v>
      </c>
      <c r="AB351" s="59">
        <f t="shared" si="199"/>
        <v>1.1352012908870279</v>
      </c>
      <c r="AC351" s="59">
        <f t="shared" si="200"/>
        <v>0.30674401281577029</v>
      </c>
      <c r="AD351" s="59">
        <f t="shared" si="201"/>
        <v>0.51381595428670346</v>
      </c>
      <c r="AE351" s="59">
        <f t="shared" si="202"/>
        <v>0</v>
      </c>
      <c r="AF351" s="59">
        <f t="shared" si="203"/>
        <v>0.47679708914374119</v>
      </c>
      <c r="AG351" s="59">
        <f t="shared" si="204"/>
        <v>5.0866490684732943E-3</v>
      </c>
      <c r="AH351" s="59">
        <f t="shared" si="205"/>
        <v>0.53671550248818134</v>
      </c>
      <c r="AI351" s="59">
        <f t="shared" si="206"/>
        <v>3.6237249015670446E-3</v>
      </c>
      <c r="AJ351" s="59">
        <f t="shared" si="247"/>
        <v>3.0000517972983567</v>
      </c>
      <c r="AK351" s="59">
        <f t="shared" si="242"/>
        <v>3.9999999999999996</v>
      </c>
      <c r="AL351" s="59">
        <f t="shared" si="248"/>
        <v>0.52955977747053029</v>
      </c>
      <c r="AM351" s="59">
        <f t="shared" si="249"/>
        <v>0.47044022252946971</v>
      </c>
      <c r="AN351" s="59">
        <f t="shared" si="250"/>
        <v>0.92795306406093769</v>
      </c>
      <c r="AO351" s="59">
        <f t="shared" si="251"/>
        <v>2.5494567993735195</v>
      </c>
      <c r="AP351" s="59">
        <f t="shared" si="252"/>
        <v>0.51868482622375323</v>
      </c>
      <c r="AQ351" s="59">
        <f t="shared" si="253"/>
        <v>0.26271915970710041</v>
      </c>
      <c r="AR351" s="59">
        <f t="shared" si="254"/>
        <v>0.15684123589353607</v>
      </c>
      <c r="AS351" s="59">
        <f t="shared" si="255"/>
        <v>0.5804396043993636</v>
      </c>
      <c r="AT351" s="59">
        <f t="shared" si="256"/>
        <v>0.21272929841934823</v>
      </c>
      <c r="AU351" s="59">
        <v>39.513950000000001</v>
      </c>
      <c r="AV351" s="78">
        <v>2.521E-2</v>
      </c>
      <c r="AW351" s="59">
        <v>19.059920000000002</v>
      </c>
      <c r="AX351" s="59">
        <v>0.29716999999999999</v>
      </c>
      <c r="AY351" s="59">
        <v>43.289670000000001</v>
      </c>
      <c r="AZ351" s="59">
        <v>0.113758</v>
      </c>
      <c r="BA351" s="59">
        <v>0.15434100000000001</v>
      </c>
      <c r="BB351" s="59">
        <v>4.7168000000000002E-2</v>
      </c>
      <c r="BC351" s="59"/>
      <c r="BD351" s="59"/>
      <c r="BE351" s="59">
        <f t="shared" si="243"/>
        <v>102.50118700000002</v>
      </c>
      <c r="BF351" s="59">
        <f t="shared" si="257"/>
        <v>80.191515680758798</v>
      </c>
      <c r="BG351" s="59">
        <f t="shared" si="258"/>
        <v>0.1980856</v>
      </c>
      <c r="BH351" s="64">
        <f t="shared" si="259"/>
        <v>0.80191440000000003</v>
      </c>
      <c r="BI351" s="52"/>
      <c r="BJ351" s="62"/>
      <c r="BK351" s="62"/>
      <c r="BL351" s="62"/>
    </row>
    <row r="352" spans="1:64" s="31" customFormat="1" x14ac:dyDescent="0.25">
      <c r="A352" s="62"/>
      <c r="B352" s="58" t="s">
        <v>137</v>
      </c>
      <c r="C352" s="52" t="s">
        <v>8</v>
      </c>
      <c r="D352" s="52" t="s">
        <v>277</v>
      </c>
      <c r="E352" s="52" t="s">
        <v>278</v>
      </c>
      <c r="F352" s="63" t="s">
        <v>285</v>
      </c>
      <c r="G352" s="63" t="s">
        <v>1779</v>
      </c>
      <c r="H352" s="63" t="s">
        <v>1785</v>
      </c>
      <c r="I352" s="52" t="s">
        <v>1725</v>
      </c>
      <c r="J352" s="52" t="s">
        <v>1721</v>
      </c>
      <c r="K352" s="59">
        <v>86.85727</v>
      </c>
      <c r="L352" s="59">
        <v>5.5199999999999999E-2</v>
      </c>
      <c r="M352" s="59">
        <v>0.68865600000000005</v>
      </c>
      <c r="N352" s="59">
        <v>30.27319</v>
      </c>
      <c r="O352" s="59">
        <v>28.663239999999998</v>
      </c>
      <c r="P352" s="59"/>
      <c r="Q352" s="59">
        <v>24.514250000000001</v>
      </c>
      <c r="R352" s="59">
        <v>0.17002500000000001</v>
      </c>
      <c r="S352" s="59">
        <v>14.31007</v>
      </c>
      <c r="T352" s="59">
        <v>0.15345</v>
      </c>
      <c r="U352" s="59"/>
      <c r="V352" s="59">
        <v>98.828080999999997</v>
      </c>
      <c r="W352" s="59">
        <f t="shared" si="244"/>
        <v>15.12951804720859</v>
      </c>
      <c r="X352" s="59">
        <f t="shared" si="245"/>
        <v>10.429797680363871</v>
      </c>
      <c r="Y352" s="59">
        <f t="shared" si="246"/>
        <v>99.873146727572475</v>
      </c>
      <c r="Z352" s="59">
        <f t="shared" si="197"/>
        <v>1.6391482948028889E-3</v>
      </c>
      <c r="AA352" s="59">
        <f t="shared" si="198"/>
        <v>1.537931275599849E-2</v>
      </c>
      <c r="AB352" s="59">
        <f t="shared" si="199"/>
        <v>1.0595945796815884</v>
      </c>
      <c r="AC352" s="59">
        <f t="shared" si="200"/>
        <v>0.67323165209636882</v>
      </c>
      <c r="AD352" s="59">
        <f t="shared" si="201"/>
        <v>0.23306783181143897</v>
      </c>
      <c r="AE352" s="59">
        <f t="shared" si="202"/>
        <v>0</v>
      </c>
      <c r="AF352" s="59">
        <f t="shared" si="203"/>
        <v>0.3757333060094083</v>
      </c>
      <c r="AG352" s="59">
        <f t="shared" si="204"/>
        <v>4.2766427401462505E-3</v>
      </c>
      <c r="AH352" s="59">
        <f t="shared" si="205"/>
        <v>0.63344707131870648</v>
      </c>
      <c r="AI352" s="59">
        <f t="shared" si="206"/>
        <v>3.6649624460415001E-3</v>
      </c>
      <c r="AJ352" s="59">
        <f t="shared" si="247"/>
        <v>3.0000345071545</v>
      </c>
      <c r="AK352" s="59">
        <f t="shared" si="242"/>
        <v>3.9999999999999996</v>
      </c>
      <c r="AL352" s="59">
        <f t="shared" si="248"/>
        <v>0.6276846890303277</v>
      </c>
      <c r="AM352" s="59">
        <f t="shared" si="249"/>
        <v>0.3723153109696723</v>
      </c>
      <c r="AN352" s="59">
        <f t="shared" si="250"/>
        <v>1.612119969920994</v>
      </c>
      <c r="AO352" s="59">
        <f t="shared" si="251"/>
        <v>5.2530966311547376</v>
      </c>
      <c r="AP352" s="59">
        <f t="shared" si="252"/>
        <v>0.38283080850618273</v>
      </c>
      <c r="AQ352" s="59">
        <f t="shared" si="253"/>
        <v>0.11855564149061817</v>
      </c>
      <c r="AR352" s="59">
        <f t="shared" si="254"/>
        <v>0.34245571242387274</v>
      </c>
      <c r="AS352" s="59">
        <f t="shared" si="255"/>
        <v>0.53898864608550912</v>
      </c>
      <c r="AT352" s="59">
        <f t="shared" si="256"/>
        <v>0.38851654006045544</v>
      </c>
      <c r="AU352" s="59">
        <v>40.003300000000003</v>
      </c>
      <c r="AV352" s="78">
        <v>2.5496999999999999E-2</v>
      </c>
      <c r="AW352" s="59">
        <v>12.76219</v>
      </c>
      <c r="AX352" s="59">
        <v>0.208785</v>
      </c>
      <c r="AY352" s="59">
        <v>47.32067</v>
      </c>
      <c r="AZ352" s="59">
        <v>0.180474</v>
      </c>
      <c r="BA352" s="59">
        <v>0.20660899999999999</v>
      </c>
      <c r="BB352" s="59">
        <v>9.0118000000000004E-2</v>
      </c>
      <c r="BC352" s="59"/>
      <c r="BD352" s="59"/>
      <c r="BE352" s="59">
        <f t="shared" si="243"/>
        <v>100.79764300000001</v>
      </c>
      <c r="BF352" s="59">
        <f t="shared" si="257"/>
        <v>86.857771098405806</v>
      </c>
      <c r="BG352" s="59">
        <f t="shared" si="258"/>
        <v>0.1314273</v>
      </c>
      <c r="BH352" s="64">
        <f t="shared" si="259"/>
        <v>0.86857269999999998</v>
      </c>
      <c r="BI352" s="52"/>
      <c r="BJ352" s="62"/>
      <c r="BK352" s="62"/>
      <c r="BL352" s="62"/>
    </row>
    <row r="353" spans="1:64" s="31" customFormat="1" x14ac:dyDescent="0.25">
      <c r="A353" s="62"/>
      <c r="B353" s="58" t="s">
        <v>137</v>
      </c>
      <c r="C353" s="52" t="s">
        <v>8</v>
      </c>
      <c r="D353" s="52" t="s">
        <v>277</v>
      </c>
      <c r="E353" s="52" t="s">
        <v>278</v>
      </c>
      <c r="F353" s="63" t="s">
        <v>286</v>
      </c>
      <c r="G353" s="63" t="s">
        <v>1779</v>
      </c>
      <c r="H353" s="63" t="s">
        <v>1785</v>
      </c>
      <c r="I353" s="52" t="s">
        <v>1725</v>
      </c>
      <c r="J353" s="52" t="s">
        <v>1721</v>
      </c>
      <c r="K353" s="59">
        <v>83.093609999999998</v>
      </c>
      <c r="L353" s="59">
        <v>0.12325</v>
      </c>
      <c r="M353" s="59">
        <v>0.96988399999999997</v>
      </c>
      <c r="N353" s="59">
        <v>27.2681</v>
      </c>
      <c r="O353" s="59">
        <v>13.271850000000001</v>
      </c>
      <c r="P353" s="59"/>
      <c r="Q353" s="59">
        <v>44.346110000000003</v>
      </c>
      <c r="R353" s="59">
        <v>0.22062399999999999</v>
      </c>
      <c r="S353" s="59">
        <v>11.439120000000001</v>
      </c>
      <c r="T353" s="59">
        <v>0.17144999999999999</v>
      </c>
      <c r="U353" s="59"/>
      <c r="V353" s="59">
        <v>97.810388000000003</v>
      </c>
      <c r="W353" s="59">
        <f t="shared" si="244"/>
        <v>19.290626998255128</v>
      </c>
      <c r="X353" s="59">
        <f t="shared" si="245"/>
        <v>27.845613471599105</v>
      </c>
      <c r="Y353" s="59">
        <f t="shared" si="246"/>
        <v>100.60051846985424</v>
      </c>
      <c r="Z353" s="59">
        <f t="shared" si="197"/>
        <v>3.7747238902355665E-3</v>
      </c>
      <c r="AA353" s="59">
        <f t="shared" si="198"/>
        <v>2.2339501691610867E-2</v>
      </c>
      <c r="AB353" s="59">
        <f t="shared" si="199"/>
        <v>0.98436352481957567</v>
      </c>
      <c r="AC353" s="59">
        <f t="shared" si="200"/>
        <v>0.32150653436552012</v>
      </c>
      <c r="AD353" s="59">
        <f t="shared" si="201"/>
        <v>0.64177432074465035</v>
      </c>
      <c r="AE353" s="59">
        <f t="shared" si="202"/>
        <v>0</v>
      </c>
      <c r="AF353" s="59">
        <f t="shared" si="203"/>
        <v>0.4941058969121353</v>
      </c>
      <c r="AG353" s="59">
        <f t="shared" si="204"/>
        <v>5.7235045969287798E-3</v>
      </c>
      <c r="AH353" s="59">
        <f t="shared" si="205"/>
        <v>0.52225220657461335</v>
      </c>
      <c r="AI353" s="59">
        <f t="shared" si="206"/>
        <v>4.2233708580104385E-3</v>
      </c>
      <c r="AJ353" s="59">
        <f t="shared" si="247"/>
        <v>3.0000635844532808</v>
      </c>
      <c r="AK353" s="59">
        <f t="shared" si="242"/>
        <v>4</v>
      </c>
      <c r="AL353" s="59">
        <f t="shared" si="248"/>
        <v>0.51384664989924245</v>
      </c>
      <c r="AM353" s="59">
        <f t="shared" si="249"/>
        <v>0.48615335010075755</v>
      </c>
      <c r="AN353" s="59">
        <f t="shared" si="250"/>
        <v>0.76990599489681133</v>
      </c>
      <c r="AO353" s="59">
        <f t="shared" si="251"/>
        <v>1.9966922273968597</v>
      </c>
      <c r="AP353" s="59">
        <f t="shared" si="252"/>
        <v>0.56500175878454029</v>
      </c>
      <c r="AQ353" s="59">
        <f t="shared" si="253"/>
        <v>0.32951309148531516</v>
      </c>
      <c r="AR353" s="59">
        <f t="shared" si="254"/>
        <v>0.16507455759306389</v>
      </c>
      <c r="AS353" s="59">
        <f t="shared" si="255"/>
        <v>0.50541235092162096</v>
      </c>
      <c r="AT353" s="59">
        <f t="shared" si="256"/>
        <v>0.24620101525732993</v>
      </c>
      <c r="AU353" s="59">
        <v>39.037210000000002</v>
      </c>
      <c r="AV353" s="78">
        <v>2.1298999999999998E-2</v>
      </c>
      <c r="AW353" s="59">
        <v>16.39987</v>
      </c>
      <c r="AX353" s="59">
        <v>0.26379599999999997</v>
      </c>
      <c r="AY353" s="59">
        <v>45.222949999999997</v>
      </c>
      <c r="AZ353" s="59">
        <v>0.115053</v>
      </c>
      <c r="BA353" s="59">
        <v>0.15933900000000001</v>
      </c>
      <c r="BB353" s="59">
        <v>4.7865999999999999E-2</v>
      </c>
      <c r="BC353" s="59"/>
      <c r="BD353" s="59"/>
      <c r="BE353" s="59">
        <f t="shared" si="243"/>
        <v>101.267383</v>
      </c>
      <c r="BF353" s="59">
        <f t="shared" si="257"/>
        <v>83.094118285384482</v>
      </c>
      <c r="BG353" s="59">
        <f t="shared" si="258"/>
        <v>0.16906390000000002</v>
      </c>
      <c r="BH353" s="64">
        <f t="shared" si="259"/>
        <v>0.83093609999999996</v>
      </c>
      <c r="BI353" s="52"/>
      <c r="BJ353" s="62"/>
      <c r="BK353" s="62"/>
      <c r="BL353" s="62"/>
    </row>
    <row r="354" spans="1:64" s="31" customFormat="1" x14ac:dyDescent="0.25">
      <c r="A354" s="62"/>
      <c r="B354" s="58" t="s">
        <v>137</v>
      </c>
      <c r="C354" s="52" t="s">
        <v>8</v>
      </c>
      <c r="D354" s="52" t="s">
        <v>277</v>
      </c>
      <c r="E354" s="52" t="s">
        <v>278</v>
      </c>
      <c r="F354" s="63" t="s">
        <v>287</v>
      </c>
      <c r="G354" s="63" t="s">
        <v>1779</v>
      </c>
      <c r="H354" s="63" t="s">
        <v>1785</v>
      </c>
      <c r="I354" s="52" t="s">
        <v>1725</v>
      </c>
      <c r="J354" s="52" t="s">
        <v>1721</v>
      </c>
      <c r="K354" s="59">
        <v>78.183130000000006</v>
      </c>
      <c r="L354" s="59">
        <v>0.14365</v>
      </c>
      <c r="M354" s="59">
        <v>1.462755</v>
      </c>
      <c r="N354" s="59">
        <v>32.336550000000003</v>
      </c>
      <c r="O354" s="59">
        <v>3.8280379999999998</v>
      </c>
      <c r="P354" s="59"/>
      <c r="Q354" s="59">
        <v>49.366149999999998</v>
      </c>
      <c r="R354" s="59">
        <v>0.22890099999999999</v>
      </c>
      <c r="S354" s="59">
        <v>10.44074</v>
      </c>
      <c r="T354" s="59">
        <v>0.15110000000000001</v>
      </c>
      <c r="U354" s="59"/>
      <c r="V354" s="59">
        <v>97.957884000000007</v>
      </c>
      <c r="W354" s="59">
        <f t="shared" si="244"/>
        <v>22.18478281786928</v>
      </c>
      <c r="X354" s="59">
        <f t="shared" si="245"/>
        <v>30.208232031707841</v>
      </c>
      <c r="Y354" s="59">
        <f t="shared" si="246"/>
        <v>100.98474884957712</v>
      </c>
      <c r="Z354" s="59">
        <f t="shared" si="197"/>
        <v>4.3289564768722866E-3</v>
      </c>
      <c r="AA354" s="59">
        <f t="shared" si="198"/>
        <v>3.3151608508674366E-2</v>
      </c>
      <c r="AB354" s="59">
        <f t="shared" si="199"/>
        <v>1.1486127822712251</v>
      </c>
      <c r="AC354" s="59">
        <f t="shared" si="200"/>
        <v>9.1246015097120034E-2</v>
      </c>
      <c r="AD354" s="59">
        <f t="shared" si="201"/>
        <v>0.68506247800294873</v>
      </c>
      <c r="AE354" s="59">
        <f t="shared" si="202"/>
        <v>0</v>
      </c>
      <c r="AF354" s="59">
        <f t="shared" si="203"/>
        <v>0.55912408715698814</v>
      </c>
      <c r="AG354" s="59">
        <f t="shared" si="204"/>
        <v>5.8430055521874885E-3</v>
      </c>
      <c r="AH354" s="59">
        <f t="shared" si="205"/>
        <v>0.4690274664069341</v>
      </c>
      <c r="AI354" s="59">
        <f t="shared" si="206"/>
        <v>3.6623978558562556E-3</v>
      </c>
      <c r="AJ354" s="59">
        <f t="shared" si="247"/>
        <v>3.0000587973288062</v>
      </c>
      <c r="AK354" s="59">
        <f t="shared" si="242"/>
        <v>4</v>
      </c>
      <c r="AL354" s="59">
        <f t="shared" si="248"/>
        <v>0.45618514583878778</v>
      </c>
      <c r="AM354" s="59">
        <f t="shared" si="249"/>
        <v>0.54381485416121222</v>
      </c>
      <c r="AN354" s="59">
        <f t="shared" si="250"/>
        <v>0.81616510188517655</v>
      </c>
      <c r="AO354" s="59">
        <f t="shared" si="251"/>
        <v>2.1551578520784642</v>
      </c>
      <c r="AP354" s="59">
        <f t="shared" si="252"/>
        <v>0.55061073410231354</v>
      </c>
      <c r="AQ354" s="59">
        <f t="shared" si="253"/>
        <v>0.35589116644305807</v>
      </c>
      <c r="AR354" s="59">
        <f t="shared" si="254"/>
        <v>4.740246589020624E-2</v>
      </c>
      <c r="AS354" s="59">
        <f t="shared" si="255"/>
        <v>0.59670636766673579</v>
      </c>
      <c r="AT354" s="59">
        <f t="shared" si="256"/>
        <v>7.3593876408179479E-2</v>
      </c>
      <c r="AU354" s="59">
        <v>39.112879999999997</v>
      </c>
      <c r="AV354" s="78">
        <v>2.4215E-2</v>
      </c>
      <c r="AW354" s="59">
        <v>20.805499999999999</v>
      </c>
      <c r="AX354" s="59">
        <v>0.33521400000000001</v>
      </c>
      <c r="AY354" s="59">
        <v>41.829740000000001</v>
      </c>
      <c r="AZ354" s="59">
        <v>0.103934</v>
      </c>
      <c r="BA354" s="59">
        <v>0.122795</v>
      </c>
      <c r="BB354" s="59">
        <v>8.9750000000000003E-3</v>
      </c>
      <c r="BC354" s="59"/>
      <c r="BD354" s="59"/>
      <c r="BE354" s="59">
        <f t="shared" si="243"/>
        <v>102.343253</v>
      </c>
      <c r="BF354" s="59">
        <f t="shared" si="257"/>
        <v>78.18314464733615</v>
      </c>
      <c r="BG354" s="59">
        <f t="shared" si="258"/>
        <v>0.21816869999999994</v>
      </c>
      <c r="BH354" s="64">
        <f t="shared" si="259"/>
        <v>0.78183130000000001</v>
      </c>
      <c r="BI354" s="52"/>
      <c r="BJ354" s="62"/>
      <c r="BK354" s="62"/>
      <c r="BL354" s="62"/>
    </row>
    <row r="355" spans="1:64" s="31" customFormat="1" x14ac:dyDescent="0.25">
      <c r="A355" s="62"/>
      <c r="B355" s="58" t="s">
        <v>137</v>
      </c>
      <c r="C355" s="52" t="s">
        <v>8</v>
      </c>
      <c r="D355" s="52" t="s">
        <v>277</v>
      </c>
      <c r="E355" s="52" t="s">
        <v>278</v>
      </c>
      <c r="F355" s="63" t="s">
        <v>288</v>
      </c>
      <c r="G355" s="63" t="s">
        <v>1779</v>
      </c>
      <c r="H355" s="63" t="s">
        <v>1785</v>
      </c>
      <c r="I355" s="52" t="s">
        <v>1725</v>
      </c>
      <c r="J355" s="52" t="s">
        <v>1721</v>
      </c>
      <c r="K355" s="59">
        <v>78.421760000000006</v>
      </c>
      <c r="L355" s="59">
        <v>0.1129</v>
      </c>
      <c r="M355" s="59">
        <v>1.272883</v>
      </c>
      <c r="N355" s="59">
        <v>31.199059999999999</v>
      </c>
      <c r="O355" s="59">
        <v>9.2011570000000003</v>
      </c>
      <c r="P355" s="59"/>
      <c r="Q355" s="59">
        <v>45.175339999999998</v>
      </c>
      <c r="R355" s="59">
        <v>0.22013099999999999</v>
      </c>
      <c r="S355" s="59">
        <v>10.51028</v>
      </c>
      <c r="T355" s="59">
        <v>0.13255</v>
      </c>
      <c r="U355" s="59"/>
      <c r="V355" s="59">
        <v>97.824300999999991</v>
      </c>
      <c r="W355" s="59">
        <f t="shared" si="244"/>
        <v>21.605388196728178</v>
      </c>
      <c r="X355" s="59">
        <f t="shared" si="245"/>
        <v>26.194656371717958</v>
      </c>
      <c r="Y355" s="59">
        <f t="shared" si="246"/>
        <v>100.44900556844614</v>
      </c>
      <c r="Z355" s="59">
        <f t="shared" si="197"/>
        <v>3.4259613215603937E-3</v>
      </c>
      <c r="AA355" s="59">
        <f t="shared" si="198"/>
        <v>2.9049082811169406E-2</v>
      </c>
      <c r="AB355" s="59">
        <f t="shared" si="199"/>
        <v>1.115918290139855</v>
      </c>
      <c r="AC355" s="59">
        <f t="shared" si="200"/>
        <v>0.2208467601081967</v>
      </c>
      <c r="AD355" s="59">
        <f t="shared" si="201"/>
        <v>0.59817533681950952</v>
      </c>
      <c r="AE355" s="59">
        <f t="shared" si="202"/>
        <v>0</v>
      </c>
      <c r="AF355" s="59">
        <f t="shared" si="203"/>
        <v>0.54830981385220645</v>
      </c>
      <c r="AG355" s="59">
        <f t="shared" si="204"/>
        <v>5.6582318628568889E-3</v>
      </c>
      <c r="AH355" s="59">
        <f t="shared" si="205"/>
        <v>0.47543615559451358</v>
      </c>
      <c r="AI355" s="59">
        <f t="shared" si="206"/>
        <v>3.2351298236209677E-3</v>
      </c>
      <c r="AJ355" s="59">
        <f t="shared" si="247"/>
        <v>3.0000547623334883</v>
      </c>
      <c r="AK355" s="59">
        <f t="shared" si="242"/>
        <v>3.9999999999999991</v>
      </c>
      <c r="AL355" s="59">
        <f t="shared" si="248"/>
        <v>0.46440832958928407</v>
      </c>
      <c r="AM355" s="59">
        <f t="shared" si="249"/>
        <v>0.53559167041071598</v>
      </c>
      <c r="AN355" s="59">
        <f t="shared" si="250"/>
        <v>0.91663728024555913</v>
      </c>
      <c r="AO355" s="59">
        <f t="shared" si="251"/>
        <v>2.5088412917156342</v>
      </c>
      <c r="AP355" s="59">
        <f t="shared" si="252"/>
        <v>0.52174712988567151</v>
      </c>
      <c r="AQ355" s="59">
        <f t="shared" si="253"/>
        <v>0.3091440650148688</v>
      </c>
      <c r="AR355" s="59">
        <f t="shared" si="254"/>
        <v>0.11413620883839949</v>
      </c>
      <c r="AS355" s="59">
        <f t="shared" si="255"/>
        <v>0.57671972614673173</v>
      </c>
      <c r="AT355" s="59">
        <f t="shared" si="256"/>
        <v>0.16520985499076005</v>
      </c>
      <c r="AU355" s="59">
        <v>38.56635</v>
      </c>
      <c r="AV355" s="78">
        <v>2.5923999999999999E-2</v>
      </c>
      <c r="AW355" s="59">
        <v>20.674140000000001</v>
      </c>
      <c r="AX355" s="59">
        <v>0.31309700000000001</v>
      </c>
      <c r="AY355" s="59">
        <v>42.15361</v>
      </c>
      <c r="AZ355" s="59">
        <v>0.101759</v>
      </c>
      <c r="BA355" s="59">
        <v>0.116038</v>
      </c>
      <c r="BB355" s="59">
        <v>2.7708E-2</v>
      </c>
      <c r="BC355" s="59"/>
      <c r="BD355" s="59"/>
      <c r="BE355" s="59">
        <f t="shared" si="243"/>
        <v>101.97862600000002</v>
      </c>
      <c r="BF355" s="59">
        <f t="shared" si="257"/>
        <v>78.421788401984287</v>
      </c>
      <c r="BG355" s="59">
        <f t="shared" si="258"/>
        <v>0.21578239999999993</v>
      </c>
      <c r="BH355" s="64">
        <f t="shared" si="259"/>
        <v>0.78421760000000007</v>
      </c>
      <c r="BI355" s="52"/>
      <c r="BJ355" s="62"/>
      <c r="BK355" s="62"/>
      <c r="BL355" s="62"/>
    </row>
    <row r="356" spans="1:64" s="31" customFormat="1" x14ac:dyDescent="0.25">
      <c r="A356" s="62"/>
      <c r="B356" s="58" t="s">
        <v>137</v>
      </c>
      <c r="C356" s="52" t="s">
        <v>8</v>
      </c>
      <c r="D356" s="52" t="s">
        <v>277</v>
      </c>
      <c r="E356" s="52" t="s">
        <v>278</v>
      </c>
      <c r="F356" s="63" t="s">
        <v>289</v>
      </c>
      <c r="G356" s="63" t="s">
        <v>1779</v>
      </c>
      <c r="H356" s="63" t="s">
        <v>1785</v>
      </c>
      <c r="I356" s="52" t="s">
        <v>1725</v>
      </c>
      <c r="J356" s="52" t="s">
        <v>1721</v>
      </c>
      <c r="K356" s="59">
        <v>80.972620000000006</v>
      </c>
      <c r="L356" s="59">
        <v>0.1067</v>
      </c>
      <c r="M356" s="59">
        <v>0.69317899999999999</v>
      </c>
      <c r="N356" s="59">
        <v>44.409860000000002</v>
      </c>
      <c r="O356" s="59">
        <v>7.4431320000000003</v>
      </c>
      <c r="P356" s="59"/>
      <c r="Q356" s="59">
        <v>31.247350000000001</v>
      </c>
      <c r="R356" s="59">
        <v>0.166133</v>
      </c>
      <c r="S356" s="59">
        <v>14.34981</v>
      </c>
      <c r="T356" s="59">
        <v>0.22939999999999999</v>
      </c>
      <c r="U356" s="59"/>
      <c r="V356" s="59">
        <v>98.645564000000007</v>
      </c>
      <c r="W356" s="59">
        <f t="shared" si="244"/>
        <v>17.319534080477801</v>
      </c>
      <c r="X356" s="59">
        <f t="shared" si="245"/>
        <v>15.478790752969768</v>
      </c>
      <c r="Y356" s="59">
        <f t="shared" si="246"/>
        <v>100.19653883344758</v>
      </c>
      <c r="Z356" s="59">
        <f t="shared" si="197"/>
        <v>2.9997313700007035E-3</v>
      </c>
      <c r="AA356" s="59">
        <f t="shared" si="198"/>
        <v>1.4656111734180657E-2</v>
      </c>
      <c r="AB356" s="59">
        <f t="shared" si="199"/>
        <v>1.4716336927020479</v>
      </c>
      <c r="AC356" s="59">
        <f t="shared" si="200"/>
        <v>0.16551362253770271</v>
      </c>
      <c r="AD356" s="59">
        <f t="shared" si="201"/>
        <v>0.32747809720062471</v>
      </c>
      <c r="AE356" s="59">
        <f t="shared" si="202"/>
        <v>0</v>
      </c>
      <c r="AF356" s="59">
        <f t="shared" si="203"/>
        <v>0.40722045200813206</v>
      </c>
      <c r="AG356" s="59">
        <f t="shared" si="204"/>
        <v>3.9562604345861297E-3</v>
      </c>
      <c r="AH356" s="59">
        <f t="shared" si="205"/>
        <v>0.60138626079048041</v>
      </c>
      <c r="AI356" s="59">
        <f t="shared" si="206"/>
        <v>5.1872218978744958E-3</v>
      </c>
      <c r="AJ356" s="59">
        <f t="shared" si="247"/>
        <v>3.0000314506756296</v>
      </c>
      <c r="AK356" s="59">
        <f t="shared" si="242"/>
        <v>3.9999999999999987</v>
      </c>
      <c r="AL356" s="59">
        <f t="shared" si="248"/>
        <v>0.59625446981390318</v>
      </c>
      <c r="AM356" s="59">
        <f t="shared" si="249"/>
        <v>0.40374553018609682</v>
      </c>
      <c r="AN356" s="59">
        <f t="shared" si="250"/>
        <v>1.2435043915582982</v>
      </c>
      <c r="AO356" s="59">
        <f t="shared" si="251"/>
        <v>3.7397003990012521</v>
      </c>
      <c r="AP356" s="59">
        <f t="shared" si="252"/>
        <v>0.44573124249844587</v>
      </c>
      <c r="AQ356" s="59">
        <f t="shared" si="253"/>
        <v>0.16668729576995805</v>
      </c>
      <c r="AR356" s="59">
        <f t="shared" si="254"/>
        <v>8.4246911136158328E-2</v>
      </c>
      <c r="AS356" s="59">
        <f t="shared" si="255"/>
        <v>0.74906579309388355</v>
      </c>
      <c r="AT356" s="59">
        <f t="shared" si="256"/>
        <v>0.10109879605639778</v>
      </c>
      <c r="AU356" s="59">
        <v>39.140630000000002</v>
      </c>
      <c r="AV356" s="78">
        <v>2.4392E-2</v>
      </c>
      <c r="AW356" s="59">
        <v>18.39049</v>
      </c>
      <c r="AX356" s="59">
        <v>0.26825100000000002</v>
      </c>
      <c r="AY356" s="59">
        <v>43.907519999999998</v>
      </c>
      <c r="AZ356" s="59">
        <v>8.6412000000000003E-2</v>
      </c>
      <c r="BA356" s="59">
        <v>0.195934</v>
      </c>
      <c r="BB356" s="59">
        <v>1.7412E-2</v>
      </c>
      <c r="BC356" s="59"/>
      <c r="BD356" s="59"/>
      <c r="BE356" s="59">
        <f t="shared" si="243"/>
        <v>102.03104099999997</v>
      </c>
      <c r="BF356" s="59">
        <f t="shared" si="257"/>
        <v>80.972633522321445</v>
      </c>
      <c r="BG356" s="59">
        <f t="shared" si="258"/>
        <v>0.19027379999999994</v>
      </c>
      <c r="BH356" s="64">
        <f t="shared" si="259"/>
        <v>0.80972620000000006</v>
      </c>
      <c r="BI356" s="52"/>
      <c r="BJ356" s="62"/>
      <c r="BK356" s="62"/>
      <c r="BL356" s="62"/>
    </row>
    <row r="357" spans="1:64" s="31" customFormat="1" x14ac:dyDescent="0.25">
      <c r="A357" s="62"/>
      <c r="B357" s="58" t="s">
        <v>137</v>
      </c>
      <c r="C357" s="52" t="s">
        <v>8</v>
      </c>
      <c r="D357" s="52" t="s">
        <v>277</v>
      </c>
      <c r="E357" s="52" t="s">
        <v>278</v>
      </c>
      <c r="F357" s="63" t="s">
        <v>290</v>
      </c>
      <c r="G357" s="63" t="s">
        <v>1779</v>
      </c>
      <c r="H357" s="63" t="s">
        <v>1785</v>
      </c>
      <c r="I357" s="52" t="s">
        <v>1725</v>
      </c>
      <c r="J357" s="52" t="s">
        <v>1721</v>
      </c>
      <c r="K357" s="59">
        <v>79.281549999999996</v>
      </c>
      <c r="L357" s="59">
        <v>0.11405</v>
      </c>
      <c r="M357" s="59">
        <v>0.73105399999999998</v>
      </c>
      <c r="N357" s="59">
        <v>39.039830000000002</v>
      </c>
      <c r="O357" s="59">
        <v>8.7653649999999992</v>
      </c>
      <c r="P357" s="59"/>
      <c r="Q357" s="59">
        <v>36.699379999999998</v>
      </c>
      <c r="R357" s="59">
        <v>0.20200000000000001</v>
      </c>
      <c r="S357" s="59">
        <v>12.65108</v>
      </c>
      <c r="T357" s="59">
        <v>0.12214999999999999</v>
      </c>
      <c r="U357" s="59"/>
      <c r="V357" s="59">
        <v>98.324909000000019</v>
      </c>
      <c r="W357" s="59">
        <f t="shared" si="244"/>
        <v>19.152202472021962</v>
      </c>
      <c r="X357" s="59">
        <f t="shared" si="245"/>
        <v>19.501197519424355</v>
      </c>
      <c r="Y357" s="59">
        <f t="shared" si="246"/>
        <v>100.27892899144632</v>
      </c>
      <c r="Z357" s="59">
        <f t="shared" si="197"/>
        <v>3.3079441970847272E-3</v>
      </c>
      <c r="AA357" s="59">
        <f t="shared" si="198"/>
        <v>1.594658776656591E-2</v>
      </c>
      <c r="AB357" s="59">
        <f t="shared" si="199"/>
        <v>1.3346677782434535</v>
      </c>
      <c r="AC357" s="59">
        <f t="shared" si="200"/>
        <v>0.20109115474013642</v>
      </c>
      <c r="AD357" s="59">
        <f t="shared" si="201"/>
        <v>0.42564883562865435</v>
      </c>
      <c r="AE357" s="59">
        <f t="shared" si="202"/>
        <v>0</v>
      </c>
      <c r="AF357" s="59">
        <f t="shared" si="203"/>
        <v>0.46457628941091766</v>
      </c>
      <c r="AG357" s="59">
        <f t="shared" si="204"/>
        <v>4.9627828685638847E-3</v>
      </c>
      <c r="AH357" s="59">
        <f t="shared" si="205"/>
        <v>0.54699063763327327</v>
      </c>
      <c r="AI357" s="59">
        <f t="shared" si="206"/>
        <v>2.849573241577457E-3</v>
      </c>
      <c r="AJ357" s="59">
        <f t="shared" si="247"/>
        <v>3.0000415837302272</v>
      </c>
      <c r="AK357" s="59">
        <f t="shared" si="242"/>
        <v>4</v>
      </c>
      <c r="AL357" s="59">
        <f t="shared" si="248"/>
        <v>0.54073598395667755</v>
      </c>
      <c r="AM357" s="59">
        <f t="shared" si="249"/>
        <v>0.45926401604332245</v>
      </c>
      <c r="AN357" s="59">
        <f t="shared" si="250"/>
        <v>1.0914543880397796</v>
      </c>
      <c r="AO357" s="59">
        <f t="shared" si="251"/>
        <v>3.1528144900086805</v>
      </c>
      <c r="AP357" s="59">
        <f t="shared" si="252"/>
        <v>0.47813617438592682</v>
      </c>
      <c r="AQ357" s="59">
        <f t="shared" si="253"/>
        <v>0.21701190463307582</v>
      </c>
      <c r="AR357" s="59">
        <f t="shared" si="254"/>
        <v>0.10252389021708348</v>
      </c>
      <c r="AS357" s="59">
        <f t="shared" si="255"/>
        <v>0.68046420514984074</v>
      </c>
      <c r="AT357" s="59">
        <f t="shared" si="256"/>
        <v>0.13093927075486211</v>
      </c>
      <c r="AU357" s="59">
        <v>39.376890000000003</v>
      </c>
      <c r="AV357" s="78">
        <v>2.7279000000000001E-2</v>
      </c>
      <c r="AW357" s="59">
        <v>19.960080000000001</v>
      </c>
      <c r="AX357" s="59">
        <v>0.31053599999999998</v>
      </c>
      <c r="AY357" s="59">
        <v>42.851190000000003</v>
      </c>
      <c r="AZ357" s="59">
        <v>0.115216</v>
      </c>
      <c r="BA357" s="59">
        <v>0.115871</v>
      </c>
      <c r="BB357" s="59">
        <v>4.2618999999999997E-2</v>
      </c>
      <c r="BC357" s="59"/>
      <c r="BD357" s="59"/>
      <c r="BE357" s="59">
        <f t="shared" si="243"/>
        <v>102.79968100000001</v>
      </c>
      <c r="BF357" s="59">
        <f t="shared" si="257"/>
        <v>79.281539147598778</v>
      </c>
      <c r="BG357" s="59">
        <f t="shared" si="258"/>
        <v>0.20718450000000005</v>
      </c>
      <c r="BH357" s="64">
        <f t="shared" si="259"/>
        <v>0.79281550000000001</v>
      </c>
      <c r="BI357" s="52"/>
      <c r="BJ357" s="62"/>
      <c r="BK357" s="62"/>
      <c r="BL357" s="62"/>
    </row>
    <row r="358" spans="1:64" s="31" customFormat="1" x14ac:dyDescent="0.25">
      <c r="A358" s="62"/>
      <c r="B358" s="58" t="s">
        <v>137</v>
      </c>
      <c r="C358" s="52" t="s">
        <v>8</v>
      </c>
      <c r="D358" s="52" t="s">
        <v>277</v>
      </c>
      <c r="E358" s="52" t="s">
        <v>278</v>
      </c>
      <c r="F358" s="63" t="s">
        <v>291</v>
      </c>
      <c r="G358" s="63" t="s">
        <v>1779</v>
      </c>
      <c r="H358" s="63" t="s">
        <v>1785</v>
      </c>
      <c r="I358" s="52" t="s">
        <v>1725</v>
      </c>
      <c r="J358" s="52" t="s">
        <v>1721</v>
      </c>
      <c r="K358" s="59">
        <v>87.034689999999998</v>
      </c>
      <c r="L358" s="59">
        <v>6.5949999999999995E-2</v>
      </c>
      <c r="M358" s="59">
        <v>0.71142099999999997</v>
      </c>
      <c r="N358" s="59">
        <v>27.781289999999998</v>
      </c>
      <c r="O358" s="59">
        <v>31.481030000000001</v>
      </c>
      <c r="P358" s="59"/>
      <c r="Q358" s="59">
        <v>25.16968</v>
      </c>
      <c r="R358" s="59">
        <v>0.19633400000000001</v>
      </c>
      <c r="S358" s="59">
        <v>13.291829999999999</v>
      </c>
      <c r="T358" s="59">
        <v>0.13930000000000001</v>
      </c>
      <c r="U358" s="59"/>
      <c r="V358" s="59">
        <v>98.836835000000008</v>
      </c>
      <c r="W358" s="59">
        <f t="shared" si="244"/>
        <v>16.311375264788737</v>
      </c>
      <c r="X358" s="59">
        <f t="shared" si="245"/>
        <v>9.8447485387989158</v>
      </c>
      <c r="Y358" s="59">
        <f t="shared" si="246"/>
        <v>99.823278803587655</v>
      </c>
      <c r="Z358" s="59">
        <f t="shared" si="197"/>
        <v>1.9906690666594835E-3</v>
      </c>
      <c r="AA358" s="59">
        <f t="shared" si="198"/>
        <v>1.6149771183718818E-2</v>
      </c>
      <c r="AB358" s="59">
        <f t="shared" si="199"/>
        <v>0.9884143657730553</v>
      </c>
      <c r="AC358" s="59">
        <f t="shared" si="200"/>
        <v>0.75161126201494988</v>
      </c>
      <c r="AD358" s="59">
        <f t="shared" si="201"/>
        <v>0.22362285053777575</v>
      </c>
      <c r="AE358" s="59">
        <f t="shared" si="202"/>
        <v>0</v>
      </c>
      <c r="AF358" s="59">
        <f t="shared" si="203"/>
        <v>0.41176580599968687</v>
      </c>
      <c r="AG358" s="59">
        <f t="shared" si="204"/>
        <v>5.0198507241240734E-3</v>
      </c>
      <c r="AH358" s="59">
        <f t="shared" si="205"/>
        <v>0.59807886015736578</v>
      </c>
      <c r="AI358" s="59">
        <f t="shared" si="206"/>
        <v>3.3818851293951836E-3</v>
      </c>
      <c r="AJ358" s="59">
        <f t="shared" si="247"/>
        <v>3.0000353205867309</v>
      </c>
      <c r="AK358" s="59">
        <f t="shared" si="242"/>
        <v>4</v>
      </c>
      <c r="AL358" s="59">
        <f t="shared" si="248"/>
        <v>0.59224837264660235</v>
      </c>
      <c r="AM358" s="59">
        <f t="shared" si="249"/>
        <v>0.40775162735339765</v>
      </c>
      <c r="AN358" s="59">
        <f t="shared" si="250"/>
        <v>1.8413404757584415</v>
      </c>
      <c r="AO358" s="59">
        <f t="shared" si="251"/>
        <v>6.2515403927272555</v>
      </c>
      <c r="AP358" s="59">
        <f t="shared" si="252"/>
        <v>0.35194655780668771</v>
      </c>
      <c r="AQ358" s="59">
        <f t="shared" si="253"/>
        <v>0.11388130462558044</v>
      </c>
      <c r="AR358" s="59">
        <f t="shared" si="254"/>
        <v>0.38276263308378816</v>
      </c>
      <c r="AS358" s="59">
        <f t="shared" si="255"/>
        <v>0.50335606229063135</v>
      </c>
      <c r="AT358" s="59">
        <f t="shared" si="256"/>
        <v>0.43195413332528332</v>
      </c>
      <c r="AU358" s="59">
        <v>40.560760000000002</v>
      </c>
      <c r="AV358" s="78">
        <v>2.8568E-2</v>
      </c>
      <c r="AW358" s="59">
        <v>12.656090000000001</v>
      </c>
      <c r="AX358" s="59">
        <v>0.20438300000000001</v>
      </c>
      <c r="AY358" s="59">
        <v>47.664470000000001</v>
      </c>
      <c r="AZ358" s="59">
        <v>0.17927599999999999</v>
      </c>
      <c r="BA358" s="59">
        <v>0.23011799999999999</v>
      </c>
      <c r="BB358" s="59">
        <v>0.12833900000000001</v>
      </c>
      <c r="BC358" s="59"/>
      <c r="BD358" s="59"/>
      <c r="BE358" s="59">
        <f t="shared" si="243"/>
        <v>101.65200400000001</v>
      </c>
      <c r="BF358" s="59">
        <f t="shared" si="257"/>
        <v>87.034682373813396</v>
      </c>
      <c r="BG358" s="59">
        <f t="shared" si="258"/>
        <v>0.12965310000000002</v>
      </c>
      <c r="BH358" s="64">
        <f t="shared" si="259"/>
        <v>0.87034689999999992</v>
      </c>
      <c r="BI358" s="52"/>
      <c r="BJ358" s="62"/>
      <c r="BK358" s="62"/>
      <c r="BL358" s="62"/>
    </row>
    <row r="359" spans="1:64" s="31" customFormat="1" x14ac:dyDescent="0.25">
      <c r="A359" s="62"/>
      <c r="B359" s="58" t="s">
        <v>137</v>
      </c>
      <c r="C359" s="52" t="s">
        <v>8</v>
      </c>
      <c r="D359" s="52" t="s">
        <v>277</v>
      </c>
      <c r="E359" s="52" t="s">
        <v>278</v>
      </c>
      <c r="F359" s="63" t="s">
        <v>292</v>
      </c>
      <c r="G359" s="63" t="s">
        <v>1779</v>
      </c>
      <c r="H359" s="63" t="s">
        <v>1785</v>
      </c>
      <c r="I359" s="52" t="s">
        <v>1725</v>
      </c>
      <c r="J359" s="52" t="s">
        <v>1721</v>
      </c>
      <c r="K359" s="59">
        <v>81.079449999999994</v>
      </c>
      <c r="L359" s="59">
        <v>0.11185</v>
      </c>
      <c r="M359" s="59">
        <v>1.37781</v>
      </c>
      <c r="N359" s="59">
        <v>33.135449999999999</v>
      </c>
      <c r="O359" s="59">
        <v>6.9479129999999998</v>
      </c>
      <c r="P359" s="59"/>
      <c r="Q359" s="59">
        <v>43.933990000000001</v>
      </c>
      <c r="R359" s="59">
        <v>0.21348</v>
      </c>
      <c r="S359" s="59">
        <v>11.891120000000001</v>
      </c>
      <c r="T359" s="59">
        <v>0.19489999999999999</v>
      </c>
      <c r="U359" s="59"/>
      <c r="V359" s="59">
        <v>97.80651300000001</v>
      </c>
      <c r="W359" s="59">
        <f t="shared" si="244"/>
        <v>19.838680318874765</v>
      </c>
      <c r="X359" s="59">
        <f t="shared" si="245"/>
        <v>26.778517093937804</v>
      </c>
      <c r="Y359" s="59">
        <f t="shared" si="246"/>
        <v>100.48972041281257</v>
      </c>
      <c r="Z359" s="59">
        <f t="shared" si="197"/>
        <v>3.3386204821796968E-3</v>
      </c>
      <c r="AA359" s="59">
        <f t="shared" si="198"/>
        <v>3.0929708158321519E-2</v>
      </c>
      <c r="AB359" s="59">
        <f t="shared" si="199"/>
        <v>1.1658060662178276</v>
      </c>
      <c r="AC359" s="59">
        <f t="shared" si="200"/>
        <v>0.1640383960977789</v>
      </c>
      <c r="AD359" s="59">
        <f t="shared" si="201"/>
        <v>0.60151279812387315</v>
      </c>
      <c r="AE359" s="59">
        <f t="shared" si="202"/>
        <v>0</v>
      </c>
      <c r="AF359" s="59">
        <f t="shared" si="203"/>
        <v>0.49524406056567005</v>
      </c>
      <c r="AG359" s="59">
        <f t="shared" si="204"/>
        <v>5.3975823745971959E-3</v>
      </c>
      <c r="AH359" s="59">
        <f t="shared" si="205"/>
        <v>0.52910666554016905</v>
      </c>
      <c r="AI359" s="59">
        <f t="shared" si="206"/>
        <v>4.6791435793412115E-3</v>
      </c>
      <c r="AJ359" s="59">
        <f t="shared" si="247"/>
        <v>3.0000530411397581</v>
      </c>
      <c r="AK359" s="59">
        <f t="shared" si="242"/>
        <v>3.9999999999999996</v>
      </c>
      <c r="AL359" s="59">
        <f t="shared" si="248"/>
        <v>0.51652881386789795</v>
      </c>
      <c r="AM359" s="59">
        <f t="shared" si="249"/>
        <v>0.48347118613210205</v>
      </c>
      <c r="AN359" s="59">
        <f t="shared" si="250"/>
        <v>0.82333087859534027</v>
      </c>
      <c r="AO359" s="59">
        <f t="shared" si="251"/>
        <v>2.1799582309301124</v>
      </c>
      <c r="AP359" s="59">
        <f t="shared" si="252"/>
        <v>0.54844680783905841</v>
      </c>
      <c r="AQ359" s="59">
        <f t="shared" si="253"/>
        <v>0.31144564004020631</v>
      </c>
      <c r="AR359" s="59">
        <f t="shared" si="254"/>
        <v>8.493425812915216E-2</v>
      </c>
      <c r="AS359" s="59">
        <f t="shared" si="255"/>
        <v>0.60362010183064152</v>
      </c>
      <c r="AT359" s="59">
        <f t="shared" si="256"/>
        <v>0.12335156534933808</v>
      </c>
      <c r="AU359" s="59">
        <v>39.385300000000001</v>
      </c>
      <c r="AV359" s="78">
        <v>2.4656999999999998E-2</v>
      </c>
      <c r="AW359" s="59">
        <v>18.279340000000001</v>
      </c>
      <c r="AX359" s="59">
        <v>0.29026099999999999</v>
      </c>
      <c r="AY359" s="59">
        <v>43.947380000000003</v>
      </c>
      <c r="AZ359" s="59">
        <v>9.5014000000000001E-2</v>
      </c>
      <c r="BA359" s="59">
        <v>0.16275500000000001</v>
      </c>
      <c r="BB359" s="59">
        <v>2.0979000000000001E-2</v>
      </c>
      <c r="BC359" s="59"/>
      <c r="BD359" s="59"/>
      <c r="BE359" s="59">
        <f t="shared" si="243"/>
        <v>102.20568600000001</v>
      </c>
      <c r="BF359" s="59">
        <f t="shared" si="257"/>
        <v>81.079782568984669</v>
      </c>
      <c r="BG359" s="59">
        <f t="shared" si="258"/>
        <v>0.18920550000000005</v>
      </c>
      <c r="BH359" s="64">
        <f t="shared" si="259"/>
        <v>0.81079449999999997</v>
      </c>
      <c r="BI359" s="52"/>
      <c r="BJ359" s="62"/>
      <c r="BK359" s="62"/>
      <c r="BL359" s="62"/>
    </row>
    <row r="360" spans="1:64" s="31" customFormat="1" x14ac:dyDescent="0.25">
      <c r="A360" s="62"/>
      <c r="B360" s="58" t="s">
        <v>137</v>
      </c>
      <c r="C360" s="52" t="s">
        <v>8</v>
      </c>
      <c r="D360" s="52" t="s">
        <v>277</v>
      </c>
      <c r="E360" s="52" t="s">
        <v>278</v>
      </c>
      <c r="F360" s="63" t="s">
        <v>293</v>
      </c>
      <c r="G360" s="63" t="s">
        <v>1779</v>
      </c>
      <c r="H360" s="63" t="s">
        <v>1785</v>
      </c>
      <c r="I360" s="52" t="s">
        <v>1725</v>
      </c>
      <c r="J360" s="52" t="s">
        <v>1721</v>
      </c>
      <c r="K360" s="59">
        <v>82.463499999999996</v>
      </c>
      <c r="L360" s="59">
        <v>0.11605</v>
      </c>
      <c r="M360" s="59">
        <v>0.97674399999999995</v>
      </c>
      <c r="N360" s="59">
        <v>32.664580000000001</v>
      </c>
      <c r="O360" s="59">
        <v>9.1912529999999997</v>
      </c>
      <c r="P360" s="59"/>
      <c r="Q360" s="59">
        <v>42.712490000000003</v>
      </c>
      <c r="R360" s="59">
        <v>0.20283799999999999</v>
      </c>
      <c r="S360" s="59">
        <v>12.25868</v>
      </c>
      <c r="T360" s="59">
        <v>0.21160000000000001</v>
      </c>
      <c r="U360" s="59"/>
      <c r="V360" s="59">
        <v>98.334235000000007</v>
      </c>
      <c r="W360" s="59">
        <f t="shared" si="244"/>
        <v>19.003395930041002</v>
      </c>
      <c r="X360" s="59">
        <f t="shared" si="245"/>
        <v>26.349293254010892</v>
      </c>
      <c r="Y360" s="59">
        <f t="shared" si="246"/>
        <v>100.97443418405189</v>
      </c>
      <c r="Z360" s="59">
        <f t="shared" si="197"/>
        <v>3.4484564431102411E-3</v>
      </c>
      <c r="AA360" s="59">
        <f t="shared" si="198"/>
        <v>2.1828092065400838E-2</v>
      </c>
      <c r="AB360" s="59">
        <f t="shared" si="199"/>
        <v>1.1440870013774012</v>
      </c>
      <c r="AC360" s="59">
        <f t="shared" si="200"/>
        <v>0.21603016552690443</v>
      </c>
      <c r="AD360" s="59">
        <f t="shared" si="201"/>
        <v>0.58921779507408922</v>
      </c>
      <c r="AE360" s="59">
        <f t="shared" si="202"/>
        <v>0</v>
      </c>
      <c r="AF360" s="59">
        <f t="shared" si="203"/>
        <v>0.47226553028581719</v>
      </c>
      <c r="AG360" s="59">
        <f t="shared" si="204"/>
        <v>5.1055195045222592E-3</v>
      </c>
      <c r="AH360" s="59">
        <f t="shared" si="205"/>
        <v>0.54301611005964046</v>
      </c>
      <c r="AI360" s="59">
        <f t="shared" si="206"/>
        <v>5.057300165405355E-3</v>
      </c>
      <c r="AJ360" s="59">
        <f t="shared" si="247"/>
        <v>3.0000559705022916</v>
      </c>
      <c r="AK360" s="59">
        <f t="shared" si="242"/>
        <v>4</v>
      </c>
      <c r="AL360" s="59">
        <f t="shared" si="248"/>
        <v>0.5348428342256587</v>
      </c>
      <c r="AM360" s="59">
        <f t="shared" si="249"/>
        <v>0.4651571657743413</v>
      </c>
      <c r="AN360" s="59">
        <f t="shared" si="250"/>
        <v>0.80151267363952194</v>
      </c>
      <c r="AO360" s="59">
        <f t="shared" si="251"/>
        <v>2.1046561067740202</v>
      </c>
      <c r="AP360" s="59">
        <f t="shared" si="252"/>
        <v>0.55508907299538501</v>
      </c>
      <c r="AQ360" s="59">
        <f t="shared" si="253"/>
        <v>0.30226605820278712</v>
      </c>
      <c r="AR360" s="59">
        <f t="shared" si="254"/>
        <v>0.1108224957437042</v>
      </c>
      <c r="AS360" s="59">
        <f t="shared" si="255"/>
        <v>0.58691144605350876</v>
      </c>
      <c r="AT360" s="59">
        <f t="shared" si="256"/>
        <v>0.15883202622800494</v>
      </c>
      <c r="AU360" s="59">
        <v>39.054859999999998</v>
      </c>
      <c r="AV360" s="78">
        <v>2.4149E-2</v>
      </c>
      <c r="AW360" s="59">
        <v>16.968260000000001</v>
      </c>
      <c r="AX360" s="59">
        <v>0.27190599999999998</v>
      </c>
      <c r="AY360" s="59">
        <v>44.769530000000003</v>
      </c>
      <c r="AZ360" s="59">
        <v>0.116618</v>
      </c>
      <c r="BA360" s="59">
        <v>0.18762000000000001</v>
      </c>
      <c r="BB360" s="59">
        <v>7.6811000000000004E-2</v>
      </c>
      <c r="BC360" s="59"/>
      <c r="BD360" s="59"/>
      <c r="BE360" s="59">
        <f t="shared" si="243"/>
        <v>101.46975400000001</v>
      </c>
      <c r="BF360" s="59">
        <f t="shared" si="257"/>
        <v>82.464843714337064</v>
      </c>
      <c r="BG360" s="59">
        <f t="shared" si="258"/>
        <v>0.17536500000000005</v>
      </c>
      <c r="BH360" s="64">
        <f t="shared" si="259"/>
        <v>0.82463500000000001</v>
      </c>
      <c r="BI360" s="52"/>
      <c r="BJ360" s="62"/>
      <c r="BK360" s="62"/>
      <c r="BL360" s="62"/>
    </row>
    <row r="361" spans="1:64" s="31" customFormat="1" x14ac:dyDescent="0.25">
      <c r="A361" s="62"/>
      <c r="B361" s="58" t="s">
        <v>137</v>
      </c>
      <c r="C361" s="52" t="s">
        <v>8</v>
      </c>
      <c r="D361" s="52" t="s">
        <v>277</v>
      </c>
      <c r="E361" s="52" t="s">
        <v>278</v>
      </c>
      <c r="F361" s="63" t="s">
        <v>294</v>
      </c>
      <c r="G361" s="63" t="s">
        <v>1779</v>
      </c>
      <c r="H361" s="63" t="s">
        <v>1785</v>
      </c>
      <c r="I361" s="52" t="s">
        <v>1725</v>
      </c>
      <c r="J361" s="52" t="s">
        <v>1721</v>
      </c>
      <c r="K361" s="59">
        <v>80.307190000000006</v>
      </c>
      <c r="L361" s="59">
        <v>0.10854999999999999</v>
      </c>
      <c r="M361" s="59">
        <v>1.1575690000000001</v>
      </c>
      <c r="N361" s="59">
        <v>36.46857</v>
      </c>
      <c r="O361" s="59">
        <v>10.003410000000001</v>
      </c>
      <c r="P361" s="59"/>
      <c r="Q361" s="59">
        <v>37.722250000000003</v>
      </c>
      <c r="R361" s="59">
        <v>0.21682999999999999</v>
      </c>
      <c r="S361" s="59">
        <v>12.512</v>
      </c>
      <c r="T361" s="59">
        <v>0.15525</v>
      </c>
      <c r="U361" s="59"/>
      <c r="V361" s="59">
        <v>98.344429000000005</v>
      </c>
      <c r="W361" s="59">
        <f t="shared" si="244"/>
        <v>19.312138013403594</v>
      </c>
      <c r="X361" s="59">
        <f t="shared" si="245"/>
        <v>20.460226702152042</v>
      </c>
      <c r="Y361" s="59">
        <f t="shared" si="246"/>
        <v>100.39454371555564</v>
      </c>
      <c r="Z361" s="59">
        <f t="shared" si="197"/>
        <v>3.1806747939122386E-3</v>
      </c>
      <c r="AA361" s="59">
        <f t="shared" si="198"/>
        <v>2.5508901209365005E-2</v>
      </c>
      <c r="AB361" s="59">
        <f t="shared" si="199"/>
        <v>1.259535888237646</v>
      </c>
      <c r="AC361" s="59">
        <f t="shared" si="200"/>
        <v>0.23184492095067383</v>
      </c>
      <c r="AD361" s="59">
        <f t="shared" si="201"/>
        <v>0.45115644348322859</v>
      </c>
      <c r="AE361" s="59">
        <f t="shared" si="202"/>
        <v>0</v>
      </c>
      <c r="AF361" s="59">
        <f t="shared" si="203"/>
        <v>0.4732550178269897</v>
      </c>
      <c r="AG361" s="59">
        <f t="shared" si="204"/>
        <v>5.3817042692269647E-3</v>
      </c>
      <c r="AH361" s="59">
        <f t="shared" si="205"/>
        <v>0.54651939764332746</v>
      </c>
      <c r="AI361" s="59">
        <f t="shared" si="206"/>
        <v>3.6588492465786113E-3</v>
      </c>
      <c r="AJ361" s="59">
        <f t="shared" si="247"/>
        <v>3.0000417976609484</v>
      </c>
      <c r="AK361" s="59">
        <f t="shared" si="242"/>
        <v>3.9999999999999996</v>
      </c>
      <c r="AL361" s="59">
        <f t="shared" si="248"/>
        <v>0.5359218561992205</v>
      </c>
      <c r="AM361" s="59">
        <f t="shared" si="249"/>
        <v>0.4640781438007795</v>
      </c>
      <c r="AN361" s="59">
        <f t="shared" si="250"/>
        <v>1.0489820652302899</v>
      </c>
      <c r="AO361" s="59">
        <f t="shared" si="251"/>
        <v>2.9932032499816774</v>
      </c>
      <c r="AP361" s="59">
        <f t="shared" si="252"/>
        <v>0.48804721962639902</v>
      </c>
      <c r="AQ361" s="59">
        <f t="shared" si="253"/>
        <v>0.23225111531980069</v>
      </c>
      <c r="AR361" s="59">
        <f t="shared" si="254"/>
        <v>0.11935159577085086</v>
      </c>
      <c r="AS361" s="59">
        <f t="shared" si="255"/>
        <v>0.64839728890934845</v>
      </c>
      <c r="AT361" s="59">
        <f t="shared" si="256"/>
        <v>0.15545655376701195</v>
      </c>
      <c r="AU361" s="59">
        <v>38.991799999999998</v>
      </c>
      <c r="AV361" s="78">
        <v>2.6005E-2</v>
      </c>
      <c r="AW361" s="59">
        <v>18.971509999999999</v>
      </c>
      <c r="AX361" s="59">
        <v>0.29805100000000001</v>
      </c>
      <c r="AY361" s="59">
        <v>43.40925</v>
      </c>
      <c r="AZ361" s="59">
        <v>0.137463</v>
      </c>
      <c r="BA361" s="59">
        <v>0.13231399999999999</v>
      </c>
      <c r="BB361" s="59">
        <v>4.1023999999999998E-2</v>
      </c>
      <c r="BC361" s="59"/>
      <c r="BD361" s="59"/>
      <c r="BE361" s="59">
        <f t="shared" si="243"/>
        <v>102.00741699999998</v>
      </c>
      <c r="BF361" s="59">
        <f t="shared" si="257"/>
        <v>80.308923959601458</v>
      </c>
      <c r="BG361" s="59">
        <f t="shared" si="258"/>
        <v>0.19692809999999994</v>
      </c>
      <c r="BH361" s="64">
        <f t="shared" si="259"/>
        <v>0.80307190000000006</v>
      </c>
      <c r="BI361" s="52"/>
      <c r="BJ361" s="62"/>
      <c r="BK361" s="62"/>
      <c r="BL361" s="62"/>
    </row>
    <row r="362" spans="1:64" s="31" customFormat="1" x14ac:dyDescent="0.25">
      <c r="A362" s="62"/>
      <c r="B362" s="58" t="s">
        <v>137</v>
      </c>
      <c r="C362" s="52" t="s">
        <v>8</v>
      </c>
      <c r="D362" s="52" t="s">
        <v>277</v>
      </c>
      <c r="E362" s="52" t="s">
        <v>278</v>
      </c>
      <c r="F362" s="63" t="s">
        <v>295</v>
      </c>
      <c r="G362" s="63" t="s">
        <v>1779</v>
      </c>
      <c r="H362" s="63" t="s">
        <v>1785</v>
      </c>
      <c r="I362" s="52" t="s">
        <v>1725</v>
      </c>
      <c r="J362" s="52" t="s">
        <v>1721</v>
      </c>
      <c r="K362" s="59">
        <v>81.936149999999998</v>
      </c>
      <c r="L362" s="59">
        <v>0.10765</v>
      </c>
      <c r="M362" s="59">
        <v>0.55972299999999997</v>
      </c>
      <c r="N362" s="59">
        <v>42.457599999999999</v>
      </c>
      <c r="O362" s="59">
        <v>10.305490000000001</v>
      </c>
      <c r="P362" s="59"/>
      <c r="Q362" s="59">
        <v>30.537299999999998</v>
      </c>
      <c r="R362" s="59">
        <v>0.184559</v>
      </c>
      <c r="S362" s="59">
        <v>14.20576</v>
      </c>
      <c r="T362" s="59">
        <v>0.19284999999999999</v>
      </c>
      <c r="U362" s="59"/>
      <c r="V362" s="59">
        <v>98.550931999999989</v>
      </c>
      <c r="W362" s="59">
        <f t="shared" si="244"/>
        <v>17.091890928616969</v>
      </c>
      <c r="X362" s="59">
        <f t="shared" si="245"/>
        <v>14.942664004648844</v>
      </c>
      <c r="Y362" s="59">
        <f t="shared" si="246"/>
        <v>100.04818693326582</v>
      </c>
      <c r="Z362" s="59">
        <f t="shared" si="197"/>
        <v>3.0538821997643175E-3</v>
      </c>
      <c r="AA362" s="59">
        <f t="shared" si="198"/>
        <v>1.1941718360154775E-2</v>
      </c>
      <c r="AB362" s="59">
        <f t="shared" si="199"/>
        <v>1.4196982940920764</v>
      </c>
      <c r="AC362" s="59">
        <f t="shared" si="200"/>
        <v>0.23124213489720316</v>
      </c>
      <c r="AD362" s="59">
        <f t="shared" si="201"/>
        <v>0.31900211403781564</v>
      </c>
      <c r="AE362" s="59">
        <f t="shared" si="202"/>
        <v>0</v>
      </c>
      <c r="AF362" s="59">
        <f t="shared" si="203"/>
        <v>0.40551207490770191</v>
      </c>
      <c r="AG362" s="59">
        <f t="shared" si="204"/>
        <v>4.4349067710635045E-3</v>
      </c>
      <c r="AH362" s="59">
        <f t="shared" si="205"/>
        <v>0.60074771207564692</v>
      </c>
      <c r="AI362" s="59">
        <f t="shared" si="206"/>
        <v>4.4002905851065833E-3</v>
      </c>
      <c r="AJ362" s="59">
        <f t="shared" si="247"/>
        <v>3.0000331279265331</v>
      </c>
      <c r="AK362" s="59">
        <f t="shared" si="242"/>
        <v>3.9999999999999996</v>
      </c>
      <c r="AL362" s="59">
        <f t="shared" si="248"/>
        <v>0.59701055318589202</v>
      </c>
      <c r="AM362" s="59">
        <f t="shared" si="249"/>
        <v>0.40298944681410798</v>
      </c>
      <c r="AN362" s="59">
        <f t="shared" si="250"/>
        <v>1.2711893027129941</v>
      </c>
      <c r="AO362" s="59">
        <f t="shared" si="251"/>
        <v>3.8490513372672481</v>
      </c>
      <c r="AP362" s="59">
        <f t="shared" si="252"/>
        <v>0.44029795262133115</v>
      </c>
      <c r="AQ362" s="59">
        <f t="shared" si="253"/>
        <v>0.16193473011026191</v>
      </c>
      <c r="AR362" s="59">
        <f t="shared" si="254"/>
        <v>0.11738521801852501</v>
      </c>
      <c r="AS362" s="59">
        <f t="shared" si="255"/>
        <v>0.72068005187121309</v>
      </c>
      <c r="AT362" s="59">
        <f t="shared" si="256"/>
        <v>0.14006691630828355</v>
      </c>
      <c r="AU362" s="59">
        <v>39.3626</v>
      </c>
      <c r="AV362" s="78">
        <v>2.2492000000000002E-2</v>
      </c>
      <c r="AW362" s="59">
        <v>17.481069999999999</v>
      </c>
      <c r="AX362" s="59">
        <v>0.28244399999999997</v>
      </c>
      <c r="AY362" s="59">
        <v>44.485509999999998</v>
      </c>
      <c r="AZ362" s="59">
        <v>7.3264999999999997E-2</v>
      </c>
      <c r="BA362" s="59">
        <v>0.181592</v>
      </c>
      <c r="BB362" s="59">
        <v>3.8872999999999998E-2</v>
      </c>
      <c r="BC362" s="59"/>
      <c r="BD362" s="59"/>
      <c r="BE362" s="59">
        <f t="shared" si="243"/>
        <v>101.927846</v>
      </c>
      <c r="BF362" s="59">
        <f t="shared" si="257"/>
        <v>81.936126178735833</v>
      </c>
      <c r="BG362" s="59">
        <f t="shared" si="258"/>
        <v>0.18063850000000004</v>
      </c>
      <c r="BH362" s="64">
        <f t="shared" si="259"/>
        <v>0.81936149999999996</v>
      </c>
      <c r="BI362" s="52"/>
      <c r="BJ362" s="62"/>
      <c r="BK362" s="62"/>
      <c r="BL362" s="62"/>
    </row>
    <row r="363" spans="1:64" s="31" customFormat="1" x14ac:dyDescent="0.25">
      <c r="A363" s="62"/>
      <c r="B363" s="58" t="s">
        <v>137</v>
      </c>
      <c r="C363" s="52" t="s">
        <v>8</v>
      </c>
      <c r="D363" s="52" t="s">
        <v>277</v>
      </c>
      <c r="E363" s="52" t="s">
        <v>278</v>
      </c>
      <c r="F363" s="63" t="s">
        <v>296</v>
      </c>
      <c r="G363" s="63" t="s">
        <v>1779</v>
      </c>
      <c r="H363" s="63" t="s">
        <v>1785</v>
      </c>
      <c r="I363" s="52" t="s">
        <v>1725</v>
      </c>
      <c r="J363" s="52" t="s">
        <v>1721</v>
      </c>
      <c r="K363" s="59">
        <v>87.972139999999996</v>
      </c>
      <c r="L363" s="59">
        <v>8.9349999999999999E-2</v>
      </c>
      <c r="M363" s="59">
        <v>0.67826799999999998</v>
      </c>
      <c r="N363" s="59">
        <v>26.85013</v>
      </c>
      <c r="O363" s="59">
        <v>32.719079999999998</v>
      </c>
      <c r="P363" s="59"/>
      <c r="Q363" s="59">
        <v>22.99483</v>
      </c>
      <c r="R363" s="59">
        <v>0.15140200000000001</v>
      </c>
      <c r="S363" s="59">
        <v>15.209110000000001</v>
      </c>
      <c r="T363" s="59">
        <v>0.17435</v>
      </c>
      <c r="U363" s="59"/>
      <c r="V363" s="59">
        <v>98.866520000000008</v>
      </c>
      <c r="W363" s="59">
        <f t="shared" si="244"/>
        <v>13.266747497644609</v>
      </c>
      <c r="X363" s="59">
        <f t="shared" si="245"/>
        <v>10.811383087747712</v>
      </c>
      <c r="Y363" s="59">
        <f t="shared" si="246"/>
        <v>99.949820585392331</v>
      </c>
      <c r="Z363" s="59">
        <f t="shared" si="197"/>
        <v>2.6725330689281917E-3</v>
      </c>
      <c r="AA363" s="59">
        <f t="shared" si="198"/>
        <v>1.5257566922994932E-2</v>
      </c>
      <c r="AB363" s="59">
        <f t="shared" si="199"/>
        <v>0.94662353237067354</v>
      </c>
      <c r="AC363" s="59">
        <f t="shared" si="200"/>
        <v>0.77408685403385569</v>
      </c>
      <c r="AD363" s="59">
        <f t="shared" si="201"/>
        <v>0.24335320520400233</v>
      </c>
      <c r="AE363" s="59">
        <f t="shared" si="202"/>
        <v>0</v>
      </c>
      <c r="AF363" s="59">
        <f t="shared" si="203"/>
        <v>0.3318703289630156</v>
      </c>
      <c r="AG363" s="59">
        <f t="shared" si="204"/>
        <v>3.8359343242159345E-3</v>
      </c>
      <c r="AH363" s="59">
        <f t="shared" si="205"/>
        <v>0.67814370966535487</v>
      </c>
      <c r="AI363" s="59">
        <f t="shared" si="206"/>
        <v>4.1944396507696061E-3</v>
      </c>
      <c r="AJ363" s="59">
        <f t="shared" si="247"/>
        <v>3.0000381042038105</v>
      </c>
      <c r="AK363" s="59">
        <f t="shared" si="242"/>
        <v>3.9999999999999991</v>
      </c>
      <c r="AL363" s="59">
        <f t="shared" si="248"/>
        <v>0.67142008301814748</v>
      </c>
      <c r="AM363" s="59">
        <f t="shared" si="249"/>
        <v>0.32857991698185252</v>
      </c>
      <c r="AN363" s="59">
        <f t="shared" si="250"/>
        <v>1.3637392968989646</v>
      </c>
      <c r="AO363" s="59">
        <f t="shared" si="251"/>
        <v>4.2199064259397421</v>
      </c>
      <c r="AP363" s="59">
        <f t="shared" si="252"/>
        <v>0.4230584994343155</v>
      </c>
      <c r="AQ363" s="59">
        <f t="shared" si="253"/>
        <v>0.12390291548793518</v>
      </c>
      <c r="AR363" s="59">
        <f t="shared" si="254"/>
        <v>0.39412514815769939</v>
      </c>
      <c r="AS363" s="59">
        <f t="shared" si="255"/>
        <v>0.48197193635436542</v>
      </c>
      <c r="AT363" s="59">
        <f t="shared" si="256"/>
        <v>0.4498646955059829</v>
      </c>
      <c r="AU363" s="59">
        <v>40.305639999999997</v>
      </c>
      <c r="AV363" s="78">
        <v>2.7171000000000001E-2</v>
      </c>
      <c r="AW363" s="59">
        <v>12.02394</v>
      </c>
      <c r="AX363" s="59">
        <v>0.18898400000000001</v>
      </c>
      <c r="AY363" s="59">
        <v>49.338920000000002</v>
      </c>
      <c r="AZ363" s="59">
        <v>0.177596</v>
      </c>
      <c r="BA363" s="59">
        <v>0.25020399999999998</v>
      </c>
      <c r="BB363" s="59">
        <v>7.3002999999999998E-2</v>
      </c>
      <c r="BC363" s="59"/>
      <c r="BD363" s="59"/>
      <c r="BE363" s="59">
        <f t="shared" si="243"/>
        <v>102.385458</v>
      </c>
      <c r="BF363" s="59">
        <f t="shared" si="257"/>
        <v>87.972140497447114</v>
      </c>
      <c r="BG363" s="59">
        <f t="shared" si="258"/>
        <v>0.12027860000000004</v>
      </c>
      <c r="BH363" s="64">
        <f t="shared" si="259"/>
        <v>0.87972139999999999</v>
      </c>
      <c r="BI363" s="52"/>
      <c r="BJ363" s="62"/>
      <c r="BK363" s="62"/>
      <c r="BL363" s="62"/>
    </row>
    <row r="364" spans="1:64" s="31" customFormat="1" x14ac:dyDescent="0.25">
      <c r="A364" s="62"/>
      <c r="B364" s="58" t="s">
        <v>137</v>
      </c>
      <c r="C364" s="52" t="s">
        <v>8</v>
      </c>
      <c r="D364" s="52" t="s">
        <v>277</v>
      </c>
      <c r="E364" s="52" t="s">
        <v>278</v>
      </c>
      <c r="F364" s="63" t="s">
        <v>297</v>
      </c>
      <c r="G364" s="63" t="s">
        <v>1779</v>
      </c>
      <c r="H364" s="63" t="s">
        <v>1785</v>
      </c>
      <c r="I364" s="52" t="s">
        <v>1725</v>
      </c>
      <c r="J364" s="52" t="s">
        <v>1721</v>
      </c>
      <c r="K364" s="59">
        <v>88.465119999999999</v>
      </c>
      <c r="L364" s="59">
        <v>0.1052</v>
      </c>
      <c r="M364" s="59">
        <v>0.60838300000000001</v>
      </c>
      <c r="N364" s="59">
        <v>20.9193</v>
      </c>
      <c r="O364" s="59">
        <v>39.577849999999998</v>
      </c>
      <c r="P364" s="59"/>
      <c r="Q364" s="59">
        <v>21.803129999999999</v>
      </c>
      <c r="R364" s="59">
        <v>0.144898</v>
      </c>
      <c r="S364" s="59">
        <v>14.995520000000001</v>
      </c>
      <c r="T364" s="59">
        <v>0.14815</v>
      </c>
      <c r="U364" s="59"/>
      <c r="V364" s="59">
        <v>98.302430999999999</v>
      </c>
      <c r="W364" s="59">
        <f t="shared" si="244"/>
        <v>12.462383276037663</v>
      </c>
      <c r="X364" s="59">
        <f t="shared" si="245"/>
        <v>10.3809143409228</v>
      </c>
      <c r="Y364" s="59">
        <f t="shared" si="246"/>
        <v>99.342598616960458</v>
      </c>
      <c r="Z364" s="59">
        <f t="shared" si="197"/>
        <v>3.2417751391069648E-3</v>
      </c>
      <c r="AA364" s="59">
        <f t="shared" si="198"/>
        <v>1.4099367882252974E-2</v>
      </c>
      <c r="AB364" s="59">
        <f t="shared" si="199"/>
        <v>0.75983040580502326</v>
      </c>
      <c r="AC364" s="59">
        <f t="shared" si="200"/>
        <v>0.96467144518665215</v>
      </c>
      <c r="AD364" s="59">
        <f t="shared" si="201"/>
        <v>0.24072990171674005</v>
      </c>
      <c r="AE364" s="59">
        <f t="shared" si="202"/>
        <v>0</v>
      </c>
      <c r="AF364" s="59">
        <f t="shared" si="203"/>
        <v>0.32117644208624374</v>
      </c>
      <c r="AG364" s="59">
        <f t="shared" si="204"/>
        <v>3.7821657584099916E-3</v>
      </c>
      <c r="AH364" s="59">
        <f t="shared" si="205"/>
        <v>0.68883956499508436</v>
      </c>
      <c r="AI364" s="59">
        <f t="shared" si="206"/>
        <v>3.6719120549189559E-3</v>
      </c>
      <c r="AJ364" s="59">
        <f t="shared" si="247"/>
        <v>3.0000429806244324</v>
      </c>
      <c r="AK364" s="59">
        <f t="shared" si="242"/>
        <v>3.9999999999999996</v>
      </c>
      <c r="AL364" s="59">
        <f t="shared" si="248"/>
        <v>0.68200856240451424</v>
      </c>
      <c r="AM364" s="59">
        <f t="shared" si="249"/>
        <v>0.31799143759548576</v>
      </c>
      <c r="AN364" s="59">
        <f t="shared" si="250"/>
        <v>1.3341775981953534</v>
      </c>
      <c r="AO364" s="59">
        <f t="shared" si="251"/>
        <v>4.1005780639791247</v>
      </c>
      <c r="AP364" s="59">
        <f t="shared" si="252"/>
        <v>0.42841641560314014</v>
      </c>
      <c r="AQ364" s="59">
        <f t="shared" si="253"/>
        <v>0.12249440880698895</v>
      </c>
      <c r="AR364" s="59">
        <f t="shared" si="254"/>
        <v>0.49086905086749938</v>
      </c>
      <c r="AS364" s="59">
        <f t="shared" si="255"/>
        <v>0.38663654032551165</v>
      </c>
      <c r="AT364" s="59">
        <f t="shared" si="256"/>
        <v>0.55939136547282775</v>
      </c>
      <c r="AU364" s="59">
        <v>40.035339999999998</v>
      </c>
      <c r="AV364" s="78">
        <v>2.2467000000000001E-2</v>
      </c>
      <c r="AW364" s="59">
        <v>11.52378</v>
      </c>
      <c r="AX364" s="59">
        <v>0.18568799999999999</v>
      </c>
      <c r="AY364" s="59">
        <v>49.583820000000003</v>
      </c>
      <c r="AZ364" s="59">
        <v>0.16950100000000001</v>
      </c>
      <c r="BA364" s="59">
        <v>0.27194200000000002</v>
      </c>
      <c r="BB364" s="59">
        <v>7.3075000000000001E-2</v>
      </c>
      <c r="BC364" s="59"/>
      <c r="BD364" s="59"/>
      <c r="BE364" s="59">
        <f t="shared" si="243"/>
        <v>101.865613</v>
      </c>
      <c r="BF364" s="59">
        <f t="shared" si="257"/>
        <v>88.465120185748916</v>
      </c>
      <c r="BG364" s="59">
        <f t="shared" si="258"/>
        <v>0.11534880000000002</v>
      </c>
      <c r="BH364" s="64">
        <f t="shared" si="259"/>
        <v>0.88465119999999997</v>
      </c>
      <c r="BI364" s="52"/>
      <c r="BJ364" s="62"/>
      <c r="BK364" s="62"/>
      <c r="BL364" s="62"/>
    </row>
    <row r="365" spans="1:64" s="31" customFormat="1" x14ac:dyDescent="0.25">
      <c r="A365" s="62"/>
      <c r="B365" s="58" t="s">
        <v>137</v>
      </c>
      <c r="C365" s="52" t="s">
        <v>8</v>
      </c>
      <c r="D365" s="52" t="s">
        <v>140</v>
      </c>
      <c r="E365" s="52" t="s">
        <v>278</v>
      </c>
      <c r="F365" s="63" t="s">
        <v>298</v>
      </c>
      <c r="G365" s="63" t="s">
        <v>1779</v>
      </c>
      <c r="H365" s="63" t="s">
        <v>1785</v>
      </c>
      <c r="I365" s="52" t="s">
        <v>1725</v>
      </c>
      <c r="J365" s="52" t="s">
        <v>1721</v>
      </c>
      <c r="K365" s="59">
        <v>85.356229999999996</v>
      </c>
      <c r="L365" s="59">
        <v>0.19045000000000001</v>
      </c>
      <c r="M365" s="59">
        <v>0.94927700000000004</v>
      </c>
      <c r="N365" s="59">
        <v>27.254190000000001</v>
      </c>
      <c r="O365" s="59">
        <v>25.848199999999999</v>
      </c>
      <c r="P365" s="59"/>
      <c r="Q365" s="59">
        <v>28.249880000000001</v>
      </c>
      <c r="R365" s="59">
        <v>0.18107799999999999</v>
      </c>
      <c r="S365" s="59">
        <v>13.283189999999999</v>
      </c>
      <c r="T365" s="59">
        <v>0.15409999999999999</v>
      </c>
      <c r="U365" s="59"/>
      <c r="V365" s="59">
        <v>96.110365000000002</v>
      </c>
      <c r="W365" s="59">
        <f t="shared" si="244"/>
        <v>15.80990135260023</v>
      </c>
      <c r="X365" s="59">
        <f t="shared" si="245"/>
        <v>13.825270779506301</v>
      </c>
      <c r="Y365" s="59">
        <f t="shared" si="246"/>
        <v>97.49565713210653</v>
      </c>
      <c r="Z365" s="59">
        <f t="shared" ref="Z365:Z428" si="260">$L365/60.09/($L365*2/60.09+$M365*2/79.9+$N365/101.96*3+$O365/151.94*3+$P365/209.82*3+$R365/70.94+$S365/40.31+$T365/74.71+$W365/71.85+$X365/159.7*3)*4</f>
        <v>5.8794508590423291E-3</v>
      </c>
      <c r="AA365" s="59">
        <f t="shared" ref="AA365:AA428" si="261">$M365/79.9/($L365*2/60.09+$M365*2/79.9+$N365/101.96*3+$O365/151.94*3+$P365/209.82*3+$R365/70.94+$S365/40.31+$T365/74.71+$W365/71.85+$X365/159.7*3)*4</f>
        <v>2.203962348970134E-2</v>
      </c>
      <c r="AB365" s="59">
        <f t="shared" ref="AB365:AB428" si="262">$N365*2/101.96/($L365*2/60.09+$M365*2/79.9+$N365/101.96*3+$O365/151.94*3+$P365/209.82*3+$R365/70.94+$S365/40.31+$T365/74.71+$W365/71.85+$X365/159.7*3)*4</f>
        <v>0.99172540792773456</v>
      </c>
      <c r="AC365" s="59">
        <f t="shared" ref="AC365:AC428" si="263">$O365*2/151.94/($L365*2/60.09+$M365*2/79.9+$N365/101.96*3+$O365/151.94*3+$P365/209.82*3+$R365/70.94+$S365/40.31+$T365/74.71+$W365/71.85+$X365/159.7*3)*4</f>
        <v>0.63116974202065967</v>
      </c>
      <c r="AD365" s="59">
        <f t="shared" ref="AD365:AD428" si="264">$X365*2/159.7/($L365*2/60.09+$M365*2/79.9+$N365/101.96*3+$O365/151.94*3+$P365/209.82*3+$R365/70.94+$S365/40.31+$T365/74.71+$W365/71.85+$X365/159.7*3)*4</f>
        <v>0.32118608185031655</v>
      </c>
      <c r="AE365" s="59">
        <f t="shared" ref="AE365:AE428" si="265">$P365*2/209.82/($L365*2/60.09+$M365*2/79.9+$N365/101.96*3+$O365/151.94*3+$P365/209.82*3+$R365/70.94+$S365/40.31+$T365/74.71+$W365/71.85+$X365/159.7*3)*4</f>
        <v>0</v>
      </c>
      <c r="AF365" s="59">
        <f t="shared" ref="AF365:AF428" si="266">$W365/71.85/($L365*2/60.09+$M365*2/79.9+$N365/101.96*3+$O365/151.94*3+$P365/209.82*3+$R365/70.94+$S365/40.31+$T365/74.71+$W365/71.85+$X365/159.7*3)*4</f>
        <v>0.40818813762615097</v>
      </c>
      <c r="AG365" s="59">
        <f t="shared" ref="AG365:AG428" si="267">$R365/70.94/($L365*2/60.09+$M365*2/79.9+$N365/101.96*3+$O365/151.94*3+$P365/209.82*3+$R365/70.94+$S365/40.31+$T365/74.71+$W365/71.85+$X365/159.7*3)*4</f>
        <v>4.7351364330943252E-3</v>
      </c>
      <c r="AH365" s="59">
        <f t="shared" ref="AH365:AH428" si="268">$S365/40.31/($L365*2/60.09+$M365*2/79.9+$N365/101.96*3+$O365/151.94*3+$P365/209.82*3+$R365/70.94+$S365/40.31+$T365/74.71+$W365/71.85+$X365/159.7*3)*4</f>
        <v>0.61129040420287239</v>
      </c>
      <c r="AI365" s="59">
        <f t="shared" ref="AI365:AI428" si="269">$T365/74.71/($L365*2/60.09+$M365*2/79.9+$N365/101.96*3+$O365/151.94*3+$P365/209.82*3+$R365/70.94+$S365/40.31+$T365/74.71+$W365/71.85+$X365/159.7*3)*4</f>
        <v>3.8263253423287944E-3</v>
      </c>
      <c r="AJ365" s="59">
        <f t="shared" si="247"/>
        <v>3.0000403097519008</v>
      </c>
      <c r="AK365" s="59">
        <f t="shared" si="242"/>
        <v>4</v>
      </c>
      <c r="AL365" s="59">
        <f t="shared" si="248"/>
        <v>0.59961085900461442</v>
      </c>
      <c r="AM365" s="59">
        <f t="shared" si="249"/>
        <v>0.40038914099538558</v>
      </c>
      <c r="AN365" s="59">
        <f t="shared" si="250"/>
        <v>1.2708774155923117</v>
      </c>
      <c r="AO365" s="59">
        <f t="shared" si="251"/>
        <v>3.8478153013299452</v>
      </c>
      <c r="AP365" s="59">
        <f t="shared" si="252"/>
        <v>0.44035842407599557</v>
      </c>
      <c r="AQ365" s="59">
        <f t="shared" si="253"/>
        <v>0.16521227436219188</v>
      </c>
      <c r="AR365" s="59">
        <f t="shared" si="254"/>
        <v>0.32466222691563468</v>
      </c>
      <c r="AS365" s="59">
        <f t="shared" si="255"/>
        <v>0.51012549872217339</v>
      </c>
      <c r="AT365" s="59">
        <f t="shared" si="256"/>
        <v>0.38891590873306259</v>
      </c>
      <c r="AU365" s="59">
        <v>39.645139999999998</v>
      </c>
      <c r="AV365" s="78">
        <v>2.4271999999999998E-2</v>
      </c>
      <c r="AW365" s="59">
        <v>14.28135</v>
      </c>
      <c r="AX365" s="59">
        <v>0.21998899999999999</v>
      </c>
      <c r="AY365" s="59">
        <v>46.702109999999998</v>
      </c>
      <c r="AZ365" s="59">
        <v>0.15317700000000001</v>
      </c>
      <c r="BA365" s="59">
        <v>0.209316</v>
      </c>
      <c r="BB365" s="59">
        <v>3.0772999999999998E-2</v>
      </c>
      <c r="BC365" s="59"/>
      <c r="BD365" s="59"/>
      <c r="BE365" s="59">
        <f t="shared" si="243"/>
        <v>101.266127</v>
      </c>
      <c r="BF365" s="59">
        <f t="shared" si="257"/>
        <v>85.356197998030964</v>
      </c>
      <c r="BG365" s="59">
        <f t="shared" si="258"/>
        <v>0.14643770000000003</v>
      </c>
      <c r="BH365" s="64">
        <f t="shared" si="259"/>
        <v>0.8535623</v>
      </c>
      <c r="BI365" s="52"/>
      <c r="BJ365" s="62"/>
      <c r="BK365" s="62"/>
      <c r="BL365" s="62"/>
    </row>
    <row r="366" spans="1:64" s="31" customFormat="1" x14ac:dyDescent="0.25">
      <c r="A366" s="62"/>
      <c r="B366" s="58" t="s">
        <v>137</v>
      </c>
      <c r="C366" s="52" t="s">
        <v>8</v>
      </c>
      <c r="D366" s="52" t="s">
        <v>140</v>
      </c>
      <c r="E366" s="52" t="s">
        <v>278</v>
      </c>
      <c r="F366" s="63" t="s">
        <v>299</v>
      </c>
      <c r="G366" s="63" t="s">
        <v>1779</v>
      </c>
      <c r="H366" s="63" t="s">
        <v>1785</v>
      </c>
      <c r="I366" s="52" t="s">
        <v>1725</v>
      </c>
      <c r="J366" s="52" t="s">
        <v>1721</v>
      </c>
      <c r="K366" s="59">
        <v>88.265469999999993</v>
      </c>
      <c r="L366" s="59">
        <v>8.9099999999999999E-2</v>
      </c>
      <c r="M366" s="59">
        <v>0.59409100000000004</v>
      </c>
      <c r="N366" s="59">
        <v>26.881710000000002</v>
      </c>
      <c r="O366" s="59">
        <v>31.058150000000001</v>
      </c>
      <c r="P366" s="59"/>
      <c r="Q366" s="59">
        <v>23.19706</v>
      </c>
      <c r="R366" s="59">
        <v>0.15839300000000001</v>
      </c>
      <c r="S366" s="59">
        <v>14.52047</v>
      </c>
      <c r="T366" s="59">
        <v>0.1691</v>
      </c>
      <c r="U366" s="59"/>
      <c r="V366" s="59">
        <v>96.668074000000004</v>
      </c>
      <c r="W366" s="59">
        <f t="shared" si="244"/>
        <v>13.540939858884077</v>
      </c>
      <c r="X366" s="59">
        <f t="shared" si="245"/>
        <v>10.731407136159062</v>
      </c>
      <c r="Y366" s="59">
        <f t="shared" si="246"/>
        <v>97.743360995043133</v>
      </c>
      <c r="Z366" s="59">
        <f t="shared" si="260"/>
        <v>2.7247062608536077E-3</v>
      </c>
      <c r="AA366" s="59">
        <f t="shared" si="261"/>
        <v>1.3663135758229823E-2</v>
      </c>
      <c r="AB366" s="59">
        <f t="shared" si="262"/>
        <v>0.96894973911681515</v>
      </c>
      <c r="AC366" s="59">
        <f t="shared" si="263"/>
        <v>0.75123817047366981</v>
      </c>
      <c r="AD366" s="59">
        <f t="shared" si="264"/>
        <v>0.24695961586205761</v>
      </c>
      <c r="AE366" s="59">
        <f t="shared" si="265"/>
        <v>0</v>
      </c>
      <c r="AF366" s="59">
        <f t="shared" si="266"/>
        <v>0.3463109521263259</v>
      </c>
      <c r="AG366" s="59">
        <f t="shared" si="267"/>
        <v>4.1028816534250372E-3</v>
      </c>
      <c r="AH366" s="59">
        <f t="shared" si="268"/>
        <v>0.66193000112455547</v>
      </c>
      <c r="AI366" s="59">
        <f t="shared" si="269"/>
        <v>4.1591928787127119E-3</v>
      </c>
      <c r="AJ366" s="59">
        <f t="shared" si="247"/>
        <v>3.0000383952546446</v>
      </c>
      <c r="AK366" s="59">
        <f t="shared" si="242"/>
        <v>3.9999999999999996</v>
      </c>
      <c r="AL366" s="59">
        <f t="shared" si="248"/>
        <v>0.65651965335298867</v>
      </c>
      <c r="AM366" s="59">
        <f t="shared" si="249"/>
        <v>0.34348034664701133</v>
      </c>
      <c r="AN366" s="59">
        <f t="shared" si="250"/>
        <v>1.4022979057424605</v>
      </c>
      <c r="AO366" s="59">
        <f t="shared" si="251"/>
        <v>4.3767546928110006</v>
      </c>
      <c r="AP366" s="59">
        <f t="shared" si="252"/>
        <v>0.41626810630338429</v>
      </c>
      <c r="AQ366" s="59">
        <f t="shared" si="253"/>
        <v>0.1255419904540431</v>
      </c>
      <c r="AR366" s="59">
        <f t="shared" si="254"/>
        <v>0.38189213607700689</v>
      </c>
      <c r="AS366" s="59">
        <f t="shared" si="255"/>
        <v>0.49256587346894998</v>
      </c>
      <c r="AT366" s="59">
        <f t="shared" si="256"/>
        <v>0.43671866677199978</v>
      </c>
      <c r="AU366" s="59">
        <v>40.382280000000002</v>
      </c>
      <c r="AV366" s="78">
        <v>3.1292E-2</v>
      </c>
      <c r="AW366" s="59">
        <v>11.545159999999999</v>
      </c>
      <c r="AX366" s="59">
        <v>0.183558</v>
      </c>
      <c r="AY366" s="59">
        <v>48.720219999999998</v>
      </c>
      <c r="AZ366" s="59">
        <v>0.16405800000000001</v>
      </c>
      <c r="BA366" s="59">
        <v>0.29894599999999999</v>
      </c>
      <c r="BB366" s="59">
        <v>4.6672999999999999E-2</v>
      </c>
      <c r="BC366" s="59"/>
      <c r="BD366" s="59"/>
      <c r="BE366" s="59">
        <f t="shared" si="243"/>
        <v>101.37218699999998</v>
      </c>
      <c r="BF366" s="59">
        <f t="shared" si="257"/>
        <v>88.265425175958129</v>
      </c>
      <c r="BG366" s="59">
        <f t="shared" si="258"/>
        <v>0.11734530000000007</v>
      </c>
      <c r="BH366" s="64">
        <f t="shared" si="259"/>
        <v>0.8826546999999999</v>
      </c>
      <c r="BI366" s="52"/>
      <c r="BJ366" s="62"/>
      <c r="BK366" s="62"/>
      <c r="BL366" s="62"/>
    </row>
    <row r="367" spans="1:64" s="31" customFormat="1" x14ac:dyDescent="0.25">
      <c r="A367" s="62"/>
      <c r="B367" s="58" t="s">
        <v>137</v>
      </c>
      <c r="C367" s="52" t="s">
        <v>8</v>
      </c>
      <c r="D367" s="52" t="s">
        <v>140</v>
      </c>
      <c r="E367" s="52" t="s">
        <v>278</v>
      </c>
      <c r="F367" s="63" t="s">
        <v>300</v>
      </c>
      <c r="G367" s="63" t="s">
        <v>1779</v>
      </c>
      <c r="H367" s="63" t="s">
        <v>1785</v>
      </c>
      <c r="I367" s="52" t="s">
        <v>1725</v>
      </c>
      <c r="J367" s="52" t="s">
        <v>1721</v>
      </c>
      <c r="K367" s="59">
        <v>85.444130000000001</v>
      </c>
      <c r="L367" s="59">
        <v>5.8599999999999999E-2</v>
      </c>
      <c r="M367" s="59">
        <v>0.76783900000000005</v>
      </c>
      <c r="N367" s="59">
        <v>30.954840000000001</v>
      </c>
      <c r="O367" s="59">
        <v>24.150179999999999</v>
      </c>
      <c r="P367" s="59"/>
      <c r="Q367" s="59">
        <v>26.487380000000002</v>
      </c>
      <c r="R367" s="59">
        <v>0.16723499999999999</v>
      </c>
      <c r="S367" s="59">
        <v>13.96218</v>
      </c>
      <c r="T367" s="59">
        <v>0.12895000000000001</v>
      </c>
      <c r="U367" s="59"/>
      <c r="V367" s="59">
        <v>96.677204000000017</v>
      </c>
      <c r="W367" s="59">
        <f t="shared" si="244"/>
        <v>15.216200469387019</v>
      </c>
      <c r="X367" s="59">
        <f t="shared" si="245"/>
        <v>12.526316437667241</v>
      </c>
      <c r="Y367" s="59">
        <f t="shared" si="246"/>
        <v>97.932340907054254</v>
      </c>
      <c r="Z367" s="59">
        <f t="shared" si="260"/>
        <v>1.7680020011959937E-3</v>
      </c>
      <c r="AA367" s="59">
        <f t="shared" si="261"/>
        <v>1.7422510218778917E-2</v>
      </c>
      <c r="AB367" s="59">
        <f t="shared" si="262"/>
        <v>1.1008193950508971</v>
      </c>
      <c r="AC367" s="59">
        <f t="shared" si="263"/>
        <v>0.57632251439872295</v>
      </c>
      <c r="AD367" s="59">
        <f t="shared" si="264"/>
        <v>0.28440406425277859</v>
      </c>
      <c r="AE367" s="59">
        <f t="shared" si="265"/>
        <v>0</v>
      </c>
      <c r="AF367" s="59">
        <f t="shared" si="266"/>
        <v>0.38394303105583144</v>
      </c>
      <c r="AG367" s="59">
        <f t="shared" si="267"/>
        <v>4.2738899054050924E-3</v>
      </c>
      <c r="AH367" s="59">
        <f t="shared" si="268"/>
        <v>0.62795391833589009</v>
      </c>
      <c r="AI367" s="59">
        <f t="shared" si="269"/>
        <v>3.129175709324813E-3</v>
      </c>
      <c r="AJ367" s="59">
        <f t="shared" si="247"/>
        <v>3.0000365009288248</v>
      </c>
      <c r="AK367" s="59">
        <f t="shared" si="242"/>
        <v>3.9999999999999991</v>
      </c>
      <c r="AL367" s="59">
        <f t="shared" si="248"/>
        <v>0.62057101636028256</v>
      </c>
      <c r="AM367" s="59">
        <f t="shared" si="249"/>
        <v>0.37942898363971744</v>
      </c>
      <c r="AN367" s="59">
        <f t="shared" si="250"/>
        <v>1.3499913655051798</v>
      </c>
      <c r="AO367" s="59">
        <f t="shared" si="251"/>
        <v>4.1643112446321195</v>
      </c>
      <c r="AP367" s="59">
        <f t="shared" si="252"/>
        <v>0.42553347841132561</v>
      </c>
      <c r="AQ367" s="59">
        <f t="shared" si="253"/>
        <v>0.14498975199442751</v>
      </c>
      <c r="AR367" s="59">
        <f t="shared" si="254"/>
        <v>0.29381035271425215</v>
      </c>
      <c r="AS367" s="59">
        <f t="shared" si="255"/>
        <v>0.56119989529132031</v>
      </c>
      <c r="AT367" s="59">
        <f t="shared" si="256"/>
        <v>0.34363372064791586</v>
      </c>
      <c r="AU367" s="59">
        <v>39.732700000000001</v>
      </c>
      <c r="AV367" s="78">
        <v>2.8396999999999999E-2</v>
      </c>
      <c r="AW367" s="59">
        <v>14.205880000000001</v>
      </c>
      <c r="AX367" s="59">
        <v>0.21480099999999999</v>
      </c>
      <c r="AY367" s="59">
        <v>46.784260000000003</v>
      </c>
      <c r="AZ367" s="59">
        <v>0.18016499999999999</v>
      </c>
      <c r="BA367" s="59">
        <v>0.174789</v>
      </c>
      <c r="BB367" s="59">
        <v>4.274E-2</v>
      </c>
      <c r="BC367" s="59"/>
      <c r="BD367" s="59"/>
      <c r="BE367" s="59">
        <f t="shared" si="243"/>
        <v>101.363732</v>
      </c>
      <c r="BF367" s="59">
        <f t="shared" si="257"/>
        <v>85.444173905335816</v>
      </c>
      <c r="BG367" s="59">
        <f t="shared" si="258"/>
        <v>0.14555869999999999</v>
      </c>
      <c r="BH367" s="64">
        <f t="shared" si="259"/>
        <v>0.85444129999999996</v>
      </c>
      <c r="BI367" s="52"/>
      <c r="BJ367" s="62"/>
      <c r="BK367" s="62"/>
      <c r="BL367" s="62"/>
    </row>
    <row r="368" spans="1:64" s="31" customFormat="1" x14ac:dyDescent="0.25">
      <c r="A368" s="62"/>
      <c r="B368" s="58" t="s">
        <v>137</v>
      </c>
      <c r="C368" s="52" t="s">
        <v>8</v>
      </c>
      <c r="D368" s="52" t="s">
        <v>140</v>
      </c>
      <c r="E368" s="52" t="s">
        <v>278</v>
      </c>
      <c r="F368" s="63" t="s">
        <v>301</v>
      </c>
      <c r="G368" s="63" t="s">
        <v>1779</v>
      </c>
      <c r="H368" s="63" t="s">
        <v>1785</v>
      </c>
      <c r="I368" s="52" t="s">
        <v>1725</v>
      </c>
      <c r="J368" s="52" t="s">
        <v>1721</v>
      </c>
      <c r="K368" s="59">
        <v>87.991799999999998</v>
      </c>
      <c r="L368" s="59">
        <v>7.3249999999999996E-2</v>
      </c>
      <c r="M368" s="59">
        <v>0.65695000000000003</v>
      </c>
      <c r="N368" s="59">
        <v>26.368939999999998</v>
      </c>
      <c r="O368" s="59">
        <v>32.186810000000001</v>
      </c>
      <c r="P368" s="59"/>
      <c r="Q368" s="59">
        <v>23.057259999999999</v>
      </c>
      <c r="R368" s="59">
        <v>0.164608</v>
      </c>
      <c r="S368" s="59">
        <v>14.450060000000001</v>
      </c>
      <c r="T368" s="59">
        <v>0.1699</v>
      </c>
      <c r="U368" s="59"/>
      <c r="V368" s="59">
        <v>97.127777999999992</v>
      </c>
      <c r="W368" s="59">
        <f t="shared" si="244"/>
        <v>13.738248040668113</v>
      </c>
      <c r="X368" s="59">
        <f t="shared" si="245"/>
        <v>10.356759234643127</v>
      </c>
      <c r="Y368" s="59">
        <f t="shared" si="246"/>
        <v>98.165525275311239</v>
      </c>
      <c r="Z368" s="59">
        <f t="shared" si="260"/>
        <v>2.2376404745263903E-3</v>
      </c>
      <c r="AA368" s="59">
        <f t="shared" si="261"/>
        <v>1.5092821008561616E-2</v>
      </c>
      <c r="AB368" s="59">
        <f t="shared" si="262"/>
        <v>0.94946229961793693</v>
      </c>
      <c r="AC368" s="59">
        <f t="shared" si="263"/>
        <v>0.77771539131992862</v>
      </c>
      <c r="AD368" s="59">
        <f t="shared" si="264"/>
        <v>0.23808599182000348</v>
      </c>
      <c r="AE368" s="59">
        <f t="shared" si="265"/>
        <v>0</v>
      </c>
      <c r="AF368" s="59">
        <f t="shared" si="266"/>
        <v>0.35098573398424399</v>
      </c>
      <c r="AG368" s="59">
        <f t="shared" si="267"/>
        <v>4.2593628439437231E-3</v>
      </c>
      <c r="AH368" s="59">
        <f t="shared" si="268"/>
        <v>0.65802400354267021</v>
      </c>
      <c r="AI368" s="59">
        <f t="shared" si="269"/>
        <v>4.1744525261624603E-3</v>
      </c>
      <c r="AJ368" s="59">
        <f t="shared" si="247"/>
        <v>3.0000376971379779</v>
      </c>
      <c r="AK368" s="59">
        <f t="shared" si="242"/>
        <v>4</v>
      </c>
      <c r="AL368" s="59">
        <f t="shared" si="248"/>
        <v>0.65214831836557785</v>
      </c>
      <c r="AM368" s="59">
        <f t="shared" si="249"/>
        <v>0.34785168163442215</v>
      </c>
      <c r="AN368" s="59">
        <f t="shared" si="250"/>
        <v>1.4741973322378177</v>
      </c>
      <c r="AO368" s="59">
        <f t="shared" si="251"/>
        <v>4.6727809218905012</v>
      </c>
      <c r="AP368" s="59">
        <f t="shared" si="252"/>
        <v>0.40417148097703992</v>
      </c>
      <c r="AQ368" s="59">
        <f t="shared" si="253"/>
        <v>0.12114709792321386</v>
      </c>
      <c r="AR368" s="59">
        <f t="shared" si="254"/>
        <v>0.3957308111594241</v>
      </c>
      <c r="AS368" s="59">
        <f t="shared" si="255"/>
        <v>0.48312209091736202</v>
      </c>
      <c r="AT368" s="59">
        <f t="shared" si="256"/>
        <v>0.45028105411529806</v>
      </c>
      <c r="AU368" s="59">
        <v>40.25553</v>
      </c>
      <c r="AV368" s="78">
        <v>2.8745E-2</v>
      </c>
      <c r="AW368" s="59">
        <v>11.785819999999999</v>
      </c>
      <c r="AX368" s="59">
        <v>0.18343400000000001</v>
      </c>
      <c r="AY368" s="59">
        <v>48.452190000000002</v>
      </c>
      <c r="AZ368" s="59">
        <v>0.17741000000000001</v>
      </c>
      <c r="BA368" s="59">
        <v>0.25304399999999999</v>
      </c>
      <c r="BB368" s="59">
        <v>4.7420999999999998E-2</v>
      </c>
      <c r="BC368" s="59"/>
      <c r="BD368" s="59"/>
      <c r="BE368" s="59">
        <f t="shared" si="243"/>
        <v>101.183594</v>
      </c>
      <c r="BF368" s="59">
        <f t="shared" si="257"/>
        <v>87.99188010706672</v>
      </c>
      <c r="BG368" s="59">
        <f t="shared" si="258"/>
        <v>0.12008200000000002</v>
      </c>
      <c r="BH368" s="64">
        <f t="shared" si="259"/>
        <v>0.87991799999999998</v>
      </c>
      <c r="BI368" s="52"/>
      <c r="BJ368" s="62"/>
      <c r="BK368" s="62"/>
      <c r="BL368" s="62"/>
    </row>
    <row r="369" spans="1:64" s="31" customFormat="1" x14ac:dyDescent="0.25">
      <c r="A369" s="62"/>
      <c r="B369" s="58" t="s">
        <v>137</v>
      </c>
      <c r="C369" s="52" t="s">
        <v>8</v>
      </c>
      <c r="D369" s="52" t="s">
        <v>140</v>
      </c>
      <c r="E369" s="52" t="s">
        <v>278</v>
      </c>
      <c r="F369" s="63" t="s">
        <v>302</v>
      </c>
      <c r="G369" s="63" t="s">
        <v>1779</v>
      </c>
      <c r="H369" s="63" t="s">
        <v>1785</v>
      </c>
      <c r="I369" s="52" t="s">
        <v>1725</v>
      </c>
      <c r="J369" s="52" t="s">
        <v>1721</v>
      </c>
      <c r="K369" s="59">
        <v>88.111770000000007</v>
      </c>
      <c r="L369" s="59">
        <v>0.18375</v>
      </c>
      <c r="M369" s="59">
        <v>0.66858300000000004</v>
      </c>
      <c r="N369" s="59">
        <v>28.521599999999999</v>
      </c>
      <c r="O369" s="59">
        <v>30.085699999999999</v>
      </c>
      <c r="P369" s="59"/>
      <c r="Q369" s="59">
        <v>22.64284</v>
      </c>
      <c r="R369" s="59">
        <v>0.160667</v>
      </c>
      <c r="S369" s="59">
        <v>14.93793</v>
      </c>
      <c r="T369" s="59">
        <v>0.16850000000000001</v>
      </c>
      <c r="U369" s="59"/>
      <c r="V369" s="59">
        <v>97.369569999999996</v>
      </c>
      <c r="W369" s="59">
        <f t="shared" si="244"/>
        <v>13.562792482699251</v>
      </c>
      <c r="X369" s="59">
        <f t="shared" si="245"/>
        <v>10.091184171261112</v>
      </c>
      <c r="Y369" s="59">
        <f t="shared" si="246"/>
        <v>98.380706653960345</v>
      </c>
      <c r="Z369" s="59">
        <f t="shared" si="260"/>
        <v>5.5359137701256264E-3</v>
      </c>
      <c r="AA369" s="59">
        <f t="shared" si="261"/>
        <v>1.5148607853392905E-2</v>
      </c>
      <c r="AB369" s="59">
        <f t="shared" si="262"/>
        <v>1.01283389476974</v>
      </c>
      <c r="AC369" s="59">
        <f t="shared" si="263"/>
        <v>0.71693893636957395</v>
      </c>
      <c r="AD369" s="59">
        <f t="shared" si="264"/>
        <v>0.2287870217828796</v>
      </c>
      <c r="AE369" s="59">
        <f t="shared" si="265"/>
        <v>0</v>
      </c>
      <c r="AF369" s="59">
        <f t="shared" si="266"/>
        <v>0.34173268386612987</v>
      </c>
      <c r="AG369" s="59">
        <f t="shared" si="267"/>
        <v>4.100149321663406E-3</v>
      </c>
      <c r="AH369" s="59">
        <f t="shared" si="268"/>
        <v>0.67087528813125996</v>
      </c>
      <c r="AI369" s="59">
        <f t="shared" si="269"/>
        <v>4.0830560506188779E-3</v>
      </c>
      <c r="AJ369" s="59">
        <f t="shared" si="247"/>
        <v>3.0000355519153836</v>
      </c>
      <c r="AK369" s="59">
        <f t="shared" si="242"/>
        <v>3.9999999999999996</v>
      </c>
      <c r="AL369" s="59">
        <f t="shared" si="248"/>
        <v>0.66252222645249859</v>
      </c>
      <c r="AM369" s="59">
        <f t="shared" si="249"/>
        <v>0.33747777354750141</v>
      </c>
      <c r="AN369" s="59">
        <f t="shared" si="250"/>
        <v>1.4936716305107396</v>
      </c>
      <c r="AO369" s="59">
        <f t="shared" si="251"/>
        <v>4.7537409726707125</v>
      </c>
      <c r="AP369" s="59">
        <f t="shared" si="252"/>
        <v>0.40101510871148088</v>
      </c>
      <c r="AQ369" s="59">
        <f t="shared" si="253"/>
        <v>0.11681390356364488</v>
      </c>
      <c r="AR369" s="59">
        <f t="shared" si="254"/>
        <v>0.3660541368188942</v>
      </c>
      <c r="AS369" s="59">
        <f t="shared" si="255"/>
        <v>0.51713195961746095</v>
      </c>
      <c r="AT369" s="59">
        <f t="shared" si="256"/>
        <v>0.41446999482432761</v>
      </c>
      <c r="AU369" s="59">
        <v>40.050400000000003</v>
      </c>
      <c r="AV369" s="78">
        <v>2.7268000000000001E-2</v>
      </c>
      <c r="AW369" s="59">
        <v>11.67262</v>
      </c>
      <c r="AX369" s="59">
        <v>0.185923</v>
      </c>
      <c r="AY369" s="59">
        <v>48.536830000000002</v>
      </c>
      <c r="AZ369" s="59">
        <v>0.17507</v>
      </c>
      <c r="BA369" s="59">
        <v>0.25840999999999997</v>
      </c>
      <c r="BB369" s="59">
        <v>0.102661</v>
      </c>
      <c r="BC369" s="59"/>
      <c r="BD369" s="59"/>
      <c r="BE369" s="59">
        <f t="shared" si="243"/>
        <v>101.00918200000001</v>
      </c>
      <c r="BF369" s="59">
        <f t="shared" si="257"/>
        <v>88.11177744810233</v>
      </c>
      <c r="BG369" s="59">
        <f t="shared" si="258"/>
        <v>0.11888229999999993</v>
      </c>
      <c r="BH369" s="64">
        <f t="shared" si="259"/>
        <v>0.88111770000000011</v>
      </c>
      <c r="BI369" s="52"/>
      <c r="BJ369" s="62"/>
      <c r="BK369" s="62"/>
      <c r="BL369" s="62"/>
    </row>
    <row r="370" spans="1:64" s="31" customFormat="1" x14ac:dyDescent="0.25">
      <c r="A370" s="62"/>
      <c r="B370" s="58" t="s">
        <v>137</v>
      </c>
      <c r="C370" s="52" t="s">
        <v>8</v>
      </c>
      <c r="D370" s="52" t="s">
        <v>140</v>
      </c>
      <c r="E370" s="52" t="s">
        <v>278</v>
      </c>
      <c r="F370" s="63" t="s">
        <v>303</v>
      </c>
      <c r="G370" s="63" t="s">
        <v>1779</v>
      </c>
      <c r="H370" s="63" t="s">
        <v>1785</v>
      </c>
      <c r="I370" s="52" t="s">
        <v>1725</v>
      </c>
      <c r="J370" s="52" t="s">
        <v>1721</v>
      </c>
      <c r="K370" s="59">
        <v>87.391900000000007</v>
      </c>
      <c r="L370" s="59">
        <v>7.0050000000000001E-2</v>
      </c>
      <c r="M370" s="59">
        <v>0.63647900000000002</v>
      </c>
      <c r="N370" s="59">
        <v>25.546569999999999</v>
      </c>
      <c r="O370" s="59">
        <v>32.191850000000002</v>
      </c>
      <c r="P370" s="59"/>
      <c r="Q370" s="59">
        <v>25.923190000000002</v>
      </c>
      <c r="R370" s="59">
        <v>0.20047999999999999</v>
      </c>
      <c r="S370" s="59">
        <v>12.96129</v>
      </c>
      <c r="T370" s="59">
        <v>0.1273</v>
      </c>
      <c r="U370" s="59"/>
      <c r="V370" s="59">
        <v>97.657209000000009</v>
      </c>
      <c r="W370" s="59">
        <f t="shared" si="244"/>
        <v>16.051505021260628</v>
      </c>
      <c r="X370" s="59">
        <f t="shared" si="245"/>
        <v>10.970976860123775</v>
      </c>
      <c r="Y370" s="59">
        <f t="shared" si="246"/>
        <v>98.756500881384397</v>
      </c>
      <c r="Z370" s="59">
        <f t="shared" si="260"/>
        <v>2.1576902785447657E-3</v>
      </c>
      <c r="AA370" s="59">
        <f t="shared" si="261"/>
        <v>1.47441747325923E-2</v>
      </c>
      <c r="AB370" s="59">
        <f t="shared" si="262"/>
        <v>0.92750430941591233</v>
      </c>
      <c r="AC370" s="59">
        <f t="shared" si="263"/>
        <v>0.7843086021058282</v>
      </c>
      <c r="AD370" s="59">
        <f t="shared" si="264"/>
        <v>0.25430420874690896</v>
      </c>
      <c r="AE370" s="59">
        <f t="shared" si="265"/>
        <v>0</v>
      </c>
      <c r="AF370" s="59">
        <f t="shared" si="266"/>
        <v>0.41349680267029221</v>
      </c>
      <c r="AG370" s="59">
        <f t="shared" si="267"/>
        <v>5.2307388596113565E-3</v>
      </c>
      <c r="AH370" s="59">
        <f t="shared" si="268"/>
        <v>0.5951392575748885</v>
      </c>
      <c r="AI370" s="59">
        <f t="shared" si="269"/>
        <v>3.1537904699592092E-3</v>
      </c>
      <c r="AJ370" s="59">
        <f t="shared" si="247"/>
        <v>3.0000395748545379</v>
      </c>
      <c r="AK370" s="59">
        <f t="shared" si="242"/>
        <v>4</v>
      </c>
      <c r="AL370" s="59">
        <f t="shared" si="248"/>
        <v>0.5900436054509306</v>
      </c>
      <c r="AM370" s="59">
        <f t="shared" si="249"/>
        <v>0.4099563945490694</v>
      </c>
      <c r="AN370" s="59">
        <f t="shared" si="250"/>
        <v>1.6259927616133809</v>
      </c>
      <c r="AO370" s="59">
        <f t="shared" si="251"/>
        <v>5.312343340530008</v>
      </c>
      <c r="AP370" s="59">
        <f t="shared" si="252"/>
        <v>0.38080836117218048</v>
      </c>
      <c r="AQ370" s="59">
        <f t="shared" si="253"/>
        <v>0.12934336725177437</v>
      </c>
      <c r="AR370" s="59">
        <f t="shared" si="254"/>
        <v>0.39891245237651995</v>
      </c>
      <c r="AS370" s="59">
        <f t="shared" si="255"/>
        <v>0.47174418037170568</v>
      </c>
      <c r="AT370" s="59">
        <f t="shared" si="256"/>
        <v>0.45817425305467868</v>
      </c>
      <c r="AU370" s="59">
        <v>39.74521</v>
      </c>
      <c r="AV370" s="78">
        <v>3.1437E-2</v>
      </c>
      <c r="AW370" s="59">
        <v>12.2965</v>
      </c>
      <c r="AX370" s="59">
        <v>0.194852</v>
      </c>
      <c r="AY370" s="59">
        <v>47.81738</v>
      </c>
      <c r="AZ370" s="59">
        <v>0.17130699999999999</v>
      </c>
      <c r="BA370" s="59">
        <v>0.244285</v>
      </c>
      <c r="BB370" s="59">
        <v>8.4489999999999996E-2</v>
      </c>
      <c r="BC370" s="59"/>
      <c r="BD370" s="59"/>
      <c r="BE370" s="59">
        <f t="shared" si="243"/>
        <v>100.585461</v>
      </c>
      <c r="BF370" s="59">
        <f t="shared" si="257"/>
        <v>87.391816277428035</v>
      </c>
      <c r="BG370" s="59">
        <f t="shared" si="258"/>
        <v>0.12608099999999994</v>
      </c>
      <c r="BH370" s="64">
        <f t="shared" si="259"/>
        <v>0.87391900000000011</v>
      </c>
      <c r="BI370" s="52"/>
      <c r="BJ370" s="62"/>
      <c r="BK370" s="62"/>
      <c r="BL370" s="62"/>
    </row>
    <row r="371" spans="1:64" s="31" customFormat="1" x14ac:dyDescent="0.25">
      <c r="A371" s="62"/>
      <c r="B371" s="58" t="s">
        <v>137</v>
      </c>
      <c r="C371" s="52" t="s">
        <v>8</v>
      </c>
      <c r="D371" s="52" t="s">
        <v>140</v>
      </c>
      <c r="E371" s="52" t="s">
        <v>278</v>
      </c>
      <c r="F371" s="63" t="s">
        <v>304</v>
      </c>
      <c r="G371" s="63" t="s">
        <v>1779</v>
      </c>
      <c r="H371" s="63" t="s">
        <v>1785</v>
      </c>
      <c r="I371" s="52" t="s">
        <v>1725</v>
      </c>
      <c r="J371" s="52" t="s">
        <v>1721</v>
      </c>
      <c r="K371" s="59">
        <v>85.856250000000003</v>
      </c>
      <c r="L371" s="59">
        <v>7.51E-2</v>
      </c>
      <c r="M371" s="59">
        <v>0.71907500000000002</v>
      </c>
      <c r="N371" s="59">
        <v>26.860710000000001</v>
      </c>
      <c r="O371" s="59">
        <v>29.49025</v>
      </c>
      <c r="P371" s="59"/>
      <c r="Q371" s="59">
        <v>27.622599999999998</v>
      </c>
      <c r="R371" s="59">
        <v>0.20071900000000001</v>
      </c>
      <c r="S371" s="59">
        <v>12.656040000000001</v>
      </c>
      <c r="T371" s="59">
        <v>0.10730000000000001</v>
      </c>
      <c r="U371" s="59"/>
      <c r="V371" s="59">
        <v>97.731793999999994</v>
      </c>
      <c r="W371" s="59">
        <f t="shared" ref="W371:W402" si="270">Q371-0.8998*X371</f>
        <v>16.866129329670152</v>
      </c>
      <c r="X371" s="59">
        <f t="shared" ref="X371:X404" si="271">(S371/40.31+Q371/71.85+R371/70.94+T371/74.7+U371/41.38-N371/101.96-O371/151.91-P371/201-L371*2/60.08-M371*2/79.95)/3*159.66</f>
        <v>11.954290587163644</v>
      </c>
      <c r="Y371" s="59">
        <f t="shared" ref="Y371:Y402" si="272">SUM(L371:P371,R371:U371,W371:X371)</f>
        <v>98.929613916833787</v>
      </c>
      <c r="Z371" s="59">
        <f t="shared" si="260"/>
        <v>2.3030823651323221E-3</v>
      </c>
      <c r="AA371" s="59">
        <f t="shared" si="261"/>
        <v>1.6584376460606572E-2</v>
      </c>
      <c r="AB371" s="59">
        <f t="shared" si="262"/>
        <v>0.97093329449381693</v>
      </c>
      <c r="AC371" s="59">
        <f t="shared" si="263"/>
        <v>0.71533267754358465</v>
      </c>
      <c r="AD371" s="59">
        <f t="shared" si="264"/>
        <v>0.27588025896814528</v>
      </c>
      <c r="AE371" s="59">
        <f t="shared" si="265"/>
        <v>0</v>
      </c>
      <c r="AF371" s="59">
        <f t="shared" si="266"/>
        <v>0.43257397824190058</v>
      </c>
      <c r="AG371" s="59">
        <f t="shared" si="267"/>
        <v>5.21397611564468E-3</v>
      </c>
      <c r="AH371" s="59">
        <f t="shared" si="268"/>
        <v>0.5785711545815645</v>
      </c>
      <c r="AI371" s="59">
        <f t="shared" si="269"/>
        <v>2.6466269010920296E-3</v>
      </c>
      <c r="AJ371" s="59">
        <f>SUM(Z371:AI371)</f>
        <v>3.0000394256714875</v>
      </c>
      <c r="AK371" s="59">
        <f t="shared" si="242"/>
        <v>3.9999999999999996</v>
      </c>
      <c r="AL371" s="59">
        <f t="shared" ref="AL371:AL404" si="273">AH371/(AH371+AF371)</f>
        <v>0.57219397671034111</v>
      </c>
      <c r="AM371" s="59">
        <f t="shared" ref="AM371:AM402" si="274">1-AL371</f>
        <v>0.42780602328965889</v>
      </c>
      <c r="AN371" s="59">
        <f t="shared" ref="AN371:AN404" si="275">AF371/AD371</f>
        <v>1.5679772806500376</v>
      </c>
      <c r="AO371" s="59">
        <f t="shared" ref="AO371:AO402" si="276">10^((LOG10(AN371)+0.343)/0.764)</f>
        <v>5.065626919628464</v>
      </c>
      <c r="AP371" s="59">
        <f t="shared" ref="AP371:AP404" si="277">AD371/(AD371+AF371)</f>
        <v>0.38941154485092166</v>
      </c>
      <c r="AQ371" s="59">
        <f t="shared" ref="AQ371:AQ404" si="278">AD371/(AB371+AC371+AD371)</f>
        <v>0.14060127354869167</v>
      </c>
      <c r="AR371" s="59">
        <f t="shared" ref="AR371:AR404" si="279">AC371/(AB371+AC371+AD371)</f>
        <v>0.36456644578268566</v>
      </c>
      <c r="AS371" s="59">
        <f t="shared" ref="AS371:AS404" si="280">AB371/(AB371+AC371+AD371)</f>
        <v>0.49483228066862267</v>
      </c>
      <c r="AT371" s="59">
        <f t="shared" ref="AT371:AT404" si="281">AC371/(AC371+AB371)</f>
        <v>0.42421106124753044</v>
      </c>
      <c r="AU371" s="59">
        <v>40.477060000000002</v>
      </c>
      <c r="AV371" s="78">
        <v>2.1794999999999998E-2</v>
      </c>
      <c r="AW371" s="59">
        <v>13.806380000000001</v>
      </c>
      <c r="AX371" s="59">
        <v>0.23148099999999999</v>
      </c>
      <c r="AY371" s="59">
        <v>47.018909999999998</v>
      </c>
      <c r="AZ371" s="59">
        <v>0.208674</v>
      </c>
      <c r="BA371" s="59">
        <v>0.14998900000000001</v>
      </c>
      <c r="BB371" s="59">
        <v>5.5349000000000002E-2</v>
      </c>
      <c r="BC371" s="59"/>
      <c r="BD371" s="59"/>
      <c r="BE371" s="59">
        <f t="shared" si="243"/>
        <v>101.969638</v>
      </c>
      <c r="BF371" s="59">
        <f t="shared" si="257"/>
        <v>85.856232231381838</v>
      </c>
      <c r="BG371" s="59">
        <f t="shared" ref="BG371:BG404" si="282">(100-K371)/100</f>
        <v>0.14143749999999997</v>
      </c>
      <c r="BH371" s="64">
        <f t="shared" ref="BH371:BH404" si="283">K371/100</f>
        <v>0.85856250000000001</v>
      </c>
      <c r="BI371" s="52"/>
      <c r="BJ371" s="62"/>
      <c r="BK371" s="62"/>
      <c r="BL371" s="62"/>
    </row>
    <row r="372" spans="1:64" s="31" customFormat="1" x14ac:dyDescent="0.25">
      <c r="A372" s="62"/>
      <c r="B372" s="58" t="s">
        <v>137</v>
      </c>
      <c r="C372" s="52" t="s">
        <v>8</v>
      </c>
      <c r="D372" s="52" t="s">
        <v>149</v>
      </c>
      <c r="E372" s="52" t="s">
        <v>410</v>
      </c>
      <c r="F372" s="52" t="s">
        <v>411</v>
      </c>
      <c r="G372" s="63" t="s">
        <v>1779</v>
      </c>
      <c r="H372" s="63" t="s">
        <v>1786</v>
      </c>
      <c r="I372" s="52" t="s">
        <v>1735</v>
      </c>
      <c r="J372" s="52" t="s">
        <v>1722</v>
      </c>
      <c r="K372" s="59">
        <v>81.266525641518143</v>
      </c>
      <c r="L372" s="59">
        <v>0.08</v>
      </c>
      <c r="M372" s="59">
        <v>0.65</v>
      </c>
      <c r="N372" s="59">
        <v>43.52</v>
      </c>
      <c r="O372" s="59">
        <v>8.51</v>
      </c>
      <c r="P372" s="59"/>
      <c r="Q372" s="59">
        <v>30.11</v>
      </c>
      <c r="R372" s="59">
        <v>0.17</v>
      </c>
      <c r="S372" s="59">
        <v>14.88</v>
      </c>
      <c r="T372" s="59">
        <v>0.3</v>
      </c>
      <c r="U372" s="59"/>
      <c r="V372" s="59">
        <v>98.22</v>
      </c>
      <c r="W372" s="59">
        <f t="shared" si="270"/>
        <v>16.086581148418723</v>
      </c>
      <c r="X372" s="59">
        <f t="shared" si="271"/>
        <v>15.585039843944518</v>
      </c>
      <c r="Y372" s="59">
        <f t="shared" si="272"/>
        <v>99.78162099236323</v>
      </c>
      <c r="Z372" s="59">
        <f t="shared" si="260"/>
        <v>2.2568152166404769E-3</v>
      </c>
      <c r="AA372" s="59">
        <f t="shared" si="261"/>
        <v>1.3790334345924917E-2</v>
      </c>
      <c r="AB372" s="59">
        <f t="shared" si="262"/>
        <v>1.4470957697950548</v>
      </c>
      <c r="AC372" s="59">
        <f t="shared" si="263"/>
        <v>0.18988718316293479</v>
      </c>
      <c r="AD372" s="59">
        <f t="shared" si="264"/>
        <v>0.33085767599595889</v>
      </c>
      <c r="AE372" s="59">
        <f t="shared" si="265"/>
        <v>0</v>
      </c>
      <c r="AF372" s="59">
        <f t="shared" si="266"/>
        <v>0.37952920439616311</v>
      </c>
      <c r="AG372" s="59">
        <f t="shared" si="267"/>
        <v>4.0622435301923216E-3</v>
      </c>
      <c r="AH372" s="59">
        <f t="shared" si="268"/>
        <v>0.62574638810305838</v>
      </c>
      <c r="AI372" s="59">
        <f t="shared" si="269"/>
        <v>6.806921414532506E-3</v>
      </c>
      <c r="AJ372" s="59">
        <f>SUM(Z372:AI372)</f>
        <v>3.00003253596046</v>
      </c>
      <c r="AK372" s="59">
        <f t="shared" si="242"/>
        <v>3.9999999999999996</v>
      </c>
      <c r="AL372" s="59">
        <f t="shared" si="273"/>
        <v>0.62246252945163694</v>
      </c>
      <c r="AM372" s="59">
        <f t="shared" si="274"/>
        <v>0.37753747054836306</v>
      </c>
      <c r="AN372" s="59">
        <f t="shared" si="275"/>
        <v>1.1471071458556661</v>
      </c>
      <c r="AO372" s="59">
        <f t="shared" si="276"/>
        <v>3.3648721450850685</v>
      </c>
      <c r="AP372" s="59">
        <f t="shared" si="277"/>
        <v>0.46574294251229809</v>
      </c>
      <c r="AQ372" s="59">
        <f t="shared" si="278"/>
        <v>0.16813235336635671</v>
      </c>
      <c r="AR372" s="59">
        <f t="shared" si="279"/>
        <v>9.6495204118167713E-2</v>
      </c>
      <c r="AS372" s="59">
        <f t="shared" si="280"/>
        <v>0.73537244251547562</v>
      </c>
      <c r="AT372" s="59">
        <f t="shared" si="281"/>
        <v>0.11599826547968208</v>
      </c>
      <c r="AU372" s="59">
        <v>39.29</v>
      </c>
      <c r="AV372" s="78">
        <v>0.03</v>
      </c>
      <c r="AW372" s="59">
        <v>17.59</v>
      </c>
      <c r="AX372" s="59">
        <v>0.25</v>
      </c>
      <c r="AY372" s="59">
        <v>42.81</v>
      </c>
      <c r="AZ372" s="59">
        <v>0.09</v>
      </c>
      <c r="BA372" s="59">
        <v>0.18</v>
      </c>
      <c r="BB372" s="59">
        <v>0.01</v>
      </c>
      <c r="BC372" s="59"/>
      <c r="BD372" s="59"/>
      <c r="BE372" s="59">
        <f t="shared" ref="BE372:BE404" si="284">SUM(AU372:BB372)</f>
        <v>100.25000000000001</v>
      </c>
      <c r="BF372" s="59">
        <f t="shared" ref="BF372:BF404" si="285">AY372/40.31/(AY372/40.31+AW372/71.85)*100</f>
        <v>81.266525641518143</v>
      </c>
      <c r="BG372" s="59">
        <f t="shared" si="282"/>
        <v>0.18733474358481858</v>
      </c>
      <c r="BH372" s="64">
        <f t="shared" si="283"/>
        <v>0.81266525641518139</v>
      </c>
      <c r="BI372" s="52"/>
      <c r="BJ372" s="62"/>
      <c r="BK372" s="62"/>
      <c r="BL372" s="62"/>
    </row>
    <row r="373" spans="1:64" s="31" customFormat="1" x14ac:dyDescent="0.25">
      <c r="A373" s="62"/>
      <c r="B373" s="58" t="s">
        <v>137</v>
      </c>
      <c r="C373" s="52" t="s">
        <v>8</v>
      </c>
      <c r="D373" s="52" t="s">
        <v>149</v>
      </c>
      <c r="E373" s="52" t="s">
        <v>410</v>
      </c>
      <c r="F373" s="52" t="s">
        <v>412</v>
      </c>
      <c r="G373" s="63" t="s">
        <v>1779</v>
      </c>
      <c r="H373" s="63" t="s">
        <v>1786</v>
      </c>
      <c r="I373" s="52" t="s">
        <v>1735</v>
      </c>
      <c r="J373" s="52" t="s">
        <v>1722</v>
      </c>
      <c r="K373" s="59">
        <v>86.350502671267293</v>
      </c>
      <c r="L373" s="59">
        <v>0.08</v>
      </c>
      <c r="M373" s="59">
        <v>0.6</v>
      </c>
      <c r="N373" s="59">
        <v>29.66</v>
      </c>
      <c r="O373" s="59">
        <v>28.52</v>
      </c>
      <c r="P373" s="59"/>
      <c r="Q373" s="59">
        <v>23.58</v>
      </c>
      <c r="R373" s="59">
        <v>0.2</v>
      </c>
      <c r="S373" s="59">
        <v>14.02</v>
      </c>
      <c r="T373" s="59">
        <v>0.21</v>
      </c>
      <c r="U373" s="59"/>
      <c r="V373" s="59">
        <v>96.86999999999999</v>
      </c>
      <c r="W373" s="59">
        <f t="shared" si="270"/>
        <v>14.70622730373681</v>
      </c>
      <c r="X373" s="59">
        <f t="shared" si="271"/>
        <v>9.8619389822884944</v>
      </c>
      <c r="Y373" s="59">
        <f t="shared" si="272"/>
        <v>97.858166286025295</v>
      </c>
      <c r="Z373" s="59">
        <f t="shared" si="260"/>
        <v>2.424064038625127E-3</v>
      </c>
      <c r="AA373" s="59">
        <f t="shared" si="261"/>
        <v>1.3672904388077332E-2</v>
      </c>
      <c r="AB373" s="59">
        <f t="shared" si="262"/>
        <v>1.0593210964304585</v>
      </c>
      <c r="AC373" s="59">
        <f t="shared" si="263"/>
        <v>0.68353963249796956</v>
      </c>
      <c r="AD373" s="59">
        <f t="shared" si="264"/>
        <v>0.22487630490486485</v>
      </c>
      <c r="AE373" s="59">
        <f t="shared" si="265"/>
        <v>0</v>
      </c>
      <c r="AF373" s="59">
        <f t="shared" si="266"/>
        <v>0.3726754697908311</v>
      </c>
      <c r="AG373" s="59">
        <f t="shared" si="267"/>
        <v>5.133281931244146E-3</v>
      </c>
      <c r="AH373" s="59">
        <f t="shared" si="268"/>
        <v>0.63327380094746766</v>
      </c>
      <c r="AI373" s="59">
        <f t="shared" si="269"/>
        <v>5.1179597271126046E-3</v>
      </c>
      <c r="AJ373" s="59">
        <f t="shared" ref="AJ373:AJ404" si="286">SUM(Z373:AI373)</f>
        <v>3.0000345146566505</v>
      </c>
      <c r="AK373" s="59">
        <f t="shared" si="242"/>
        <v>3.9999999999999996</v>
      </c>
      <c r="AL373" s="59">
        <f t="shared" si="273"/>
        <v>0.62952856507633592</v>
      </c>
      <c r="AM373" s="59">
        <f t="shared" si="274"/>
        <v>0.37047143492366408</v>
      </c>
      <c r="AN373" s="59">
        <f t="shared" si="275"/>
        <v>1.6572465024649596</v>
      </c>
      <c r="AO373" s="59">
        <f t="shared" si="276"/>
        <v>5.4463905961427574</v>
      </c>
      <c r="AP373" s="59">
        <f t="shared" si="277"/>
        <v>0.37632940680225307</v>
      </c>
      <c r="AQ373" s="59">
        <f t="shared" si="278"/>
        <v>0.11428168552928522</v>
      </c>
      <c r="AR373" s="59">
        <f t="shared" si="279"/>
        <v>0.34737346543017761</v>
      </c>
      <c r="AS373" s="59">
        <f t="shared" si="280"/>
        <v>0.53834484904053714</v>
      </c>
      <c r="AT373" s="59">
        <f t="shared" si="281"/>
        <v>0.39219406413399061</v>
      </c>
      <c r="AU373" s="59">
        <v>39.46</v>
      </c>
      <c r="AV373" s="78">
        <v>0.02</v>
      </c>
      <c r="AW373" s="59">
        <v>13</v>
      </c>
      <c r="AX373" s="59">
        <v>0.19</v>
      </c>
      <c r="AY373" s="59">
        <v>46.14</v>
      </c>
      <c r="AZ373" s="59">
        <v>0.12</v>
      </c>
      <c r="BA373" s="59">
        <v>0.3</v>
      </c>
      <c r="BB373" s="59">
        <v>0.04</v>
      </c>
      <c r="BC373" s="59"/>
      <c r="BD373" s="59"/>
      <c r="BE373" s="59">
        <f t="shared" si="284"/>
        <v>99.27000000000001</v>
      </c>
      <c r="BF373" s="59">
        <f t="shared" si="285"/>
        <v>86.350502671267293</v>
      </c>
      <c r="BG373" s="59">
        <f t="shared" si="282"/>
        <v>0.13649497328732707</v>
      </c>
      <c r="BH373" s="64">
        <f t="shared" si="283"/>
        <v>0.86350502671267293</v>
      </c>
      <c r="BI373" s="52"/>
      <c r="BJ373" s="62"/>
      <c r="BK373" s="62"/>
      <c r="BL373" s="62"/>
    </row>
    <row r="374" spans="1:64" s="31" customFormat="1" x14ac:dyDescent="0.25">
      <c r="A374" s="62"/>
      <c r="B374" s="58" t="s">
        <v>137</v>
      </c>
      <c r="C374" s="52" t="s">
        <v>8</v>
      </c>
      <c r="D374" s="52" t="s">
        <v>149</v>
      </c>
      <c r="E374" s="52" t="s">
        <v>410</v>
      </c>
      <c r="F374" s="52" t="s">
        <v>413</v>
      </c>
      <c r="G374" s="63" t="s">
        <v>1779</v>
      </c>
      <c r="H374" s="63" t="s">
        <v>1786</v>
      </c>
      <c r="I374" s="52" t="s">
        <v>1735</v>
      </c>
      <c r="J374" s="52" t="s">
        <v>1722</v>
      </c>
      <c r="K374" s="59">
        <v>87.377805820197125</v>
      </c>
      <c r="L374" s="59">
        <v>0.06</v>
      </c>
      <c r="M374" s="59">
        <v>0.55000000000000004</v>
      </c>
      <c r="N374" s="59">
        <v>30.51</v>
      </c>
      <c r="O374" s="59">
        <v>29.72</v>
      </c>
      <c r="P374" s="59"/>
      <c r="Q374" s="59">
        <v>21.64</v>
      </c>
      <c r="R374" s="59">
        <v>0.22</v>
      </c>
      <c r="S374" s="59">
        <v>14.94</v>
      </c>
      <c r="T374" s="59">
        <v>0.26</v>
      </c>
      <c r="U374" s="59"/>
      <c r="V374" s="59">
        <v>97.9</v>
      </c>
      <c r="W374" s="59">
        <f t="shared" si="270"/>
        <v>13.606447295149183</v>
      </c>
      <c r="X374" s="59">
        <f t="shared" si="271"/>
        <v>8.9281537062134007</v>
      </c>
      <c r="Y374" s="59">
        <f t="shared" si="272"/>
        <v>98.794601001362594</v>
      </c>
      <c r="Z374" s="59">
        <f t="shared" si="260"/>
        <v>1.7873652586353585E-3</v>
      </c>
      <c r="AA374" s="59">
        <f t="shared" si="261"/>
        <v>1.2321970820873862E-2</v>
      </c>
      <c r="AB374" s="59">
        <f t="shared" si="262"/>
        <v>1.0712889919973765</v>
      </c>
      <c r="AC374" s="59">
        <f t="shared" si="263"/>
        <v>0.70027874463436657</v>
      </c>
      <c r="AD374" s="59">
        <f t="shared" si="264"/>
        <v>0.2001478843566652</v>
      </c>
      <c r="AE374" s="59">
        <f t="shared" si="265"/>
        <v>0</v>
      </c>
      <c r="AF374" s="59">
        <f t="shared" si="266"/>
        <v>0.3389863705718289</v>
      </c>
      <c r="AG374" s="59">
        <f t="shared" si="267"/>
        <v>5.5513136091785821E-3</v>
      </c>
      <c r="AH374" s="59">
        <f t="shared" si="268"/>
        <v>0.66344063059931224</v>
      </c>
      <c r="AI374" s="59">
        <f t="shared" si="269"/>
        <v>6.229581578049273E-3</v>
      </c>
      <c r="AJ374" s="59">
        <f t="shared" si="286"/>
        <v>3.0000328534262866</v>
      </c>
      <c r="AK374" s="59">
        <f t="shared" si="242"/>
        <v>4</v>
      </c>
      <c r="AL374" s="59">
        <f t="shared" si="273"/>
        <v>0.66183435783773858</v>
      </c>
      <c r="AM374" s="59">
        <f t="shared" si="274"/>
        <v>0.33816564216226142</v>
      </c>
      <c r="AN374" s="59">
        <f t="shared" si="275"/>
        <v>1.6936795093359687</v>
      </c>
      <c r="AO374" s="59">
        <f t="shared" si="276"/>
        <v>5.6036396642469359</v>
      </c>
      <c r="AP374" s="59">
        <f t="shared" si="277"/>
        <v>0.37123941305345365</v>
      </c>
      <c r="AQ374" s="59">
        <f t="shared" si="278"/>
        <v>0.10150950888969087</v>
      </c>
      <c r="AR374" s="59">
        <f t="shared" si="279"/>
        <v>0.35516214264373547</v>
      </c>
      <c r="AS374" s="59">
        <f t="shared" si="280"/>
        <v>0.54332834846657363</v>
      </c>
      <c r="AT374" s="59">
        <f t="shared" si="281"/>
        <v>0.39528759197534086</v>
      </c>
      <c r="AU374" s="59">
        <v>39.909999999999997</v>
      </c>
      <c r="AV374" s="78">
        <v>0.02</v>
      </c>
      <c r="AW374" s="59">
        <v>12.13</v>
      </c>
      <c r="AX374" s="59">
        <v>0.14000000000000001</v>
      </c>
      <c r="AY374" s="59">
        <v>47.11</v>
      </c>
      <c r="AZ374" s="59">
        <v>0.14000000000000001</v>
      </c>
      <c r="BA374" s="59">
        <v>0.33</v>
      </c>
      <c r="BB374" s="59">
        <v>0.04</v>
      </c>
      <c r="BC374" s="59"/>
      <c r="BD374" s="59"/>
      <c r="BE374" s="59">
        <f t="shared" si="284"/>
        <v>99.820000000000007</v>
      </c>
      <c r="BF374" s="59">
        <f t="shared" si="285"/>
        <v>87.377805820197125</v>
      </c>
      <c r="BG374" s="59">
        <f t="shared" si="282"/>
        <v>0.12622194179802876</v>
      </c>
      <c r="BH374" s="64">
        <f t="shared" si="283"/>
        <v>0.8737780582019713</v>
      </c>
      <c r="BI374" s="52"/>
      <c r="BJ374" s="62"/>
      <c r="BK374" s="62"/>
      <c r="BL374" s="62"/>
    </row>
    <row r="375" spans="1:64" s="31" customFormat="1" x14ac:dyDescent="0.25">
      <c r="A375" s="62"/>
      <c r="B375" s="58" t="s">
        <v>137</v>
      </c>
      <c r="C375" s="52" t="s">
        <v>8</v>
      </c>
      <c r="D375" s="52" t="s">
        <v>149</v>
      </c>
      <c r="E375" s="52" t="s">
        <v>410</v>
      </c>
      <c r="F375" s="52" t="s">
        <v>414</v>
      </c>
      <c r="G375" s="63" t="s">
        <v>1779</v>
      </c>
      <c r="H375" s="63" t="s">
        <v>1786</v>
      </c>
      <c r="I375" s="52" t="s">
        <v>1735</v>
      </c>
      <c r="J375" s="52" t="s">
        <v>1722</v>
      </c>
      <c r="K375" s="59">
        <v>87.87141986917571</v>
      </c>
      <c r="L375" s="59">
        <v>0.05</v>
      </c>
      <c r="M375" s="59">
        <v>0.43</v>
      </c>
      <c r="N375" s="59">
        <v>32.520000000000003</v>
      </c>
      <c r="O375" s="59">
        <v>29.44</v>
      </c>
      <c r="P375" s="59"/>
      <c r="Q375" s="59">
        <v>20.02</v>
      </c>
      <c r="R375" s="59">
        <v>0.14000000000000001</v>
      </c>
      <c r="S375" s="59">
        <v>15.67</v>
      </c>
      <c r="T375" s="59">
        <v>0.26</v>
      </c>
      <c r="U375" s="59"/>
      <c r="V375" s="59">
        <v>98.53</v>
      </c>
      <c r="W375" s="59">
        <f t="shared" si="270"/>
        <v>12.949016054571519</v>
      </c>
      <c r="X375" s="59">
        <f t="shared" si="271"/>
        <v>7.858395138284596</v>
      </c>
      <c r="Y375" s="59">
        <f t="shared" si="272"/>
        <v>99.317411192856113</v>
      </c>
      <c r="Z375" s="59">
        <f t="shared" si="260"/>
        <v>1.4645577452318899E-3</v>
      </c>
      <c r="AA375" s="59">
        <f t="shared" si="261"/>
        <v>9.4724075623837858E-3</v>
      </c>
      <c r="AB375" s="59">
        <f t="shared" si="262"/>
        <v>1.1227663947058488</v>
      </c>
      <c r="AC375" s="59">
        <f t="shared" si="263"/>
        <v>0.68207852925612134</v>
      </c>
      <c r="AD375" s="59">
        <f t="shared" si="264"/>
        <v>0.17321984333221743</v>
      </c>
      <c r="AE375" s="59">
        <f t="shared" si="265"/>
        <v>0</v>
      </c>
      <c r="AF375" s="59">
        <f t="shared" si="266"/>
        <v>0.31721133408749208</v>
      </c>
      <c r="AG375" s="59">
        <f t="shared" si="267"/>
        <v>3.4735659677298555E-3</v>
      </c>
      <c r="AH375" s="59">
        <f t="shared" si="268"/>
        <v>0.68421863451010834</v>
      </c>
      <c r="AI375" s="59">
        <f t="shared" si="269"/>
        <v>6.1253838781571172E-3</v>
      </c>
      <c r="AJ375" s="59">
        <f t="shared" si="286"/>
        <v>3.0000306510452912</v>
      </c>
      <c r="AK375" s="59">
        <f t="shared" si="242"/>
        <v>4.0000000000000009</v>
      </c>
      <c r="AL375" s="59">
        <f t="shared" si="273"/>
        <v>0.68324162044829362</v>
      </c>
      <c r="AM375" s="59">
        <f t="shared" si="274"/>
        <v>0.31675837955170638</v>
      </c>
      <c r="AN375" s="59">
        <f t="shared" si="275"/>
        <v>1.831264409350112</v>
      </c>
      <c r="AO375" s="59">
        <f t="shared" si="276"/>
        <v>6.2068017369517632</v>
      </c>
      <c r="AP375" s="59">
        <f t="shared" si="277"/>
        <v>0.35319908543248346</v>
      </c>
      <c r="AQ375" s="59">
        <f t="shared" si="278"/>
        <v>8.7570359776018056E-2</v>
      </c>
      <c r="AR375" s="59">
        <f t="shared" si="279"/>
        <v>0.34482113049773522</v>
      </c>
      <c r="AS375" s="59">
        <f t="shared" si="280"/>
        <v>0.56760850972624677</v>
      </c>
      <c r="AT375" s="59">
        <f t="shared" si="281"/>
        <v>0.37791531017458951</v>
      </c>
      <c r="AU375" s="59">
        <v>39.97</v>
      </c>
      <c r="AV375" s="78">
        <v>0.04</v>
      </c>
      <c r="AW375" s="59">
        <v>11.6</v>
      </c>
      <c r="AX375" s="59">
        <v>0.16</v>
      </c>
      <c r="AY375" s="59">
        <v>47.15</v>
      </c>
      <c r="AZ375" s="59">
        <v>0.14000000000000001</v>
      </c>
      <c r="BA375" s="59">
        <v>0.31</v>
      </c>
      <c r="BB375" s="59">
        <v>0.04</v>
      </c>
      <c r="BC375" s="59"/>
      <c r="BD375" s="59"/>
      <c r="BE375" s="59">
        <f t="shared" si="284"/>
        <v>99.41</v>
      </c>
      <c r="BF375" s="59">
        <f t="shared" si="285"/>
        <v>87.87141986917571</v>
      </c>
      <c r="BG375" s="59">
        <f t="shared" si="282"/>
        <v>0.1212858013082429</v>
      </c>
      <c r="BH375" s="64">
        <f t="shared" si="283"/>
        <v>0.87871419869175715</v>
      </c>
      <c r="BI375" s="52"/>
      <c r="BJ375" s="62"/>
      <c r="BK375" s="62"/>
      <c r="BL375" s="62"/>
    </row>
    <row r="376" spans="1:64" s="31" customFormat="1" x14ac:dyDescent="0.25">
      <c r="A376" s="62"/>
      <c r="B376" s="58" t="s">
        <v>137</v>
      </c>
      <c r="C376" s="52" t="s">
        <v>8</v>
      </c>
      <c r="D376" s="52" t="s">
        <v>149</v>
      </c>
      <c r="E376" s="52" t="s">
        <v>410</v>
      </c>
      <c r="F376" s="52" t="s">
        <v>415</v>
      </c>
      <c r="G376" s="63" t="s">
        <v>1779</v>
      </c>
      <c r="H376" s="63" t="s">
        <v>1786</v>
      </c>
      <c r="I376" s="52" t="s">
        <v>1735</v>
      </c>
      <c r="J376" s="52" t="s">
        <v>1722</v>
      </c>
      <c r="K376" s="59">
        <v>86.826847228838616</v>
      </c>
      <c r="L376" s="59">
        <v>0.01</v>
      </c>
      <c r="M376" s="59">
        <v>0.78</v>
      </c>
      <c r="N376" s="59">
        <v>26.11</v>
      </c>
      <c r="O376" s="59">
        <v>31.01</v>
      </c>
      <c r="P376" s="59"/>
      <c r="Q376" s="59">
        <v>26.03</v>
      </c>
      <c r="R376" s="59">
        <v>0.23</v>
      </c>
      <c r="S376" s="59">
        <v>13.26</v>
      </c>
      <c r="T376" s="59">
        <v>0.19</v>
      </c>
      <c r="U376" s="59"/>
      <c r="V376" s="59">
        <v>97.62</v>
      </c>
      <c r="W376" s="59">
        <f t="shared" si="270"/>
        <v>15.640410856811089</v>
      </c>
      <c r="X376" s="59">
        <f t="shared" si="271"/>
        <v>11.546553837729398</v>
      </c>
      <c r="Y376" s="59">
        <f t="shared" si="272"/>
        <v>98.776964694540482</v>
      </c>
      <c r="Z376" s="59">
        <f t="shared" si="260"/>
        <v>3.0680153630144579E-4</v>
      </c>
      <c r="AA376" s="59">
        <f t="shared" si="261"/>
        <v>1.7997308343874873E-2</v>
      </c>
      <c r="AB376" s="59">
        <f t="shared" si="262"/>
        <v>0.94420604099646865</v>
      </c>
      <c r="AC376" s="59">
        <f t="shared" si="263"/>
        <v>0.75252229939467397</v>
      </c>
      <c r="AD376" s="59">
        <f t="shared" si="264"/>
        <v>0.26658591412052635</v>
      </c>
      <c r="AE376" s="59">
        <f t="shared" si="265"/>
        <v>0</v>
      </c>
      <c r="AF376" s="59">
        <f t="shared" si="266"/>
        <v>0.40131105072019524</v>
      </c>
      <c r="AG376" s="59">
        <f t="shared" si="267"/>
        <v>5.9771807058942661E-3</v>
      </c>
      <c r="AH376" s="59">
        <f t="shared" si="268"/>
        <v>0.60644365972426784</v>
      </c>
      <c r="AI376" s="59">
        <f t="shared" si="269"/>
        <v>4.6885073217872259E-3</v>
      </c>
      <c r="AJ376" s="59">
        <f t="shared" si="286"/>
        <v>3.0000387628639897</v>
      </c>
      <c r="AK376" s="59">
        <f t="shared" si="242"/>
        <v>4.0000000000000009</v>
      </c>
      <c r="AL376" s="59">
        <f t="shared" si="273"/>
        <v>0.60177705292669892</v>
      </c>
      <c r="AM376" s="59">
        <f t="shared" si="274"/>
        <v>0.39822294707330108</v>
      </c>
      <c r="AN376" s="59">
        <f t="shared" si="275"/>
        <v>1.5053723001236976</v>
      </c>
      <c r="AO376" s="59">
        <f t="shared" si="276"/>
        <v>4.8025412088849446</v>
      </c>
      <c r="AP376" s="59">
        <f t="shared" si="277"/>
        <v>0.39914227516230905</v>
      </c>
      <c r="AQ376" s="59">
        <f t="shared" si="278"/>
        <v>0.13578361869879751</v>
      </c>
      <c r="AR376" s="59">
        <f t="shared" si="279"/>
        <v>0.38329182282733804</v>
      </c>
      <c r="AS376" s="59">
        <f t="shared" si="280"/>
        <v>0.48092455847386439</v>
      </c>
      <c r="AT376" s="59">
        <f t="shared" si="281"/>
        <v>0.44351372077700835</v>
      </c>
      <c r="AU376" s="59">
        <v>40.04</v>
      </c>
      <c r="AV376" s="78">
        <v>0.02</v>
      </c>
      <c r="AW376" s="59">
        <v>12.61</v>
      </c>
      <c r="AX376" s="59">
        <v>0.18</v>
      </c>
      <c r="AY376" s="59">
        <v>46.63</v>
      </c>
      <c r="AZ376" s="59">
        <v>0.15</v>
      </c>
      <c r="BA376" s="59">
        <v>0.28000000000000003</v>
      </c>
      <c r="BB376" s="59">
        <v>0.05</v>
      </c>
      <c r="BC376" s="59"/>
      <c r="BD376" s="59"/>
      <c r="BE376" s="59">
        <f t="shared" si="284"/>
        <v>99.960000000000008</v>
      </c>
      <c r="BF376" s="59">
        <f t="shared" si="285"/>
        <v>86.826847228838616</v>
      </c>
      <c r="BG376" s="59">
        <f t="shared" si="282"/>
        <v>0.13173152771161384</v>
      </c>
      <c r="BH376" s="64">
        <f t="shared" si="283"/>
        <v>0.86826847228838622</v>
      </c>
      <c r="BI376" s="52"/>
      <c r="BJ376" s="62"/>
      <c r="BK376" s="62"/>
      <c r="BL376" s="62"/>
    </row>
    <row r="377" spans="1:64" s="31" customFormat="1" x14ac:dyDescent="0.25">
      <c r="A377" s="62"/>
      <c r="B377" s="58" t="s">
        <v>137</v>
      </c>
      <c r="C377" s="52" t="s">
        <v>8</v>
      </c>
      <c r="D377" s="52" t="s">
        <v>149</v>
      </c>
      <c r="E377" s="52" t="s">
        <v>410</v>
      </c>
      <c r="F377" s="52" t="s">
        <v>416</v>
      </c>
      <c r="G377" s="63" t="s">
        <v>1779</v>
      </c>
      <c r="H377" s="63" t="s">
        <v>1786</v>
      </c>
      <c r="I377" s="52" t="s">
        <v>1735</v>
      </c>
      <c r="J377" s="52" t="s">
        <v>1722</v>
      </c>
      <c r="K377" s="59">
        <v>78.730810671847792</v>
      </c>
      <c r="L377" s="59">
        <v>0.12</v>
      </c>
      <c r="M377" s="59">
        <v>0.61</v>
      </c>
      <c r="N377" s="59">
        <v>39.979999999999997</v>
      </c>
      <c r="O377" s="59">
        <v>6.31</v>
      </c>
      <c r="P377" s="59"/>
      <c r="Q377" s="59">
        <v>37</v>
      </c>
      <c r="R377" s="59">
        <v>0.2</v>
      </c>
      <c r="S377" s="59">
        <v>12.72</v>
      </c>
      <c r="T377" s="59">
        <v>0.24</v>
      </c>
      <c r="U377" s="59"/>
      <c r="V377" s="59">
        <v>97.179999999999993</v>
      </c>
      <c r="W377" s="59">
        <f t="shared" si="270"/>
        <v>18.628408748456533</v>
      </c>
      <c r="X377" s="59">
        <f t="shared" si="271"/>
        <v>20.417416372019858</v>
      </c>
      <c r="Y377" s="59">
        <f t="shared" si="272"/>
        <v>99.225825120476387</v>
      </c>
      <c r="Z377" s="59">
        <f t="shared" si="260"/>
        <v>3.4964695551043144E-3</v>
      </c>
      <c r="AA377" s="59">
        <f t="shared" si="261"/>
        <v>1.3366994357049765E-2</v>
      </c>
      <c r="AB377" s="59">
        <f t="shared" si="262"/>
        <v>1.3730731276215191</v>
      </c>
      <c r="AC377" s="59">
        <f t="shared" si="263"/>
        <v>0.14542462141007825</v>
      </c>
      <c r="AD377" s="59">
        <f t="shared" si="264"/>
        <v>0.44768915498286671</v>
      </c>
      <c r="AE377" s="59">
        <f t="shared" si="265"/>
        <v>0</v>
      </c>
      <c r="AF377" s="59">
        <f t="shared" si="266"/>
        <v>0.45394129815651124</v>
      </c>
      <c r="AG377" s="59">
        <f t="shared" si="267"/>
        <v>4.9361633203227678E-3</v>
      </c>
      <c r="AH377" s="59">
        <f t="shared" si="268"/>
        <v>0.55249076383078977</v>
      </c>
      <c r="AI377" s="59">
        <f t="shared" si="269"/>
        <v>5.6244908463717914E-3</v>
      </c>
      <c r="AJ377" s="59">
        <f t="shared" si="286"/>
        <v>3.0000430840806138</v>
      </c>
      <c r="AK377" s="59">
        <f t="shared" si="242"/>
        <v>4</v>
      </c>
      <c r="AL377" s="59">
        <f t="shared" si="273"/>
        <v>0.54895982023847822</v>
      </c>
      <c r="AM377" s="59">
        <f t="shared" si="274"/>
        <v>0.45104017976152178</v>
      </c>
      <c r="AN377" s="59">
        <f t="shared" si="275"/>
        <v>1.0139653666032715</v>
      </c>
      <c r="AO377" s="59">
        <f t="shared" si="276"/>
        <v>2.8631001929119462</v>
      </c>
      <c r="AP377" s="59">
        <f t="shared" si="277"/>
        <v>0.49653286823228115</v>
      </c>
      <c r="AQ377" s="59">
        <f t="shared" si="278"/>
        <v>0.22769409869875387</v>
      </c>
      <c r="AR377" s="59">
        <f t="shared" si="279"/>
        <v>7.39627657539359E-2</v>
      </c>
      <c r="AS377" s="59">
        <f t="shared" si="280"/>
        <v>0.6983431355473102</v>
      </c>
      <c r="AT377" s="59">
        <f t="shared" si="281"/>
        <v>9.5768743485343297E-2</v>
      </c>
      <c r="AU377" s="59">
        <v>38.83</v>
      </c>
      <c r="AV377" s="78">
        <v>0.01</v>
      </c>
      <c r="AW377" s="59">
        <v>19.809999999999999</v>
      </c>
      <c r="AX377" s="59">
        <v>0.27</v>
      </c>
      <c r="AY377" s="59">
        <v>41.14</v>
      </c>
      <c r="AZ377" s="59">
        <v>0.08</v>
      </c>
      <c r="BA377" s="59">
        <v>0.17</v>
      </c>
      <c r="BB377" s="59">
        <v>0</v>
      </c>
      <c r="BC377" s="59"/>
      <c r="BD377" s="59"/>
      <c r="BE377" s="59">
        <f t="shared" si="284"/>
        <v>100.31</v>
      </c>
      <c r="BF377" s="59">
        <f t="shared" si="285"/>
        <v>78.730810671847792</v>
      </c>
      <c r="BG377" s="59">
        <f t="shared" si="282"/>
        <v>0.21269189328152208</v>
      </c>
      <c r="BH377" s="64">
        <f t="shared" si="283"/>
        <v>0.78730810671847795</v>
      </c>
      <c r="BI377" s="52"/>
      <c r="BJ377" s="62"/>
      <c r="BK377" s="62"/>
      <c r="BL377" s="62"/>
    </row>
    <row r="378" spans="1:64" s="31" customFormat="1" x14ac:dyDescent="0.25">
      <c r="A378" s="62"/>
      <c r="B378" s="58" t="s">
        <v>137</v>
      </c>
      <c r="C378" s="52" t="s">
        <v>8</v>
      </c>
      <c r="D378" s="52" t="s">
        <v>149</v>
      </c>
      <c r="E378" s="52" t="s">
        <v>410</v>
      </c>
      <c r="F378" s="52" t="s">
        <v>417</v>
      </c>
      <c r="G378" s="63" t="s">
        <v>1779</v>
      </c>
      <c r="H378" s="63" t="s">
        <v>1786</v>
      </c>
      <c r="I378" s="52" t="s">
        <v>1735</v>
      </c>
      <c r="J378" s="52" t="s">
        <v>1722</v>
      </c>
      <c r="K378" s="59">
        <v>80.35307926286454</v>
      </c>
      <c r="L378" s="59">
        <v>0.11</v>
      </c>
      <c r="M378" s="59">
        <v>0.77</v>
      </c>
      <c r="N378" s="59">
        <v>44.08</v>
      </c>
      <c r="O378" s="59">
        <v>1.75</v>
      </c>
      <c r="P378" s="59"/>
      <c r="Q378" s="59">
        <v>36.4</v>
      </c>
      <c r="R378" s="59">
        <v>0.16</v>
      </c>
      <c r="S378" s="59">
        <v>14.54</v>
      </c>
      <c r="T378" s="59">
        <v>0.25</v>
      </c>
      <c r="U378" s="59"/>
      <c r="V378" s="59">
        <v>98.06</v>
      </c>
      <c r="W378" s="59">
        <f t="shared" si="270"/>
        <v>16.950671143366467</v>
      </c>
      <c r="X378" s="59">
        <f t="shared" si="271"/>
        <v>21.615168767096613</v>
      </c>
      <c r="Y378" s="59">
        <f t="shared" si="272"/>
        <v>100.22583991046307</v>
      </c>
      <c r="Z378" s="59">
        <f t="shared" si="260"/>
        <v>3.0990963537754958E-3</v>
      </c>
      <c r="AA378" s="59">
        <f t="shared" si="261"/>
        <v>1.6315055059932252E-2</v>
      </c>
      <c r="AB378" s="59">
        <f t="shared" si="262"/>
        <v>1.4638155375584243</v>
      </c>
      <c r="AC378" s="59">
        <f t="shared" si="263"/>
        <v>3.8997837043587391E-2</v>
      </c>
      <c r="AD378" s="59">
        <f t="shared" si="264"/>
        <v>0.45827726042069544</v>
      </c>
      <c r="AE378" s="59">
        <f t="shared" si="265"/>
        <v>0</v>
      </c>
      <c r="AF378" s="59">
        <f t="shared" si="266"/>
        <v>0.39939693132781345</v>
      </c>
      <c r="AG378" s="59">
        <f t="shared" si="267"/>
        <v>3.8183294440550441E-3</v>
      </c>
      <c r="AH378" s="59">
        <f t="shared" si="268"/>
        <v>0.61065540617538927</v>
      </c>
      <c r="AI378" s="59">
        <f t="shared" si="269"/>
        <v>5.6650776912659127E-3</v>
      </c>
      <c r="AJ378" s="59">
        <f t="shared" si="286"/>
        <v>3.0000405310749385</v>
      </c>
      <c r="AK378" s="59">
        <f t="shared" si="242"/>
        <v>4</v>
      </c>
      <c r="AL378" s="59">
        <f t="shared" si="273"/>
        <v>0.60457798423089437</v>
      </c>
      <c r="AM378" s="59">
        <f t="shared" si="274"/>
        <v>0.39542201576910563</v>
      </c>
      <c r="AN378" s="59">
        <f t="shared" si="275"/>
        <v>0.87151810884347558</v>
      </c>
      <c r="AO378" s="59">
        <f t="shared" si="276"/>
        <v>2.3484463790742693</v>
      </c>
      <c r="AP378" s="59">
        <f t="shared" si="277"/>
        <v>0.53432558054058077</v>
      </c>
      <c r="AQ378" s="59">
        <f t="shared" si="278"/>
        <v>0.23368489565776193</v>
      </c>
      <c r="AR378" s="59">
        <f t="shared" si="279"/>
        <v>1.9885790257284992E-2</v>
      </c>
      <c r="AS378" s="59">
        <f t="shared" si="280"/>
        <v>0.74642931408495294</v>
      </c>
      <c r="AT378" s="59">
        <f t="shared" si="281"/>
        <v>2.5949886860645713E-2</v>
      </c>
      <c r="AU378" s="59">
        <v>39.119999999999997</v>
      </c>
      <c r="AV378" s="78">
        <v>0.03</v>
      </c>
      <c r="AW378" s="59">
        <v>18.47</v>
      </c>
      <c r="AX378" s="59">
        <v>0.27</v>
      </c>
      <c r="AY378" s="59">
        <v>42.38</v>
      </c>
      <c r="AZ378" s="59">
        <v>0.13</v>
      </c>
      <c r="BA378" s="59">
        <v>0.17</v>
      </c>
      <c r="BB378" s="59">
        <v>0.01</v>
      </c>
      <c r="BC378" s="59"/>
      <c r="BD378" s="59"/>
      <c r="BE378" s="59">
        <f t="shared" si="284"/>
        <v>100.58000000000001</v>
      </c>
      <c r="BF378" s="59">
        <f t="shared" si="285"/>
        <v>80.35307926286454</v>
      </c>
      <c r="BG378" s="59">
        <f t="shared" si="282"/>
        <v>0.19646920737135459</v>
      </c>
      <c r="BH378" s="64">
        <f t="shared" si="283"/>
        <v>0.80353079262864535</v>
      </c>
      <c r="BI378" s="52"/>
      <c r="BJ378" s="62"/>
      <c r="BK378" s="62"/>
      <c r="BL378" s="62"/>
    </row>
    <row r="379" spans="1:64" s="31" customFormat="1" x14ac:dyDescent="0.25">
      <c r="A379" s="62"/>
      <c r="B379" s="58" t="s">
        <v>137</v>
      </c>
      <c r="C379" s="52" t="s">
        <v>8</v>
      </c>
      <c r="D379" s="52" t="s">
        <v>149</v>
      </c>
      <c r="E379" s="52" t="s">
        <v>410</v>
      </c>
      <c r="F379" s="52" t="s">
        <v>418</v>
      </c>
      <c r="G379" s="63" t="s">
        <v>1779</v>
      </c>
      <c r="H379" s="63" t="s">
        <v>1786</v>
      </c>
      <c r="I379" s="52" t="s">
        <v>1735</v>
      </c>
      <c r="J379" s="52" t="s">
        <v>1722</v>
      </c>
      <c r="K379" s="59">
        <v>78.560071848139103</v>
      </c>
      <c r="L379" s="59">
        <v>0.11</v>
      </c>
      <c r="M379" s="59">
        <v>0.65</v>
      </c>
      <c r="N379" s="59">
        <v>43.23</v>
      </c>
      <c r="O379" s="59">
        <v>3.55</v>
      </c>
      <c r="P379" s="59"/>
      <c r="Q379" s="59">
        <v>34.47</v>
      </c>
      <c r="R379" s="59">
        <v>0.17</v>
      </c>
      <c r="S379" s="59">
        <v>13.82</v>
      </c>
      <c r="T379" s="59">
        <v>0.25</v>
      </c>
      <c r="U379" s="59"/>
      <c r="V379" s="59">
        <v>96.25</v>
      </c>
      <c r="W379" s="59">
        <f t="shared" si="270"/>
        <v>17.180044582078192</v>
      </c>
      <c r="X379" s="59">
        <f t="shared" si="271"/>
        <v>19.215331649168487</v>
      </c>
      <c r="Y379" s="59">
        <f t="shared" si="272"/>
        <v>98.175376231246673</v>
      </c>
      <c r="Z379" s="59">
        <f t="shared" si="260"/>
        <v>3.1689510079839812E-3</v>
      </c>
      <c r="AA379" s="59">
        <f t="shared" si="261"/>
        <v>1.4082884622294043E-2</v>
      </c>
      <c r="AB379" s="59">
        <f t="shared" si="262"/>
        <v>1.4679472453004054</v>
      </c>
      <c r="AC379" s="59">
        <f t="shared" si="263"/>
        <v>8.0893061202105959E-2</v>
      </c>
      <c r="AD379" s="59">
        <f t="shared" si="264"/>
        <v>0.41657960903018076</v>
      </c>
      <c r="AE379" s="59">
        <f t="shared" si="265"/>
        <v>0</v>
      </c>
      <c r="AF379" s="59">
        <f t="shared" si="266"/>
        <v>0.41392585822721434</v>
      </c>
      <c r="AG379" s="59">
        <f t="shared" si="267"/>
        <v>4.1484205899811324E-3</v>
      </c>
      <c r="AH379" s="59">
        <f t="shared" si="268"/>
        <v>0.59349940621186892</v>
      </c>
      <c r="AI379" s="59">
        <f t="shared" si="269"/>
        <v>5.7927704113407436E-3</v>
      </c>
      <c r="AJ379" s="59">
        <f t="shared" si="286"/>
        <v>3.0000382066033757</v>
      </c>
      <c r="AK379" s="59">
        <f t="shared" si="242"/>
        <v>4</v>
      </c>
      <c r="AL379" s="59">
        <f t="shared" si="273"/>
        <v>0.5891249973191004</v>
      </c>
      <c r="AM379" s="59">
        <f t="shared" si="274"/>
        <v>0.4108750026808996</v>
      </c>
      <c r="AN379" s="59">
        <f t="shared" si="275"/>
        <v>0.9936296670661714</v>
      </c>
      <c r="AO379" s="59">
        <f t="shared" si="276"/>
        <v>2.7881754022187777</v>
      </c>
      <c r="AP379" s="59">
        <f t="shared" si="277"/>
        <v>0.5015976720850075</v>
      </c>
      <c r="AQ379" s="59">
        <f t="shared" si="278"/>
        <v>0.21195450689084641</v>
      </c>
      <c r="AR379" s="59">
        <f t="shared" si="279"/>
        <v>4.1158156871622692E-2</v>
      </c>
      <c r="AS379" s="59">
        <f t="shared" si="280"/>
        <v>0.7468873362375309</v>
      </c>
      <c r="AT379" s="59">
        <f t="shared" si="281"/>
        <v>5.2228148287781398E-2</v>
      </c>
      <c r="AU379" s="59">
        <v>38.9</v>
      </c>
      <c r="AV379" s="78">
        <v>0.03</v>
      </c>
      <c r="AW379" s="59">
        <v>19.920000000000002</v>
      </c>
      <c r="AX379" s="59">
        <v>0.3</v>
      </c>
      <c r="AY379" s="59">
        <v>40.950000000000003</v>
      </c>
      <c r="AZ379" s="59">
        <v>0.08</v>
      </c>
      <c r="BA379" s="59">
        <v>0.2</v>
      </c>
      <c r="BB379" s="59">
        <v>0.01</v>
      </c>
      <c r="BC379" s="59"/>
      <c r="BD379" s="59"/>
      <c r="BE379" s="59">
        <f t="shared" si="284"/>
        <v>100.39</v>
      </c>
      <c r="BF379" s="59">
        <f t="shared" si="285"/>
        <v>78.560071848139103</v>
      </c>
      <c r="BG379" s="59">
        <f t="shared" si="282"/>
        <v>0.21439928151860899</v>
      </c>
      <c r="BH379" s="64">
        <f t="shared" si="283"/>
        <v>0.78560071848139101</v>
      </c>
      <c r="BI379" s="52"/>
      <c r="BJ379" s="62"/>
      <c r="BK379" s="62"/>
      <c r="BL379" s="62"/>
    </row>
    <row r="380" spans="1:64" s="31" customFormat="1" x14ac:dyDescent="0.25">
      <c r="A380" s="62"/>
      <c r="B380" s="58" t="s">
        <v>137</v>
      </c>
      <c r="C380" s="52" t="s">
        <v>8</v>
      </c>
      <c r="D380" s="52" t="s">
        <v>149</v>
      </c>
      <c r="E380" s="52" t="s">
        <v>410</v>
      </c>
      <c r="F380" s="52" t="s">
        <v>419</v>
      </c>
      <c r="G380" s="63" t="s">
        <v>1779</v>
      </c>
      <c r="H380" s="63" t="s">
        <v>1786</v>
      </c>
      <c r="I380" s="52" t="s">
        <v>1735</v>
      </c>
      <c r="J380" s="52" t="s">
        <v>1722</v>
      </c>
      <c r="K380" s="59">
        <v>87.522475730762821</v>
      </c>
      <c r="L380" s="59">
        <v>0.04</v>
      </c>
      <c r="M380" s="59">
        <v>0.54</v>
      </c>
      <c r="N380" s="59">
        <v>31.42</v>
      </c>
      <c r="O380" s="59">
        <v>28.93</v>
      </c>
      <c r="P380" s="59"/>
      <c r="Q380" s="59">
        <v>21.99</v>
      </c>
      <c r="R380" s="59">
        <v>0.21</v>
      </c>
      <c r="S380" s="59">
        <v>15.02</v>
      </c>
      <c r="T380" s="59">
        <v>0.24</v>
      </c>
      <c r="U380" s="59"/>
      <c r="V380" s="59">
        <v>98.389999999999986</v>
      </c>
      <c r="W380" s="59">
        <f t="shared" si="270"/>
        <v>13.78220956956338</v>
      </c>
      <c r="X380" s="59">
        <f t="shared" si="271"/>
        <v>9.1217942103096448</v>
      </c>
      <c r="Y380" s="59">
        <f t="shared" si="272"/>
        <v>99.304003779873014</v>
      </c>
      <c r="Z380" s="59">
        <f t="shared" si="260"/>
        <v>1.182096735113633E-3</v>
      </c>
      <c r="AA380" s="59">
        <f t="shared" si="261"/>
        <v>1.2001684642993813E-2</v>
      </c>
      <c r="AB380" s="59">
        <f t="shared" si="262"/>
        <v>1.0944642497958883</v>
      </c>
      <c r="AC380" s="59">
        <f t="shared" si="263"/>
        <v>0.67624106162941278</v>
      </c>
      <c r="AD380" s="59">
        <f t="shared" si="264"/>
        <v>0.202861942751103</v>
      </c>
      <c r="AE380" s="59">
        <f t="shared" si="265"/>
        <v>0</v>
      </c>
      <c r="AF380" s="59">
        <f t="shared" si="266"/>
        <v>0.34063346121576177</v>
      </c>
      <c r="AG380" s="59">
        <f t="shared" si="267"/>
        <v>5.2568228399793564E-3</v>
      </c>
      <c r="AH380" s="59">
        <f t="shared" si="268"/>
        <v>0.66168663858281596</v>
      </c>
      <c r="AI380" s="59">
        <f t="shared" si="269"/>
        <v>5.7046333406219948E-3</v>
      </c>
      <c r="AJ380" s="59">
        <f t="shared" si="286"/>
        <v>3.0000325915336905</v>
      </c>
      <c r="AK380" s="59">
        <f t="shared" si="242"/>
        <v>4</v>
      </c>
      <c r="AL380" s="59">
        <f t="shared" si="273"/>
        <v>0.66015501306996227</v>
      </c>
      <c r="AM380" s="59">
        <f t="shared" si="274"/>
        <v>0.33984498693003773</v>
      </c>
      <c r="AN380" s="59">
        <f t="shared" si="275"/>
        <v>1.6791393032930504</v>
      </c>
      <c r="AO380" s="59">
        <f t="shared" si="276"/>
        <v>5.5407558626155762</v>
      </c>
      <c r="AP380" s="59">
        <f t="shared" si="277"/>
        <v>0.37325420099315293</v>
      </c>
      <c r="AQ380" s="59">
        <f t="shared" si="278"/>
        <v>0.10278947541403144</v>
      </c>
      <c r="AR380" s="59">
        <f t="shared" si="279"/>
        <v>0.34264910922005404</v>
      </c>
      <c r="AS380" s="59">
        <f t="shared" si="280"/>
        <v>0.55456141536591463</v>
      </c>
      <c r="AT380" s="59">
        <f t="shared" si="281"/>
        <v>0.38190491510136337</v>
      </c>
      <c r="AU380" s="59">
        <v>39.840000000000003</v>
      </c>
      <c r="AV380" s="78">
        <v>0.02</v>
      </c>
      <c r="AW380" s="59">
        <v>11.9</v>
      </c>
      <c r="AX380" s="59">
        <v>0.2</v>
      </c>
      <c r="AY380" s="59">
        <v>46.83</v>
      </c>
      <c r="AZ380" s="59">
        <v>0.14000000000000001</v>
      </c>
      <c r="BA380" s="59">
        <v>0.28000000000000003</v>
      </c>
      <c r="BB380" s="59">
        <v>0.04</v>
      </c>
      <c r="BC380" s="59"/>
      <c r="BD380" s="59"/>
      <c r="BE380" s="59">
        <f t="shared" si="284"/>
        <v>99.250000000000014</v>
      </c>
      <c r="BF380" s="59">
        <f t="shared" si="285"/>
        <v>87.522475730762821</v>
      </c>
      <c r="BG380" s="59">
        <f t="shared" si="282"/>
        <v>0.12477524269237179</v>
      </c>
      <c r="BH380" s="64">
        <f t="shared" si="283"/>
        <v>0.87522475730762817</v>
      </c>
      <c r="BI380" s="52"/>
      <c r="BJ380" s="62"/>
      <c r="BK380" s="62"/>
      <c r="BL380" s="62"/>
    </row>
    <row r="381" spans="1:64" s="31" customFormat="1" x14ac:dyDescent="0.25">
      <c r="A381" s="62"/>
      <c r="B381" s="58" t="s">
        <v>137</v>
      </c>
      <c r="C381" s="52" t="s">
        <v>8</v>
      </c>
      <c r="D381" s="52" t="s">
        <v>149</v>
      </c>
      <c r="E381" s="52" t="s">
        <v>410</v>
      </c>
      <c r="F381" s="52" t="s">
        <v>420</v>
      </c>
      <c r="G381" s="63" t="s">
        <v>1779</v>
      </c>
      <c r="H381" s="63" t="s">
        <v>1786</v>
      </c>
      <c r="I381" s="52" t="s">
        <v>1735</v>
      </c>
      <c r="J381" s="52" t="s">
        <v>1722</v>
      </c>
      <c r="K381" s="59">
        <v>87.018533255145059</v>
      </c>
      <c r="L381" s="59">
        <v>0.06</v>
      </c>
      <c r="M381" s="59">
        <v>0.64</v>
      </c>
      <c r="N381" s="59">
        <v>30.65</v>
      </c>
      <c r="O381" s="59">
        <v>28.17</v>
      </c>
      <c r="P381" s="59"/>
      <c r="Q381" s="59">
        <v>23.77</v>
      </c>
      <c r="R381" s="59">
        <v>0.2</v>
      </c>
      <c r="S381" s="59">
        <v>14.27</v>
      </c>
      <c r="T381" s="59">
        <v>0.21</v>
      </c>
      <c r="U381" s="59"/>
      <c r="V381" s="59">
        <v>97.969999999999985</v>
      </c>
      <c r="W381" s="59">
        <f t="shared" si="270"/>
        <v>14.843273832376651</v>
      </c>
      <c r="X381" s="59">
        <f t="shared" si="271"/>
        <v>9.9207892505260595</v>
      </c>
      <c r="Y381" s="59">
        <f t="shared" si="272"/>
        <v>98.964063082902697</v>
      </c>
      <c r="Z381" s="59">
        <f t="shared" si="260"/>
        <v>1.792132015013671E-3</v>
      </c>
      <c r="AA381" s="59">
        <f t="shared" si="261"/>
        <v>1.4376532369751721E-2</v>
      </c>
      <c r="AB381" s="59">
        <f t="shared" si="262"/>
        <v>1.079074922117679</v>
      </c>
      <c r="AC381" s="59">
        <f t="shared" si="263"/>
        <v>0.66552698961734269</v>
      </c>
      <c r="AD381" s="59">
        <f t="shared" si="264"/>
        <v>0.22299352631329172</v>
      </c>
      <c r="AE381" s="59">
        <f t="shared" si="265"/>
        <v>0</v>
      </c>
      <c r="AF381" s="59">
        <f t="shared" si="266"/>
        <v>0.37078647045206392</v>
      </c>
      <c r="AG381" s="59">
        <f t="shared" si="267"/>
        <v>5.0601077333977777E-3</v>
      </c>
      <c r="AH381" s="59">
        <f t="shared" si="268"/>
        <v>0.63537793202744852</v>
      </c>
      <c r="AI381" s="59">
        <f t="shared" si="269"/>
        <v>5.0450039450890142E-3</v>
      </c>
      <c r="AJ381" s="59">
        <f t="shared" si="286"/>
        <v>3.0000336165910779</v>
      </c>
      <c r="AK381" s="59">
        <f t="shared" si="242"/>
        <v>4</v>
      </c>
      <c r="AL381" s="59">
        <f t="shared" si="273"/>
        <v>0.63148520307583245</v>
      </c>
      <c r="AM381" s="59">
        <f t="shared" si="274"/>
        <v>0.36851479692416755</v>
      </c>
      <c r="AN381" s="59">
        <f t="shared" si="275"/>
        <v>1.6627678685664287</v>
      </c>
      <c r="AO381" s="59">
        <f t="shared" si="276"/>
        <v>5.4701534231937234</v>
      </c>
      <c r="AP381" s="59">
        <f t="shared" si="277"/>
        <v>0.37554907125207887</v>
      </c>
      <c r="AQ381" s="59">
        <f t="shared" si="278"/>
        <v>0.11333301653437572</v>
      </c>
      <c r="AR381" s="59">
        <f t="shared" si="279"/>
        <v>0.3382438161563785</v>
      </c>
      <c r="AS381" s="59">
        <f t="shared" si="280"/>
        <v>0.54842316730924578</v>
      </c>
      <c r="AT381" s="59">
        <f t="shared" si="281"/>
        <v>0.381477851847285</v>
      </c>
      <c r="AU381" s="59">
        <v>39.880000000000003</v>
      </c>
      <c r="AV381" s="78">
        <v>0.03</v>
      </c>
      <c r="AW381" s="59">
        <v>12.33</v>
      </c>
      <c r="AX381" s="59">
        <v>0.18</v>
      </c>
      <c r="AY381" s="59">
        <v>46.37</v>
      </c>
      <c r="AZ381" s="59">
        <v>0.16</v>
      </c>
      <c r="BA381" s="59">
        <v>0.28000000000000003</v>
      </c>
      <c r="BB381" s="59">
        <v>0.06</v>
      </c>
      <c r="BC381" s="59"/>
      <c r="BD381" s="59"/>
      <c r="BE381" s="59">
        <f t="shared" si="284"/>
        <v>99.289999999999992</v>
      </c>
      <c r="BF381" s="59">
        <f t="shared" si="285"/>
        <v>87.018533255145059</v>
      </c>
      <c r="BG381" s="59">
        <f t="shared" si="282"/>
        <v>0.12981466744854941</v>
      </c>
      <c r="BH381" s="64">
        <f t="shared" si="283"/>
        <v>0.87018533255145059</v>
      </c>
      <c r="BI381" s="52"/>
      <c r="BJ381" s="62"/>
      <c r="BK381" s="62"/>
      <c r="BL381" s="62"/>
    </row>
    <row r="382" spans="1:64" s="31" customFormat="1" x14ac:dyDescent="0.25">
      <c r="A382" s="62"/>
      <c r="B382" s="58" t="s">
        <v>137</v>
      </c>
      <c r="C382" s="52" t="s">
        <v>8</v>
      </c>
      <c r="D382" s="52" t="s">
        <v>149</v>
      </c>
      <c r="E382" s="52" t="s">
        <v>410</v>
      </c>
      <c r="F382" s="52" t="s">
        <v>421</v>
      </c>
      <c r="G382" s="63" t="s">
        <v>1779</v>
      </c>
      <c r="H382" s="63" t="s">
        <v>1786</v>
      </c>
      <c r="I382" s="52" t="s">
        <v>1735</v>
      </c>
      <c r="J382" s="52" t="s">
        <v>1722</v>
      </c>
      <c r="K382" s="59">
        <v>82.660969848219011</v>
      </c>
      <c r="L382" s="59">
        <v>7.0000000000000007E-2</v>
      </c>
      <c r="M382" s="59">
        <v>0.65</v>
      </c>
      <c r="N382" s="59">
        <v>44.85</v>
      </c>
      <c r="O382" s="59">
        <v>6.05</v>
      </c>
      <c r="P382" s="59"/>
      <c r="Q382" s="59">
        <v>30.09</v>
      </c>
      <c r="R382" s="59">
        <v>0.17</v>
      </c>
      <c r="S382" s="59">
        <v>15.28</v>
      </c>
      <c r="T382" s="59">
        <v>0.24</v>
      </c>
      <c r="U382" s="59"/>
      <c r="V382" s="59">
        <v>97.399999999999991</v>
      </c>
      <c r="W382" s="59">
        <f t="shared" si="270"/>
        <v>15.47642298569885</v>
      </c>
      <c r="X382" s="59">
        <f t="shared" si="271"/>
        <v>16.240916886309346</v>
      </c>
      <c r="Y382" s="59">
        <f t="shared" si="272"/>
        <v>99.027339872008184</v>
      </c>
      <c r="Z382" s="59">
        <f t="shared" si="260"/>
        <v>1.9720581629389003E-3</v>
      </c>
      <c r="AA382" s="59">
        <f t="shared" si="261"/>
        <v>1.3771792196879858E-2</v>
      </c>
      <c r="AB382" s="59">
        <f t="shared" si="262"/>
        <v>1.4893147814950638</v>
      </c>
      <c r="AC382" s="59">
        <f t="shared" si="263"/>
        <v>0.13481466346049026</v>
      </c>
      <c r="AD382" s="59">
        <f t="shared" si="264"/>
        <v>0.34431782558372809</v>
      </c>
      <c r="AE382" s="59">
        <f t="shared" si="265"/>
        <v>0</v>
      </c>
      <c r="AF382" s="59">
        <f t="shared" si="266"/>
        <v>0.36464284988327728</v>
      </c>
      <c r="AG382" s="59">
        <f t="shared" si="267"/>
        <v>4.0567815360807429E-3</v>
      </c>
      <c r="AH382" s="59">
        <f t="shared" si="268"/>
        <v>0.64170354685758846</v>
      </c>
      <c r="AI382" s="59">
        <f t="shared" si="269"/>
        <v>5.4382151944929241E-3</v>
      </c>
      <c r="AJ382" s="59">
        <f t="shared" si="286"/>
        <v>3.0000325143705404</v>
      </c>
      <c r="AK382" s="59">
        <f t="shared" si="242"/>
        <v>4.0000000000000009</v>
      </c>
      <c r="AL382" s="59">
        <f t="shared" si="273"/>
        <v>0.63765672430069542</v>
      </c>
      <c r="AM382" s="59">
        <f t="shared" si="274"/>
        <v>0.36234327569930458</v>
      </c>
      <c r="AN382" s="59">
        <f t="shared" si="275"/>
        <v>1.0590298346160028</v>
      </c>
      <c r="AO382" s="59">
        <f t="shared" si="276"/>
        <v>3.030785697751853</v>
      </c>
      <c r="AP382" s="59">
        <f t="shared" si="277"/>
        <v>0.48566561940395303</v>
      </c>
      <c r="AQ382" s="59">
        <f t="shared" si="278"/>
        <v>0.1749184906992188</v>
      </c>
      <c r="AR382" s="59">
        <f t="shared" si="279"/>
        <v>6.8487820567099067E-2</v>
      </c>
      <c r="AS382" s="59">
        <f t="shared" si="280"/>
        <v>0.75659368873368216</v>
      </c>
      <c r="AT382" s="59">
        <f t="shared" si="281"/>
        <v>8.3007339026588231E-2</v>
      </c>
      <c r="AU382" s="59">
        <v>38.93</v>
      </c>
      <c r="AV382" s="78">
        <v>0.01</v>
      </c>
      <c r="AW382" s="59">
        <v>16.350000000000001</v>
      </c>
      <c r="AX382" s="59">
        <v>0.26</v>
      </c>
      <c r="AY382" s="59">
        <v>43.73</v>
      </c>
      <c r="AZ382" s="59">
        <v>0.12</v>
      </c>
      <c r="BA382" s="59">
        <v>0.17</v>
      </c>
      <c r="BB382" s="59">
        <v>0.08</v>
      </c>
      <c r="BC382" s="59"/>
      <c r="BD382" s="59"/>
      <c r="BE382" s="59">
        <f t="shared" si="284"/>
        <v>99.65</v>
      </c>
      <c r="BF382" s="59">
        <f t="shared" si="285"/>
        <v>82.660969848219011</v>
      </c>
      <c r="BG382" s="59">
        <f t="shared" si="282"/>
        <v>0.17339030151780987</v>
      </c>
      <c r="BH382" s="64">
        <f t="shared" si="283"/>
        <v>0.82660969848219013</v>
      </c>
      <c r="BI382" s="52"/>
      <c r="BJ382" s="62"/>
      <c r="BK382" s="62"/>
      <c r="BL382" s="62"/>
    </row>
    <row r="383" spans="1:64" s="31" customFormat="1" x14ac:dyDescent="0.25">
      <c r="A383" s="62"/>
      <c r="B383" s="58" t="s">
        <v>137</v>
      </c>
      <c r="C383" s="52" t="s">
        <v>8</v>
      </c>
      <c r="D383" s="52" t="s">
        <v>149</v>
      </c>
      <c r="E383" s="52" t="s">
        <v>410</v>
      </c>
      <c r="F383" s="52" t="s">
        <v>422</v>
      </c>
      <c r="G383" s="63" t="s">
        <v>1779</v>
      </c>
      <c r="H383" s="63" t="s">
        <v>1786</v>
      </c>
      <c r="I383" s="52" t="s">
        <v>1735</v>
      </c>
      <c r="J383" s="52" t="s">
        <v>1722</v>
      </c>
      <c r="K383" s="59">
        <v>87.34289362057406</v>
      </c>
      <c r="L383" s="59">
        <v>0.27</v>
      </c>
      <c r="M383" s="59">
        <v>0.53</v>
      </c>
      <c r="N383" s="59">
        <v>31.11</v>
      </c>
      <c r="O383" s="59">
        <v>28.27</v>
      </c>
      <c r="P383" s="59"/>
      <c r="Q383" s="59">
        <v>22.71</v>
      </c>
      <c r="R383" s="59">
        <v>0.18</v>
      </c>
      <c r="S383" s="59">
        <v>14.93</v>
      </c>
      <c r="T383" s="59">
        <v>0.24</v>
      </c>
      <c r="U383" s="59"/>
      <c r="V383" s="59">
        <v>98.24</v>
      </c>
      <c r="W383" s="59">
        <f t="shared" si="270"/>
        <v>14.150521393347926</v>
      </c>
      <c r="X383" s="59">
        <f t="shared" si="271"/>
        <v>9.512645706437068</v>
      </c>
      <c r="Y383" s="59">
        <f t="shared" si="272"/>
        <v>99.193167099784986</v>
      </c>
      <c r="Z383" s="59">
        <f t="shared" si="260"/>
        <v>7.9966730381285413E-3</v>
      </c>
      <c r="AA383" s="59">
        <f t="shared" si="261"/>
        <v>1.1805295689816267E-2</v>
      </c>
      <c r="AB383" s="59">
        <f t="shared" si="262"/>
        <v>1.0860453465999877</v>
      </c>
      <c r="AC383" s="59">
        <f t="shared" si="263"/>
        <v>0.66226447781456332</v>
      </c>
      <c r="AD383" s="59">
        <f t="shared" si="264"/>
        <v>0.21201870651387306</v>
      </c>
      <c r="AE383" s="59">
        <f t="shared" si="265"/>
        <v>0</v>
      </c>
      <c r="AF383" s="59">
        <f t="shared" si="266"/>
        <v>0.35050437962112102</v>
      </c>
      <c r="AG383" s="59">
        <f t="shared" si="267"/>
        <v>4.5157417804825113E-3</v>
      </c>
      <c r="AH383" s="59">
        <f t="shared" si="268"/>
        <v>0.65916598556712147</v>
      </c>
      <c r="AI383" s="59">
        <f t="shared" si="269"/>
        <v>5.7171591827498208E-3</v>
      </c>
      <c r="AJ383" s="59">
        <f t="shared" si="286"/>
        <v>3.0000337658078435</v>
      </c>
      <c r="AK383" s="59">
        <f t="shared" si="242"/>
        <v>4</v>
      </c>
      <c r="AL383" s="59">
        <f t="shared" si="273"/>
        <v>0.65285266191231317</v>
      </c>
      <c r="AM383" s="59">
        <f t="shared" si="274"/>
        <v>0.34714733808768683</v>
      </c>
      <c r="AN383" s="59">
        <f t="shared" si="275"/>
        <v>1.6531766719281744</v>
      </c>
      <c r="AO383" s="59">
        <f t="shared" si="276"/>
        <v>5.4288905259767315</v>
      </c>
      <c r="AP383" s="59">
        <f t="shared" si="277"/>
        <v>0.37690667590306304</v>
      </c>
      <c r="AQ383" s="59">
        <f t="shared" si="278"/>
        <v>0.10815468079396857</v>
      </c>
      <c r="AR383" s="59">
        <f t="shared" si="279"/>
        <v>0.33783341280091994</v>
      </c>
      <c r="AS383" s="59">
        <f t="shared" si="280"/>
        <v>0.55401190640511144</v>
      </c>
      <c r="AT383" s="59">
        <f t="shared" si="281"/>
        <v>0.37880269764904678</v>
      </c>
      <c r="AU383" s="59">
        <v>39.770000000000003</v>
      </c>
      <c r="AV383" s="78">
        <v>0.02</v>
      </c>
      <c r="AW383" s="59">
        <v>12.14</v>
      </c>
      <c r="AX383" s="59">
        <v>0.17</v>
      </c>
      <c r="AY383" s="59">
        <v>47</v>
      </c>
      <c r="AZ383" s="59">
        <v>0.14000000000000001</v>
      </c>
      <c r="BA383" s="59">
        <v>0.27</v>
      </c>
      <c r="BB383" s="59">
        <v>0.08</v>
      </c>
      <c r="BC383" s="59"/>
      <c r="BD383" s="59"/>
      <c r="BE383" s="59">
        <f t="shared" si="284"/>
        <v>99.59</v>
      </c>
      <c r="BF383" s="59">
        <f t="shared" si="285"/>
        <v>87.34289362057406</v>
      </c>
      <c r="BG383" s="59">
        <f t="shared" si="282"/>
        <v>0.12657106379425939</v>
      </c>
      <c r="BH383" s="64">
        <f t="shared" si="283"/>
        <v>0.87342893620574058</v>
      </c>
      <c r="BI383" s="52"/>
      <c r="BJ383" s="62"/>
      <c r="BK383" s="62"/>
      <c r="BL383" s="62"/>
    </row>
    <row r="384" spans="1:64" s="31" customFormat="1" x14ac:dyDescent="0.25">
      <c r="A384" s="62"/>
      <c r="B384" s="58" t="s">
        <v>137</v>
      </c>
      <c r="C384" s="52" t="s">
        <v>8</v>
      </c>
      <c r="D384" s="52" t="s">
        <v>149</v>
      </c>
      <c r="E384" s="52" t="s">
        <v>410</v>
      </c>
      <c r="F384" s="52" t="s">
        <v>423</v>
      </c>
      <c r="G384" s="63" t="s">
        <v>1779</v>
      </c>
      <c r="H384" s="63" t="s">
        <v>1786</v>
      </c>
      <c r="I384" s="52" t="s">
        <v>1735</v>
      </c>
      <c r="J384" s="52" t="s">
        <v>1722</v>
      </c>
      <c r="K384" s="59">
        <v>79.522177294006084</v>
      </c>
      <c r="L384" s="59">
        <v>0.05</v>
      </c>
      <c r="M384" s="59">
        <v>0.83</v>
      </c>
      <c r="N384" s="59">
        <v>32.619999999999997</v>
      </c>
      <c r="O384" s="59">
        <v>11.78</v>
      </c>
      <c r="P384" s="59"/>
      <c r="Q384" s="59">
        <v>40.130000000000003</v>
      </c>
      <c r="R384" s="59">
        <v>0.19</v>
      </c>
      <c r="S384" s="59">
        <v>11.67</v>
      </c>
      <c r="T384" s="59">
        <v>0.18</v>
      </c>
      <c r="U384" s="59"/>
      <c r="V384" s="59">
        <v>97.45</v>
      </c>
      <c r="W384" s="59">
        <f t="shared" si="270"/>
        <v>19.384418502586104</v>
      </c>
      <c r="X384" s="59">
        <f t="shared" si="271"/>
        <v>23.055769612596016</v>
      </c>
      <c r="Y384" s="59">
        <f t="shared" si="272"/>
        <v>99.760188115182132</v>
      </c>
      <c r="Z384" s="59">
        <f t="shared" si="260"/>
        <v>1.5044627249960929E-3</v>
      </c>
      <c r="AA384" s="59">
        <f t="shared" si="261"/>
        <v>1.87821344356352E-2</v>
      </c>
      <c r="AB384" s="59">
        <f t="shared" si="262"/>
        <v>1.1569051577208305</v>
      </c>
      <c r="AC384" s="59">
        <f t="shared" si="263"/>
        <v>0.28036048056029467</v>
      </c>
      <c r="AD384" s="59">
        <f t="shared" si="264"/>
        <v>0.52205749476091201</v>
      </c>
      <c r="AE384" s="59">
        <f t="shared" si="265"/>
        <v>0</v>
      </c>
      <c r="AF384" s="59">
        <f t="shared" si="266"/>
        <v>0.48779757470546425</v>
      </c>
      <c r="AG384" s="59">
        <f t="shared" si="267"/>
        <v>4.8425715752897919E-3</v>
      </c>
      <c r="AH384" s="59">
        <f t="shared" si="268"/>
        <v>0.52344576395054709</v>
      </c>
      <c r="AI384" s="59">
        <f t="shared" si="269"/>
        <v>4.3561958843803348E-3</v>
      </c>
      <c r="AJ384" s="59">
        <f t="shared" si="286"/>
        <v>3.0000518363183497</v>
      </c>
      <c r="AK384" s="59">
        <f t="shared" si="242"/>
        <v>3.9999999999999996</v>
      </c>
      <c r="AL384" s="59">
        <f t="shared" si="273"/>
        <v>0.51762592043002276</v>
      </c>
      <c r="AM384" s="59">
        <f t="shared" si="274"/>
        <v>0.48237407956997724</v>
      </c>
      <c r="AN384" s="59">
        <f t="shared" si="275"/>
        <v>0.93437519736951991</v>
      </c>
      <c r="AO384" s="59">
        <f t="shared" si="276"/>
        <v>2.572575895050643</v>
      </c>
      <c r="AP384" s="59">
        <f t="shared" si="277"/>
        <v>0.51696279054852468</v>
      </c>
      <c r="AQ384" s="59">
        <f t="shared" si="278"/>
        <v>0.2664478798606168</v>
      </c>
      <c r="AR384" s="59">
        <f t="shared" si="279"/>
        <v>0.14309047641621428</v>
      </c>
      <c r="AS384" s="59">
        <f t="shared" si="280"/>
        <v>0.59046164372316901</v>
      </c>
      <c r="AT384" s="59">
        <f t="shared" si="281"/>
        <v>0.1950651800843074</v>
      </c>
      <c r="AU384" s="59">
        <v>38.57</v>
      </c>
      <c r="AV384" s="78">
        <v>0.03</v>
      </c>
      <c r="AW384" s="59">
        <v>19.03</v>
      </c>
      <c r="AX384" s="59">
        <v>0.25</v>
      </c>
      <c r="AY384" s="59">
        <v>41.46</v>
      </c>
      <c r="AZ384" s="59">
        <v>0.09</v>
      </c>
      <c r="BA384" s="59">
        <v>0.16</v>
      </c>
      <c r="BB384" s="59">
        <v>0.04</v>
      </c>
      <c r="BC384" s="59"/>
      <c r="BD384" s="59"/>
      <c r="BE384" s="59">
        <f t="shared" si="284"/>
        <v>99.63000000000001</v>
      </c>
      <c r="BF384" s="59">
        <f t="shared" si="285"/>
        <v>79.522177294006084</v>
      </c>
      <c r="BG384" s="59">
        <f t="shared" si="282"/>
        <v>0.20477822705993914</v>
      </c>
      <c r="BH384" s="64">
        <f t="shared" si="283"/>
        <v>0.7952217729400608</v>
      </c>
      <c r="BI384" s="52"/>
      <c r="BJ384" s="62"/>
      <c r="BK384" s="62"/>
      <c r="BL384" s="62"/>
    </row>
    <row r="385" spans="1:64" s="31" customFormat="1" x14ac:dyDescent="0.25">
      <c r="A385" s="62"/>
      <c r="B385" s="58" t="s">
        <v>137</v>
      </c>
      <c r="C385" s="52" t="s">
        <v>8</v>
      </c>
      <c r="D385" s="52" t="s">
        <v>149</v>
      </c>
      <c r="E385" s="52" t="s">
        <v>410</v>
      </c>
      <c r="F385" s="52" t="s">
        <v>424</v>
      </c>
      <c r="G385" s="63" t="s">
        <v>1779</v>
      </c>
      <c r="H385" s="63" t="s">
        <v>1786</v>
      </c>
      <c r="I385" s="52" t="s">
        <v>1735</v>
      </c>
      <c r="J385" s="52" t="s">
        <v>1722</v>
      </c>
      <c r="K385" s="59">
        <v>79.787220834380307</v>
      </c>
      <c r="L385" s="59">
        <v>0.11</v>
      </c>
      <c r="M385" s="59">
        <v>0.71</v>
      </c>
      <c r="N385" s="59">
        <v>40.94</v>
      </c>
      <c r="O385" s="59">
        <v>6.41</v>
      </c>
      <c r="P385" s="59"/>
      <c r="Q385" s="59">
        <v>34.96</v>
      </c>
      <c r="R385" s="59">
        <v>0.17</v>
      </c>
      <c r="S385" s="59">
        <v>13.61</v>
      </c>
      <c r="T385" s="59">
        <v>0.2</v>
      </c>
      <c r="U385" s="59"/>
      <c r="V385" s="59">
        <v>97.11</v>
      </c>
      <c r="W385" s="59">
        <f t="shared" si="270"/>
        <v>17.522900767427519</v>
      </c>
      <c r="X385" s="59">
        <f t="shared" si="271"/>
        <v>19.378861116439744</v>
      </c>
      <c r="Y385" s="59">
        <f t="shared" si="272"/>
        <v>99.051761883867272</v>
      </c>
      <c r="Z385" s="59">
        <f t="shared" si="260"/>
        <v>3.1791916254334924E-3</v>
      </c>
      <c r="AA385" s="59">
        <f t="shared" si="261"/>
        <v>1.5432553599764701E-2</v>
      </c>
      <c r="AB385" s="59">
        <f t="shared" si="262"/>
        <v>1.3946789040582588</v>
      </c>
      <c r="AC385" s="59">
        <f t="shared" si="263"/>
        <v>0.14653525611670082</v>
      </c>
      <c r="AD385" s="59">
        <f t="shared" si="264"/>
        <v>0.4214825067998979</v>
      </c>
      <c r="AE385" s="59">
        <f t="shared" si="265"/>
        <v>0</v>
      </c>
      <c r="AF385" s="59">
        <f t="shared" si="266"/>
        <v>0.42355074862150199</v>
      </c>
      <c r="AG385" s="59">
        <f t="shared" si="267"/>
        <v>4.1618264104481073E-3</v>
      </c>
      <c r="AH385" s="59">
        <f t="shared" si="268"/>
        <v>0.5863697420335543</v>
      </c>
      <c r="AI385" s="59">
        <f t="shared" si="269"/>
        <v>4.6491920218127937E-3</v>
      </c>
      <c r="AJ385" s="59">
        <f t="shared" si="286"/>
        <v>3.0000399212873732</v>
      </c>
      <c r="AK385" s="59">
        <f t="shared" si="242"/>
        <v>4</v>
      </c>
      <c r="AL385" s="59">
        <f t="shared" si="273"/>
        <v>0.58060980786044081</v>
      </c>
      <c r="AM385" s="59">
        <f t="shared" si="274"/>
        <v>0.41939019213955919</v>
      </c>
      <c r="AN385" s="59">
        <f t="shared" si="275"/>
        <v>1.004907064440959</v>
      </c>
      <c r="AO385" s="59">
        <f t="shared" si="276"/>
        <v>2.8296679139276857</v>
      </c>
      <c r="AP385" s="59">
        <f t="shared" si="277"/>
        <v>0.49877623643310182</v>
      </c>
      <c r="AQ385" s="59">
        <f t="shared" si="278"/>
        <v>0.21474663604006475</v>
      </c>
      <c r="AR385" s="59">
        <f t="shared" si="279"/>
        <v>7.4660164549297595E-2</v>
      </c>
      <c r="AS385" s="59">
        <f t="shared" si="280"/>
        <v>0.71059319941063759</v>
      </c>
      <c r="AT385" s="59">
        <f t="shared" si="281"/>
        <v>9.5077802879819151E-2</v>
      </c>
      <c r="AU385" s="59">
        <v>38.950000000000003</v>
      </c>
      <c r="AV385" s="78">
        <v>0.01</v>
      </c>
      <c r="AW385" s="59">
        <v>18.78</v>
      </c>
      <c r="AX385" s="59">
        <v>0.27</v>
      </c>
      <c r="AY385" s="59">
        <v>41.59</v>
      </c>
      <c r="AZ385" s="59">
        <v>0.08</v>
      </c>
      <c r="BA385" s="59">
        <v>0.15</v>
      </c>
      <c r="BB385" s="59">
        <v>0.01</v>
      </c>
      <c r="BC385" s="59"/>
      <c r="BD385" s="59"/>
      <c r="BE385" s="59">
        <f t="shared" si="284"/>
        <v>99.840000000000018</v>
      </c>
      <c r="BF385" s="59">
        <f t="shared" si="285"/>
        <v>79.787220834380307</v>
      </c>
      <c r="BG385" s="59">
        <f t="shared" si="282"/>
        <v>0.20212779165619693</v>
      </c>
      <c r="BH385" s="64">
        <f t="shared" si="283"/>
        <v>0.79787220834380301</v>
      </c>
      <c r="BI385" s="52"/>
      <c r="BJ385" s="62"/>
      <c r="BK385" s="62"/>
      <c r="BL385" s="62"/>
    </row>
    <row r="386" spans="1:64" s="31" customFormat="1" x14ac:dyDescent="0.25">
      <c r="A386" s="62"/>
      <c r="B386" s="58" t="s">
        <v>137</v>
      </c>
      <c r="C386" s="52" t="s">
        <v>8</v>
      </c>
      <c r="D386" s="52" t="s">
        <v>149</v>
      </c>
      <c r="E386" s="52" t="s">
        <v>410</v>
      </c>
      <c r="F386" s="52" t="s">
        <v>425</v>
      </c>
      <c r="G386" s="63" t="s">
        <v>1779</v>
      </c>
      <c r="H386" s="63" t="s">
        <v>1786</v>
      </c>
      <c r="I386" s="52" t="s">
        <v>1735</v>
      </c>
      <c r="J386" s="52" t="s">
        <v>1722</v>
      </c>
      <c r="K386" s="59">
        <v>80.615247435533803</v>
      </c>
      <c r="L386" s="59">
        <v>0.12</v>
      </c>
      <c r="M386" s="59">
        <v>0.74</v>
      </c>
      <c r="N386" s="59">
        <v>42.38</v>
      </c>
      <c r="O386" s="59">
        <v>5.53</v>
      </c>
      <c r="P386" s="59"/>
      <c r="Q386" s="59">
        <v>34.4</v>
      </c>
      <c r="R386" s="59">
        <v>0.19</v>
      </c>
      <c r="S386" s="59">
        <v>13.92</v>
      </c>
      <c r="T386" s="59">
        <v>0.22</v>
      </c>
      <c r="U386" s="59"/>
      <c r="V386" s="59">
        <v>97.5</v>
      </c>
      <c r="W386" s="59">
        <f t="shared" si="270"/>
        <v>17.392334956182026</v>
      </c>
      <c r="X386" s="59">
        <f t="shared" si="271"/>
        <v>18.901605961122442</v>
      </c>
      <c r="Y386" s="59">
        <f t="shared" si="272"/>
        <v>99.393940917304462</v>
      </c>
      <c r="Z386" s="59">
        <f t="shared" si="260"/>
        <v>3.4331273782740703E-3</v>
      </c>
      <c r="AA386" s="59">
        <f t="shared" si="261"/>
        <v>1.5921933863033144E-2</v>
      </c>
      <c r="AB386" s="59">
        <f t="shared" si="262"/>
        <v>1.4291308571860732</v>
      </c>
      <c r="AC386" s="59">
        <f t="shared" si="263"/>
        <v>0.12513934575133867</v>
      </c>
      <c r="AD386" s="59">
        <f t="shared" si="264"/>
        <v>0.40694400970479377</v>
      </c>
      <c r="AE386" s="59">
        <f t="shared" si="265"/>
        <v>0</v>
      </c>
      <c r="AF386" s="59">
        <f t="shared" si="266"/>
        <v>0.41614242492795378</v>
      </c>
      <c r="AG386" s="59">
        <f t="shared" si="267"/>
        <v>4.6044026161184215E-3</v>
      </c>
      <c r="AH386" s="59">
        <f t="shared" si="268"/>
        <v>0.59365935010212634</v>
      </c>
      <c r="AI386" s="59">
        <f t="shared" si="269"/>
        <v>5.062380907877969E-3</v>
      </c>
      <c r="AJ386" s="59">
        <f t="shared" si="286"/>
        <v>3.0000378324375894</v>
      </c>
      <c r="AK386" s="59">
        <f t="shared" si="242"/>
        <v>3.9999999999999987</v>
      </c>
      <c r="AL386" s="59">
        <f t="shared" si="273"/>
        <v>0.5878969167829422</v>
      </c>
      <c r="AM386" s="59">
        <f t="shared" si="274"/>
        <v>0.4121030832170578</v>
      </c>
      <c r="AN386" s="59">
        <f t="shared" si="275"/>
        <v>1.0226036383477735</v>
      </c>
      <c r="AO386" s="59">
        <f t="shared" si="276"/>
        <v>2.895068297302656</v>
      </c>
      <c r="AP386" s="59">
        <f t="shared" si="277"/>
        <v>0.49441224224083813</v>
      </c>
      <c r="AQ386" s="59">
        <f t="shared" si="278"/>
        <v>0.20749595178414842</v>
      </c>
      <c r="AR386" s="59">
        <f t="shared" si="279"/>
        <v>6.3807076730668419E-2</v>
      </c>
      <c r="AS386" s="59">
        <f t="shared" si="280"/>
        <v>0.72869697148518309</v>
      </c>
      <c r="AT386" s="59">
        <f t="shared" si="281"/>
        <v>8.051325021533455E-2</v>
      </c>
      <c r="AU386" s="59">
        <v>38.94</v>
      </c>
      <c r="AV386" s="78">
        <v>0.03</v>
      </c>
      <c r="AW386" s="59">
        <v>18.34</v>
      </c>
      <c r="AX386" s="59">
        <v>0.25</v>
      </c>
      <c r="AY386" s="59">
        <v>42.79</v>
      </c>
      <c r="AZ386" s="59">
        <v>0.09</v>
      </c>
      <c r="BA386" s="59">
        <v>0.17</v>
      </c>
      <c r="BB386" s="59">
        <v>0</v>
      </c>
      <c r="BC386" s="59"/>
      <c r="BD386" s="59"/>
      <c r="BE386" s="59">
        <f t="shared" si="284"/>
        <v>100.61</v>
      </c>
      <c r="BF386" s="59">
        <f t="shared" si="285"/>
        <v>80.615247435533803</v>
      </c>
      <c r="BG386" s="59">
        <f t="shared" si="282"/>
        <v>0.19384752564466198</v>
      </c>
      <c r="BH386" s="64">
        <f t="shared" si="283"/>
        <v>0.80615247435533799</v>
      </c>
      <c r="BI386" s="52"/>
      <c r="BJ386" s="62"/>
      <c r="BK386" s="62"/>
      <c r="BL386" s="62"/>
    </row>
    <row r="387" spans="1:64" s="31" customFormat="1" x14ac:dyDescent="0.25">
      <c r="A387" s="62"/>
      <c r="B387" s="58" t="s">
        <v>137</v>
      </c>
      <c r="C387" s="52" t="s">
        <v>8</v>
      </c>
      <c r="D387" s="52" t="s">
        <v>149</v>
      </c>
      <c r="E387" s="52" t="s">
        <v>410</v>
      </c>
      <c r="F387" s="52" t="s">
        <v>426</v>
      </c>
      <c r="G387" s="63" t="s">
        <v>1779</v>
      </c>
      <c r="H387" s="63" t="s">
        <v>1786</v>
      </c>
      <c r="I387" s="52" t="s">
        <v>1735</v>
      </c>
      <c r="J387" s="52" t="s">
        <v>1722</v>
      </c>
      <c r="K387" s="59">
        <v>79.511083991957562</v>
      </c>
      <c r="L387" s="59">
        <v>7.0000000000000007E-2</v>
      </c>
      <c r="M387" s="59">
        <v>0.77</v>
      </c>
      <c r="N387" s="59">
        <v>34.06</v>
      </c>
      <c r="O387" s="59">
        <v>10.71</v>
      </c>
      <c r="P387" s="59"/>
      <c r="Q387" s="59">
        <v>40.299999999999997</v>
      </c>
      <c r="R387" s="59">
        <v>0.23</v>
      </c>
      <c r="S387" s="59">
        <v>11.89</v>
      </c>
      <c r="T387" s="59">
        <v>0.17</v>
      </c>
      <c r="U387" s="59"/>
      <c r="V387" s="59">
        <v>98.2</v>
      </c>
      <c r="W387" s="59">
        <f t="shared" si="270"/>
        <v>19.458196093516801</v>
      </c>
      <c r="X387" s="59">
        <f t="shared" si="271"/>
        <v>23.162707164351183</v>
      </c>
      <c r="Y387" s="59">
        <f t="shared" si="272"/>
        <v>100.52090325786799</v>
      </c>
      <c r="Z387" s="59">
        <f t="shared" si="260"/>
        <v>2.07868936151677E-3</v>
      </c>
      <c r="AA387" s="59">
        <f t="shared" si="261"/>
        <v>1.7196406521514013E-2</v>
      </c>
      <c r="AB387" s="59">
        <f t="shared" si="262"/>
        <v>1.1921710456662178</v>
      </c>
      <c r="AC387" s="59">
        <f t="shared" si="263"/>
        <v>0.25155971951075473</v>
      </c>
      <c r="AD387" s="59">
        <f t="shared" si="264"/>
        <v>0.51761654970120519</v>
      </c>
      <c r="AE387" s="59">
        <f t="shared" si="265"/>
        <v>0</v>
      </c>
      <c r="AF387" s="59">
        <f t="shared" si="266"/>
        <v>0.4832474384935449</v>
      </c>
      <c r="AG387" s="59">
        <f t="shared" si="267"/>
        <v>5.7853602760310173E-3</v>
      </c>
      <c r="AH387" s="59">
        <f t="shared" si="268"/>
        <v>0.52633568274154685</v>
      </c>
      <c r="AI387" s="59">
        <f t="shared" si="269"/>
        <v>4.0603544055495084E-3</v>
      </c>
      <c r="AJ387" s="59">
        <f t="shared" si="286"/>
        <v>3.0000512466778808</v>
      </c>
      <c r="AK387" s="59">
        <f t="shared" si="242"/>
        <v>4.0000000000000009</v>
      </c>
      <c r="AL387" s="59">
        <f t="shared" si="273"/>
        <v>0.5213396219398404</v>
      </c>
      <c r="AM387" s="59">
        <f t="shared" si="274"/>
        <v>0.4786603780601596</v>
      </c>
      <c r="AN387" s="59">
        <f t="shared" si="275"/>
        <v>0.93360121265925544</v>
      </c>
      <c r="AO387" s="59">
        <f t="shared" si="276"/>
        <v>2.5697870117604498</v>
      </c>
      <c r="AP387" s="59">
        <f t="shared" si="277"/>
        <v>0.51716972116743432</v>
      </c>
      <c r="AQ387" s="59">
        <f t="shared" si="278"/>
        <v>0.2639086640977481</v>
      </c>
      <c r="AR387" s="59">
        <f t="shared" si="279"/>
        <v>0.12825862997466081</v>
      </c>
      <c r="AS387" s="59">
        <f t="shared" si="280"/>
        <v>0.60783270592759109</v>
      </c>
      <c r="AT387" s="59">
        <f t="shared" si="281"/>
        <v>0.17424281976835104</v>
      </c>
      <c r="AU387" s="59">
        <v>38.549999999999997</v>
      </c>
      <c r="AV387" s="78">
        <v>0</v>
      </c>
      <c r="AW387" s="59">
        <v>19.02</v>
      </c>
      <c r="AX387" s="59">
        <v>0.28000000000000003</v>
      </c>
      <c r="AY387" s="59">
        <v>41.41</v>
      </c>
      <c r="AZ387" s="59">
        <v>0.08</v>
      </c>
      <c r="BA387" s="59">
        <v>0.2</v>
      </c>
      <c r="BB387" s="59">
        <v>0.03</v>
      </c>
      <c r="BC387" s="59"/>
      <c r="BD387" s="59"/>
      <c r="BE387" s="59">
        <f t="shared" si="284"/>
        <v>99.57</v>
      </c>
      <c r="BF387" s="59">
        <f t="shared" si="285"/>
        <v>79.511083991957562</v>
      </c>
      <c r="BG387" s="59">
        <f t="shared" si="282"/>
        <v>0.20488916008042438</v>
      </c>
      <c r="BH387" s="64">
        <f t="shared" si="283"/>
        <v>0.79511083991957565</v>
      </c>
      <c r="BI387" s="52"/>
      <c r="BJ387" s="62"/>
      <c r="BK387" s="62"/>
      <c r="BL387" s="62"/>
    </row>
    <row r="388" spans="1:64" s="31" customFormat="1" x14ac:dyDescent="0.25">
      <c r="A388" s="62"/>
      <c r="B388" s="58" t="s">
        <v>137</v>
      </c>
      <c r="C388" s="52" t="s">
        <v>8</v>
      </c>
      <c r="D388" s="52" t="s">
        <v>149</v>
      </c>
      <c r="E388" s="52" t="s">
        <v>410</v>
      </c>
      <c r="F388" s="52" t="s">
        <v>427</v>
      </c>
      <c r="G388" s="63" t="s">
        <v>1779</v>
      </c>
      <c r="H388" s="63" t="s">
        <v>1786</v>
      </c>
      <c r="I388" s="52" t="s">
        <v>1735</v>
      </c>
      <c r="J388" s="52" t="s">
        <v>1722</v>
      </c>
      <c r="K388" s="59">
        <v>81.177773931271346</v>
      </c>
      <c r="L388" s="59">
        <v>0.15</v>
      </c>
      <c r="M388" s="59">
        <v>0.77</v>
      </c>
      <c r="N388" s="59">
        <v>41.94</v>
      </c>
      <c r="O388" s="59">
        <v>4.8</v>
      </c>
      <c r="P388" s="59"/>
      <c r="Q388" s="59">
        <v>34.869999999999997</v>
      </c>
      <c r="R388" s="59">
        <v>0.18</v>
      </c>
      <c r="S388" s="59">
        <v>14.25</v>
      </c>
      <c r="T388" s="59">
        <v>0.23</v>
      </c>
      <c r="U388" s="59"/>
      <c r="V388" s="59">
        <v>97.190000000000012</v>
      </c>
      <c r="W388" s="59">
        <f t="shared" si="270"/>
        <v>16.804377712148444</v>
      </c>
      <c r="X388" s="59">
        <f t="shared" si="271"/>
        <v>20.077375292122195</v>
      </c>
      <c r="Y388" s="59">
        <f t="shared" si="272"/>
        <v>99.201753004270628</v>
      </c>
      <c r="Z388" s="59">
        <f t="shared" si="260"/>
        <v>4.2979242120779939E-3</v>
      </c>
      <c r="AA388" s="59">
        <f t="shared" si="261"/>
        <v>1.6592569440625812E-2</v>
      </c>
      <c r="AB388" s="59">
        <f t="shared" si="262"/>
        <v>1.4164403598802113</v>
      </c>
      <c r="AC388" s="59">
        <f t="shared" si="263"/>
        <v>0.10878494812321357</v>
      </c>
      <c r="AD388" s="59">
        <f t="shared" si="264"/>
        <v>0.43291408360206868</v>
      </c>
      <c r="AE388" s="59">
        <f t="shared" si="265"/>
        <v>0</v>
      </c>
      <c r="AF388" s="59">
        <f t="shared" si="266"/>
        <v>0.40268491440892717</v>
      </c>
      <c r="AG388" s="59">
        <f t="shared" si="267"/>
        <v>4.3686878923670713E-3</v>
      </c>
      <c r="AH388" s="59">
        <f t="shared" si="268"/>
        <v>0.6086557990785868</v>
      </c>
      <c r="AI388" s="59">
        <f t="shared" si="269"/>
        <v>5.300523906470918E-3</v>
      </c>
      <c r="AJ388" s="59">
        <f t="shared" si="286"/>
        <v>3.0000398105445494</v>
      </c>
      <c r="AK388" s="59">
        <f t="shared" si="242"/>
        <v>3.9999999999999996</v>
      </c>
      <c r="AL388" s="59">
        <f t="shared" si="273"/>
        <v>0.60183061055625264</v>
      </c>
      <c r="AM388" s="59">
        <f t="shared" si="274"/>
        <v>0.39816938944374736</v>
      </c>
      <c r="AN388" s="59">
        <f t="shared" si="275"/>
        <v>0.93017282103271115</v>
      </c>
      <c r="AO388" s="59">
        <f t="shared" si="276"/>
        <v>2.5574421511722969</v>
      </c>
      <c r="AP388" s="59">
        <f t="shared" si="277"/>
        <v>0.51808832302641394</v>
      </c>
      <c r="AQ388" s="59">
        <f t="shared" si="278"/>
        <v>0.221084405664869</v>
      </c>
      <c r="AR388" s="59">
        <f t="shared" si="279"/>
        <v>5.5555262607745182E-2</v>
      </c>
      <c r="AS388" s="59">
        <f t="shared" si="280"/>
        <v>0.7233603317273859</v>
      </c>
      <c r="AT388" s="59">
        <f t="shared" si="281"/>
        <v>7.1323854615038484E-2</v>
      </c>
      <c r="AU388" s="59">
        <v>39.229999999999997</v>
      </c>
      <c r="AV388" s="78">
        <v>0.03</v>
      </c>
      <c r="AW388" s="59">
        <v>17.61</v>
      </c>
      <c r="AX388" s="59">
        <v>0.22</v>
      </c>
      <c r="AY388" s="59">
        <v>42.61</v>
      </c>
      <c r="AZ388" s="59">
        <v>0.11</v>
      </c>
      <c r="BA388" s="59">
        <v>0.19</v>
      </c>
      <c r="BB388" s="59">
        <v>0.03</v>
      </c>
      <c r="BC388" s="59"/>
      <c r="BD388" s="59"/>
      <c r="BE388" s="59">
        <f t="shared" si="284"/>
        <v>100.02999999999999</v>
      </c>
      <c r="BF388" s="59">
        <f t="shared" si="285"/>
        <v>81.177773931271346</v>
      </c>
      <c r="BG388" s="59">
        <f t="shared" si="282"/>
        <v>0.18822226068728654</v>
      </c>
      <c r="BH388" s="64">
        <f t="shared" si="283"/>
        <v>0.81177773931271346</v>
      </c>
      <c r="BI388" s="52"/>
      <c r="BJ388" s="62"/>
      <c r="BK388" s="62"/>
      <c r="BL388" s="62"/>
    </row>
    <row r="389" spans="1:64" s="31" customFormat="1" x14ac:dyDescent="0.25">
      <c r="A389" s="62"/>
      <c r="B389" s="58" t="s">
        <v>137</v>
      </c>
      <c r="C389" s="52" t="s">
        <v>8</v>
      </c>
      <c r="D389" s="52" t="s">
        <v>149</v>
      </c>
      <c r="E389" s="52" t="s">
        <v>410</v>
      </c>
      <c r="F389" s="52" t="s">
        <v>428</v>
      </c>
      <c r="G389" s="63" t="s">
        <v>1779</v>
      </c>
      <c r="H389" s="63" t="s">
        <v>1786</v>
      </c>
      <c r="I389" s="52" t="s">
        <v>1735</v>
      </c>
      <c r="J389" s="52" t="s">
        <v>1722</v>
      </c>
      <c r="K389" s="59">
        <v>86.289966703190956</v>
      </c>
      <c r="L389" s="59">
        <v>0.05</v>
      </c>
      <c r="M389" s="59">
        <v>0.63</v>
      </c>
      <c r="N389" s="59">
        <v>30.15</v>
      </c>
      <c r="O389" s="59">
        <v>28.23</v>
      </c>
      <c r="P389" s="59"/>
      <c r="Q389" s="59">
        <v>24.77</v>
      </c>
      <c r="R389" s="59">
        <v>0.22</v>
      </c>
      <c r="S389" s="59">
        <v>13.98</v>
      </c>
      <c r="T389" s="59">
        <v>0.24</v>
      </c>
      <c r="U389" s="59"/>
      <c r="V389" s="59">
        <v>98.27</v>
      </c>
      <c r="W389" s="59">
        <f t="shared" si="270"/>
        <v>15.24472336761292</v>
      </c>
      <c r="X389" s="59">
        <f t="shared" si="271"/>
        <v>10.585993145573548</v>
      </c>
      <c r="Y389" s="59">
        <f t="shared" si="272"/>
        <v>99.330716513186474</v>
      </c>
      <c r="Z389" s="59">
        <f t="shared" si="260"/>
        <v>1.4951457377913198E-3</v>
      </c>
      <c r="AA389" s="59">
        <f t="shared" si="261"/>
        <v>1.4168030951650727E-2</v>
      </c>
      <c r="AB389" s="59">
        <f t="shared" si="262"/>
        <v>1.0626817252349918</v>
      </c>
      <c r="AC389" s="59">
        <f t="shared" si="263"/>
        <v>0.66770476963194525</v>
      </c>
      <c r="AD389" s="59">
        <f t="shared" si="264"/>
        <v>0.23821681556453736</v>
      </c>
      <c r="AE389" s="59">
        <f t="shared" si="265"/>
        <v>0</v>
      </c>
      <c r="AF389" s="59">
        <f t="shared" si="266"/>
        <v>0.38124881489176682</v>
      </c>
      <c r="AG389" s="59">
        <f t="shared" si="267"/>
        <v>5.5724633843963044E-3</v>
      </c>
      <c r="AH389" s="59">
        <f t="shared" si="268"/>
        <v>0.62317511149920524</v>
      </c>
      <c r="AI389" s="59">
        <f t="shared" si="269"/>
        <v>5.7722911985360189E-3</v>
      </c>
      <c r="AJ389" s="59">
        <f t="shared" si="286"/>
        <v>3.0000351680948207</v>
      </c>
      <c r="AK389" s="59">
        <f t="shared" si="242"/>
        <v>3.9999999999999996</v>
      </c>
      <c r="AL389" s="59">
        <f t="shared" si="273"/>
        <v>0.62043037319745642</v>
      </c>
      <c r="AM389" s="59">
        <f t="shared" si="274"/>
        <v>0.37956962680254358</v>
      </c>
      <c r="AN389" s="59">
        <f t="shared" si="275"/>
        <v>1.6004278035044064</v>
      </c>
      <c r="AO389" s="59">
        <f t="shared" si="276"/>
        <v>5.2032848482834408</v>
      </c>
      <c r="AP389" s="59">
        <f t="shared" si="277"/>
        <v>0.38455211048442611</v>
      </c>
      <c r="AQ389" s="59">
        <f t="shared" si="278"/>
        <v>0.12100803361563255</v>
      </c>
      <c r="AR389" s="59">
        <f t="shared" si="279"/>
        <v>0.33917690074675283</v>
      </c>
      <c r="AS389" s="59">
        <f t="shared" si="280"/>
        <v>0.53981506563761461</v>
      </c>
      <c r="AT389" s="59">
        <f t="shared" si="281"/>
        <v>0.38587030794140031</v>
      </c>
      <c r="AU389" s="59">
        <v>39.44</v>
      </c>
      <c r="AV389" s="78">
        <v>0.03</v>
      </c>
      <c r="AW389" s="59">
        <v>13.03</v>
      </c>
      <c r="AX389" s="59">
        <v>0.19</v>
      </c>
      <c r="AY389" s="59">
        <v>46.01</v>
      </c>
      <c r="AZ389" s="59">
        <v>0.13</v>
      </c>
      <c r="BA389" s="59">
        <v>0.2</v>
      </c>
      <c r="BB389" s="59">
        <v>0.11</v>
      </c>
      <c r="BC389" s="59"/>
      <c r="BD389" s="59"/>
      <c r="BE389" s="59">
        <f t="shared" si="284"/>
        <v>99.139999999999986</v>
      </c>
      <c r="BF389" s="59">
        <f t="shared" si="285"/>
        <v>86.289966703190956</v>
      </c>
      <c r="BG389" s="59">
        <f t="shared" si="282"/>
        <v>0.13710033296809043</v>
      </c>
      <c r="BH389" s="64">
        <f t="shared" si="283"/>
        <v>0.86289966703190957</v>
      </c>
      <c r="BI389" s="52"/>
      <c r="BJ389" s="62"/>
      <c r="BK389" s="62"/>
      <c r="BL389" s="62"/>
    </row>
    <row r="390" spans="1:64" s="31" customFormat="1" x14ac:dyDescent="0.25">
      <c r="A390" s="62"/>
      <c r="B390" s="58" t="s">
        <v>137</v>
      </c>
      <c r="C390" s="52" t="s">
        <v>8</v>
      </c>
      <c r="D390" s="52" t="s">
        <v>149</v>
      </c>
      <c r="E390" s="52" t="s">
        <v>410</v>
      </c>
      <c r="F390" s="52" t="s">
        <v>429</v>
      </c>
      <c r="G390" s="63" t="s">
        <v>1779</v>
      </c>
      <c r="H390" s="63" t="s">
        <v>1786</v>
      </c>
      <c r="I390" s="52" t="s">
        <v>1735</v>
      </c>
      <c r="J390" s="52" t="s">
        <v>1722</v>
      </c>
      <c r="K390" s="59">
        <v>85.004458826327934</v>
      </c>
      <c r="L390" s="59">
        <v>0.83</v>
      </c>
      <c r="M390" s="59">
        <v>0.71</v>
      </c>
      <c r="N390" s="59">
        <v>28.91</v>
      </c>
      <c r="O390" s="59">
        <v>27.21</v>
      </c>
      <c r="P390" s="59"/>
      <c r="Q390" s="59">
        <v>25.41</v>
      </c>
      <c r="R390" s="59">
        <v>0.22</v>
      </c>
      <c r="S390" s="59">
        <v>13.29</v>
      </c>
      <c r="T390" s="59">
        <v>0.19</v>
      </c>
      <c r="U390" s="59"/>
      <c r="V390" s="59">
        <v>96.769999999999982</v>
      </c>
      <c r="W390" s="59">
        <f t="shared" si="270"/>
        <v>16.745246457137675</v>
      </c>
      <c r="X390" s="59">
        <f t="shared" si="271"/>
        <v>9.6296438573708887</v>
      </c>
      <c r="Y390" s="59">
        <f t="shared" si="272"/>
        <v>97.734890314508561</v>
      </c>
      <c r="Z390" s="59">
        <f t="shared" si="260"/>
        <v>2.5314411176356827E-2</v>
      </c>
      <c r="AA390" s="59">
        <f t="shared" si="261"/>
        <v>1.6285590527119292E-2</v>
      </c>
      <c r="AB390" s="59">
        <f t="shared" si="262"/>
        <v>1.0392982646856155</v>
      </c>
      <c r="AC390" s="59">
        <f t="shared" si="263"/>
        <v>0.65641478878076387</v>
      </c>
      <c r="AD390" s="59">
        <f t="shared" si="264"/>
        <v>0.22101779743660621</v>
      </c>
      <c r="AE390" s="59">
        <f t="shared" si="265"/>
        <v>0</v>
      </c>
      <c r="AF390" s="59">
        <f t="shared" si="266"/>
        <v>0.42712669280530602</v>
      </c>
      <c r="AG390" s="59">
        <f t="shared" si="267"/>
        <v>5.6835991193848199E-3</v>
      </c>
      <c r="AH390" s="59">
        <f t="shared" si="268"/>
        <v>0.60423256028534811</v>
      </c>
      <c r="AI390" s="59">
        <f t="shared" si="269"/>
        <v>4.6608680285309392E-3</v>
      </c>
      <c r="AJ390" s="59">
        <f t="shared" si="286"/>
        <v>3.0000345728450308</v>
      </c>
      <c r="AK390" s="59">
        <f t="shared" ref="AK390:AK453" si="287">Z390*2+AA390*2+AB390*1.5+AC390*1.5+AD390*1.5+AE390*2.5+AF390+AG390+AH390+AI390</f>
        <v>4</v>
      </c>
      <c r="AL390" s="59">
        <f t="shared" si="273"/>
        <v>0.58586041524779675</v>
      </c>
      <c r="AM390" s="59">
        <f t="shared" si="274"/>
        <v>0.41413958475220325</v>
      </c>
      <c r="AN390" s="59">
        <f t="shared" si="275"/>
        <v>1.9325443369682358</v>
      </c>
      <c r="AO390" s="59">
        <f t="shared" si="276"/>
        <v>6.6599027570300509</v>
      </c>
      <c r="AP390" s="59">
        <f t="shared" si="277"/>
        <v>0.34100081195492993</v>
      </c>
      <c r="AQ390" s="59">
        <f t="shared" si="278"/>
        <v>0.11530977201753868</v>
      </c>
      <c r="AR390" s="59">
        <f t="shared" si="279"/>
        <v>0.34246581280388017</v>
      </c>
      <c r="AS390" s="59">
        <f t="shared" si="280"/>
        <v>0.54222441517858111</v>
      </c>
      <c r="AT390" s="59">
        <f t="shared" si="281"/>
        <v>0.38710251562840758</v>
      </c>
      <c r="AU390" s="59">
        <v>39.36</v>
      </c>
      <c r="AV390" s="78">
        <v>0.01</v>
      </c>
      <c r="AW390" s="59">
        <v>14.2</v>
      </c>
      <c r="AX390" s="59">
        <v>0.2</v>
      </c>
      <c r="AY390" s="59">
        <v>45.16</v>
      </c>
      <c r="AZ390" s="59">
        <v>0.12</v>
      </c>
      <c r="BA390" s="59">
        <v>0.25</v>
      </c>
      <c r="BB390" s="59">
        <v>0.08</v>
      </c>
      <c r="BC390" s="59"/>
      <c r="BD390" s="59"/>
      <c r="BE390" s="59">
        <f t="shared" si="284"/>
        <v>99.38</v>
      </c>
      <c r="BF390" s="59">
        <f t="shared" si="285"/>
        <v>85.004458826327934</v>
      </c>
      <c r="BG390" s="59">
        <f t="shared" si="282"/>
        <v>0.14995541173672067</v>
      </c>
      <c r="BH390" s="64">
        <f t="shared" si="283"/>
        <v>0.85004458826327933</v>
      </c>
      <c r="BI390" s="52"/>
      <c r="BJ390" s="62"/>
      <c r="BK390" s="62"/>
      <c r="BL390" s="62"/>
    </row>
    <row r="391" spans="1:64" s="31" customFormat="1" x14ac:dyDescent="0.25">
      <c r="A391" s="62"/>
      <c r="B391" s="58" t="s">
        <v>137</v>
      </c>
      <c r="C391" s="52" t="s">
        <v>8</v>
      </c>
      <c r="D391" s="52" t="s">
        <v>149</v>
      </c>
      <c r="E391" s="52" t="s">
        <v>410</v>
      </c>
      <c r="F391" s="52" t="s">
        <v>430</v>
      </c>
      <c r="G391" s="63" t="s">
        <v>1779</v>
      </c>
      <c r="H391" s="63" t="s">
        <v>1786</v>
      </c>
      <c r="I391" s="52" t="s">
        <v>1735</v>
      </c>
      <c r="J391" s="52" t="s">
        <v>1722</v>
      </c>
      <c r="K391" s="59">
        <v>77.536056481389707</v>
      </c>
      <c r="L391" s="59">
        <v>0.1</v>
      </c>
      <c r="M391" s="59">
        <v>0.72</v>
      </c>
      <c r="N391" s="59">
        <v>39.93</v>
      </c>
      <c r="O391" s="59">
        <v>5.41</v>
      </c>
      <c r="P391" s="59"/>
      <c r="Q391" s="59">
        <v>38.270000000000003</v>
      </c>
      <c r="R391" s="59">
        <v>0.21</v>
      </c>
      <c r="S391" s="59">
        <v>12.48</v>
      </c>
      <c r="T391" s="59">
        <v>0.2</v>
      </c>
      <c r="U391" s="59"/>
      <c r="V391" s="59">
        <v>97.320000000000007</v>
      </c>
      <c r="W391" s="59">
        <f t="shared" si="270"/>
        <v>19.148667409792875</v>
      </c>
      <c r="X391" s="59">
        <f t="shared" si="271"/>
        <v>21.250647466333771</v>
      </c>
      <c r="Y391" s="59">
        <f t="shared" si="272"/>
        <v>99.44931487612665</v>
      </c>
      <c r="Z391" s="59">
        <f t="shared" si="260"/>
        <v>2.9145009419059733E-3</v>
      </c>
      <c r="AA391" s="59">
        <f t="shared" si="261"/>
        <v>1.5781639593413461E-2</v>
      </c>
      <c r="AB391" s="59">
        <f t="shared" si="262"/>
        <v>1.3717213022073871</v>
      </c>
      <c r="AC391" s="59">
        <f t="shared" si="263"/>
        <v>0.12471581890894999</v>
      </c>
      <c r="AD391" s="59">
        <f t="shared" si="264"/>
        <v>0.46608341594108965</v>
      </c>
      <c r="AE391" s="59">
        <f t="shared" si="265"/>
        <v>0</v>
      </c>
      <c r="AF391" s="59">
        <f t="shared" si="266"/>
        <v>0.46674340222036481</v>
      </c>
      <c r="AG391" s="59">
        <f t="shared" si="267"/>
        <v>5.1843524014402714E-3</v>
      </c>
      <c r="AH391" s="59">
        <f t="shared" si="268"/>
        <v>0.54221083422404903</v>
      </c>
      <c r="AI391" s="59">
        <f t="shared" si="269"/>
        <v>4.6883244973666173E-3</v>
      </c>
      <c r="AJ391" s="59">
        <f t="shared" si="286"/>
        <v>3.0000435909359666</v>
      </c>
      <c r="AK391" s="59">
        <f t="shared" si="287"/>
        <v>3.9999999999999991</v>
      </c>
      <c r="AL391" s="59">
        <f t="shared" si="273"/>
        <v>0.53739883796396637</v>
      </c>
      <c r="AM391" s="59">
        <f t="shared" si="274"/>
        <v>0.46260116203603363</v>
      </c>
      <c r="AN391" s="59">
        <f t="shared" si="275"/>
        <v>1.0014160260946907</v>
      </c>
      <c r="AO391" s="59">
        <f t="shared" si="276"/>
        <v>2.8168080149285246</v>
      </c>
      <c r="AP391" s="59">
        <f t="shared" si="277"/>
        <v>0.49964624394023321</v>
      </c>
      <c r="AQ391" s="59">
        <f t="shared" si="278"/>
        <v>0.23749224894223428</v>
      </c>
      <c r="AR391" s="59">
        <f t="shared" si="279"/>
        <v>6.3548796842629221E-2</v>
      </c>
      <c r="AS391" s="59">
        <f t="shared" si="280"/>
        <v>0.69895895421513654</v>
      </c>
      <c r="AT391" s="59">
        <f t="shared" si="281"/>
        <v>8.3341837187193277E-2</v>
      </c>
      <c r="AU391" s="59">
        <v>38.29</v>
      </c>
      <c r="AV391" s="78">
        <v>0.03</v>
      </c>
      <c r="AW391" s="59">
        <v>20.61</v>
      </c>
      <c r="AX391" s="59">
        <v>0.27</v>
      </c>
      <c r="AY391" s="59">
        <v>39.909999999999997</v>
      </c>
      <c r="AZ391" s="59">
        <v>0.08</v>
      </c>
      <c r="BA391" s="59">
        <v>0.17</v>
      </c>
      <c r="BB391" s="59">
        <v>0.02</v>
      </c>
      <c r="BC391" s="59"/>
      <c r="BD391" s="59"/>
      <c r="BE391" s="59">
        <f t="shared" si="284"/>
        <v>99.38</v>
      </c>
      <c r="BF391" s="59">
        <f t="shared" si="285"/>
        <v>77.536056481389707</v>
      </c>
      <c r="BG391" s="59">
        <f t="shared" si="282"/>
        <v>0.22463943518610294</v>
      </c>
      <c r="BH391" s="64">
        <f t="shared" si="283"/>
        <v>0.77536056481389704</v>
      </c>
      <c r="BI391" s="52"/>
      <c r="BJ391" s="62"/>
      <c r="BK391" s="62"/>
      <c r="BL391" s="62"/>
    </row>
    <row r="392" spans="1:64" s="31" customFormat="1" x14ac:dyDescent="0.25">
      <c r="A392" s="62"/>
      <c r="B392" s="58" t="s">
        <v>137</v>
      </c>
      <c r="C392" s="52" t="s">
        <v>8</v>
      </c>
      <c r="D392" s="52" t="s">
        <v>149</v>
      </c>
      <c r="E392" s="52" t="s">
        <v>410</v>
      </c>
      <c r="F392" s="52" t="s">
        <v>431</v>
      </c>
      <c r="G392" s="63" t="s">
        <v>1779</v>
      </c>
      <c r="H392" s="63" t="s">
        <v>1786</v>
      </c>
      <c r="I392" s="52" t="s">
        <v>1735</v>
      </c>
      <c r="J392" s="52" t="s">
        <v>1722</v>
      </c>
      <c r="K392" s="59">
        <v>81.760250132903238</v>
      </c>
      <c r="L392" s="59">
        <v>0.09</v>
      </c>
      <c r="M392" s="59">
        <v>0.3</v>
      </c>
      <c r="N392" s="59">
        <v>47.43</v>
      </c>
      <c r="O392" s="59">
        <v>7.52</v>
      </c>
      <c r="P392" s="59"/>
      <c r="Q392" s="59">
        <v>26.82</v>
      </c>
      <c r="R392" s="59">
        <v>0.18</v>
      </c>
      <c r="S392" s="59">
        <v>15.71</v>
      </c>
      <c r="T392" s="59">
        <v>0.21</v>
      </c>
      <c r="U392" s="59"/>
      <c r="V392" s="59">
        <v>98.26</v>
      </c>
      <c r="W392" s="59">
        <f t="shared" si="270"/>
        <v>15.175243973029581</v>
      </c>
      <c r="X392" s="59">
        <f t="shared" si="271"/>
        <v>12.94149369523274</v>
      </c>
      <c r="Y392" s="59">
        <f t="shared" si="272"/>
        <v>99.556737668262315</v>
      </c>
      <c r="Z392" s="59">
        <f t="shared" si="260"/>
        <v>2.4921790572929843E-3</v>
      </c>
      <c r="AA392" s="59">
        <f t="shared" si="261"/>
        <v>6.2476028182200834E-3</v>
      </c>
      <c r="AB392" s="59">
        <f t="shared" si="262"/>
        <v>1.5480758306059548</v>
      </c>
      <c r="AC392" s="59">
        <f t="shared" si="263"/>
        <v>0.16470798377087015</v>
      </c>
      <c r="AD392" s="59">
        <f t="shared" si="264"/>
        <v>0.26967980243526829</v>
      </c>
      <c r="AE392" s="59">
        <f t="shared" si="265"/>
        <v>0</v>
      </c>
      <c r="AF392" s="59">
        <f t="shared" si="266"/>
        <v>0.35143729396171886</v>
      </c>
      <c r="AG392" s="59">
        <f t="shared" si="267"/>
        <v>4.2220197223776547E-3</v>
      </c>
      <c r="AH392" s="59">
        <f t="shared" si="268"/>
        <v>0.64848856676685507</v>
      </c>
      <c r="AI392" s="59">
        <f t="shared" si="269"/>
        <v>4.6771305798828716E-3</v>
      </c>
      <c r="AJ392" s="59">
        <f t="shared" si="286"/>
        <v>3.0000284097184409</v>
      </c>
      <c r="AK392" s="59">
        <f t="shared" si="287"/>
        <v>4</v>
      </c>
      <c r="AL392" s="59">
        <f t="shared" si="273"/>
        <v>0.64853664880149031</v>
      </c>
      <c r="AM392" s="59">
        <f t="shared" si="274"/>
        <v>0.35146335119850969</v>
      </c>
      <c r="AN392" s="59">
        <f t="shared" si="275"/>
        <v>1.3031650527335097</v>
      </c>
      <c r="AO392" s="59">
        <f t="shared" si="276"/>
        <v>3.9762683562766594</v>
      </c>
      <c r="AP392" s="59">
        <f t="shared" si="277"/>
        <v>0.43418512225736955</v>
      </c>
      <c r="AQ392" s="59">
        <f t="shared" si="278"/>
        <v>0.13603266165808769</v>
      </c>
      <c r="AR392" s="59">
        <f t="shared" si="279"/>
        <v>8.3082474943842521E-2</v>
      </c>
      <c r="AS392" s="59">
        <f t="shared" si="280"/>
        <v>0.78088486339806973</v>
      </c>
      <c r="AT392" s="59">
        <f t="shared" si="281"/>
        <v>9.6163907195022796E-2</v>
      </c>
      <c r="AU392" s="59">
        <v>39.159999999999997</v>
      </c>
      <c r="AV392" s="78">
        <v>0.03</v>
      </c>
      <c r="AW392" s="59">
        <v>17.190000000000001</v>
      </c>
      <c r="AX392" s="59">
        <v>0.24</v>
      </c>
      <c r="AY392" s="59">
        <v>43.23</v>
      </c>
      <c r="AZ392" s="59">
        <v>0.06</v>
      </c>
      <c r="BA392" s="59">
        <v>0.2</v>
      </c>
      <c r="BB392" s="59">
        <v>0</v>
      </c>
      <c r="BC392" s="59"/>
      <c r="BD392" s="59"/>
      <c r="BE392" s="59">
        <f t="shared" si="284"/>
        <v>100.11</v>
      </c>
      <c r="BF392" s="59">
        <f t="shared" si="285"/>
        <v>81.760250132903238</v>
      </c>
      <c r="BG392" s="59">
        <f t="shared" si="282"/>
        <v>0.18239749867096763</v>
      </c>
      <c r="BH392" s="64">
        <f t="shared" si="283"/>
        <v>0.81760250132903234</v>
      </c>
      <c r="BI392" s="52"/>
      <c r="BJ392" s="62"/>
      <c r="BK392" s="62"/>
      <c r="BL392" s="62"/>
    </row>
    <row r="393" spans="1:64" s="31" customFormat="1" x14ac:dyDescent="0.25">
      <c r="A393" s="62"/>
      <c r="B393" s="58" t="s">
        <v>137</v>
      </c>
      <c r="C393" s="52" t="s">
        <v>8</v>
      </c>
      <c r="D393" s="52" t="s">
        <v>149</v>
      </c>
      <c r="E393" s="52" t="s">
        <v>410</v>
      </c>
      <c r="F393" s="52" t="s">
        <v>432</v>
      </c>
      <c r="G393" s="63" t="s">
        <v>1779</v>
      </c>
      <c r="H393" s="63" t="s">
        <v>1786</v>
      </c>
      <c r="I393" s="52" t="s">
        <v>1735</v>
      </c>
      <c r="J393" s="52" t="s">
        <v>1722</v>
      </c>
      <c r="K393" s="59">
        <v>86.568063939296508</v>
      </c>
      <c r="L393" s="59">
        <v>0.09</v>
      </c>
      <c r="M393" s="59">
        <v>0.56999999999999995</v>
      </c>
      <c r="N393" s="59">
        <v>31.03</v>
      </c>
      <c r="O393" s="59">
        <v>27.85</v>
      </c>
      <c r="P393" s="59"/>
      <c r="Q393" s="59">
        <v>22.55</v>
      </c>
      <c r="R393" s="59">
        <v>0.19</v>
      </c>
      <c r="S393" s="59">
        <v>14.61</v>
      </c>
      <c r="T393" s="59">
        <v>0.22</v>
      </c>
      <c r="U393" s="59"/>
      <c r="V393" s="59">
        <v>97.11</v>
      </c>
      <c r="W393" s="59">
        <f t="shared" si="270"/>
        <v>14.074387004421558</v>
      </c>
      <c r="X393" s="59">
        <f t="shared" si="271"/>
        <v>9.4194409819720413</v>
      </c>
      <c r="Y393" s="59">
        <f t="shared" si="272"/>
        <v>98.0538279863936</v>
      </c>
      <c r="Z393" s="59">
        <f t="shared" si="260"/>
        <v>2.6973757011309429E-3</v>
      </c>
      <c r="AA393" s="59">
        <f t="shared" si="261"/>
        <v>1.2847813148678383E-2</v>
      </c>
      <c r="AB393" s="59">
        <f t="shared" si="262"/>
        <v>1.0961830437832132</v>
      </c>
      <c r="AC393" s="59">
        <f t="shared" si="263"/>
        <v>0.66021320825248131</v>
      </c>
      <c r="AD393" s="59">
        <f t="shared" si="264"/>
        <v>0.21244736280394813</v>
      </c>
      <c r="AE393" s="59">
        <f t="shared" si="265"/>
        <v>0</v>
      </c>
      <c r="AF393" s="59">
        <f t="shared" si="266"/>
        <v>0.35277991536358982</v>
      </c>
      <c r="AG393" s="59">
        <f t="shared" si="267"/>
        <v>4.8235140991420124E-3</v>
      </c>
      <c r="AH393" s="59">
        <f t="shared" si="268"/>
        <v>0.65273748419769062</v>
      </c>
      <c r="AI393" s="59">
        <f t="shared" si="269"/>
        <v>5.3032863804950764E-3</v>
      </c>
      <c r="AJ393" s="59">
        <f t="shared" si="286"/>
        <v>3.0000330037303691</v>
      </c>
      <c r="AK393" s="59">
        <f t="shared" si="287"/>
        <v>3.9999999999999996</v>
      </c>
      <c r="AL393" s="59">
        <f t="shared" si="273"/>
        <v>0.64915583209448979</v>
      </c>
      <c r="AM393" s="59">
        <f t="shared" si="274"/>
        <v>0.35084416790551021</v>
      </c>
      <c r="AN393" s="59">
        <f t="shared" si="275"/>
        <v>1.6605521043306344</v>
      </c>
      <c r="AO393" s="59">
        <f t="shared" si="276"/>
        <v>5.460614295736284</v>
      </c>
      <c r="AP393" s="59">
        <f t="shared" si="277"/>
        <v>0.37586183648584814</v>
      </c>
      <c r="AQ393" s="59">
        <f t="shared" si="278"/>
        <v>0.10790464067469951</v>
      </c>
      <c r="AR393" s="59">
        <f t="shared" si="279"/>
        <v>0.33533044639822956</v>
      </c>
      <c r="AS393" s="59">
        <f t="shared" si="280"/>
        <v>0.55676491292707087</v>
      </c>
      <c r="AT393" s="59">
        <f t="shared" si="281"/>
        <v>0.37589080908552519</v>
      </c>
      <c r="AU393" s="59">
        <v>39.729999999999997</v>
      </c>
      <c r="AV393" s="78">
        <v>0.02</v>
      </c>
      <c r="AW393" s="59">
        <v>12.78</v>
      </c>
      <c r="AX393" s="59">
        <v>0.18</v>
      </c>
      <c r="AY393" s="59">
        <v>46.21</v>
      </c>
      <c r="AZ393" s="59">
        <v>0.15</v>
      </c>
      <c r="BA393" s="59">
        <v>0.32</v>
      </c>
      <c r="BB393" s="59">
        <v>0.11</v>
      </c>
      <c r="BC393" s="59"/>
      <c r="BD393" s="59"/>
      <c r="BE393" s="59">
        <f t="shared" si="284"/>
        <v>99.5</v>
      </c>
      <c r="BF393" s="59">
        <f t="shared" si="285"/>
        <v>86.568063939296508</v>
      </c>
      <c r="BG393" s="59">
        <f t="shared" si="282"/>
        <v>0.13431936060703492</v>
      </c>
      <c r="BH393" s="64">
        <f t="shared" si="283"/>
        <v>0.86568063939296502</v>
      </c>
      <c r="BI393" s="52"/>
      <c r="BJ393" s="62"/>
      <c r="BK393" s="62"/>
      <c r="BL393" s="62"/>
    </row>
    <row r="394" spans="1:64" s="31" customFormat="1" x14ac:dyDescent="0.25">
      <c r="A394" s="62"/>
      <c r="B394" s="58" t="s">
        <v>137</v>
      </c>
      <c r="C394" s="52" t="s">
        <v>8</v>
      </c>
      <c r="D394" s="52" t="s">
        <v>149</v>
      </c>
      <c r="E394" s="52" t="s">
        <v>410</v>
      </c>
      <c r="F394" s="52" t="s">
        <v>433</v>
      </c>
      <c r="G394" s="63" t="s">
        <v>1779</v>
      </c>
      <c r="H394" s="63" t="s">
        <v>1786</v>
      </c>
      <c r="I394" s="52" t="s">
        <v>1735</v>
      </c>
      <c r="J394" s="52" t="s">
        <v>1722</v>
      </c>
      <c r="K394" s="59">
        <v>86.410922133382783</v>
      </c>
      <c r="L394" s="59">
        <v>0.04</v>
      </c>
      <c r="M394" s="59">
        <v>0.6</v>
      </c>
      <c r="N394" s="59">
        <v>29.7</v>
      </c>
      <c r="O394" s="59">
        <v>28.09</v>
      </c>
      <c r="P394" s="59"/>
      <c r="Q394" s="59">
        <v>23.67</v>
      </c>
      <c r="R394" s="59">
        <v>0.18</v>
      </c>
      <c r="S394" s="59">
        <v>14.58</v>
      </c>
      <c r="T394" s="59">
        <v>0.24</v>
      </c>
      <c r="U394" s="59"/>
      <c r="V394" s="59">
        <v>97.1</v>
      </c>
      <c r="W394" s="59">
        <f t="shared" si="270"/>
        <v>13.884715777672676</v>
      </c>
      <c r="X394" s="59">
        <f t="shared" si="271"/>
        <v>10.874954681404006</v>
      </c>
      <c r="Y394" s="59">
        <f t="shared" si="272"/>
        <v>98.18967045907668</v>
      </c>
      <c r="Z394" s="59">
        <f t="shared" si="260"/>
        <v>1.2049219537879302E-3</v>
      </c>
      <c r="AA394" s="59">
        <f t="shared" si="261"/>
        <v>1.3592695907969346E-2</v>
      </c>
      <c r="AB394" s="59">
        <f t="shared" si="262"/>
        <v>1.0545271077052603</v>
      </c>
      <c r="AC394" s="59">
        <f t="shared" si="263"/>
        <v>0.66928446232247896</v>
      </c>
      <c r="AD394" s="59">
        <f t="shared" si="264"/>
        <v>0.24652085503197788</v>
      </c>
      <c r="AE394" s="59">
        <f t="shared" si="265"/>
        <v>0</v>
      </c>
      <c r="AF394" s="59">
        <f t="shared" si="266"/>
        <v>0.34979319125088515</v>
      </c>
      <c r="AG394" s="59">
        <f t="shared" si="267"/>
        <v>4.5928520004796343E-3</v>
      </c>
      <c r="AH394" s="59">
        <f t="shared" si="268"/>
        <v>0.65470529878531492</v>
      </c>
      <c r="AI394" s="59">
        <f t="shared" si="269"/>
        <v>5.8147846502302281E-3</v>
      </c>
      <c r="AJ394" s="59">
        <f t="shared" si="286"/>
        <v>3.0000361696083844</v>
      </c>
      <c r="AK394" s="59">
        <f t="shared" si="287"/>
        <v>4.0000000000000009</v>
      </c>
      <c r="AL394" s="59">
        <f t="shared" si="273"/>
        <v>0.65177330307556836</v>
      </c>
      <c r="AM394" s="59">
        <f t="shared" si="274"/>
        <v>0.34822669692443164</v>
      </c>
      <c r="AN394" s="59">
        <f t="shared" si="275"/>
        <v>1.4189192683333469</v>
      </c>
      <c r="AO394" s="59">
        <f t="shared" si="276"/>
        <v>4.4447810729343535</v>
      </c>
      <c r="AP394" s="59">
        <f t="shared" si="277"/>
        <v>0.41340776151202735</v>
      </c>
      <c r="AQ394" s="59">
        <f t="shared" si="278"/>
        <v>0.12511637726537758</v>
      </c>
      <c r="AR394" s="59">
        <f t="shared" si="279"/>
        <v>0.33968098672598063</v>
      </c>
      <c r="AS394" s="59">
        <f t="shared" si="280"/>
        <v>0.53520263600864182</v>
      </c>
      <c r="AT394" s="59">
        <f t="shared" si="281"/>
        <v>0.38825848135577196</v>
      </c>
      <c r="AU394" s="59">
        <v>39.630000000000003</v>
      </c>
      <c r="AV394" s="78">
        <v>0.03</v>
      </c>
      <c r="AW394" s="59">
        <v>13.11</v>
      </c>
      <c r="AX394" s="59">
        <v>0.19</v>
      </c>
      <c r="AY394" s="59">
        <v>46.77</v>
      </c>
      <c r="AZ394" s="59">
        <v>0.15</v>
      </c>
      <c r="BA394" s="59">
        <v>0.28000000000000003</v>
      </c>
      <c r="BB394" s="59">
        <v>0.03</v>
      </c>
      <c r="BC394" s="59"/>
      <c r="BD394" s="59"/>
      <c r="BE394" s="59">
        <f t="shared" si="284"/>
        <v>100.19000000000001</v>
      </c>
      <c r="BF394" s="59">
        <f t="shared" si="285"/>
        <v>86.410922133382783</v>
      </c>
      <c r="BG394" s="59">
        <f t="shared" si="282"/>
        <v>0.13589077866617216</v>
      </c>
      <c r="BH394" s="64">
        <f t="shared" si="283"/>
        <v>0.86410922133382784</v>
      </c>
      <c r="BI394" s="52"/>
      <c r="BJ394" s="62"/>
      <c r="BK394" s="62"/>
      <c r="BL394" s="62"/>
    </row>
    <row r="395" spans="1:64" s="31" customFormat="1" x14ac:dyDescent="0.25">
      <c r="A395" s="62"/>
      <c r="B395" s="58" t="s">
        <v>137</v>
      </c>
      <c r="C395" s="52" t="s">
        <v>8</v>
      </c>
      <c r="D395" s="52" t="s">
        <v>149</v>
      </c>
      <c r="E395" s="52" t="s">
        <v>410</v>
      </c>
      <c r="F395" s="52" t="s">
        <v>434</v>
      </c>
      <c r="G395" s="63" t="s">
        <v>1779</v>
      </c>
      <c r="H395" s="63" t="s">
        <v>1786</v>
      </c>
      <c r="I395" s="52" t="s">
        <v>1735</v>
      </c>
      <c r="J395" s="52" t="s">
        <v>1722</v>
      </c>
      <c r="K395" s="59">
        <v>83.149644426504636</v>
      </c>
      <c r="L395" s="59">
        <v>0.06</v>
      </c>
      <c r="M395" s="59">
        <v>2.9</v>
      </c>
      <c r="N395" s="59">
        <v>19.510000000000002</v>
      </c>
      <c r="O395" s="59">
        <v>22.14</v>
      </c>
      <c r="P395" s="59"/>
      <c r="Q395" s="59">
        <v>40.380000000000003</v>
      </c>
      <c r="R395" s="59">
        <v>0.33</v>
      </c>
      <c r="S395" s="59">
        <v>10.15</v>
      </c>
      <c r="T395" s="59">
        <v>0.17</v>
      </c>
      <c r="U395" s="59"/>
      <c r="V395" s="59">
        <v>95.640000000000015</v>
      </c>
      <c r="W395" s="59">
        <f t="shared" si="270"/>
        <v>20.789574414301587</v>
      </c>
      <c r="X395" s="59">
        <f t="shared" si="271"/>
        <v>21.771977756944228</v>
      </c>
      <c r="Y395" s="59">
        <f t="shared" si="272"/>
        <v>97.821552171245813</v>
      </c>
      <c r="Z395" s="59">
        <f t="shared" si="260"/>
        <v>1.9551191801913132E-3</v>
      </c>
      <c r="AA395" s="59">
        <f t="shared" si="261"/>
        <v>7.1068215156303391E-2</v>
      </c>
      <c r="AB395" s="59">
        <f t="shared" si="262"/>
        <v>0.74934467964575968</v>
      </c>
      <c r="AC395" s="59">
        <f t="shared" si="263"/>
        <v>0.57063667444267252</v>
      </c>
      <c r="AD395" s="59">
        <f t="shared" si="264"/>
        <v>0.53388430206957127</v>
      </c>
      <c r="AE395" s="59">
        <f t="shared" si="265"/>
        <v>0</v>
      </c>
      <c r="AF395" s="59">
        <f t="shared" si="266"/>
        <v>0.56655622587256438</v>
      </c>
      <c r="AG395" s="59">
        <f t="shared" si="267"/>
        <v>9.1085017403062882E-3</v>
      </c>
      <c r="AH395" s="59">
        <f t="shared" si="268"/>
        <v>0.49303464074572667</v>
      </c>
      <c r="AI395" s="59">
        <f t="shared" si="269"/>
        <v>4.4554787314077379E-3</v>
      </c>
      <c r="AJ395" s="59">
        <f t="shared" si="286"/>
        <v>3.0000438375845033</v>
      </c>
      <c r="AK395" s="59">
        <f t="shared" si="287"/>
        <v>3.9999999999999996</v>
      </c>
      <c r="AL395" s="59">
        <f t="shared" si="273"/>
        <v>0.46530661624071779</v>
      </c>
      <c r="AM395" s="59">
        <f t="shared" si="274"/>
        <v>0.53469338375928221</v>
      </c>
      <c r="AN395" s="59">
        <f t="shared" si="275"/>
        <v>1.0611966369423906</v>
      </c>
      <c r="AO395" s="59">
        <f t="shared" si="276"/>
        <v>3.0389048394973779</v>
      </c>
      <c r="AP395" s="59">
        <f t="shared" si="277"/>
        <v>0.48515507064062297</v>
      </c>
      <c r="AQ395" s="59">
        <f t="shared" si="278"/>
        <v>0.28798435328696159</v>
      </c>
      <c r="AR395" s="59">
        <f t="shared" si="279"/>
        <v>0.30780907588809536</v>
      </c>
      <c r="AS395" s="59">
        <f t="shared" si="280"/>
        <v>0.40420657082494316</v>
      </c>
      <c r="AT395" s="59">
        <f t="shared" si="281"/>
        <v>0.4323066175709348</v>
      </c>
      <c r="AU395" s="59">
        <v>39.25</v>
      </c>
      <c r="AV395" s="78">
        <v>0.04</v>
      </c>
      <c r="AW395" s="59">
        <v>15.85</v>
      </c>
      <c r="AX395" s="59">
        <v>0.23</v>
      </c>
      <c r="AY395" s="59">
        <v>43.88</v>
      </c>
      <c r="AZ395" s="59">
        <v>0.13</v>
      </c>
      <c r="BA395" s="59">
        <v>0.21</v>
      </c>
      <c r="BB395" s="59">
        <v>0.02</v>
      </c>
      <c r="BC395" s="59"/>
      <c r="BD395" s="59"/>
      <c r="BE395" s="59">
        <f t="shared" si="284"/>
        <v>99.609999999999985</v>
      </c>
      <c r="BF395" s="59">
        <f t="shared" si="285"/>
        <v>83.149644426504636</v>
      </c>
      <c r="BG395" s="59">
        <f t="shared" si="282"/>
        <v>0.16850355573495363</v>
      </c>
      <c r="BH395" s="64">
        <f t="shared" si="283"/>
        <v>0.83149644426504632</v>
      </c>
      <c r="BI395" s="52"/>
      <c r="BJ395" s="62"/>
      <c r="BK395" s="62"/>
      <c r="BL395" s="62"/>
    </row>
    <row r="396" spans="1:64" s="31" customFormat="1" x14ac:dyDescent="0.25">
      <c r="A396" s="62"/>
      <c r="B396" s="58" t="s">
        <v>137</v>
      </c>
      <c r="C396" s="52" t="s">
        <v>8</v>
      </c>
      <c r="D396" s="52" t="s">
        <v>149</v>
      </c>
      <c r="E396" s="52" t="s">
        <v>410</v>
      </c>
      <c r="F396" s="52" t="s">
        <v>435</v>
      </c>
      <c r="G396" s="63" t="s">
        <v>1779</v>
      </c>
      <c r="H396" s="63" t="s">
        <v>1786</v>
      </c>
      <c r="I396" s="52" t="s">
        <v>1735</v>
      </c>
      <c r="J396" s="52" t="s">
        <v>1722</v>
      </c>
      <c r="K396" s="59">
        <v>85.764649633346224</v>
      </c>
      <c r="L396" s="59">
        <v>0.03</v>
      </c>
      <c r="M396" s="59">
        <v>0.7</v>
      </c>
      <c r="N396" s="59">
        <v>29.51</v>
      </c>
      <c r="O396" s="59">
        <v>27.27</v>
      </c>
      <c r="P396" s="59"/>
      <c r="Q396" s="59">
        <v>24.83</v>
      </c>
      <c r="R396" s="59">
        <v>0.18</v>
      </c>
      <c r="S396" s="59">
        <v>13.96</v>
      </c>
      <c r="T396" s="59">
        <v>0.27</v>
      </c>
      <c r="U396" s="59"/>
      <c r="V396" s="59">
        <v>96.750000000000014</v>
      </c>
      <c r="W396" s="59">
        <f t="shared" si="270"/>
        <v>14.745022889369775</v>
      </c>
      <c r="X396" s="59">
        <f t="shared" si="271"/>
        <v>11.208020794210073</v>
      </c>
      <c r="Y396" s="59">
        <f t="shared" si="272"/>
        <v>97.873043683579851</v>
      </c>
      <c r="Z396" s="59">
        <f t="shared" si="260"/>
        <v>9.1043148569356009E-4</v>
      </c>
      <c r="AA396" s="59">
        <f t="shared" si="261"/>
        <v>1.5976420351576228E-2</v>
      </c>
      <c r="AB396" s="59">
        <f t="shared" si="262"/>
        <v>1.0555956607505372</v>
      </c>
      <c r="AC396" s="59">
        <f t="shared" si="263"/>
        <v>0.65459280807649556</v>
      </c>
      <c r="AD396" s="59">
        <f t="shared" si="264"/>
        <v>0.25596596683511663</v>
      </c>
      <c r="AE396" s="59">
        <f t="shared" si="265"/>
        <v>0</v>
      </c>
      <c r="AF396" s="59">
        <f t="shared" si="266"/>
        <v>0.37423714948916098</v>
      </c>
      <c r="AG396" s="59">
        <f t="shared" si="267"/>
        <v>4.62710696154435E-3</v>
      </c>
      <c r="AH396" s="59">
        <f t="shared" si="268"/>
        <v>0.63153996405817536</v>
      </c>
      <c r="AI396" s="59">
        <f t="shared" si="269"/>
        <v>6.5904223233561017E-3</v>
      </c>
      <c r="AJ396" s="59">
        <f t="shared" si="286"/>
        <v>3.0000359303316557</v>
      </c>
      <c r="AK396" s="59">
        <f t="shared" si="287"/>
        <v>4</v>
      </c>
      <c r="AL396" s="59">
        <f t="shared" si="273"/>
        <v>0.62791244257960765</v>
      </c>
      <c r="AM396" s="59">
        <f t="shared" si="274"/>
        <v>0.37208755742039235</v>
      </c>
      <c r="AN396" s="59">
        <f t="shared" si="275"/>
        <v>1.4620582342113866</v>
      </c>
      <c r="AO396" s="59">
        <f t="shared" si="276"/>
        <v>4.6224819488335873</v>
      </c>
      <c r="AP396" s="59">
        <f t="shared" si="277"/>
        <v>0.40616423531521645</v>
      </c>
      <c r="AQ396" s="59">
        <f t="shared" si="278"/>
        <v>0.13018609433338535</v>
      </c>
      <c r="AR396" s="59">
        <f t="shared" si="279"/>
        <v>0.33293051461445644</v>
      </c>
      <c r="AS396" s="59">
        <f t="shared" si="280"/>
        <v>0.53688339105215821</v>
      </c>
      <c r="AT396" s="59">
        <f t="shared" si="281"/>
        <v>0.38276062551483653</v>
      </c>
      <c r="AU396" s="59">
        <v>39.69</v>
      </c>
      <c r="AV396" s="78">
        <v>0.03</v>
      </c>
      <c r="AW396" s="59">
        <v>13.55</v>
      </c>
      <c r="AX396" s="59">
        <v>0.17</v>
      </c>
      <c r="AY396" s="59">
        <v>45.8</v>
      </c>
      <c r="AZ396" s="59">
        <v>0.15</v>
      </c>
      <c r="BA396" s="59">
        <v>0.27</v>
      </c>
      <c r="BB396" s="59">
        <v>0.06</v>
      </c>
      <c r="BC396" s="59"/>
      <c r="BD396" s="59"/>
      <c r="BE396" s="59">
        <f t="shared" si="284"/>
        <v>99.72</v>
      </c>
      <c r="BF396" s="59">
        <f t="shared" si="285"/>
        <v>85.764649633346224</v>
      </c>
      <c r="BG396" s="59">
        <f t="shared" si="282"/>
        <v>0.14235350366653776</v>
      </c>
      <c r="BH396" s="64">
        <f t="shared" si="283"/>
        <v>0.85764649633346224</v>
      </c>
      <c r="BI396" s="52"/>
      <c r="BJ396" s="62"/>
      <c r="BK396" s="62"/>
      <c r="BL396" s="62"/>
    </row>
    <row r="397" spans="1:64" s="31" customFormat="1" x14ac:dyDescent="0.25">
      <c r="A397" s="62"/>
      <c r="B397" s="58" t="s">
        <v>137</v>
      </c>
      <c r="C397" s="52" t="s">
        <v>8</v>
      </c>
      <c r="D397" s="52" t="s">
        <v>149</v>
      </c>
      <c r="E397" s="52" t="s">
        <v>410</v>
      </c>
      <c r="F397" s="52" t="s">
        <v>436</v>
      </c>
      <c r="G397" s="63" t="s">
        <v>1779</v>
      </c>
      <c r="H397" s="63" t="s">
        <v>1786</v>
      </c>
      <c r="I397" s="52" t="s">
        <v>1735</v>
      </c>
      <c r="J397" s="52" t="s">
        <v>1722</v>
      </c>
      <c r="K397" s="59">
        <v>86.560741974068051</v>
      </c>
      <c r="L397" s="59">
        <v>0.01</v>
      </c>
      <c r="M397" s="59">
        <v>0.74</v>
      </c>
      <c r="N397" s="59">
        <v>28.48</v>
      </c>
      <c r="O397" s="59">
        <v>28.9</v>
      </c>
      <c r="P397" s="59"/>
      <c r="Q397" s="59">
        <v>24.89</v>
      </c>
      <c r="R397" s="59">
        <v>0.19</v>
      </c>
      <c r="S397" s="59">
        <v>14.31</v>
      </c>
      <c r="T397" s="59">
        <v>0.21</v>
      </c>
      <c r="U397" s="59"/>
      <c r="V397" s="59">
        <v>97.72999999999999</v>
      </c>
      <c r="W397" s="59">
        <f t="shared" si="270"/>
        <v>14.427064737030438</v>
      </c>
      <c r="X397" s="59">
        <f t="shared" si="271"/>
        <v>11.628067640552969</v>
      </c>
      <c r="Y397" s="59">
        <f t="shared" si="272"/>
        <v>98.895132377583394</v>
      </c>
      <c r="Z397" s="59">
        <f t="shared" si="260"/>
        <v>3.0159356547669467E-4</v>
      </c>
      <c r="AA397" s="59">
        <f t="shared" si="261"/>
        <v>1.6784531212297858E-2</v>
      </c>
      <c r="AB397" s="59">
        <f t="shared" si="262"/>
        <v>1.0124286569509724</v>
      </c>
      <c r="AC397" s="59">
        <f t="shared" si="263"/>
        <v>0.68941383098643338</v>
      </c>
      <c r="AD397" s="59">
        <f t="shared" si="264"/>
        <v>0.26391064282185528</v>
      </c>
      <c r="AE397" s="59">
        <f t="shared" si="265"/>
        <v>0</v>
      </c>
      <c r="AF397" s="59">
        <f t="shared" si="266"/>
        <v>0.36389449338156227</v>
      </c>
      <c r="AG397" s="59">
        <f t="shared" si="267"/>
        <v>4.8538538150605728E-3</v>
      </c>
      <c r="AH397" s="59">
        <f t="shared" si="268"/>
        <v>0.64335563798379425</v>
      </c>
      <c r="AI397" s="59">
        <f t="shared" si="269"/>
        <v>5.0940691251423666E-3</v>
      </c>
      <c r="AJ397" s="59">
        <f t="shared" si="286"/>
        <v>3.0000373098425954</v>
      </c>
      <c r="AK397" s="59">
        <f t="shared" si="287"/>
        <v>4.0000000000000009</v>
      </c>
      <c r="AL397" s="59">
        <f t="shared" si="273"/>
        <v>0.63872479928268378</v>
      </c>
      <c r="AM397" s="59">
        <f t="shared" si="274"/>
        <v>0.36127520071731622</v>
      </c>
      <c r="AN397" s="59">
        <f t="shared" si="275"/>
        <v>1.3788549392727523</v>
      </c>
      <c r="AO397" s="59">
        <f t="shared" si="276"/>
        <v>4.2812325717933906</v>
      </c>
      <c r="AP397" s="59">
        <f t="shared" si="277"/>
        <v>0.42037031493215526</v>
      </c>
      <c r="AQ397" s="59">
        <f t="shared" si="278"/>
        <v>0.1342542146784837</v>
      </c>
      <c r="AR397" s="59">
        <f t="shared" si="279"/>
        <v>0.35071231488775562</v>
      </c>
      <c r="AS397" s="59">
        <f t="shared" si="280"/>
        <v>0.51503347043376069</v>
      </c>
      <c r="AT397" s="59">
        <f t="shared" si="281"/>
        <v>0.40509849523265062</v>
      </c>
      <c r="AU397" s="59">
        <v>39.82</v>
      </c>
      <c r="AV397" s="78">
        <v>0.02</v>
      </c>
      <c r="AW397" s="59">
        <v>12.86</v>
      </c>
      <c r="AX397" s="59">
        <v>0.19</v>
      </c>
      <c r="AY397" s="59">
        <v>46.47</v>
      </c>
      <c r="AZ397" s="59">
        <v>0.17</v>
      </c>
      <c r="BA397" s="59">
        <v>0.28000000000000003</v>
      </c>
      <c r="BB397" s="59">
        <v>7.0000000000000007E-2</v>
      </c>
      <c r="BC397" s="59"/>
      <c r="BD397" s="59"/>
      <c r="BE397" s="59">
        <f t="shared" si="284"/>
        <v>99.88</v>
      </c>
      <c r="BF397" s="59">
        <f t="shared" si="285"/>
        <v>86.560741974068051</v>
      </c>
      <c r="BG397" s="59">
        <f t="shared" si="282"/>
        <v>0.13439258025931949</v>
      </c>
      <c r="BH397" s="64">
        <f t="shared" si="283"/>
        <v>0.86560741974068056</v>
      </c>
      <c r="BI397" s="52"/>
      <c r="BJ397" s="62"/>
      <c r="BK397" s="62"/>
      <c r="BL397" s="62"/>
    </row>
    <row r="398" spans="1:64" s="31" customFormat="1" x14ac:dyDescent="0.25">
      <c r="A398" s="62"/>
      <c r="B398" s="58" t="s">
        <v>137</v>
      </c>
      <c r="C398" s="52" t="s">
        <v>8</v>
      </c>
      <c r="D398" s="52" t="s">
        <v>149</v>
      </c>
      <c r="E398" s="52" t="s">
        <v>410</v>
      </c>
      <c r="F398" s="52" t="s">
        <v>437</v>
      </c>
      <c r="G398" s="63" t="s">
        <v>1779</v>
      </c>
      <c r="H398" s="63" t="s">
        <v>1786</v>
      </c>
      <c r="I398" s="52" t="s">
        <v>1735</v>
      </c>
      <c r="J398" s="52" t="s">
        <v>1722</v>
      </c>
      <c r="K398" s="59">
        <v>87.254396203979994</v>
      </c>
      <c r="L398" s="59">
        <v>0.11</v>
      </c>
      <c r="M398" s="59">
        <v>0.59</v>
      </c>
      <c r="N398" s="59">
        <v>28.29</v>
      </c>
      <c r="O398" s="59">
        <v>27.2</v>
      </c>
      <c r="P398" s="59"/>
      <c r="Q398" s="59">
        <v>29.24</v>
      </c>
      <c r="R398" s="59">
        <v>0.28000000000000003</v>
      </c>
      <c r="S398" s="59">
        <v>11.82</v>
      </c>
      <c r="T398" s="59">
        <v>0.14000000000000001</v>
      </c>
      <c r="U398" s="59"/>
      <c r="V398" s="59">
        <v>97.67</v>
      </c>
      <c r="W398" s="59">
        <f t="shared" si="270"/>
        <v>18.174599470201279</v>
      </c>
      <c r="X398" s="59">
        <f t="shared" si="271"/>
        <v>12.297622282505802</v>
      </c>
      <c r="Y398" s="59">
        <f t="shared" si="272"/>
        <v>98.902221752707064</v>
      </c>
      <c r="Z398" s="59">
        <f t="shared" si="260"/>
        <v>3.3729823571089189E-3</v>
      </c>
      <c r="AA398" s="59">
        <f t="shared" si="261"/>
        <v>1.3605948436092641E-2</v>
      </c>
      <c r="AB398" s="59">
        <f t="shared" si="262"/>
        <v>1.0224844329926379</v>
      </c>
      <c r="AC398" s="59">
        <f t="shared" si="263"/>
        <v>0.65970589677886715</v>
      </c>
      <c r="AD398" s="59">
        <f t="shared" si="264"/>
        <v>0.28377218071000071</v>
      </c>
      <c r="AE398" s="59">
        <f t="shared" si="265"/>
        <v>0</v>
      </c>
      <c r="AF398" s="59">
        <f t="shared" si="266"/>
        <v>0.46608128499184509</v>
      </c>
      <c r="AG398" s="59">
        <f t="shared" si="267"/>
        <v>7.272612291415151E-3</v>
      </c>
      <c r="AH398" s="59">
        <f t="shared" si="268"/>
        <v>0.54029166376336524</v>
      </c>
      <c r="AI398" s="59">
        <f t="shared" si="269"/>
        <v>3.4528116447128288E-3</v>
      </c>
      <c r="AJ398" s="59">
        <f t="shared" si="286"/>
        <v>3.0000398139660462</v>
      </c>
      <c r="AK398" s="59">
        <f t="shared" si="287"/>
        <v>4</v>
      </c>
      <c r="AL398" s="59">
        <f t="shared" si="273"/>
        <v>0.53687021737980511</v>
      </c>
      <c r="AM398" s="59">
        <f t="shared" si="274"/>
        <v>0.46312978262019489</v>
      </c>
      <c r="AN398" s="59">
        <f t="shared" si="275"/>
        <v>1.6424488257647569</v>
      </c>
      <c r="AO398" s="59">
        <f t="shared" si="276"/>
        <v>5.3828251260973801</v>
      </c>
      <c r="AP398" s="59">
        <f t="shared" si="277"/>
        <v>0.37843684625021556</v>
      </c>
      <c r="AQ398" s="59">
        <f t="shared" si="278"/>
        <v>0.14434262057240294</v>
      </c>
      <c r="AR398" s="59">
        <f t="shared" si="279"/>
        <v>0.3355638234511864</v>
      </c>
      <c r="AS398" s="59">
        <f t="shared" si="280"/>
        <v>0.52009355597641072</v>
      </c>
      <c r="AT398" s="59">
        <f t="shared" si="281"/>
        <v>0.39217078180949727</v>
      </c>
      <c r="AU398" s="59">
        <v>39.76</v>
      </c>
      <c r="AV398" s="78">
        <v>0.01</v>
      </c>
      <c r="AW398" s="59">
        <v>12.18</v>
      </c>
      <c r="AX398" s="59">
        <v>0.19</v>
      </c>
      <c r="AY398" s="59">
        <v>46.78</v>
      </c>
      <c r="AZ398" s="59">
        <v>0.17</v>
      </c>
      <c r="BA398" s="59">
        <v>0.28000000000000003</v>
      </c>
      <c r="BB398" s="59">
        <v>0.03</v>
      </c>
      <c r="BC398" s="59"/>
      <c r="BD398" s="59"/>
      <c r="BE398" s="59">
        <f t="shared" si="284"/>
        <v>99.399999999999991</v>
      </c>
      <c r="BF398" s="59">
        <f t="shared" si="285"/>
        <v>87.254396203979994</v>
      </c>
      <c r="BG398" s="59">
        <f t="shared" si="282"/>
        <v>0.12745603796020005</v>
      </c>
      <c r="BH398" s="64">
        <f t="shared" si="283"/>
        <v>0.87254396203979989</v>
      </c>
      <c r="BI398" s="52"/>
      <c r="BJ398" s="62"/>
      <c r="BK398" s="62"/>
      <c r="BL398" s="62"/>
    </row>
    <row r="399" spans="1:64" s="31" customFormat="1" x14ac:dyDescent="0.25">
      <c r="A399" s="62"/>
      <c r="B399" s="58" t="s">
        <v>137</v>
      </c>
      <c r="C399" s="52" t="s">
        <v>8</v>
      </c>
      <c r="D399" s="52" t="s">
        <v>149</v>
      </c>
      <c r="E399" s="52" t="s">
        <v>410</v>
      </c>
      <c r="F399" s="52" t="s">
        <v>438</v>
      </c>
      <c r="G399" s="63" t="s">
        <v>1779</v>
      </c>
      <c r="H399" s="63" t="s">
        <v>1786</v>
      </c>
      <c r="I399" s="52" t="s">
        <v>1735</v>
      </c>
      <c r="J399" s="52" t="s">
        <v>1722</v>
      </c>
      <c r="K399" s="59">
        <v>87.211257771412846</v>
      </c>
      <c r="L399" s="59">
        <v>0.08</v>
      </c>
      <c r="M399" s="59">
        <v>0.56000000000000005</v>
      </c>
      <c r="N399" s="59">
        <v>28.01</v>
      </c>
      <c r="O399" s="59">
        <v>31.65</v>
      </c>
      <c r="P399" s="59"/>
      <c r="Q399" s="59">
        <v>22.52</v>
      </c>
      <c r="R399" s="59">
        <v>0.23</v>
      </c>
      <c r="S399" s="59">
        <v>14.49</v>
      </c>
      <c r="T399" s="59">
        <v>0.17</v>
      </c>
      <c r="U399" s="59"/>
      <c r="V399" s="59">
        <v>97.71</v>
      </c>
      <c r="W399" s="59">
        <f t="shared" si="270"/>
        <v>13.963565577162063</v>
      </c>
      <c r="X399" s="59">
        <f t="shared" si="271"/>
        <v>9.5092625281595193</v>
      </c>
      <c r="Y399" s="59">
        <f t="shared" si="272"/>
        <v>98.66282810532158</v>
      </c>
      <c r="Z399" s="59">
        <f t="shared" si="260"/>
        <v>2.4165436435477912E-3</v>
      </c>
      <c r="AA399" s="59">
        <f t="shared" si="261"/>
        <v>1.2721786643122747E-2</v>
      </c>
      <c r="AB399" s="59">
        <f t="shared" si="262"/>
        <v>0.9972869537606508</v>
      </c>
      <c r="AC399" s="59">
        <f t="shared" si="263"/>
        <v>0.75620309063872271</v>
      </c>
      <c r="AD399" s="59">
        <f t="shared" si="264"/>
        <v>0.21616171483212551</v>
      </c>
      <c r="AE399" s="59">
        <f t="shared" si="265"/>
        <v>0</v>
      </c>
      <c r="AF399" s="59">
        <f t="shared" si="266"/>
        <v>0.35275763032577101</v>
      </c>
      <c r="AG399" s="59">
        <f t="shared" si="267"/>
        <v>5.8849599546061749E-3</v>
      </c>
      <c r="AH399" s="59">
        <f t="shared" si="268"/>
        <v>0.65247285359278095</v>
      </c>
      <c r="AI399" s="59">
        <f t="shared" si="269"/>
        <v>4.1302567062531381E-3</v>
      </c>
      <c r="AJ399" s="59">
        <f t="shared" si="286"/>
        <v>3.0000357900975807</v>
      </c>
      <c r="AK399" s="59">
        <f t="shared" si="287"/>
        <v>4.0000000000000009</v>
      </c>
      <c r="AL399" s="59">
        <f t="shared" si="273"/>
        <v>0.64907786227227771</v>
      </c>
      <c r="AM399" s="59">
        <f t="shared" si="274"/>
        <v>0.35092213772772229</v>
      </c>
      <c r="AN399" s="59">
        <f t="shared" si="275"/>
        <v>1.6319153953776133</v>
      </c>
      <c r="AO399" s="59">
        <f t="shared" si="276"/>
        <v>5.3376848861791668</v>
      </c>
      <c r="AP399" s="59">
        <f t="shared" si="277"/>
        <v>0.37995142311803881</v>
      </c>
      <c r="AQ399" s="59">
        <f t="shared" si="278"/>
        <v>0.10974615884204096</v>
      </c>
      <c r="AR399" s="59">
        <f t="shared" si="279"/>
        <v>0.38392730445597711</v>
      </c>
      <c r="AS399" s="59">
        <f t="shared" si="280"/>
        <v>0.50632653670198191</v>
      </c>
      <c r="AT399" s="59">
        <f t="shared" si="281"/>
        <v>0.43125599318571922</v>
      </c>
      <c r="AU399" s="59">
        <v>39.49</v>
      </c>
      <c r="AV399" s="78">
        <v>0.02</v>
      </c>
      <c r="AW399" s="59">
        <v>12.29</v>
      </c>
      <c r="AX399" s="59">
        <v>0.2</v>
      </c>
      <c r="AY399" s="59">
        <v>47.02</v>
      </c>
      <c r="AZ399" s="59">
        <v>0.15</v>
      </c>
      <c r="BA399" s="59">
        <v>0.26</v>
      </c>
      <c r="BB399" s="59">
        <v>7.0000000000000007E-2</v>
      </c>
      <c r="BC399" s="59"/>
      <c r="BD399" s="59"/>
      <c r="BE399" s="59">
        <f t="shared" si="284"/>
        <v>99.500000000000014</v>
      </c>
      <c r="BF399" s="59">
        <f t="shared" si="285"/>
        <v>87.211257771412846</v>
      </c>
      <c r="BG399" s="59">
        <f t="shared" si="282"/>
        <v>0.12788742228587155</v>
      </c>
      <c r="BH399" s="64">
        <f t="shared" si="283"/>
        <v>0.87211257771412842</v>
      </c>
      <c r="BI399" s="52"/>
      <c r="BJ399" s="62"/>
      <c r="BK399" s="62"/>
      <c r="BL399" s="62"/>
    </row>
    <row r="400" spans="1:64" s="31" customFormat="1" x14ac:dyDescent="0.25">
      <c r="A400" s="62"/>
      <c r="B400" s="58" t="s">
        <v>137</v>
      </c>
      <c r="C400" s="52" t="s">
        <v>8</v>
      </c>
      <c r="D400" s="52" t="s">
        <v>149</v>
      </c>
      <c r="E400" s="52" t="s">
        <v>410</v>
      </c>
      <c r="F400" s="52" t="s">
        <v>439</v>
      </c>
      <c r="G400" s="63" t="s">
        <v>1779</v>
      </c>
      <c r="H400" s="63" t="s">
        <v>1786</v>
      </c>
      <c r="I400" s="52" t="s">
        <v>1735</v>
      </c>
      <c r="J400" s="52" t="s">
        <v>1722</v>
      </c>
      <c r="K400" s="59">
        <v>87.224269329654447</v>
      </c>
      <c r="L400" s="59">
        <v>0.03</v>
      </c>
      <c r="M400" s="59">
        <v>0.56999999999999995</v>
      </c>
      <c r="N400" s="59">
        <v>30.43</v>
      </c>
      <c r="O400" s="59">
        <v>28.98</v>
      </c>
      <c r="P400" s="59"/>
      <c r="Q400" s="59">
        <v>22.08</v>
      </c>
      <c r="R400" s="59">
        <v>0.17</v>
      </c>
      <c r="S400" s="59">
        <v>14.81</v>
      </c>
      <c r="T400" s="59">
        <v>0.24</v>
      </c>
      <c r="U400" s="59"/>
      <c r="V400" s="59">
        <v>97.31</v>
      </c>
      <c r="W400" s="59">
        <f t="shared" si="270"/>
        <v>13.65948935251037</v>
      </c>
      <c r="X400" s="59">
        <f t="shared" si="271"/>
        <v>9.3582025422200807</v>
      </c>
      <c r="Y400" s="59">
        <f t="shared" si="272"/>
        <v>98.247691894730451</v>
      </c>
      <c r="Z400" s="59">
        <f t="shared" si="260"/>
        <v>8.9884886816337837E-4</v>
      </c>
      <c r="AA400" s="59">
        <f t="shared" si="261"/>
        <v>1.2843864096005141E-2</v>
      </c>
      <c r="AB400" s="59">
        <f t="shared" si="262"/>
        <v>1.0746566894781848</v>
      </c>
      <c r="AC400" s="59">
        <f t="shared" si="263"/>
        <v>0.68678986862376656</v>
      </c>
      <c r="AD400" s="59">
        <f t="shared" si="264"/>
        <v>0.21100130689449842</v>
      </c>
      <c r="AE400" s="59">
        <f t="shared" si="265"/>
        <v>0</v>
      </c>
      <c r="AF400" s="59">
        <f t="shared" si="266"/>
        <v>0.34227510839276154</v>
      </c>
      <c r="AG400" s="59">
        <f t="shared" si="267"/>
        <v>4.3144492260827746E-3</v>
      </c>
      <c r="AH400" s="59">
        <f t="shared" si="268"/>
        <v>0.66146959390254945</v>
      </c>
      <c r="AI400" s="59">
        <f t="shared" si="269"/>
        <v>5.783625055594958E-3</v>
      </c>
      <c r="AJ400" s="59">
        <f t="shared" si="286"/>
        <v>3.0000333545376074</v>
      </c>
      <c r="AK400" s="59">
        <f t="shared" si="287"/>
        <v>4.0000000000000009</v>
      </c>
      <c r="AL400" s="59">
        <f t="shared" si="273"/>
        <v>0.65900182824371112</v>
      </c>
      <c r="AM400" s="59">
        <f t="shared" si="274"/>
        <v>0.34099817175628888</v>
      </c>
      <c r="AN400" s="59">
        <f t="shared" si="275"/>
        <v>1.622146864540041</v>
      </c>
      <c r="AO400" s="59">
        <f t="shared" si="276"/>
        <v>5.2959029149048211</v>
      </c>
      <c r="AP400" s="59">
        <f t="shared" si="277"/>
        <v>0.38136689196293855</v>
      </c>
      <c r="AQ400" s="59">
        <f t="shared" si="278"/>
        <v>0.10697433916453766</v>
      </c>
      <c r="AR400" s="59">
        <f t="shared" si="279"/>
        <v>0.34819164592976592</v>
      </c>
      <c r="AS400" s="59">
        <f t="shared" si="280"/>
        <v>0.54483401490569638</v>
      </c>
      <c r="AT400" s="59">
        <f t="shared" si="281"/>
        <v>0.38990105346359061</v>
      </c>
      <c r="AU400" s="59">
        <v>39.840000000000003</v>
      </c>
      <c r="AV400" s="78">
        <v>0.03</v>
      </c>
      <c r="AW400" s="59">
        <v>12.26</v>
      </c>
      <c r="AX400" s="59">
        <v>0.2</v>
      </c>
      <c r="AY400" s="59">
        <v>46.96</v>
      </c>
      <c r="AZ400" s="59">
        <v>0.14000000000000001</v>
      </c>
      <c r="BA400" s="59">
        <v>0.27</v>
      </c>
      <c r="BB400" s="59">
        <v>0.05</v>
      </c>
      <c r="BC400" s="59"/>
      <c r="BD400" s="59"/>
      <c r="BE400" s="59">
        <f t="shared" si="284"/>
        <v>99.75</v>
      </c>
      <c r="BF400" s="59">
        <f t="shared" si="285"/>
        <v>87.224269329654447</v>
      </c>
      <c r="BG400" s="59">
        <f t="shared" si="282"/>
        <v>0.12775730670345553</v>
      </c>
      <c r="BH400" s="64">
        <f t="shared" si="283"/>
        <v>0.87224269329654447</v>
      </c>
      <c r="BI400" s="52"/>
      <c r="BJ400" s="62"/>
      <c r="BK400" s="62"/>
      <c r="BL400" s="62"/>
    </row>
    <row r="401" spans="1:64" s="31" customFormat="1" x14ac:dyDescent="0.25">
      <c r="A401" s="62"/>
      <c r="B401" s="58" t="s">
        <v>137</v>
      </c>
      <c r="C401" s="52" t="s">
        <v>8</v>
      </c>
      <c r="D401" s="52" t="s">
        <v>149</v>
      </c>
      <c r="E401" s="52" t="s">
        <v>410</v>
      </c>
      <c r="F401" s="52" t="s">
        <v>440</v>
      </c>
      <c r="G401" s="63" t="s">
        <v>1779</v>
      </c>
      <c r="H401" s="63" t="s">
        <v>1786</v>
      </c>
      <c r="I401" s="52" t="s">
        <v>1735</v>
      </c>
      <c r="J401" s="52" t="s">
        <v>1722</v>
      </c>
      <c r="K401" s="59">
        <v>78.469570720812783</v>
      </c>
      <c r="L401" s="59">
        <v>0.09</v>
      </c>
      <c r="M401" s="59">
        <v>1.0900000000000001</v>
      </c>
      <c r="N401" s="59">
        <v>32.49</v>
      </c>
      <c r="O401" s="59">
        <v>9.52</v>
      </c>
      <c r="P401" s="59"/>
      <c r="Q401" s="59">
        <v>42.07</v>
      </c>
      <c r="R401" s="59">
        <v>0.21</v>
      </c>
      <c r="S401" s="59">
        <v>11.3</v>
      </c>
      <c r="T401" s="59">
        <v>0.15</v>
      </c>
      <c r="U401" s="59"/>
      <c r="V401" s="59">
        <v>96.919999999999987</v>
      </c>
      <c r="W401" s="59">
        <f t="shared" si="270"/>
        <v>20.078448360864343</v>
      </c>
      <c r="X401" s="59">
        <f t="shared" si="271"/>
        <v>24.440488596505507</v>
      </c>
      <c r="Y401" s="59">
        <f t="shared" si="272"/>
        <v>99.36893695736984</v>
      </c>
      <c r="Z401" s="59">
        <f t="shared" si="260"/>
        <v>2.7255707390900089E-3</v>
      </c>
      <c r="AA401" s="59">
        <f t="shared" si="261"/>
        <v>2.4825435242106984E-2</v>
      </c>
      <c r="AB401" s="59">
        <f t="shared" si="262"/>
        <v>1.1597570812475999</v>
      </c>
      <c r="AC401" s="59">
        <f t="shared" si="263"/>
        <v>0.22804049481190902</v>
      </c>
      <c r="AD401" s="59">
        <f t="shared" si="264"/>
        <v>0.55699605083322901</v>
      </c>
      <c r="AE401" s="59">
        <f t="shared" si="265"/>
        <v>0</v>
      </c>
      <c r="AF401" s="59">
        <f t="shared" si="266"/>
        <v>0.50853462478041911</v>
      </c>
      <c r="AG401" s="59">
        <f t="shared" si="267"/>
        <v>5.386978761316749E-3</v>
      </c>
      <c r="AH401" s="59">
        <f t="shared" si="268"/>
        <v>0.5101322711609142</v>
      </c>
      <c r="AI401" s="59">
        <f t="shared" si="269"/>
        <v>3.6536729958488081E-3</v>
      </c>
      <c r="AJ401" s="59">
        <f t="shared" si="286"/>
        <v>3.0000521805724336</v>
      </c>
      <c r="AK401" s="59">
        <f t="shared" si="287"/>
        <v>3.9999999999999996</v>
      </c>
      <c r="AL401" s="59">
        <f t="shared" si="273"/>
        <v>0.50078418489246124</v>
      </c>
      <c r="AM401" s="59">
        <f t="shared" si="274"/>
        <v>0.49921581510753876</v>
      </c>
      <c r="AN401" s="59">
        <f t="shared" si="275"/>
        <v>0.91299502755842732</v>
      </c>
      <c r="AO401" s="59">
        <f t="shared" si="276"/>
        <v>2.4958010533394805</v>
      </c>
      <c r="AP401" s="59">
        <f t="shared" si="277"/>
        <v>0.52274051191670323</v>
      </c>
      <c r="AQ401" s="59">
        <f t="shared" si="278"/>
        <v>0.28640367961466445</v>
      </c>
      <c r="AR401" s="59">
        <f t="shared" si="279"/>
        <v>0.11725691181755721</v>
      </c>
      <c r="AS401" s="59">
        <f t="shared" si="280"/>
        <v>0.59633940856777834</v>
      </c>
      <c r="AT401" s="59">
        <f t="shared" si="281"/>
        <v>0.164318268561474</v>
      </c>
      <c r="AU401" s="59">
        <v>38.5</v>
      </c>
      <c r="AV401" s="78">
        <v>0.01</v>
      </c>
      <c r="AW401" s="59">
        <v>19.899999999999999</v>
      </c>
      <c r="AX401" s="59">
        <v>0.27</v>
      </c>
      <c r="AY401" s="59">
        <v>40.69</v>
      </c>
      <c r="AZ401" s="59">
        <v>7.0000000000000007E-2</v>
      </c>
      <c r="BA401" s="59">
        <v>0.15</v>
      </c>
      <c r="BB401" s="59">
        <v>0.01</v>
      </c>
      <c r="BC401" s="59"/>
      <c r="BD401" s="59"/>
      <c r="BE401" s="59">
        <f t="shared" si="284"/>
        <v>99.600000000000009</v>
      </c>
      <c r="BF401" s="59">
        <f t="shared" si="285"/>
        <v>78.469570720812783</v>
      </c>
      <c r="BG401" s="59">
        <f t="shared" si="282"/>
        <v>0.21530429279187216</v>
      </c>
      <c r="BH401" s="64">
        <f t="shared" si="283"/>
        <v>0.78469570720812787</v>
      </c>
      <c r="BI401" s="52"/>
      <c r="BJ401" s="62"/>
      <c r="BK401" s="62"/>
      <c r="BL401" s="62"/>
    </row>
    <row r="402" spans="1:64" s="31" customFormat="1" x14ac:dyDescent="0.25">
      <c r="A402" s="62"/>
      <c r="B402" s="58" t="s">
        <v>137</v>
      </c>
      <c r="C402" s="52" t="s">
        <v>8</v>
      </c>
      <c r="D402" s="52" t="s">
        <v>149</v>
      </c>
      <c r="E402" s="52" t="s">
        <v>410</v>
      </c>
      <c r="F402" s="52" t="s">
        <v>441</v>
      </c>
      <c r="G402" s="63" t="s">
        <v>1779</v>
      </c>
      <c r="H402" s="63" t="s">
        <v>1786</v>
      </c>
      <c r="I402" s="52" t="s">
        <v>1735</v>
      </c>
      <c r="J402" s="52" t="s">
        <v>1722</v>
      </c>
      <c r="K402" s="59">
        <v>86.415856526361296</v>
      </c>
      <c r="L402" s="59">
        <v>0.02</v>
      </c>
      <c r="M402" s="59">
        <v>0.61</v>
      </c>
      <c r="N402" s="59">
        <v>29.57</v>
      </c>
      <c r="O402" s="59">
        <v>28.82</v>
      </c>
      <c r="P402" s="59"/>
      <c r="Q402" s="59">
        <v>23.91</v>
      </c>
      <c r="R402" s="59">
        <v>0.2</v>
      </c>
      <c r="S402" s="59">
        <v>14.2</v>
      </c>
      <c r="T402" s="59">
        <v>0.24</v>
      </c>
      <c r="U402" s="59"/>
      <c r="V402" s="59">
        <v>97.57</v>
      </c>
      <c r="W402" s="59">
        <f t="shared" si="270"/>
        <v>14.551850164375804</v>
      </c>
      <c r="X402" s="59">
        <f t="shared" si="271"/>
        <v>10.400255429677925</v>
      </c>
      <c r="Y402" s="59">
        <f t="shared" si="272"/>
        <v>98.61210559405373</v>
      </c>
      <c r="Z402" s="59">
        <f t="shared" si="260"/>
        <v>6.0208064103784017E-4</v>
      </c>
      <c r="AA402" s="59">
        <f t="shared" si="261"/>
        <v>1.3810516701613221E-2</v>
      </c>
      <c r="AB402" s="59">
        <f t="shared" si="262"/>
        <v>1.0492485195560319</v>
      </c>
      <c r="AC402" s="59">
        <f t="shared" si="263"/>
        <v>0.68624425513318232</v>
      </c>
      <c r="AD402" s="59">
        <f t="shared" si="264"/>
        <v>0.23561121395398313</v>
      </c>
      <c r="AE402" s="59">
        <f t="shared" si="265"/>
        <v>0</v>
      </c>
      <c r="AF402" s="59">
        <f t="shared" si="266"/>
        <v>0.36636865787753092</v>
      </c>
      <c r="AG402" s="59">
        <f t="shared" si="267"/>
        <v>5.09994723991596E-3</v>
      </c>
      <c r="AH402" s="59">
        <f t="shared" si="268"/>
        <v>0.63723910347740775</v>
      </c>
      <c r="AI402" s="59">
        <f t="shared" si="269"/>
        <v>5.8111137550470593E-3</v>
      </c>
      <c r="AJ402" s="59">
        <f t="shared" si="286"/>
        <v>3.0000354083357501</v>
      </c>
      <c r="AK402" s="59">
        <f t="shared" si="287"/>
        <v>3.9999999999999996</v>
      </c>
      <c r="AL402" s="59">
        <f t="shared" si="273"/>
        <v>0.63494836131706633</v>
      </c>
      <c r="AM402" s="59">
        <f t="shared" si="274"/>
        <v>0.36505163868293367</v>
      </c>
      <c r="AN402" s="59">
        <f t="shared" si="275"/>
        <v>1.554971224540636</v>
      </c>
      <c r="AO402" s="59">
        <f t="shared" si="276"/>
        <v>5.0106996658709031</v>
      </c>
      <c r="AP402" s="59">
        <f t="shared" si="277"/>
        <v>0.39139384052350423</v>
      </c>
      <c r="AQ402" s="59">
        <f t="shared" si="278"/>
        <v>0.11953261487546644</v>
      </c>
      <c r="AR402" s="59">
        <f t="shared" si="279"/>
        <v>0.34815223300601006</v>
      </c>
      <c r="AS402" s="59">
        <f t="shared" si="280"/>
        <v>0.53231515211852343</v>
      </c>
      <c r="AT402" s="59">
        <f t="shared" si="281"/>
        <v>0.39541752356535881</v>
      </c>
      <c r="AU402" s="59">
        <v>39.619999999999997</v>
      </c>
      <c r="AV402" s="78">
        <v>0.02</v>
      </c>
      <c r="AW402" s="59">
        <v>12.97</v>
      </c>
      <c r="AX402" s="59">
        <v>0.19</v>
      </c>
      <c r="AY402" s="59">
        <v>46.29</v>
      </c>
      <c r="AZ402" s="59">
        <v>0.13</v>
      </c>
      <c r="BA402" s="59">
        <v>0.28000000000000003</v>
      </c>
      <c r="BB402" s="59">
        <v>0.05</v>
      </c>
      <c r="BC402" s="59"/>
      <c r="BD402" s="59"/>
      <c r="BE402" s="59">
        <f t="shared" si="284"/>
        <v>99.55</v>
      </c>
      <c r="BF402" s="59">
        <f t="shared" si="285"/>
        <v>86.415856526361296</v>
      </c>
      <c r="BG402" s="59">
        <f t="shared" si="282"/>
        <v>0.13584143473638705</v>
      </c>
      <c r="BH402" s="64">
        <f t="shared" si="283"/>
        <v>0.86415856526361301</v>
      </c>
      <c r="BI402" s="52"/>
      <c r="BJ402" s="62"/>
      <c r="BK402" s="62"/>
      <c r="BL402" s="62"/>
    </row>
    <row r="403" spans="1:64" s="31" customFormat="1" x14ac:dyDescent="0.25">
      <c r="A403" s="62"/>
      <c r="B403" s="58" t="s">
        <v>137</v>
      </c>
      <c r="C403" s="52" t="s">
        <v>8</v>
      </c>
      <c r="D403" s="52" t="s">
        <v>149</v>
      </c>
      <c r="E403" s="52" t="s">
        <v>410</v>
      </c>
      <c r="F403" s="52" t="s">
        <v>442</v>
      </c>
      <c r="G403" s="63" t="s">
        <v>1779</v>
      </c>
      <c r="H403" s="63" t="s">
        <v>1786</v>
      </c>
      <c r="I403" s="52" t="s">
        <v>1735</v>
      </c>
      <c r="J403" s="52" t="s">
        <v>1722</v>
      </c>
      <c r="K403" s="59">
        <v>78.537110009285868</v>
      </c>
      <c r="L403" s="59">
        <v>0.1</v>
      </c>
      <c r="M403" s="59">
        <v>0.9</v>
      </c>
      <c r="N403" s="59">
        <v>40.619999999999997</v>
      </c>
      <c r="O403" s="59">
        <v>6.03</v>
      </c>
      <c r="P403" s="59"/>
      <c r="Q403" s="59">
        <v>36.29</v>
      </c>
      <c r="R403" s="59">
        <v>0.2</v>
      </c>
      <c r="S403" s="59">
        <v>13.15</v>
      </c>
      <c r="T403" s="59">
        <v>0.23</v>
      </c>
      <c r="U403" s="59"/>
      <c r="V403" s="59">
        <v>97.52000000000001</v>
      </c>
      <c r="W403" s="59">
        <f>Q403-0.8998*X403</f>
        <v>18.415037428651441</v>
      </c>
      <c r="X403" s="59">
        <f t="shared" si="271"/>
        <v>19.865484075737449</v>
      </c>
      <c r="Y403" s="59">
        <f>SUM(L403:P403,R403:U403,W403:X403)</f>
        <v>99.51052150438889</v>
      </c>
      <c r="Z403" s="59">
        <f t="shared" si="260"/>
        <v>2.8920884180922111E-3</v>
      </c>
      <c r="AA403" s="59">
        <f t="shared" si="261"/>
        <v>1.9575348402859183E-2</v>
      </c>
      <c r="AB403" s="59">
        <f t="shared" si="262"/>
        <v>1.3846941524937622</v>
      </c>
      <c r="AC403" s="59">
        <f t="shared" si="263"/>
        <v>0.13793959800582609</v>
      </c>
      <c r="AD403" s="59">
        <f t="shared" si="264"/>
        <v>0.43235252738779001</v>
      </c>
      <c r="AE403" s="59">
        <f t="shared" si="265"/>
        <v>0</v>
      </c>
      <c r="AF403" s="59">
        <f t="shared" si="266"/>
        <v>0.44540963123871913</v>
      </c>
      <c r="AG403" s="59">
        <f t="shared" si="267"/>
        <v>4.8995092484680289E-3</v>
      </c>
      <c r="AH403" s="59">
        <f t="shared" si="268"/>
        <v>0.56692645708696776</v>
      </c>
      <c r="AI403" s="59">
        <f t="shared" si="269"/>
        <v>5.3501119528747195E-3</v>
      </c>
      <c r="AJ403" s="59">
        <f t="shared" si="286"/>
        <v>3.0000394242353594</v>
      </c>
      <c r="AK403" s="59">
        <f t="shared" si="287"/>
        <v>4</v>
      </c>
      <c r="AL403" s="59">
        <f t="shared" si="273"/>
        <v>0.56001802526334243</v>
      </c>
      <c r="AM403" s="59">
        <f>1-AL403</f>
        <v>0.43998197473665757</v>
      </c>
      <c r="AN403" s="59">
        <f t="shared" si="275"/>
        <v>1.0302001330484136</v>
      </c>
      <c r="AO403" s="59">
        <f>10^((LOG10(AN403)+0.343)/0.764)</f>
        <v>2.9232500832635844</v>
      </c>
      <c r="AP403" s="59">
        <f t="shared" si="277"/>
        <v>0.49256227685221676</v>
      </c>
      <c r="AQ403" s="59">
        <f t="shared" si="278"/>
        <v>0.22115374019658299</v>
      </c>
      <c r="AR403" s="59">
        <f t="shared" si="279"/>
        <v>7.0557834377685813E-2</v>
      </c>
      <c r="AS403" s="59">
        <f t="shared" si="280"/>
        <v>0.70828842542573123</v>
      </c>
      <c r="AT403" s="59">
        <f t="shared" si="281"/>
        <v>9.0592762678856298E-2</v>
      </c>
      <c r="AU403" s="59">
        <v>38.590000000000003</v>
      </c>
      <c r="AV403" s="78">
        <v>0.01</v>
      </c>
      <c r="AW403" s="59">
        <v>19.84</v>
      </c>
      <c r="AX403" s="59">
        <v>0.31</v>
      </c>
      <c r="AY403" s="59">
        <v>40.729999999999997</v>
      </c>
      <c r="AZ403" s="59">
        <v>0.11</v>
      </c>
      <c r="BA403" s="59">
        <v>0.15</v>
      </c>
      <c r="BB403" s="59">
        <v>0.02</v>
      </c>
      <c r="BC403" s="59"/>
      <c r="BD403" s="59"/>
      <c r="BE403" s="59">
        <f t="shared" si="284"/>
        <v>99.759999999999991</v>
      </c>
      <c r="BF403" s="59">
        <f t="shared" si="285"/>
        <v>78.537110009285868</v>
      </c>
      <c r="BG403" s="59">
        <f t="shared" si="282"/>
        <v>0.21462889990714132</v>
      </c>
      <c r="BH403" s="64">
        <f t="shared" si="283"/>
        <v>0.78537110009285871</v>
      </c>
      <c r="BI403" s="52"/>
      <c r="BJ403" s="62"/>
      <c r="BK403" s="62"/>
      <c r="BL403" s="62"/>
    </row>
    <row r="404" spans="1:64" s="31" customFormat="1" x14ac:dyDescent="0.25">
      <c r="A404" s="62"/>
      <c r="B404" s="58" t="s">
        <v>137</v>
      </c>
      <c r="C404" s="52" t="s">
        <v>8</v>
      </c>
      <c r="D404" s="52" t="s">
        <v>149</v>
      </c>
      <c r="E404" s="52" t="s">
        <v>410</v>
      </c>
      <c r="F404" s="52" t="s">
        <v>443</v>
      </c>
      <c r="G404" s="63" t="s">
        <v>1779</v>
      </c>
      <c r="H404" s="63" t="s">
        <v>1786</v>
      </c>
      <c r="I404" s="52" t="s">
        <v>1735</v>
      </c>
      <c r="J404" s="52" t="s">
        <v>1722</v>
      </c>
      <c r="K404" s="59">
        <v>79.631437554445</v>
      </c>
      <c r="L404" s="59">
        <v>0.12</v>
      </c>
      <c r="M404" s="59">
        <v>0.48</v>
      </c>
      <c r="N404" s="59">
        <v>44.4</v>
      </c>
      <c r="O404" s="59">
        <v>4.7699999999999996</v>
      </c>
      <c r="P404" s="59"/>
      <c r="Q404" s="59">
        <v>33.69</v>
      </c>
      <c r="R404" s="59">
        <v>0.18</v>
      </c>
      <c r="S404" s="59">
        <v>14.13</v>
      </c>
      <c r="T404" s="59">
        <v>0.26</v>
      </c>
      <c r="U404" s="59"/>
      <c r="V404" s="59">
        <v>98.03</v>
      </c>
      <c r="W404" s="59">
        <f>Q404-0.8998*X404</f>
        <v>17.284864447755588</v>
      </c>
      <c r="X404" s="59">
        <f t="shared" si="271"/>
        <v>18.231979942481004</v>
      </c>
      <c r="Y404" s="59">
        <f>SUM(L404:P404,R404:U404,W404:X404)</f>
        <v>99.856844390236589</v>
      </c>
      <c r="Z404" s="59">
        <f t="shared" si="260"/>
        <v>3.3902165198118742E-3</v>
      </c>
      <c r="AA404" s="59">
        <f t="shared" si="261"/>
        <v>1.0198653851088637E-2</v>
      </c>
      <c r="AB404" s="59">
        <f t="shared" si="262"/>
        <v>1.4785347381312937</v>
      </c>
      <c r="AC404" s="59">
        <f t="shared" si="263"/>
        <v>0.10659200867909632</v>
      </c>
      <c r="AD404" s="59">
        <f t="shared" si="264"/>
        <v>0.38762100894967233</v>
      </c>
      <c r="AE404" s="59">
        <f t="shared" si="265"/>
        <v>0</v>
      </c>
      <c r="AF404" s="59">
        <f t="shared" si="266"/>
        <v>0.40840175464843559</v>
      </c>
      <c r="AG404" s="59">
        <f t="shared" si="267"/>
        <v>4.3075439246298749E-3</v>
      </c>
      <c r="AH404" s="59">
        <f t="shared" si="268"/>
        <v>0.59508329278193006</v>
      </c>
      <c r="AI404" s="59">
        <f t="shared" si="269"/>
        <v>5.9080342631094513E-3</v>
      </c>
      <c r="AJ404" s="59">
        <f t="shared" si="286"/>
        <v>3.0000372517490681</v>
      </c>
      <c r="AK404" s="59">
        <f t="shared" si="287"/>
        <v>4</v>
      </c>
      <c r="AL404" s="59">
        <f t="shared" si="273"/>
        <v>0.59301660179767091</v>
      </c>
      <c r="AM404" s="59">
        <f>1-AL404</f>
        <v>0.40698339820232909</v>
      </c>
      <c r="AN404" s="59">
        <f t="shared" si="275"/>
        <v>1.0536109891336189</v>
      </c>
      <c r="AO404" s="59">
        <f>10^((LOG10(AN404)+0.343)/0.764)</f>
        <v>3.0105034220344384</v>
      </c>
      <c r="AP404" s="59">
        <f t="shared" si="277"/>
        <v>0.48694714105609743</v>
      </c>
      <c r="AQ404" s="59">
        <f t="shared" si="278"/>
        <v>0.19648787221675448</v>
      </c>
      <c r="AR404" s="59">
        <f t="shared" si="279"/>
        <v>5.4032254436922902E-2</v>
      </c>
      <c r="AS404" s="59">
        <f t="shared" si="280"/>
        <v>0.7494798733463226</v>
      </c>
      <c r="AT404" s="59">
        <f t="shared" si="281"/>
        <v>6.7245101310404343E-2</v>
      </c>
      <c r="AU404" s="59">
        <v>39</v>
      </c>
      <c r="AV404" s="78">
        <v>0.02</v>
      </c>
      <c r="AW404" s="59">
        <v>18.98</v>
      </c>
      <c r="AX404" s="59">
        <v>0.3</v>
      </c>
      <c r="AY404" s="59">
        <v>41.63</v>
      </c>
      <c r="AZ404" s="59">
        <v>0.11</v>
      </c>
      <c r="BA404" s="59">
        <v>0.17</v>
      </c>
      <c r="BB404" s="59">
        <v>0</v>
      </c>
      <c r="BC404" s="59"/>
      <c r="BD404" s="59"/>
      <c r="BE404" s="59">
        <f t="shared" si="284"/>
        <v>100.21000000000001</v>
      </c>
      <c r="BF404" s="59">
        <f t="shared" si="285"/>
        <v>79.631437554445</v>
      </c>
      <c r="BG404" s="59">
        <f t="shared" si="282"/>
        <v>0.20368562445555</v>
      </c>
      <c r="BH404" s="64">
        <f t="shared" si="283"/>
        <v>0.79631437554444995</v>
      </c>
      <c r="BI404" s="52"/>
      <c r="BJ404" s="62"/>
      <c r="BK404" s="62"/>
      <c r="BL404" s="62"/>
    </row>
    <row r="405" spans="1:64" s="31" customFormat="1" x14ac:dyDescent="0.25">
      <c r="A405" s="62"/>
      <c r="B405" s="58" t="s">
        <v>137</v>
      </c>
      <c r="C405" s="52" t="s">
        <v>9</v>
      </c>
      <c r="D405" s="52" t="s">
        <v>150</v>
      </c>
      <c r="E405" s="52"/>
      <c r="F405" s="63" t="s">
        <v>444</v>
      </c>
      <c r="G405" s="63" t="s">
        <v>1852</v>
      </c>
      <c r="H405" s="63" t="s">
        <v>1785</v>
      </c>
      <c r="I405" s="52" t="s">
        <v>1725</v>
      </c>
      <c r="J405" s="52" t="s">
        <v>1721</v>
      </c>
      <c r="K405" s="59">
        <v>87.228769999999997</v>
      </c>
      <c r="L405" s="59">
        <v>0.108</v>
      </c>
      <c r="M405" s="59">
        <v>0.61961699999999997</v>
      </c>
      <c r="N405" s="59">
        <v>17.305769999999999</v>
      </c>
      <c r="O405" s="59">
        <v>40.390009999999997</v>
      </c>
      <c r="P405" s="59"/>
      <c r="Q405" s="59">
        <v>28.804369999999999</v>
      </c>
      <c r="R405" s="59">
        <v>0.216584</v>
      </c>
      <c r="S405" s="59">
        <v>11.24043</v>
      </c>
      <c r="T405" s="59">
        <v>8.6199999999999999E-2</v>
      </c>
      <c r="U405" s="59"/>
      <c r="V405" s="59">
        <v>98.770981000000006</v>
      </c>
      <c r="W405" s="59">
        <f t="shared" ref="W405:W430" si="288">Q405-0.8998*X405</f>
        <v>17.826428484531839</v>
      </c>
      <c r="X405" s="59">
        <f t="shared" ref="X405:X430" si="289">(S405/40.31+Q405/71.85+R405/70.94+T405/74.7+U405/41.38-N405/101.96-O405/151.91-P405/201-L405*2/60.08-M405*2/79.95)/3*159.66</f>
        <v>12.200424000298021</v>
      </c>
      <c r="Y405" s="59">
        <f t="shared" ref="Y405:Y430" si="290">SUM(L405:P405,R405:U405,W405:X405)</f>
        <v>99.993463484829874</v>
      </c>
      <c r="Z405" s="59">
        <f t="shared" si="260"/>
        <v>3.4461913869001984E-3</v>
      </c>
      <c r="AA405" s="59">
        <f t="shared" si="261"/>
        <v>1.4869432253718576E-2</v>
      </c>
      <c r="AB405" s="59">
        <f t="shared" si="262"/>
        <v>0.65089200569888372</v>
      </c>
      <c r="AC405" s="59">
        <f t="shared" si="263"/>
        <v>1.0194118448487057</v>
      </c>
      <c r="AD405" s="59">
        <f t="shared" si="264"/>
        <v>0.29296642037512727</v>
      </c>
      <c r="AE405" s="59">
        <f t="shared" si="265"/>
        <v>0</v>
      </c>
      <c r="AF405" s="59">
        <f t="shared" si="266"/>
        <v>0.47572438126528932</v>
      </c>
      <c r="AG405" s="59">
        <f t="shared" si="267"/>
        <v>5.8540041679463342E-3</v>
      </c>
      <c r="AH405" s="59">
        <f t="shared" si="268"/>
        <v>0.53467264892404942</v>
      </c>
      <c r="AI405" s="59">
        <f t="shared" si="269"/>
        <v>2.2123119774024253E-3</v>
      </c>
      <c r="AJ405" s="59">
        <f t="shared" ref="AJ405:AJ436" si="291">SUM(Z405:AI405)</f>
        <v>3.0000492408980231</v>
      </c>
      <c r="AK405" s="59">
        <f t="shared" si="287"/>
        <v>3.9999999999999991</v>
      </c>
      <c r="AL405" s="59">
        <f t="shared" ref="AL405:AL430" si="292">AH405/(AH405+AF405)</f>
        <v>0.52917084368691869</v>
      </c>
      <c r="AM405" s="59">
        <f t="shared" ref="AM405:AM430" si="293">1-AL405</f>
        <v>0.47082915631308131</v>
      </c>
      <c r="AN405" s="59">
        <f t="shared" ref="AN405:AN430" si="294">AF405/AD405</f>
        <v>1.6238188003121676</v>
      </c>
      <c r="AO405" s="59">
        <f t="shared" ref="AO405:AO430" si="295">10^((LOG10(AN405)+0.343)/0.764)</f>
        <v>5.303048621642481</v>
      </c>
      <c r="AP405" s="59">
        <f t="shared" ref="AP405:AP430" si="296">AD405/(AD405+AF405)</f>
        <v>0.38112387939328185</v>
      </c>
      <c r="AQ405" s="59">
        <f t="shared" ref="AQ405:AQ430" si="297">AD405/(AB405+AC405+AD405)</f>
        <v>0.14922368291016605</v>
      </c>
      <c r="AR405" s="59">
        <f t="shared" ref="AR405:AR430" si="298">AC405/(AB405+AC405+AD405)</f>
        <v>0.51924172639235899</v>
      </c>
      <c r="AS405" s="59">
        <f t="shared" ref="AS405:AS430" si="299">AB405/(AB405+AC405+AD405)</f>
        <v>0.33153459069747504</v>
      </c>
      <c r="AT405" s="59">
        <f t="shared" ref="AT405:AT430" si="300">AC405/(AC405+AB405)</f>
        <v>0.61031520972337072</v>
      </c>
      <c r="AU405" s="59">
        <v>40.242930000000001</v>
      </c>
      <c r="AV405" s="78">
        <v>1.8515E-2</v>
      </c>
      <c r="AW405" s="59">
        <v>12.48179</v>
      </c>
      <c r="AX405" s="59">
        <v>0.215695</v>
      </c>
      <c r="AY405" s="59">
        <v>47.828899999999997</v>
      </c>
      <c r="AZ405" s="59">
        <v>0.204814</v>
      </c>
      <c r="BA405" s="59">
        <v>0.153839</v>
      </c>
      <c r="BB405" s="59">
        <v>0.19467499999999999</v>
      </c>
      <c r="BC405" s="59"/>
      <c r="BD405" s="59"/>
      <c r="BE405" s="59">
        <f>SUM(AU405:BB405)</f>
        <v>101.34115799999999</v>
      </c>
      <c r="BF405" s="59">
        <f>AY405/40.31/(AY405/40.31+AW405/71.85)*100</f>
        <v>87.228782140286768</v>
      </c>
      <c r="BG405" s="59">
        <f t="shared" ref="BG405:BG430" si="301">(100-K405)/100</f>
        <v>0.12771230000000003</v>
      </c>
      <c r="BH405" s="64">
        <f t="shared" ref="BH405:BH430" si="302">K405/100</f>
        <v>0.8722877</v>
      </c>
      <c r="BI405" s="52"/>
      <c r="BJ405" s="62"/>
      <c r="BK405" s="62"/>
      <c r="BL405" s="62"/>
    </row>
    <row r="406" spans="1:64" s="31" customFormat="1" x14ac:dyDescent="0.25">
      <c r="A406" s="62"/>
      <c r="B406" s="58" t="s">
        <v>137</v>
      </c>
      <c r="C406" s="52" t="s">
        <v>9</v>
      </c>
      <c r="D406" s="52" t="s">
        <v>150</v>
      </c>
      <c r="E406" s="52"/>
      <c r="F406" s="63" t="s">
        <v>445</v>
      </c>
      <c r="G406" s="63" t="s">
        <v>1852</v>
      </c>
      <c r="H406" s="63" t="s">
        <v>1785</v>
      </c>
      <c r="I406" s="52" t="s">
        <v>1725</v>
      </c>
      <c r="J406" s="52" t="s">
        <v>1721</v>
      </c>
      <c r="K406" s="59">
        <v>85.75461</v>
      </c>
      <c r="L406" s="59">
        <v>6.5600000000000006E-2</v>
      </c>
      <c r="M406" s="59">
        <v>0.42452600000000001</v>
      </c>
      <c r="N406" s="59">
        <v>14.61811</v>
      </c>
      <c r="O406" s="59">
        <v>43.990250000000003</v>
      </c>
      <c r="P406" s="59"/>
      <c r="Q406" s="59">
        <v>28.471689999999999</v>
      </c>
      <c r="R406" s="59">
        <v>0.22786600000000001</v>
      </c>
      <c r="S406" s="59">
        <v>10.11788</v>
      </c>
      <c r="T406" s="59">
        <v>7.6450000000000004E-2</v>
      </c>
      <c r="U406" s="59"/>
      <c r="V406" s="59">
        <v>97.992372000000003</v>
      </c>
      <c r="W406" s="59">
        <f t="shared" si="288"/>
        <v>18.618992034797198</v>
      </c>
      <c r="X406" s="59">
        <f t="shared" si="289"/>
        <v>10.949875489222938</v>
      </c>
      <c r="Y406" s="59">
        <f t="shared" si="290"/>
        <v>99.089549524020129</v>
      </c>
      <c r="Z406" s="59">
        <f t="shared" si="260"/>
        <v>2.1494683151211218E-3</v>
      </c>
      <c r="AA406" s="59">
        <f t="shared" si="261"/>
        <v>1.0461330593012914E-2</v>
      </c>
      <c r="AB406" s="59">
        <f t="shared" si="262"/>
        <v>0.56457391262408885</v>
      </c>
      <c r="AC406" s="59">
        <f t="shared" si="263"/>
        <v>1.1401020222449907</v>
      </c>
      <c r="AD406" s="59">
        <f t="shared" si="264"/>
        <v>0.26999994312011094</v>
      </c>
      <c r="AE406" s="59">
        <f t="shared" si="265"/>
        <v>0</v>
      </c>
      <c r="AF406" s="59">
        <f t="shared" si="266"/>
        <v>0.51022155963193838</v>
      </c>
      <c r="AG406" s="59">
        <f t="shared" si="267"/>
        <v>6.3243770914362908E-3</v>
      </c>
      <c r="AH406" s="59">
        <f t="shared" si="268"/>
        <v>0.49420386599687754</v>
      </c>
      <c r="AI406" s="59">
        <f t="shared" si="269"/>
        <v>2.0147824796944071E-3</v>
      </c>
      <c r="AJ406" s="59">
        <f t="shared" si="291"/>
        <v>3.0000512620972706</v>
      </c>
      <c r="AK406" s="59">
        <f t="shared" si="287"/>
        <v>4.0000000000000009</v>
      </c>
      <c r="AL406" s="59">
        <f t="shared" si="292"/>
        <v>0.49202643958110032</v>
      </c>
      <c r="AM406" s="59">
        <f t="shared" si="293"/>
        <v>0.50797356041889974</v>
      </c>
      <c r="AN406" s="59">
        <f t="shared" si="294"/>
        <v>1.8897098782163948</v>
      </c>
      <c r="AO406" s="59">
        <f t="shared" si="295"/>
        <v>6.4673537159197405</v>
      </c>
      <c r="AP406" s="59">
        <f t="shared" si="296"/>
        <v>0.34605550112083444</v>
      </c>
      <c r="AQ406" s="59">
        <f t="shared" si="297"/>
        <v>0.13673127125807172</v>
      </c>
      <c r="AR406" s="59">
        <f t="shared" si="298"/>
        <v>0.57736159891007277</v>
      </c>
      <c r="AS406" s="59">
        <f t="shared" si="299"/>
        <v>0.28590712983185557</v>
      </c>
      <c r="AT406" s="59">
        <f t="shared" si="300"/>
        <v>0.66880865678000645</v>
      </c>
      <c r="AU406" s="59">
        <v>39.904919999999997</v>
      </c>
      <c r="AV406" s="78">
        <v>1.8589000000000001E-2</v>
      </c>
      <c r="AW406" s="59">
        <v>14.14653</v>
      </c>
      <c r="AX406" s="59">
        <v>0.23100799999999999</v>
      </c>
      <c r="AY406" s="59">
        <v>46.799979999999998</v>
      </c>
      <c r="AZ406" s="59">
        <v>0.17949599999999999</v>
      </c>
      <c r="BA406" s="59">
        <v>0.173982</v>
      </c>
      <c r="BB406" s="59">
        <v>8.1143000000000007E-2</v>
      </c>
      <c r="BC406" s="59"/>
      <c r="BD406" s="59"/>
      <c r="BE406" s="59">
        <f t="shared" ref="BE406:BE451" si="303">SUM(AU406:BB406)</f>
        <v>101.53564799999998</v>
      </c>
      <c r="BF406" s="59">
        <f t="shared" ref="BF406:BF451" si="304">AY406/40.31/(AY406/40.31+AW406/71.85)*100</f>
        <v>85.50033125953685</v>
      </c>
      <c r="BG406" s="59">
        <f t="shared" si="301"/>
        <v>0.14245389999999999</v>
      </c>
      <c r="BH406" s="64">
        <f t="shared" si="302"/>
        <v>0.85754609999999998</v>
      </c>
      <c r="BI406" s="52"/>
      <c r="BJ406" s="62"/>
      <c r="BK406" s="62"/>
      <c r="BL406" s="62"/>
    </row>
    <row r="407" spans="1:64" s="31" customFormat="1" x14ac:dyDescent="0.25">
      <c r="A407" s="62"/>
      <c r="B407" s="58" t="s">
        <v>137</v>
      </c>
      <c r="C407" s="52" t="s">
        <v>9</v>
      </c>
      <c r="D407" s="52" t="s">
        <v>150</v>
      </c>
      <c r="E407" s="52"/>
      <c r="F407" s="63" t="s">
        <v>446</v>
      </c>
      <c r="G407" s="63" t="s">
        <v>1852</v>
      </c>
      <c r="H407" s="63" t="s">
        <v>1785</v>
      </c>
      <c r="I407" s="52" t="s">
        <v>1725</v>
      </c>
      <c r="J407" s="52" t="s">
        <v>1721</v>
      </c>
      <c r="K407" s="59">
        <v>86.376080000000002</v>
      </c>
      <c r="L407" s="59">
        <v>5.7349999999999998E-2</v>
      </c>
      <c r="M407" s="59">
        <v>0.62364299999999995</v>
      </c>
      <c r="N407" s="59">
        <v>15.369389999999999</v>
      </c>
      <c r="O407" s="59">
        <v>40.900080000000003</v>
      </c>
      <c r="P407" s="59"/>
      <c r="Q407" s="59">
        <v>30.358540000000001</v>
      </c>
      <c r="R407" s="59">
        <v>0.23289199999999999</v>
      </c>
      <c r="S407" s="59">
        <v>10.530150000000001</v>
      </c>
      <c r="T407" s="59">
        <v>6.3850000000000004E-2</v>
      </c>
      <c r="U407" s="59"/>
      <c r="V407" s="59">
        <v>98.135895000000019</v>
      </c>
      <c r="W407" s="59">
        <f t="shared" si="288"/>
        <v>18.367291000242837</v>
      </c>
      <c r="X407" s="59">
        <f t="shared" si="289"/>
        <v>13.326571460054637</v>
      </c>
      <c r="Y407" s="59">
        <f t="shared" si="290"/>
        <v>99.471217460297467</v>
      </c>
      <c r="Z407" s="59">
        <f t="shared" si="260"/>
        <v>1.8634853113272604E-3</v>
      </c>
      <c r="AA407" s="59">
        <f t="shared" si="261"/>
        <v>1.523996706040028E-2</v>
      </c>
      <c r="AB407" s="59">
        <f t="shared" si="262"/>
        <v>0.58864241938029294</v>
      </c>
      <c r="AC407" s="59">
        <f t="shared" si="263"/>
        <v>1.0511792675410654</v>
      </c>
      <c r="AD407" s="59">
        <f t="shared" si="264"/>
        <v>0.32586541314328998</v>
      </c>
      <c r="AE407" s="59">
        <f t="shared" si="265"/>
        <v>0</v>
      </c>
      <c r="AF407" s="59">
        <f t="shared" si="266"/>
        <v>0.49912932898650247</v>
      </c>
      <c r="AG407" s="59">
        <f t="shared" si="267"/>
        <v>6.4100016594789292E-3</v>
      </c>
      <c r="AH407" s="59">
        <f t="shared" si="268"/>
        <v>0.51005441968205945</v>
      </c>
      <c r="AI407" s="59">
        <f t="shared" si="269"/>
        <v>1.668694831531974E-3</v>
      </c>
      <c r="AJ407" s="59">
        <f t="shared" si="291"/>
        <v>3.0000529975959487</v>
      </c>
      <c r="AK407" s="59">
        <f t="shared" si="287"/>
        <v>4.0000000000000009</v>
      </c>
      <c r="AL407" s="59">
        <f t="shared" si="292"/>
        <v>0.50541283522944691</v>
      </c>
      <c r="AM407" s="59">
        <f t="shared" si="293"/>
        <v>0.49458716477055309</v>
      </c>
      <c r="AN407" s="59">
        <f t="shared" si="294"/>
        <v>1.5317039147294367</v>
      </c>
      <c r="AO407" s="59">
        <f t="shared" si="295"/>
        <v>4.9127911437710452</v>
      </c>
      <c r="AP407" s="59">
        <f t="shared" si="296"/>
        <v>0.39499089691413225</v>
      </c>
      <c r="AQ407" s="59">
        <f t="shared" si="297"/>
        <v>0.16577684878359977</v>
      </c>
      <c r="AR407" s="59">
        <f t="shared" si="298"/>
        <v>0.53476429056613006</v>
      </c>
      <c r="AS407" s="59">
        <f t="shared" si="299"/>
        <v>0.29945886065027</v>
      </c>
      <c r="AT407" s="59">
        <f t="shared" si="300"/>
        <v>0.64103266588367613</v>
      </c>
      <c r="AU407" s="59">
        <v>40.30095</v>
      </c>
      <c r="AV407" s="78">
        <v>1.7543E-2</v>
      </c>
      <c r="AW407" s="59">
        <v>13.282579999999999</v>
      </c>
      <c r="AX407" s="59">
        <v>0.234289</v>
      </c>
      <c r="AY407" s="59">
        <v>47.245930000000001</v>
      </c>
      <c r="AZ407" s="59">
        <v>0.20979900000000001</v>
      </c>
      <c r="BA407" s="59">
        <v>0.118575</v>
      </c>
      <c r="BB407" s="59">
        <v>8.0322000000000005E-2</v>
      </c>
      <c r="BC407" s="59"/>
      <c r="BD407" s="59"/>
      <c r="BE407" s="59">
        <f t="shared" si="303"/>
        <v>101.489988</v>
      </c>
      <c r="BF407" s="59">
        <f t="shared" si="304"/>
        <v>86.376202755389443</v>
      </c>
      <c r="BG407" s="59">
        <f t="shared" si="301"/>
        <v>0.13623919999999998</v>
      </c>
      <c r="BH407" s="64">
        <f t="shared" si="302"/>
        <v>0.8637608</v>
      </c>
      <c r="BI407" s="52"/>
      <c r="BJ407" s="62"/>
      <c r="BK407" s="62"/>
      <c r="BL407" s="62"/>
    </row>
    <row r="408" spans="1:64" s="31" customFormat="1" x14ac:dyDescent="0.25">
      <c r="A408" s="62"/>
      <c r="B408" s="58" t="s">
        <v>137</v>
      </c>
      <c r="C408" s="52" t="s">
        <v>9</v>
      </c>
      <c r="D408" s="52" t="s">
        <v>150</v>
      </c>
      <c r="E408" s="52"/>
      <c r="F408" s="63" t="s">
        <v>447</v>
      </c>
      <c r="G408" s="63" t="s">
        <v>1852</v>
      </c>
      <c r="H408" s="63" t="s">
        <v>1785</v>
      </c>
      <c r="I408" s="52" t="s">
        <v>1725</v>
      </c>
      <c r="J408" s="52" t="s">
        <v>1721</v>
      </c>
      <c r="K408" s="59">
        <v>88.110249999999994</v>
      </c>
      <c r="L408" s="59">
        <v>7.4450000000000002E-2</v>
      </c>
      <c r="M408" s="59">
        <v>0.40419699999999997</v>
      </c>
      <c r="N408" s="59">
        <v>15.2477</v>
      </c>
      <c r="O408" s="59">
        <v>45.24315</v>
      </c>
      <c r="P408" s="59"/>
      <c r="Q408" s="59">
        <v>25.6265</v>
      </c>
      <c r="R408" s="59">
        <v>0.207568</v>
      </c>
      <c r="S408" s="59">
        <v>11.359640000000001</v>
      </c>
      <c r="T408" s="59">
        <v>7.6899999999999996E-2</v>
      </c>
      <c r="U408" s="59"/>
      <c r="V408" s="59">
        <v>98.240105</v>
      </c>
      <c r="W408" s="59">
        <f t="shared" si="288"/>
        <v>16.888737246752783</v>
      </c>
      <c r="X408" s="59">
        <f t="shared" si="289"/>
        <v>9.7107832332154</v>
      </c>
      <c r="Y408" s="59">
        <f t="shared" si="290"/>
        <v>99.213125479968184</v>
      </c>
      <c r="Z408" s="59">
        <f t="shared" si="260"/>
        <v>2.4083721789433161E-3</v>
      </c>
      <c r="AA408" s="59">
        <f t="shared" si="261"/>
        <v>9.833483877951233E-3</v>
      </c>
      <c r="AB408" s="59">
        <f t="shared" si="262"/>
        <v>0.58138739422035934</v>
      </c>
      <c r="AC408" s="59">
        <f t="shared" si="263"/>
        <v>1.1576354343334347</v>
      </c>
      <c r="AD408" s="59">
        <f t="shared" si="264"/>
        <v>0.2363961737682648</v>
      </c>
      <c r="AE408" s="59">
        <f t="shared" si="265"/>
        <v>0</v>
      </c>
      <c r="AF408" s="59">
        <f t="shared" si="266"/>
        <v>0.45691089108518268</v>
      </c>
      <c r="AG408" s="59">
        <f t="shared" si="267"/>
        <v>5.6876166932685159E-3</v>
      </c>
      <c r="AH408" s="59">
        <f t="shared" si="268"/>
        <v>0.54778845345922766</v>
      </c>
      <c r="AI408" s="59">
        <f t="shared" si="269"/>
        <v>2.0008231654440921E-3</v>
      </c>
      <c r="AJ408" s="59">
        <f t="shared" si="291"/>
        <v>3.0000486427820761</v>
      </c>
      <c r="AK408" s="59">
        <f t="shared" si="287"/>
        <v>4</v>
      </c>
      <c r="AL408" s="59">
        <f t="shared" si="292"/>
        <v>0.54522624746772086</v>
      </c>
      <c r="AM408" s="59">
        <f t="shared" si="293"/>
        <v>0.45477375253227914</v>
      </c>
      <c r="AN408" s="59">
        <f t="shared" si="294"/>
        <v>1.9328184707976059</v>
      </c>
      <c r="AO408" s="59">
        <f t="shared" si="295"/>
        <v>6.6611393227712385</v>
      </c>
      <c r="AP408" s="59">
        <f t="shared" si="296"/>
        <v>0.3409689382268658</v>
      </c>
      <c r="AQ408" s="59">
        <f t="shared" si="297"/>
        <v>0.11966887707893192</v>
      </c>
      <c r="AR408" s="59">
        <f t="shared" si="298"/>
        <v>0.58602019772648806</v>
      </c>
      <c r="AS408" s="59">
        <f t="shared" si="299"/>
        <v>0.29431092519458002</v>
      </c>
      <c r="AT408" s="59">
        <f t="shared" si="300"/>
        <v>0.66568156284420221</v>
      </c>
      <c r="AU408" s="59">
        <v>40.331209999999999</v>
      </c>
      <c r="AV408" s="78">
        <v>1.8957000000000002E-2</v>
      </c>
      <c r="AW408" s="59">
        <v>11.6911</v>
      </c>
      <c r="AX408" s="59">
        <v>0.20099500000000001</v>
      </c>
      <c r="AY408" s="59">
        <v>48.606200000000001</v>
      </c>
      <c r="AZ408" s="59">
        <v>0.194159</v>
      </c>
      <c r="BA408" s="59">
        <v>0.16752700000000001</v>
      </c>
      <c r="BB408" s="59">
        <v>0.11350399999999999</v>
      </c>
      <c r="BC408" s="59"/>
      <c r="BD408" s="59"/>
      <c r="BE408" s="59">
        <f t="shared" si="303"/>
        <v>101.32365200000001</v>
      </c>
      <c r="BF408" s="59">
        <f t="shared" si="304"/>
        <v>88.110166974424985</v>
      </c>
      <c r="BG408" s="59">
        <f t="shared" si="301"/>
        <v>0.11889750000000006</v>
      </c>
      <c r="BH408" s="64">
        <f t="shared" si="302"/>
        <v>0.8811024999999999</v>
      </c>
      <c r="BI408" s="52"/>
      <c r="BJ408" s="62"/>
      <c r="BK408" s="62"/>
      <c r="BL408" s="62"/>
    </row>
    <row r="409" spans="1:64" s="31" customFormat="1" x14ac:dyDescent="0.25">
      <c r="A409" s="62"/>
      <c r="B409" s="58" t="s">
        <v>137</v>
      </c>
      <c r="C409" s="52" t="s">
        <v>9</v>
      </c>
      <c r="D409" s="52" t="s">
        <v>150</v>
      </c>
      <c r="E409" s="52"/>
      <c r="F409" s="63" t="s">
        <v>448</v>
      </c>
      <c r="G409" s="63" t="s">
        <v>1852</v>
      </c>
      <c r="H409" s="63" t="s">
        <v>1785</v>
      </c>
      <c r="I409" s="52" t="s">
        <v>1725</v>
      </c>
      <c r="J409" s="52" t="s">
        <v>1721</v>
      </c>
      <c r="K409" s="59">
        <v>87.371039999999994</v>
      </c>
      <c r="L409" s="59">
        <v>4.6600000000000003E-2</v>
      </c>
      <c r="M409" s="59">
        <v>0.61116700000000002</v>
      </c>
      <c r="N409" s="59">
        <v>15.17892</v>
      </c>
      <c r="O409" s="59">
        <v>41.256639999999997</v>
      </c>
      <c r="P409" s="59"/>
      <c r="Q409" s="59">
        <v>29.708069999999999</v>
      </c>
      <c r="R409" s="59">
        <v>0.221609</v>
      </c>
      <c r="S409" s="59">
        <v>10.882809999999999</v>
      </c>
      <c r="T409" s="59">
        <v>6.1650000000000003E-2</v>
      </c>
      <c r="U409" s="59"/>
      <c r="V409" s="59">
        <v>97.967465999999988</v>
      </c>
      <c r="W409" s="59">
        <f t="shared" si="288"/>
        <v>17.731288356644182</v>
      </c>
      <c r="X409" s="59">
        <f t="shared" si="289"/>
        <v>13.310493046627936</v>
      </c>
      <c r="Y409" s="59">
        <f t="shared" si="290"/>
        <v>99.301177403272121</v>
      </c>
      <c r="Z409" s="59">
        <f t="shared" si="260"/>
        <v>1.5140561236353764E-3</v>
      </c>
      <c r="AA409" s="59">
        <f t="shared" si="261"/>
        <v>1.4933836028225725E-2</v>
      </c>
      <c r="AB409" s="59">
        <f t="shared" si="262"/>
        <v>0.58129863384957181</v>
      </c>
      <c r="AC409" s="59">
        <f t="shared" si="263"/>
        <v>1.060254173099769</v>
      </c>
      <c r="AD409" s="59">
        <f t="shared" si="264"/>
        <v>0.32544491021704169</v>
      </c>
      <c r="AE409" s="59">
        <f t="shared" si="265"/>
        <v>0</v>
      </c>
      <c r="AF409" s="59">
        <f t="shared" si="266"/>
        <v>0.48180553128202097</v>
      </c>
      <c r="AG409" s="59">
        <f t="shared" si="267"/>
        <v>6.0989415500368356E-3</v>
      </c>
      <c r="AH409" s="59">
        <f t="shared" si="268"/>
        <v>0.52709210380957239</v>
      </c>
      <c r="AI409" s="59">
        <f t="shared" si="269"/>
        <v>1.6110633050741116E-3</v>
      </c>
      <c r="AJ409" s="59">
        <f t="shared" si="291"/>
        <v>3.0000532492649481</v>
      </c>
      <c r="AK409" s="59">
        <f t="shared" si="287"/>
        <v>4.0000000000000009</v>
      </c>
      <c r="AL409" s="59">
        <f t="shared" si="292"/>
        <v>0.52244359137755347</v>
      </c>
      <c r="AM409" s="59">
        <f t="shared" si="293"/>
        <v>0.47755640862244653</v>
      </c>
      <c r="AN409" s="59">
        <f t="shared" si="294"/>
        <v>1.4804518864980902</v>
      </c>
      <c r="AO409" s="59">
        <f t="shared" si="295"/>
        <v>4.6987470395414759</v>
      </c>
      <c r="AP409" s="59">
        <f t="shared" si="296"/>
        <v>0.40315234713615156</v>
      </c>
      <c r="AQ409" s="59">
        <f t="shared" si="297"/>
        <v>0.16545261205786813</v>
      </c>
      <c r="AR409" s="59">
        <f t="shared" si="298"/>
        <v>0.53902155749684855</v>
      </c>
      <c r="AS409" s="59">
        <f t="shared" si="299"/>
        <v>0.29552583044528341</v>
      </c>
      <c r="AT409" s="59">
        <f t="shared" si="300"/>
        <v>0.64588490154644718</v>
      </c>
      <c r="AU409" s="59">
        <v>40.326169999999998</v>
      </c>
      <c r="AV409" s="78">
        <v>1.5709000000000001E-2</v>
      </c>
      <c r="AW409" s="59">
        <v>12.360530000000001</v>
      </c>
      <c r="AX409" s="59">
        <v>0.216228</v>
      </c>
      <c r="AY409" s="59">
        <v>47.97589</v>
      </c>
      <c r="AZ409" s="59">
        <v>0.216275</v>
      </c>
      <c r="BA409" s="59">
        <v>0.12962599999999999</v>
      </c>
      <c r="BB409" s="59">
        <v>4.3289000000000001E-2</v>
      </c>
      <c r="BC409" s="59"/>
      <c r="BD409" s="59"/>
      <c r="BE409" s="59">
        <f t="shared" si="303"/>
        <v>101.28371700000001</v>
      </c>
      <c r="BF409" s="59">
        <f t="shared" si="304"/>
        <v>87.371040096929192</v>
      </c>
      <c r="BG409" s="59">
        <f t="shared" si="301"/>
        <v>0.12628960000000006</v>
      </c>
      <c r="BH409" s="64">
        <f t="shared" si="302"/>
        <v>0.87371039999999989</v>
      </c>
      <c r="BI409" s="52"/>
      <c r="BJ409" s="62"/>
      <c r="BK409" s="62"/>
      <c r="BL409" s="62"/>
    </row>
    <row r="410" spans="1:64" s="31" customFormat="1" x14ac:dyDescent="0.25">
      <c r="A410" s="62"/>
      <c r="B410" s="58" t="s">
        <v>137</v>
      </c>
      <c r="C410" s="52" t="s">
        <v>9</v>
      </c>
      <c r="D410" s="52" t="s">
        <v>150</v>
      </c>
      <c r="E410" s="52"/>
      <c r="F410" s="63" t="s">
        <v>449</v>
      </c>
      <c r="G410" s="63" t="s">
        <v>1852</v>
      </c>
      <c r="H410" s="63" t="s">
        <v>1785</v>
      </c>
      <c r="I410" s="52" t="s">
        <v>1725</v>
      </c>
      <c r="J410" s="52" t="s">
        <v>1721</v>
      </c>
      <c r="K410" s="59">
        <v>88.710030000000003</v>
      </c>
      <c r="L410" s="59">
        <v>6.905E-2</v>
      </c>
      <c r="M410" s="59">
        <v>0.42984499999999998</v>
      </c>
      <c r="N410" s="59">
        <v>14.72922</v>
      </c>
      <c r="O410" s="59">
        <v>46.530720000000002</v>
      </c>
      <c r="P410" s="59"/>
      <c r="Q410" s="59">
        <v>24.792310000000001</v>
      </c>
      <c r="R410" s="59">
        <v>0.20205000000000001</v>
      </c>
      <c r="S410" s="59">
        <v>11.55336</v>
      </c>
      <c r="T410" s="59">
        <v>0.10445</v>
      </c>
      <c r="U410" s="59"/>
      <c r="V410" s="59">
        <v>98.411005000000003</v>
      </c>
      <c r="W410" s="59">
        <f t="shared" si="288"/>
        <v>16.55094581990144</v>
      </c>
      <c r="X410" s="59">
        <f t="shared" si="289"/>
        <v>9.1591066682580138</v>
      </c>
      <c r="Y410" s="59">
        <f t="shared" si="290"/>
        <v>99.328747488159465</v>
      </c>
      <c r="Z410" s="59">
        <f t="shared" si="260"/>
        <v>2.2329705496013244E-3</v>
      </c>
      <c r="AA410" s="59">
        <f t="shared" si="261"/>
        <v>1.0454099188782009E-2</v>
      </c>
      <c r="AB410" s="59">
        <f t="shared" si="262"/>
        <v>0.56143752218118026</v>
      </c>
      <c r="AC410" s="59">
        <f t="shared" si="263"/>
        <v>1.1901978533909596</v>
      </c>
      <c r="AD410" s="59">
        <f t="shared" si="264"/>
        <v>0.22289468503683624</v>
      </c>
      <c r="AE410" s="59">
        <f t="shared" si="265"/>
        <v>0</v>
      </c>
      <c r="AF410" s="59">
        <f t="shared" si="266"/>
        <v>0.44762832591750429</v>
      </c>
      <c r="AG410" s="59">
        <f t="shared" si="267"/>
        <v>5.5346375721282625E-3</v>
      </c>
      <c r="AH410" s="59">
        <f t="shared" si="268"/>
        <v>0.5569510464332712</v>
      </c>
      <c r="AI410" s="59">
        <f t="shared" si="269"/>
        <v>2.7167596868651047E-3</v>
      </c>
      <c r="AJ410" s="59">
        <f t="shared" si="291"/>
        <v>3.0000478999571283</v>
      </c>
      <c r="AK410" s="59">
        <f t="shared" si="287"/>
        <v>4</v>
      </c>
      <c r="AL410" s="59">
        <f t="shared" si="292"/>
        <v>0.55441218659504488</v>
      </c>
      <c r="AM410" s="59">
        <f t="shared" si="293"/>
        <v>0.44558781340495512</v>
      </c>
      <c r="AN410" s="59">
        <f t="shared" si="294"/>
        <v>2.0082503351012067</v>
      </c>
      <c r="AO410" s="59">
        <f t="shared" si="295"/>
        <v>7.0034385034985096</v>
      </c>
      <c r="AP410" s="59">
        <f t="shared" si="296"/>
        <v>0.33241914355719898</v>
      </c>
      <c r="AQ410" s="59">
        <f t="shared" si="297"/>
        <v>0.11288492866403463</v>
      </c>
      <c r="AR410" s="59">
        <f t="shared" si="298"/>
        <v>0.60277525125339637</v>
      </c>
      <c r="AS410" s="59">
        <f t="shared" si="299"/>
        <v>0.28433982008256897</v>
      </c>
      <c r="AT410" s="59">
        <f t="shared" si="300"/>
        <v>0.67947808658648667</v>
      </c>
      <c r="AU410" s="59">
        <v>40.565800000000003</v>
      </c>
      <c r="AV410" s="78">
        <v>1.8603000000000001E-2</v>
      </c>
      <c r="AW410" s="59">
        <v>11.06461</v>
      </c>
      <c r="AX410" s="59">
        <v>0.187282</v>
      </c>
      <c r="AY410" s="59">
        <v>48.775620000000004</v>
      </c>
      <c r="AZ410" s="59">
        <v>0.19154399999999999</v>
      </c>
      <c r="BA410" s="59">
        <v>0.180035</v>
      </c>
      <c r="BB410" s="59">
        <v>8.1312999999999996E-2</v>
      </c>
      <c r="BC410" s="59"/>
      <c r="BD410" s="59"/>
      <c r="BE410" s="59">
        <f t="shared" si="303"/>
        <v>101.064807</v>
      </c>
      <c r="BF410" s="59">
        <f t="shared" si="304"/>
        <v>88.710046694259944</v>
      </c>
      <c r="BG410" s="59">
        <f t="shared" si="301"/>
        <v>0.11289969999999996</v>
      </c>
      <c r="BH410" s="64">
        <f t="shared" si="302"/>
        <v>0.88710030000000006</v>
      </c>
      <c r="BI410" s="52"/>
      <c r="BJ410" s="62"/>
      <c r="BK410" s="62"/>
      <c r="BL410" s="62"/>
    </row>
    <row r="411" spans="1:64" s="31" customFormat="1" x14ac:dyDescent="0.25">
      <c r="A411" s="62"/>
      <c r="B411" s="58" t="s">
        <v>137</v>
      </c>
      <c r="C411" s="52" t="s">
        <v>9</v>
      </c>
      <c r="D411" s="52" t="s">
        <v>150</v>
      </c>
      <c r="E411" s="52"/>
      <c r="F411" s="63" t="s">
        <v>450</v>
      </c>
      <c r="G411" s="63" t="s">
        <v>1852</v>
      </c>
      <c r="H411" s="63" t="s">
        <v>1785</v>
      </c>
      <c r="I411" s="52" t="s">
        <v>1725</v>
      </c>
      <c r="J411" s="52" t="s">
        <v>1721</v>
      </c>
      <c r="K411" s="59">
        <v>86.946150000000003</v>
      </c>
      <c r="L411" s="59">
        <v>8.2900000000000001E-2</v>
      </c>
      <c r="M411" s="59">
        <v>0.65242199999999995</v>
      </c>
      <c r="N411" s="59">
        <v>14.9673</v>
      </c>
      <c r="O411" s="59">
        <v>40.58314</v>
      </c>
      <c r="P411" s="59"/>
      <c r="Q411" s="59">
        <v>30.55716</v>
      </c>
      <c r="R411" s="59">
        <v>0.22678200000000001</v>
      </c>
      <c r="S411" s="59">
        <v>10.71393</v>
      </c>
      <c r="T411" s="59">
        <v>5.1150000000000001E-2</v>
      </c>
      <c r="U411" s="59"/>
      <c r="V411" s="59">
        <v>97.834784000000013</v>
      </c>
      <c r="W411" s="59">
        <f t="shared" si="288"/>
        <v>18.013917812442365</v>
      </c>
      <c r="X411" s="59">
        <f t="shared" si="289"/>
        <v>13.940033549186079</v>
      </c>
      <c r="Y411" s="59">
        <f t="shared" si="290"/>
        <v>99.231575361628458</v>
      </c>
      <c r="Z411" s="59">
        <f t="shared" si="260"/>
        <v>2.7010821086114094E-3</v>
      </c>
      <c r="AA411" s="59">
        <f t="shared" si="261"/>
        <v>1.5987011142260178E-2</v>
      </c>
      <c r="AB411" s="59">
        <f t="shared" si="262"/>
        <v>0.57481632292120355</v>
      </c>
      <c r="AC411" s="59">
        <f t="shared" si="263"/>
        <v>1.0458971499477998</v>
      </c>
      <c r="AD411" s="59">
        <f t="shared" si="264"/>
        <v>0.34180181002197929</v>
      </c>
      <c r="AE411" s="59">
        <f t="shared" si="265"/>
        <v>0</v>
      </c>
      <c r="AF411" s="59">
        <f t="shared" si="266"/>
        <v>0.49087042230469324</v>
      </c>
      <c r="AG411" s="59">
        <f t="shared" si="267"/>
        <v>6.2589698080803471E-3</v>
      </c>
      <c r="AH411" s="59">
        <f t="shared" si="268"/>
        <v>0.52038104167135779</v>
      </c>
      <c r="AI411" s="59">
        <f t="shared" si="269"/>
        <v>1.3404553776517145E-3</v>
      </c>
      <c r="AJ411" s="59">
        <f t="shared" si="291"/>
        <v>3.0000542653036377</v>
      </c>
      <c r="AK411" s="59">
        <f t="shared" si="287"/>
        <v>4</v>
      </c>
      <c r="AL411" s="59">
        <f t="shared" si="292"/>
        <v>0.51459113801953593</v>
      </c>
      <c r="AM411" s="59">
        <f t="shared" si="293"/>
        <v>0.48540886198046407</v>
      </c>
      <c r="AN411" s="59">
        <f t="shared" si="294"/>
        <v>1.4361258715193117</v>
      </c>
      <c r="AO411" s="59">
        <f t="shared" si="295"/>
        <v>4.5154624280843993</v>
      </c>
      <c r="AP411" s="59">
        <f t="shared" si="296"/>
        <v>0.41048782072017526</v>
      </c>
      <c r="AQ411" s="59">
        <f t="shared" si="297"/>
        <v>0.17416517109536636</v>
      </c>
      <c r="AR411" s="59">
        <f t="shared" si="298"/>
        <v>0.53293707267700252</v>
      </c>
      <c r="AS411" s="59">
        <f t="shared" si="299"/>
        <v>0.29289775622763109</v>
      </c>
      <c r="AT411" s="59">
        <f t="shared" si="300"/>
        <v>0.64533131084320672</v>
      </c>
      <c r="AU411" s="59">
        <v>40.126899999999999</v>
      </c>
      <c r="AV411" s="78">
        <v>1.6216999999999999E-2</v>
      </c>
      <c r="AW411" s="59">
        <v>12.77482</v>
      </c>
      <c r="AX411" s="59">
        <v>0.22444500000000001</v>
      </c>
      <c r="AY411" s="59">
        <v>47.736719999999998</v>
      </c>
      <c r="AZ411" s="59">
        <v>0.21578600000000001</v>
      </c>
      <c r="BA411" s="59">
        <v>0.119253</v>
      </c>
      <c r="BB411" s="59">
        <v>6.3135999999999998E-2</v>
      </c>
      <c r="BC411" s="59"/>
      <c r="BD411" s="59"/>
      <c r="BE411" s="59">
        <f t="shared" si="303"/>
        <v>101.27727699999998</v>
      </c>
      <c r="BF411" s="59">
        <f t="shared" si="304"/>
        <v>86.946150572080995</v>
      </c>
      <c r="BG411" s="59">
        <f t="shared" si="301"/>
        <v>0.13053849999999997</v>
      </c>
      <c r="BH411" s="64">
        <f t="shared" si="302"/>
        <v>0.8694615</v>
      </c>
      <c r="BI411" s="52"/>
      <c r="BJ411" s="62"/>
      <c r="BK411" s="62"/>
      <c r="BL411" s="62"/>
    </row>
    <row r="412" spans="1:64" s="31" customFormat="1" x14ac:dyDescent="0.25">
      <c r="A412" s="62"/>
      <c r="B412" s="58" t="s">
        <v>137</v>
      </c>
      <c r="C412" s="52" t="s">
        <v>9</v>
      </c>
      <c r="D412" s="52" t="s">
        <v>150</v>
      </c>
      <c r="E412" s="52"/>
      <c r="F412" s="63" t="s">
        <v>451</v>
      </c>
      <c r="G412" s="63" t="s">
        <v>1852</v>
      </c>
      <c r="H412" s="63" t="s">
        <v>1785</v>
      </c>
      <c r="I412" s="52" t="s">
        <v>1725</v>
      </c>
      <c r="J412" s="52" t="s">
        <v>1721</v>
      </c>
      <c r="K412" s="59">
        <v>86.069100000000006</v>
      </c>
      <c r="L412" s="59">
        <v>7.8350000000000003E-2</v>
      </c>
      <c r="M412" s="59">
        <v>0.65967799999999999</v>
      </c>
      <c r="N412" s="59">
        <v>15.665660000000001</v>
      </c>
      <c r="O412" s="59">
        <v>40.241439999999997</v>
      </c>
      <c r="P412" s="59"/>
      <c r="Q412" s="59">
        <v>30.487639999999999</v>
      </c>
      <c r="R412" s="59">
        <v>0.21673200000000001</v>
      </c>
      <c r="S412" s="59">
        <v>10.455640000000001</v>
      </c>
      <c r="T412" s="59">
        <v>7.7850000000000003E-2</v>
      </c>
      <c r="U412" s="59"/>
      <c r="V412" s="59">
        <v>97.882989999999992</v>
      </c>
      <c r="W412" s="59">
        <f t="shared" si="288"/>
        <v>18.508963164197255</v>
      </c>
      <c r="X412" s="59">
        <f t="shared" si="289"/>
        <v>13.312599284066176</v>
      </c>
      <c r="Y412" s="59">
        <f t="shared" si="290"/>
        <v>99.216912448263429</v>
      </c>
      <c r="Z412" s="59">
        <f t="shared" si="260"/>
        <v>2.5494091063626013E-3</v>
      </c>
      <c r="AA412" s="59">
        <f t="shared" si="261"/>
        <v>1.6143137928004474E-2</v>
      </c>
      <c r="AB412" s="59">
        <f t="shared" si="262"/>
        <v>0.60082998914556829</v>
      </c>
      <c r="AC412" s="59">
        <f t="shared" si="263"/>
        <v>1.0357003492161538</v>
      </c>
      <c r="AD412" s="59">
        <f t="shared" si="264"/>
        <v>0.32597978967667879</v>
      </c>
      <c r="AE412" s="59">
        <f t="shared" si="265"/>
        <v>0</v>
      </c>
      <c r="AF412" s="59">
        <f t="shared" si="266"/>
        <v>0.50368388321228297</v>
      </c>
      <c r="AG412" s="59">
        <f t="shared" si="267"/>
        <v>5.9735787101983734E-3</v>
      </c>
      <c r="AH412" s="59">
        <f t="shared" si="268"/>
        <v>0.50715482232720055</v>
      </c>
      <c r="AI412" s="59">
        <f t="shared" si="269"/>
        <v>2.0374296239820894E-3</v>
      </c>
      <c r="AJ412" s="59">
        <f t="shared" si="291"/>
        <v>3.0000523889464317</v>
      </c>
      <c r="AK412" s="59">
        <f t="shared" si="287"/>
        <v>3.9999999999999996</v>
      </c>
      <c r="AL412" s="59">
        <f t="shared" si="292"/>
        <v>0.50171686100655655</v>
      </c>
      <c r="AM412" s="59">
        <f t="shared" si="293"/>
        <v>0.49828313899344345</v>
      </c>
      <c r="AN412" s="59">
        <f t="shared" si="294"/>
        <v>1.5451383771731952</v>
      </c>
      <c r="AO412" s="59">
        <f t="shared" si="295"/>
        <v>4.9692675638382156</v>
      </c>
      <c r="AP412" s="59">
        <f t="shared" si="296"/>
        <v>0.39290594529900119</v>
      </c>
      <c r="AQ412" s="59">
        <f t="shared" si="297"/>
        <v>0.16610349420336865</v>
      </c>
      <c r="AR412" s="59">
        <f t="shared" si="298"/>
        <v>0.52774267730856161</v>
      </c>
      <c r="AS412" s="59">
        <f t="shared" si="299"/>
        <v>0.30615382848806971</v>
      </c>
      <c r="AT412" s="59">
        <f t="shared" si="300"/>
        <v>0.63286351920182549</v>
      </c>
      <c r="AU412" s="59">
        <v>40.240409999999997</v>
      </c>
      <c r="AV412" s="78">
        <v>1.6372000000000001E-2</v>
      </c>
      <c r="AW412" s="59">
        <v>13.61098</v>
      </c>
      <c r="AX412" s="59">
        <v>0.23311599999999999</v>
      </c>
      <c r="AY412" s="59">
        <v>47.178660000000001</v>
      </c>
      <c r="AZ412" s="59">
        <v>0.212585</v>
      </c>
      <c r="BA412" s="59">
        <v>0.124879</v>
      </c>
      <c r="BB412" s="59">
        <v>4.6404000000000001E-2</v>
      </c>
      <c r="BC412" s="59"/>
      <c r="BD412" s="59"/>
      <c r="BE412" s="59">
        <f t="shared" si="303"/>
        <v>101.66340600000001</v>
      </c>
      <c r="BF412" s="59">
        <f t="shared" si="304"/>
        <v>86.06915778809595</v>
      </c>
      <c r="BG412" s="59">
        <f t="shared" si="301"/>
        <v>0.13930899999999993</v>
      </c>
      <c r="BH412" s="64">
        <f t="shared" si="302"/>
        <v>0.86069100000000009</v>
      </c>
      <c r="BI412" s="52"/>
      <c r="BJ412" s="62"/>
      <c r="BK412" s="62"/>
      <c r="BL412" s="62"/>
    </row>
    <row r="413" spans="1:64" s="31" customFormat="1" x14ac:dyDescent="0.25">
      <c r="A413" s="62"/>
      <c r="B413" s="58" t="s">
        <v>137</v>
      </c>
      <c r="C413" s="52" t="s">
        <v>9</v>
      </c>
      <c r="D413" s="52" t="s">
        <v>150</v>
      </c>
      <c r="E413" s="52"/>
      <c r="F413" s="63" t="s">
        <v>452</v>
      </c>
      <c r="G413" s="63" t="s">
        <v>1779</v>
      </c>
      <c r="H413" s="63" t="s">
        <v>1785</v>
      </c>
      <c r="I413" s="52" t="s">
        <v>1725</v>
      </c>
      <c r="J413" s="52" t="s">
        <v>1721</v>
      </c>
      <c r="K413" s="59">
        <v>86.729569999999995</v>
      </c>
      <c r="L413" s="59">
        <v>6.3049999999999995E-2</v>
      </c>
      <c r="M413" s="59">
        <v>0.37318200000000001</v>
      </c>
      <c r="N413" s="59">
        <v>14.284800000000001</v>
      </c>
      <c r="O413" s="59">
        <v>47.080410000000001</v>
      </c>
      <c r="P413" s="59"/>
      <c r="Q413" s="59">
        <v>26.038630000000001</v>
      </c>
      <c r="R413" s="59">
        <v>0.203873</v>
      </c>
      <c r="S413" s="59">
        <v>10.47551</v>
      </c>
      <c r="T413" s="59">
        <v>8.3599999999999994E-2</v>
      </c>
      <c r="U413" s="59"/>
      <c r="V413" s="59">
        <v>98.603055000000012</v>
      </c>
      <c r="W413" s="59">
        <f t="shared" si="288"/>
        <v>18.146310286353064</v>
      </c>
      <c r="X413" s="59">
        <f t="shared" si="289"/>
        <v>8.7711932803366697</v>
      </c>
      <c r="Y413" s="59">
        <f t="shared" si="290"/>
        <v>99.481928566689746</v>
      </c>
      <c r="Z413" s="59">
        <f t="shared" si="260"/>
        <v>2.0548281307742906E-3</v>
      </c>
      <c r="AA413" s="59">
        <f t="shared" si="261"/>
        <v>9.1467440026344517E-3</v>
      </c>
      <c r="AB413" s="59">
        <f t="shared" si="262"/>
        <v>0.54874041685377362</v>
      </c>
      <c r="AC413" s="59">
        <f t="shared" si="263"/>
        <v>1.2136423579202211</v>
      </c>
      <c r="AD413" s="59">
        <f t="shared" si="264"/>
        <v>0.21511781419980341</v>
      </c>
      <c r="AE413" s="59">
        <f t="shared" si="265"/>
        <v>0</v>
      </c>
      <c r="AF413" s="59">
        <f t="shared" si="266"/>
        <v>0.49460007277157036</v>
      </c>
      <c r="AG413" s="59">
        <f t="shared" si="267"/>
        <v>5.6280914449861356E-3</v>
      </c>
      <c r="AH413" s="59">
        <f t="shared" si="268"/>
        <v>0.50892641562755503</v>
      </c>
      <c r="AI413" s="59">
        <f t="shared" si="269"/>
        <v>2.1913924283746031E-3</v>
      </c>
      <c r="AJ413" s="59">
        <f t="shared" si="291"/>
        <v>3.0000481333796931</v>
      </c>
      <c r="AK413" s="59">
        <f t="shared" si="287"/>
        <v>4.0000000000000009</v>
      </c>
      <c r="AL413" s="59">
        <f t="shared" si="292"/>
        <v>0.50713799935607018</v>
      </c>
      <c r="AM413" s="59">
        <f t="shared" si="293"/>
        <v>0.49286200064392982</v>
      </c>
      <c r="AN413" s="59">
        <f t="shared" si="294"/>
        <v>2.2992055521361019</v>
      </c>
      <c r="AO413" s="59">
        <f t="shared" si="295"/>
        <v>8.3603074845616234</v>
      </c>
      <c r="AP413" s="59">
        <f t="shared" si="296"/>
        <v>0.30310327265075693</v>
      </c>
      <c r="AQ413" s="59">
        <f t="shared" si="297"/>
        <v>0.10878268021727185</v>
      </c>
      <c r="AR413" s="59">
        <f t="shared" si="298"/>
        <v>0.6137254090781471</v>
      </c>
      <c r="AS413" s="59">
        <f t="shared" si="299"/>
        <v>0.27749191070458101</v>
      </c>
      <c r="AT413" s="59">
        <f t="shared" si="300"/>
        <v>0.68863721053779403</v>
      </c>
      <c r="AU413" s="59">
        <v>40.121850000000002</v>
      </c>
      <c r="AV413" s="78">
        <v>2.1607999999999999E-2</v>
      </c>
      <c r="AW413" s="59">
        <v>12.951650000000001</v>
      </c>
      <c r="AX413" s="59">
        <v>0.20902499999999999</v>
      </c>
      <c r="AY413" s="59">
        <v>47.490079999999999</v>
      </c>
      <c r="AZ413" s="59">
        <v>0.16133900000000001</v>
      </c>
      <c r="BA413" s="59">
        <v>0.226551</v>
      </c>
      <c r="BB413" s="59">
        <v>7.6442999999999997E-2</v>
      </c>
      <c r="BC413" s="59"/>
      <c r="BD413" s="59"/>
      <c r="BE413" s="59">
        <f t="shared" si="303"/>
        <v>101.258546</v>
      </c>
      <c r="BF413" s="59">
        <f t="shared" si="304"/>
        <v>86.729823829796672</v>
      </c>
      <c r="BG413" s="59">
        <f t="shared" si="301"/>
        <v>0.13270430000000005</v>
      </c>
      <c r="BH413" s="64">
        <f t="shared" si="302"/>
        <v>0.8672957</v>
      </c>
      <c r="BI413" s="52"/>
      <c r="BJ413" s="62"/>
      <c r="BK413" s="62"/>
      <c r="BL413" s="62"/>
    </row>
    <row r="414" spans="1:64" s="31" customFormat="1" x14ac:dyDescent="0.25">
      <c r="A414" s="62"/>
      <c r="B414" s="58" t="s">
        <v>137</v>
      </c>
      <c r="C414" s="52" t="s">
        <v>9</v>
      </c>
      <c r="D414" s="52" t="s">
        <v>150</v>
      </c>
      <c r="E414" s="52"/>
      <c r="F414" s="63" t="s">
        <v>453</v>
      </c>
      <c r="G414" s="63" t="s">
        <v>1852</v>
      </c>
      <c r="H414" s="63" t="s">
        <v>1785</v>
      </c>
      <c r="I414" s="52" t="s">
        <v>1725</v>
      </c>
      <c r="J414" s="52" t="s">
        <v>1721</v>
      </c>
      <c r="K414" s="59">
        <v>87.372600000000006</v>
      </c>
      <c r="L414" s="59">
        <v>4.0399999999999998E-2</v>
      </c>
      <c r="M414" s="59">
        <v>0.47105000000000002</v>
      </c>
      <c r="N414" s="59">
        <v>14.9673</v>
      </c>
      <c r="O414" s="59">
        <v>45.362000000000002</v>
      </c>
      <c r="P414" s="59"/>
      <c r="Q414" s="59">
        <v>27.19061</v>
      </c>
      <c r="R414" s="59">
        <v>0.20175399999999999</v>
      </c>
      <c r="S414" s="59">
        <v>10.977180000000001</v>
      </c>
      <c r="T414" s="59">
        <v>7.6050000000000006E-2</v>
      </c>
      <c r="U414" s="59"/>
      <c r="V414" s="59">
        <v>99.286344</v>
      </c>
      <c r="W414" s="59">
        <f t="shared" si="288"/>
        <v>17.800782167720065</v>
      </c>
      <c r="X414" s="59">
        <f t="shared" si="289"/>
        <v>10.435461027205971</v>
      </c>
      <c r="Y414" s="59">
        <f t="shared" si="290"/>
        <v>100.33197719492603</v>
      </c>
      <c r="Z414" s="59">
        <f t="shared" si="260"/>
        <v>1.2997172434000834E-3</v>
      </c>
      <c r="AA414" s="59">
        <f t="shared" si="261"/>
        <v>1.1396984260304307E-2</v>
      </c>
      <c r="AB414" s="59">
        <f t="shared" si="262"/>
        <v>0.56756205454248565</v>
      </c>
      <c r="AC414" s="59">
        <f t="shared" si="263"/>
        <v>1.1543029020478497</v>
      </c>
      <c r="AD414" s="59">
        <f t="shared" si="264"/>
        <v>0.25264251714878111</v>
      </c>
      <c r="AE414" s="59">
        <f t="shared" si="265"/>
        <v>0</v>
      </c>
      <c r="AF414" s="59">
        <f t="shared" si="266"/>
        <v>0.47894101789389165</v>
      </c>
      <c r="AG414" s="59">
        <f t="shared" si="267"/>
        <v>5.4979487780922355E-3</v>
      </c>
      <c r="AH414" s="59">
        <f t="shared" si="268"/>
        <v>0.52643857782021231</v>
      </c>
      <c r="AI414" s="59">
        <f t="shared" si="269"/>
        <v>1.967841891719611E-3</v>
      </c>
      <c r="AJ414" s="59">
        <f t="shared" si="291"/>
        <v>3.0000495616267364</v>
      </c>
      <c r="AK414" s="59">
        <f t="shared" si="287"/>
        <v>3.9999999999999991</v>
      </c>
      <c r="AL414" s="59">
        <f t="shared" si="292"/>
        <v>0.52362170474157277</v>
      </c>
      <c r="AM414" s="59">
        <f t="shared" si="293"/>
        <v>0.47637829525842723</v>
      </c>
      <c r="AN414" s="59">
        <f t="shared" si="294"/>
        <v>1.8957261164867329</v>
      </c>
      <c r="AO414" s="59">
        <f t="shared" si="295"/>
        <v>6.4943172300736389</v>
      </c>
      <c r="AP414" s="59">
        <f t="shared" si="296"/>
        <v>0.34533652692722872</v>
      </c>
      <c r="AQ414" s="59">
        <f t="shared" si="297"/>
        <v>0.12795217060908512</v>
      </c>
      <c r="AR414" s="59">
        <f t="shared" si="298"/>
        <v>0.58460295410376495</v>
      </c>
      <c r="AS414" s="59">
        <f t="shared" si="299"/>
        <v>0.28744487528714985</v>
      </c>
      <c r="AT414" s="59">
        <f t="shared" si="300"/>
        <v>0.67037946131014758</v>
      </c>
      <c r="AU414" s="59">
        <v>40.126899999999999</v>
      </c>
      <c r="AV414" s="78">
        <v>1.7586999999999998E-2</v>
      </c>
      <c r="AW414" s="59">
        <v>12.32769</v>
      </c>
      <c r="AX414" s="59">
        <v>0.211426</v>
      </c>
      <c r="AY414" s="59">
        <v>47.856310000000001</v>
      </c>
      <c r="AZ414" s="59">
        <v>0.19909499999999999</v>
      </c>
      <c r="BA414" s="59">
        <v>0.14693200000000001</v>
      </c>
      <c r="BB414" s="59">
        <v>0.144732</v>
      </c>
      <c r="BC414" s="59"/>
      <c r="BD414" s="59"/>
      <c r="BE414" s="59">
        <f t="shared" si="303"/>
        <v>101.03067200000002</v>
      </c>
      <c r="BF414" s="59">
        <f t="shared" si="304"/>
        <v>87.372858024726284</v>
      </c>
      <c r="BG414" s="59">
        <f t="shared" si="301"/>
        <v>0.12627399999999994</v>
      </c>
      <c r="BH414" s="64">
        <f t="shared" si="302"/>
        <v>0.873726</v>
      </c>
      <c r="BI414" s="52"/>
      <c r="BJ414" s="62"/>
      <c r="BK414" s="62"/>
      <c r="BL414" s="62"/>
    </row>
    <row r="415" spans="1:64" s="31" customFormat="1" x14ac:dyDescent="0.25">
      <c r="A415" s="62"/>
      <c r="B415" s="58" t="s">
        <v>137</v>
      </c>
      <c r="C415" s="52" t="s">
        <v>9</v>
      </c>
      <c r="D415" s="52" t="s">
        <v>150</v>
      </c>
      <c r="E415" s="52"/>
      <c r="F415" s="63" t="s">
        <v>454</v>
      </c>
      <c r="G415" s="63" t="s">
        <v>1779</v>
      </c>
      <c r="H415" s="63" t="s">
        <v>1785</v>
      </c>
      <c r="I415" s="52" t="s">
        <v>1725</v>
      </c>
      <c r="J415" s="52" t="s">
        <v>1721</v>
      </c>
      <c r="K415" s="59">
        <v>82.501320000000007</v>
      </c>
      <c r="L415" s="59">
        <v>3.6749999999999998E-2</v>
      </c>
      <c r="M415" s="59">
        <v>0.49634899999999998</v>
      </c>
      <c r="N415" s="59">
        <v>12.70818</v>
      </c>
      <c r="O415" s="59">
        <v>42.920569999999998</v>
      </c>
      <c r="P415" s="59"/>
      <c r="Q415" s="59">
        <v>32.925660000000001</v>
      </c>
      <c r="R415" s="59">
        <v>0.24604599999999999</v>
      </c>
      <c r="S415" s="59">
        <v>8.4489520000000002</v>
      </c>
      <c r="T415" s="59">
        <v>6.0449999999999997E-2</v>
      </c>
      <c r="U415" s="59"/>
      <c r="V415" s="59">
        <v>97.842957000000013</v>
      </c>
      <c r="W415" s="59">
        <f t="shared" si="288"/>
        <v>20.890880480479197</v>
      </c>
      <c r="X415" s="59">
        <f t="shared" si="289"/>
        <v>13.37494945490198</v>
      </c>
      <c r="Y415" s="59">
        <f t="shared" si="290"/>
        <v>99.183126935381182</v>
      </c>
      <c r="Z415" s="59">
        <f t="shared" si="260"/>
        <v>1.2287559388941803E-3</v>
      </c>
      <c r="AA415" s="59">
        <f t="shared" si="261"/>
        <v>1.2481042511025697E-2</v>
      </c>
      <c r="AB415" s="59">
        <f t="shared" si="262"/>
        <v>0.50083424552269562</v>
      </c>
      <c r="AC415" s="59">
        <f t="shared" si="263"/>
        <v>1.1350992716492434</v>
      </c>
      <c r="AD415" s="59">
        <f t="shared" si="264"/>
        <v>0.3365330484041858</v>
      </c>
      <c r="AE415" s="59">
        <f t="shared" si="265"/>
        <v>0</v>
      </c>
      <c r="AF415" s="59">
        <f t="shared" si="266"/>
        <v>0.58417163079104151</v>
      </c>
      <c r="AG415" s="59">
        <f t="shared" si="267"/>
        <v>6.9684408086573713E-3</v>
      </c>
      <c r="AH415" s="59">
        <f t="shared" si="268"/>
        <v>0.42111482935223493</v>
      </c>
      <c r="AI415" s="59">
        <f t="shared" si="269"/>
        <v>1.6256537840392362E-3</v>
      </c>
      <c r="AJ415" s="59">
        <f t="shared" si="291"/>
        <v>3.0000569187620179</v>
      </c>
      <c r="AK415" s="59">
        <f t="shared" si="287"/>
        <v>4</v>
      </c>
      <c r="AL415" s="59">
        <f t="shared" si="292"/>
        <v>0.41890032945655747</v>
      </c>
      <c r="AM415" s="59">
        <f t="shared" si="293"/>
        <v>0.58109967054344258</v>
      </c>
      <c r="AN415" s="59">
        <f t="shared" si="294"/>
        <v>1.7358521950849675</v>
      </c>
      <c r="AO415" s="59">
        <f t="shared" si="295"/>
        <v>5.7869700437952023</v>
      </c>
      <c r="AP415" s="59">
        <f t="shared" si="296"/>
        <v>0.36551682206974739</v>
      </c>
      <c r="AQ415" s="59">
        <f t="shared" si="297"/>
        <v>0.17061533730275932</v>
      </c>
      <c r="AR415" s="59">
        <f t="shared" si="298"/>
        <v>0.5754719960577378</v>
      </c>
      <c r="AS415" s="59">
        <f t="shared" si="299"/>
        <v>0.25391266663950279</v>
      </c>
      <c r="AT415" s="59">
        <f t="shared" si="300"/>
        <v>0.69385415711238996</v>
      </c>
      <c r="AU415" s="59">
        <v>39.52908</v>
      </c>
      <c r="AV415" s="78">
        <v>1.7035000000000002E-2</v>
      </c>
      <c r="AW415" s="59">
        <v>16.90005</v>
      </c>
      <c r="AX415" s="59">
        <v>0.276841</v>
      </c>
      <c r="AY415" s="59">
        <v>44.704749999999997</v>
      </c>
      <c r="AZ415" s="59">
        <v>0.18814700000000001</v>
      </c>
      <c r="BA415" s="59">
        <v>0.12209100000000001</v>
      </c>
      <c r="BB415" s="59">
        <v>6.6023999999999999E-2</v>
      </c>
      <c r="BC415" s="59"/>
      <c r="BD415" s="59"/>
      <c r="BE415" s="59">
        <f t="shared" si="303"/>
        <v>101.80401799999999</v>
      </c>
      <c r="BF415" s="59">
        <f t="shared" si="304"/>
        <v>82.502119359053523</v>
      </c>
      <c r="BG415" s="59">
        <f t="shared" si="301"/>
        <v>0.17498679999999994</v>
      </c>
      <c r="BH415" s="64">
        <f t="shared" si="302"/>
        <v>0.82501320000000011</v>
      </c>
      <c r="BI415" s="52"/>
      <c r="BJ415" s="62"/>
      <c r="BK415" s="62"/>
      <c r="BL415" s="62"/>
    </row>
    <row r="416" spans="1:64" s="31" customFormat="1" x14ac:dyDescent="0.25">
      <c r="A416" s="62"/>
      <c r="B416" s="58" t="s">
        <v>137</v>
      </c>
      <c r="C416" s="52" t="s">
        <v>9</v>
      </c>
      <c r="D416" s="52" t="s">
        <v>150</v>
      </c>
      <c r="E416" s="52"/>
      <c r="F416" s="63" t="s">
        <v>455</v>
      </c>
      <c r="G416" s="63" t="s">
        <v>1852</v>
      </c>
      <c r="H416" s="63" t="s">
        <v>1785</v>
      </c>
      <c r="I416" s="52" t="s">
        <v>1725</v>
      </c>
      <c r="J416" s="52" t="s">
        <v>1721</v>
      </c>
      <c r="K416" s="59">
        <v>86.557630000000003</v>
      </c>
      <c r="L416" s="59">
        <v>2.3300000000000001E-2</v>
      </c>
      <c r="M416" s="59">
        <v>0.66097099999999998</v>
      </c>
      <c r="N416" s="59">
        <v>13.898580000000001</v>
      </c>
      <c r="O416" s="59">
        <v>41.068460000000002</v>
      </c>
      <c r="P416" s="59"/>
      <c r="Q416" s="59">
        <v>31.440999999999999</v>
      </c>
      <c r="R416" s="59">
        <v>0.21973699999999999</v>
      </c>
      <c r="S416" s="59">
        <v>10.351330000000001</v>
      </c>
      <c r="T416" s="59">
        <v>6.7250000000000004E-2</v>
      </c>
      <c r="U416" s="59"/>
      <c r="V416" s="59">
        <v>97.73062800000001</v>
      </c>
      <c r="W416" s="59">
        <f t="shared" si="288"/>
        <v>18.300159534383802</v>
      </c>
      <c r="X416" s="59">
        <f t="shared" si="289"/>
        <v>14.604179223845515</v>
      </c>
      <c r="Y416" s="59">
        <f t="shared" si="290"/>
        <v>99.193966758229337</v>
      </c>
      <c r="Z416" s="59">
        <f t="shared" si="260"/>
        <v>7.6518209812065266E-4</v>
      </c>
      <c r="AA416" s="59">
        <f t="shared" si="261"/>
        <v>1.632475641789698E-2</v>
      </c>
      <c r="AB416" s="59">
        <f t="shared" si="262"/>
        <v>0.53799926701234457</v>
      </c>
      <c r="AC416" s="59">
        <f t="shared" si="263"/>
        <v>1.0667861663815177</v>
      </c>
      <c r="AD416" s="59">
        <f t="shared" si="264"/>
        <v>0.36092196853806591</v>
      </c>
      <c r="AE416" s="59">
        <f t="shared" si="265"/>
        <v>0</v>
      </c>
      <c r="AF416" s="59">
        <f t="shared" si="266"/>
        <v>0.50261933033466211</v>
      </c>
      <c r="AG416" s="59">
        <f t="shared" si="267"/>
        <v>6.112559374582883E-3</v>
      </c>
      <c r="AH416" s="59">
        <f t="shared" si="268"/>
        <v>0.50675079632957443</v>
      </c>
      <c r="AI416" s="59">
        <f t="shared" si="269"/>
        <v>1.776334031253154E-3</v>
      </c>
      <c r="AJ416" s="59">
        <f t="shared" si="291"/>
        <v>3.0000563605180188</v>
      </c>
      <c r="AK416" s="59">
        <f t="shared" si="287"/>
        <v>4</v>
      </c>
      <c r="AL416" s="59">
        <f t="shared" si="292"/>
        <v>0.50204655650379015</v>
      </c>
      <c r="AM416" s="59">
        <f t="shared" si="293"/>
        <v>0.49795344349620985</v>
      </c>
      <c r="AN416" s="59">
        <f t="shared" si="294"/>
        <v>1.3925983291362094</v>
      </c>
      <c r="AO416" s="59">
        <f t="shared" si="295"/>
        <v>4.3371719044813899</v>
      </c>
      <c r="AP416" s="59">
        <f t="shared" si="296"/>
        <v>0.41795565424515957</v>
      </c>
      <c r="AQ416" s="59">
        <f t="shared" si="297"/>
        <v>0.18360920256155422</v>
      </c>
      <c r="AR416" s="59">
        <f t="shared" si="298"/>
        <v>0.54269835140930101</v>
      </c>
      <c r="AS416" s="59">
        <f t="shared" si="299"/>
        <v>0.27369244602914472</v>
      </c>
      <c r="AT416" s="59">
        <f t="shared" si="300"/>
        <v>0.66475314654709761</v>
      </c>
      <c r="AU416" s="59">
        <v>39.973030000000001</v>
      </c>
      <c r="AV416" s="78">
        <v>1.6549000000000001E-2</v>
      </c>
      <c r="AW416" s="59">
        <v>13.113329999999999</v>
      </c>
      <c r="AX416" s="59">
        <v>0.22906099999999999</v>
      </c>
      <c r="AY416" s="59">
        <v>47.372990000000001</v>
      </c>
      <c r="AZ416" s="59">
        <v>0.21495600000000001</v>
      </c>
      <c r="BA416" s="59">
        <v>0.11601300000000001</v>
      </c>
      <c r="BB416" s="59">
        <v>6.7212999999999995E-2</v>
      </c>
      <c r="BC416" s="59"/>
      <c r="BD416" s="59"/>
      <c r="BE416" s="59">
        <f t="shared" si="303"/>
        <v>101.10314199999999</v>
      </c>
      <c r="BF416" s="59">
        <f t="shared" si="304"/>
        <v>86.557690786953657</v>
      </c>
      <c r="BG416" s="59">
        <f t="shared" si="301"/>
        <v>0.13442369999999998</v>
      </c>
      <c r="BH416" s="64">
        <f t="shared" si="302"/>
        <v>0.86557630000000008</v>
      </c>
      <c r="BI416" s="52"/>
      <c r="BJ416" s="62"/>
      <c r="BK416" s="62"/>
      <c r="BL416" s="62"/>
    </row>
    <row r="417" spans="1:64" s="31" customFormat="1" x14ac:dyDescent="0.25">
      <c r="A417" s="62"/>
      <c r="B417" s="58" t="s">
        <v>137</v>
      </c>
      <c r="C417" s="52" t="s">
        <v>9</v>
      </c>
      <c r="D417" s="52" t="s">
        <v>150</v>
      </c>
      <c r="E417" s="52"/>
      <c r="F417" s="63" t="s">
        <v>456</v>
      </c>
      <c r="G417" s="63" t="s">
        <v>1852</v>
      </c>
      <c r="H417" s="63" t="s">
        <v>1785</v>
      </c>
      <c r="I417" s="52" t="s">
        <v>1725</v>
      </c>
      <c r="J417" s="52" t="s">
        <v>1721</v>
      </c>
      <c r="K417" s="59">
        <v>86.456559999999996</v>
      </c>
      <c r="L417" s="59">
        <v>3.9050000000000001E-2</v>
      </c>
      <c r="M417" s="59">
        <v>0.67339700000000002</v>
      </c>
      <c r="N417" s="59">
        <v>14.35887</v>
      </c>
      <c r="O417" s="59">
        <v>39.662039999999998</v>
      </c>
      <c r="P417" s="59"/>
      <c r="Q417" s="59">
        <v>31.51548</v>
      </c>
      <c r="R417" s="59">
        <v>0.24102100000000001</v>
      </c>
      <c r="S417" s="59">
        <v>10.381130000000001</v>
      </c>
      <c r="T417" s="59">
        <v>6.3399999999999998E-2</v>
      </c>
      <c r="U417" s="59"/>
      <c r="V417" s="59">
        <v>96.934387999999998</v>
      </c>
      <c r="W417" s="59">
        <f t="shared" si="288"/>
        <v>18.09052165917744</v>
      </c>
      <c r="X417" s="59">
        <f t="shared" si="289"/>
        <v>14.919935920007292</v>
      </c>
      <c r="Y417" s="59">
        <f t="shared" si="290"/>
        <v>98.429365579184733</v>
      </c>
      <c r="Z417" s="59">
        <f t="shared" si="260"/>
        <v>1.2883868442798427E-3</v>
      </c>
      <c r="AA417" s="59">
        <f t="shared" si="261"/>
        <v>1.6709053337116586E-2</v>
      </c>
      <c r="AB417" s="59">
        <f t="shared" si="262"/>
        <v>0.55840317612544477</v>
      </c>
      <c r="AC417" s="59">
        <f t="shared" si="263"/>
        <v>1.0350477108097123</v>
      </c>
      <c r="AD417" s="59">
        <f t="shared" si="264"/>
        <v>0.37044137265511612</v>
      </c>
      <c r="AE417" s="59">
        <f t="shared" si="265"/>
        <v>0</v>
      </c>
      <c r="AF417" s="59">
        <f t="shared" si="266"/>
        <v>0.49917378013865926</v>
      </c>
      <c r="AG417" s="59">
        <f t="shared" si="267"/>
        <v>6.7358304565015847E-3</v>
      </c>
      <c r="AH417" s="59">
        <f t="shared" si="268"/>
        <v>0.51057468591806365</v>
      </c>
      <c r="AI417" s="59">
        <f t="shared" si="269"/>
        <v>1.6824337385732671E-3</v>
      </c>
      <c r="AJ417" s="59">
        <f t="shared" si="291"/>
        <v>3.0000564300234673</v>
      </c>
      <c r="AK417" s="59">
        <f t="shared" si="287"/>
        <v>4.0000000000000009</v>
      </c>
      <c r="AL417" s="59">
        <f t="shared" si="292"/>
        <v>0.50564541871696389</v>
      </c>
      <c r="AM417" s="59">
        <f t="shared" si="293"/>
        <v>0.49435458128303611</v>
      </c>
      <c r="AN417" s="59">
        <f t="shared" si="294"/>
        <v>1.3475108802260973</v>
      </c>
      <c r="AO417" s="59">
        <f t="shared" si="295"/>
        <v>4.1542989834795003</v>
      </c>
      <c r="AP417" s="59">
        <f t="shared" si="296"/>
        <v>0.42598311616927897</v>
      </c>
      <c r="AQ417" s="59">
        <f t="shared" si="297"/>
        <v>0.18862611777511731</v>
      </c>
      <c r="AR417" s="59">
        <f t="shared" si="298"/>
        <v>0.52703894816798869</v>
      </c>
      <c r="AS417" s="59">
        <f t="shared" si="299"/>
        <v>0.28433493405689392</v>
      </c>
      <c r="AT417" s="59">
        <f t="shared" si="300"/>
        <v>0.64956361020986508</v>
      </c>
      <c r="AU417" s="59">
        <v>39.978070000000002</v>
      </c>
      <c r="AV417" s="78">
        <v>1.5289000000000001E-2</v>
      </c>
      <c r="AW417" s="59">
        <v>13.264900000000001</v>
      </c>
      <c r="AX417" s="59">
        <v>0.232289</v>
      </c>
      <c r="AY417" s="59">
        <v>47.50752</v>
      </c>
      <c r="AZ417" s="59">
        <v>0.214833</v>
      </c>
      <c r="BA417" s="59">
        <v>0.11649</v>
      </c>
      <c r="BB417" s="59">
        <v>3.9099000000000002E-2</v>
      </c>
      <c r="BC417" s="59"/>
      <c r="BD417" s="59"/>
      <c r="BE417" s="59">
        <f t="shared" si="303"/>
        <v>101.36849000000001</v>
      </c>
      <c r="BF417" s="59">
        <f t="shared" si="304"/>
        <v>86.456651410602774</v>
      </c>
      <c r="BG417" s="59">
        <f t="shared" si="301"/>
        <v>0.13543440000000004</v>
      </c>
      <c r="BH417" s="64">
        <f t="shared" si="302"/>
        <v>0.86456559999999993</v>
      </c>
      <c r="BI417" s="52"/>
      <c r="BJ417" s="62"/>
      <c r="BK417" s="62"/>
      <c r="BL417" s="62"/>
    </row>
    <row r="418" spans="1:64" s="31" customFormat="1" x14ac:dyDescent="0.25">
      <c r="A418" s="62"/>
      <c r="B418" s="58" t="s">
        <v>137</v>
      </c>
      <c r="C418" s="52" t="s">
        <v>9</v>
      </c>
      <c r="D418" s="52" t="s">
        <v>150</v>
      </c>
      <c r="E418" s="52"/>
      <c r="F418" s="63" t="s">
        <v>457</v>
      </c>
      <c r="G418" s="63" t="s">
        <v>1852</v>
      </c>
      <c r="H418" s="63" t="s">
        <v>1785</v>
      </c>
      <c r="I418" s="52" t="s">
        <v>1725</v>
      </c>
      <c r="J418" s="52" t="s">
        <v>1721</v>
      </c>
      <c r="K418" s="59">
        <v>87.193799999999996</v>
      </c>
      <c r="L418" s="59">
        <v>3.6999999999999998E-2</v>
      </c>
      <c r="M418" s="59">
        <v>0.59531100000000003</v>
      </c>
      <c r="N418" s="59">
        <v>13.80335</v>
      </c>
      <c r="O418" s="59">
        <v>42.024230000000003</v>
      </c>
      <c r="P418" s="59"/>
      <c r="Q418" s="59">
        <v>29.961310000000001</v>
      </c>
      <c r="R418" s="59">
        <v>0.22323499999999999</v>
      </c>
      <c r="S418" s="59">
        <v>10.75366</v>
      </c>
      <c r="T418" s="59">
        <v>6.1449999999999998E-2</v>
      </c>
      <c r="U418" s="59"/>
      <c r="V418" s="59">
        <v>97.459545999999989</v>
      </c>
      <c r="W418" s="59">
        <f t="shared" si="288"/>
        <v>17.529816090899395</v>
      </c>
      <c r="X418" s="59">
        <f t="shared" si="289"/>
        <v>13.81584119704446</v>
      </c>
      <c r="Y418" s="59">
        <f t="shared" si="290"/>
        <v>98.843893287943857</v>
      </c>
      <c r="Z418" s="59">
        <f t="shared" si="260"/>
        <v>1.215513587182127E-3</v>
      </c>
      <c r="AA418" s="59">
        <f t="shared" si="261"/>
        <v>1.4708128850508293E-2</v>
      </c>
      <c r="AB418" s="59">
        <f t="shared" si="262"/>
        <v>0.53449662441574952</v>
      </c>
      <c r="AC418" s="59">
        <f t="shared" si="263"/>
        <v>1.0919881764786363</v>
      </c>
      <c r="AD418" s="59">
        <f t="shared" si="264"/>
        <v>0.34155662219495675</v>
      </c>
      <c r="AE418" s="59">
        <f t="shared" si="265"/>
        <v>0</v>
      </c>
      <c r="AF418" s="59">
        <f t="shared" si="266"/>
        <v>0.48162706615699458</v>
      </c>
      <c r="AG418" s="59">
        <f t="shared" si="267"/>
        <v>6.2119993309470677E-3</v>
      </c>
      <c r="AH418" s="59">
        <f t="shared" si="268"/>
        <v>0.52662782375910444</v>
      </c>
      <c r="AI418" s="59">
        <f t="shared" si="269"/>
        <v>1.6236912435595703E-3</v>
      </c>
      <c r="AJ418" s="59">
        <f t="shared" si="291"/>
        <v>3.0000556460176386</v>
      </c>
      <c r="AK418" s="59">
        <f t="shared" si="287"/>
        <v>4</v>
      </c>
      <c r="AL418" s="59">
        <f t="shared" si="292"/>
        <v>0.5223161613457955</v>
      </c>
      <c r="AM418" s="59">
        <f t="shared" si="293"/>
        <v>0.4776838386542045</v>
      </c>
      <c r="AN418" s="59">
        <f t="shared" si="294"/>
        <v>1.4100943587680965</v>
      </c>
      <c r="AO418" s="59">
        <f t="shared" si="295"/>
        <v>4.4086324622028226</v>
      </c>
      <c r="AP418" s="59">
        <f t="shared" si="296"/>
        <v>0.41492151390750659</v>
      </c>
      <c r="AQ418" s="59">
        <f t="shared" si="297"/>
        <v>0.17355154123676755</v>
      </c>
      <c r="AR418" s="59">
        <f t="shared" si="298"/>
        <v>0.55486036201640643</v>
      </c>
      <c r="AS418" s="59">
        <f t="shared" si="299"/>
        <v>0.27158809674682599</v>
      </c>
      <c r="AT418" s="59">
        <f t="shared" si="300"/>
        <v>0.67137926888598287</v>
      </c>
      <c r="AU418" s="59">
        <v>40.247970000000002</v>
      </c>
      <c r="AV418" s="78">
        <v>1.6306000000000001E-2</v>
      </c>
      <c r="AW418" s="59">
        <v>12.529780000000001</v>
      </c>
      <c r="AX418" s="59">
        <v>0.21540100000000001</v>
      </c>
      <c r="AY418" s="59">
        <v>47.863779999999998</v>
      </c>
      <c r="AZ418" s="59">
        <v>0.21104500000000001</v>
      </c>
      <c r="BA418" s="59">
        <v>0.12510499999999999</v>
      </c>
      <c r="BB418" s="59">
        <v>5.3453000000000001E-2</v>
      </c>
      <c r="BC418" s="59"/>
      <c r="BD418" s="59"/>
      <c r="BE418" s="59">
        <f t="shared" si="303"/>
        <v>101.26284000000001</v>
      </c>
      <c r="BF418" s="59">
        <f t="shared" si="304"/>
        <v>87.194113604358208</v>
      </c>
      <c r="BG418" s="59">
        <f t="shared" si="301"/>
        <v>0.12806200000000004</v>
      </c>
      <c r="BH418" s="64">
        <f t="shared" si="302"/>
        <v>0.87193799999999999</v>
      </c>
      <c r="BI418" s="52"/>
      <c r="BJ418" s="62"/>
      <c r="BK418" s="62"/>
      <c r="BL418" s="62"/>
    </row>
    <row r="419" spans="1:64" s="31" customFormat="1" x14ac:dyDescent="0.25">
      <c r="A419" s="62"/>
      <c r="B419" s="58" t="s">
        <v>137</v>
      </c>
      <c r="C419" s="52" t="s">
        <v>9</v>
      </c>
      <c r="D419" s="52" t="s">
        <v>150</v>
      </c>
      <c r="E419" s="52"/>
      <c r="F419" s="63" t="s">
        <v>458</v>
      </c>
      <c r="G419" s="63" t="s">
        <v>1852</v>
      </c>
      <c r="H419" s="63" t="s">
        <v>1785</v>
      </c>
      <c r="I419" s="52" t="s">
        <v>1725</v>
      </c>
      <c r="J419" s="52" t="s">
        <v>1721</v>
      </c>
      <c r="K419" s="59">
        <v>87.030770000000004</v>
      </c>
      <c r="L419" s="59">
        <v>3.5400000000000001E-2</v>
      </c>
      <c r="M419" s="59">
        <v>0.67016600000000004</v>
      </c>
      <c r="N419" s="59">
        <v>13.41184</v>
      </c>
      <c r="O419" s="59">
        <v>41.70729</v>
      </c>
      <c r="P419" s="59"/>
      <c r="Q419" s="59">
        <v>31.028870000000001</v>
      </c>
      <c r="R419" s="59">
        <v>0.24097199999999999</v>
      </c>
      <c r="S419" s="59">
        <v>10.743729999999999</v>
      </c>
      <c r="T419" s="59">
        <v>5.57E-2</v>
      </c>
      <c r="U419" s="59"/>
      <c r="V419" s="59">
        <v>97.893968000000001</v>
      </c>
      <c r="W419" s="59">
        <f t="shared" si="288"/>
        <v>17.692697136244057</v>
      </c>
      <c r="X419" s="59">
        <f t="shared" si="289"/>
        <v>14.821263462720539</v>
      </c>
      <c r="Y419" s="59">
        <f t="shared" si="290"/>
        <v>99.379058598964605</v>
      </c>
      <c r="Z419" s="59">
        <f t="shared" si="260"/>
        <v>1.1600175082487143E-3</v>
      </c>
      <c r="AA419" s="59">
        <f t="shared" si="261"/>
        <v>1.6515780315927906E-2</v>
      </c>
      <c r="AB419" s="59">
        <f t="shared" si="262"/>
        <v>0.51802654984863405</v>
      </c>
      <c r="AC419" s="59">
        <f t="shared" si="263"/>
        <v>1.0810190106607411</v>
      </c>
      <c r="AD419" s="59">
        <f t="shared" si="264"/>
        <v>0.36548856433757104</v>
      </c>
      <c r="AE419" s="59">
        <f t="shared" si="265"/>
        <v>0</v>
      </c>
      <c r="AF419" s="59">
        <f t="shared" si="266"/>
        <v>0.48487607666287524</v>
      </c>
      <c r="AG419" s="59">
        <f t="shared" si="267"/>
        <v>6.6886563628897611E-3</v>
      </c>
      <c r="AH419" s="59">
        <f t="shared" si="268"/>
        <v>0.52481443710619002</v>
      </c>
      <c r="AI419" s="59">
        <f t="shared" si="269"/>
        <v>1.4680469492720459E-3</v>
      </c>
      <c r="AJ419" s="59">
        <f t="shared" si="291"/>
        <v>3.0000571397523497</v>
      </c>
      <c r="AK419" s="59">
        <f t="shared" si="287"/>
        <v>3.9999999999999996</v>
      </c>
      <c r="AL419" s="59">
        <f t="shared" si="292"/>
        <v>0.51977752583523307</v>
      </c>
      <c r="AM419" s="59">
        <f t="shared" si="293"/>
        <v>0.48022247416476693</v>
      </c>
      <c r="AN419" s="59">
        <f t="shared" si="294"/>
        <v>1.3266518407810866</v>
      </c>
      <c r="AO419" s="59">
        <f t="shared" si="295"/>
        <v>4.0703291856896051</v>
      </c>
      <c r="AP419" s="59">
        <f t="shared" si="296"/>
        <v>0.42980216570103041</v>
      </c>
      <c r="AQ419" s="59">
        <f t="shared" si="297"/>
        <v>0.18604337777336685</v>
      </c>
      <c r="AR419" s="59">
        <f t="shared" si="298"/>
        <v>0.55026736211312277</v>
      </c>
      <c r="AS419" s="59">
        <f t="shared" si="299"/>
        <v>0.26368926011351046</v>
      </c>
      <c r="AT419" s="59">
        <f t="shared" si="300"/>
        <v>0.67604015630197745</v>
      </c>
      <c r="AU419" s="59">
        <v>40.162210000000002</v>
      </c>
      <c r="AV419" s="78">
        <v>1.5599E-2</v>
      </c>
      <c r="AW419" s="59">
        <v>12.688929999999999</v>
      </c>
      <c r="AX419" s="59">
        <v>0.22753999999999999</v>
      </c>
      <c r="AY419" s="59">
        <v>47.771599999999999</v>
      </c>
      <c r="AZ419" s="59">
        <v>0.217253</v>
      </c>
      <c r="BA419" s="59">
        <v>0.112221</v>
      </c>
      <c r="BB419" s="59">
        <v>9.8640000000000005E-2</v>
      </c>
      <c r="BC419" s="59"/>
      <c r="BD419" s="59"/>
      <c r="BE419" s="59">
        <f t="shared" si="303"/>
        <v>101.29399300000001</v>
      </c>
      <c r="BF419" s="59">
        <f t="shared" si="304"/>
        <v>87.030773281863148</v>
      </c>
      <c r="BG419" s="59">
        <f t="shared" si="301"/>
        <v>0.12969229999999995</v>
      </c>
      <c r="BH419" s="64">
        <f t="shared" si="302"/>
        <v>0.87030770000000002</v>
      </c>
      <c r="BI419" s="52"/>
      <c r="BJ419" s="62"/>
      <c r="BK419" s="62"/>
      <c r="BL419" s="62"/>
    </row>
    <row r="420" spans="1:64" s="31" customFormat="1" x14ac:dyDescent="0.25">
      <c r="A420" s="62"/>
      <c r="B420" s="58" t="s">
        <v>137</v>
      </c>
      <c r="C420" s="52" t="s">
        <v>9</v>
      </c>
      <c r="D420" s="52" t="s">
        <v>150</v>
      </c>
      <c r="E420" s="52"/>
      <c r="F420" s="63" t="s">
        <v>459</v>
      </c>
      <c r="G420" s="63" t="s">
        <v>1852</v>
      </c>
      <c r="H420" s="63" t="s">
        <v>1785</v>
      </c>
      <c r="I420" s="52" t="s">
        <v>1725</v>
      </c>
      <c r="J420" s="52" t="s">
        <v>1721</v>
      </c>
      <c r="K420" s="59">
        <v>86.99812</v>
      </c>
      <c r="L420" s="59">
        <v>2.955E-2</v>
      </c>
      <c r="M420" s="59">
        <v>0.671458</v>
      </c>
      <c r="N420" s="59">
        <v>14.40649</v>
      </c>
      <c r="O420" s="59">
        <v>41.162550000000003</v>
      </c>
      <c r="P420" s="59"/>
      <c r="Q420" s="59">
        <v>30.61674</v>
      </c>
      <c r="R420" s="59">
        <v>0.213726</v>
      </c>
      <c r="S420" s="59">
        <v>10.71889</v>
      </c>
      <c r="T420" s="59">
        <v>7.7950000000000005E-2</v>
      </c>
      <c r="U420" s="59"/>
      <c r="V420" s="59">
        <v>97.897353999999993</v>
      </c>
      <c r="W420" s="59">
        <f t="shared" si="288"/>
        <v>17.876542135422561</v>
      </c>
      <c r="X420" s="59">
        <f t="shared" si="289"/>
        <v>14.158921832159857</v>
      </c>
      <c r="Y420" s="59">
        <f t="shared" si="290"/>
        <v>99.316077967582416</v>
      </c>
      <c r="Z420" s="59">
        <f t="shared" si="260"/>
        <v>9.6463390411700479E-4</v>
      </c>
      <c r="AA420" s="59">
        <f t="shared" si="261"/>
        <v>1.6484634186605888E-2</v>
      </c>
      <c r="AB420" s="59">
        <f t="shared" si="262"/>
        <v>0.55432643741499399</v>
      </c>
      <c r="AC420" s="59">
        <f t="shared" si="263"/>
        <v>1.0628387640827039</v>
      </c>
      <c r="AD420" s="59">
        <f t="shared" si="264"/>
        <v>0.34782637010667655</v>
      </c>
      <c r="AE420" s="59">
        <f t="shared" si="265"/>
        <v>0</v>
      </c>
      <c r="AF420" s="59">
        <f t="shared" si="266"/>
        <v>0.48804962708273686</v>
      </c>
      <c r="AG420" s="59">
        <f t="shared" si="267"/>
        <v>5.9098085837892026E-3</v>
      </c>
      <c r="AH420" s="59">
        <f t="shared" si="268"/>
        <v>0.5216080158247427</v>
      </c>
      <c r="AI420" s="59">
        <f t="shared" si="269"/>
        <v>2.0466549207231594E-3</v>
      </c>
      <c r="AJ420" s="59">
        <f t="shared" si="291"/>
        <v>3.0000549461070891</v>
      </c>
      <c r="AK420" s="59">
        <f t="shared" si="287"/>
        <v>4</v>
      </c>
      <c r="AL420" s="59">
        <f t="shared" si="292"/>
        <v>0.51661869693046092</v>
      </c>
      <c r="AM420" s="59">
        <f t="shared" si="293"/>
        <v>0.48338130306953908</v>
      </c>
      <c r="AN420" s="59">
        <f t="shared" si="294"/>
        <v>1.4031415356261072</v>
      </c>
      <c r="AO420" s="59">
        <f t="shared" si="295"/>
        <v>4.3802014513773679</v>
      </c>
      <c r="AP420" s="59">
        <f t="shared" si="296"/>
        <v>0.41612197416389918</v>
      </c>
      <c r="AQ420" s="59">
        <f t="shared" si="297"/>
        <v>0.17701163462125366</v>
      </c>
      <c r="AR420" s="59">
        <f t="shared" si="298"/>
        <v>0.54088718722336215</v>
      </c>
      <c r="AS420" s="59">
        <f t="shared" si="299"/>
        <v>0.28210117815538416</v>
      </c>
      <c r="AT420" s="59">
        <f t="shared" si="300"/>
        <v>0.65722337031391831</v>
      </c>
      <c r="AU420" s="59">
        <v>40.913899999999998</v>
      </c>
      <c r="AV420" s="78">
        <v>1.6039999999999999E-2</v>
      </c>
      <c r="AW420" s="59">
        <v>12.724299999999999</v>
      </c>
      <c r="AX420" s="59">
        <v>0.22708600000000001</v>
      </c>
      <c r="AY420" s="59">
        <v>47.766620000000003</v>
      </c>
      <c r="AZ420" s="59">
        <v>0.213758</v>
      </c>
      <c r="BA420" s="59">
        <v>0.117395</v>
      </c>
      <c r="BB420" s="59">
        <v>7.2394E-2</v>
      </c>
      <c r="BC420" s="59"/>
      <c r="BD420" s="59"/>
      <c r="BE420" s="59">
        <f t="shared" si="303"/>
        <v>102.05149299999999</v>
      </c>
      <c r="BF420" s="59">
        <f t="shared" si="304"/>
        <v>86.998142698036645</v>
      </c>
      <c r="BG420" s="59">
        <f t="shared" si="301"/>
        <v>0.13001879999999999</v>
      </c>
      <c r="BH420" s="64">
        <f t="shared" si="302"/>
        <v>0.86998120000000001</v>
      </c>
      <c r="BI420" s="52"/>
      <c r="BJ420" s="62"/>
      <c r="BK420" s="62"/>
      <c r="BL420" s="62"/>
    </row>
    <row r="421" spans="1:64" s="31" customFormat="1" x14ac:dyDescent="0.25">
      <c r="A421" s="62"/>
      <c r="B421" s="58" t="s">
        <v>137</v>
      </c>
      <c r="C421" s="52" t="s">
        <v>9</v>
      </c>
      <c r="D421" s="52" t="s">
        <v>150</v>
      </c>
      <c r="E421" s="52"/>
      <c r="F421" s="63" t="s">
        <v>460</v>
      </c>
      <c r="G421" s="63" t="s">
        <v>1852</v>
      </c>
      <c r="H421" s="63" t="s">
        <v>1785</v>
      </c>
      <c r="I421" s="52" t="s">
        <v>1725</v>
      </c>
      <c r="J421" s="52" t="s">
        <v>1721</v>
      </c>
      <c r="K421" s="59">
        <v>87.073480000000004</v>
      </c>
      <c r="L421" s="59">
        <v>5.0650000000000001E-2</v>
      </c>
      <c r="M421" s="59">
        <v>0.63373299999999999</v>
      </c>
      <c r="N421" s="59">
        <v>13.84038</v>
      </c>
      <c r="O421" s="59">
        <v>41.330919999999999</v>
      </c>
      <c r="P421" s="59"/>
      <c r="Q421" s="59">
        <v>30.641570000000002</v>
      </c>
      <c r="R421" s="59">
        <v>0.24171100000000001</v>
      </c>
      <c r="S421" s="59">
        <v>10.62452</v>
      </c>
      <c r="T421" s="59">
        <v>6.4750000000000002E-2</v>
      </c>
      <c r="U421" s="59"/>
      <c r="V421" s="59">
        <v>97.428234000000003</v>
      </c>
      <c r="W421" s="59">
        <f t="shared" si="288"/>
        <v>17.76213984379244</v>
      </c>
      <c r="X421" s="59">
        <f t="shared" si="289"/>
        <v>14.313658764400492</v>
      </c>
      <c r="Y421" s="59">
        <f t="shared" si="290"/>
        <v>98.862462608192928</v>
      </c>
      <c r="Z421" s="59">
        <f t="shared" si="260"/>
        <v>1.665170190893681E-3</v>
      </c>
      <c r="AA421" s="59">
        <f t="shared" si="261"/>
        <v>1.5668987179727426E-2</v>
      </c>
      <c r="AB421" s="59">
        <f t="shared" si="262"/>
        <v>0.53632688170188614</v>
      </c>
      <c r="AC421" s="59">
        <f t="shared" si="263"/>
        <v>1.0747670121792625</v>
      </c>
      <c r="AD421" s="59">
        <f t="shared" si="264"/>
        <v>0.35412543505176997</v>
      </c>
      <c r="AE421" s="59">
        <f t="shared" si="265"/>
        <v>0</v>
      </c>
      <c r="AF421" s="59">
        <f t="shared" si="266"/>
        <v>0.48837103084634076</v>
      </c>
      <c r="AG421" s="59">
        <f t="shared" si="267"/>
        <v>6.7311088403189199E-3</v>
      </c>
      <c r="AH421" s="59">
        <f t="shared" si="268"/>
        <v>0.52068839977485148</v>
      </c>
      <c r="AI421" s="59">
        <f t="shared" si="269"/>
        <v>1.7121523978691638E-3</v>
      </c>
      <c r="AJ421" s="59">
        <f t="shared" si="291"/>
        <v>3.0000561781629203</v>
      </c>
      <c r="AK421" s="59">
        <f t="shared" si="287"/>
        <v>4</v>
      </c>
      <c r="AL421" s="59">
        <f t="shared" si="292"/>
        <v>0.51601361027299242</v>
      </c>
      <c r="AM421" s="59">
        <f t="shared" si="293"/>
        <v>0.48398638972700758</v>
      </c>
      <c r="AN421" s="59">
        <f t="shared" si="294"/>
        <v>1.3790905213429396</v>
      </c>
      <c r="AO421" s="59">
        <f t="shared" si="295"/>
        <v>4.282190009609093</v>
      </c>
      <c r="AP421" s="59">
        <f t="shared" si="296"/>
        <v>0.42032868906372001</v>
      </c>
      <c r="AQ421" s="59">
        <f t="shared" si="297"/>
        <v>0.18019639326672723</v>
      </c>
      <c r="AR421" s="59">
        <f t="shared" si="298"/>
        <v>0.54689417937021978</v>
      </c>
      <c r="AS421" s="59">
        <f t="shared" si="299"/>
        <v>0.27290942736305301</v>
      </c>
      <c r="AT421" s="59">
        <f t="shared" si="300"/>
        <v>0.6671038952237186</v>
      </c>
      <c r="AU421" s="59">
        <v>40.69697</v>
      </c>
      <c r="AV421" s="78">
        <v>1.6261000000000001E-2</v>
      </c>
      <c r="AW421" s="59">
        <v>12.625780000000001</v>
      </c>
      <c r="AX421" s="59">
        <v>0.22142999999999999</v>
      </c>
      <c r="AY421" s="59">
        <v>47.714300000000001</v>
      </c>
      <c r="AZ421" s="59">
        <v>0.21451600000000001</v>
      </c>
      <c r="BA421" s="59">
        <v>0.12493</v>
      </c>
      <c r="BB421" s="59">
        <v>8.7456000000000006E-2</v>
      </c>
      <c r="BC421" s="59"/>
      <c r="BD421" s="59"/>
      <c r="BE421" s="59">
        <f t="shared" si="303"/>
        <v>101.70164300000002</v>
      </c>
      <c r="BF421" s="59">
        <f t="shared" si="304"/>
        <v>87.073480882784111</v>
      </c>
      <c r="BG421" s="59">
        <f t="shared" si="301"/>
        <v>0.12926519999999997</v>
      </c>
      <c r="BH421" s="64">
        <f t="shared" si="302"/>
        <v>0.87073480000000003</v>
      </c>
      <c r="BI421" s="52"/>
      <c r="BJ421" s="62"/>
      <c r="BK421" s="62"/>
      <c r="BL421" s="62"/>
    </row>
    <row r="422" spans="1:64" s="31" customFormat="1" x14ac:dyDescent="0.25">
      <c r="A422" s="62"/>
      <c r="B422" s="58" t="s">
        <v>137</v>
      </c>
      <c r="C422" s="52" t="s">
        <v>9</v>
      </c>
      <c r="D422" s="52" t="s">
        <v>150</v>
      </c>
      <c r="E422" s="52"/>
      <c r="F422" s="63" t="s">
        <v>461</v>
      </c>
      <c r="G422" s="63" t="s">
        <v>1779</v>
      </c>
      <c r="H422" s="63" t="s">
        <v>1785</v>
      </c>
      <c r="I422" s="52" t="s">
        <v>1725</v>
      </c>
      <c r="J422" s="52" t="s">
        <v>1721</v>
      </c>
      <c r="K422" s="59">
        <v>91.359030000000004</v>
      </c>
      <c r="L422" s="59">
        <v>7.2800000000000004E-2</v>
      </c>
      <c r="M422" s="59">
        <v>0.26596900000000001</v>
      </c>
      <c r="N422" s="59">
        <v>10.168659999999999</v>
      </c>
      <c r="O422" s="59">
        <v>55.81606</v>
      </c>
      <c r="P422" s="59"/>
      <c r="Q422" s="59">
        <v>19.533940000000001</v>
      </c>
      <c r="R422" s="59">
        <v>0.15549099999999999</v>
      </c>
      <c r="S422" s="59">
        <v>12.561669999999999</v>
      </c>
      <c r="T422" s="59">
        <v>9.4399999999999998E-2</v>
      </c>
      <c r="U422" s="59"/>
      <c r="V422" s="59">
        <v>98.668989999999994</v>
      </c>
      <c r="W422" s="59">
        <f t="shared" si="288"/>
        <v>14.232033914690927</v>
      </c>
      <c r="X422" s="59">
        <f t="shared" si="289"/>
        <v>5.8923161650467604</v>
      </c>
      <c r="Y422" s="59">
        <f t="shared" si="290"/>
        <v>99.259400079737688</v>
      </c>
      <c r="Z422" s="59">
        <f t="shared" si="260"/>
        <v>2.382301585391349E-3</v>
      </c>
      <c r="AA422" s="59">
        <f t="shared" si="261"/>
        <v>6.5456353194291534E-3</v>
      </c>
      <c r="AB422" s="59">
        <f t="shared" si="262"/>
        <v>0.39222155739103487</v>
      </c>
      <c r="AC422" s="59">
        <f t="shared" si="263"/>
        <v>1.4447230933477329</v>
      </c>
      <c r="AD422" s="59">
        <f t="shared" si="264"/>
        <v>0.14510376653509391</v>
      </c>
      <c r="AE422" s="59">
        <f t="shared" si="265"/>
        <v>0</v>
      </c>
      <c r="AF422" s="59">
        <f t="shared" si="266"/>
        <v>0.38950026903288798</v>
      </c>
      <c r="AG422" s="59">
        <f t="shared" si="267"/>
        <v>4.3100433367829101E-3</v>
      </c>
      <c r="AH422" s="59">
        <f t="shared" si="268"/>
        <v>0.61277656307225836</v>
      </c>
      <c r="AI422" s="59">
        <f t="shared" si="269"/>
        <v>2.4846248376370473E-3</v>
      </c>
      <c r="AJ422" s="59">
        <f t="shared" si="291"/>
        <v>3.0000478544582485</v>
      </c>
      <c r="AK422" s="59">
        <f t="shared" si="287"/>
        <v>3.9999999999999996</v>
      </c>
      <c r="AL422" s="59">
        <f t="shared" si="292"/>
        <v>0.61138454311590185</v>
      </c>
      <c r="AM422" s="59">
        <f t="shared" si="293"/>
        <v>0.38861545688409815</v>
      </c>
      <c r="AN422" s="59">
        <f t="shared" si="294"/>
        <v>2.6842877916520922</v>
      </c>
      <c r="AO422" s="59">
        <f t="shared" si="295"/>
        <v>10.238762801048415</v>
      </c>
      <c r="AP422" s="59">
        <f t="shared" si="296"/>
        <v>0.27142287914256136</v>
      </c>
      <c r="AQ422" s="59">
        <f t="shared" si="297"/>
        <v>7.3208991904784929E-2</v>
      </c>
      <c r="AR422" s="59">
        <f t="shared" si="298"/>
        <v>0.72890403723579378</v>
      </c>
      <c r="AS422" s="59">
        <f t="shared" si="299"/>
        <v>0.19788697085942136</v>
      </c>
      <c r="AT422" s="59">
        <f t="shared" si="300"/>
        <v>0.7864815593473139</v>
      </c>
      <c r="AU422" s="59">
        <v>41.226680000000002</v>
      </c>
      <c r="AV422" s="78">
        <v>2.0062E-2</v>
      </c>
      <c r="AW422" s="59">
        <v>8.4853919999999992</v>
      </c>
      <c r="AX422" s="59">
        <v>0.14166200000000001</v>
      </c>
      <c r="AY422" s="59">
        <v>50.332709999999999</v>
      </c>
      <c r="AZ422" s="59">
        <v>0.156329</v>
      </c>
      <c r="BA422" s="59">
        <v>0.32222000000000001</v>
      </c>
      <c r="BB422" s="59">
        <v>0.116561</v>
      </c>
      <c r="BC422" s="59"/>
      <c r="BD422" s="59"/>
      <c r="BE422" s="59">
        <f t="shared" si="303"/>
        <v>100.801616</v>
      </c>
      <c r="BF422" s="59">
        <f t="shared" si="304"/>
        <v>91.359091726057571</v>
      </c>
      <c r="BG422" s="59">
        <f t="shared" si="301"/>
        <v>8.6409699999999964E-2</v>
      </c>
      <c r="BH422" s="64">
        <f t="shared" si="302"/>
        <v>0.91359030000000008</v>
      </c>
      <c r="BI422" s="52"/>
      <c r="BJ422" s="62"/>
      <c r="BK422" s="62"/>
      <c r="BL422" s="62"/>
    </row>
    <row r="423" spans="1:64" s="31" customFormat="1" x14ac:dyDescent="0.25">
      <c r="A423" s="62"/>
      <c r="B423" s="58" t="s">
        <v>137</v>
      </c>
      <c r="C423" s="52" t="s">
        <v>9</v>
      </c>
      <c r="D423" s="52" t="s">
        <v>150</v>
      </c>
      <c r="E423" s="52"/>
      <c r="F423" s="63" t="s">
        <v>462</v>
      </c>
      <c r="G423" s="63" t="s">
        <v>1779</v>
      </c>
      <c r="H423" s="63" t="s">
        <v>1785</v>
      </c>
      <c r="I423" s="52" t="s">
        <v>1725</v>
      </c>
      <c r="J423" s="52" t="s">
        <v>1721</v>
      </c>
      <c r="K423" s="59">
        <v>88.723209999999995</v>
      </c>
      <c r="L423" s="59">
        <v>6.0150000000000002E-2</v>
      </c>
      <c r="M423" s="59">
        <v>0.294151</v>
      </c>
      <c r="N423" s="59">
        <v>11.284990000000001</v>
      </c>
      <c r="O423" s="59">
        <v>53.20626</v>
      </c>
      <c r="P423" s="59"/>
      <c r="Q423" s="59">
        <v>22.696909999999999</v>
      </c>
      <c r="R423" s="59">
        <v>0.17849899999999999</v>
      </c>
      <c r="S423" s="59">
        <v>11.2156</v>
      </c>
      <c r="T423" s="59">
        <v>9.6549999999999997E-2</v>
      </c>
      <c r="U423" s="59"/>
      <c r="V423" s="59">
        <v>99.033109999999994</v>
      </c>
      <c r="W423" s="59">
        <f t="shared" si="288"/>
        <v>16.584303203563479</v>
      </c>
      <c r="X423" s="59">
        <f t="shared" si="289"/>
        <v>6.7932949504740154</v>
      </c>
      <c r="Y423" s="59">
        <f t="shared" si="290"/>
        <v>99.713798154037491</v>
      </c>
      <c r="Z423" s="59">
        <f t="shared" si="260"/>
        <v>1.9700631811451793E-3</v>
      </c>
      <c r="AA423" s="59">
        <f t="shared" si="261"/>
        <v>7.2455319633236218E-3</v>
      </c>
      <c r="AB423" s="59">
        <f t="shared" si="262"/>
        <v>0.43566038832967463</v>
      </c>
      <c r="AC423" s="59">
        <f t="shared" si="263"/>
        <v>1.3783748260412045</v>
      </c>
      <c r="AD423" s="59">
        <f t="shared" si="264"/>
        <v>0.16743732517146964</v>
      </c>
      <c r="AE423" s="59">
        <f t="shared" si="265"/>
        <v>0</v>
      </c>
      <c r="AF423" s="59">
        <f t="shared" si="266"/>
        <v>0.45427327039364557</v>
      </c>
      <c r="AG423" s="59">
        <f t="shared" si="267"/>
        <v>4.9521219397642103E-3</v>
      </c>
      <c r="AH423" s="59">
        <f t="shared" si="268"/>
        <v>0.54759117525891432</v>
      </c>
      <c r="AI423" s="59">
        <f t="shared" si="269"/>
        <v>2.5434328052145964E-3</v>
      </c>
      <c r="AJ423" s="59">
        <f t="shared" si="291"/>
        <v>3.0000481350843562</v>
      </c>
      <c r="AK423" s="59">
        <f t="shared" si="287"/>
        <v>3.9999999999999996</v>
      </c>
      <c r="AL423" s="59">
        <f t="shared" si="292"/>
        <v>0.54657212124365118</v>
      </c>
      <c r="AM423" s="59">
        <f t="shared" si="293"/>
        <v>0.45342787875634882</v>
      </c>
      <c r="AN423" s="59">
        <f t="shared" si="294"/>
        <v>2.7130944066887848</v>
      </c>
      <c r="AO423" s="59">
        <f t="shared" si="295"/>
        <v>10.382819928889489</v>
      </c>
      <c r="AP423" s="59">
        <f t="shared" si="296"/>
        <v>0.26931714911384841</v>
      </c>
      <c r="AQ423" s="59">
        <f t="shared" si="297"/>
        <v>8.4501461327413527E-2</v>
      </c>
      <c r="AR423" s="59">
        <f t="shared" si="298"/>
        <v>0.69563155609492389</v>
      </c>
      <c r="AS423" s="59">
        <f t="shared" si="299"/>
        <v>0.21986698257766268</v>
      </c>
      <c r="AT423" s="59">
        <f t="shared" si="300"/>
        <v>0.7598390676882395</v>
      </c>
      <c r="AU423" s="59">
        <v>40.686880000000002</v>
      </c>
      <c r="AV423" s="78">
        <v>2.2800999999999998E-2</v>
      </c>
      <c r="AW423" s="59">
        <v>11.04945</v>
      </c>
      <c r="AX423" s="59">
        <v>0.17501</v>
      </c>
      <c r="AY423" s="59">
        <v>48.773119999999999</v>
      </c>
      <c r="AZ423" s="59">
        <v>0.16001899999999999</v>
      </c>
      <c r="BA423" s="59">
        <v>0.26676299999999997</v>
      </c>
      <c r="BB423" s="59">
        <v>0.12689500000000001</v>
      </c>
      <c r="BC423" s="59"/>
      <c r="BD423" s="59"/>
      <c r="BE423" s="59">
        <f t="shared" si="303"/>
        <v>101.26093800000001</v>
      </c>
      <c r="BF423" s="59">
        <f t="shared" si="304"/>
        <v>88.723258337970364</v>
      </c>
      <c r="BG423" s="59">
        <f t="shared" si="301"/>
        <v>0.11276790000000006</v>
      </c>
      <c r="BH423" s="64">
        <f t="shared" si="302"/>
        <v>0.88723209999999997</v>
      </c>
      <c r="BI423" s="52"/>
      <c r="BJ423" s="62"/>
      <c r="BK423" s="62"/>
      <c r="BL423" s="62"/>
    </row>
    <row r="424" spans="1:64" s="31" customFormat="1" x14ac:dyDescent="0.25">
      <c r="A424" s="62"/>
      <c r="B424" s="58" t="s">
        <v>137</v>
      </c>
      <c r="C424" s="52" t="s">
        <v>9</v>
      </c>
      <c r="D424" s="52" t="s">
        <v>150</v>
      </c>
      <c r="E424" s="52"/>
      <c r="F424" s="63" t="s">
        <v>463</v>
      </c>
      <c r="G424" s="63" t="s">
        <v>1852</v>
      </c>
      <c r="H424" s="63" t="s">
        <v>1785</v>
      </c>
      <c r="I424" s="52" t="s">
        <v>1725</v>
      </c>
      <c r="J424" s="52" t="s">
        <v>1721</v>
      </c>
      <c r="K424" s="59">
        <v>87.84939</v>
      </c>
      <c r="L424" s="59">
        <v>0.1153</v>
      </c>
      <c r="M424" s="59">
        <v>0.44932899999999998</v>
      </c>
      <c r="N424" s="59">
        <v>14.369450000000001</v>
      </c>
      <c r="O424" s="59">
        <v>45.89188</v>
      </c>
      <c r="P424" s="59"/>
      <c r="Q424" s="59">
        <v>26.485520000000001</v>
      </c>
      <c r="R424" s="59">
        <v>0.20682900000000001</v>
      </c>
      <c r="S424" s="59">
        <v>11.2156</v>
      </c>
      <c r="T424" s="59">
        <v>7.8899999999999998E-2</v>
      </c>
      <c r="U424" s="59"/>
      <c r="V424" s="59">
        <v>98.81280799999999</v>
      </c>
      <c r="W424" s="59">
        <f t="shared" si="288"/>
        <v>17.256762701193338</v>
      </c>
      <c r="X424" s="59">
        <f t="shared" si="289"/>
        <v>10.25645398844928</v>
      </c>
      <c r="Y424" s="59">
        <f t="shared" si="290"/>
        <v>99.840504689642614</v>
      </c>
      <c r="Z424" s="59">
        <f t="shared" si="260"/>
        <v>3.7275169374928183E-3</v>
      </c>
      <c r="AA424" s="59">
        <f t="shared" si="261"/>
        <v>1.0924716912144434E-2</v>
      </c>
      <c r="AB424" s="59">
        <f t="shared" si="262"/>
        <v>0.54756141441970552</v>
      </c>
      <c r="AC424" s="59">
        <f t="shared" si="263"/>
        <v>1.1735085148531927</v>
      </c>
      <c r="AD424" s="59">
        <f t="shared" si="264"/>
        <v>0.24952544446358152</v>
      </c>
      <c r="AE424" s="59">
        <f t="shared" si="265"/>
        <v>0</v>
      </c>
      <c r="AF424" s="59">
        <f t="shared" si="266"/>
        <v>0.46657888067526476</v>
      </c>
      <c r="AG424" s="59">
        <f t="shared" si="267"/>
        <v>5.6638633962739424E-3</v>
      </c>
      <c r="AH424" s="59">
        <f t="shared" si="268"/>
        <v>0.54050813660640018</v>
      </c>
      <c r="AI424" s="59">
        <f t="shared" si="269"/>
        <v>2.0515910180671001E-3</v>
      </c>
      <c r="AJ424" s="59">
        <f t="shared" si="291"/>
        <v>3.000050079282123</v>
      </c>
      <c r="AK424" s="59">
        <f t="shared" si="287"/>
        <v>4</v>
      </c>
      <c r="AL424" s="59">
        <f t="shared" si="292"/>
        <v>0.53670450252188029</v>
      </c>
      <c r="AM424" s="59">
        <f t="shared" si="293"/>
        <v>0.46329549747811971</v>
      </c>
      <c r="AN424" s="59">
        <f t="shared" si="294"/>
        <v>1.8698649417428947</v>
      </c>
      <c r="AO424" s="59">
        <f t="shared" si="295"/>
        <v>6.3786011054630105</v>
      </c>
      <c r="AP424" s="59">
        <f t="shared" si="296"/>
        <v>0.34844845325462986</v>
      </c>
      <c r="AQ424" s="59">
        <f t="shared" si="297"/>
        <v>0.12662439371835735</v>
      </c>
      <c r="AR424" s="59">
        <f t="shared" si="298"/>
        <v>0.5955096264273082</v>
      </c>
      <c r="AS424" s="59">
        <f t="shared" si="299"/>
        <v>0.27786597985433453</v>
      </c>
      <c r="AT424" s="59">
        <f t="shared" si="300"/>
        <v>0.68184824735678573</v>
      </c>
      <c r="AU424" s="59">
        <v>40.657539999999997</v>
      </c>
      <c r="AV424" s="78">
        <v>1.8800999999999998E-2</v>
      </c>
      <c r="AW424" s="59">
        <v>11.976100000000001</v>
      </c>
      <c r="AX424" s="59">
        <v>0.20120299999999999</v>
      </c>
      <c r="AY424" s="59">
        <v>48.578539999999997</v>
      </c>
      <c r="AZ424" s="59">
        <v>0.194907</v>
      </c>
      <c r="BA424" s="59">
        <v>0.171375</v>
      </c>
      <c r="BB424" s="59">
        <v>0.129798</v>
      </c>
      <c r="BC424" s="59"/>
      <c r="BD424" s="59"/>
      <c r="BE424" s="59">
        <f t="shared" si="303"/>
        <v>101.928264</v>
      </c>
      <c r="BF424" s="59">
        <f t="shared" si="304"/>
        <v>87.84944776047287</v>
      </c>
      <c r="BG424" s="59">
        <f t="shared" si="301"/>
        <v>0.12150610000000001</v>
      </c>
      <c r="BH424" s="64">
        <f t="shared" si="302"/>
        <v>0.87849390000000005</v>
      </c>
      <c r="BI424" s="52"/>
      <c r="BJ424" s="62"/>
      <c r="BK424" s="62"/>
      <c r="BL424" s="62"/>
    </row>
    <row r="425" spans="1:64" s="31" customFormat="1" x14ac:dyDescent="0.25">
      <c r="A425" s="62"/>
      <c r="B425" s="58" t="s">
        <v>137</v>
      </c>
      <c r="C425" s="52" t="s">
        <v>9</v>
      </c>
      <c r="D425" s="52" t="s">
        <v>464</v>
      </c>
      <c r="E425" s="52"/>
      <c r="F425" s="63" t="s">
        <v>465</v>
      </c>
      <c r="G425" s="63" t="s">
        <v>1779</v>
      </c>
      <c r="H425" s="63" t="s">
        <v>1785</v>
      </c>
      <c r="I425" s="52" t="s">
        <v>1725</v>
      </c>
      <c r="J425" s="52" t="s">
        <v>1721</v>
      </c>
      <c r="K425" s="59">
        <v>83.807280000000006</v>
      </c>
      <c r="L425" s="59">
        <v>4.1799999999999997E-2</v>
      </c>
      <c r="M425" s="59">
        <v>1.229789</v>
      </c>
      <c r="N425" s="59">
        <v>20.220929999999999</v>
      </c>
      <c r="O425" s="59">
        <v>29.49025</v>
      </c>
      <c r="P425" s="59"/>
      <c r="Q425" s="59">
        <v>35.850290000000001</v>
      </c>
      <c r="R425" s="59">
        <v>0.27048299999999997</v>
      </c>
      <c r="S425" s="59">
        <v>9.7453520000000005</v>
      </c>
      <c r="T425" s="59">
        <v>6.5049999999999997E-2</v>
      </c>
      <c r="U425" s="59"/>
      <c r="V425" s="59">
        <v>96.913943999999987</v>
      </c>
      <c r="W425" s="59">
        <f t="shared" si="288"/>
        <v>20.488186689168494</v>
      </c>
      <c r="X425" s="59">
        <f t="shared" si="289"/>
        <v>17.07279763373139</v>
      </c>
      <c r="Y425" s="59">
        <f t="shared" si="290"/>
        <v>98.624638322899898</v>
      </c>
      <c r="Z425" s="59">
        <f t="shared" si="260"/>
        <v>1.3495929808914431E-3</v>
      </c>
      <c r="AA425" s="59">
        <f t="shared" si="261"/>
        <v>2.9861564532479113E-2</v>
      </c>
      <c r="AB425" s="59">
        <f t="shared" si="262"/>
        <v>0.76953792460754444</v>
      </c>
      <c r="AC425" s="59">
        <f t="shared" si="263"/>
        <v>0.75312152599283988</v>
      </c>
      <c r="AD425" s="59">
        <f t="shared" si="264"/>
        <v>0.41481887107297338</v>
      </c>
      <c r="AE425" s="59">
        <f t="shared" si="265"/>
        <v>0</v>
      </c>
      <c r="AF425" s="59">
        <f t="shared" si="266"/>
        <v>0.55322969536445821</v>
      </c>
      <c r="AG425" s="59">
        <f t="shared" si="267"/>
        <v>7.3973730989292628E-3</v>
      </c>
      <c r="AH425" s="59">
        <f t="shared" si="268"/>
        <v>0.46904387089172533</v>
      </c>
      <c r="AI425" s="59">
        <f t="shared" si="269"/>
        <v>1.6892631081092287E-3</v>
      </c>
      <c r="AJ425" s="59">
        <f t="shared" si="291"/>
        <v>3.0000496816499505</v>
      </c>
      <c r="AK425" s="59">
        <f t="shared" si="287"/>
        <v>4</v>
      </c>
      <c r="AL425" s="59">
        <f t="shared" si="292"/>
        <v>0.45882421924444261</v>
      </c>
      <c r="AM425" s="59">
        <f t="shared" si="293"/>
        <v>0.54117578075555739</v>
      </c>
      <c r="AN425" s="59">
        <f t="shared" si="294"/>
        <v>1.3336656886738794</v>
      </c>
      <c r="AO425" s="59">
        <f t="shared" si="295"/>
        <v>4.0985188306961939</v>
      </c>
      <c r="AP425" s="59">
        <f t="shared" si="296"/>
        <v>0.42851039240683031</v>
      </c>
      <c r="AQ425" s="59">
        <f t="shared" si="297"/>
        <v>0.21410245804180322</v>
      </c>
      <c r="AR425" s="59">
        <f t="shared" si="298"/>
        <v>0.38871223361218576</v>
      </c>
      <c r="AS425" s="59">
        <f t="shared" si="299"/>
        <v>0.39718530834601096</v>
      </c>
      <c r="AT425" s="59">
        <f t="shared" si="300"/>
        <v>0.49460930065214792</v>
      </c>
      <c r="AU425" s="59">
        <v>39.962940000000003</v>
      </c>
      <c r="AV425" s="78">
        <v>1.8405000000000001E-2</v>
      </c>
      <c r="AW425" s="59">
        <v>15.73296</v>
      </c>
      <c r="AX425" s="59">
        <v>0.275001</v>
      </c>
      <c r="AY425" s="59">
        <v>45.68385</v>
      </c>
      <c r="AZ425" s="59">
        <v>0.190664</v>
      </c>
      <c r="BA425" s="59">
        <v>8.4693000000000004E-2</v>
      </c>
      <c r="BB425" s="59">
        <v>3.0379E-2</v>
      </c>
      <c r="BC425" s="59"/>
      <c r="BD425" s="59"/>
      <c r="BE425" s="59">
        <f t="shared" si="303"/>
        <v>101.978892</v>
      </c>
      <c r="BF425" s="59">
        <f t="shared" si="304"/>
        <v>83.807414154144652</v>
      </c>
      <c r="BG425" s="59">
        <f t="shared" si="301"/>
        <v>0.16192719999999994</v>
      </c>
      <c r="BH425" s="64">
        <f t="shared" si="302"/>
        <v>0.83807280000000006</v>
      </c>
      <c r="BI425" s="52"/>
      <c r="BJ425" s="62"/>
      <c r="BK425" s="62"/>
      <c r="BL425" s="62"/>
    </row>
    <row r="426" spans="1:64" s="31" customFormat="1" x14ac:dyDescent="0.25">
      <c r="A426" s="62"/>
      <c r="B426" s="58" t="s">
        <v>137</v>
      </c>
      <c r="C426" s="52" t="s">
        <v>9</v>
      </c>
      <c r="D426" s="52" t="s">
        <v>464</v>
      </c>
      <c r="E426" s="52"/>
      <c r="F426" s="63" t="s">
        <v>466</v>
      </c>
      <c r="G426" s="63" t="s">
        <v>1779</v>
      </c>
      <c r="H426" s="63" t="s">
        <v>1785</v>
      </c>
      <c r="I426" s="52" t="s">
        <v>1725</v>
      </c>
      <c r="J426" s="52" t="s">
        <v>1721</v>
      </c>
      <c r="K426" s="59">
        <v>84.899550000000005</v>
      </c>
      <c r="L426" s="59">
        <v>4.0800000000000003E-2</v>
      </c>
      <c r="M426" s="59">
        <v>0.91555699999999995</v>
      </c>
      <c r="N426" s="59">
        <v>15.17892</v>
      </c>
      <c r="O426" s="59">
        <v>35.982570000000003</v>
      </c>
      <c r="P426" s="59"/>
      <c r="Q426" s="59">
        <v>35.890009999999997</v>
      </c>
      <c r="R426" s="59">
        <v>0.255851</v>
      </c>
      <c r="S426" s="59">
        <v>9.5019659999999995</v>
      </c>
      <c r="T426" s="59">
        <v>6.3950000000000007E-2</v>
      </c>
      <c r="U426" s="59"/>
      <c r="V426" s="59">
        <v>97.82962400000001</v>
      </c>
      <c r="W426" s="59">
        <f t="shared" si="288"/>
        <v>20.101665862501953</v>
      </c>
      <c r="X426" s="59">
        <f t="shared" si="289"/>
        <v>17.546503820291225</v>
      </c>
      <c r="Y426" s="59">
        <f t="shared" si="290"/>
        <v>99.587783682793173</v>
      </c>
      <c r="Z426" s="59">
        <f t="shared" si="260"/>
        <v>1.3372854467367426E-3</v>
      </c>
      <c r="AA426" s="59">
        <f t="shared" si="261"/>
        <v>2.2568607695935886E-2</v>
      </c>
      <c r="AB426" s="59">
        <f t="shared" si="262"/>
        <v>0.5864178754183027</v>
      </c>
      <c r="AC426" s="59">
        <f t="shared" si="263"/>
        <v>0.93285944234918383</v>
      </c>
      <c r="AD426" s="59">
        <f t="shared" si="264"/>
        <v>0.4327946006535433</v>
      </c>
      <c r="AE426" s="59">
        <f t="shared" si="265"/>
        <v>0</v>
      </c>
      <c r="AF426" s="59">
        <f t="shared" si="266"/>
        <v>0.55102516907995192</v>
      </c>
      <c r="AG426" s="59">
        <f t="shared" si="267"/>
        <v>7.1033316796566253E-3</v>
      </c>
      <c r="AH426" s="59">
        <f t="shared" si="268"/>
        <v>0.46426595022611961</v>
      </c>
      <c r="AI426" s="59">
        <f t="shared" si="269"/>
        <v>1.6858850973822885E-3</v>
      </c>
      <c r="AJ426" s="59">
        <f t="shared" si="291"/>
        <v>3.0000581476468127</v>
      </c>
      <c r="AK426" s="59">
        <f t="shared" si="287"/>
        <v>4.0000000000000009</v>
      </c>
      <c r="AL426" s="59">
        <f t="shared" si="292"/>
        <v>0.45727372316960163</v>
      </c>
      <c r="AM426" s="59">
        <f t="shared" si="293"/>
        <v>0.54272627683039842</v>
      </c>
      <c r="AN426" s="59">
        <f t="shared" si="294"/>
        <v>1.2731793979127144</v>
      </c>
      <c r="AO426" s="59">
        <f t="shared" si="295"/>
        <v>3.8569404639237326</v>
      </c>
      <c r="AP426" s="59">
        <f t="shared" si="296"/>
        <v>0.43991248597370847</v>
      </c>
      <c r="AQ426" s="59">
        <f t="shared" si="297"/>
        <v>0.22171037684083761</v>
      </c>
      <c r="AR426" s="59">
        <f t="shared" si="298"/>
        <v>0.47788169767010674</v>
      </c>
      <c r="AS426" s="59">
        <f t="shared" si="299"/>
        <v>0.3004079254890557</v>
      </c>
      <c r="AT426" s="59">
        <f t="shared" si="300"/>
        <v>0.61401525017169423</v>
      </c>
      <c r="AU426" s="59">
        <v>40.245449999999998</v>
      </c>
      <c r="AV426" s="78">
        <v>1.6393999999999999E-2</v>
      </c>
      <c r="AW426" s="59">
        <v>14.682079999999999</v>
      </c>
      <c r="AX426" s="59">
        <v>0.25645899999999999</v>
      </c>
      <c r="AY426" s="59">
        <v>46.311669999999999</v>
      </c>
      <c r="AZ426" s="59">
        <v>0.23746300000000001</v>
      </c>
      <c r="BA426" s="59">
        <v>9.3081999999999998E-2</v>
      </c>
      <c r="BB426" s="59">
        <v>0.15568899999999999</v>
      </c>
      <c r="BC426" s="59"/>
      <c r="BD426" s="59"/>
      <c r="BE426" s="59">
        <f t="shared" si="303"/>
        <v>101.99828699999999</v>
      </c>
      <c r="BF426" s="59">
        <f t="shared" si="304"/>
        <v>84.89958930408099</v>
      </c>
      <c r="BG426" s="59">
        <f t="shared" si="301"/>
        <v>0.15100449999999996</v>
      </c>
      <c r="BH426" s="64">
        <f t="shared" si="302"/>
        <v>0.84899550000000001</v>
      </c>
      <c r="BI426" s="52"/>
      <c r="BJ426" s="62"/>
      <c r="BK426" s="62"/>
      <c r="BL426" s="62"/>
    </row>
    <row r="427" spans="1:64" s="31" customFormat="1" x14ac:dyDescent="0.25">
      <c r="A427" s="62"/>
      <c r="B427" s="58" t="s">
        <v>137</v>
      </c>
      <c r="C427" s="52" t="s">
        <v>9</v>
      </c>
      <c r="D427" s="52" t="s">
        <v>464</v>
      </c>
      <c r="E427" s="52"/>
      <c r="F427" s="63" t="s">
        <v>467</v>
      </c>
      <c r="G427" s="63" t="s">
        <v>1779</v>
      </c>
      <c r="H427" s="63" t="s">
        <v>1785</v>
      </c>
      <c r="I427" s="52" t="s">
        <v>1725</v>
      </c>
      <c r="J427" s="52" t="s">
        <v>1721</v>
      </c>
      <c r="K427" s="59">
        <v>85.086340000000007</v>
      </c>
      <c r="L427" s="59">
        <v>1.6750000000000001E-2</v>
      </c>
      <c r="M427" s="59">
        <v>0.96809500000000004</v>
      </c>
      <c r="N427" s="59">
        <v>16.729089999999999</v>
      </c>
      <c r="O427" s="59">
        <v>34.229489999999998</v>
      </c>
      <c r="P427" s="59"/>
      <c r="Q427" s="59">
        <v>35.378579999999999</v>
      </c>
      <c r="R427" s="59">
        <v>0.240873</v>
      </c>
      <c r="S427" s="59">
        <v>10.15762</v>
      </c>
      <c r="T427" s="59">
        <v>7.17E-2</v>
      </c>
      <c r="U427" s="59"/>
      <c r="V427" s="59">
        <v>97.792197999999985</v>
      </c>
      <c r="W427" s="59">
        <f t="shared" si="288"/>
        <v>19.357371286442625</v>
      </c>
      <c r="X427" s="59">
        <f t="shared" si="289"/>
        <v>17.805299748341156</v>
      </c>
      <c r="Y427" s="59">
        <f t="shared" si="290"/>
        <v>99.576289034783784</v>
      </c>
      <c r="Z427" s="59">
        <f t="shared" si="260"/>
        <v>5.4307915135760442E-4</v>
      </c>
      <c r="AA427" s="59">
        <f t="shared" si="261"/>
        <v>2.3605962946971339E-2</v>
      </c>
      <c r="AB427" s="59">
        <f t="shared" si="262"/>
        <v>0.6393269468402778</v>
      </c>
      <c r="AC427" s="59">
        <f t="shared" si="263"/>
        <v>0.87782677910995555</v>
      </c>
      <c r="AD427" s="59">
        <f t="shared" si="264"/>
        <v>0.43443508552920512</v>
      </c>
      <c r="AE427" s="59">
        <f t="shared" si="265"/>
        <v>0</v>
      </c>
      <c r="AF427" s="59">
        <f t="shared" si="266"/>
        <v>0.52489221439748002</v>
      </c>
      <c r="AG427" s="59">
        <f t="shared" si="267"/>
        <v>6.6152682695032267E-3</v>
      </c>
      <c r="AH427" s="59">
        <f t="shared" si="268"/>
        <v>0.49094143405507162</v>
      </c>
      <c r="AI427" s="59">
        <f t="shared" si="269"/>
        <v>1.8697818621288885E-3</v>
      </c>
      <c r="AJ427" s="59">
        <f t="shared" si="291"/>
        <v>3.0000565521619511</v>
      </c>
      <c r="AK427" s="59">
        <f t="shared" si="287"/>
        <v>3.9999999999999996</v>
      </c>
      <c r="AL427" s="59">
        <f t="shared" si="292"/>
        <v>0.48328920271831582</v>
      </c>
      <c r="AM427" s="59">
        <f t="shared" si="293"/>
        <v>0.51671079728168423</v>
      </c>
      <c r="AN427" s="59">
        <f t="shared" si="294"/>
        <v>1.2082178255885685</v>
      </c>
      <c r="AO427" s="59">
        <f t="shared" si="295"/>
        <v>3.6014121526825571</v>
      </c>
      <c r="AP427" s="59">
        <f t="shared" si="296"/>
        <v>0.45285387537955613</v>
      </c>
      <c r="AQ427" s="59">
        <f t="shared" si="297"/>
        <v>0.22260584964097713</v>
      </c>
      <c r="AR427" s="59">
        <f t="shared" si="298"/>
        <v>0.44980109229284959</v>
      </c>
      <c r="AS427" s="59">
        <f t="shared" si="299"/>
        <v>0.32759305806617328</v>
      </c>
      <c r="AT427" s="59">
        <f t="shared" si="300"/>
        <v>0.57860107653899706</v>
      </c>
      <c r="AU427" s="59">
        <v>40.230319999999999</v>
      </c>
      <c r="AV427" s="78">
        <v>1.6702999999999999E-2</v>
      </c>
      <c r="AW427" s="59">
        <v>14.50525</v>
      </c>
      <c r="AX427" s="59">
        <v>0.25512499999999999</v>
      </c>
      <c r="AY427" s="59">
        <v>46.42877</v>
      </c>
      <c r="AZ427" s="59">
        <v>0.20669599999999999</v>
      </c>
      <c r="BA427" s="59">
        <v>9.1726000000000002E-2</v>
      </c>
      <c r="BB427" s="59">
        <v>8.4766999999999995E-2</v>
      </c>
      <c r="BC427" s="59"/>
      <c r="BD427" s="59"/>
      <c r="BE427" s="59">
        <f t="shared" si="303"/>
        <v>101.819357</v>
      </c>
      <c r="BF427" s="59">
        <f t="shared" si="304"/>
        <v>85.086349625700137</v>
      </c>
      <c r="BG427" s="59">
        <f t="shared" si="301"/>
        <v>0.14913659999999992</v>
      </c>
      <c r="BH427" s="64">
        <f t="shared" si="302"/>
        <v>0.85086340000000005</v>
      </c>
      <c r="BI427" s="52"/>
      <c r="BJ427" s="62"/>
      <c r="BK427" s="62"/>
      <c r="BL427" s="62"/>
    </row>
    <row r="428" spans="1:64" s="31" customFormat="1" x14ac:dyDescent="0.25">
      <c r="A428" s="62"/>
      <c r="B428" s="58" t="s">
        <v>137</v>
      </c>
      <c r="C428" s="52" t="s">
        <v>9</v>
      </c>
      <c r="D428" s="52" t="s">
        <v>464</v>
      </c>
      <c r="E428" s="52"/>
      <c r="F428" s="63" t="s">
        <v>468</v>
      </c>
      <c r="G428" s="63" t="s">
        <v>1779</v>
      </c>
      <c r="H428" s="63" t="s">
        <v>1785</v>
      </c>
      <c r="I428" s="52" t="s">
        <v>1725</v>
      </c>
      <c r="J428" s="52" t="s">
        <v>1721</v>
      </c>
      <c r="K428" s="59">
        <v>85.12782</v>
      </c>
      <c r="L428" s="59">
        <v>3.4750000000000003E-2</v>
      </c>
      <c r="M428" s="59">
        <v>0.95238800000000001</v>
      </c>
      <c r="N428" s="59">
        <v>16.919550000000001</v>
      </c>
      <c r="O428" s="59">
        <v>33.59066</v>
      </c>
      <c r="P428" s="59"/>
      <c r="Q428" s="59">
        <v>35.691400000000002</v>
      </c>
      <c r="R428" s="59">
        <v>0.256442</v>
      </c>
      <c r="S428" s="59">
        <v>10.12781</v>
      </c>
      <c r="T428" s="59">
        <v>6.1650000000000003E-2</v>
      </c>
      <c r="U428" s="59"/>
      <c r="V428" s="59">
        <v>97.634650000000008</v>
      </c>
      <c r="W428" s="59">
        <f t="shared" si="288"/>
        <v>19.390995842395931</v>
      </c>
      <c r="X428" s="59">
        <f t="shared" si="289"/>
        <v>18.115585860862492</v>
      </c>
      <c r="Y428" s="59">
        <f t="shared" si="290"/>
        <v>99.44983170325844</v>
      </c>
      <c r="Z428" s="59">
        <f t="shared" si="260"/>
        <v>1.127324284900055E-3</v>
      </c>
      <c r="AA428" s="59">
        <f t="shared" si="261"/>
        <v>2.3236108363417537E-2</v>
      </c>
      <c r="AB428" s="59">
        <f t="shared" si="262"/>
        <v>0.64697162664396868</v>
      </c>
      <c r="AC428" s="59">
        <f t="shared" si="263"/>
        <v>0.86193133292410828</v>
      </c>
      <c r="AD428" s="59">
        <f t="shared" si="264"/>
        <v>0.44225598722691167</v>
      </c>
      <c r="AE428" s="59">
        <f t="shared" si="265"/>
        <v>0</v>
      </c>
      <c r="AF428" s="59">
        <f t="shared" si="266"/>
        <v>0.52610157089406828</v>
      </c>
      <c r="AG428" s="59">
        <f t="shared" si="267"/>
        <v>7.0468370484671593E-3</v>
      </c>
      <c r="AH428" s="59">
        <f t="shared" si="268"/>
        <v>0.48977769716791575</v>
      </c>
      <c r="AI428" s="59">
        <f t="shared" si="269"/>
        <v>1.6086094004308543E-3</v>
      </c>
      <c r="AJ428" s="59">
        <f t="shared" si="291"/>
        <v>3.0000570939541888</v>
      </c>
      <c r="AK428" s="59">
        <f t="shared" si="287"/>
        <v>4</v>
      </c>
      <c r="AL428" s="59">
        <f t="shared" si="292"/>
        <v>0.48212195343082032</v>
      </c>
      <c r="AM428" s="59">
        <f t="shared" si="293"/>
        <v>0.51787804656917968</v>
      </c>
      <c r="AN428" s="59">
        <f t="shared" si="294"/>
        <v>1.189586090609865</v>
      </c>
      <c r="AO428" s="59">
        <f t="shared" si="295"/>
        <v>3.5288937544650514</v>
      </c>
      <c r="AP428" s="59">
        <f t="shared" si="296"/>
        <v>0.45670732212290865</v>
      </c>
      <c r="AQ428" s="59">
        <f t="shared" si="297"/>
        <v>0.22666322902773756</v>
      </c>
      <c r="AR428" s="59">
        <f t="shared" si="298"/>
        <v>0.44175352005019036</v>
      </c>
      <c r="AS428" s="59">
        <f t="shared" si="299"/>
        <v>0.33158325092207214</v>
      </c>
      <c r="AT428" s="59">
        <f t="shared" si="300"/>
        <v>0.57123046081825957</v>
      </c>
      <c r="AU428" s="59">
        <v>40.23536</v>
      </c>
      <c r="AV428" s="78">
        <v>1.6261000000000001E-2</v>
      </c>
      <c r="AW428" s="59">
        <v>14.474930000000001</v>
      </c>
      <c r="AX428" s="59">
        <v>0.25445800000000002</v>
      </c>
      <c r="AY428" s="59">
        <v>46.483580000000003</v>
      </c>
      <c r="AZ428" s="59">
        <v>0.211094</v>
      </c>
      <c r="BA428" s="59">
        <v>9.3835000000000002E-2</v>
      </c>
      <c r="BB428" s="59">
        <v>8.2784999999999997E-2</v>
      </c>
      <c r="BC428" s="59"/>
      <c r="BD428" s="59"/>
      <c r="BE428" s="59">
        <f t="shared" si="303"/>
        <v>101.85230300000001</v>
      </c>
      <c r="BF428" s="59">
        <f t="shared" si="304"/>
        <v>85.127825593073425</v>
      </c>
      <c r="BG428" s="59">
        <f t="shared" si="301"/>
        <v>0.14872180000000002</v>
      </c>
      <c r="BH428" s="64">
        <f t="shared" si="302"/>
        <v>0.85127819999999998</v>
      </c>
      <c r="BI428" s="52"/>
      <c r="BJ428" s="62"/>
      <c r="BK428" s="62"/>
      <c r="BL428" s="62"/>
    </row>
    <row r="429" spans="1:64" s="31" customFormat="1" x14ac:dyDescent="0.25">
      <c r="A429" s="62"/>
      <c r="B429" s="58" t="s">
        <v>137</v>
      </c>
      <c r="C429" s="52" t="s">
        <v>9</v>
      </c>
      <c r="D429" s="52" t="s">
        <v>464</v>
      </c>
      <c r="E429" s="52"/>
      <c r="F429" s="63" t="s">
        <v>469</v>
      </c>
      <c r="G429" s="63" t="s">
        <v>1779</v>
      </c>
      <c r="H429" s="63" t="s">
        <v>1785</v>
      </c>
      <c r="I429" s="52" t="s">
        <v>1725</v>
      </c>
      <c r="J429" s="52" t="s">
        <v>1721</v>
      </c>
      <c r="K429" s="59">
        <v>84.990189999999998</v>
      </c>
      <c r="L429" s="59">
        <v>3.2849999999999997E-2</v>
      </c>
      <c r="M429" s="59">
        <v>0.97082900000000005</v>
      </c>
      <c r="N429" s="59">
        <v>16.84019</v>
      </c>
      <c r="O429" s="59">
        <v>34.239400000000003</v>
      </c>
      <c r="P429" s="59"/>
      <c r="Q429" s="59">
        <v>35.383540000000004</v>
      </c>
      <c r="R429" s="59">
        <v>0.23471500000000001</v>
      </c>
      <c r="S429" s="59">
        <v>10.20729</v>
      </c>
      <c r="T429" s="59">
        <v>6.3600000000000004E-2</v>
      </c>
      <c r="U429" s="59"/>
      <c r="V429" s="59">
        <v>97.972414000000001</v>
      </c>
      <c r="W429" s="59">
        <f t="shared" si="288"/>
        <v>19.393612750435821</v>
      </c>
      <c r="X429" s="59">
        <f t="shared" si="289"/>
        <v>17.770534840591445</v>
      </c>
      <c r="Y429" s="59">
        <f t="shared" si="290"/>
        <v>99.753021591027277</v>
      </c>
      <c r="Z429" s="59">
        <f t="shared" ref="Z429:Z468" si="305">$L429/60.09/($L429*2/60.09+$M429*2/79.9+$N429/101.96*3+$O429/151.94*3+$P429/209.82*3+$R429/70.94+$S429/40.31+$T429/74.71+$W429/71.85+$X429/159.7*3)*4</f>
        <v>1.0625181354526703E-3</v>
      </c>
      <c r="AA429" s="59">
        <f t="shared" ref="AA429:AA468" si="306">$M429/79.9/($L429*2/60.09+$M429*2/79.9+$N429/101.96*3+$O429/151.94*3+$P429/209.82*3+$R429/70.94+$S429/40.31+$T429/74.71+$W429/71.85+$X429/159.7*3)*4</f>
        <v>2.3615608644407465E-2</v>
      </c>
      <c r="AB429" s="59">
        <f t="shared" ref="AB429:AB468" si="307">$N429*2/101.96/($L429*2/60.09+$M429*2/79.9+$N429/101.96*3+$O429/151.94*3+$P429/209.82*3+$R429/70.94+$S429/40.31+$T429/74.71+$W429/71.85+$X429/159.7*3)*4</f>
        <v>0.64202263186343689</v>
      </c>
      <c r="AC429" s="59">
        <f t="shared" ref="AC429:AC468" si="308">$O429*2/151.94/($L429*2/60.09+$M429*2/79.9+$N429/101.96*3+$O429/151.94*3+$P429/209.82*3+$R429/70.94+$S429/40.31+$T429/74.71+$W429/71.85+$X429/159.7*3)*4</f>
        <v>0.87596590151696974</v>
      </c>
      <c r="AD429" s="59">
        <f t="shared" ref="AD429:AD468" si="309">$X429*2/159.7/($L429*2/60.09+$M429*2/79.9+$N429/101.96*3+$O429/151.94*3+$P429/209.82*3+$R429/70.94+$S429/40.31+$T429/74.71+$W429/71.85+$X429/159.7*3)*4</f>
        <v>0.43254247417421759</v>
      </c>
      <c r="AE429" s="59">
        <f t="shared" ref="AE429:AE468" si="310">$P429*2/209.82/($L429*2/60.09+$M429*2/79.9+$N429/101.96*3+$O429/151.94*3+$P429/209.82*3+$R429/70.94+$S429/40.31+$T429/74.71+$W429/71.85+$X429/159.7*3)*4</f>
        <v>0</v>
      </c>
      <c r="AF429" s="59">
        <f t="shared" ref="AF429:AF468" si="311">$W429/71.85/($L429*2/60.09+$M429*2/79.9+$N429/101.96*3+$O429/151.94*3+$P429/209.82*3+$R429/70.94+$S429/40.31+$T429/74.71+$W429/71.85+$X429/159.7*3)*4</f>
        <v>0.5246082651178573</v>
      </c>
      <c r="AG429" s="59">
        <f t="shared" ref="AG429:AG468" si="312">$R429/70.94/($L429*2/60.09+$M429*2/79.9+$N429/101.96*3+$O429/151.94*3+$P429/209.82*3+$R429/70.94+$S429/40.31+$T429/74.71+$W429/71.85+$X429/159.7*3)*4</f>
        <v>6.4306199355302568E-3</v>
      </c>
      <c r="AH429" s="59">
        <f t="shared" ref="AH429:AH468" si="313">$S429/40.31/($L429*2/60.09+$M429*2/79.9+$N429/101.96*3+$O429/151.94*3+$P429/209.82*3+$R429/70.94+$S429/40.31+$T429/74.71+$W429/71.85+$X429/159.7*3)*4</f>
        <v>0.49215379371210677</v>
      </c>
      <c r="AI429" s="59">
        <f t="shared" ref="AI429:AI468" si="314">$T429/74.71/($L429*2/60.09+$M429*2/79.9+$N429/101.96*3+$O429/151.94*3+$P429/209.82*3+$R429/70.94+$S429/40.31+$T429/74.71+$W429/71.85+$X429/159.7*3)*4</f>
        <v>1.6545563428492648E-3</v>
      </c>
      <c r="AJ429" s="59">
        <f t="shared" si="291"/>
        <v>3.0000563694428282</v>
      </c>
      <c r="AK429" s="59">
        <f t="shared" si="287"/>
        <v>4</v>
      </c>
      <c r="AL429" s="59">
        <f t="shared" si="292"/>
        <v>0.48404028202866983</v>
      </c>
      <c r="AM429" s="59">
        <f t="shared" si="293"/>
        <v>0.51595971797133022</v>
      </c>
      <c r="AN429" s="59">
        <f t="shared" si="294"/>
        <v>1.2128479778070484</v>
      </c>
      <c r="AO429" s="59">
        <f t="shared" si="295"/>
        <v>3.6194874832227741</v>
      </c>
      <c r="AP429" s="59">
        <f t="shared" si="296"/>
        <v>0.45190632615938159</v>
      </c>
      <c r="AQ429" s="59">
        <f t="shared" si="297"/>
        <v>0.22175626662633524</v>
      </c>
      <c r="AR429" s="59">
        <f t="shared" si="298"/>
        <v>0.44909099015819592</v>
      </c>
      <c r="AS429" s="59">
        <f t="shared" si="299"/>
        <v>0.32915274321546878</v>
      </c>
      <c r="AT429" s="59">
        <f t="shared" si="300"/>
        <v>0.57705699500000995</v>
      </c>
      <c r="AU429" s="59">
        <v>40.207619999999999</v>
      </c>
      <c r="AV429" s="78">
        <v>1.7527999999999998E-2</v>
      </c>
      <c r="AW429" s="59">
        <v>14.588609999999999</v>
      </c>
      <c r="AX429" s="59">
        <v>0.25862000000000002</v>
      </c>
      <c r="AY429" s="59">
        <v>46.344059999999999</v>
      </c>
      <c r="AZ429" s="59">
        <v>0.207233</v>
      </c>
      <c r="BA429" s="59">
        <v>8.7806999999999996E-2</v>
      </c>
      <c r="BB429" s="59">
        <v>0.14099500000000001</v>
      </c>
      <c r="BC429" s="59"/>
      <c r="BD429" s="59"/>
      <c r="BE429" s="59">
        <f t="shared" si="303"/>
        <v>101.852473</v>
      </c>
      <c r="BF429" s="59">
        <f t="shared" si="304"/>
        <v>84.990205638187561</v>
      </c>
      <c r="BG429" s="59">
        <f t="shared" si="301"/>
        <v>0.15009810000000001</v>
      </c>
      <c r="BH429" s="64">
        <f t="shared" si="302"/>
        <v>0.84990189999999999</v>
      </c>
      <c r="BI429" s="52"/>
      <c r="BJ429" s="62"/>
      <c r="BK429" s="62"/>
      <c r="BL429" s="62"/>
    </row>
    <row r="430" spans="1:64" s="31" customFormat="1" x14ac:dyDescent="0.25">
      <c r="A430" s="62"/>
      <c r="B430" s="58" t="s">
        <v>137</v>
      </c>
      <c r="C430" s="52" t="s">
        <v>9</v>
      </c>
      <c r="D430" s="52" t="s">
        <v>464</v>
      </c>
      <c r="E430" s="52"/>
      <c r="F430" s="63" t="s">
        <v>470</v>
      </c>
      <c r="G430" s="63" t="s">
        <v>1779</v>
      </c>
      <c r="H430" s="63" t="s">
        <v>1785</v>
      </c>
      <c r="I430" s="52" t="s">
        <v>1725</v>
      </c>
      <c r="J430" s="52" t="s">
        <v>1721</v>
      </c>
      <c r="K430" s="59">
        <v>85.107100000000003</v>
      </c>
      <c r="L430" s="59">
        <v>5.0750000000000003E-2</v>
      </c>
      <c r="M430" s="59">
        <v>0.944187</v>
      </c>
      <c r="N430" s="59">
        <v>16.940709999999999</v>
      </c>
      <c r="O430" s="59">
        <v>33.456949999999999</v>
      </c>
      <c r="P430" s="59"/>
      <c r="Q430" s="59">
        <v>35.587119999999999</v>
      </c>
      <c r="R430" s="59">
        <v>0.24717900000000001</v>
      </c>
      <c r="S430" s="59">
        <v>10.02351</v>
      </c>
      <c r="T430" s="59">
        <v>7.3450000000000001E-2</v>
      </c>
      <c r="U430" s="59"/>
      <c r="V430" s="59">
        <v>97.323855999999992</v>
      </c>
      <c r="W430" s="59">
        <f t="shared" si="288"/>
        <v>19.462281631200383</v>
      </c>
      <c r="X430" s="59">
        <f t="shared" si="289"/>
        <v>17.920469402978011</v>
      </c>
      <c r="Y430" s="59">
        <f t="shared" si="290"/>
        <v>99.119487034178391</v>
      </c>
      <c r="Z430" s="59">
        <f t="shared" si="305"/>
        <v>1.6519539335627922E-3</v>
      </c>
      <c r="AA430" s="59">
        <f t="shared" si="306"/>
        <v>2.3114011610254521E-2</v>
      </c>
      <c r="AB430" s="59">
        <f t="shared" si="307"/>
        <v>0.649973823729873</v>
      </c>
      <c r="AC430" s="59">
        <f t="shared" si="308"/>
        <v>0.86140682965080095</v>
      </c>
      <c r="AD430" s="59">
        <f t="shared" si="309"/>
        <v>0.43897374976736803</v>
      </c>
      <c r="AE430" s="59">
        <f t="shared" si="310"/>
        <v>0</v>
      </c>
      <c r="AF430" s="59">
        <f t="shared" si="311"/>
        <v>0.52982332051895487</v>
      </c>
      <c r="AG430" s="59">
        <f t="shared" si="312"/>
        <v>6.8152921374110692E-3</v>
      </c>
      <c r="AH430" s="59">
        <f t="shared" si="313"/>
        <v>0.48637486096832966</v>
      </c>
      <c r="AI430" s="59">
        <f t="shared" si="314"/>
        <v>1.9229905656061349E-3</v>
      </c>
      <c r="AJ430" s="59">
        <f t="shared" si="291"/>
        <v>3.0000568328821609</v>
      </c>
      <c r="AK430" s="59">
        <f t="shared" si="287"/>
        <v>3.9999999999999991</v>
      </c>
      <c r="AL430" s="59">
        <f t="shared" si="292"/>
        <v>0.47862205407264408</v>
      </c>
      <c r="AM430" s="59">
        <f t="shared" si="293"/>
        <v>0.52137794592735598</v>
      </c>
      <c r="AN430" s="59">
        <f t="shared" si="294"/>
        <v>1.2069590056346926</v>
      </c>
      <c r="AO430" s="59">
        <f t="shared" si="295"/>
        <v>3.5965016275504018</v>
      </c>
      <c r="AP430" s="59">
        <f t="shared" si="296"/>
        <v>0.45311217718446611</v>
      </c>
      <c r="AQ430" s="59">
        <f t="shared" si="297"/>
        <v>0.22507383737992753</v>
      </c>
      <c r="AR430" s="59">
        <f t="shared" si="298"/>
        <v>0.4416668213020235</v>
      </c>
      <c r="AS430" s="59">
        <f t="shared" si="299"/>
        <v>0.33325934131804896</v>
      </c>
      <c r="AT430" s="59">
        <f t="shared" si="300"/>
        <v>0.56994697379776305</v>
      </c>
      <c r="AU430" s="59">
        <v>40.048699999999997</v>
      </c>
      <c r="AV430" s="78">
        <v>1.8426999999999999E-2</v>
      </c>
      <c r="AW430" s="59">
        <v>14.49009</v>
      </c>
      <c r="AX430" s="59">
        <v>0.25752599999999998</v>
      </c>
      <c r="AY430" s="59">
        <v>46.45617</v>
      </c>
      <c r="AZ430" s="59">
        <v>0.213343</v>
      </c>
      <c r="BA430" s="59">
        <v>9.5518000000000006E-2</v>
      </c>
      <c r="BB430" s="59">
        <v>4.9858E-2</v>
      </c>
      <c r="BC430" s="59"/>
      <c r="BD430" s="59"/>
      <c r="BE430" s="59">
        <f t="shared" si="303"/>
        <v>101.629632</v>
      </c>
      <c r="BF430" s="59">
        <f t="shared" si="304"/>
        <v>85.107093425558531</v>
      </c>
      <c r="BG430" s="59">
        <f t="shared" si="301"/>
        <v>0.14892899999999998</v>
      </c>
      <c r="BH430" s="64">
        <f t="shared" si="302"/>
        <v>0.85107100000000002</v>
      </c>
      <c r="BI430" s="52"/>
      <c r="BJ430" s="62"/>
      <c r="BK430" s="62"/>
      <c r="BL430" s="62"/>
    </row>
    <row r="431" spans="1:64" s="31" customFormat="1" x14ac:dyDescent="0.25">
      <c r="A431" s="62"/>
      <c r="B431" s="58" t="s">
        <v>137</v>
      </c>
      <c r="C431" s="52" t="s">
        <v>9</v>
      </c>
      <c r="D431" s="52" t="s">
        <v>464</v>
      </c>
      <c r="E431" s="52"/>
      <c r="F431" s="63" t="s">
        <v>471</v>
      </c>
      <c r="G431" s="63" t="s">
        <v>1779</v>
      </c>
      <c r="H431" s="63" t="s">
        <v>1785</v>
      </c>
      <c r="I431" s="52" t="s">
        <v>1725</v>
      </c>
      <c r="J431" s="52" t="s">
        <v>1721</v>
      </c>
      <c r="K431" s="59">
        <v>84.887469999999993</v>
      </c>
      <c r="L431" s="59">
        <v>5.1150000000000001E-2</v>
      </c>
      <c r="M431" s="59">
        <v>0.91595499999999996</v>
      </c>
      <c r="N431" s="59">
        <v>17.44333</v>
      </c>
      <c r="O431" s="59">
        <v>33.229149999999997</v>
      </c>
      <c r="P431" s="59"/>
      <c r="Q431" s="59">
        <v>35.090580000000003</v>
      </c>
      <c r="R431" s="59">
        <v>0.23702999999999999</v>
      </c>
      <c r="S431" s="59">
        <v>10.073180000000001</v>
      </c>
      <c r="T431" s="59">
        <v>7.9100000000000004E-2</v>
      </c>
      <c r="U431" s="59"/>
      <c r="V431" s="59">
        <v>97.119475000000008</v>
      </c>
      <c r="W431" s="59">
        <f t="shared" ref="W431:W451" si="315">Q431-0.8998*X431</f>
        <v>19.371974711931259</v>
      </c>
      <c r="X431" s="59">
        <f t="shared" ref="X431:X451" si="316">(S431/40.31+Q431/71.85+R431/70.94+T431/74.7+U431/41.38-N431/101.96-O431/151.91-P431/201-L431*2/60.08-M431*2/79.95)/3*159.66</f>
        <v>17.468998986517832</v>
      </c>
      <c r="Y431" s="59">
        <f t="shared" ref="Y431:Y451" si="317">SUM(L431:P431,R431:U431,W431:X431)</f>
        <v>98.869868698449082</v>
      </c>
      <c r="Z431" s="59">
        <f t="shared" si="305"/>
        <v>1.6641406072839655E-3</v>
      </c>
      <c r="AA431" s="59">
        <f t="shared" si="306"/>
        <v>2.2411655725224005E-2</v>
      </c>
      <c r="AB431" s="59">
        <f t="shared" si="307"/>
        <v>0.66892303254852403</v>
      </c>
      <c r="AC431" s="59">
        <f t="shared" si="308"/>
        <v>0.85511335624952711</v>
      </c>
      <c r="AD431" s="59">
        <f t="shared" si="309"/>
        <v>0.42770042639244576</v>
      </c>
      <c r="AE431" s="59">
        <f t="shared" si="310"/>
        <v>0</v>
      </c>
      <c r="AF431" s="59">
        <f t="shared" si="311"/>
        <v>0.5271008360288727</v>
      </c>
      <c r="AG431" s="59">
        <f t="shared" si="312"/>
        <v>6.5321886161571448E-3</v>
      </c>
      <c r="AH431" s="59">
        <f t="shared" si="313"/>
        <v>0.48854028389379434</v>
      </c>
      <c r="AI431" s="59">
        <f t="shared" si="314"/>
        <v>2.0698760104147129E-3</v>
      </c>
      <c r="AJ431" s="59">
        <f t="shared" si="291"/>
        <v>3.0000557960722438</v>
      </c>
      <c r="AK431" s="59">
        <f t="shared" si="287"/>
        <v>4.0000000000000009</v>
      </c>
      <c r="AL431" s="59">
        <f t="shared" ref="AL431:AL451" si="318">AH431/(AH431+AF431)</f>
        <v>0.48101664486663637</v>
      </c>
      <c r="AM431" s="59">
        <f t="shared" ref="AM431:AM451" si="319">1-AL431</f>
        <v>0.51898335513336358</v>
      </c>
      <c r="AN431" s="59">
        <f t="shared" ref="AN431:AN451" si="320">AF431/AD431</f>
        <v>1.2324066180500366</v>
      </c>
      <c r="AO431" s="59">
        <f t="shared" ref="AO431:AO451" si="321">10^((LOG10(AN431)+0.343)/0.764)</f>
        <v>3.696075774513103</v>
      </c>
      <c r="AP431" s="59">
        <f t="shared" ref="AP431:AP451" si="322">AD431/(AD431+AF431)</f>
        <v>0.44794706838554366</v>
      </c>
      <c r="AQ431" s="59">
        <f t="shared" ref="AQ431:AQ451" si="323">AD431/(AB431+AC431+AD431)</f>
        <v>0.21913837104655964</v>
      </c>
      <c r="AR431" s="59">
        <f t="shared" ref="AR431:AR451" si="324">AC431/(AB431+AC431+AD431)</f>
        <v>0.43812943917136943</v>
      </c>
      <c r="AS431" s="59">
        <f t="shared" ref="AS431:AS451" si="325">AB431/(AB431+AC431+AD431)</f>
        <v>0.34273218978207087</v>
      </c>
      <c r="AT431" s="59">
        <f t="shared" ref="AT431:AT451" si="326">AC431/(AC431+AB431)</f>
        <v>0.56108460567921348</v>
      </c>
      <c r="AU431" s="59">
        <v>40.018430000000002</v>
      </c>
      <c r="AV431" s="78">
        <v>1.6681000000000001E-2</v>
      </c>
      <c r="AW431" s="59">
        <v>14.70229</v>
      </c>
      <c r="AX431" s="59">
        <v>0.25675300000000001</v>
      </c>
      <c r="AY431" s="59">
        <v>46.331600000000002</v>
      </c>
      <c r="AZ431" s="59">
        <v>0.19970599999999999</v>
      </c>
      <c r="BA431" s="59">
        <v>9.0293999999999999E-2</v>
      </c>
      <c r="BB431" s="59">
        <v>3.4398999999999999E-2</v>
      </c>
      <c r="BC431" s="59"/>
      <c r="BD431" s="59"/>
      <c r="BE431" s="59">
        <f t="shared" si="303"/>
        <v>101.650153</v>
      </c>
      <c r="BF431" s="59">
        <f t="shared" si="304"/>
        <v>84.887466268681848</v>
      </c>
      <c r="BG431" s="59">
        <f t="shared" ref="BG431:BG451" si="327">(100-K431)/100</f>
        <v>0.15112530000000007</v>
      </c>
      <c r="BH431" s="64">
        <f t="shared" ref="BH431:BH451" si="328">K431/100</f>
        <v>0.84887469999999998</v>
      </c>
      <c r="BI431" s="52"/>
      <c r="BJ431" s="62"/>
      <c r="BK431" s="62"/>
      <c r="BL431" s="62"/>
    </row>
    <row r="432" spans="1:64" s="31" customFormat="1" x14ac:dyDescent="0.25">
      <c r="A432" s="62"/>
      <c r="B432" s="58" t="s">
        <v>137</v>
      </c>
      <c r="C432" s="52" t="s">
        <v>9</v>
      </c>
      <c r="D432" s="52" t="s">
        <v>464</v>
      </c>
      <c r="E432" s="52"/>
      <c r="F432" s="63" t="s">
        <v>472</v>
      </c>
      <c r="G432" s="63" t="s">
        <v>1779</v>
      </c>
      <c r="H432" s="63" t="s">
        <v>1785</v>
      </c>
      <c r="I432" s="52" t="s">
        <v>1725</v>
      </c>
      <c r="J432" s="52" t="s">
        <v>1721</v>
      </c>
      <c r="K432" s="59">
        <v>84.695859999999996</v>
      </c>
      <c r="L432" s="59">
        <v>4.2599999999999999E-2</v>
      </c>
      <c r="M432" s="59">
        <v>0.98166399999999998</v>
      </c>
      <c r="N432" s="59">
        <v>16.919550000000001</v>
      </c>
      <c r="O432" s="59">
        <v>33.164769999999997</v>
      </c>
      <c r="P432" s="59"/>
      <c r="Q432" s="59">
        <v>36.133319999999998</v>
      </c>
      <c r="R432" s="59">
        <v>0.24235100000000001</v>
      </c>
      <c r="S432" s="59">
        <v>9.7056149999999999</v>
      </c>
      <c r="T432" s="59">
        <v>6.6850000000000007E-2</v>
      </c>
      <c r="U432" s="59"/>
      <c r="V432" s="59">
        <v>97.256719999999987</v>
      </c>
      <c r="W432" s="59">
        <f t="shared" si="315"/>
        <v>19.959445788154913</v>
      </c>
      <c r="X432" s="59">
        <f t="shared" si="316"/>
        <v>17.974965783335279</v>
      </c>
      <c r="Y432" s="59">
        <f t="shared" si="317"/>
        <v>99.057811571490191</v>
      </c>
      <c r="Z432" s="59">
        <f t="shared" si="305"/>
        <v>1.3906252859386889E-3</v>
      </c>
      <c r="AA432" s="59">
        <f t="shared" si="306"/>
        <v>2.4100098201391893E-2</v>
      </c>
      <c r="AB432" s="59">
        <f t="shared" si="307"/>
        <v>0.65101606229974207</v>
      </c>
      <c r="AC432" s="59">
        <f t="shared" si="308"/>
        <v>0.85632296321541612</v>
      </c>
      <c r="AD432" s="59">
        <f t="shared" si="309"/>
        <v>0.44156625706804231</v>
      </c>
      <c r="AE432" s="59">
        <f t="shared" si="310"/>
        <v>0</v>
      </c>
      <c r="AF432" s="59">
        <f t="shared" si="311"/>
        <v>0.54490956651357358</v>
      </c>
      <c r="AG432" s="59">
        <f t="shared" si="312"/>
        <v>6.7012583102470259E-3</v>
      </c>
      <c r="AH432" s="59">
        <f t="shared" si="313"/>
        <v>0.47229460920953131</v>
      </c>
      <c r="AI432" s="59">
        <f t="shared" si="314"/>
        <v>1.7551951171864333E-3</v>
      </c>
      <c r="AJ432" s="59">
        <f t="shared" si="291"/>
        <v>3.0000566352210698</v>
      </c>
      <c r="AK432" s="59">
        <f t="shared" si="287"/>
        <v>4</v>
      </c>
      <c r="AL432" s="59">
        <f t="shared" si="318"/>
        <v>0.46430659692660908</v>
      </c>
      <c r="AM432" s="59">
        <f t="shared" si="319"/>
        <v>0.53569340307339086</v>
      </c>
      <c r="AN432" s="59">
        <f t="shared" si="320"/>
        <v>1.2340380583691357</v>
      </c>
      <c r="AO432" s="59">
        <f t="shared" si="321"/>
        <v>3.7024812804231724</v>
      </c>
      <c r="AP432" s="59">
        <f t="shared" si="322"/>
        <v>0.44761994821610485</v>
      </c>
      <c r="AQ432" s="59">
        <f t="shared" si="323"/>
        <v>0.22657143013269629</v>
      </c>
      <c r="AR432" s="59">
        <f t="shared" si="324"/>
        <v>0.43938664996607341</v>
      </c>
      <c r="AS432" s="59">
        <f t="shared" si="325"/>
        <v>0.33404191990123028</v>
      </c>
      <c r="AT432" s="59">
        <f t="shared" si="326"/>
        <v>0.56810242999099259</v>
      </c>
      <c r="AU432" s="59">
        <v>40.162210000000002</v>
      </c>
      <c r="AV432" s="78">
        <v>2.0768999999999999E-2</v>
      </c>
      <c r="AW432" s="59">
        <v>14.80081</v>
      </c>
      <c r="AX432" s="59">
        <v>0.263129</v>
      </c>
      <c r="AY432" s="59">
        <v>46.264339999999997</v>
      </c>
      <c r="AZ432" s="59">
        <v>0.20466699999999999</v>
      </c>
      <c r="BA432" s="59">
        <v>8.7028999999999995E-2</v>
      </c>
      <c r="BB432" s="59">
        <v>3.5249000000000003E-2</v>
      </c>
      <c r="BC432" s="59"/>
      <c r="BD432" s="59"/>
      <c r="BE432" s="59">
        <f t="shared" si="303"/>
        <v>101.83820299999999</v>
      </c>
      <c r="BF432" s="59">
        <f t="shared" si="304"/>
        <v>84.782855107158127</v>
      </c>
      <c r="BG432" s="59">
        <f t="shared" si="327"/>
        <v>0.15304140000000005</v>
      </c>
      <c r="BH432" s="64">
        <f t="shared" si="328"/>
        <v>0.84695860000000001</v>
      </c>
      <c r="BI432" s="52"/>
      <c r="BJ432" s="62"/>
      <c r="BK432" s="62"/>
      <c r="BL432" s="62"/>
    </row>
    <row r="433" spans="1:64" s="31" customFormat="1" x14ac:dyDescent="0.25">
      <c r="A433" s="62"/>
      <c r="B433" s="58" t="s">
        <v>137</v>
      </c>
      <c r="C433" s="52" t="s">
        <v>9</v>
      </c>
      <c r="D433" s="52" t="s">
        <v>464</v>
      </c>
      <c r="E433" s="52"/>
      <c r="F433" s="63" t="s">
        <v>473</v>
      </c>
      <c r="G433" s="63" t="s">
        <v>1779</v>
      </c>
      <c r="H433" s="63" t="s">
        <v>1785</v>
      </c>
      <c r="I433" s="52" t="s">
        <v>1725</v>
      </c>
      <c r="J433" s="52" t="s">
        <v>1721</v>
      </c>
      <c r="K433" s="59">
        <v>84.693550000000002</v>
      </c>
      <c r="L433" s="59">
        <v>3.0550000000000001E-2</v>
      </c>
      <c r="M433" s="59">
        <v>0.98002400000000001</v>
      </c>
      <c r="N433" s="59">
        <v>17.305769999999999</v>
      </c>
      <c r="O433" s="59">
        <v>33.76399</v>
      </c>
      <c r="P433" s="59"/>
      <c r="Q433" s="59">
        <v>35.646709999999999</v>
      </c>
      <c r="R433" s="59">
        <v>0.23747399999999999</v>
      </c>
      <c r="S433" s="59">
        <v>10.05331</v>
      </c>
      <c r="T433" s="59">
        <v>5.79E-2</v>
      </c>
      <c r="U433" s="59"/>
      <c r="V433" s="59">
        <v>98.075728000000012</v>
      </c>
      <c r="W433" s="59">
        <f t="shared" si="315"/>
        <v>19.742249404848963</v>
      </c>
      <c r="X433" s="59">
        <f t="shared" si="316"/>
        <v>17.675550783675298</v>
      </c>
      <c r="Y433" s="59">
        <f t="shared" si="317"/>
        <v>99.846818188524253</v>
      </c>
      <c r="Z433" s="59">
        <f t="shared" si="305"/>
        <v>9.8636370332866622E-4</v>
      </c>
      <c r="AA433" s="59">
        <f t="shared" si="306"/>
        <v>2.3796769500598156E-2</v>
      </c>
      <c r="AB433" s="59">
        <f t="shared" si="307"/>
        <v>0.65859612073025142</v>
      </c>
      <c r="AC433" s="59">
        <f t="shared" si="308"/>
        <v>0.86226291608886163</v>
      </c>
      <c r="AD433" s="59">
        <f t="shared" si="309"/>
        <v>0.42946334963868843</v>
      </c>
      <c r="AE433" s="59">
        <f t="shared" si="310"/>
        <v>0</v>
      </c>
      <c r="AF433" s="59">
        <f t="shared" si="311"/>
        <v>0.53308680570494293</v>
      </c>
      <c r="AG433" s="59">
        <f t="shared" si="312"/>
        <v>6.494608182348093E-3</v>
      </c>
      <c r="AH433" s="59">
        <f t="shared" si="313"/>
        <v>0.48386515531316004</v>
      </c>
      <c r="AI433" s="59">
        <f t="shared" si="314"/>
        <v>1.5035847049932223E-3</v>
      </c>
      <c r="AJ433" s="59">
        <f t="shared" si="291"/>
        <v>3.0000556735671724</v>
      </c>
      <c r="AK433" s="59">
        <f t="shared" si="287"/>
        <v>4</v>
      </c>
      <c r="AL433" s="59">
        <f t="shared" si="318"/>
        <v>0.47579942205799691</v>
      </c>
      <c r="AM433" s="59">
        <f t="shared" si="319"/>
        <v>0.52420057794200314</v>
      </c>
      <c r="AN433" s="59">
        <f t="shared" si="320"/>
        <v>1.2412859121818751</v>
      </c>
      <c r="AO433" s="59">
        <f t="shared" si="321"/>
        <v>3.7309700462871094</v>
      </c>
      <c r="AP433" s="59">
        <f t="shared" si="322"/>
        <v>0.44617243813686741</v>
      </c>
      <c r="AQ433" s="59">
        <f t="shared" si="323"/>
        <v>0.22020121012848795</v>
      </c>
      <c r="AR433" s="59">
        <f t="shared" si="324"/>
        <v>0.44211301786619683</v>
      </c>
      <c r="AS433" s="59">
        <f t="shared" si="325"/>
        <v>0.33768577200531524</v>
      </c>
      <c r="AT433" s="59">
        <f t="shared" si="326"/>
        <v>0.56695781477045393</v>
      </c>
      <c r="AU433" s="59">
        <v>40.4422</v>
      </c>
      <c r="AV433" s="78">
        <v>1.7256000000000001E-2</v>
      </c>
      <c r="AW433" s="59">
        <v>14.93469</v>
      </c>
      <c r="AX433" s="59">
        <v>0.26022099999999998</v>
      </c>
      <c r="AY433" s="59">
        <v>46.361499999999999</v>
      </c>
      <c r="AZ433" s="59">
        <v>0.19811799999999999</v>
      </c>
      <c r="BA433" s="59">
        <v>8.5697999999999996E-2</v>
      </c>
      <c r="BB433" s="59">
        <v>0.134993</v>
      </c>
      <c r="BC433" s="59"/>
      <c r="BD433" s="59"/>
      <c r="BE433" s="59">
        <f t="shared" si="303"/>
        <v>102.434676</v>
      </c>
      <c r="BF433" s="59">
        <f t="shared" si="304"/>
        <v>84.693531520883653</v>
      </c>
      <c r="BG433" s="59">
        <f t="shared" si="327"/>
        <v>0.15306449999999999</v>
      </c>
      <c r="BH433" s="64">
        <f t="shared" si="328"/>
        <v>0.84693550000000006</v>
      </c>
      <c r="BI433" s="52"/>
      <c r="BJ433" s="62"/>
      <c r="BK433" s="62"/>
      <c r="BL433" s="62"/>
    </row>
    <row r="434" spans="1:64" s="31" customFormat="1" x14ac:dyDescent="0.25">
      <c r="A434" s="62"/>
      <c r="B434" s="58" t="s">
        <v>137</v>
      </c>
      <c r="C434" s="52" t="s">
        <v>9</v>
      </c>
      <c r="D434" s="52" t="s">
        <v>464</v>
      </c>
      <c r="E434" s="52"/>
      <c r="F434" s="63" t="s">
        <v>474</v>
      </c>
      <c r="G434" s="63" t="s">
        <v>1779</v>
      </c>
      <c r="H434" s="63" t="s">
        <v>1785</v>
      </c>
      <c r="I434" s="52" t="s">
        <v>1725</v>
      </c>
      <c r="J434" s="52" t="s">
        <v>1721</v>
      </c>
      <c r="K434" s="59">
        <v>84.876239999999996</v>
      </c>
      <c r="L434" s="59">
        <v>3.6549999999999999E-2</v>
      </c>
      <c r="M434" s="59">
        <v>0.94244799999999995</v>
      </c>
      <c r="N434" s="59">
        <v>16.946010000000001</v>
      </c>
      <c r="O434" s="59">
        <v>33.754080000000002</v>
      </c>
      <c r="P434" s="59"/>
      <c r="Q434" s="59">
        <v>35.368650000000002</v>
      </c>
      <c r="R434" s="59">
        <v>0.23235</v>
      </c>
      <c r="S434" s="59">
        <v>10.142720000000001</v>
      </c>
      <c r="T434" s="59">
        <v>5.4300000000000001E-2</v>
      </c>
      <c r="U434" s="59"/>
      <c r="V434" s="59">
        <v>97.477108000000001</v>
      </c>
      <c r="W434" s="59">
        <f t="shared" si="315"/>
        <v>19.341522945837429</v>
      </c>
      <c r="X434" s="59">
        <f t="shared" si="316"/>
        <v>17.811877143990412</v>
      </c>
      <c r="Y434" s="59">
        <f t="shared" si="317"/>
        <v>99.26185808982784</v>
      </c>
      <c r="Z434" s="59">
        <f t="shared" si="305"/>
        <v>1.1872487997782229E-3</v>
      </c>
      <c r="AA434" s="59">
        <f t="shared" si="306"/>
        <v>2.3023279179110689E-2</v>
      </c>
      <c r="AB434" s="59">
        <f t="shared" si="307"/>
        <v>0.64881994103790275</v>
      </c>
      <c r="AC434" s="59">
        <f t="shared" si="308"/>
        <v>0.86724281589452135</v>
      </c>
      <c r="AD434" s="59">
        <f t="shared" si="309"/>
        <v>0.43540291512333806</v>
      </c>
      <c r="AE434" s="59">
        <f t="shared" si="310"/>
        <v>0</v>
      </c>
      <c r="AF434" s="59">
        <f t="shared" si="311"/>
        <v>0.52543676442162501</v>
      </c>
      <c r="AG434" s="59">
        <f t="shared" si="312"/>
        <v>6.3930493162502868E-3</v>
      </c>
      <c r="AH434" s="59">
        <f t="shared" si="313"/>
        <v>0.49113196440471341</v>
      </c>
      <c r="AI434" s="59">
        <f t="shared" si="314"/>
        <v>1.4186578159899874E-3</v>
      </c>
      <c r="AJ434" s="59">
        <f t="shared" si="291"/>
        <v>3.0000566359932299</v>
      </c>
      <c r="AK434" s="59">
        <f t="shared" si="287"/>
        <v>3.9999999999999996</v>
      </c>
      <c r="AL434" s="59">
        <f t="shared" si="318"/>
        <v>0.48312716147755325</v>
      </c>
      <c r="AM434" s="59">
        <f t="shared" si="319"/>
        <v>0.51687283852244681</v>
      </c>
      <c r="AN434" s="59">
        <f t="shared" si="320"/>
        <v>1.2067828353257184</v>
      </c>
      <c r="AO434" s="59">
        <f t="shared" si="321"/>
        <v>3.5958145317280752</v>
      </c>
      <c r="AP434" s="59">
        <f t="shared" si="322"/>
        <v>0.45314834971172019</v>
      </c>
      <c r="AQ434" s="59">
        <f t="shared" si="323"/>
        <v>0.223115846390813</v>
      </c>
      <c r="AR434" s="59">
        <f t="shared" si="324"/>
        <v>0.4444058782652982</v>
      </c>
      <c r="AS434" s="59">
        <f t="shared" si="325"/>
        <v>0.33247827534388885</v>
      </c>
      <c r="AT434" s="59">
        <f t="shared" si="326"/>
        <v>0.57203622470700743</v>
      </c>
      <c r="AU434" s="59">
        <v>40.139510000000001</v>
      </c>
      <c r="AV434" s="78">
        <v>1.8515E-2</v>
      </c>
      <c r="AW434" s="59">
        <v>14.79828</v>
      </c>
      <c r="AX434" s="59">
        <v>0.25846000000000002</v>
      </c>
      <c r="AY434" s="59">
        <v>46.593200000000003</v>
      </c>
      <c r="AZ434" s="59">
        <v>0.20518</v>
      </c>
      <c r="BA434" s="59">
        <v>8.8736999999999996E-2</v>
      </c>
      <c r="BB434" s="59">
        <v>8.3634E-2</v>
      </c>
      <c r="BC434" s="59"/>
      <c r="BD434" s="59"/>
      <c r="BE434" s="59">
        <f t="shared" si="303"/>
        <v>102.18551599999999</v>
      </c>
      <c r="BF434" s="59">
        <f t="shared" si="304"/>
        <v>84.876207997673859</v>
      </c>
      <c r="BG434" s="59">
        <f t="shared" si="327"/>
        <v>0.15123760000000006</v>
      </c>
      <c r="BH434" s="64">
        <f t="shared" si="328"/>
        <v>0.84876239999999992</v>
      </c>
      <c r="BI434" s="52"/>
      <c r="BJ434" s="62"/>
      <c r="BK434" s="62"/>
      <c r="BL434" s="62"/>
    </row>
    <row r="435" spans="1:64" s="31" customFormat="1" x14ac:dyDescent="0.25">
      <c r="A435" s="62"/>
      <c r="B435" s="58" t="s">
        <v>137</v>
      </c>
      <c r="C435" s="52" t="s">
        <v>9</v>
      </c>
      <c r="D435" s="52" t="s">
        <v>464</v>
      </c>
      <c r="E435" s="52"/>
      <c r="F435" s="63" t="s">
        <v>475</v>
      </c>
      <c r="G435" s="63" t="s">
        <v>1779</v>
      </c>
      <c r="H435" s="63" t="s">
        <v>1785</v>
      </c>
      <c r="I435" s="52" t="s">
        <v>1725</v>
      </c>
      <c r="J435" s="52" t="s">
        <v>1721</v>
      </c>
      <c r="K435" s="59">
        <v>85.146280000000004</v>
      </c>
      <c r="L435" s="59">
        <v>4.6199999999999998E-2</v>
      </c>
      <c r="M435" s="59">
        <v>0.87698699999999996</v>
      </c>
      <c r="N435" s="59">
        <v>15.65508</v>
      </c>
      <c r="O435" s="59">
        <v>35.675530000000002</v>
      </c>
      <c r="P435" s="59"/>
      <c r="Q435" s="59">
        <v>34.99624</v>
      </c>
      <c r="R435" s="59">
        <v>0.248756</v>
      </c>
      <c r="S435" s="59">
        <v>9.8297910000000002</v>
      </c>
      <c r="T435" s="59">
        <v>5.135E-2</v>
      </c>
      <c r="U435" s="59"/>
      <c r="V435" s="59">
        <v>97.379934000000006</v>
      </c>
      <c r="W435" s="59">
        <f t="shared" si="315"/>
        <v>19.51625481920474</v>
      </c>
      <c r="X435" s="59">
        <f t="shared" si="316"/>
        <v>17.203806602350809</v>
      </c>
      <c r="Y435" s="59">
        <f t="shared" si="317"/>
        <v>99.103755421555562</v>
      </c>
      <c r="Z435" s="59">
        <f t="shared" si="305"/>
        <v>1.5139506006071751E-3</v>
      </c>
      <c r="AA435" s="59">
        <f t="shared" si="306"/>
        <v>2.1613162034812131E-2</v>
      </c>
      <c r="AB435" s="59">
        <f t="shared" si="307"/>
        <v>0.60468249059234347</v>
      </c>
      <c r="AC435" s="59">
        <f t="shared" si="308"/>
        <v>0.92469868583779691</v>
      </c>
      <c r="AD435" s="59">
        <f t="shared" si="309"/>
        <v>0.42424971998416239</v>
      </c>
      <c r="AE435" s="59">
        <f t="shared" si="310"/>
        <v>0</v>
      </c>
      <c r="AF435" s="59">
        <f t="shared" si="311"/>
        <v>0.53486187265488894</v>
      </c>
      <c r="AG435" s="59">
        <f t="shared" si="312"/>
        <v>6.9048510365087275E-3</v>
      </c>
      <c r="AH435" s="59">
        <f t="shared" si="313"/>
        <v>0.48017928312962349</v>
      </c>
      <c r="AI435" s="59">
        <f t="shared" si="314"/>
        <v>1.3534232866858386E-3</v>
      </c>
      <c r="AJ435" s="59">
        <f t="shared" si="291"/>
        <v>3.0000574391574291</v>
      </c>
      <c r="AK435" s="59">
        <f t="shared" si="287"/>
        <v>3.9999999999999996</v>
      </c>
      <c r="AL435" s="59">
        <f t="shared" si="318"/>
        <v>0.47306385597586825</v>
      </c>
      <c r="AM435" s="59">
        <f t="shared" si="319"/>
        <v>0.5269361440241318</v>
      </c>
      <c r="AN435" s="59">
        <f t="shared" si="320"/>
        <v>1.2607241618800733</v>
      </c>
      <c r="AO435" s="59">
        <f t="shared" si="321"/>
        <v>3.8076283348214526</v>
      </c>
      <c r="AP435" s="59">
        <f t="shared" si="322"/>
        <v>0.44233614027833257</v>
      </c>
      <c r="AQ435" s="59">
        <f t="shared" si="323"/>
        <v>0.21715960817513227</v>
      </c>
      <c r="AR435" s="59">
        <f t="shared" si="324"/>
        <v>0.47332312748277594</v>
      </c>
      <c r="AS435" s="59">
        <f t="shared" si="325"/>
        <v>0.30951726434209176</v>
      </c>
      <c r="AT435" s="59">
        <f t="shared" si="326"/>
        <v>0.60462277167306011</v>
      </c>
      <c r="AU435" s="59">
        <v>40.225270000000002</v>
      </c>
      <c r="AV435" s="78">
        <v>1.5864E-2</v>
      </c>
      <c r="AW435" s="59">
        <v>14.47241</v>
      </c>
      <c r="AX435" s="59">
        <v>0.25608599999999998</v>
      </c>
      <c r="AY435" s="59">
        <v>46.543370000000003</v>
      </c>
      <c r="AZ435" s="59">
        <v>0.20860200000000001</v>
      </c>
      <c r="BA435" s="59">
        <v>9.4363000000000002E-2</v>
      </c>
      <c r="BB435" s="59">
        <v>4.8809999999999999E-2</v>
      </c>
      <c r="BC435" s="59"/>
      <c r="BD435" s="59"/>
      <c r="BE435" s="59">
        <f t="shared" si="303"/>
        <v>101.86477500000001</v>
      </c>
      <c r="BF435" s="59">
        <f t="shared" si="304"/>
        <v>85.146294463558164</v>
      </c>
      <c r="BG435" s="59">
        <f t="shared" si="327"/>
        <v>0.14853719999999995</v>
      </c>
      <c r="BH435" s="64">
        <f t="shared" si="328"/>
        <v>0.85146280000000008</v>
      </c>
      <c r="BI435" s="52"/>
      <c r="BJ435" s="62"/>
      <c r="BK435" s="62"/>
      <c r="BL435" s="62"/>
    </row>
    <row r="436" spans="1:64" s="31" customFormat="1" x14ac:dyDescent="0.25">
      <c r="A436" s="62"/>
      <c r="B436" s="58" t="s">
        <v>137</v>
      </c>
      <c r="C436" s="52" t="s">
        <v>9</v>
      </c>
      <c r="D436" s="52" t="s">
        <v>464</v>
      </c>
      <c r="E436" s="52"/>
      <c r="F436" s="63" t="s">
        <v>476</v>
      </c>
      <c r="G436" s="63" t="s">
        <v>1779</v>
      </c>
      <c r="H436" s="63" t="s">
        <v>1785</v>
      </c>
      <c r="I436" s="52" t="s">
        <v>1725</v>
      </c>
      <c r="J436" s="52" t="s">
        <v>1721</v>
      </c>
      <c r="K436" s="59">
        <v>85.134259999999998</v>
      </c>
      <c r="L436" s="59">
        <v>4.1399999999999999E-2</v>
      </c>
      <c r="M436" s="59">
        <v>0.95278600000000002</v>
      </c>
      <c r="N436" s="59">
        <v>17.051819999999999</v>
      </c>
      <c r="O436" s="59">
        <v>33.491619999999998</v>
      </c>
      <c r="P436" s="59"/>
      <c r="Q436" s="59">
        <v>35.477879999999999</v>
      </c>
      <c r="R436" s="59">
        <v>0.234074</v>
      </c>
      <c r="S436" s="59">
        <v>10.20729</v>
      </c>
      <c r="T436" s="59">
        <v>6.0299999999999999E-2</v>
      </c>
      <c r="U436" s="59"/>
      <c r="V436" s="59">
        <v>97.517169999999993</v>
      </c>
      <c r="W436" s="59">
        <f t="shared" si="315"/>
        <v>19.283309040078155</v>
      </c>
      <c r="X436" s="59">
        <f t="shared" si="316"/>
        <v>17.997967281531277</v>
      </c>
      <c r="Y436" s="59">
        <f t="shared" si="317"/>
        <v>99.320566321609419</v>
      </c>
      <c r="Z436" s="59">
        <f t="shared" si="305"/>
        <v>1.3429929105896895E-3</v>
      </c>
      <c r="AA436" s="59">
        <f t="shared" si="306"/>
        <v>2.3244712059895003E-2</v>
      </c>
      <c r="AB436" s="59">
        <f t="shared" si="307"/>
        <v>0.65199834213787888</v>
      </c>
      <c r="AC436" s="59">
        <f t="shared" si="308"/>
        <v>0.85934907059995269</v>
      </c>
      <c r="AD436" s="59">
        <f t="shared" si="309"/>
        <v>0.4393636470160151</v>
      </c>
      <c r="AE436" s="59">
        <f t="shared" si="310"/>
        <v>0</v>
      </c>
      <c r="AF436" s="59">
        <f t="shared" si="311"/>
        <v>0.52315498985477671</v>
      </c>
      <c r="AG436" s="59">
        <f t="shared" si="312"/>
        <v>6.4318747040201562E-3</v>
      </c>
      <c r="AH436" s="59">
        <f t="shared" si="313"/>
        <v>0.49359782639229055</v>
      </c>
      <c r="AI436" s="59">
        <f t="shared" si="314"/>
        <v>1.5733094771730133E-3</v>
      </c>
      <c r="AJ436" s="59">
        <f t="shared" si="291"/>
        <v>3.0000567651525913</v>
      </c>
      <c r="AK436" s="59">
        <f t="shared" si="287"/>
        <v>3.9999999999999996</v>
      </c>
      <c r="AL436" s="59">
        <f t="shared" si="318"/>
        <v>0.48546492176358835</v>
      </c>
      <c r="AM436" s="59">
        <f t="shared" si="319"/>
        <v>0.51453507823641165</v>
      </c>
      <c r="AN436" s="59">
        <f t="shared" si="320"/>
        <v>1.1907106867121107</v>
      </c>
      <c r="AO436" s="59">
        <f t="shared" si="321"/>
        <v>3.5332610171494454</v>
      </c>
      <c r="AP436" s="59">
        <f t="shared" si="322"/>
        <v>0.4564728725091638</v>
      </c>
      <c r="AQ436" s="59">
        <f t="shared" si="323"/>
        <v>0.22523256061892469</v>
      </c>
      <c r="AR436" s="59">
        <f t="shared" si="324"/>
        <v>0.440531193127285</v>
      </c>
      <c r="AS436" s="59">
        <f t="shared" si="325"/>
        <v>0.33423624625379023</v>
      </c>
      <c r="AT436" s="59">
        <f t="shared" si="326"/>
        <v>0.56859796983621869</v>
      </c>
      <c r="AU436" s="59">
        <v>40.00582</v>
      </c>
      <c r="AV436" s="78">
        <v>1.6039999999999999E-2</v>
      </c>
      <c r="AW436" s="59">
        <v>14.479979999999999</v>
      </c>
      <c r="AX436" s="59">
        <v>0.25413799999999998</v>
      </c>
      <c r="AY436" s="59">
        <v>46.523440000000001</v>
      </c>
      <c r="AZ436" s="59">
        <v>0.21195</v>
      </c>
      <c r="BA436" s="59">
        <v>9.4412999999999997E-2</v>
      </c>
      <c r="BB436" s="59">
        <v>5.8635E-2</v>
      </c>
      <c r="BC436" s="59"/>
      <c r="BD436" s="59"/>
      <c r="BE436" s="59">
        <f t="shared" si="303"/>
        <v>101.64441599999999</v>
      </c>
      <c r="BF436" s="59">
        <f t="shared" si="304"/>
        <v>85.134259975701326</v>
      </c>
      <c r="BG436" s="59">
        <f t="shared" si="327"/>
        <v>0.14865740000000002</v>
      </c>
      <c r="BH436" s="64">
        <f t="shared" si="328"/>
        <v>0.85134259999999995</v>
      </c>
      <c r="BI436" s="52"/>
      <c r="BJ436" s="62"/>
      <c r="BK436" s="62"/>
      <c r="BL436" s="62"/>
    </row>
    <row r="437" spans="1:64" s="31" customFormat="1" x14ac:dyDescent="0.25">
      <c r="A437" s="62"/>
      <c r="B437" s="58" t="s">
        <v>137</v>
      </c>
      <c r="C437" s="52" t="s">
        <v>9</v>
      </c>
      <c r="D437" s="52" t="s">
        <v>464</v>
      </c>
      <c r="E437" s="52"/>
      <c r="F437" s="63" t="s">
        <v>477</v>
      </c>
      <c r="G437" s="63" t="s">
        <v>1779</v>
      </c>
      <c r="H437" s="63" t="s">
        <v>1785</v>
      </c>
      <c r="I437" s="52" t="s">
        <v>1725</v>
      </c>
      <c r="J437" s="52" t="s">
        <v>1721</v>
      </c>
      <c r="K437" s="59">
        <v>84.917749999999998</v>
      </c>
      <c r="L437" s="59">
        <v>3.9300000000000002E-2</v>
      </c>
      <c r="M437" s="59">
        <v>0.97003399999999995</v>
      </c>
      <c r="N437" s="59">
        <v>17.067689999999999</v>
      </c>
      <c r="O437" s="59">
        <v>33.323239999999998</v>
      </c>
      <c r="P437" s="59"/>
      <c r="Q437" s="59">
        <v>35.810569999999998</v>
      </c>
      <c r="R437" s="59">
        <v>0.23023099999999999</v>
      </c>
      <c r="S437" s="59">
        <v>10.11788</v>
      </c>
      <c r="T437" s="59">
        <v>6.6949999999999996E-2</v>
      </c>
      <c r="U437" s="59"/>
      <c r="V437" s="59">
        <v>97.625895</v>
      </c>
      <c r="W437" s="59">
        <f t="shared" si="315"/>
        <v>19.470501043732284</v>
      </c>
      <c r="X437" s="59">
        <f t="shared" si="316"/>
        <v>18.159667655331976</v>
      </c>
      <c r="Y437" s="59">
        <f t="shared" si="317"/>
        <v>99.445493699064244</v>
      </c>
      <c r="Z437" s="59">
        <f t="shared" si="305"/>
        <v>1.2742715422343681E-3</v>
      </c>
      <c r="AA437" s="59">
        <f t="shared" si="306"/>
        <v>2.3654393397884239E-2</v>
      </c>
      <c r="AB437" s="59">
        <f t="shared" si="307"/>
        <v>0.65229876006355192</v>
      </c>
      <c r="AC437" s="59">
        <f t="shared" si="308"/>
        <v>0.85462724260754919</v>
      </c>
      <c r="AD437" s="59">
        <f t="shared" si="309"/>
        <v>0.44310292162667386</v>
      </c>
      <c r="AE437" s="59">
        <f t="shared" si="310"/>
        <v>0</v>
      </c>
      <c r="AF437" s="59">
        <f t="shared" si="311"/>
        <v>0.52798549673911876</v>
      </c>
      <c r="AG437" s="59">
        <f t="shared" si="312"/>
        <v>6.3233067974295242E-3</v>
      </c>
      <c r="AH437" s="59">
        <f t="shared" si="313"/>
        <v>0.48904448317788596</v>
      </c>
      <c r="AI437" s="59">
        <f t="shared" si="314"/>
        <v>1.745996958667046E-3</v>
      </c>
      <c r="AJ437" s="59">
        <f t="shared" ref="AJ437:AJ451" si="329">SUM(Z437:AI437)</f>
        <v>3.0000568729109944</v>
      </c>
      <c r="AK437" s="59">
        <f t="shared" si="287"/>
        <v>4.0000000000000009</v>
      </c>
      <c r="AL437" s="59">
        <f t="shared" si="318"/>
        <v>0.48085552327355646</v>
      </c>
      <c r="AM437" s="59">
        <f t="shared" si="319"/>
        <v>0.51914447672644348</v>
      </c>
      <c r="AN437" s="59">
        <f t="shared" si="320"/>
        <v>1.191564015874309</v>
      </c>
      <c r="AO437" s="59">
        <f t="shared" si="321"/>
        <v>3.5365756906776782</v>
      </c>
      <c r="AP437" s="59">
        <f t="shared" si="322"/>
        <v>0.4562951356915107</v>
      </c>
      <c r="AQ437" s="59">
        <f t="shared" si="323"/>
        <v>0.22722889702071455</v>
      </c>
      <c r="AR437" s="59">
        <f t="shared" si="324"/>
        <v>0.43826388006798878</v>
      </c>
      <c r="AS437" s="59">
        <f t="shared" si="325"/>
        <v>0.3345072229112967</v>
      </c>
      <c r="AT437" s="59">
        <f t="shared" si="326"/>
        <v>0.56713285263687796</v>
      </c>
      <c r="AU437" s="59">
        <v>39.856999999999999</v>
      </c>
      <c r="AV437" s="78">
        <v>1.5973999999999999E-2</v>
      </c>
      <c r="AW437" s="59">
        <v>14.70229</v>
      </c>
      <c r="AX437" s="59">
        <v>0.25875399999999998</v>
      </c>
      <c r="AY437" s="59">
        <v>46.441220000000001</v>
      </c>
      <c r="AZ437" s="59">
        <v>0.20202800000000001</v>
      </c>
      <c r="BA437" s="59">
        <v>8.9993000000000004E-2</v>
      </c>
      <c r="BB437" s="59">
        <v>7.5537000000000007E-2</v>
      </c>
      <c r="BC437" s="59"/>
      <c r="BD437" s="59"/>
      <c r="BE437" s="59">
        <f t="shared" si="303"/>
        <v>101.642796</v>
      </c>
      <c r="BF437" s="59">
        <f t="shared" si="304"/>
        <v>84.917757852376269</v>
      </c>
      <c r="BG437" s="59">
        <f t="shared" si="327"/>
        <v>0.15082250000000003</v>
      </c>
      <c r="BH437" s="64">
        <f t="shared" si="328"/>
        <v>0.84917750000000003</v>
      </c>
      <c r="BI437" s="52"/>
      <c r="BJ437" s="62"/>
      <c r="BK437" s="62"/>
      <c r="BL437" s="62"/>
    </row>
    <row r="438" spans="1:64" s="31" customFormat="1" x14ac:dyDescent="0.25">
      <c r="A438" s="62"/>
      <c r="B438" s="58" t="s">
        <v>137</v>
      </c>
      <c r="C438" s="52" t="s">
        <v>9</v>
      </c>
      <c r="D438" s="52" t="s">
        <v>464</v>
      </c>
      <c r="E438" s="52"/>
      <c r="F438" s="63" t="s">
        <v>478</v>
      </c>
      <c r="G438" s="63" t="s">
        <v>1779</v>
      </c>
      <c r="H438" s="63" t="s">
        <v>1785</v>
      </c>
      <c r="I438" s="52" t="s">
        <v>1725</v>
      </c>
      <c r="J438" s="52" t="s">
        <v>1721</v>
      </c>
      <c r="K438" s="59">
        <v>84.64967</v>
      </c>
      <c r="L438" s="59">
        <v>3.2849999999999997E-2</v>
      </c>
      <c r="M438" s="59">
        <v>0.93891899999999995</v>
      </c>
      <c r="N438" s="59">
        <v>17.607340000000001</v>
      </c>
      <c r="O438" s="59">
        <v>32.897350000000003</v>
      </c>
      <c r="P438" s="59"/>
      <c r="Q438" s="59">
        <v>35.413330000000002</v>
      </c>
      <c r="R438" s="59">
        <v>0.25269799999999998</v>
      </c>
      <c r="S438" s="59">
        <v>9.9937039999999993</v>
      </c>
      <c r="T438" s="59">
        <v>0.06</v>
      </c>
      <c r="U438" s="59"/>
      <c r="V438" s="59">
        <v>97.196190999999999</v>
      </c>
      <c r="W438" s="59">
        <f t="shared" si="315"/>
        <v>19.546470472647528</v>
      </c>
      <c r="X438" s="59">
        <f t="shared" si="316"/>
        <v>17.633762533176785</v>
      </c>
      <c r="Y438" s="59">
        <f t="shared" si="317"/>
        <v>98.963094005824331</v>
      </c>
      <c r="Z438" s="59">
        <f t="shared" si="305"/>
        <v>1.0678416729763976E-3</v>
      </c>
      <c r="AA438" s="59">
        <f t="shared" si="306"/>
        <v>2.295382380950961E-2</v>
      </c>
      <c r="AB438" s="59">
        <f t="shared" si="307"/>
        <v>0.67463305260251205</v>
      </c>
      <c r="AC438" s="59">
        <f t="shared" si="308"/>
        <v>0.84584830715755588</v>
      </c>
      <c r="AD438" s="59">
        <f t="shared" si="309"/>
        <v>0.43136386624515638</v>
      </c>
      <c r="AE438" s="59">
        <f t="shared" si="310"/>
        <v>0</v>
      </c>
      <c r="AF438" s="59">
        <f t="shared" si="311"/>
        <v>0.53139231679116228</v>
      </c>
      <c r="AG438" s="59">
        <f t="shared" si="312"/>
        <v>6.9579982636405434E-3</v>
      </c>
      <c r="AH438" s="59">
        <f t="shared" si="313"/>
        <v>0.48426979216953553</v>
      </c>
      <c r="AI438" s="59">
        <f t="shared" si="314"/>
        <v>1.5687228028535723E-3</v>
      </c>
      <c r="AJ438" s="59">
        <f t="shared" si="329"/>
        <v>3.0000557215149022</v>
      </c>
      <c r="AK438" s="59">
        <f t="shared" si="287"/>
        <v>3.9999999999999996</v>
      </c>
      <c r="AL438" s="59">
        <f t="shared" si="318"/>
        <v>0.47680206625516131</v>
      </c>
      <c r="AM438" s="59">
        <f t="shared" si="319"/>
        <v>0.52319793374483869</v>
      </c>
      <c r="AN438" s="59">
        <f t="shared" si="320"/>
        <v>1.2318888028724151</v>
      </c>
      <c r="AO438" s="59">
        <f t="shared" si="321"/>
        <v>3.6940432299572334</v>
      </c>
      <c r="AP438" s="59">
        <f t="shared" si="322"/>
        <v>0.44805099551241601</v>
      </c>
      <c r="AQ438" s="59">
        <f t="shared" si="323"/>
        <v>0.22100311054274227</v>
      </c>
      <c r="AR438" s="59">
        <f t="shared" si="324"/>
        <v>0.43335828880690763</v>
      </c>
      <c r="AS438" s="59">
        <f t="shared" si="325"/>
        <v>0.34563860065035007</v>
      </c>
      <c r="AT438" s="59">
        <f t="shared" si="326"/>
        <v>0.55630297716443611</v>
      </c>
      <c r="AU438" s="59">
        <v>40.1496</v>
      </c>
      <c r="AV438" s="78">
        <v>1.7631000000000001E-2</v>
      </c>
      <c r="AW438" s="59">
        <v>14.96753</v>
      </c>
      <c r="AX438" s="59">
        <v>0.26331599999999999</v>
      </c>
      <c r="AY438" s="59">
        <v>46.306690000000003</v>
      </c>
      <c r="AZ438" s="59">
        <v>0.19550300000000001</v>
      </c>
      <c r="BA438" s="59">
        <v>8.8459999999999997E-2</v>
      </c>
      <c r="BB438" s="59">
        <v>3.4766999999999999E-2</v>
      </c>
      <c r="BC438" s="59"/>
      <c r="BD438" s="59"/>
      <c r="BE438" s="59">
        <f t="shared" si="303"/>
        <v>102.02349700000001</v>
      </c>
      <c r="BF438" s="59">
        <f t="shared" si="304"/>
        <v>84.649670680102616</v>
      </c>
      <c r="BG438" s="59">
        <f t="shared" si="327"/>
        <v>0.15350330000000001</v>
      </c>
      <c r="BH438" s="64">
        <f t="shared" si="328"/>
        <v>0.84649669999999999</v>
      </c>
      <c r="BI438" s="52"/>
      <c r="BJ438" s="62"/>
      <c r="BK438" s="62"/>
      <c r="BL438" s="62"/>
    </row>
    <row r="439" spans="1:64" s="31" customFormat="1" x14ac:dyDescent="0.25">
      <c r="A439" s="62"/>
      <c r="B439" s="58" t="s">
        <v>137</v>
      </c>
      <c r="C439" s="52" t="s">
        <v>9</v>
      </c>
      <c r="D439" s="52" t="s">
        <v>464</v>
      </c>
      <c r="E439" s="52"/>
      <c r="F439" s="63" t="s">
        <v>479</v>
      </c>
      <c r="G439" s="63" t="s">
        <v>1779</v>
      </c>
      <c r="H439" s="63" t="s">
        <v>1785</v>
      </c>
      <c r="I439" s="52" t="s">
        <v>1725</v>
      </c>
      <c r="J439" s="52" t="s">
        <v>1721</v>
      </c>
      <c r="K439" s="59">
        <v>84.682079999999999</v>
      </c>
      <c r="L439" s="59">
        <v>3.6749999999999998E-2</v>
      </c>
      <c r="M439" s="59">
        <v>0.99732100000000001</v>
      </c>
      <c r="N439" s="59">
        <v>19.834710000000001</v>
      </c>
      <c r="O439" s="59">
        <v>30.401450000000001</v>
      </c>
      <c r="P439" s="59"/>
      <c r="Q439" s="59">
        <v>35.681469999999997</v>
      </c>
      <c r="R439" s="59">
        <v>0.21934300000000001</v>
      </c>
      <c r="S439" s="59">
        <v>10.61459</v>
      </c>
      <c r="T439" s="59">
        <v>7.0250000000000007E-2</v>
      </c>
      <c r="U439" s="59"/>
      <c r="V439" s="59">
        <v>97.855883999999989</v>
      </c>
      <c r="W439" s="59">
        <f t="shared" si="315"/>
        <v>19.249752535469138</v>
      </c>
      <c r="X439" s="59">
        <f t="shared" si="316"/>
        <v>18.261521965471058</v>
      </c>
      <c r="Y439" s="59">
        <f t="shared" si="317"/>
        <v>99.685688500940202</v>
      </c>
      <c r="Z439" s="59">
        <f t="shared" si="305"/>
        <v>1.1714041407001399E-3</v>
      </c>
      <c r="AA439" s="59">
        <f t="shared" si="306"/>
        <v>2.390781023076223E-2</v>
      </c>
      <c r="AB439" s="59">
        <f t="shared" si="307"/>
        <v>0.74520822461699598</v>
      </c>
      <c r="AC439" s="59">
        <f t="shared" si="308"/>
        <v>0.7664852235422297</v>
      </c>
      <c r="AD439" s="59">
        <f t="shared" si="309"/>
        <v>0.43803989377037289</v>
      </c>
      <c r="AE439" s="59">
        <f t="shared" si="310"/>
        <v>0</v>
      </c>
      <c r="AF439" s="59">
        <f t="shared" si="311"/>
        <v>0.51315668838976491</v>
      </c>
      <c r="AG439" s="59">
        <f t="shared" si="312"/>
        <v>5.9222155516588599E-3</v>
      </c>
      <c r="AH439" s="59">
        <f t="shared" si="313"/>
        <v>0.50436163163446757</v>
      </c>
      <c r="AI439" s="59">
        <f t="shared" si="314"/>
        <v>1.8010227867867018E-3</v>
      </c>
      <c r="AJ439" s="59">
        <f t="shared" si="329"/>
        <v>3.0000541146637389</v>
      </c>
      <c r="AK439" s="59">
        <f t="shared" si="287"/>
        <v>4</v>
      </c>
      <c r="AL439" s="59">
        <f t="shared" si="318"/>
        <v>0.49567818260260521</v>
      </c>
      <c r="AM439" s="59">
        <f t="shared" si="319"/>
        <v>0.50432181739739479</v>
      </c>
      <c r="AN439" s="59">
        <f t="shared" si="320"/>
        <v>1.1714839120538401</v>
      </c>
      <c r="AO439" s="59">
        <f t="shared" si="321"/>
        <v>3.458771695911548</v>
      </c>
      <c r="AP439" s="59">
        <f t="shared" si="322"/>
        <v>0.46051457920044031</v>
      </c>
      <c r="AQ439" s="59">
        <f t="shared" si="323"/>
        <v>0.22466656560166151</v>
      </c>
      <c r="AR439" s="59">
        <f t="shared" si="324"/>
        <v>0.39312310409774287</v>
      </c>
      <c r="AS439" s="59">
        <f t="shared" si="325"/>
        <v>0.38221033030059559</v>
      </c>
      <c r="AT439" s="59">
        <f t="shared" si="326"/>
        <v>0.50703747143679911</v>
      </c>
      <c r="AU439" s="59">
        <v>39.448360000000001</v>
      </c>
      <c r="AV439" s="78">
        <v>1.7829999999999999E-2</v>
      </c>
      <c r="AW439" s="59">
        <v>14.92459</v>
      </c>
      <c r="AX439" s="59">
        <v>0.25675300000000001</v>
      </c>
      <c r="AY439" s="59">
        <v>46.289250000000003</v>
      </c>
      <c r="AZ439" s="59">
        <v>0.19064</v>
      </c>
      <c r="BA439" s="59">
        <v>9.1826000000000005E-2</v>
      </c>
      <c r="BB439" s="59">
        <v>0.103481</v>
      </c>
      <c r="BC439" s="59"/>
      <c r="BD439" s="59"/>
      <c r="BE439" s="59">
        <f t="shared" si="303"/>
        <v>101.32273000000001</v>
      </c>
      <c r="BF439" s="59">
        <f t="shared" si="304"/>
        <v>84.682079685099453</v>
      </c>
      <c r="BG439" s="59">
        <f t="shared" si="327"/>
        <v>0.15317920000000002</v>
      </c>
      <c r="BH439" s="64">
        <f t="shared" si="328"/>
        <v>0.84682080000000004</v>
      </c>
      <c r="BI439" s="52"/>
      <c r="BJ439" s="62"/>
      <c r="BK439" s="62"/>
      <c r="BL439" s="62"/>
    </row>
    <row r="440" spans="1:64" s="31" customFormat="1" x14ac:dyDescent="0.25">
      <c r="A440" s="62"/>
      <c r="B440" s="58" t="s">
        <v>137</v>
      </c>
      <c r="C440" s="52" t="s">
        <v>9</v>
      </c>
      <c r="D440" s="52" t="s">
        <v>464</v>
      </c>
      <c r="E440" s="52"/>
      <c r="F440" s="63" t="s">
        <v>480</v>
      </c>
      <c r="G440" s="63" t="s">
        <v>1779</v>
      </c>
      <c r="H440" s="63" t="s">
        <v>1785</v>
      </c>
      <c r="I440" s="52" t="s">
        <v>1725</v>
      </c>
      <c r="J440" s="52" t="s">
        <v>1721</v>
      </c>
      <c r="K440" s="59">
        <v>84.903599999999997</v>
      </c>
      <c r="L440" s="59">
        <v>3.5999999999999997E-2</v>
      </c>
      <c r="M440" s="59">
        <v>0.94095600000000001</v>
      </c>
      <c r="N440" s="59">
        <v>16.538620000000002</v>
      </c>
      <c r="O440" s="59">
        <v>33.82837</v>
      </c>
      <c r="P440" s="59"/>
      <c r="Q440" s="59">
        <v>35.67154</v>
      </c>
      <c r="R440" s="59">
        <v>0.23796600000000001</v>
      </c>
      <c r="S440" s="59">
        <v>10.02351</v>
      </c>
      <c r="T440" s="59">
        <v>7.1849999999999997E-2</v>
      </c>
      <c r="U440" s="59"/>
      <c r="V440" s="59">
        <v>97.348812000000009</v>
      </c>
      <c r="W440" s="59">
        <f t="shared" si="315"/>
        <v>19.398533315502565</v>
      </c>
      <c r="X440" s="59">
        <f t="shared" si="316"/>
        <v>18.085137457765541</v>
      </c>
      <c r="Y440" s="59">
        <f t="shared" si="317"/>
        <v>99.160942773268104</v>
      </c>
      <c r="Z440" s="59">
        <f t="shared" si="305"/>
        <v>1.1735591738006143E-3</v>
      </c>
      <c r="AA440" s="59">
        <f t="shared" si="306"/>
        <v>2.3068918382595852E-2</v>
      </c>
      <c r="AB440" s="59">
        <f t="shared" si="307"/>
        <v>0.63548328746033822</v>
      </c>
      <c r="AC440" s="59">
        <f t="shared" si="308"/>
        <v>0.8722553494612747</v>
      </c>
      <c r="AD440" s="59">
        <f t="shared" si="309"/>
        <v>0.44366134296525533</v>
      </c>
      <c r="AE440" s="59">
        <f t="shared" si="310"/>
        <v>0</v>
      </c>
      <c r="AF440" s="59">
        <f t="shared" si="311"/>
        <v>0.52886742567341483</v>
      </c>
      <c r="AG440" s="59">
        <f t="shared" si="312"/>
        <v>6.5709539311663845E-3</v>
      </c>
      <c r="AH440" s="59">
        <f t="shared" si="313"/>
        <v>0.48709281763637929</v>
      </c>
      <c r="AI440" s="59">
        <f t="shared" si="314"/>
        <v>1.8838778159445525E-3</v>
      </c>
      <c r="AJ440" s="59">
        <f t="shared" si="329"/>
        <v>3.0000575325001697</v>
      </c>
      <c r="AK440" s="59">
        <f t="shared" si="287"/>
        <v>4</v>
      </c>
      <c r="AL440" s="59">
        <f t="shared" si="318"/>
        <v>0.47944082541018423</v>
      </c>
      <c r="AM440" s="59">
        <f t="shared" si="319"/>
        <v>0.52055917458981571</v>
      </c>
      <c r="AN440" s="59">
        <f t="shared" si="320"/>
        <v>1.1920520776921335</v>
      </c>
      <c r="AO440" s="59">
        <f t="shared" si="321"/>
        <v>3.5384718486815943</v>
      </c>
      <c r="AP440" s="59">
        <f t="shared" si="322"/>
        <v>0.4561935412833959</v>
      </c>
      <c r="AQ440" s="59">
        <f t="shared" si="323"/>
        <v>0.22735541023782135</v>
      </c>
      <c r="AR440" s="59">
        <f t="shared" si="324"/>
        <v>0.44698952467542985</v>
      </c>
      <c r="AS440" s="59">
        <f t="shared" si="325"/>
        <v>0.32565506508674869</v>
      </c>
      <c r="AT440" s="59">
        <f t="shared" si="326"/>
        <v>0.57851893431754187</v>
      </c>
      <c r="AU440" s="59">
        <v>39.196120000000001</v>
      </c>
      <c r="AV440" s="78">
        <v>1.5687E-2</v>
      </c>
      <c r="AW440" s="59">
        <v>14.7225</v>
      </c>
      <c r="AX440" s="59">
        <v>0.25544499999999998</v>
      </c>
      <c r="AY440" s="59">
        <v>46.453679999999999</v>
      </c>
      <c r="AZ440" s="59">
        <v>0.20019500000000001</v>
      </c>
      <c r="BA440" s="59">
        <v>8.9791999999999997E-2</v>
      </c>
      <c r="BB440" s="59">
        <v>6.3673999999999994E-2</v>
      </c>
      <c r="BC440" s="59"/>
      <c r="BD440" s="59"/>
      <c r="BE440" s="59">
        <f t="shared" si="303"/>
        <v>100.99709300000001</v>
      </c>
      <c r="BF440" s="59">
        <f t="shared" si="304"/>
        <v>84.903594824460399</v>
      </c>
      <c r="BG440" s="59">
        <f t="shared" si="327"/>
        <v>0.15096400000000001</v>
      </c>
      <c r="BH440" s="64">
        <f t="shared" si="328"/>
        <v>0.84903600000000001</v>
      </c>
      <c r="BI440" s="52"/>
      <c r="BJ440" s="62"/>
      <c r="BK440" s="62"/>
      <c r="BL440" s="62"/>
    </row>
    <row r="441" spans="1:64" s="31" customFormat="1" x14ac:dyDescent="0.25">
      <c r="A441" s="62"/>
      <c r="B441" s="58" t="s">
        <v>137</v>
      </c>
      <c r="C441" s="52" t="s">
        <v>9</v>
      </c>
      <c r="D441" s="52" t="s">
        <v>464</v>
      </c>
      <c r="E441" s="52"/>
      <c r="F441" s="63" t="s">
        <v>481</v>
      </c>
      <c r="G441" s="63" t="s">
        <v>1779</v>
      </c>
      <c r="H441" s="63" t="s">
        <v>1785</v>
      </c>
      <c r="I441" s="52" t="s">
        <v>1725</v>
      </c>
      <c r="J441" s="52" t="s">
        <v>1721</v>
      </c>
      <c r="K441" s="59">
        <v>85.011399999999995</v>
      </c>
      <c r="L441" s="59">
        <v>4.6350000000000002E-2</v>
      </c>
      <c r="M441" s="59">
        <v>0.95025099999999996</v>
      </c>
      <c r="N441" s="59">
        <v>16.464549999999999</v>
      </c>
      <c r="O441" s="59">
        <v>33.54609</v>
      </c>
      <c r="P441" s="59"/>
      <c r="Q441" s="59">
        <v>36.148220000000002</v>
      </c>
      <c r="R441" s="59">
        <v>0.252106</v>
      </c>
      <c r="S441" s="59">
        <v>9.9986709999999999</v>
      </c>
      <c r="T441" s="59">
        <v>6.3399999999999998E-2</v>
      </c>
      <c r="U441" s="59"/>
      <c r="V441" s="59">
        <v>97.469638000000003</v>
      </c>
      <c r="W441" s="59">
        <f t="shared" si="315"/>
        <v>19.486751663778072</v>
      </c>
      <c r="X441" s="59">
        <f t="shared" si="316"/>
        <v>18.516857453013923</v>
      </c>
      <c r="Y441" s="59">
        <f t="shared" si="317"/>
        <v>99.325027116792</v>
      </c>
      <c r="Z441" s="59">
        <f t="shared" si="305"/>
        <v>1.5097507893093102E-3</v>
      </c>
      <c r="AA441" s="59">
        <f t="shared" si="306"/>
        <v>2.3278194192382862E-2</v>
      </c>
      <c r="AB441" s="59">
        <f t="shared" si="307"/>
        <v>0.63213198422021677</v>
      </c>
      <c r="AC441" s="59">
        <f t="shared" si="308"/>
        <v>0.86428606777628147</v>
      </c>
      <c r="AD441" s="59">
        <f t="shared" si="309"/>
        <v>0.4538894556005873</v>
      </c>
      <c r="AE441" s="59">
        <f t="shared" si="310"/>
        <v>0</v>
      </c>
      <c r="AF441" s="59">
        <f t="shared" si="311"/>
        <v>0.53084827323233463</v>
      </c>
      <c r="AG441" s="59">
        <f t="shared" si="312"/>
        <v>6.9558423197021851E-3</v>
      </c>
      <c r="AH441" s="59">
        <f t="shared" si="313"/>
        <v>0.48549773836731513</v>
      </c>
      <c r="AI441" s="59">
        <f t="shared" si="314"/>
        <v>1.6609947216360407E-3</v>
      </c>
      <c r="AJ441" s="59">
        <f t="shared" si="329"/>
        <v>3.0000583012197657</v>
      </c>
      <c r="AK441" s="59">
        <f t="shared" si="287"/>
        <v>4.0000000000000009</v>
      </c>
      <c r="AL441" s="59">
        <f t="shared" si="318"/>
        <v>0.47768942154176353</v>
      </c>
      <c r="AM441" s="59">
        <f t="shared" si="319"/>
        <v>0.52231057845823647</v>
      </c>
      <c r="AN441" s="59">
        <f t="shared" si="320"/>
        <v>1.1695540988717512</v>
      </c>
      <c r="AO441" s="59">
        <f t="shared" si="321"/>
        <v>3.4513158499957082</v>
      </c>
      <c r="AP441" s="59">
        <f t="shared" si="322"/>
        <v>0.46092420581724008</v>
      </c>
      <c r="AQ441" s="59">
        <f t="shared" si="323"/>
        <v>0.2327271232011052</v>
      </c>
      <c r="AR441" s="59">
        <f t="shared" si="324"/>
        <v>0.443153740838101</v>
      </c>
      <c r="AS441" s="59">
        <f t="shared" si="325"/>
        <v>0.32411913596079389</v>
      </c>
      <c r="AT441" s="59">
        <f t="shared" si="326"/>
        <v>0.57756992881980018</v>
      </c>
      <c r="AU441" s="59">
        <v>39.614840000000001</v>
      </c>
      <c r="AV441" s="78">
        <v>1.5796999999999999E-2</v>
      </c>
      <c r="AW441" s="59">
        <v>14.634080000000001</v>
      </c>
      <c r="AX441" s="59">
        <v>0.25813999999999998</v>
      </c>
      <c r="AY441" s="59">
        <v>46.56579</v>
      </c>
      <c r="AZ441" s="59">
        <v>0.20283399999999999</v>
      </c>
      <c r="BA441" s="59">
        <v>8.8536000000000004E-2</v>
      </c>
      <c r="BB441" s="59">
        <v>4.9008000000000003E-2</v>
      </c>
      <c r="BC441" s="59"/>
      <c r="BD441" s="59"/>
      <c r="BE441" s="59">
        <f t="shared" si="303"/>
        <v>101.42902500000001</v>
      </c>
      <c r="BF441" s="59">
        <f t="shared" si="304"/>
        <v>85.011383162699943</v>
      </c>
      <c r="BG441" s="59">
        <f t="shared" si="327"/>
        <v>0.14988600000000005</v>
      </c>
      <c r="BH441" s="64">
        <f t="shared" si="328"/>
        <v>0.85011399999999993</v>
      </c>
      <c r="BI441" s="52"/>
      <c r="BJ441" s="62"/>
      <c r="BK441" s="62"/>
      <c r="BL441" s="62"/>
    </row>
    <row r="442" spans="1:64" s="31" customFormat="1" x14ac:dyDescent="0.25">
      <c r="A442" s="62"/>
      <c r="B442" s="58" t="s">
        <v>137</v>
      </c>
      <c r="C442" s="52" t="s">
        <v>9</v>
      </c>
      <c r="D442" s="52" t="s">
        <v>464</v>
      </c>
      <c r="E442" s="52"/>
      <c r="F442" s="63" t="s">
        <v>482</v>
      </c>
      <c r="G442" s="63" t="s">
        <v>1779</v>
      </c>
      <c r="H442" s="63" t="s">
        <v>1785</v>
      </c>
      <c r="I442" s="52" t="s">
        <v>1725</v>
      </c>
      <c r="J442" s="52" t="s">
        <v>1721</v>
      </c>
      <c r="K442" s="59">
        <v>84.958290000000005</v>
      </c>
      <c r="L442" s="59">
        <v>4.5699999999999998E-2</v>
      </c>
      <c r="M442" s="59">
        <v>0.97932799999999998</v>
      </c>
      <c r="N442" s="59">
        <v>17.490939999999998</v>
      </c>
      <c r="O442" s="59">
        <v>32.595269999999999</v>
      </c>
      <c r="P442" s="59"/>
      <c r="Q442" s="59">
        <v>35.696359999999999</v>
      </c>
      <c r="R442" s="59">
        <v>0.245701</v>
      </c>
      <c r="S442" s="59">
        <v>10.19735</v>
      </c>
      <c r="T442" s="59">
        <v>6.0499999999999998E-2</v>
      </c>
      <c r="U442" s="59"/>
      <c r="V442" s="59">
        <v>97.311149</v>
      </c>
      <c r="W442" s="59">
        <f t="shared" si="315"/>
        <v>19.322335689631295</v>
      </c>
      <c r="X442" s="59">
        <f t="shared" si="316"/>
        <v>18.197404212456881</v>
      </c>
      <c r="Y442" s="59">
        <f t="shared" si="317"/>
        <v>99.134528902088164</v>
      </c>
      <c r="Z442" s="59">
        <f t="shared" si="305"/>
        <v>1.4823095948688551E-3</v>
      </c>
      <c r="AA442" s="59">
        <f t="shared" si="306"/>
        <v>2.3889459064423173E-2</v>
      </c>
      <c r="AB442" s="59">
        <f t="shared" si="307"/>
        <v>0.66871065413441499</v>
      </c>
      <c r="AC442" s="59">
        <f t="shared" si="308"/>
        <v>0.83625240570103199</v>
      </c>
      <c r="AD442" s="59">
        <f t="shared" si="309"/>
        <v>0.44418045563216335</v>
      </c>
      <c r="AE442" s="59">
        <f t="shared" si="310"/>
        <v>0</v>
      </c>
      <c r="AF442" s="59">
        <f t="shared" si="311"/>
        <v>0.52415263588711747</v>
      </c>
      <c r="AG442" s="59">
        <f t="shared" si="312"/>
        <v>6.7505733978082249E-3</v>
      </c>
      <c r="AH442" s="59">
        <f t="shared" si="313"/>
        <v>0.49305963656465812</v>
      </c>
      <c r="AI442" s="59">
        <f t="shared" si="314"/>
        <v>1.5783436304163134E-3</v>
      </c>
      <c r="AJ442" s="59">
        <f t="shared" si="329"/>
        <v>3.0000564736069024</v>
      </c>
      <c r="AK442" s="59">
        <f t="shared" si="287"/>
        <v>3.9999999999999996</v>
      </c>
      <c r="AL442" s="59">
        <f t="shared" si="318"/>
        <v>0.48471656302006844</v>
      </c>
      <c r="AM442" s="59">
        <f t="shared" si="319"/>
        <v>0.51528343697993151</v>
      </c>
      <c r="AN442" s="59">
        <f t="shared" si="320"/>
        <v>1.1800443473838502</v>
      </c>
      <c r="AO442" s="59">
        <f t="shared" si="321"/>
        <v>3.4918906883180667</v>
      </c>
      <c r="AP442" s="59">
        <f t="shared" si="322"/>
        <v>0.45870626494366695</v>
      </c>
      <c r="AQ442" s="59">
        <f t="shared" si="323"/>
        <v>0.22788494131259596</v>
      </c>
      <c r="AR442" s="59">
        <f t="shared" si="324"/>
        <v>0.42903582987341515</v>
      </c>
      <c r="AS442" s="59">
        <f t="shared" si="325"/>
        <v>0.34307922881398889</v>
      </c>
      <c r="AT442" s="59">
        <f t="shared" si="326"/>
        <v>0.55566307773193324</v>
      </c>
      <c r="AU442" s="59">
        <v>39.927619999999997</v>
      </c>
      <c r="AV442" s="78">
        <v>1.6379000000000001E-2</v>
      </c>
      <c r="AW442" s="59">
        <v>14.664389999999999</v>
      </c>
      <c r="AX442" s="59">
        <v>0.25808700000000001</v>
      </c>
      <c r="AY442" s="59">
        <v>46.468629999999997</v>
      </c>
      <c r="AZ442" s="59">
        <v>0.198436</v>
      </c>
      <c r="BA442" s="59">
        <v>9.0293999999999999E-2</v>
      </c>
      <c r="BB442" s="59">
        <v>5.6313000000000002E-2</v>
      </c>
      <c r="BC442" s="59"/>
      <c r="BD442" s="59"/>
      <c r="BE442" s="59">
        <f t="shared" si="303"/>
        <v>101.680149</v>
      </c>
      <c r="BF442" s="59">
        <f t="shared" si="304"/>
        <v>84.958327946952068</v>
      </c>
      <c r="BG442" s="59">
        <f t="shared" si="327"/>
        <v>0.15041709999999994</v>
      </c>
      <c r="BH442" s="64">
        <f t="shared" si="328"/>
        <v>0.84958290000000003</v>
      </c>
      <c r="BI442" s="52"/>
      <c r="BJ442" s="62"/>
      <c r="BK442" s="62"/>
      <c r="BL442" s="62"/>
    </row>
    <row r="443" spans="1:64" s="31" customFormat="1" x14ac:dyDescent="0.25">
      <c r="A443" s="62"/>
      <c r="B443" s="58" t="s">
        <v>137</v>
      </c>
      <c r="C443" s="52" t="s">
        <v>9</v>
      </c>
      <c r="D443" s="52" t="s">
        <v>483</v>
      </c>
      <c r="E443" s="52" t="s">
        <v>484</v>
      </c>
      <c r="F443" s="63" t="s">
        <v>485</v>
      </c>
      <c r="G443" s="63" t="s">
        <v>1779</v>
      </c>
      <c r="H443" s="63" t="s">
        <v>1785</v>
      </c>
      <c r="I443" s="52" t="s">
        <v>1725</v>
      </c>
      <c r="J443" s="52" t="s">
        <v>1721</v>
      </c>
      <c r="K443" s="59">
        <v>84.790559999999999</v>
      </c>
      <c r="L443" s="59">
        <v>3.6999999999999998E-2</v>
      </c>
      <c r="M443" s="59">
        <v>0.95511900000000005</v>
      </c>
      <c r="N443" s="59">
        <v>16.321549999999998</v>
      </c>
      <c r="O443" s="59">
        <v>33.839480000000002</v>
      </c>
      <c r="P443" s="59"/>
      <c r="Q443" s="59">
        <v>35.849089999999997</v>
      </c>
      <c r="R443" s="59">
        <v>0.26302900000000001</v>
      </c>
      <c r="S443" s="59">
        <v>10.35093</v>
      </c>
      <c r="T443" s="59">
        <v>6.7400000000000002E-2</v>
      </c>
      <c r="U443" s="59"/>
      <c r="V443" s="59">
        <v>97.683598000000018</v>
      </c>
      <c r="W443" s="59">
        <f t="shared" si="315"/>
        <v>18.97482648580198</v>
      </c>
      <c r="X443" s="59">
        <f t="shared" si="316"/>
        <v>18.753349093351872</v>
      </c>
      <c r="Y443" s="59">
        <f t="shared" si="317"/>
        <v>99.562683579153855</v>
      </c>
      <c r="Z443" s="59">
        <f t="shared" si="305"/>
        <v>1.2006943839953277E-3</v>
      </c>
      <c r="AA443" s="59">
        <f t="shared" si="306"/>
        <v>2.3310074654999582E-2</v>
      </c>
      <c r="AB443" s="59">
        <f t="shared" si="307"/>
        <v>0.62430171492478004</v>
      </c>
      <c r="AC443" s="59">
        <f t="shared" si="308"/>
        <v>0.86858937710929007</v>
      </c>
      <c r="AD443" s="59">
        <f t="shared" si="309"/>
        <v>0.45796983869548052</v>
      </c>
      <c r="AE443" s="59">
        <f t="shared" si="310"/>
        <v>0</v>
      </c>
      <c r="AF443" s="59">
        <f t="shared" si="311"/>
        <v>0.51497245500618238</v>
      </c>
      <c r="AG443" s="59">
        <f t="shared" si="312"/>
        <v>7.2301183937533578E-3</v>
      </c>
      <c r="AH443" s="59">
        <f t="shared" si="313"/>
        <v>0.50072529687123246</v>
      </c>
      <c r="AI443" s="59">
        <f t="shared" si="314"/>
        <v>1.7591955565159779E-3</v>
      </c>
      <c r="AJ443" s="59">
        <f t="shared" si="329"/>
        <v>3.0000587655962301</v>
      </c>
      <c r="AK443" s="59">
        <f t="shared" si="287"/>
        <v>4</v>
      </c>
      <c r="AL443" s="59">
        <f t="shared" si="318"/>
        <v>0.49298651685079764</v>
      </c>
      <c r="AM443" s="59">
        <f t="shared" si="319"/>
        <v>0.50701348314920236</v>
      </c>
      <c r="AN443" s="59">
        <f t="shared" si="320"/>
        <v>1.1244680577067538</v>
      </c>
      <c r="AO443" s="59">
        <f t="shared" si="321"/>
        <v>3.2782162271461797</v>
      </c>
      <c r="AP443" s="59">
        <f t="shared" si="322"/>
        <v>0.47070606515940971</v>
      </c>
      <c r="AQ443" s="59">
        <f t="shared" si="323"/>
        <v>0.23475268353660483</v>
      </c>
      <c r="AR443" s="59">
        <f t="shared" si="324"/>
        <v>0.44523387773441619</v>
      </c>
      <c r="AS443" s="59">
        <f t="shared" si="325"/>
        <v>0.32001343872897903</v>
      </c>
      <c r="AT443" s="59">
        <f t="shared" si="326"/>
        <v>0.58181697361850659</v>
      </c>
      <c r="AU443" s="59">
        <v>39.735199999999999</v>
      </c>
      <c r="AV443" s="78">
        <v>1.7846000000000001E-2</v>
      </c>
      <c r="AW443" s="59">
        <v>14.819699999999999</v>
      </c>
      <c r="AX443" s="59">
        <v>0.25821100000000002</v>
      </c>
      <c r="AY443" s="59">
        <v>46.351089999999999</v>
      </c>
      <c r="AZ443" s="59">
        <v>0.19740199999999999</v>
      </c>
      <c r="BA443" s="59">
        <v>8.6027999999999993E-2</v>
      </c>
      <c r="BB443" s="59">
        <v>0.118411</v>
      </c>
      <c r="BC443" s="59"/>
      <c r="BD443" s="59"/>
      <c r="BE443" s="59">
        <f t="shared" si="303"/>
        <v>101.58388799999999</v>
      </c>
      <c r="BF443" s="59">
        <f t="shared" si="304"/>
        <v>84.790566950618114</v>
      </c>
      <c r="BG443" s="59">
        <f t="shared" si="327"/>
        <v>0.15209440000000002</v>
      </c>
      <c r="BH443" s="64">
        <f t="shared" si="328"/>
        <v>0.84790560000000004</v>
      </c>
      <c r="BI443" s="52"/>
      <c r="BJ443" s="62"/>
      <c r="BK443" s="62"/>
      <c r="BL443" s="62"/>
    </row>
    <row r="444" spans="1:64" s="31" customFormat="1" x14ac:dyDescent="0.25">
      <c r="A444" s="62"/>
      <c r="B444" s="58" t="s">
        <v>137</v>
      </c>
      <c r="C444" s="52" t="s">
        <v>9</v>
      </c>
      <c r="D444" s="52" t="s">
        <v>483</v>
      </c>
      <c r="E444" s="52" t="s">
        <v>484</v>
      </c>
      <c r="F444" s="63" t="s">
        <v>486</v>
      </c>
      <c r="G444" s="63" t="s">
        <v>1779</v>
      </c>
      <c r="H444" s="63" t="s">
        <v>1785</v>
      </c>
      <c r="I444" s="52" t="s">
        <v>1725</v>
      </c>
      <c r="J444" s="52" t="s">
        <v>1721</v>
      </c>
      <c r="K444" s="59">
        <v>84.156509999999997</v>
      </c>
      <c r="L444" s="59">
        <v>3.1150000000000001E-2</v>
      </c>
      <c r="M444" s="59">
        <v>0.96830000000000005</v>
      </c>
      <c r="N444" s="59">
        <v>16.36993</v>
      </c>
      <c r="O444" s="59">
        <v>33.164299999999997</v>
      </c>
      <c r="P444" s="59"/>
      <c r="Q444" s="59">
        <v>37.541690000000003</v>
      </c>
      <c r="R444" s="59">
        <v>0.29228199999999999</v>
      </c>
      <c r="S444" s="59">
        <v>9.0683779999999992</v>
      </c>
      <c r="T444" s="59">
        <v>5.1049999999999998E-2</v>
      </c>
      <c r="U444" s="59"/>
      <c r="V444" s="59">
        <v>97.487079999999992</v>
      </c>
      <c r="W444" s="59">
        <f t="shared" si="315"/>
        <v>20.870047630346768</v>
      </c>
      <c r="X444" s="59">
        <f t="shared" si="316"/>
        <v>18.528164447269653</v>
      </c>
      <c r="Y444" s="59">
        <f t="shared" si="317"/>
        <v>99.343602077616424</v>
      </c>
      <c r="Z444" s="59">
        <f t="shared" si="305"/>
        <v>1.0214356785880976E-3</v>
      </c>
      <c r="AA444" s="59">
        <f t="shared" si="306"/>
        <v>2.3879120614127693E-2</v>
      </c>
      <c r="AB444" s="59">
        <f t="shared" si="307"/>
        <v>0.6327063130725098</v>
      </c>
      <c r="AC444" s="59">
        <f t="shared" si="308"/>
        <v>0.86016919513880108</v>
      </c>
      <c r="AD444" s="59">
        <f t="shared" si="309"/>
        <v>0.45720677033948748</v>
      </c>
      <c r="AE444" s="59">
        <f t="shared" si="310"/>
        <v>0</v>
      </c>
      <c r="AF444" s="59">
        <f t="shared" si="311"/>
        <v>0.57233702853026125</v>
      </c>
      <c r="AG444" s="59">
        <f t="shared" si="312"/>
        <v>8.1183180750563043E-3</v>
      </c>
      <c r="AH444" s="59">
        <f t="shared" si="313"/>
        <v>0.44327372892399597</v>
      </c>
      <c r="AI444" s="59">
        <f t="shared" si="314"/>
        <v>1.3463940590575118E-3</v>
      </c>
      <c r="AJ444" s="59">
        <f t="shared" si="329"/>
        <v>3.0000583044318851</v>
      </c>
      <c r="AK444" s="59">
        <f t="shared" si="287"/>
        <v>4</v>
      </c>
      <c r="AL444" s="59">
        <f t="shared" si="318"/>
        <v>0.43646025376406167</v>
      </c>
      <c r="AM444" s="59">
        <f t="shared" si="319"/>
        <v>0.56353974623593839</v>
      </c>
      <c r="AN444" s="59">
        <f t="shared" si="320"/>
        <v>1.2518122338942765</v>
      </c>
      <c r="AO444" s="59">
        <f t="shared" si="321"/>
        <v>3.7724368501217436</v>
      </c>
      <c r="AP444" s="59">
        <f t="shared" si="322"/>
        <v>0.44408676040923867</v>
      </c>
      <c r="AQ444" s="59">
        <f t="shared" si="323"/>
        <v>0.23445511780111153</v>
      </c>
      <c r="AR444" s="59">
        <f t="shared" si="324"/>
        <v>0.44109379619511996</v>
      </c>
      <c r="AS444" s="59">
        <f t="shared" si="325"/>
        <v>0.32445108600376843</v>
      </c>
      <c r="AT444" s="59">
        <f t="shared" si="326"/>
        <v>0.5761828031926205</v>
      </c>
      <c r="AU444" s="59">
        <v>39.625129999999999</v>
      </c>
      <c r="AV444" s="78">
        <v>2.0559999999999998E-2</v>
      </c>
      <c r="AW444" s="59">
        <v>15.423450000000001</v>
      </c>
      <c r="AX444" s="59">
        <v>0.26930199999999999</v>
      </c>
      <c r="AY444" s="59">
        <v>45.962739999999997</v>
      </c>
      <c r="AZ444" s="59">
        <v>0.196183</v>
      </c>
      <c r="BA444" s="59">
        <v>8.8661000000000004E-2</v>
      </c>
      <c r="BB444" s="59">
        <v>6.5946000000000005E-2</v>
      </c>
      <c r="BC444" s="59"/>
      <c r="BD444" s="59"/>
      <c r="BE444" s="59">
        <f t="shared" si="303"/>
        <v>101.65197200000001</v>
      </c>
      <c r="BF444" s="59">
        <f t="shared" si="304"/>
        <v>84.156555813810257</v>
      </c>
      <c r="BG444" s="59">
        <f t="shared" si="327"/>
        <v>0.15843490000000002</v>
      </c>
      <c r="BH444" s="64">
        <f t="shared" si="328"/>
        <v>0.84156509999999995</v>
      </c>
      <c r="BI444" s="52"/>
      <c r="BJ444" s="62"/>
      <c r="BK444" s="62"/>
      <c r="BL444" s="62"/>
    </row>
    <row r="445" spans="1:64" s="31" customFormat="1" x14ac:dyDescent="0.25">
      <c r="A445" s="62"/>
      <c r="B445" s="58" t="s">
        <v>137</v>
      </c>
      <c r="C445" s="52" t="s">
        <v>9</v>
      </c>
      <c r="D445" s="52" t="s">
        <v>483</v>
      </c>
      <c r="E445" s="52" t="s">
        <v>484</v>
      </c>
      <c r="F445" s="63" t="s">
        <v>487</v>
      </c>
      <c r="G445" s="63" t="s">
        <v>1779</v>
      </c>
      <c r="H445" s="63" t="s">
        <v>1785</v>
      </c>
      <c r="I445" s="52" t="s">
        <v>1725</v>
      </c>
      <c r="J445" s="52" t="s">
        <v>1721</v>
      </c>
      <c r="K445" s="59">
        <v>85.138319999999993</v>
      </c>
      <c r="L445" s="59">
        <v>2.2550000000000001E-2</v>
      </c>
      <c r="M445" s="59">
        <v>0.99396200000000001</v>
      </c>
      <c r="N445" s="59">
        <v>15.91037</v>
      </c>
      <c r="O445" s="59">
        <v>34.227460000000001</v>
      </c>
      <c r="P445" s="59"/>
      <c r="Q445" s="59">
        <v>35.968919999999997</v>
      </c>
      <c r="R445" s="59">
        <v>0.23907999999999999</v>
      </c>
      <c r="S445" s="59">
        <v>10.42637</v>
      </c>
      <c r="T445" s="59">
        <v>7.1099999999999997E-2</v>
      </c>
      <c r="U445" s="59"/>
      <c r="V445" s="59">
        <v>97.859812000000005</v>
      </c>
      <c r="W445" s="59">
        <f t="shared" si="315"/>
        <v>18.891647569104308</v>
      </c>
      <c r="X445" s="59">
        <f t="shared" si="316"/>
        <v>18.978964693149244</v>
      </c>
      <c r="Y445" s="59">
        <f t="shared" si="317"/>
        <v>99.761504262253538</v>
      </c>
      <c r="Z445" s="59">
        <f t="shared" si="305"/>
        <v>7.3151864925739211E-4</v>
      </c>
      <c r="AA445" s="59">
        <f t="shared" si="306"/>
        <v>2.4249571130076312E-2</v>
      </c>
      <c r="AB445" s="59">
        <f t="shared" si="307"/>
        <v>0.60836120091315549</v>
      </c>
      <c r="AC445" s="59">
        <f t="shared" si="308"/>
        <v>0.87824079272760491</v>
      </c>
      <c r="AD445" s="59">
        <f t="shared" si="309"/>
        <v>0.46331745026007659</v>
      </c>
      <c r="AE445" s="59">
        <f t="shared" si="310"/>
        <v>0</v>
      </c>
      <c r="AF445" s="59">
        <f t="shared" si="311"/>
        <v>0.51253570217946198</v>
      </c>
      <c r="AG445" s="59">
        <f t="shared" si="312"/>
        <v>6.5695121969643238E-3</v>
      </c>
      <c r="AH445" s="59">
        <f t="shared" si="313"/>
        <v>0.50419832056812797</v>
      </c>
      <c r="AI445" s="59">
        <f t="shared" si="314"/>
        <v>1.8551196455228553E-3</v>
      </c>
      <c r="AJ445" s="59">
        <f t="shared" si="329"/>
        <v>3.0000591882702476</v>
      </c>
      <c r="AK445" s="59">
        <f t="shared" si="287"/>
        <v>4</v>
      </c>
      <c r="AL445" s="59">
        <f t="shared" si="318"/>
        <v>0.49589992002588668</v>
      </c>
      <c r="AM445" s="59">
        <f t="shared" si="319"/>
        <v>0.50410007997411332</v>
      </c>
      <c r="AN445" s="59">
        <f t="shared" si="320"/>
        <v>1.1062300845602888</v>
      </c>
      <c r="AO445" s="59">
        <f t="shared" si="321"/>
        <v>3.208796918527137</v>
      </c>
      <c r="AP445" s="59">
        <f t="shared" si="322"/>
        <v>0.47478193732512697</v>
      </c>
      <c r="AQ445" s="59">
        <f t="shared" si="323"/>
        <v>0.2376085082433993</v>
      </c>
      <c r="AR445" s="59">
        <f t="shared" si="324"/>
        <v>0.45039850003786508</v>
      </c>
      <c r="AS445" s="59">
        <f t="shared" si="325"/>
        <v>0.31199299171873568</v>
      </c>
      <c r="AT445" s="59">
        <f t="shared" si="326"/>
        <v>0.59077062756841237</v>
      </c>
      <c r="AU445" s="59">
        <v>39.811920000000001</v>
      </c>
      <c r="AV445" s="78">
        <v>1.5979E-2</v>
      </c>
      <c r="AW445" s="59">
        <v>14.49685</v>
      </c>
      <c r="AX445" s="59">
        <v>0.25297900000000001</v>
      </c>
      <c r="AY445" s="59">
        <v>46.592570000000002</v>
      </c>
      <c r="AZ445" s="59">
        <v>0.20218800000000001</v>
      </c>
      <c r="BA445" s="59">
        <v>9.3775999999999998E-2</v>
      </c>
      <c r="BB445" s="59">
        <v>7.8100000000000003E-2</v>
      </c>
      <c r="BC445" s="59"/>
      <c r="BD445" s="59"/>
      <c r="BE445" s="59">
        <f t="shared" si="303"/>
        <v>101.54436200000002</v>
      </c>
      <c r="BF445" s="59">
        <f t="shared" si="304"/>
        <v>85.138314905779268</v>
      </c>
      <c r="BG445" s="59">
        <f t="shared" si="327"/>
        <v>0.14861680000000008</v>
      </c>
      <c r="BH445" s="64">
        <f t="shared" si="328"/>
        <v>0.8513831999999999</v>
      </c>
      <c r="BI445" s="52"/>
      <c r="BJ445" s="62"/>
      <c r="BK445" s="62"/>
      <c r="BL445" s="62"/>
    </row>
    <row r="446" spans="1:64" s="31" customFormat="1" x14ac:dyDescent="0.25">
      <c r="A446" s="62"/>
      <c r="B446" s="58" t="s">
        <v>137</v>
      </c>
      <c r="C446" s="52" t="s">
        <v>9</v>
      </c>
      <c r="D446" s="52" t="s">
        <v>483</v>
      </c>
      <c r="E446" s="52" t="s">
        <v>484</v>
      </c>
      <c r="F446" s="63" t="s">
        <v>488</v>
      </c>
      <c r="G446" s="63" t="s">
        <v>1779</v>
      </c>
      <c r="H446" s="63" t="s">
        <v>1785</v>
      </c>
      <c r="I446" s="52" t="s">
        <v>1725</v>
      </c>
      <c r="J446" s="52" t="s">
        <v>1721</v>
      </c>
      <c r="K446" s="59">
        <v>84.664370000000005</v>
      </c>
      <c r="L446" s="59">
        <v>2.58E-2</v>
      </c>
      <c r="M446" s="59">
        <v>0.95526800000000001</v>
      </c>
      <c r="N446" s="59">
        <v>16.336069999999999</v>
      </c>
      <c r="O446" s="59">
        <v>33.577469999999998</v>
      </c>
      <c r="P446" s="59"/>
      <c r="Q446" s="59">
        <v>35.90401</v>
      </c>
      <c r="R446" s="59">
        <v>0.25595499999999999</v>
      </c>
      <c r="S446" s="59">
        <v>10.30063</v>
      </c>
      <c r="T446" s="59">
        <v>5.6599999999999998E-2</v>
      </c>
      <c r="U446" s="59"/>
      <c r="V446" s="59">
        <v>97.411803000000006</v>
      </c>
      <c r="W446" s="59">
        <f t="shared" si="315"/>
        <v>18.971145968997192</v>
      </c>
      <c r="X446" s="59">
        <f t="shared" si="316"/>
        <v>18.818475251170046</v>
      </c>
      <c r="Y446" s="59">
        <f t="shared" si="317"/>
        <v>99.297414220167241</v>
      </c>
      <c r="Z446" s="59">
        <f t="shared" si="305"/>
        <v>8.3946516900759076E-4</v>
      </c>
      <c r="AA446" s="59">
        <f t="shared" si="306"/>
        <v>2.3375646429756512E-2</v>
      </c>
      <c r="AB446" s="59">
        <f t="shared" si="307"/>
        <v>0.62651710685061357</v>
      </c>
      <c r="AC446" s="59">
        <f t="shared" si="308"/>
        <v>0.86415375724168675</v>
      </c>
      <c r="AD446" s="59">
        <f t="shared" si="309"/>
        <v>0.46078113582005248</v>
      </c>
      <c r="AE446" s="59">
        <f t="shared" si="310"/>
        <v>0</v>
      </c>
      <c r="AF446" s="59">
        <f t="shared" si="311"/>
        <v>0.51624038068707756</v>
      </c>
      <c r="AG446" s="59">
        <f t="shared" si="312"/>
        <v>7.0543599010738818E-3</v>
      </c>
      <c r="AH446" s="59">
        <f t="shared" si="313"/>
        <v>0.49961580506830272</v>
      </c>
      <c r="AI446" s="59">
        <f t="shared" si="314"/>
        <v>1.4812312774877864E-3</v>
      </c>
      <c r="AJ446" s="59">
        <f t="shared" si="329"/>
        <v>3.000058888445059</v>
      </c>
      <c r="AK446" s="59">
        <f t="shared" si="287"/>
        <v>4</v>
      </c>
      <c r="AL446" s="59">
        <f t="shared" si="318"/>
        <v>0.49181745612622668</v>
      </c>
      <c r="AM446" s="59">
        <f t="shared" si="319"/>
        <v>0.50818254387377326</v>
      </c>
      <c r="AN446" s="59">
        <f t="shared" si="320"/>
        <v>1.1203591912857376</v>
      </c>
      <c r="AO446" s="59">
        <f t="shared" si="321"/>
        <v>3.2625460553382202</v>
      </c>
      <c r="AP446" s="59">
        <f t="shared" si="322"/>
        <v>0.47161820700464563</v>
      </c>
      <c r="AQ446" s="59">
        <f t="shared" si="323"/>
        <v>0.23612219815847274</v>
      </c>
      <c r="AR446" s="59">
        <f t="shared" si="324"/>
        <v>0.44282603788384201</v>
      </c>
      <c r="AS446" s="59">
        <f t="shared" si="325"/>
        <v>0.32105176395768531</v>
      </c>
      <c r="AT446" s="59">
        <f t="shared" si="326"/>
        <v>0.57970795435643496</v>
      </c>
      <c r="AU446" s="59">
        <v>39.798569999999998</v>
      </c>
      <c r="AV446" s="78">
        <v>1.9075999999999999E-2</v>
      </c>
      <c r="AW446" s="59">
        <v>14.97986</v>
      </c>
      <c r="AX446" s="59">
        <v>0.26441399999999998</v>
      </c>
      <c r="AY446" s="59">
        <v>46.396729999999998</v>
      </c>
      <c r="AZ446" s="59">
        <v>0.197962</v>
      </c>
      <c r="BA446" s="59">
        <v>9.0900999999999996E-2</v>
      </c>
      <c r="BB446" s="59">
        <v>4.4095000000000002E-2</v>
      </c>
      <c r="BC446" s="59"/>
      <c r="BD446" s="59"/>
      <c r="BE446" s="59">
        <f t="shared" si="303"/>
        <v>101.79160800000001</v>
      </c>
      <c r="BF446" s="59">
        <f t="shared" si="304"/>
        <v>84.664206571636157</v>
      </c>
      <c r="BG446" s="59">
        <f t="shared" si="327"/>
        <v>0.15335629999999995</v>
      </c>
      <c r="BH446" s="64">
        <f t="shared" si="328"/>
        <v>0.8466437</v>
      </c>
      <c r="BI446" s="52"/>
      <c r="BJ446" s="62"/>
      <c r="BK446" s="62"/>
      <c r="BL446" s="62"/>
    </row>
    <row r="447" spans="1:64" s="31" customFormat="1" x14ac:dyDescent="0.25">
      <c r="A447" s="62"/>
      <c r="B447" s="58" t="s">
        <v>137</v>
      </c>
      <c r="C447" s="52" t="s">
        <v>9</v>
      </c>
      <c r="D447" s="52" t="s">
        <v>483</v>
      </c>
      <c r="E447" s="52" t="s">
        <v>484</v>
      </c>
      <c r="F447" s="63" t="s">
        <v>489</v>
      </c>
      <c r="G447" s="63" t="s">
        <v>1779</v>
      </c>
      <c r="H447" s="63" t="s">
        <v>1785</v>
      </c>
      <c r="I447" s="52" t="s">
        <v>1725</v>
      </c>
      <c r="J447" s="52" t="s">
        <v>1721</v>
      </c>
      <c r="K447" s="59">
        <v>84.152249999999995</v>
      </c>
      <c r="L447" s="59">
        <v>2.1999999999999999E-2</v>
      </c>
      <c r="M447" s="59">
        <v>0.75156299999999998</v>
      </c>
      <c r="N447" s="59">
        <v>13.44811</v>
      </c>
      <c r="O447" s="59">
        <v>39.397100000000002</v>
      </c>
      <c r="P447" s="59"/>
      <c r="Q447" s="59">
        <v>34.565910000000002</v>
      </c>
      <c r="R447" s="59">
        <v>0.25671300000000002</v>
      </c>
      <c r="S447" s="59">
        <v>9.440569</v>
      </c>
      <c r="T447" s="59">
        <v>5.7099999999999998E-2</v>
      </c>
      <c r="U447" s="59"/>
      <c r="V447" s="59">
        <v>97.939065000000014</v>
      </c>
      <c r="W447" s="59">
        <f t="shared" si="315"/>
        <v>19.773863934128727</v>
      </c>
      <c r="X447" s="59">
        <f t="shared" si="316"/>
        <v>16.439259908725578</v>
      </c>
      <c r="Y447" s="59">
        <f t="shared" si="317"/>
        <v>99.586278842854313</v>
      </c>
      <c r="Z447" s="59">
        <f t="shared" si="305"/>
        <v>7.2652386583164094E-4</v>
      </c>
      <c r="AA447" s="59">
        <f t="shared" si="306"/>
        <v>1.8665860696107282E-2</v>
      </c>
      <c r="AB447" s="59">
        <f t="shared" si="307"/>
        <v>0.52346883401479072</v>
      </c>
      <c r="AC447" s="59">
        <f t="shared" si="308"/>
        <v>1.0290856843484</v>
      </c>
      <c r="AD447" s="59">
        <f t="shared" si="309"/>
        <v>0.40854203673782202</v>
      </c>
      <c r="AE447" s="59">
        <f t="shared" si="310"/>
        <v>0</v>
      </c>
      <c r="AF447" s="59">
        <f t="shared" si="311"/>
        <v>0.54612766536169455</v>
      </c>
      <c r="AG447" s="59">
        <f t="shared" si="312"/>
        <v>7.1810191718094142E-3</v>
      </c>
      <c r="AH447" s="59">
        <f t="shared" si="313"/>
        <v>0.4647450587644828</v>
      </c>
      <c r="AI447" s="59">
        <f t="shared" si="314"/>
        <v>1.5166549266166821E-3</v>
      </c>
      <c r="AJ447" s="59">
        <f t="shared" si="329"/>
        <v>3.0000593378875551</v>
      </c>
      <c r="AK447" s="59">
        <f t="shared" si="287"/>
        <v>4.0000000000000009</v>
      </c>
      <c r="AL447" s="59">
        <f t="shared" si="318"/>
        <v>0.4597463633873588</v>
      </c>
      <c r="AM447" s="59">
        <f t="shared" si="319"/>
        <v>0.54025363661264114</v>
      </c>
      <c r="AN447" s="59">
        <f t="shared" si="320"/>
        <v>1.3367722688281569</v>
      </c>
      <c r="AO447" s="59">
        <f t="shared" si="321"/>
        <v>4.111019270572255</v>
      </c>
      <c r="AP447" s="59">
        <f t="shared" si="322"/>
        <v>0.42794071691953084</v>
      </c>
      <c r="AQ447" s="59">
        <f t="shared" si="323"/>
        <v>0.20832326469350138</v>
      </c>
      <c r="AR447" s="59">
        <f t="shared" si="324"/>
        <v>0.52475013617847766</v>
      </c>
      <c r="AS447" s="59">
        <f t="shared" si="325"/>
        <v>0.26692659912802086</v>
      </c>
      <c r="AT447" s="59">
        <f t="shared" si="326"/>
        <v>0.66283384717036054</v>
      </c>
      <c r="AU447" s="59">
        <v>39.680169999999997</v>
      </c>
      <c r="AV447" s="78">
        <v>1.5545E-2</v>
      </c>
      <c r="AW447" s="59">
        <v>15.385719999999999</v>
      </c>
      <c r="AX447" s="59">
        <v>0.26284299999999999</v>
      </c>
      <c r="AY447" s="59">
        <v>45.838270000000001</v>
      </c>
      <c r="AZ447" s="59">
        <v>0.201571</v>
      </c>
      <c r="BA447" s="59">
        <v>0.10195</v>
      </c>
      <c r="BB447" s="59">
        <v>8.0183000000000004E-2</v>
      </c>
      <c r="BC447" s="59"/>
      <c r="BD447" s="59"/>
      <c r="BE447" s="59">
        <f t="shared" si="303"/>
        <v>101.56625200000001</v>
      </c>
      <c r="BF447" s="59">
        <f t="shared" si="304"/>
        <v>84.153055982651821</v>
      </c>
      <c r="BG447" s="59">
        <f t="shared" si="327"/>
        <v>0.15847750000000005</v>
      </c>
      <c r="BH447" s="64">
        <f t="shared" si="328"/>
        <v>0.84152249999999995</v>
      </c>
      <c r="BI447" s="52"/>
      <c r="BJ447" s="62"/>
      <c r="BK447" s="62"/>
      <c r="BL447" s="62"/>
    </row>
    <row r="448" spans="1:64" s="31" customFormat="1" x14ac:dyDescent="0.25">
      <c r="A448" s="62"/>
      <c r="B448" s="58" t="s">
        <v>137</v>
      </c>
      <c r="C448" s="52" t="s">
        <v>9</v>
      </c>
      <c r="D448" s="52" t="s">
        <v>483</v>
      </c>
      <c r="E448" s="52" t="s">
        <v>484</v>
      </c>
      <c r="F448" s="63" t="s">
        <v>490</v>
      </c>
      <c r="G448" s="63" t="s">
        <v>1779</v>
      </c>
      <c r="H448" s="63" t="s">
        <v>1785</v>
      </c>
      <c r="I448" s="52" t="s">
        <v>1725</v>
      </c>
      <c r="J448" s="52" t="s">
        <v>1721</v>
      </c>
      <c r="K448" s="59">
        <v>85.072590000000005</v>
      </c>
      <c r="L448" s="59">
        <v>2.18E-2</v>
      </c>
      <c r="M448" s="59">
        <v>0.91827199999999998</v>
      </c>
      <c r="N448" s="59">
        <v>14.28983</v>
      </c>
      <c r="O448" s="59">
        <v>37.63861</v>
      </c>
      <c r="P448" s="59"/>
      <c r="Q448" s="59">
        <v>35.67933</v>
      </c>
      <c r="R448" s="59">
        <v>0.244537</v>
      </c>
      <c r="S448" s="59">
        <v>10.18998</v>
      </c>
      <c r="T448" s="59">
        <v>7.2599999999999998E-2</v>
      </c>
      <c r="U448" s="59"/>
      <c r="V448" s="59">
        <v>99.054958999999997</v>
      </c>
      <c r="W448" s="59">
        <f t="shared" si="315"/>
        <v>19.293578255315126</v>
      </c>
      <c r="X448" s="59">
        <f t="shared" si="316"/>
        <v>18.210437591336824</v>
      </c>
      <c r="Y448" s="59">
        <f t="shared" si="317"/>
        <v>100.87964484665196</v>
      </c>
      <c r="Z448" s="59">
        <f t="shared" si="305"/>
        <v>7.0610810707920943E-4</v>
      </c>
      <c r="AA448" s="59">
        <f t="shared" si="306"/>
        <v>2.2368737389376475E-2</v>
      </c>
      <c r="AB448" s="59">
        <f t="shared" si="307"/>
        <v>0.54556203326730268</v>
      </c>
      <c r="AC448" s="59">
        <f t="shared" si="308"/>
        <v>0.96429154380167781</v>
      </c>
      <c r="AD448" s="59">
        <f t="shared" si="309"/>
        <v>0.44387672148333096</v>
      </c>
      <c r="AE448" s="59">
        <f t="shared" si="310"/>
        <v>0</v>
      </c>
      <c r="AF448" s="59">
        <f t="shared" si="311"/>
        <v>0.52264032670035543</v>
      </c>
      <c r="AG448" s="59">
        <f t="shared" si="312"/>
        <v>6.7091932910651932E-3</v>
      </c>
      <c r="AH448" s="59">
        <f t="shared" si="313"/>
        <v>0.49201397860674712</v>
      </c>
      <c r="AI448" s="59">
        <f t="shared" si="314"/>
        <v>1.8913625804540199E-3</v>
      </c>
      <c r="AJ448" s="59">
        <f t="shared" si="329"/>
        <v>3.0000600052273891</v>
      </c>
      <c r="AK448" s="59">
        <f t="shared" si="287"/>
        <v>4.0000000000000009</v>
      </c>
      <c r="AL448" s="59">
        <f t="shared" si="318"/>
        <v>0.48490798889167547</v>
      </c>
      <c r="AM448" s="59">
        <f t="shared" si="319"/>
        <v>0.51509201110832459</v>
      </c>
      <c r="AN448" s="59">
        <f t="shared" si="320"/>
        <v>1.1774447755534805</v>
      </c>
      <c r="AO448" s="59">
        <f t="shared" si="321"/>
        <v>3.4818254767576056</v>
      </c>
      <c r="AP448" s="59">
        <f t="shared" si="322"/>
        <v>0.45925389760840746</v>
      </c>
      <c r="AQ448" s="59">
        <f t="shared" si="323"/>
        <v>0.22719447091148548</v>
      </c>
      <c r="AR448" s="59">
        <f t="shared" si="324"/>
        <v>0.49356430850061811</v>
      </c>
      <c r="AS448" s="59">
        <f t="shared" si="325"/>
        <v>0.27924122058789641</v>
      </c>
      <c r="AT448" s="59">
        <f t="shared" si="326"/>
        <v>0.63866560204706679</v>
      </c>
      <c r="AU448" s="59">
        <v>39.610120000000002</v>
      </c>
      <c r="AV448" s="78">
        <v>1.6847000000000001E-2</v>
      </c>
      <c r="AW448" s="59">
        <v>14.548</v>
      </c>
      <c r="AX448" s="59">
        <v>0.25307600000000002</v>
      </c>
      <c r="AY448" s="59">
        <v>46.5154</v>
      </c>
      <c r="AZ448" s="59">
        <v>0.207812</v>
      </c>
      <c r="BA448" s="59">
        <v>8.8260000000000005E-2</v>
      </c>
      <c r="BB448" s="59">
        <v>0.19284999999999999</v>
      </c>
      <c r="BC448" s="59"/>
      <c r="BD448" s="59"/>
      <c r="BE448" s="59">
        <f t="shared" si="303"/>
        <v>101.43236500000002</v>
      </c>
      <c r="BF448" s="59">
        <f t="shared" si="304"/>
        <v>85.072655744206955</v>
      </c>
      <c r="BG448" s="59">
        <f t="shared" si="327"/>
        <v>0.14927409999999994</v>
      </c>
      <c r="BH448" s="64">
        <f t="shared" si="328"/>
        <v>0.85072590000000003</v>
      </c>
      <c r="BI448" s="52"/>
      <c r="BJ448" s="62"/>
      <c r="BK448" s="62"/>
      <c r="BL448" s="62"/>
    </row>
    <row r="449" spans="1:64" s="31" customFormat="1" x14ac:dyDescent="0.25">
      <c r="A449" s="62"/>
      <c r="B449" s="58" t="s">
        <v>137</v>
      </c>
      <c r="C449" s="52" t="s">
        <v>9</v>
      </c>
      <c r="D449" s="52" t="s">
        <v>483</v>
      </c>
      <c r="E449" s="52" t="s">
        <v>484</v>
      </c>
      <c r="F449" s="63" t="s">
        <v>491</v>
      </c>
      <c r="G449" s="63" t="s">
        <v>1779</v>
      </c>
      <c r="H449" s="63" t="s">
        <v>1785</v>
      </c>
      <c r="I449" s="52" t="s">
        <v>1725</v>
      </c>
      <c r="J449" s="52" t="s">
        <v>1721</v>
      </c>
      <c r="K449" s="59">
        <v>85.048280000000005</v>
      </c>
      <c r="L449" s="59">
        <v>2.0549999999999999E-2</v>
      </c>
      <c r="M449" s="59">
        <v>0.48624699999999998</v>
      </c>
      <c r="N449" s="59">
        <v>11.150320000000001</v>
      </c>
      <c r="O449" s="59">
        <v>45.564390000000003</v>
      </c>
      <c r="P449" s="59"/>
      <c r="Q449" s="59">
        <v>31.660039999999999</v>
      </c>
      <c r="R449" s="59">
        <v>0.25964300000000001</v>
      </c>
      <c r="S449" s="59">
        <v>9.5411610000000007</v>
      </c>
      <c r="T449" s="59">
        <v>5.3449999999999998E-2</v>
      </c>
      <c r="U449" s="59"/>
      <c r="V449" s="59">
        <v>98.735800999999995</v>
      </c>
      <c r="W449" s="59">
        <f t="shared" si="315"/>
        <v>19.230395458629587</v>
      </c>
      <c r="X449" s="59">
        <f t="shared" si="316"/>
        <v>13.813785887275406</v>
      </c>
      <c r="Y449" s="59">
        <f t="shared" si="317"/>
        <v>100.11994234590499</v>
      </c>
      <c r="Z449" s="59">
        <f t="shared" si="305"/>
        <v>6.8097825241401086E-4</v>
      </c>
      <c r="AA449" s="59">
        <f t="shared" si="306"/>
        <v>1.2118078903374029E-2</v>
      </c>
      <c r="AB449" s="59">
        <f t="shared" si="307"/>
        <v>0.4355230255230006</v>
      </c>
      <c r="AC449" s="59">
        <f t="shared" si="308"/>
        <v>1.1942824611913541</v>
      </c>
      <c r="AD449" s="59">
        <f t="shared" si="309"/>
        <v>0.34447794375027052</v>
      </c>
      <c r="AE449" s="59">
        <f t="shared" si="310"/>
        <v>0</v>
      </c>
      <c r="AF449" s="59">
        <f t="shared" si="311"/>
        <v>0.53294827786139543</v>
      </c>
      <c r="AG449" s="59">
        <f t="shared" si="312"/>
        <v>7.2880115918301826E-3</v>
      </c>
      <c r="AH449" s="59">
        <f t="shared" si="313"/>
        <v>0.47131585167480405</v>
      </c>
      <c r="AI449" s="59">
        <f t="shared" si="314"/>
        <v>1.4245988634561152E-3</v>
      </c>
      <c r="AJ449" s="59">
        <f t="shared" si="329"/>
        <v>3.0000592276118994</v>
      </c>
      <c r="AK449" s="59">
        <f t="shared" si="287"/>
        <v>4</v>
      </c>
      <c r="AL449" s="59">
        <f t="shared" si="318"/>
        <v>0.46931463328524176</v>
      </c>
      <c r="AM449" s="59">
        <f t="shared" si="319"/>
        <v>0.53068536671475819</v>
      </c>
      <c r="AN449" s="59">
        <f t="shared" si="320"/>
        <v>1.547118727136146</v>
      </c>
      <c r="AO449" s="59">
        <f t="shared" si="321"/>
        <v>4.9776055184034504</v>
      </c>
      <c r="AP449" s="59">
        <f t="shared" si="322"/>
        <v>0.39260046630191847</v>
      </c>
      <c r="AQ449" s="59">
        <f t="shared" si="323"/>
        <v>0.174482517775678</v>
      </c>
      <c r="AR449" s="59">
        <f t="shared" si="324"/>
        <v>0.60491945723836282</v>
      </c>
      <c r="AS449" s="59">
        <f t="shared" si="325"/>
        <v>0.22059802498595918</v>
      </c>
      <c r="AT449" s="59">
        <f t="shared" si="326"/>
        <v>0.73277607108747456</v>
      </c>
      <c r="AU449" s="59">
        <v>39.95534</v>
      </c>
      <c r="AV449" s="78">
        <v>1.6500000000000001E-2</v>
      </c>
      <c r="AW449" s="59">
        <v>14.590769999999999</v>
      </c>
      <c r="AX449" s="59">
        <v>0.25657000000000002</v>
      </c>
      <c r="AY449" s="59">
        <v>46.5627</v>
      </c>
      <c r="AZ449" s="59">
        <v>0.20325299999999999</v>
      </c>
      <c r="BA449" s="59">
        <v>0.111678</v>
      </c>
      <c r="BB449" s="59">
        <v>0.15773200000000001</v>
      </c>
      <c r="BC449" s="59"/>
      <c r="BD449" s="59"/>
      <c r="BE449" s="59">
        <f t="shared" si="303"/>
        <v>101.85454299999999</v>
      </c>
      <c r="BF449" s="59">
        <f t="shared" si="304"/>
        <v>85.048266494893852</v>
      </c>
      <c r="BG449" s="59">
        <f t="shared" si="327"/>
        <v>0.14951719999999993</v>
      </c>
      <c r="BH449" s="64">
        <f t="shared" si="328"/>
        <v>0.85048280000000009</v>
      </c>
      <c r="BI449" s="52"/>
      <c r="BJ449" s="62"/>
      <c r="BK449" s="62"/>
      <c r="BL449" s="62"/>
    </row>
    <row r="450" spans="1:64" s="31" customFormat="1" x14ac:dyDescent="0.25">
      <c r="A450" s="62"/>
      <c r="B450" s="58" t="s">
        <v>137</v>
      </c>
      <c r="C450" s="52" t="s">
        <v>9</v>
      </c>
      <c r="D450" s="52" t="s">
        <v>483</v>
      </c>
      <c r="E450" s="52" t="s">
        <v>484</v>
      </c>
      <c r="F450" s="63" t="s">
        <v>492</v>
      </c>
      <c r="G450" s="63" t="s">
        <v>1779</v>
      </c>
      <c r="H450" s="63" t="s">
        <v>1785</v>
      </c>
      <c r="I450" s="52" t="s">
        <v>1725</v>
      </c>
      <c r="J450" s="52" t="s">
        <v>1721</v>
      </c>
      <c r="K450" s="59">
        <v>84.551730000000006</v>
      </c>
      <c r="L450" s="59">
        <v>2.955E-2</v>
      </c>
      <c r="M450" s="59">
        <v>0.97743599999999997</v>
      </c>
      <c r="N450" s="59">
        <v>17.056850000000001</v>
      </c>
      <c r="O450" s="59">
        <v>32.851909999999997</v>
      </c>
      <c r="P450" s="59"/>
      <c r="Q450" s="59">
        <v>36.188609999999997</v>
      </c>
      <c r="R450" s="59">
        <v>0.2555</v>
      </c>
      <c r="S450" s="59">
        <v>10.24028</v>
      </c>
      <c r="T450" s="59">
        <v>6.0900000000000003E-2</v>
      </c>
      <c r="U450" s="59"/>
      <c r="V450" s="59">
        <v>97.661035999999996</v>
      </c>
      <c r="W450" s="59">
        <f t="shared" si="315"/>
        <v>19.277646837612316</v>
      </c>
      <c r="X450" s="59">
        <f t="shared" si="316"/>
        <v>18.794135543884952</v>
      </c>
      <c r="Y450" s="59">
        <f t="shared" si="317"/>
        <v>99.544208381497256</v>
      </c>
      <c r="Z450" s="59">
        <f t="shared" si="305"/>
        <v>9.5683897580067898E-4</v>
      </c>
      <c r="AA450" s="59">
        <f t="shared" si="306"/>
        <v>2.3802639960926755E-2</v>
      </c>
      <c r="AB450" s="59">
        <f t="shared" si="307"/>
        <v>0.65100237866596011</v>
      </c>
      <c r="AC450" s="59">
        <f t="shared" si="308"/>
        <v>0.84139916035176399</v>
      </c>
      <c r="AD450" s="59">
        <f t="shared" si="309"/>
        <v>0.45796365258406013</v>
      </c>
      <c r="AE450" s="59">
        <f t="shared" si="310"/>
        <v>0</v>
      </c>
      <c r="AF450" s="59">
        <f t="shared" si="311"/>
        <v>0.52204846565517116</v>
      </c>
      <c r="AG450" s="59">
        <f t="shared" si="312"/>
        <v>7.0078257841272636E-3</v>
      </c>
      <c r="AH450" s="59">
        <f t="shared" si="313"/>
        <v>0.49429089408116766</v>
      </c>
      <c r="AI450" s="59">
        <f t="shared" si="314"/>
        <v>1.586069203402415E-3</v>
      </c>
      <c r="AJ450" s="59">
        <f t="shared" si="329"/>
        <v>3.0000579252623796</v>
      </c>
      <c r="AK450" s="59">
        <f t="shared" si="287"/>
        <v>3.9999999999999996</v>
      </c>
      <c r="AL450" s="59">
        <f t="shared" si="318"/>
        <v>0.48634433897098878</v>
      </c>
      <c r="AM450" s="59">
        <f t="shared" si="319"/>
        <v>0.51365566102901128</v>
      </c>
      <c r="AN450" s="59">
        <f t="shared" si="320"/>
        <v>1.1399342779923962</v>
      </c>
      <c r="AO450" s="59">
        <f t="shared" si="321"/>
        <v>3.3373587735769417</v>
      </c>
      <c r="AP450" s="59">
        <f t="shared" si="322"/>
        <v>0.46730407110360483</v>
      </c>
      <c r="AQ450" s="59">
        <f t="shared" si="323"/>
        <v>0.23480918063757406</v>
      </c>
      <c r="AR450" s="59">
        <f t="shared" si="324"/>
        <v>0.4314059561639042</v>
      </c>
      <c r="AS450" s="59">
        <f t="shared" si="325"/>
        <v>0.33378486319852169</v>
      </c>
      <c r="AT450" s="59">
        <f t="shared" si="326"/>
        <v>0.5637887246521871</v>
      </c>
      <c r="AU450" s="59">
        <v>39.45252</v>
      </c>
      <c r="AV450" s="78">
        <v>1.9387999999999999E-2</v>
      </c>
      <c r="AW450" s="59">
        <v>15.025980000000001</v>
      </c>
      <c r="AX450" s="59">
        <v>0.26281700000000002</v>
      </c>
      <c r="AY450" s="59">
        <v>46.139490000000002</v>
      </c>
      <c r="AZ450" s="59">
        <v>0.196158</v>
      </c>
      <c r="BA450" s="59">
        <v>8.4823999999999997E-2</v>
      </c>
      <c r="BB450" s="59">
        <v>6.0789000000000003E-2</v>
      </c>
      <c r="BC450" s="59"/>
      <c r="BD450" s="59"/>
      <c r="BE450" s="59">
        <f t="shared" si="303"/>
        <v>101.24196599999999</v>
      </c>
      <c r="BF450" s="59">
        <f t="shared" si="304"/>
        <v>84.551769425738627</v>
      </c>
      <c r="BG450" s="59">
        <f t="shared" si="327"/>
        <v>0.15448269999999995</v>
      </c>
      <c r="BH450" s="64">
        <f t="shared" si="328"/>
        <v>0.84551730000000003</v>
      </c>
      <c r="BI450" s="52"/>
      <c r="BJ450" s="62"/>
      <c r="BK450" s="62"/>
      <c r="BL450" s="62"/>
    </row>
    <row r="451" spans="1:64" s="31" customFormat="1" x14ac:dyDescent="0.25">
      <c r="A451" s="62"/>
      <c r="B451" s="58" t="s">
        <v>137</v>
      </c>
      <c r="C451" s="52" t="s">
        <v>9</v>
      </c>
      <c r="D451" s="52" t="s">
        <v>483</v>
      </c>
      <c r="E451" s="52" t="s">
        <v>484</v>
      </c>
      <c r="F451" s="63" t="s">
        <v>493</v>
      </c>
      <c r="G451" s="63" t="s">
        <v>1779</v>
      </c>
      <c r="H451" s="63" t="s">
        <v>1785</v>
      </c>
      <c r="I451" s="52" t="s">
        <v>1725</v>
      </c>
      <c r="J451" s="52" t="s">
        <v>1721</v>
      </c>
      <c r="K451" s="59">
        <v>85.229089999999999</v>
      </c>
      <c r="L451" s="59">
        <v>4.3700000000000003E-2</v>
      </c>
      <c r="M451" s="59">
        <v>0.92690899999999998</v>
      </c>
      <c r="N451" s="59">
        <v>15.81846</v>
      </c>
      <c r="O451" s="59">
        <v>34.691009999999999</v>
      </c>
      <c r="P451" s="59"/>
      <c r="Q451" s="59">
        <v>35.479610000000001</v>
      </c>
      <c r="R451" s="59">
        <v>0.24226300000000001</v>
      </c>
      <c r="S451" s="59">
        <v>10.41128</v>
      </c>
      <c r="T451" s="59">
        <v>6.2950000000000006E-2</v>
      </c>
      <c r="U451" s="59"/>
      <c r="V451" s="59">
        <v>97.676181999999997</v>
      </c>
      <c r="W451" s="59">
        <f t="shared" si="315"/>
        <v>18.805811377825826</v>
      </c>
      <c r="X451" s="59">
        <f t="shared" si="316"/>
        <v>18.5305608159304</v>
      </c>
      <c r="Y451" s="59">
        <f t="shared" si="317"/>
        <v>99.532944193756222</v>
      </c>
      <c r="Z451" s="59">
        <f t="shared" si="305"/>
        <v>1.4207945625866116E-3</v>
      </c>
      <c r="AA451" s="59">
        <f t="shared" si="306"/>
        <v>2.2664303287233966E-2</v>
      </c>
      <c r="AB451" s="59">
        <f t="shared" si="307"/>
        <v>0.60620068522663484</v>
      </c>
      <c r="AC451" s="59">
        <f t="shared" si="308"/>
        <v>0.89212738575667538</v>
      </c>
      <c r="AD451" s="59">
        <f t="shared" si="309"/>
        <v>0.45338348469217088</v>
      </c>
      <c r="AE451" s="59">
        <f t="shared" si="310"/>
        <v>0</v>
      </c>
      <c r="AF451" s="59">
        <f t="shared" si="311"/>
        <v>0.51134893618895838</v>
      </c>
      <c r="AG451" s="59">
        <f t="shared" si="312"/>
        <v>6.6718759085208981E-3</v>
      </c>
      <c r="AH451" s="59">
        <f t="shared" si="313"/>
        <v>0.50459551003477343</v>
      </c>
      <c r="AI451" s="59">
        <f t="shared" si="314"/>
        <v>1.6461486548855321E-3</v>
      </c>
      <c r="AJ451" s="59">
        <f t="shared" si="329"/>
        <v>3.0000591243124393</v>
      </c>
      <c r="AK451" s="59">
        <f t="shared" si="287"/>
        <v>4.0000000000000009</v>
      </c>
      <c r="AL451" s="59">
        <f t="shared" si="318"/>
        <v>0.49667628176949657</v>
      </c>
      <c r="AM451" s="59">
        <f t="shared" si="319"/>
        <v>0.50332371823050348</v>
      </c>
      <c r="AN451" s="59">
        <f t="shared" si="320"/>
        <v>1.1278508226565502</v>
      </c>
      <c r="AO451" s="59">
        <f t="shared" si="321"/>
        <v>3.2911305172675602</v>
      </c>
      <c r="AP451" s="59">
        <f t="shared" si="322"/>
        <v>0.4699577570722433</v>
      </c>
      <c r="AQ451" s="59">
        <f t="shared" si="323"/>
        <v>0.23230045616820477</v>
      </c>
      <c r="AR451" s="59">
        <f t="shared" si="324"/>
        <v>0.45710001724507543</v>
      </c>
      <c r="AS451" s="59">
        <f t="shared" si="325"/>
        <v>0.3105995265867198</v>
      </c>
      <c r="AT451" s="59">
        <f t="shared" si="326"/>
        <v>0.59541525186216226</v>
      </c>
      <c r="AU451" s="59">
        <v>39.75188</v>
      </c>
      <c r="AV451" s="78">
        <v>1.7774000000000002E-2</v>
      </c>
      <c r="AW451" s="59">
        <v>14.40629</v>
      </c>
      <c r="AX451" s="59">
        <v>0.253332</v>
      </c>
      <c r="AY451" s="59">
        <v>46.635719999999999</v>
      </c>
      <c r="AZ451" s="59">
        <v>0.20589399999999999</v>
      </c>
      <c r="BA451" s="59">
        <v>8.9162000000000005E-2</v>
      </c>
      <c r="BB451" s="59">
        <v>0.11322699999999999</v>
      </c>
      <c r="BC451" s="59"/>
      <c r="BD451" s="59"/>
      <c r="BE451" s="59">
        <f t="shared" si="303"/>
        <v>101.47327900000001</v>
      </c>
      <c r="BF451" s="59">
        <f t="shared" si="304"/>
        <v>85.229087334532906</v>
      </c>
      <c r="BG451" s="59">
        <f t="shared" si="327"/>
        <v>0.14770910000000001</v>
      </c>
      <c r="BH451" s="64">
        <f t="shared" si="328"/>
        <v>0.85229089999999996</v>
      </c>
      <c r="BI451" s="52"/>
      <c r="BJ451" s="62"/>
      <c r="BK451" s="62"/>
      <c r="BL451" s="62"/>
    </row>
    <row r="452" spans="1:64" s="31" customFormat="1" x14ac:dyDescent="0.25">
      <c r="A452" s="62"/>
      <c r="B452" s="58" t="s">
        <v>137</v>
      </c>
      <c r="C452" s="52" t="s">
        <v>10</v>
      </c>
      <c r="D452" s="52" t="s">
        <v>143</v>
      </c>
      <c r="E452" s="52"/>
      <c r="F452" s="52" t="s">
        <v>332</v>
      </c>
      <c r="G452" s="63" t="s">
        <v>1779</v>
      </c>
      <c r="H452" s="63" t="s">
        <v>1789</v>
      </c>
      <c r="I452" s="52" t="s">
        <v>1735</v>
      </c>
      <c r="J452" s="52" t="s">
        <v>1722</v>
      </c>
      <c r="K452" s="59">
        <v>88.466451489516459</v>
      </c>
      <c r="L452" s="59">
        <v>0</v>
      </c>
      <c r="M452" s="59">
        <v>0.44400000000000001</v>
      </c>
      <c r="N452" s="59">
        <v>18.829999999999998</v>
      </c>
      <c r="O452" s="59">
        <v>41.49</v>
      </c>
      <c r="P452" s="59"/>
      <c r="Q452" s="59">
        <v>24.52</v>
      </c>
      <c r="R452" s="59">
        <v>0</v>
      </c>
      <c r="S452" s="59">
        <v>12.73</v>
      </c>
      <c r="T452" s="59">
        <v>0.15</v>
      </c>
      <c r="U452" s="59"/>
      <c r="V452" s="59">
        <v>98.164000000000001</v>
      </c>
      <c r="W452" s="59">
        <f t="shared" ref="W452:W462" si="330">Q452-0.8998*X452</f>
        <v>15.413374621221497</v>
      </c>
      <c r="X452" s="59">
        <f t="shared" ref="X452:X462" si="331">(S452/40.31+Q452/71.85+R452/70.94+T452/74.7+U452/41.38-N452/101.96-O452/151.91-P452/201-L452*2/60.08-M452*2/79.95)/3*159.66</f>
        <v>10.120721692352193</v>
      </c>
      <c r="Y452" s="59">
        <f t="shared" ref="Y452:Y462" si="332">SUM(L452:P452,R452:U452,W452:X452)</f>
        <v>99.17809631357369</v>
      </c>
      <c r="Z452" s="59">
        <f t="shared" si="305"/>
        <v>0</v>
      </c>
      <c r="AA452" s="59">
        <f t="shared" si="306"/>
        <v>1.0550438245702282E-2</v>
      </c>
      <c r="AB452" s="59">
        <f t="shared" si="307"/>
        <v>0.70126925318307398</v>
      </c>
      <c r="AC452" s="59">
        <f t="shared" si="308"/>
        <v>1.0368969987220418</v>
      </c>
      <c r="AD452" s="59">
        <f t="shared" si="309"/>
        <v>0.24064169113389391</v>
      </c>
      <c r="AE452" s="59">
        <f t="shared" si="310"/>
        <v>0</v>
      </c>
      <c r="AF452" s="59">
        <f t="shared" si="311"/>
        <v>0.40729142865880091</v>
      </c>
      <c r="AG452" s="59">
        <f t="shared" si="312"/>
        <v>0</v>
      </c>
      <c r="AH452" s="59">
        <f t="shared" si="313"/>
        <v>0.59958383348510902</v>
      </c>
      <c r="AI452" s="59">
        <f t="shared" si="314"/>
        <v>3.811946806171306E-3</v>
      </c>
      <c r="AJ452" s="59">
        <f t="shared" ref="AJ452:AJ462" si="333">SUM(Z452:AI452)</f>
        <v>3.0000455902347931</v>
      </c>
      <c r="AK452" s="59">
        <f t="shared" si="287"/>
        <v>4</v>
      </c>
      <c r="AL452" s="59">
        <f t="shared" ref="AL452:AL462" si="334">AH452/(AH452+AF452)</f>
        <v>0.59548968579129935</v>
      </c>
      <c r="AM452" s="59">
        <f t="shared" ref="AM452:AM462" si="335">1-AL452</f>
        <v>0.40451031420870065</v>
      </c>
      <c r="AN452" s="59">
        <f t="shared" ref="AN452:AN462" si="336">AF452/AD452</f>
        <v>1.692522300436222</v>
      </c>
      <c r="AO452" s="59">
        <f t="shared" ref="AO452:AO462" si="337">10^((LOG10(AN452)+0.343)/0.764)</f>
        <v>5.5986288127300128</v>
      </c>
      <c r="AP452" s="59">
        <f t="shared" ref="AP452:AP462" si="338">AD452/(AD452+AF452)</f>
        <v>0.37139896662619565</v>
      </c>
      <c r="AQ452" s="59">
        <f t="shared" ref="AQ452:AQ462" si="339">AD452/(AB452+AC452+AD452)</f>
        <v>0.12160942247094567</v>
      </c>
      <c r="AR452" s="59">
        <f t="shared" ref="AR452:AR462" si="340">AC452/(AB452+AC452+AD452)</f>
        <v>0.52400082704822692</v>
      </c>
      <c r="AS452" s="59">
        <f t="shared" ref="AS452:AS462" si="341">AB452/(AB452+AC452+AD452)</f>
        <v>0.35438975048082738</v>
      </c>
      <c r="AT452" s="59">
        <f t="shared" ref="AT452:AT462" si="342">AC452/(AC452+AB452)</f>
        <v>0.59654650272121645</v>
      </c>
      <c r="AU452" s="59">
        <v>41.07</v>
      </c>
      <c r="AV452" s="78">
        <v>8.5000000000000006E-2</v>
      </c>
      <c r="AW452" s="59">
        <v>11.21</v>
      </c>
      <c r="AX452" s="59">
        <v>0.192</v>
      </c>
      <c r="AY452" s="59">
        <v>48.24</v>
      </c>
      <c r="AZ452" s="59">
        <v>0.184</v>
      </c>
      <c r="BA452" s="59">
        <v>0.24199999999999999</v>
      </c>
      <c r="BB452" s="59">
        <v>5.2999999999999999E-2</v>
      </c>
      <c r="BC452" s="59"/>
      <c r="BD452" s="59"/>
      <c r="BE452" s="59"/>
      <c r="BF452" s="59">
        <f t="shared" ref="BF452:BF462" si="343">AY452/40.31/(AY452/40.31+AW452/71.85)*100</f>
        <v>88.466451489516459</v>
      </c>
      <c r="BG452" s="59">
        <f t="shared" ref="BG452:BG462" si="344">(100-K452)/100</f>
        <v>0.11533548510483542</v>
      </c>
      <c r="BH452" s="64">
        <f t="shared" ref="BH452:BH462" si="345">K452/100</f>
        <v>0.88466451489516462</v>
      </c>
      <c r="BI452" s="52"/>
      <c r="BJ452" s="62"/>
      <c r="BK452" s="62"/>
      <c r="BL452" s="62"/>
    </row>
    <row r="453" spans="1:64" s="31" customFormat="1" x14ac:dyDescent="0.25">
      <c r="A453" s="62"/>
      <c r="B453" s="58" t="s">
        <v>137</v>
      </c>
      <c r="C453" s="52" t="s">
        <v>10</v>
      </c>
      <c r="D453" s="52" t="s">
        <v>143</v>
      </c>
      <c r="E453" s="52"/>
      <c r="F453" s="52" t="s">
        <v>333</v>
      </c>
      <c r="G453" s="63" t="s">
        <v>1779</v>
      </c>
      <c r="H453" s="63" t="s">
        <v>1789</v>
      </c>
      <c r="I453" s="52" t="s">
        <v>1735</v>
      </c>
      <c r="J453" s="52" t="s">
        <v>1722</v>
      </c>
      <c r="K453" s="59">
        <v>82.111076538422083</v>
      </c>
      <c r="L453" s="59">
        <v>0</v>
      </c>
      <c r="M453" s="59">
        <v>1.1180642650532435</v>
      </c>
      <c r="N453" s="59">
        <v>37.173127315141222</v>
      </c>
      <c r="O453" s="59">
        <v>17.213819319624978</v>
      </c>
      <c r="P453" s="59"/>
      <c r="Q453" s="59">
        <v>32.323444310543181</v>
      </c>
      <c r="R453" s="59">
        <v>9.9063650032819806E-2</v>
      </c>
      <c r="S453" s="59">
        <v>11.960051286894501</v>
      </c>
      <c r="T453" s="59">
        <v>0</v>
      </c>
      <c r="U453" s="59"/>
      <c r="V453" s="59">
        <v>99.887570147289935</v>
      </c>
      <c r="W453" s="59">
        <f t="shared" si="330"/>
        <v>20.729826509012426</v>
      </c>
      <c r="X453" s="59">
        <f t="shared" si="331"/>
        <v>12.884660815215328</v>
      </c>
      <c r="Y453" s="59">
        <f t="shared" si="332"/>
        <v>101.17861316097451</v>
      </c>
      <c r="Z453" s="59">
        <f t="shared" si="305"/>
        <v>0</v>
      </c>
      <c r="AA453" s="59">
        <f t="shared" si="306"/>
        <v>2.44394673368378E-2</v>
      </c>
      <c r="AB453" s="59">
        <f t="shared" si="307"/>
        <v>1.273506061537325</v>
      </c>
      <c r="AC453" s="59">
        <f t="shared" si="308"/>
        <v>0.39573718686588089</v>
      </c>
      <c r="AD453" s="59">
        <f t="shared" si="309"/>
        <v>0.28181870720914975</v>
      </c>
      <c r="AE453" s="59">
        <f t="shared" si="310"/>
        <v>0</v>
      </c>
      <c r="AF453" s="59">
        <f t="shared" si="311"/>
        <v>0.50389568965448628</v>
      </c>
      <c r="AG453" s="59">
        <f t="shared" si="312"/>
        <v>2.4389050332308676E-3</v>
      </c>
      <c r="AH453" s="59">
        <f t="shared" si="313"/>
        <v>0.51819353722007355</v>
      </c>
      <c r="AI453" s="59">
        <f t="shared" si="314"/>
        <v>0</v>
      </c>
      <c r="AJ453" s="59">
        <f t="shared" si="333"/>
        <v>3.000029554856984</v>
      </c>
      <c r="AK453" s="59">
        <f t="shared" si="287"/>
        <v>3.9999999999999996</v>
      </c>
      <c r="AL453" s="59">
        <f t="shared" si="334"/>
        <v>0.50699442239955339</v>
      </c>
      <c r="AM453" s="59">
        <f t="shared" si="335"/>
        <v>0.49300557760044661</v>
      </c>
      <c r="AN453" s="59">
        <f t="shared" si="336"/>
        <v>1.7880136299132323</v>
      </c>
      <c r="AO453" s="59">
        <f t="shared" si="337"/>
        <v>6.0156309440083398</v>
      </c>
      <c r="AP453" s="59">
        <f t="shared" si="338"/>
        <v>0.3586783038901864</v>
      </c>
      <c r="AQ453" s="59">
        <f t="shared" si="339"/>
        <v>0.14444375095238779</v>
      </c>
      <c r="AR453" s="59">
        <f t="shared" si="340"/>
        <v>0.20283168647080496</v>
      </c>
      <c r="AS453" s="59">
        <f t="shared" si="341"/>
        <v>0.65272456257680733</v>
      </c>
      <c r="AT453" s="59">
        <f t="shared" si="342"/>
        <v>0.23707580500591641</v>
      </c>
      <c r="AU453" s="59">
        <v>38.845917421661909</v>
      </c>
      <c r="AV453" s="78">
        <v>0</v>
      </c>
      <c r="AW453" s="59">
        <v>16.92697299612297</v>
      </c>
      <c r="AX453" s="59">
        <v>0.25250932946508248</v>
      </c>
      <c r="AY453" s="59">
        <v>43.589598343046617</v>
      </c>
      <c r="AZ453" s="59">
        <v>0.23391613815301093</v>
      </c>
      <c r="BA453" s="59">
        <v>8.6774243891149141E-2</v>
      </c>
      <c r="BB453" s="59">
        <v>6.4311527659251119E-2</v>
      </c>
      <c r="BC453" s="59"/>
      <c r="BD453" s="59"/>
      <c r="BE453" s="59">
        <f t="shared" ref="BE453:BE468" si="346">SUM(AU453:BB453)</f>
        <v>99.999999999999986</v>
      </c>
      <c r="BF453" s="59">
        <f t="shared" si="343"/>
        <v>82.111076538422083</v>
      </c>
      <c r="BG453" s="59">
        <f t="shared" si="344"/>
        <v>0.17888923461577919</v>
      </c>
      <c r="BH453" s="64">
        <f t="shared" si="345"/>
        <v>0.82111076538422079</v>
      </c>
      <c r="BI453" s="52"/>
      <c r="BJ453" s="62"/>
      <c r="BK453" s="62"/>
      <c r="BL453" s="62"/>
    </row>
    <row r="454" spans="1:64" s="31" customFormat="1" x14ac:dyDescent="0.25">
      <c r="A454" s="62"/>
      <c r="B454" s="58" t="s">
        <v>137</v>
      </c>
      <c r="C454" s="52" t="s">
        <v>10</v>
      </c>
      <c r="D454" s="52" t="s">
        <v>143</v>
      </c>
      <c r="E454" s="52"/>
      <c r="F454" s="52" t="s">
        <v>334</v>
      </c>
      <c r="G454" s="63" t="s">
        <v>1779</v>
      </c>
      <c r="H454" s="63" t="s">
        <v>1789</v>
      </c>
      <c r="I454" s="52" t="s">
        <v>1735</v>
      </c>
      <c r="J454" s="52" t="s">
        <v>1722</v>
      </c>
      <c r="K454" s="59">
        <v>86.536591098911842</v>
      </c>
      <c r="L454" s="59">
        <v>0</v>
      </c>
      <c r="M454" s="59">
        <v>0.38939431034732147</v>
      </c>
      <c r="N454" s="59">
        <v>22.904462378918904</v>
      </c>
      <c r="O454" s="59">
        <v>36.995781920771343</v>
      </c>
      <c r="P454" s="59"/>
      <c r="Q454" s="59">
        <v>27.565505729711429</v>
      </c>
      <c r="R454" s="59">
        <v>4.0096558050339522E-2</v>
      </c>
      <c r="S454" s="59">
        <v>11.961806425092769</v>
      </c>
      <c r="T454" s="59">
        <v>0</v>
      </c>
      <c r="U454" s="59"/>
      <c r="V454" s="59">
        <v>99.857047322892114</v>
      </c>
      <c r="W454" s="59">
        <f t="shared" si="330"/>
        <v>17.842263936794232</v>
      </c>
      <c r="X454" s="59">
        <f t="shared" si="331"/>
        <v>10.80600332620271</v>
      </c>
      <c r="Y454" s="59">
        <f t="shared" si="332"/>
        <v>100.93980885617763</v>
      </c>
      <c r="Z454" s="59">
        <f t="shared" si="305"/>
        <v>0</v>
      </c>
      <c r="AA454" s="59">
        <f t="shared" si="306"/>
        <v>9.0134771209204843E-3</v>
      </c>
      <c r="AB454" s="59">
        <f t="shared" si="307"/>
        <v>0.83094027558427974</v>
      </c>
      <c r="AC454" s="59">
        <f t="shared" si="308"/>
        <v>0.90065740248964654</v>
      </c>
      <c r="AD454" s="59">
        <f t="shared" si="309"/>
        <v>0.25028781958030588</v>
      </c>
      <c r="AE454" s="59">
        <f t="shared" si="310"/>
        <v>0</v>
      </c>
      <c r="AF454" s="59">
        <f t="shared" si="311"/>
        <v>0.45927491506460605</v>
      </c>
      <c r="AG454" s="59">
        <f t="shared" si="312"/>
        <v>1.045358964932434E-3</v>
      </c>
      <c r="AH454" s="59">
        <f t="shared" si="313"/>
        <v>0.54882452524727232</v>
      </c>
      <c r="AI454" s="59">
        <f t="shared" si="314"/>
        <v>0</v>
      </c>
      <c r="AJ454" s="59">
        <f t="shared" si="333"/>
        <v>3.0000437740519637</v>
      </c>
      <c r="AK454" s="59">
        <f t="shared" ref="AK454:AK517" si="347">Z454*2+AA454*2+AB454*1.5+AC454*1.5+AD454*1.5+AE454*2.5+AF454+AG454+AH454+AI454</f>
        <v>4</v>
      </c>
      <c r="AL454" s="59">
        <f t="shared" si="334"/>
        <v>0.54441506789992966</v>
      </c>
      <c r="AM454" s="59">
        <f t="shared" si="335"/>
        <v>0.45558493210007034</v>
      </c>
      <c r="AN454" s="59">
        <f t="shared" si="336"/>
        <v>1.8349870794141694</v>
      </c>
      <c r="AO454" s="59">
        <f t="shared" si="337"/>
        <v>6.2233218980419496</v>
      </c>
      <c r="AP454" s="59">
        <f t="shared" si="338"/>
        <v>0.35273529366724421</v>
      </c>
      <c r="AQ454" s="59">
        <f t="shared" si="339"/>
        <v>0.12628772947607092</v>
      </c>
      <c r="AR454" s="59">
        <f t="shared" si="340"/>
        <v>0.45444472122918722</v>
      </c>
      <c r="AS454" s="59">
        <f t="shared" si="341"/>
        <v>0.41926754929474186</v>
      </c>
      <c r="AT454" s="59">
        <f t="shared" si="342"/>
        <v>0.52013086751852022</v>
      </c>
      <c r="AU454" s="59">
        <v>39.400387274654122</v>
      </c>
      <c r="AV454" s="78">
        <v>0</v>
      </c>
      <c r="AW454" s="59">
        <v>13.008102487784191</v>
      </c>
      <c r="AX454" s="59">
        <v>0.24220890960107996</v>
      </c>
      <c r="AY454" s="59">
        <v>46.907763060521617</v>
      </c>
      <c r="AZ454" s="59">
        <v>0.16804105784620285</v>
      </c>
      <c r="BA454" s="59">
        <v>0.16610536067261403</v>
      </c>
      <c r="BB454" s="59">
        <v>0.10739184892016575</v>
      </c>
      <c r="BC454" s="59"/>
      <c r="BD454" s="59"/>
      <c r="BE454" s="59">
        <f t="shared" si="346"/>
        <v>99.999999999999986</v>
      </c>
      <c r="BF454" s="59">
        <f t="shared" si="343"/>
        <v>86.536591098911842</v>
      </c>
      <c r="BG454" s="59">
        <f t="shared" si="344"/>
        <v>0.13463408901088159</v>
      </c>
      <c r="BH454" s="64">
        <f t="shared" si="345"/>
        <v>0.86536591098911841</v>
      </c>
      <c r="BI454" s="52"/>
      <c r="BJ454" s="62"/>
      <c r="BK454" s="62"/>
      <c r="BL454" s="62"/>
    </row>
    <row r="455" spans="1:64" s="31" customFormat="1" x14ac:dyDescent="0.25">
      <c r="A455" s="62"/>
      <c r="B455" s="58" t="s">
        <v>137</v>
      </c>
      <c r="C455" s="52" t="s">
        <v>10</v>
      </c>
      <c r="D455" s="52" t="s">
        <v>143</v>
      </c>
      <c r="E455" s="52"/>
      <c r="F455" s="52" t="s">
        <v>335</v>
      </c>
      <c r="G455" s="63" t="s">
        <v>1779</v>
      </c>
      <c r="H455" s="63" t="s">
        <v>1789</v>
      </c>
      <c r="I455" s="52" t="s">
        <v>1735</v>
      </c>
      <c r="J455" s="52" t="s">
        <v>1722</v>
      </c>
      <c r="K455" s="59">
        <v>86.279908299901678</v>
      </c>
      <c r="L455" s="59">
        <v>0</v>
      </c>
      <c r="M455" s="59">
        <v>0.44015197882893514</v>
      </c>
      <c r="N455" s="59">
        <v>22.990002185240698</v>
      </c>
      <c r="O455" s="59">
        <v>36.872306619927954</v>
      </c>
      <c r="P455" s="59"/>
      <c r="Q455" s="59">
        <v>28.218963116237948</v>
      </c>
      <c r="R455" s="59">
        <v>0.10557235516175269</v>
      </c>
      <c r="S455" s="59">
        <v>11.31751974177457</v>
      </c>
      <c r="T455" s="59">
        <v>0</v>
      </c>
      <c r="U455" s="59"/>
      <c r="V455" s="59">
        <v>99.944515997171862</v>
      </c>
      <c r="W455" s="59">
        <f t="shared" si="330"/>
        <v>18.843452911030422</v>
      </c>
      <c r="X455" s="59">
        <f t="shared" si="331"/>
        <v>10.419549016678735</v>
      </c>
      <c r="Y455" s="59">
        <f t="shared" si="332"/>
        <v>100.98855480864307</v>
      </c>
      <c r="Z455" s="59">
        <f t="shared" si="305"/>
        <v>0</v>
      </c>
      <c r="AA455" s="59">
        <f t="shared" si="306"/>
        <v>1.0221640516776041E-2</v>
      </c>
      <c r="AB455" s="59">
        <f t="shared" si="307"/>
        <v>0.8367657686732568</v>
      </c>
      <c r="AC455" s="59">
        <f t="shared" si="308"/>
        <v>0.90058125688266277</v>
      </c>
      <c r="AD455" s="59">
        <f t="shared" si="309"/>
        <v>0.2421244936273568</v>
      </c>
      <c r="AE455" s="59">
        <f t="shared" si="310"/>
        <v>0</v>
      </c>
      <c r="AF455" s="59">
        <f t="shared" si="311"/>
        <v>0.48662950597849919</v>
      </c>
      <c r="AG455" s="59">
        <f t="shared" si="312"/>
        <v>2.7613645800501217E-3</v>
      </c>
      <c r="AH455" s="59">
        <f t="shared" si="313"/>
        <v>0.52095856963298426</v>
      </c>
      <c r="AI455" s="59">
        <f t="shared" si="314"/>
        <v>0</v>
      </c>
      <c r="AJ455" s="59">
        <f t="shared" si="333"/>
        <v>3.0000425998915858</v>
      </c>
      <c r="AK455" s="59">
        <f t="shared" si="347"/>
        <v>4.0000000000000009</v>
      </c>
      <c r="AL455" s="59">
        <f t="shared" si="334"/>
        <v>0.51703526693368795</v>
      </c>
      <c r="AM455" s="59">
        <f t="shared" si="335"/>
        <v>0.48296473306631205</v>
      </c>
      <c r="AN455" s="59">
        <f t="shared" si="336"/>
        <v>2.0098317963958214</v>
      </c>
      <c r="AO455" s="59">
        <f t="shared" si="337"/>
        <v>7.010658076117517</v>
      </c>
      <c r="AP455" s="59">
        <f t="shared" si="338"/>
        <v>0.33224447997308965</v>
      </c>
      <c r="AQ455" s="59">
        <f t="shared" si="339"/>
        <v>0.12231774556031834</v>
      </c>
      <c r="AR455" s="59">
        <f t="shared" si="340"/>
        <v>0.45496045189588774</v>
      </c>
      <c r="AS455" s="59">
        <f t="shared" si="341"/>
        <v>0.42272180254379393</v>
      </c>
      <c r="AT455" s="59">
        <f t="shared" si="342"/>
        <v>0.51836578624497487</v>
      </c>
      <c r="AU455" s="59">
        <v>39.549151334953102</v>
      </c>
      <c r="AV455" s="78">
        <v>0</v>
      </c>
      <c r="AW455" s="59">
        <v>13.247290960904065</v>
      </c>
      <c r="AX455" s="59">
        <v>0.25620761424339061</v>
      </c>
      <c r="AY455" s="59">
        <v>46.737530509911764</v>
      </c>
      <c r="AZ455" s="59">
        <v>0.15134219131058185</v>
      </c>
      <c r="BA455" s="59">
        <v>5.6938975355837397E-2</v>
      </c>
      <c r="BB455" s="59">
        <v>1.5384133212647364E-3</v>
      </c>
      <c r="BC455" s="59"/>
      <c r="BD455" s="59"/>
      <c r="BE455" s="59">
        <f t="shared" si="346"/>
        <v>100</v>
      </c>
      <c r="BF455" s="59">
        <f t="shared" si="343"/>
        <v>86.279908299901678</v>
      </c>
      <c r="BG455" s="59">
        <f t="shared" si="344"/>
        <v>0.13720091700098322</v>
      </c>
      <c r="BH455" s="64">
        <f t="shared" si="345"/>
        <v>0.86279908299901675</v>
      </c>
      <c r="BI455" s="52"/>
      <c r="BJ455" s="62"/>
      <c r="BK455" s="62"/>
      <c r="BL455" s="62"/>
    </row>
    <row r="456" spans="1:64" s="31" customFormat="1" x14ac:dyDescent="0.25">
      <c r="A456" s="62"/>
      <c r="B456" s="58" t="s">
        <v>137</v>
      </c>
      <c r="C456" s="52" t="s">
        <v>10</v>
      </c>
      <c r="D456" s="52" t="s">
        <v>143</v>
      </c>
      <c r="E456" s="52"/>
      <c r="F456" s="52" t="s">
        <v>336</v>
      </c>
      <c r="G456" s="63" t="s">
        <v>1779</v>
      </c>
      <c r="H456" s="63" t="s">
        <v>1789</v>
      </c>
      <c r="I456" s="52" t="s">
        <v>1735</v>
      </c>
      <c r="J456" s="52" t="s">
        <v>1722</v>
      </c>
      <c r="K456" s="59">
        <v>86.630195937612513</v>
      </c>
      <c r="L456" s="59">
        <v>0</v>
      </c>
      <c r="M456" s="59">
        <v>0.5245166784344375</v>
      </c>
      <c r="N456" s="59">
        <v>31.313311131287822</v>
      </c>
      <c r="O456" s="59">
        <v>30.301198041271615</v>
      </c>
      <c r="P456" s="59"/>
      <c r="Q456" s="59">
        <v>24.320189677455101</v>
      </c>
      <c r="R456" s="59">
        <v>4.8020069861283314E-2</v>
      </c>
      <c r="S456" s="59">
        <v>13.399473199787197</v>
      </c>
      <c r="T456" s="59">
        <v>0</v>
      </c>
      <c r="U456" s="59"/>
      <c r="V456" s="59">
        <v>99.906708798097455</v>
      </c>
      <c r="W456" s="59">
        <f t="shared" si="330"/>
        <v>17.04752470939232</v>
      </c>
      <c r="X456" s="59">
        <f t="shared" si="331"/>
        <v>8.0825349722858189</v>
      </c>
      <c r="Y456" s="59">
        <f t="shared" si="332"/>
        <v>100.71657880232048</v>
      </c>
      <c r="Z456" s="59">
        <f t="shared" si="305"/>
        <v>0</v>
      </c>
      <c r="AA456" s="59">
        <f t="shared" si="306"/>
        <v>1.1644938117114745E-2</v>
      </c>
      <c r="AB456" s="59">
        <f t="shared" si="307"/>
        <v>1.0895667060995453</v>
      </c>
      <c r="AC456" s="59">
        <f t="shared" si="308"/>
        <v>0.70752588854626464</v>
      </c>
      <c r="AD456" s="59">
        <f t="shared" si="309"/>
        <v>0.17955492998778363</v>
      </c>
      <c r="AE456" s="59">
        <f t="shared" si="310"/>
        <v>0</v>
      </c>
      <c r="AF456" s="59">
        <f t="shared" si="311"/>
        <v>0.42088090060256239</v>
      </c>
      <c r="AG456" s="59">
        <f t="shared" si="312"/>
        <v>1.2007601471454843E-3</v>
      </c>
      <c r="AH456" s="59">
        <f t="shared" si="313"/>
        <v>0.58965717606567181</v>
      </c>
      <c r="AI456" s="59">
        <f t="shared" si="314"/>
        <v>0</v>
      </c>
      <c r="AJ456" s="59">
        <f t="shared" si="333"/>
        <v>3.0000312995660878</v>
      </c>
      <c r="AK456" s="59">
        <f t="shared" si="347"/>
        <v>3.9999999999999991</v>
      </c>
      <c r="AL456" s="59">
        <f t="shared" si="334"/>
        <v>0.58350812273178687</v>
      </c>
      <c r="AM456" s="59">
        <f t="shared" si="335"/>
        <v>0.41649187726821313</v>
      </c>
      <c r="AN456" s="59">
        <f t="shared" si="336"/>
        <v>2.3440230832492199</v>
      </c>
      <c r="AO456" s="59">
        <f t="shared" si="337"/>
        <v>8.5742508165057636</v>
      </c>
      <c r="AP456" s="59">
        <f t="shared" si="338"/>
        <v>0.29904099795517863</v>
      </c>
      <c r="AQ456" s="59">
        <f t="shared" si="339"/>
        <v>9.0838112384790143E-2</v>
      </c>
      <c r="AR456" s="59">
        <f t="shared" si="340"/>
        <v>0.35794236439671606</v>
      </c>
      <c r="AS456" s="59">
        <f t="shared" si="341"/>
        <v>0.55121952321849366</v>
      </c>
      <c r="AT456" s="59">
        <f t="shared" si="342"/>
        <v>0.39370586170920774</v>
      </c>
      <c r="AU456" s="59">
        <v>39.507734688302214</v>
      </c>
      <c r="AV456" s="78">
        <v>0</v>
      </c>
      <c r="AW456" s="59">
        <v>12.963491092478275</v>
      </c>
      <c r="AX456" s="59">
        <v>0.19325309043387934</v>
      </c>
      <c r="AY456" s="59">
        <v>47.125096587169551</v>
      </c>
      <c r="AZ456" s="59">
        <v>0.12912492879092877</v>
      </c>
      <c r="BA456" s="59">
        <v>5.2006341096492346E-2</v>
      </c>
      <c r="BB456" s="59">
        <v>2.9293271728648772E-2</v>
      </c>
      <c r="BC456" s="59"/>
      <c r="BD456" s="59"/>
      <c r="BE456" s="59">
        <f t="shared" si="346"/>
        <v>99.999999999999986</v>
      </c>
      <c r="BF456" s="59">
        <f t="shared" si="343"/>
        <v>86.630195937612513</v>
      </c>
      <c r="BG456" s="59">
        <f t="shared" si="344"/>
        <v>0.13369804062387489</v>
      </c>
      <c r="BH456" s="64">
        <f t="shared" si="345"/>
        <v>0.86630195937612509</v>
      </c>
      <c r="BI456" s="52"/>
      <c r="BJ456" s="62"/>
      <c r="BK456" s="62"/>
      <c r="BL456" s="62"/>
    </row>
    <row r="457" spans="1:64" s="31" customFormat="1" x14ac:dyDescent="0.25">
      <c r="A457" s="62"/>
      <c r="B457" s="58" t="s">
        <v>137</v>
      </c>
      <c r="C457" s="52" t="s">
        <v>10</v>
      </c>
      <c r="D457" s="52" t="s">
        <v>143</v>
      </c>
      <c r="E457" s="52"/>
      <c r="F457" s="52" t="s">
        <v>337</v>
      </c>
      <c r="G457" s="63" t="s">
        <v>1779</v>
      </c>
      <c r="H457" s="63" t="s">
        <v>1789</v>
      </c>
      <c r="I457" s="52" t="s">
        <v>1735</v>
      </c>
      <c r="J457" s="52" t="s">
        <v>1722</v>
      </c>
      <c r="K457" s="59">
        <v>83.411924174841374</v>
      </c>
      <c r="L457" s="59">
        <v>0</v>
      </c>
      <c r="M457" s="59">
        <v>1.1492543559308497</v>
      </c>
      <c r="N457" s="59">
        <v>22.967576345601685</v>
      </c>
      <c r="O457" s="59">
        <v>29.74445233312062</v>
      </c>
      <c r="P457" s="59"/>
      <c r="Q457" s="59">
        <v>36.89912839805357</v>
      </c>
      <c r="R457" s="59">
        <v>0.10714871489080707</v>
      </c>
      <c r="S457" s="59">
        <v>9.0096347859919774</v>
      </c>
      <c r="T457" s="59">
        <v>0</v>
      </c>
      <c r="U457" s="59"/>
      <c r="V457" s="59">
        <v>99.877194933589507</v>
      </c>
      <c r="W457" s="59">
        <f t="shared" si="330"/>
        <v>23.070993850670238</v>
      </c>
      <c r="X457" s="59">
        <f t="shared" si="331"/>
        <v>15.368009054660293</v>
      </c>
      <c r="Y457" s="59">
        <f t="shared" si="332"/>
        <v>101.41706944086647</v>
      </c>
      <c r="Z457" s="59">
        <f t="shared" si="305"/>
        <v>0</v>
      </c>
      <c r="AA457" s="59">
        <f t="shared" si="306"/>
        <v>2.7054082408187439E-2</v>
      </c>
      <c r="AB457" s="59">
        <f t="shared" si="307"/>
        <v>0.84738108764232767</v>
      </c>
      <c r="AC457" s="59">
        <f t="shared" si="308"/>
        <v>0.73642289141886352</v>
      </c>
      <c r="AD457" s="59">
        <f t="shared" si="309"/>
        <v>0.36199795460848072</v>
      </c>
      <c r="AE457" s="59">
        <f t="shared" si="310"/>
        <v>0</v>
      </c>
      <c r="AF457" s="59">
        <f t="shared" si="311"/>
        <v>0.60395274618527484</v>
      </c>
      <c r="AG457" s="59">
        <f t="shared" si="312"/>
        <v>2.8409213583952407E-3</v>
      </c>
      <c r="AH457" s="59">
        <f t="shared" si="313"/>
        <v>0.420395267135447</v>
      </c>
      <c r="AI457" s="59">
        <f t="shared" si="314"/>
        <v>0</v>
      </c>
      <c r="AJ457" s="59">
        <f t="shared" si="333"/>
        <v>3.0000449507569766</v>
      </c>
      <c r="AK457" s="59">
        <f t="shared" si="347"/>
        <v>4</v>
      </c>
      <c r="AL457" s="59">
        <f t="shared" si="334"/>
        <v>0.41040277490519411</v>
      </c>
      <c r="AM457" s="59">
        <f t="shared" si="335"/>
        <v>0.58959722509480583</v>
      </c>
      <c r="AN457" s="59">
        <f t="shared" si="336"/>
        <v>1.6683871787023785</v>
      </c>
      <c r="AO457" s="59">
        <f t="shared" si="337"/>
        <v>5.4943628204906343</v>
      </c>
      <c r="AP457" s="59">
        <f t="shared" si="338"/>
        <v>0.37475820899660234</v>
      </c>
      <c r="AQ457" s="59">
        <f t="shared" si="339"/>
        <v>0.18604049484408369</v>
      </c>
      <c r="AR457" s="59">
        <f t="shared" si="340"/>
        <v>0.3784675504099288</v>
      </c>
      <c r="AS457" s="59">
        <f t="shared" si="341"/>
        <v>0.4354919547459874</v>
      </c>
      <c r="AT457" s="59">
        <f t="shared" si="342"/>
        <v>0.46497098198691378</v>
      </c>
      <c r="AU457" s="59">
        <v>39.319157158874745</v>
      </c>
      <c r="AV457" s="78">
        <v>0</v>
      </c>
      <c r="AW457" s="59">
        <v>15.742936088336421</v>
      </c>
      <c r="AX457" s="59">
        <v>0.21133837413259013</v>
      </c>
      <c r="AY457" s="59">
        <v>44.412363520458712</v>
      </c>
      <c r="AZ457" s="59">
        <v>0.18133782939593243</v>
      </c>
      <c r="BA457" s="59">
        <v>0.13286702880160436</v>
      </c>
      <c r="BB457" s="59">
        <v>0</v>
      </c>
      <c r="BC457" s="59"/>
      <c r="BD457" s="59"/>
      <c r="BE457" s="59">
        <f t="shared" si="346"/>
        <v>99.999999999999986</v>
      </c>
      <c r="BF457" s="59">
        <f t="shared" si="343"/>
        <v>83.411924174841374</v>
      </c>
      <c r="BG457" s="59">
        <f t="shared" si="344"/>
        <v>0.16588075825158627</v>
      </c>
      <c r="BH457" s="64">
        <f t="shared" si="345"/>
        <v>0.83411924174841379</v>
      </c>
      <c r="BI457" s="52"/>
      <c r="BJ457" s="62"/>
      <c r="BK457" s="62"/>
      <c r="BL457" s="62"/>
    </row>
    <row r="458" spans="1:64" s="31" customFormat="1" x14ac:dyDescent="0.25">
      <c r="A458" s="62"/>
      <c r="B458" s="58" t="s">
        <v>137</v>
      </c>
      <c r="C458" s="52" t="s">
        <v>10</v>
      </c>
      <c r="D458" s="52" t="s">
        <v>143</v>
      </c>
      <c r="E458" s="52"/>
      <c r="F458" s="52" t="s">
        <v>338</v>
      </c>
      <c r="G458" s="63" t="s">
        <v>1779</v>
      </c>
      <c r="H458" s="63" t="s">
        <v>1789</v>
      </c>
      <c r="I458" s="52" t="s">
        <v>1735</v>
      </c>
      <c r="J458" s="52" t="s">
        <v>1722</v>
      </c>
      <c r="K458" s="59">
        <v>89.729697730475721</v>
      </c>
      <c r="L458" s="59">
        <v>0</v>
      </c>
      <c r="M458" s="59">
        <v>0.3205090729839345</v>
      </c>
      <c r="N458" s="59">
        <v>20.076001917830521</v>
      </c>
      <c r="O458" s="59">
        <v>43.510913592345887</v>
      </c>
      <c r="P458" s="59"/>
      <c r="Q458" s="59">
        <v>23.410868709310627</v>
      </c>
      <c r="R458" s="59">
        <v>5.1090128412202944E-2</v>
      </c>
      <c r="S458" s="59">
        <v>12.467687779805118</v>
      </c>
      <c r="T458" s="59">
        <v>0</v>
      </c>
      <c r="U458" s="59"/>
      <c r="V458" s="59">
        <v>99.837071200688285</v>
      </c>
      <c r="W458" s="59">
        <f t="shared" si="330"/>
        <v>16.491097663242346</v>
      </c>
      <c r="X458" s="59">
        <f t="shared" si="331"/>
        <v>7.6903434608449439</v>
      </c>
      <c r="Y458" s="59">
        <f t="shared" si="332"/>
        <v>100.60764361546495</v>
      </c>
      <c r="Z458" s="59">
        <f t="shared" si="305"/>
        <v>0</v>
      </c>
      <c r="AA458" s="59">
        <f t="shared" si="306"/>
        <v>7.4914834273631659E-3</v>
      </c>
      <c r="AB458" s="59">
        <f t="shared" si="307"/>
        <v>0.73544749275706445</v>
      </c>
      <c r="AC458" s="59">
        <f t="shared" si="308"/>
        <v>1.0696220572660611</v>
      </c>
      <c r="AD458" s="59">
        <f t="shared" si="309"/>
        <v>0.17986434905663742</v>
      </c>
      <c r="AE458" s="59">
        <f t="shared" si="310"/>
        <v>0</v>
      </c>
      <c r="AF458" s="59">
        <f t="shared" si="311"/>
        <v>0.42864431243203982</v>
      </c>
      <c r="AG458" s="59">
        <f t="shared" si="312"/>
        <v>1.3449931871451983E-3</v>
      </c>
      <c r="AH458" s="59">
        <f t="shared" si="313"/>
        <v>0.57762687890644393</v>
      </c>
      <c r="AI458" s="59">
        <f t="shared" si="314"/>
        <v>0</v>
      </c>
      <c r="AJ458" s="59">
        <f t="shared" si="333"/>
        <v>3.0000415670327549</v>
      </c>
      <c r="AK458" s="59">
        <f t="shared" si="347"/>
        <v>3.9999999999999996</v>
      </c>
      <c r="AL458" s="59">
        <f t="shared" si="334"/>
        <v>0.57402704547083194</v>
      </c>
      <c r="AM458" s="59">
        <f t="shared" si="335"/>
        <v>0.42597295452916806</v>
      </c>
      <c r="AN458" s="59">
        <f t="shared" si="336"/>
        <v>2.3831532745661796</v>
      </c>
      <c r="AO458" s="59">
        <f t="shared" si="337"/>
        <v>8.7620816825482262</v>
      </c>
      <c r="AP458" s="59">
        <f t="shared" si="338"/>
        <v>0.29558223315443183</v>
      </c>
      <c r="AQ458" s="59">
        <f t="shared" si="339"/>
        <v>9.0614780240301451E-2</v>
      </c>
      <c r="AR458" s="59">
        <f t="shared" si="340"/>
        <v>0.53887036629378415</v>
      </c>
      <c r="AS458" s="59">
        <f t="shared" si="341"/>
        <v>0.3705148534659144</v>
      </c>
      <c r="AT458" s="59">
        <f t="shared" si="342"/>
        <v>0.59256556471874322</v>
      </c>
      <c r="AU458" s="59">
        <v>39.786888333053803</v>
      </c>
      <c r="AV458" s="78">
        <v>0</v>
      </c>
      <c r="AW458" s="59">
        <v>10.070729005136442</v>
      </c>
      <c r="AX458" s="59">
        <v>0.235816590678226</v>
      </c>
      <c r="AY458" s="59">
        <v>49.362814574326634</v>
      </c>
      <c r="AZ458" s="59">
        <v>0.23460064199457401</v>
      </c>
      <c r="BA458" s="59">
        <v>0.23106169026320558</v>
      </c>
      <c r="BB458" s="59">
        <v>7.8089164547099521E-2</v>
      </c>
      <c r="BC458" s="59"/>
      <c r="BD458" s="59"/>
      <c r="BE458" s="59">
        <f t="shared" si="346"/>
        <v>99.999999999999972</v>
      </c>
      <c r="BF458" s="59">
        <f t="shared" si="343"/>
        <v>89.729697730475721</v>
      </c>
      <c r="BG458" s="59">
        <f t="shared" si="344"/>
        <v>0.1027030226952428</v>
      </c>
      <c r="BH458" s="64">
        <f t="shared" si="345"/>
        <v>0.89729697730475722</v>
      </c>
      <c r="BI458" s="52"/>
      <c r="BJ458" s="62"/>
      <c r="BK458" s="62"/>
      <c r="BL458" s="62"/>
    </row>
    <row r="459" spans="1:64" s="31" customFormat="1" x14ac:dyDescent="0.25">
      <c r="A459" s="62"/>
      <c r="B459" s="58" t="s">
        <v>137</v>
      </c>
      <c r="C459" s="52" t="s">
        <v>10</v>
      </c>
      <c r="D459" s="52" t="s">
        <v>143</v>
      </c>
      <c r="E459" s="52"/>
      <c r="F459" s="52" t="s">
        <v>339</v>
      </c>
      <c r="G459" s="63" t="s">
        <v>1779</v>
      </c>
      <c r="H459" s="63" t="s">
        <v>1789</v>
      </c>
      <c r="I459" s="52" t="s">
        <v>1735</v>
      </c>
      <c r="J459" s="52" t="s">
        <v>1722</v>
      </c>
      <c r="K459" s="59">
        <v>89.23610497003888</v>
      </c>
      <c r="L459" s="59">
        <v>0</v>
      </c>
      <c r="M459" s="59">
        <v>0.51684065188775552</v>
      </c>
      <c r="N459" s="59">
        <v>18.748989141957811</v>
      </c>
      <c r="O459" s="59">
        <v>45.36338418119967</v>
      </c>
      <c r="P459" s="59"/>
      <c r="Q459" s="59">
        <v>22.60096100501428</v>
      </c>
      <c r="R459" s="59">
        <v>0.12913144611180852</v>
      </c>
      <c r="S459" s="59">
        <v>12.509995738298036</v>
      </c>
      <c r="T459" s="59">
        <v>0</v>
      </c>
      <c r="U459" s="59"/>
      <c r="V459" s="59">
        <v>99.86930216446936</v>
      </c>
      <c r="W459" s="59">
        <f t="shared" si="330"/>
        <v>16.313944116236971</v>
      </c>
      <c r="X459" s="59">
        <f t="shared" si="331"/>
        <v>6.9871270157560668</v>
      </c>
      <c r="Y459" s="59">
        <f t="shared" si="332"/>
        <v>100.56941229144812</v>
      </c>
      <c r="Z459" s="59">
        <f t="shared" si="305"/>
        <v>0</v>
      </c>
      <c r="AA459" s="59">
        <f t="shared" si="306"/>
        <v>1.2143299948517306E-2</v>
      </c>
      <c r="AB459" s="59">
        <f t="shared" si="307"/>
        <v>0.6904064860220176</v>
      </c>
      <c r="AC459" s="59">
        <f t="shared" si="308"/>
        <v>1.1209601042562669</v>
      </c>
      <c r="AD459" s="59">
        <f t="shared" si="309"/>
        <v>0.16426708633342899</v>
      </c>
      <c r="AE459" s="59">
        <f t="shared" si="310"/>
        <v>0</v>
      </c>
      <c r="AF459" s="59">
        <f t="shared" si="311"/>
        <v>0.42624474137120649</v>
      </c>
      <c r="AG459" s="59">
        <f t="shared" si="312"/>
        <v>3.4171785119653597E-3</v>
      </c>
      <c r="AH459" s="59">
        <f t="shared" si="313"/>
        <v>0.58260096530222361</v>
      </c>
      <c r="AI459" s="59">
        <f t="shared" si="314"/>
        <v>0</v>
      </c>
      <c r="AJ459" s="59">
        <f t="shared" si="333"/>
        <v>3.0000398617456261</v>
      </c>
      <c r="AK459" s="59">
        <f t="shared" si="347"/>
        <v>4</v>
      </c>
      <c r="AL459" s="59">
        <f t="shared" si="334"/>
        <v>0.57749263484828939</v>
      </c>
      <c r="AM459" s="59">
        <f t="shared" si="335"/>
        <v>0.42250736515171061</v>
      </c>
      <c r="AN459" s="59">
        <f t="shared" si="336"/>
        <v>2.594827429434134</v>
      </c>
      <c r="AO459" s="59">
        <f t="shared" si="337"/>
        <v>9.7944417118743718</v>
      </c>
      <c r="AP459" s="59">
        <f t="shared" si="338"/>
        <v>0.27817747016507305</v>
      </c>
      <c r="AQ459" s="59">
        <f t="shared" si="339"/>
        <v>8.3146530795705637E-2</v>
      </c>
      <c r="AR459" s="59">
        <f t="shared" si="340"/>
        <v>0.56739268900232354</v>
      </c>
      <c r="AS459" s="59">
        <f t="shared" si="341"/>
        <v>0.34946078020197086</v>
      </c>
      <c r="AT459" s="59">
        <f t="shared" si="342"/>
        <v>0.61884773091903567</v>
      </c>
      <c r="AU459" s="59">
        <v>40.10117046532708</v>
      </c>
      <c r="AV459" s="78">
        <v>0</v>
      </c>
      <c r="AW459" s="59">
        <v>10.50512011284032</v>
      </c>
      <c r="AX459" s="59">
        <v>0.15916001933655122</v>
      </c>
      <c r="AY459" s="59">
        <v>48.860532965150277</v>
      </c>
      <c r="AZ459" s="59">
        <v>0.22063162932852748</v>
      </c>
      <c r="BA459" s="59">
        <v>8.4233362297099851E-2</v>
      </c>
      <c r="BB459" s="59">
        <v>6.9151445720156857E-2</v>
      </c>
      <c r="BC459" s="59"/>
      <c r="BD459" s="59"/>
      <c r="BE459" s="59">
        <f t="shared" si="346"/>
        <v>100</v>
      </c>
      <c r="BF459" s="59">
        <f t="shared" si="343"/>
        <v>89.23610497003888</v>
      </c>
      <c r="BG459" s="59">
        <f t="shared" si="344"/>
        <v>0.10763895029961119</v>
      </c>
      <c r="BH459" s="64">
        <f t="shared" si="345"/>
        <v>0.89236104970038876</v>
      </c>
      <c r="BI459" s="52"/>
      <c r="BJ459" s="62"/>
      <c r="BK459" s="62"/>
      <c r="BL459" s="62"/>
    </row>
    <row r="460" spans="1:64" s="31" customFormat="1" x14ac:dyDescent="0.25">
      <c r="A460" s="62"/>
      <c r="B460" s="58" t="s">
        <v>137</v>
      </c>
      <c r="C460" s="52" t="s">
        <v>10</v>
      </c>
      <c r="D460" s="52" t="s">
        <v>143</v>
      </c>
      <c r="E460" s="52"/>
      <c r="F460" s="52" t="s">
        <v>340</v>
      </c>
      <c r="G460" s="63" t="s">
        <v>1779</v>
      </c>
      <c r="H460" s="63" t="s">
        <v>1789</v>
      </c>
      <c r="I460" s="52" t="s">
        <v>1735</v>
      </c>
      <c r="J460" s="52" t="s">
        <v>1722</v>
      </c>
      <c r="K460" s="59">
        <v>87.236132488873224</v>
      </c>
      <c r="L460" s="59">
        <v>0</v>
      </c>
      <c r="M460" s="59">
        <v>0.48951050178047456</v>
      </c>
      <c r="N460" s="59">
        <v>19.728185099621513</v>
      </c>
      <c r="O460" s="59">
        <v>41.574497213323212</v>
      </c>
      <c r="P460" s="59"/>
      <c r="Q460" s="59">
        <v>26.47934556262479</v>
      </c>
      <c r="R460" s="59">
        <v>7.9699589689954234E-2</v>
      </c>
      <c r="S460" s="59">
        <v>11.483691144177717</v>
      </c>
      <c r="T460" s="59">
        <v>0</v>
      </c>
      <c r="U460" s="59"/>
      <c r="V460" s="59">
        <v>99.834929111217647</v>
      </c>
      <c r="W460" s="59">
        <f t="shared" si="330"/>
        <v>18.092783735707947</v>
      </c>
      <c r="X460" s="59">
        <f t="shared" si="331"/>
        <v>9.3204732461845321</v>
      </c>
      <c r="Y460" s="59">
        <f t="shared" si="332"/>
        <v>100.76884053048535</v>
      </c>
      <c r="Z460" s="59">
        <f t="shared" si="305"/>
        <v>0</v>
      </c>
      <c r="AA460" s="59">
        <f t="shared" si="306"/>
        <v>1.1524157998317094E-2</v>
      </c>
      <c r="AB460" s="59">
        <f t="shared" si="307"/>
        <v>0.72791601201544232</v>
      </c>
      <c r="AC460" s="59">
        <f t="shared" si="308"/>
        <v>1.0293874024884002</v>
      </c>
      <c r="AD460" s="59">
        <f t="shared" si="309"/>
        <v>0.21956191676050543</v>
      </c>
      <c r="AE460" s="59">
        <f t="shared" si="310"/>
        <v>0</v>
      </c>
      <c r="AF460" s="59">
        <f t="shared" si="311"/>
        <v>0.47366641164544709</v>
      </c>
      <c r="AG460" s="59">
        <f t="shared" si="312"/>
        <v>2.1132888965491002E-3</v>
      </c>
      <c r="AH460" s="59">
        <f t="shared" si="313"/>
        <v>0.53587398656484819</v>
      </c>
      <c r="AI460" s="59">
        <f t="shared" si="314"/>
        <v>0</v>
      </c>
      <c r="AJ460" s="59">
        <f t="shared" si="333"/>
        <v>3.000043176369509</v>
      </c>
      <c r="AK460" s="59">
        <f t="shared" si="347"/>
        <v>4.0000000000000009</v>
      </c>
      <c r="AL460" s="59">
        <f t="shared" si="334"/>
        <v>0.53080984922925434</v>
      </c>
      <c r="AM460" s="59">
        <f t="shared" si="335"/>
        <v>0.46919015077074566</v>
      </c>
      <c r="AN460" s="59">
        <f t="shared" si="336"/>
        <v>2.1573249980419633</v>
      </c>
      <c r="AO460" s="59">
        <f t="shared" si="337"/>
        <v>7.6915727423422009</v>
      </c>
      <c r="AP460" s="59">
        <f t="shared" si="338"/>
        <v>0.31672380911694453</v>
      </c>
      <c r="AQ460" s="59">
        <f t="shared" si="339"/>
        <v>0.11106569238081572</v>
      </c>
      <c r="AR460" s="59">
        <f t="shared" si="340"/>
        <v>0.52071700899829765</v>
      </c>
      <c r="AS460" s="59">
        <f t="shared" si="341"/>
        <v>0.36821729862088659</v>
      </c>
      <c r="AT460" s="59">
        <f t="shared" si="342"/>
        <v>0.58577670423467398</v>
      </c>
      <c r="AU460" s="59">
        <v>40.041605396427954</v>
      </c>
      <c r="AV460" s="78">
        <v>0</v>
      </c>
      <c r="AW460" s="59">
        <v>12.306476801701619</v>
      </c>
      <c r="AX460" s="59">
        <v>0.1573174284060577</v>
      </c>
      <c r="AY460" s="59">
        <v>47.188250789648393</v>
      </c>
      <c r="AZ460" s="59">
        <v>0.18790490587583344</v>
      </c>
      <c r="BA460" s="59">
        <v>8.9253701244498884E-2</v>
      </c>
      <c r="BB460" s="59">
        <v>2.9190976695639859E-2</v>
      </c>
      <c r="BC460" s="59"/>
      <c r="BD460" s="59"/>
      <c r="BE460" s="59">
        <f t="shared" si="346"/>
        <v>100.00000000000001</v>
      </c>
      <c r="BF460" s="59">
        <f t="shared" si="343"/>
        <v>87.236132488873224</v>
      </c>
      <c r="BG460" s="59">
        <f t="shared" si="344"/>
        <v>0.12763867511126775</v>
      </c>
      <c r="BH460" s="64">
        <f t="shared" si="345"/>
        <v>0.87236132488873219</v>
      </c>
      <c r="BI460" s="52"/>
      <c r="BJ460" s="62"/>
      <c r="BK460" s="62"/>
      <c r="BL460" s="62"/>
    </row>
    <row r="461" spans="1:64" s="31" customFormat="1" x14ac:dyDescent="0.25">
      <c r="A461" s="62"/>
      <c r="B461" s="58" t="s">
        <v>137</v>
      </c>
      <c r="C461" s="52" t="s">
        <v>10</v>
      </c>
      <c r="D461" s="52" t="s">
        <v>143</v>
      </c>
      <c r="E461" s="52"/>
      <c r="F461" s="52" t="s">
        <v>341</v>
      </c>
      <c r="G461" s="63" t="s">
        <v>1779</v>
      </c>
      <c r="H461" s="63" t="s">
        <v>1789</v>
      </c>
      <c r="I461" s="52" t="s">
        <v>1735</v>
      </c>
      <c r="J461" s="52" t="s">
        <v>1722</v>
      </c>
      <c r="K461" s="59">
        <v>88.3350998593546</v>
      </c>
      <c r="L461" s="59">
        <v>0</v>
      </c>
      <c r="M461" s="59">
        <v>0.53107857514453383</v>
      </c>
      <c r="N461" s="59">
        <v>18.184628636742893</v>
      </c>
      <c r="O461" s="59">
        <v>43.656888120675632</v>
      </c>
      <c r="P461" s="59"/>
      <c r="Q461" s="59">
        <v>26.199522663718213</v>
      </c>
      <c r="R461" s="59">
        <v>6.4983228184088193E-2</v>
      </c>
      <c r="S461" s="59">
        <v>11.152181300429644</v>
      </c>
      <c r="T461" s="59">
        <v>0</v>
      </c>
      <c r="U461" s="59"/>
      <c r="V461" s="59">
        <v>99.789282524895</v>
      </c>
      <c r="W461" s="59">
        <f t="shared" si="330"/>
        <v>18.384499593029997</v>
      </c>
      <c r="X461" s="59">
        <f t="shared" si="331"/>
        <v>8.6852890316606075</v>
      </c>
      <c r="Y461" s="59">
        <f t="shared" si="332"/>
        <v>100.65954848586739</v>
      </c>
      <c r="Z461" s="59">
        <f t="shared" si="305"/>
        <v>0</v>
      </c>
      <c r="AA461" s="59">
        <f t="shared" si="306"/>
        <v>1.2618853391968816E-2</v>
      </c>
      <c r="AB461" s="59">
        <f t="shared" si="307"/>
        <v>0.67719305863554458</v>
      </c>
      <c r="AC461" s="59">
        <f t="shared" si="308"/>
        <v>1.0909844033651646</v>
      </c>
      <c r="AD461" s="59">
        <f t="shared" si="309"/>
        <v>0.20649866471742637</v>
      </c>
      <c r="AE461" s="59">
        <f t="shared" si="310"/>
        <v>0</v>
      </c>
      <c r="AF461" s="59">
        <f t="shared" si="311"/>
        <v>0.48577250901783625</v>
      </c>
      <c r="AG461" s="59">
        <f t="shared" si="312"/>
        <v>1.7390737128996185E-3</v>
      </c>
      <c r="AH461" s="59">
        <f t="shared" si="313"/>
        <v>0.5252365204081233</v>
      </c>
      <c r="AI461" s="59">
        <f t="shared" si="314"/>
        <v>0</v>
      </c>
      <c r="AJ461" s="59">
        <f t="shared" si="333"/>
        <v>3.0000430832489631</v>
      </c>
      <c r="AK461" s="59">
        <f t="shared" si="347"/>
        <v>4</v>
      </c>
      <c r="AL461" s="59">
        <f t="shared" si="334"/>
        <v>0.51951714091648338</v>
      </c>
      <c r="AM461" s="59">
        <f t="shared" si="335"/>
        <v>0.48048285908351662</v>
      </c>
      <c r="AN461" s="59">
        <f t="shared" si="336"/>
        <v>2.3524244560252696</v>
      </c>
      <c r="AO461" s="59">
        <f t="shared" si="337"/>
        <v>8.6144976156312154</v>
      </c>
      <c r="AP461" s="59">
        <f t="shared" si="338"/>
        <v>0.29829158363366332</v>
      </c>
      <c r="AQ461" s="59">
        <f t="shared" si="339"/>
        <v>0.104573434561455</v>
      </c>
      <c r="AR461" s="59">
        <f t="shared" si="340"/>
        <v>0.55248776678044642</v>
      </c>
      <c r="AS461" s="59">
        <f t="shared" si="341"/>
        <v>0.34293879865809856</v>
      </c>
      <c r="AT461" s="59">
        <f t="shared" si="342"/>
        <v>0.61701069423806909</v>
      </c>
      <c r="AU461" s="59">
        <v>39.282906268550583</v>
      </c>
      <c r="AV461" s="78">
        <v>0</v>
      </c>
      <c r="AW461" s="59">
        <v>11.418298740472562</v>
      </c>
      <c r="AX461" s="59">
        <v>0.26612997203823163</v>
      </c>
      <c r="AY461" s="59">
        <v>48.510941793203287</v>
      </c>
      <c r="AZ461" s="59">
        <v>0.14927669779741198</v>
      </c>
      <c r="BA461" s="59">
        <v>0.31348204717711564</v>
      </c>
      <c r="BB461" s="59">
        <v>5.8964480760806917E-2</v>
      </c>
      <c r="BC461" s="59"/>
      <c r="BD461" s="59"/>
      <c r="BE461" s="59">
        <f t="shared" si="346"/>
        <v>100</v>
      </c>
      <c r="BF461" s="59">
        <f t="shared" si="343"/>
        <v>88.3350998593546</v>
      </c>
      <c r="BG461" s="59">
        <f t="shared" si="344"/>
        <v>0.11664900140645401</v>
      </c>
      <c r="BH461" s="64">
        <f t="shared" si="345"/>
        <v>0.88335099859354604</v>
      </c>
      <c r="BI461" s="52"/>
      <c r="BJ461" s="62"/>
      <c r="BK461" s="62"/>
      <c r="BL461" s="62"/>
    </row>
    <row r="462" spans="1:64" s="31" customFormat="1" x14ac:dyDescent="0.25">
      <c r="A462" s="62"/>
      <c r="B462" s="58" t="s">
        <v>137</v>
      </c>
      <c r="C462" s="52" t="s">
        <v>10</v>
      </c>
      <c r="D462" s="52" t="s">
        <v>143</v>
      </c>
      <c r="E462" s="52"/>
      <c r="F462" s="52" t="s">
        <v>342</v>
      </c>
      <c r="G462" s="63" t="s">
        <v>1779</v>
      </c>
      <c r="H462" s="63" t="s">
        <v>1789</v>
      </c>
      <c r="I462" s="52" t="s">
        <v>1735</v>
      </c>
      <c r="J462" s="52" t="s">
        <v>1722</v>
      </c>
      <c r="K462" s="59">
        <v>83.855860797790015</v>
      </c>
      <c r="L462" s="59">
        <v>0</v>
      </c>
      <c r="M462" s="59">
        <v>0.45424175039786113</v>
      </c>
      <c r="N462" s="59">
        <v>23.067894074168819</v>
      </c>
      <c r="O462" s="59">
        <v>35.629856167811575</v>
      </c>
      <c r="P462" s="59"/>
      <c r="Q462" s="59">
        <v>30.642545139042745</v>
      </c>
      <c r="R462" s="59">
        <v>0.10388941757825855</v>
      </c>
      <c r="S462" s="59">
        <v>9.9443644658336439</v>
      </c>
      <c r="T462" s="59">
        <v>0</v>
      </c>
      <c r="U462" s="59"/>
      <c r="V462" s="59">
        <v>99.842791014832912</v>
      </c>
      <c r="W462" s="59">
        <f t="shared" si="330"/>
        <v>20.945951127128364</v>
      </c>
      <c r="X462" s="59">
        <f t="shared" si="331"/>
        <v>10.776388099482531</v>
      </c>
      <c r="Y462" s="59">
        <f t="shared" si="332"/>
        <v>100.92258510240106</v>
      </c>
      <c r="Z462" s="59">
        <f t="shared" si="305"/>
        <v>0</v>
      </c>
      <c r="AA462" s="59">
        <f t="shared" si="306"/>
        <v>1.064768202428606E-2</v>
      </c>
      <c r="AB462" s="59">
        <f t="shared" si="307"/>
        <v>0.84746724423414821</v>
      </c>
      <c r="AC462" s="59">
        <f t="shared" si="308"/>
        <v>0.87838871285010534</v>
      </c>
      <c r="AD462" s="59">
        <f t="shared" si="309"/>
        <v>0.25276277046722856</v>
      </c>
      <c r="AE462" s="59">
        <f t="shared" si="310"/>
        <v>0</v>
      </c>
      <c r="AF462" s="59">
        <f t="shared" si="311"/>
        <v>0.54599431045604208</v>
      </c>
      <c r="AG462" s="59">
        <f t="shared" si="312"/>
        <v>2.7428049916512673E-3</v>
      </c>
      <c r="AH462" s="59">
        <f t="shared" si="313"/>
        <v>0.46203942917651131</v>
      </c>
      <c r="AI462" s="59">
        <f t="shared" si="314"/>
        <v>0</v>
      </c>
      <c r="AJ462" s="59">
        <f t="shared" si="333"/>
        <v>3.0000429541999729</v>
      </c>
      <c r="AK462" s="59">
        <f t="shared" si="347"/>
        <v>3.9999999999999991</v>
      </c>
      <c r="AL462" s="59">
        <f t="shared" si="334"/>
        <v>0.45835710751599751</v>
      </c>
      <c r="AM462" s="59">
        <f t="shared" si="335"/>
        <v>0.54164289248400244</v>
      </c>
      <c r="AN462" s="59">
        <f t="shared" si="336"/>
        <v>2.160105736484764</v>
      </c>
      <c r="AO462" s="59">
        <f t="shared" si="337"/>
        <v>7.7045520875779019</v>
      </c>
      <c r="AP462" s="59">
        <f t="shared" si="338"/>
        <v>0.31644510766034656</v>
      </c>
      <c r="AQ462" s="59">
        <f t="shared" si="339"/>
        <v>0.12774708282480454</v>
      </c>
      <c r="AR462" s="59">
        <f t="shared" si="340"/>
        <v>0.44394036133333342</v>
      </c>
      <c r="AS462" s="59">
        <f t="shared" si="341"/>
        <v>0.42831255584186206</v>
      </c>
      <c r="AT462" s="59">
        <f t="shared" si="342"/>
        <v>0.5089582993554681</v>
      </c>
      <c r="AU462" s="59">
        <v>39.071586595634962</v>
      </c>
      <c r="AV462" s="78">
        <v>0</v>
      </c>
      <c r="AW462" s="59">
        <v>15.402684316543095</v>
      </c>
      <c r="AX462" s="59">
        <v>0.26159252649740689</v>
      </c>
      <c r="AY462" s="59">
        <v>44.884972971543597</v>
      </c>
      <c r="AZ462" s="59">
        <v>0.23289030380237341</v>
      </c>
      <c r="BA462" s="59">
        <v>6.6526952774059137E-2</v>
      </c>
      <c r="BB462" s="59">
        <v>7.9746333204522096E-2</v>
      </c>
      <c r="BC462" s="59"/>
      <c r="BD462" s="59"/>
      <c r="BE462" s="59">
        <f t="shared" si="346"/>
        <v>100.00000000000001</v>
      </c>
      <c r="BF462" s="59">
        <f t="shared" si="343"/>
        <v>83.855860797790015</v>
      </c>
      <c r="BG462" s="59">
        <f t="shared" si="344"/>
        <v>0.16144139202209984</v>
      </c>
      <c r="BH462" s="64">
        <f t="shared" si="345"/>
        <v>0.83855860797790016</v>
      </c>
      <c r="BI462" s="52"/>
      <c r="BJ462" s="62"/>
      <c r="BK462" s="62"/>
      <c r="BL462" s="62"/>
    </row>
    <row r="463" spans="1:64" s="31" customFormat="1" x14ac:dyDescent="0.25">
      <c r="A463" s="62"/>
      <c r="B463" s="58" t="s">
        <v>137</v>
      </c>
      <c r="C463" s="52" t="s">
        <v>10</v>
      </c>
      <c r="D463" s="52" t="s">
        <v>143</v>
      </c>
      <c r="E463" s="52"/>
      <c r="F463" s="52" t="s">
        <v>343</v>
      </c>
      <c r="G463" s="63" t="s">
        <v>1779</v>
      </c>
      <c r="H463" s="63" t="s">
        <v>1789</v>
      </c>
      <c r="I463" s="52" t="s">
        <v>1735</v>
      </c>
      <c r="J463" s="52" t="s">
        <v>1722</v>
      </c>
      <c r="K463" s="59">
        <v>86.014715458040953</v>
      </c>
      <c r="L463" s="59">
        <v>0</v>
      </c>
      <c r="M463" s="59">
        <v>0.52826816841509505</v>
      </c>
      <c r="N463" s="59">
        <v>17.565609203934784</v>
      </c>
      <c r="O463" s="59">
        <v>43.472135573952514</v>
      </c>
      <c r="P463" s="59"/>
      <c r="Q463" s="59">
        <v>28.329785415600835</v>
      </c>
      <c r="R463" s="59">
        <v>0.1334892864729689</v>
      </c>
      <c r="S463" s="59">
        <v>9.7722444426888426</v>
      </c>
      <c r="T463" s="59">
        <v>0</v>
      </c>
      <c r="U463" s="59"/>
      <c r="V463" s="59">
        <v>99.801532091065042</v>
      </c>
      <c r="W463" s="59">
        <f t="shared" ref="W463:W468" si="348">Q463-0.8998*X463</f>
        <v>20.335710248647928</v>
      </c>
      <c r="X463" s="59">
        <f t="shared" ref="X463:X468" si="349">(S463/40.31+Q463/71.85+R463/70.94+T463/74.7+U463/41.38-N463/101.96-O463/151.91-P463/201-L463*2/60.08-M463*2/79.95)/3*159.66</f>
        <v>8.8842800255089003</v>
      </c>
      <c r="Y463" s="59">
        <f t="shared" ref="Y463:Y468" si="350">SUM(L463:P463,R463:U463,W463:X463)</f>
        <v>100.69173694962103</v>
      </c>
      <c r="Z463" s="59">
        <f t="shared" si="305"/>
        <v>0</v>
      </c>
      <c r="AA463" s="59">
        <f t="shared" si="306"/>
        <v>1.2698559038515871E-2</v>
      </c>
      <c r="AB463" s="59">
        <f t="shared" si="307"/>
        <v>0.66177470732310206</v>
      </c>
      <c r="AC463" s="59">
        <f t="shared" si="308"/>
        <v>1.0990453887150839</v>
      </c>
      <c r="AD463" s="59">
        <f t="shared" si="309"/>
        <v>0.21369487051483183</v>
      </c>
      <c r="AE463" s="59">
        <f t="shared" si="310"/>
        <v>0</v>
      </c>
      <c r="AF463" s="59">
        <f t="shared" si="311"/>
        <v>0.54359987991671976</v>
      </c>
      <c r="AG463" s="59">
        <f t="shared" si="312"/>
        <v>3.6141153272330521E-3</v>
      </c>
      <c r="AH463" s="59">
        <f t="shared" si="313"/>
        <v>0.46561643684948861</v>
      </c>
      <c r="AI463" s="59">
        <f t="shared" si="314"/>
        <v>0</v>
      </c>
      <c r="AJ463" s="59">
        <f t="shared" ref="AJ463:AJ468" si="351">SUM(Z463:AI463)</f>
        <v>3.0000439576849747</v>
      </c>
      <c r="AK463" s="59">
        <f t="shared" si="347"/>
        <v>4</v>
      </c>
      <c r="AL463" s="59">
        <f t="shared" ref="AL463:AL468" si="352">AH463/(AH463+AF463)</f>
        <v>0.46136435679264964</v>
      </c>
      <c r="AM463" s="59">
        <f t="shared" ref="AM463:AM468" si="353">1-AL463</f>
        <v>0.53863564320735036</v>
      </c>
      <c r="AN463" s="59">
        <f t="shared" ref="AN463:AN468" si="354">AF463/AD463</f>
        <v>2.5438134224143223</v>
      </c>
      <c r="AO463" s="59">
        <f t="shared" ref="AO463:AO468" si="355">10^((LOG10(AN463)+0.343)/0.764)</f>
        <v>9.5431717848260149</v>
      </c>
      <c r="AP463" s="59">
        <f t="shared" ref="AP463:AP468" si="356">AD463/(AD463+AF463)</f>
        <v>0.28218189865050008</v>
      </c>
      <c r="AQ463" s="59">
        <f t="shared" ref="AQ463:AQ468" si="357">AD463/(AB463+AC463+AD463)</f>
        <v>0.10822651341452563</v>
      </c>
      <c r="AR463" s="59">
        <f t="shared" ref="AR463:AR468" si="358">AC463/(AB463+AC463+AD463)</f>
        <v>0.55661537508309045</v>
      </c>
      <c r="AS463" s="59">
        <f t="shared" ref="AS463:AS468" si="359">AB463/(AB463+AC463+AD463)</f>
        <v>0.33515811150238384</v>
      </c>
      <c r="AT463" s="59">
        <f t="shared" ref="AT463:AT468" si="360">AC463/(AC463+AB463)</f>
        <v>0.62416676819393224</v>
      </c>
      <c r="AU463" s="59">
        <v>39.617557506254911</v>
      </c>
      <c r="AV463" s="78">
        <v>0</v>
      </c>
      <c r="AW463" s="59">
        <v>13.455958110540763</v>
      </c>
      <c r="AX463" s="59">
        <v>9.2318767882840283E-2</v>
      </c>
      <c r="AY463" s="59">
        <v>46.430365482135045</v>
      </c>
      <c r="AZ463" s="59">
        <v>0.26988979307176331</v>
      </c>
      <c r="BA463" s="59">
        <v>0.1052009454790187</v>
      </c>
      <c r="BB463" s="59">
        <v>2.870939463565329E-2</v>
      </c>
      <c r="BC463" s="59"/>
      <c r="BD463" s="59"/>
      <c r="BE463" s="59">
        <f t="shared" si="346"/>
        <v>99.999999999999986</v>
      </c>
      <c r="BF463" s="59">
        <f t="shared" ref="BF463:BF468" si="361">AY463/40.31/(AY463/40.31+AW463/71.85)*100</f>
        <v>86.014715458040953</v>
      </c>
      <c r="BG463" s="59">
        <f t="shared" ref="BG463:BG468" si="362">(100-K463)/100</f>
        <v>0.13985284541959048</v>
      </c>
      <c r="BH463" s="64">
        <f t="shared" ref="BH463:BH468" si="363">K463/100</f>
        <v>0.86014715458040958</v>
      </c>
      <c r="BI463" s="52"/>
      <c r="BJ463" s="62"/>
      <c r="BK463" s="62"/>
      <c r="BL463" s="62"/>
    </row>
    <row r="464" spans="1:64" s="31" customFormat="1" x14ac:dyDescent="0.25">
      <c r="A464" s="62"/>
      <c r="B464" s="58" t="s">
        <v>137</v>
      </c>
      <c r="C464" s="52" t="s">
        <v>10</v>
      </c>
      <c r="D464" s="52" t="s">
        <v>143</v>
      </c>
      <c r="E464" s="52"/>
      <c r="F464" s="52" t="s">
        <v>344</v>
      </c>
      <c r="G464" s="63" t="s">
        <v>1779</v>
      </c>
      <c r="H464" s="63" t="s">
        <v>1789</v>
      </c>
      <c r="I464" s="52" t="s">
        <v>1735</v>
      </c>
      <c r="J464" s="52" t="s">
        <v>1722</v>
      </c>
      <c r="K464" s="59">
        <v>85.894974504111673</v>
      </c>
      <c r="L464" s="59">
        <v>0</v>
      </c>
      <c r="M464" s="59">
        <v>0.68424273301842964</v>
      </c>
      <c r="N464" s="59">
        <v>20.844407127343185</v>
      </c>
      <c r="O464" s="59">
        <v>39.227093441857981</v>
      </c>
      <c r="P464" s="59"/>
      <c r="Q464" s="59">
        <v>28.772773485394396</v>
      </c>
      <c r="R464" s="59">
        <v>8.1404442926078402E-2</v>
      </c>
      <c r="S464" s="59">
        <v>10.267533068309326</v>
      </c>
      <c r="T464" s="59">
        <v>0</v>
      </c>
      <c r="U464" s="59"/>
      <c r="V464" s="59">
        <v>99.877454298849386</v>
      </c>
      <c r="W464" s="59">
        <f t="shared" si="348"/>
        <v>20.318826366670564</v>
      </c>
      <c r="X464" s="59">
        <f t="shared" si="349"/>
        <v>9.3953624346786313</v>
      </c>
      <c r="Y464" s="59">
        <f t="shared" si="350"/>
        <v>100.8188696148042</v>
      </c>
      <c r="Z464" s="59">
        <f t="shared" si="305"/>
        <v>0</v>
      </c>
      <c r="AA464" s="59">
        <f t="shared" si="306"/>
        <v>1.615712650180361E-2</v>
      </c>
      <c r="AB464" s="59">
        <f t="shared" si="307"/>
        <v>0.77141916975646752</v>
      </c>
      <c r="AC464" s="59">
        <f t="shared" si="308"/>
        <v>0.97419234910080577</v>
      </c>
      <c r="AD464" s="59">
        <f t="shared" si="309"/>
        <v>0.22199302465611495</v>
      </c>
      <c r="AE464" s="59">
        <f t="shared" si="310"/>
        <v>0</v>
      </c>
      <c r="AF464" s="59">
        <f t="shared" si="311"/>
        <v>0.53354684670677166</v>
      </c>
      <c r="AG464" s="59">
        <f t="shared" si="312"/>
        <v>2.1649986775927493E-3</v>
      </c>
      <c r="AH464" s="59">
        <f t="shared" si="313"/>
        <v>0.48056708634194578</v>
      </c>
      <c r="AI464" s="59">
        <f t="shared" si="314"/>
        <v>0</v>
      </c>
      <c r="AJ464" s="59">
        <f t="shared" si="351"/>
        <v>3.0000406017415022</v>
      </c>
      <c r="AK464" s="59">
        <f t="shared" si="347"/>
        <v>4</v>
      </c>
      <c r="AL464" s="59">
        <f t="shared" si="352"/>
        <v>0.47387879278733824</v>
      </c>
      <c r="AM464" s="59">
        <f t="shared" si="353"/>
        <v>0.52612120721266176</v>
      </c>
      <c r="AN464" s="59">
        <f t="shared" si="354"/>
        <v>2.403439691554627</v>
      </c>
      <c r="AO464" s="59">
        <f t="shared" si="355"/>
        <v>8.8598361940320665</v>
      </c>
      <c r="AP464" s="59">
        <f t="shared" si="356"/>
        <v>0.29382039660682774</v>
      </c>
      <c r="AQ464" s="59">
        <f t="shared" si="357"/>
        <v>0.11282400489872849</v>
      </c>
      <c r="AR464" s="59">
        <f t="shared" si="358"/>
        <v>0.49511592779780395</v>
      </c>
      <c r="AS464" s="59">
        <f t="shared" si="359"/>
        <v>0.39206006730346749</v>
      </c>
      <c r="AT464" s="59">
        <f t="shared" si="360"/>
        <v>0.55808084363383414</v>
      </c>
      <c r="AU464" s="59">
        <v>39.437881236756368</v>
      </c>
      <c r="AV464" s="78">
        <v>0</v>
      </c>
      <c r="AW464" s="59">
        <v>13.589032831215542</v>
      </c>
      <c r="AX464" s="59">
        <v>0.19299459203936739</v>
      </c>
      <c r="AY464" s="59">
        <v>46.42676820113283</v>
      </c>
      <c r="AZ464" s="59">
        <v>0.182170581308847</v>
      </c>
      <c r="BA464" s="59">
        <v>0.16807317980131362</v>
      </c>
      <c r="BB464" s="59">
        <v>3.079377745730201E-3</v>
      </c>
      <c r="BC464" s="59"/>
      <c r="BD464" s="59"/>
      <c r="BE464" s="59">
        <f t="shared" si="346"/>
        <v>100</v>
      </c>
      <c r="BF464" s="59">
        <f t="shared" si="361"/>
        <v>85.894974504111673</v>
      </c>
      <c r="BG464" s="59">
        <f t="shared" si="362"/>
        <v>0.14105025495888326</v>
      </c>
      <c r="BH464" s="64">
        <f t="shared" si="363"/>
        <v>0.85894974504111676</v>
      </c>
      <c r="BI464" s="52"/>
      <c r="BJ464" s="62"/>
      <c r="BK464" s="62"/>
      <c r="BL464" s="62"/>
    </row>
    <row r="465" spans="1:64" s="31" customFormat="1" x14ac:dyDescent="0.25">
      <c r="A465" s="62"/>
      <c r="B465" s="58" t="s">
        <v>137</v>
      </c>
      <c r="C465" s="52" t="s">
        <v>10</v>
      </c>
      <c r="D465" s="52" t="s">
        <v>143</v>
      </c>
      <c r="E465" s="52"/>
      <c r="F465" s="52" t="s">
        <v>345</v>
      </c>
      <c r="G465" s="63" t="s">
        <v>1779</v>
      </c>
      <c r="H465" s="63" t="s">
        <v>1789</v>
      </c>
      <c r="I465" s="52" t="s">
        <v>1735</v>
      </c>
      <c r="J465" s="52" t="s">
        <v>1722</v>
      </c>
      <c r="K465" s="59">
        <v>88.62860271515882</v>
      </c>
      <c r="L465" s="59">
        <v>0</v>
      </c>
      <c r="M465" s="59">
        <v>0.44198195203599538</v>
      </c>
      <c r="N465" s="59">
        <v>18.603696170487332</v>
      </c>
      <c r="O465" s="59">
        <v>43.465101758379049</v>
      </c>
      <c r="P465" s="59"/>
      <c r="Q465" s="59">
        <v>25.876323573455956</v>
      </c>
      <c r="R465" s="59">
        <v>6.0934409817711407E-2</v>
      </c>
      <c r="S465" s="59">
        <v>11.383499053907624</v>
      </c>
      <c r="T465" s="59">
        <v>0</v>
      </c>
      <c r="U465" s="59"/>
      <c r="V465" s="59">
        <v>99.831536918083671</v>
      </c>
      <c r="W465" s="59">
        <f t="shared" si="348"/>
        <v>18.034275718754685</v>
      </c>
      <c r="X465" s="59">
        <f t="shared" si="349"/>
        <v>8.7153232437222385</v>
      </c>
      <c r="Y465" s="59">
        <f t="shared" si="350"/>
        <v>100.70481230710463</v>
      </c>
      <c r="Z465" s="59">
        <f t="shared" si="305"/>
        <v>0</v>
      </c>
      <c r="AA465" s="59">
        <f t="shared" si="306"/>
        <v>1.0463682017595642E-2</v>
      </c>
      <c r="AB465" s="59">
        <f t="shared" si="307"/>
        <v>0.69028142027169526</v>
      </c>
      <c r="AC465" s="59">
        <f t="shared" si="308"/>
        <v>1.0822444100658253</v>
      </c>
      <c r="AD465" s="59">
        <f t="shared" si="309"/>
        <v>0.20645973038857415</v>
      </c>
      <c r="AE465" s="59">
        <f t="shared" si="310"/>
        <v>0</v>
      </c>
      <c r="AF465" s="59">
        <f t="shared" si="311"/>
        <v>0.47478688030087512</v>
      </c>
      <c r="AG465" s="59">
        <f t="shared" si="312"/>
        <v>1.6247936083927815E-3</v>
      </c>
      <c r="AH465" s="59">
        <f t="shared" si="313"/>
        <v>0.53418262096639924</v>
      </c>
      <c r="AI465" s="59">
        <f t="shared" si="314"/>
        <v>0</v>
      </c>
      <c r="AJ465" s="59">
        <f t="shared" si="351"/>
        <v>3.0000435376193577</v>
      </c>
      <c r="AK465" s="59">
        <f t="shared" si="347"/>
        <v>4.0000000000000009</v>
      </c>
      <c r="AL465" s="59">
        <f t="shared" si="352"/>
        <v>0.52943386325896002</v>
      </c>
      <c r="AM465" s="59">
        <f t="shared" si="353"/>
        <v>0.47056613674103998</v>
      </c>
      <c r="AN465" s="59">
        <f t="shared" si="354"/>
        <v>2.2996585310233972</v>
      </c>
      <c r="AO465" s="59">
        <f t="shared" si="355"/>
        <v>8.3624634523484787</v>
      </c>
      <c r="AP465" s="59">
        <f t="shared" si="356"/>
        <v>0.30306166247143385</v>
      </c>
      <c r="AQ465" s="59">
        <f t="shared" si="357"/>
        <v>0.10432604182964507</v>
      </c>
      <c r="AR465" s="59">
        <f t="shared" si="358"/>
        <v>0.54686827005890182</v>
      </c>
      <c r="AS465" s="59">
        <f t="shared" si="359"/>
        <v>0.34880568811145307</v>
      </c>
      <c r="AT465" s="59">
        <f t="shared" si="360"/>
        <v>0.61056622788946702</v>
      </c>
      <c r="AU465" s="59">
        <v>40.017273081168639</v>
      </c>
      <c r="AV465" s="78">
        <v>0</v>
      </c>
      <c r="AW465" s="59">
        <v>11.061441885101573</v>
      </c>
      <c r="AX465" s="59">
        <v>0.132066637028637</v>
      </c>
      <c r="AY465" s="59">
        <v>48.367967415394688</v>
      </c>
      <c r="AZ465" s="59">
        <v>0.19310555761076295</v>
      </c>
      <c r="BA465" s="59">
        <v>0.21892270529199773</v>
      </c>
      <c r="BB465" s="59">
        <v>9.2227184037092982E-3</v>
      </c>
      <c r="BC465" s="59"/>
      <c r="BD465" s="59"/>
      <c r="BE465" s="59">
        <f t="shared" si="346"/>
        <v>100.00000000000001</v>
      </c>
      <c r="BF465" s="59">
        <f t="shared" si="361"/>
        <v>88.62860271515882</v>
      </c>
      <c r="BG465" s="59">
        <f t="shared" si="362"/>
        <v>0.1137139728484118</v>
      </c>
      <c r="BH465" s="64">
        <f t="shared" si="363"/>
        <v>0.88628602715158822</v>
      </c>
      <c r="BI465" s="52"/>
      <c r="BJ465" s="62"/>
      <c r="BK465" s="62"/>
      <c r="BL465" s="62"/>
    </row>
    <row r="466" spans="1:64" s="31" customFormat="1" x14ac:dyDescent="0.25">
      <c r="A466" s="62"/>
      <c r="B466" s="58" t="s">
        <v>137</v>
      </c>
      <c r="C466" s="52" t="s">
        <v>10</v>
      </c>
      <c r="D466" s="52" t="s">
        <v>143</v>
      </c>
      <c r="E466" s="52"/>
      <c r="F466" s="52" t="s">
        <v>346</v>
      </c>
      <c r="G466" s="63" t="s">
        <v>1779</v>
      </c>
      <c r="H466" s="63" t="s">
        <v>1789</v>
      </c>
      <c r="I466" s="52" t="s">
        <v>1735</v>
      </c>
      <c r="J466" s="52" t="s">
        <v>1722</v>
      </c>
      <c r="K466" s="59">
        <v>84.171113025056371</v>
      </c>
      <c r="L466" s="59">
        <v>0</v>
      </c>
      <c r="M466" s="59">
        <v>0.73123997342605174</v>
      </c>
      <c r="N466" s="59">
        <v>32.87937154935387</v>
      </c>
      <c r="O466" s="59">
        <v>25.967079535445816</v>
      </c>
      <c r="P466" s="59"/>
      <c r="Q466" s="59">
        <v>27.490050175782947</v>
      </c>
      <c r="R466" s="59">
        <v>5.9492409444702313E-2</v>
      </c>
      <c r="S466" s="59">
        <v>12.855648750359064</v>
      </c>
      <c r="T466" s="59">
        <v>0</v>
      </c>
      <c r="U466" s="59"/>
      <c r="V466" s="59">
        <v>99.982882393812446</v>
      </c>
      <c r="W466" s="59">
        <f t="shared" si="348"/>
        <v>18.359912481806045</v>
      </c>
      <c r="X466" s="59">
        <f t="shared" si="349"/>
        <v>10.146852293817405</v>
      </c>
      <c r="Y466" s="59">
        <f t="shared" si="350"/>
        <v>100.99959699365296</v>
      </c>
      <c r="Z466" s="59">
        <f t="shared" si="305"/>
        <v>0</v>
      </c>
      <c r="AA466" s="59">
        <f t="shared" si="306"/>
        <v>1.6167116842478034E-2</v>
      </c>
      <c r="AB466" s="59">
        <f t="shared" si="307"/>
        <v>1.1393131470980866</v>
      </c>
      <c r="AC466" s="59">
        <f t="shared" si="308"/>
        <v>0.60381015655561299</v>
      </c>
      <c r="AD466" s="59">
        <f t="shared" si="309"/>
        <v>0.22447906778378132</v>
      </c>
      <c r="AE466" s="59">
        <f t="shared" si="310"/>
        <v>0</v>
      </c>
      <c r="AF466" s="59">
        <f t="shared" si="311"/>
        <v>0.45140177904172407</v>
      </c>
      <c r="AG466" s="59">
        <f t="shared" si="312"/>
        <v>1.4814595783677075E-3</v>
      </c>
      <c r="AH466" s="59">
        <f t="shared" si="313"/>
        <v>0.56337897053873132</v>
      </c>
      <c r="AI466" s="59">
        <f t="shared" si="314"/>
        <v>0</v>
      </c>
      <c r="AJ466" s="59">
        <f t="shared" si="351"/>
        <v>3.0000316974387822</v>
      </c>
      <c r="AK466" s="59">
        <f t="shared" si="347"/>
        <v>4.0000000000000009</v>
      </c>
      <c r="AL466" s="59">
        <f t="shared" si="352"/>
        <v>0.55517309603246923</v>
      </c>
      <c r="AM466" s="59">
        <f t="shared" si="353"/>
        <v>0.44482690396753077</v>
      </c>
      <c r="AN466" s="59">
        <f t="shared" si="354"/>
        <v>2.0108858411534172</v>
      </c>
      <c r="AO466" s="59">
        <f t="shared" si="355"/>
        <v>7.0154708996710466</v>
      </c>
      <c r="AP466" s="59">
        <f t="shared" si="356"/>
        <v>0.3321281685050263</v>
      </c>
      <c r="AQ466" s="59">
        <f t="shared" si="357"/>
        <v>0.11408761802811944</v>
      </c>
      <c r="AR466" s="59">
        <f t="shared" si="358"/>
        <v>0.30687610734809412</v>
      </c>
      <c r="AS466" s="59">
        <f t="shared" si="359"/>
        <v>0.57903627462378637</v>
      </c>
      <c r="AT466" s="59">
        <f t="shared" si="360"/>
        <v>0.3463955506130792</v>
      </c>
      <c r="AU466" s="59">
        <v>39.273914030867928</v>
      </c>
      <c r="AV466" s="78">
        <v>0</v>
      </c>
      <c r="AW466" s="59">
        <v>15.070776250757206</v>
      </c>
      <c r="AX466" s="59">
        <v>0.26565069429794791</v>
      </c>
      <c r="AY466" s="59">
        <v>44.960832054345246</v>
      </c>
      <c r="AZ466" s="59">
        <v>0.10240850839353602</v>
      </c>
      <c r="BA466" s="59">
        <v>0.26273726694581323</v>
      </c>
      <c r="BB466" s="59">
        <v>6.3681194392320409E-2</v>
      </c>
      <c r="BC466" s="59"/>
      <c r="BD466" s="59"/>
      <c r="BE466" s="59">
        <f t="shared" si="346"/>
        <v>100</v>
      </c>
      <c r="BF466" s="59">
        <f t="shared" si="361"/>
        <v>84.171113025056371</v>
      </c>
      <c r="BG466" s="59">
        <f t="shared" si="362"/>
        <v>0.15828886974943629</v>
      </c>
      <c r="BH466" s="64">
        <f t="shared" si="363"/>
        <v>0.84171113025056377</v>
      </c>
      <c r="BI466" s="52"/>
      <c r="BJ466" s="62"/>
      <c r="BK466" s="62"/>
      <c r="BL466" s="62"/>
    </row>
    <row r="467" spans="1:64" s="31" customFormat="1" x14ac:dyDescent="0.25">
      <c r="A467" s="62"/>
      <c r="B467" s="58" t="s">
        <v>137</v>
      </c>
      <c r="C467" s="52" t="s">
        <v>10</v>
      </c>
      <c r="D467" s="52" t="s">
        <v>143</v>
      </c>
      <c r="E467" s="52"/>
      <c r="F467" s="52" t="s">
        <v>347</v>
      </c>
      <c r="G467" s="63" t="s">
        <v>1779</v>
      </c>
      <c r="H467" s="63" t="s">
        <v>1789</v>
      </c>
      <c r="I467" s="52" t="s">
        <v>1735</v>
      </c>
      <c r="J467" s="52" t="s">
        <v>1722</v>
      </c>
      <c r="K467" s="59">
        <v>84.193712520593721</v>
      </c>
      <c r="L467" s="59">
        <v>0</v>
      </c>
      <c r="M467" s="59">
        <v>0.38806465359294751</v>
      </c>
      <c r="N467" s="59">
        <v>29.199231102368966</v>
      </c>
      <c r="O467" s="59">
        <v>29.974321990967404</v>
      </c>
      <c r="P467" s="59"/>
      <c r="Q467" s="59">
        <v>28.511654039033882</v>
      </c>
      <c r="R467" s="59">
        <v>8.9248142624975588E-2</v>
      </c>
      <c r="S467" s="59">
        <v>11.786000926586178</v>
      </c>
      <c r="T467" s="59">
        <v>0</v>
      </c>
      <c r="U467" s="59"/>
      <c r="V467" s="59">
        <v>99.948520855174365</v>
      </c>
      <c r="W467" s="59">
        <f t="shared" si="348"/>
        <v>19.074935572597497</v>
      </c>
      <c r="X467" s="59">
        <f t="shared" si="349"/>
        <v>10.487573312332056</v>
      </c>
      <c r="Y467" s="59">
        <f t="shared" si="350"/>
        <v>100.99937570107002</v>
      </c>
      <c r="Z467" s="59">
        <f t="shared" si="305"/>
        <v>0</v>
      </c>
      <c r="AA467" s="59">
        <f t="shared" si="306"/>
        <v>8.7636874441607299E-3</v>
      </c>
      <c r="AB467" s="59">
        <f t="shared" si="307"/>
        <v>1.0334778102491868</v>
      </c>
      <c r="AC467" s="59">
        <f t="shared" si="308"/>
        <v>0.71192921299970047</v>
      </c>
      <c r="AD467" s="59">
        <f t="shared" si="309"/>
        <v>0.2369898037575682</v>
      </c>
      <c r="AE467" s="59">
        <f t="shared" si="310"/>
        <v>0</v>
      </c>
      <c r="AF467" s="59">
        <f t="shared" si="311"/>
        <v>0.47903349293640601</v>
      </c>
      <c r="AG467" s="59">
        <f t="shared" si="312"/>
        <v>2.2700612459497257E-3</v>
      </c>
      <c r="AH467" s="59">
        <f t="shared" si="313"/>
        <v>0.52757383041963912</v>
      </c>
      <c r="AI467" s="59">
        <f t="shared" si="314"/>
        <v>0</v>
      </c>
      <c r="AJ467" s="59">
        <f t="shared" si="351"/>
        <v>3.0000378990526113</v>
      </c>
      <c r="AK467" s="59">
        <f t="shared" si="347"/>
        <v>4</v>
      </c>
      <c r="AL467" s="59">
        <f t="shared" si="352"/>
        <v>0.52411086048996691</v>
      </c>
      <c r="AM467" s="59">
        <f t="shared" si="353"/>
        <v>0.47588913951003309</v>
      </c>
      <c r="AN467" s="59">
        <f t="shared" si="354"/>
        <v>2.0213253285210513</v>
      </c>
      <c r="AO467" s="59">
        <f t="shared" si="355"/>
        <v>7.0631801837791137</v>
      </c>
      <c r="AP467" s="59">
        <f t="shared" si="356"/>
        <v>0.33098057682172982</v>
      </c>
      <c r="AQ467" s="59">
        <f t="shared" si="357"/>
        <v>0.11954710607332729</v>
      </c>
      <c r="AR467" s="59">
        <f t="shared" si="358"/>
        <v>0.35912548047948528</v>
      </c>
      <c r="AS467" s="59">
        <f t="shared" si="359"/>
        <v>0.52132741344718736</v>
      </c>
      <c r="AT467" s="59">
        <f t="shared" si="360"/>
        <v>0.40788721685932078</v>
      </c>
      <c r="AU467" s="59">
        <v>39.119553739047319</v>
      </c>
      <c r="AV467" s="78">
        <v>0</v>
      </c>
      <c r="AW467" s="59">
        <v>15.104489261042209</v>
      </c>
      <c r="AX467" s="59">
        <v>0.20967295325895149</v>
      </c>
      <c r="AY467" s="59">
        <v>45.137952387893151</v>
      </c>
      <c r="AZ467" s="59">
        <v>0.1763403039135609</v>
      </c>
      <c r="BA467" s="59">
        <v>0.1481362180532261</v>
      </c>
      <c r="BB467" s="59">
        <v>0.10385513679157193</v>
      </c>
      <c r="BC467" s="59"/>
      <c r="BD467" s="59"/>
      <c r="BE467" s="59">
        <f t="shared" si="346"/>
        <v>99.999999999999986</v>
      </c>
      <c r="BF467" s="59">
        <f t="shared" si="361"/>
        <v>84.193712520593721</v>
      </c>
      <c r="BG467" s="59">
        <f t="shared" si="362"/>
        <v>0.15806287479406278</v>
      </c>
      <c r="BH467" s="64">
        <f t="shared" si="363"/>
        <v>0.84193712520593722</v>
      </c>
      <c r="BI467" s="52"/>
      <c r="BJ467" s="62"/>
      <c r="BK467" s="62"/>
      <c r="BL467" s="62"/>
    </row>
    <row r="468" spans="1:64" s="31" customFormat="1" x14ac:dyDescent="0.25">
      <c r="A468" s="62"/>
      <c r="B468" s="58" t="s">
        <v>137</v>
      </c>
      <c r="C468" s="52" t="s">
        <v>10</v>
      </c>
      <c r="D468" s="52" t="s">
        <v>143</v>
      </c>
      <c r="E468" s="52"/>
      <c r="F468" s="52" t="s">
        <v>348</v>
      </c>
      <c r="G468" s="63" t="s">
        <v>1779</v>
      </c>
      <c r="H468" s="63" t="s">
        <v>1789</v>
      </c>
      <c r="I468" s="52" t="s">
        <v>1735</v>
      </c>
      <c r="J468" s="52" t="s">
        <v>1722</v>
      </c>
      <c r="K468" s="59">
        <v>85.581817819108963</v>
      </c>
      <c r="L468" s="59">
        <v>0</v>
      </c>
      <c r="M468" s="59">
        <v>0.41972522887355218</v>
      </c>
      <c r="N468" s="59">
        <v>14.463380610551081</v>
      </c>
      <c r="O468" s="59">
        <v>41.206570501379225</v>
      </c>
      <c r="P468" s="59"/>
      <c r="Q468" s="59">
        <v>37.155274294937065</v>
      </c>
      <c r="R468" s="59">
        <v>3.5089730018087156E-2</v>
      </c>
      <c r="S468" s="59">
        <v>6.5654899095307719</v>
      </c>
      <c r="T468" s="59">
        <v>0</v>
      </c>
      <c r="U468" s="59"/>
      <c r="V468" s="59">
        <v>99.845530275289789</v>
      </c>
      <c r="W468" s="59">
        <f t="shared" si="348"/>
        <v>24.853837163374251</v>
      </c>
      <c r="X468" s="59">
        <f t="shared" si="349"/>
        <v>13.671301546524578</v>
      </c>
      <c r="Y468" s="59">
        <f t="shared" si="350"/>
        <v>101.21539469025154</v>
      </c>
      <c r="Z468" s="59">
        <f t="shared" si="305"/>
        <v>0</v>
      </c>
      <c r="AA468" s="59">
        <f t="shared" si="306"/>
        <v>1.0424037110872553E-2</v>
      </c>
      <c r="AB468" s="59">
        <f t="shared" si="307"/>
        <v>0.56297309166642417</v>
      </c>
      <c r="AC468" s="59">
        <f t="shared" si="308"/>
        <v>1.0763214568304555</v>
      </c>
      <c r="AD468" s="59">
        <f t="shared" si="309"/>
        <v>0.3397446258403059</v>
      </c>
      <c r="AE468" s="59">
        <f t="shared" si="310"/>
        <v>0</v>
      </c>
      <c r="AF468" s="59">
        <f t="shared" si="311"/>
        <v>0.68641115026598409</v>
      </c>
      <c r="AG468" s="59">
        <f t="shared" si="312"/>
        <v>9.8153659493874744E-4</v>
      </c>
      <c r="AH468" s="59">
        <f t="shared" si="313"/>
        <v>0.3232004774115535</v>
      </c>
      <c r="AI468" s="59">
        <f t="shared" si="314"/>
        <v>0</v>
      </c>
      <c r="AJ468" s="59">
        <f t="shared" si="351"/>
        <v>3.0000563757205341</v>
      </c>
      <c r="AK468" s="59">
        <f t="shared" si="347"/>
        <v>4</v>
      </c>
      <c r="AL468" s="59">
        <f t="shared" si="352"/>
        <v>0.32012356885689647</v>
      </c>
      <c r="AM468" s="59">
        <f t="shared" si="353"/>
        <v>0.67987643114310359</v>
      </c>
      <c r="AN468" s="59">
        <f t="shared" si="354"/>
        <v>2.0203738280429073</v>
      </c>
      <c r="AO468" s="59">
        <f t="shared" si="355"/>
        <v>7.0588285920775666</v>
      </c>
      <c r="AP468" s="59">
        <f t="shared" si="356"/>
        <v>0.33108484476835892</v>
      </c>
      <c r="AQ468" s="59">
        <f t="shared" si="357"/>
        <v>0.17167150112331264</v>
      </c>
      <c r="AR468" s="59">
        <f t="shared" si="358"/>
        <v>0.54386061215333659</v>
      </c>
      <c r="AS468" s="59">
        <f t="shared" si="359"/>
        <v>0.28446788672335077</v>
      </c>
      <c r="AT468" s="59">
        <f t="shared" si="360"/>
        <v>0.65657599960749469</v>
      </c>
      <c r="AU468" s="59">
        <v>39.513714431092708</v>
      </c>
      <c r="AV468" s="78">
        <v>0</v>
      </c>
      <c r="AW468" s="59">
        <v>13.901479644872705</v>
      </c>
      <c r="AX468" s="59">
        <v>0.11149500789382434</v>
      </c>
      <c r="AY468" s="59">
        <v>46.293290580284477</v>
      </c>
      <c r="AZ468" s="59">
        <v>0.14743666847975903</v>
      </c>
      <c r="BA468" s="59">
        <v>7.9381619644625073E-3</v>
      </c>
      <c r="BB468" s="59">
        <v>2.4645505412057869E-2</v>
      </c>
      <c r="BC468" s="59"/>
      <c r="BD468" s="59"/>
      <c r="BE468" s="59">
        <f t="shared" si="346"/>
        <v>99.999999999999986</v>
      </c>
      <c r="BF468" s="59">
        <f t="shared" si="361"/>
        <v>85.581817819108963</v>
      </c>
      <c r="BG468" s="59">
        <f t="shared" si="362"/>
        <v>0.14418182180891037</v>
      </c>
      <c r="BH468" s="64">
        <f t="shared" si="363"/>
        <v>0.85581817819108963</v>
      </c>
      <c r="BI468" s="52"/>
      <c r="BJ468" s="62"/>
      <c r="BK468" s="62"/>
      <c r="BL468" s="62"/>
    </row>
    <row r="469" spans="1:64" s="31" customFormat="1" x14ac:dyDescent="0.25">
      <c r="A469" s="62"/>
      <c r="B469" s="58" t="s">
        <v>137</v>
      </c>
      <c r="C469" s="52" t="s">
        <v>11</v>
      </c>
      <c r="D469" s="52" t="s">
        <v>141</v>
      </c>
      <c r="E469" s="52"/>
      <c r="F469" s="52" t="s">
        <v>305</v>
      </c>
      <c r="G469" s="63" t="s">
        <v>1779</v>
      </c>
      <c r="H469" s="63" t="s">
        <v>1789</v>
      </c>
      <c r="I469" s="52" t="s">
        <v>1735</v>
      </c>
      <c r="J469" s="52" t="s">
        <v>1722</v>
      </c>
      <c r="K469" s="59">
        <v>89.309326112262724</v>
      </c>
      <c r="L469" s="59">
        <v>0</v>
      </c>
      <c r="M469" s="59">
        <v>0.47799999999999998</v>
      </c>
      <c r="N469" s="59">
        <v>20.75</v>
      </c>
      <c r="O469" s="59">
        <v>42.82</v>
      </c>
      <c r="P469" s="59"/>
      <c r="Q469" s="59">
        <v>21.42</v>
      </c>
      <c r="R469" s="59">
        <v>0</v>
      </c>
      <c r="S469" s="59">
        <v>13.55</v>
      </c>
      <c r="T469" s="59">
        <v>0.11</v>
      </c>
      <c r="U469" s="59"/>
      <c r="V469" s="59">
        <v>99.128</v>
      </c>
      <c r="W469" s="59">
        <f t="shared" ref="W469:W495" si="364">Q469-0.8998*X469</f>
        <v>14.792752054233247</v>
      </c>
      <c r="X469" s="59">
        <f t="shared" ref="X469:X495" si="365">(S469/40.31+Q469/71.85+R469/70.94+T469/74.7+U469/41.38-N469/101.96-O469/151.91-P469/201-L469*2/60.08-M469*2/79.95)/3*159.66</f>
        <v>7.3652455498630296</v>
      </c>
      <c r="Y469" s="59">
        <f t="shared" ref="Y469:Y495" si="366">SUM(L469:P469,R469:U469,W469:X469)</f>
        <v>99.865997604096279</v>
      </c>
      <c r="Z469" s="59">
        <f t="shared" ref="Z469:Z495" si="367">$L469/60.09/($L469*2/60.09+$M469*2/79.9+$N469/101.96*3+$O469/151.94*3+$P469/209.82*3+$R469/70.94+$S469/40.31+$T469/74.71+$W469/71.85+$X469/159.7*3)*4</f>
        <v>0</v>
      </c>
      <c r="AA469" s="59">
        <f t="shared" ref="AA469:AA495" si="368">$M469/79.9/($L469*2/60.09+$M469*2/79.9+$N469/101.96*3+$O469/151.94*3+$P469/209.82*3+$R469/70.94+$S469/40.31+$T469/74.71+$W469/71.85+$X469/159.7*3)*4</f>
        <v>1.1131110047657959E-2</v>
      </c>
      <c r="AB469" s="59">
        <f t="shared" ref="AB469:AB495" si="369">$N469*2/101.96/($L469*2/60.09+$M469*2/79.9+$N469/101.96*3+$O469/151.94*3+$P469/209.82*3+$R469/70.94+$S469/40.31+$T469/74.71+$W469/71.85+$X469/159.7*3)*4</f>
        <v>0.7573133785241617</v>
      </c>
      <c r="AC469" s="59">
        <f t="shared" ref="AC469:AC495" si="370">$O469*2/151.94/($L469*2/60.09+$M469*2/79.9+$N469/101.96*3+$O469/151.94*3+$P469/209.82*3+$R469/70.94+$S469/40.31+$T469/74.71+$W469/71.85+$X469/159.7*3)*4</f>
        <v>1.0487256631811015</v>
      </c>
      <c r="AD469" s="59">
        <f t="shared" ref="AD469:AD495" si="371">$X469*2/159.7/($L469*2/60.09+$M469*2/79.9+$N469/101.96*3+$O469/151.94*3+$P469/209.82*3+$R469/70.94+$S469/40.31+$T469/74.71+$W469/71.85+$X469/159.7*3)*4</f>
        <v>0.17162069999474749</v>
      </c>
      <c r="AE469" s="59">
        <f t="shared" ref="AE469:AE495" si="372">$P469*2/209.82/($L469*2/60.09+$M469*2/79.9+$N469/101.96*3+$O469/151.94*3+$P469/209.82*3+$R469/70.94+$S469/40.31+$T469/74.71+$W469/71.85+$X469/159.7*3)*4</f>
        <v>0</v>
      </c>
      <c r="AF469" s="59">
        <f t="shared" ref="AF469:AF495" si="373">$W469/71.85/($L469*2/60.09+$M469*2/79.9+$N469/101.96*3+$O469/151.94*3+$P469/209.82*3+$R469/70.94+$S469/40.31+$T469/74.71+$W469/71.85+$X469/159.7*3)*4</f>
        <v>0.38307125510692464</v>
      </c>
      <c r="AG469" s="59">
        <f t="shared" ref="AG469:AG495" si="374">$R469/70.94/($L469*2/60.09+$M469*2/79.9+$N469/101.96*3+$O469/151.94*3+$P469/209.82*3+$R469/70.94+$S469/40.31+$T469/74.71+$W469/71.85+$X469/159.7*3)*4</f>
        <v>0</v>
      </c>
      <c r="AH469" s="59">
        <f t="shared" ref="AH469:AH495" si="375">$S469/40.31/($L469*2/60.09+$M469*2/79.9+$N469/101.96*3+$O469/151.94*3+$P469/209.82*3+$R469/70.94+$S469/40.31+$T469/74.71+$W469/71.85+$X469/159.7*3)*4</f>
        <v>0.62543741222817362</v>
      </c>
      <c r="AI469" s="59">
        <f t="shared" ref="AI469:AI495" si="376">$T469/74.71/($L469*2/60.09+$M469*2/79.9+$N469/101.96*3+$O469/151.94*3+$P469/209.82*3+$R469/70.94+$S469/40.31+$T469/74.71+$W469/71.85+$X469/159.7*3)*4</f>
        <v>2.7395000195698351E-3</v>
      </c>
      <c r="AJ469" s="59">
        <f t="shared" ref="AJ469:AJ495" si="377">SUM(Z469:AI469)</f>
        <v>3.0000390191023367</v>
      </c>
      <c r="AK469" s="59">
        <f t="shared" si="347"/>
        <v>4</v>
      </c>
      <c r="AL469" s="59">
        <f t="shared" ref="AL469:AL495" si="378">AH469/(AH469+AF469)</f>
        <v>0.62016067138108077</v>
      </c>
      <c r="AM469" s="59">
        <f t="shared" ref="AM469:AM495" si="379">1-AL469</f>
        <v>0.37983932861891923</v>
      </c>
      <c r="AN469" s="59">
        <f t="shared" ref="AN469:AN495" si="380">AF469/AD469</f>
        <v>2.2320807170618036</v>
      </c>
      <c r="AO469" s="59">
        <f t="shared" ref="AO469:AO495" si="381">10^((LOG10(AN469)+0.343)/0.764)</f>
        <v>8.0422847238958308</v>
      </c>
      <c r="AP469" s="59">
        <f t="shared" ref="AP469:AP495" si="382">AD469/(AD469+AF469)</f>
        <v>0.30939821357836406</v>
      </c>
      <c r="AQ469" s="59">
        <f t="shared" ref="AQ469:AQ495" si="383">AD469/(AB469+AC469+AD469)</f>
        <v>8.677969034613664E-2</v>
      </c>
      <c r="AR469" s="59">
        <f t="shared" ref="AR469:AR495" si="384">AC469/(AB469+AC469+AD469)</f>
        <v>0.53028619689634238</v>
      </c>
      <c r="AS469" s="59">
        <f t="shared" ref="AS469:AS495" si="385">AB469/(AB469+AC469+AD469)</f>
        <v>0.38293411275752093</v>
      </c>
      <c r="AT469" s="59">
        <f t="shared" ref="AT469:AT495" si="386">AC469/(AC469+AB469)</f>
        <v>0.58067718303082427</v>
      </c>
      <c r="AU469" s="59">
        <v>40.44</v>
      </c>
      <c r="AV469" s="78">
        <v>3.5999999999999997E-2</v>
      </c>
      <c r="AW469" s="59">
        <v>10.48</v>
      </c>
      <c r="AX469" s="59">
        <v>0.158</v>
      </c>
      <c r="AY469" s="59">
        <v>49.13</v>
      </c>
      <c r="AZ469" s="59">
        <v>0.27900000000000003</v>
      </c>
      <c r="BA469" s="59">
        <v>0.18099999999999999</v>
      </c>
      <c r="BB469" s="59">
        <v>5.8000000000000003E-2</v>
      </c>
      <c r="BC469" s="59"/>
      <c r="BD469" s="59"/>
      <c r="BE469" s="59">
        <f>SUM(AU469:BB469)</f>
        <v>100.762</v>
      </c>
      <c r="BF469" s="59">
        <f t="shared" ref="BF469:BF495" si="387">AY469/40.31/(AY469/40.31+AW469/71.85)*100</f>
        <v>89.311694173266616</v>
      </c>
      <c r="BG469" s="59">
        <f t="shared" ref="BG469:BG495" si="388">(100-K469)/100</f>
        <v>0.10690673887737276</v>
      </c>
      <c r="BH469" s="64">
        <f t="shared" ref="BH469:BH495" si="389">K469/100</f>
        <v>0.89309326112262721</v>
      </c>
      <c r="BI469" s="52"/>
      <c r="BJ469" s="62"/>
      <c r="BK469" s="62"/>
      <c r="BL469" s="62"/>
    </row>
    <row r="470" spans="1:64" s="31" customFormat="1" x14ac:dyDescent="0.25">
      <c r="A470" s="62"/>
      <c r="B470" s="58" t="s">
        <v>137</v>
      </c>
      <c r="C470" s="52" t="s">
        <v>12</v>
      </c>
      <c r="D470" s="52" t="s">
        <v>142</v>
      </c>
      <c r="E470" s="52"/>
      <c r="F470" s="52" t="s">
        <v>306</v>
      </c>
      <c r="G470" s="63" t="s">
        <v>1779</v>
      </c>
      <c r="H470" s="63" t="s">
        <v>1789</v>
      </c>
      <c r="I470" s="52" t="s">
        <v>1735</v>
      </c>
      <c r="J470" s="52" t="s">
        <v>1722</v>
      </c>
      <c r="K470" s="59">
        <v>87.960093936394784</v>
      </c>
      <c r="L470" s="59">
        <v>0</v>
      </c>
      <c r="M470" s="59">
        <v>0.58199999999999996</v>
      </c>
      <c r="N470" s="59">
        <v>22.91</v>
      </c>
      <c r="O470" s="59">
        <v>36.56</v>
      </c>
      <c r="P470" s="59"/>
      <c r="Q470" s="59">
        <v>25.46</v>
      </c>
      <c r="R470" s="59">
        <v>2.7E-2</v>
      </c>
      <c r="S470" s="59">
        <v>13.74</v>
      </c>
      <c r="T470" s="59">
        <v>0.17699999999999999</v>
      </c>
      <c r="U470" s="59"/>
      <c r="V470" s="59">
        <v>99.456000000000003</v>
      </c>
      <c r="W470" s="59">
        <f t="shared" si="364"/>
        <v>15.018933382053847</v>
      </c>
      <c r="X470" s="59">
        <f t="shared" si="365"/>
        <v>11.603763745216886</v>
      </c>
      <c r="Y470" s="59">
        <f t="shared" si="366"/>
        <v>100.61869712727074</v>
      </c>
      <c r="Z470" s="59">
        <f t="shared" si="367"/>
        <v>0</v>
      </c>
      <c r="AA470" s="59">
        <f>$M470/79.9/($L470*2/60.09+$M470*2/79.9+$N470/101.96*3+$O470/151.94*3+$P470/209.82*3+$R470/70.94+$S470/40.31+$T470/74.71+$W470/71.85+$X470/159.7*3)*4</f>
        <v>1.3358350137372164E-2</v>
      </c>
      <c r="AB470" s="59">
        <f t="shared" si="369"/>
        <v>0.82414167376502967</v>
      </c>
      <c r="AC470" s="59">
        <f t="shared" si="370"/>
        <v>0.88255276100766578</v>
      </c>
      <c r="AD470" s="59">
        <f t="shared" si="371"/>
        <v>0.26650206266677379</v>
      </c>
      <c r="AE470" s="59">
        <f t="shared" si="372"/>
        <v>0</v>
      </c>
      <c r="AF470" s="59">
        <f t="shared" si="373"/>
        <v>0.38334423442085719</v>
      </c>
      <c r="AG470" s="59">
        <f t="shared" si="374"/>
        <v>6.9798999472360295E-4</v>
      </c>
      <c r="AH470" s="59">
        <f t="shared" si="375"/>
        <v>0.62510151557008509</v>
      </c>
      <c r="AI470" s="59">
        <f t="shared" si="376"/>
        <v>4.3448135803861622E-3</v>
      </c>
      <c r="AJ470" s="59">
        <f t="shared" si="377"/>
        <v>3.0000434011428938</v>
      </c>
      <c r="AK470" s="59">
        <f t="shared" si="347"/>
        <v>4</v>
      </c>
      <c r="AL470" s="59">
        <f t="shared" si="378"/>
        <v>0.61986627994188048</v>
      </c>
      <c r="AM470" s="59">
        <f t="shared" si="379"/>
        <v>0.38013372005811952</v>
      </c>
      <c r="AN470" s="59">
        <f t="shared" si="380"/>
        <v>1.4384287708128525</v>
      </c>
      <c r="AO470" s="59">
        <f t="shared" si="381"/>
        <v>4.5249422204048484</v>
      </c>
      <c r="AP470" s="59">
        <f t="shared" si="382"/>
        <v>0.41010014808291861</v>
      </c>
      <c r="AQ470" s="59">
        <f t="shared" si="383"/>
        <v>0.13506108642124687</v>
      </c>
      <c r="AR470" s="59">
        <f t="shared" si="384"/>
        <v>0.44727058970199668</v>
      </c>
      <c r="AS470" s="59">
        <f t="shared" si="385"/>
        <v>0.41766832387675645</v>
      </c>
      <c r="AT470" s="59">
        <f t="shared" si="386"/>
        <v>0.51711234479135559</v>
      </c>
      <c r="AU470" s="59">
        <v>40.26</v>
      </c>
      <c r="AV470" s="78">
        <v>2.4E-2</v>
      </c>
      <c r="AW470" s="59">
        <v>11.75</v>
      </c>
      <c r="AX470" s="59">
        <v>0.17</v>
      </c>
      <c r="AY470" s="59">
        <v>48.16</v>
      </c>
      <c r="AZ470" s="59">
        <v>0.189</v>
      </c>
      <c r="BA470" s="59">
        <v>0.29799999999999999</v>
      </c>
      <c r="BB470" s="59">
        <v>0.14699999999999999</v>
      </c>
      <c r="BC470" s="59"/>
      <c r="BD470" s="59"/>
      <c r="BE470" s="59">
        <f t="shared" ref="BE470:BE495" si="390">SUM(AU470:BB470)</f>
        <v>100.998</v>
      </c>
      <c r="BF470" s="59">
        <f t="shared" si="387"/>
        <v>87.960093936394784</v>
      </c>
      <c r="BG470" s="59">
        <f t="shared" si="388"/>
        <v>0.12039906063605216</v>
      </c>
      <c r="BH470" s="64">
        <f t="shared" si="389"/>
        <v>0.8796009393639479</v>
      </c>
      <c r="BI470" s="52"/>
      <c r="BJ470" s="62"/>
      <c r="BK470" s="62"/>
      <c r="BL470" s="62"/>
    </row>
    <row r="471" spans="1:64" s="31" customFormat="1" x14ac:dyDescent="0.25">
      <c r="A471" s="62"/>
      <c r="B471" s="58" t="s">
        <v>137</v>
      </c>
      <c r="C471" s="52" t="s">
        <v>12</v>
      </c>
      <c r="D471" s="52" t="s">
        <v>142</v>
      </c>
      <c r="E471" s="52"/>
      <c r="F471" s="52" t="s">
        <v>307</v>
      </c>
      <c r="G471" s="63" t="s">
        <v>1779</v>
      </c>
      <c r="H471" s="63" t="s">
        <v>1789</v>
      </c>
      <c r="I471" s="52" t="s">
        <v>1735</v>
      </c>
      <c r="J471" s="52" t="s">
        <v>1722</v>
      </c>
      <c r="K471" s="59">
        <v>86.043980191719129</v>
      </c>
      <c r="L471" s="59">
        <v>0</v>
      </c>
      <c r="M471" s="59">
        <v>0.42899999999999999</v>
      </c>
      <c r="N471" s="59">
        <v>32.53</v>
      </c>
      <c r="O471" s="59">
        <v>25.84</v>
      </c>
      <c r="P471" s="59"/>
      <c r="Q471" s="59">
        <v>25.43</v>
      </c>
      <c r="R471" s="59">
        <v>8.9999999999999993E-3</v>
      </c>
      <c r="S471" s="59">
        <v>15.62</v>
      </c>
      <c r="T471" s="59">
        <v>0.17899999999999999</v>
      </c>
      <c r="U471" s="59"/>
      <c r="V471" s="59">
        <v>100.03700000000002</v>
      </c>
      <c r="W471" s="59">
        <f t="shared" si="364"/>
        <v>13.742003197222671</v>
      </c>
      <c r="X471" s="59">
        <f t="shared" si="365"/>
        <v>12.989549680792763</v>
      </c>
      <c r="Y471" s="59">
        <f t="shared" si="366"/>
        <v>101.33855287801545</v>
      </c>
      <c r="Z471" s="59">
        <f t="shared" si="367"/>
        <v>0</v>
      </c>
      <c r="AA471" s="59">
        <f t="shared" si="368"/>
        <v>9.3240942403041566E-3</v>
      </c>
      <c r="AB471" s="59">
        <f t="shared" si="369"/>
        <v>1.1081036199763807</v>
      </c>
      <c r="AC471" s="59">
        <f t="shared" si="370"/>
        <v>0.59067219068623311</v>
      </c>
      <c r="AD471" s="59">
        <f t="shared" si="371"/>
        <v>0.28249796020480356</v>
      </c>
      <c r="AE471" s="59">
        <f t="shared" si="372"/>
        <v>0</v>
      </c>
      <c r="AF471" s="59">
        <f t="shared" si="373"/>
        <v>0.33213864859064623</v>
      </c>
      <c r="AG471" s="59">
        <f t="shared" si="374"/>
        <v>2.2031672480052154E-4</v>
      </c>
      <c r="AH471" s="59">
        <f t="shared" si="375"/>
        <v>0.67292145126324143</v>
      </c>
      <c r="AI471" s="59">
        <f t="shared" si="376"/>
        <v>4.1607386395774333E-3</v>
      </c>
      <c r="AJ471" s="59">
        <f t="shared" si="377"/>
        <v>3.0000390203259872</v>
      </c>
      <c r="AK471" s="59">
        <f t="shared" si="347"/>
        <v>4</v>
      </c>
      <c r="AL471" s="59">
        <f t="shared" si="378"/>
        <v>0.66953354467167536</v>
      </c>
      <c r="AM471" s="59">
        <f t="shared" si="379"/>
        <v>0.33046645532832464</v>
      </c>
      <c r="AN471" s="59">
        <f t="shared" si="380"/>
        <v>1.1757205197158043</v>
      </c>
      <c r="AO471" s="59">
        <f t="shared" si="381"/>
        <v>3.4751531619883913</v>
      </c>
      <c r="AP471" s="59">
        <f t="shared" si="382"/>
        <v>0.45961785575778891</v>
      </c>
      <c r="AQ471" s="59">
        <f t="shared" si="383"/>
        <v>0.14258401052829953</v>
      </c>
      <c r="AR471" s="59">
        <f t="shared" si="384"/>
        <v>0.29812749725527943</v>
      </c>
      <c r="AS471" s="59">
        <f t="shared" si="385"/>
        <v>0.55928849221642107</v>
      </c>
      <c r="AT471" s="59">
        <f t="shared" si="386"/>
        <v>0.34770461586443197</v>
      </c>
      <c r="AU471" s="59">
        <v>40.04</v>
      </c>
      <c r="AV471" s="78">
        <v>4.9000000000000002E-2</v>
      </c>
      <c r="AW471" s="59">
        <v>13.4</v>
      </c>
      <c r="AX471" s="59">
        <v>0.22</v>
      </c>
      <c r="AY471" s="59">
        <v>46.35</v>
      </c>
      <c r="AZ471" s="59">
        <v>0.309</v>
      </c>
      <c r="BA471" s="59">
        <v>0.182</v>
      </c>
      <c r="BB471" s="59">
        <v>0.03</v>
      </c>
      <c r="BC471" s="59"/>
      <c r="BD471" s="59"/>
      <c r="BE471" s="59">
        <f t="shared" si="390"/>
        <v>100.58</v>
      </c>
      <c r="BF471" s="59">
        <f t="shared" si="387"/>
        <v>86.043980191719129</v>
      </c>
      <c r="BG471" s="59">
        <f t="shared" si="388"/>
        <v>0.1395601980828087</v>
      </c>
      <c r="BH471" s="64">
        <f t="shared" si="389"/>
        <v>0.86043980191719127</v>
      </c>
      <c r="BI471" s="52"/>
      <c r="BJ471" s="62"/>
      <c r="BK471" s="62"/>
      <c r="BL471" s="62"/>
    </row>
    <row r="472" spans="1:64" s="31" customFormat="1" x14ac:dyDescent="0.25">
      <c r="A472" s="62"/>
      <c r="B472" s="58" t="s">
        <v>137</v>
      </c>
      <c r="C472" s="52" t="s">
        <v>12</v>
      </c>
      <c r="D472" s="52" t="s">
        <v>142</v>
      </c>
      <c r="E472" s="52"/>
      <c r="F472" s="52" t="s">
        <v>308</v>
      </c>
      <c r="G472" s="63" t="s">
        <v>1779</v>
      </c>
      <c r="H472" s="63" t="s">
        <v>1789</v>
      </c>
      <c r="I472" s="52" t="s">
        <v>1735</v>
      </c>
      <c r="J472" s="52" t="s">
        <v>1722</v>
      </c>
      <c r="K472" s="59">
        <v>86.278031793452328</v>
      </c>
      <c r="L472" s="59">
        <v>0</v>
      </c>
      <c r="M472" s="59">
        <v>0.61899999999999999</v>
      </c>
      <c r="N472" s="59">
        <v>22.73</v>
      </c>
      <c r="O472" s="59">
        <v>35.85</v>
      </c>
      <c r="P472" s="59"/>
      <c r="Q472" s="59">
        <v>26.19</v>
      </c>
      <c r="R472" s="59">
        <v>7.2999999999999995E-2</v>
      </c>
      <c r="S472" s="59">
        <v>12.55</v>
      </c>
      <c r="T472" s="59">
        <v>0.155</v>
      </c>
      <c r="U472" s="59"/>
      <c r="V472" s="59">
        <v>98.166999999999987</v>
      </c>
      <c r="W472" s="59">
        <f t="shared" si="364"/>
        <v>16.395105792056516</v>
      </c>
      <c r="X472" s="59">
        <f t="shared" si="365"/>
        <v>10.885634816563108</v>
      </c>
      <c r="Y472" s="59">
        <f t="shared" si="366"/>
        <v>99.257740608619628</v>
      </c>
      <c r="Z472" s="59">
        <f t="shared" si="367"/>
        <v>0</v>
      </c>
      <c r="AA472" s="59">
        <f t="shared" si="368"/>
        <v>1.4485819056941419E-2</v>
      </c>
      <c r="AB472" s="59">
        <f t="shared" si="369"/>
        <v>0.83367886378280853</v>
      </c>
      <c r="AC472" s="59">
        <f t="shared" si="370"/>
        <v>0.88236082889595824</v>
      </c>
      <c r="AD472" s="59">
        <f t="shared" si="371"/>
        <v>0.25490480774608132</v>
      </c>
      <c r="AE472" s="59">
        <f t="shared" si="372"/>
        <v>0</v>
      </c>
      <c r="AF472" s="59">
        <f t="shared" si="373"/>
        <v>0.42666462553266532</v>
      </c>
      <c r="AG472" s="59">
        <f t="shared" si="374"/>
        <v>1.9241142783162049E-3</v>
      </c>
      <c r="AH472" s="59">
        <f t="shared" si="375"/>
        <v>0.58214358231992547</v>
      </c>
      <c r="AI472" s="59">
        <f t="shared" si="376"/>
        <v>3.8792891179375765E-3</v>
      </c>
      <c r="AJ472" s="59">
        <f t="shared" si="377"/>
        <v>3.0000419307306343</v>
      </c>
      <c r="AK472" s="59">
        <f t="shared" si="347"/>
        <v>4</v>
      </c>
      <c r="AL472" s="59">
        <f t="shared" si="378"/>
        <v>0.57706071162833905</v>
      </c>
      <c r="AM472" s="59">
        <f t="shared" si="379"/>
        <v>0.42293928837166095</v>
      </c>
      <c r="AN472" s="59">
        <f t="shared" si="380"/>
        <v>1.6738194516820544</v>
      </c>
      <c r="AO472" s="59">
        <f t="shared" si="381"/>
        <v>5.5177903720477079</v>
      </c>
      <c r="AP472" s="59">
        <f t="shared" si="382"/>
        <v>0.37399683040338305</v>
      </c>
      <c r="AQ472" s="59">
        <f t="shared" si="383"/>
        <v>0.12933129658959711</v>
      </c>
      <c r="AR472" s="59">
        <f t="shared" si="384"/>
        <v>0.44768425935167655</v>
      </c>
      <c r="AS472" s="59">
        <f t="shared" si="385"/>
        <v>0.42298444405872637</v>
      </c>
      <c r="AT472" s="59">
        <f t="shared" si="386"/>
        <v>0.51418439367132485</v>
      </c>
      <c r="AU472" s="59">
        <v>39.840000000000003</v>
      </c>
      <c r="AV472" s="78">
        <v>4.7E-2</v>
      </c>
      <c r="AW472" s="59">
        <v>13.08</v>
      </c>
      <c r="AX472" s="59">
        <v>0.19700000000000001</v>
      </c>
      <c r="AY472" s="59">
        <v>46.14</v>
      </c>
      <c r="AZ472" s="59">
        <v>0.33400000000000002</v>
      </c>
      <c r="BA472" s="59">
        <v>0.16200000000000001</v>
      </c>
      <c r="BB472" s="59">
        <v>8.0000000000000002E-3</v>
      </c>
      <c r="BC472" s="59"/>
      <c r="BD472" s="59"/>
      <c r="BE472" s="59">
        <f t="shared" si="390"/>
        <v>99.808000000000007</v>
      </c>
      <c r="BF472" s="59">
        <f t="shared" si="387"/>
        <v>86.278031793452328</v>
      </c>
      <c r="BG472" s="59">
        <f t="shared" si="388"/>
        <v>0.13721968206547672</v>
      </c>
      <c r="BH472" s="64">
        <f t="shared" si="389"/>
        <v>0.86278031793452326</v>
      </c>
      <c r="BI472" s="52"/>
      <c r="BJ472" s="62"/>
      <c r="BK472" s="62"/>
      <c r="BL472" s="62"/>
    </row>
    <row r="473" spans="1:64" s="31" customFormat="1" x14ac:dyDescent="0.25">
      <c r="A473" s="62"/>
      <c r="B473" s="58" t="s">
        <v>137</v>
      </c>
      <c r="C473" s="52" t="s">
        <v>12</v>
      </c>
      <c r="D473" s="52" t="s">
        <v>142</v>
      </c>
      <c r="E473" s="52"/>
      <c r="F473" s="52" t="s">
        <v>309</v>
      </c>
      <c r="G473" s="63" t="s">
        <v>1779</v>
      </c>
      <c r="H473" s="63" t="s">
        <v>1789</v>
      </c>
      <c r="I473" s="52" t="s">
        <v>1735</v>
      </c>
      <c r="J473" s="52" t="s">
        <v>1722</v>
      </c>
      <c r="K473" s="59">
        <v>87.443395563501653</v>
      </c>
      <c r="L473" s="59">
        <v>0</v>
      </c>
      <c r="M473" s="59">
        <v>0.51100000000000001</v>
      </c>
      <c r="N473" s="59">
        <v>22.09</v>
      </c>
      <c r="O473" s="59">
        <v>38.590000000000003</v>
      </c>
      <c r="P473" s="59"/>
      <c r="Q473" s="59">
        <v>24.55</v>
      </c>
      <c r="R473" s="59">
        <v>0.01</v>
      </c>
      <c r="S473" s="59">
        <v>13.71</v>
      </c>
      <c r="T473" s="59">
        <v>0.126</v>
      </c>
      <c r="U473" s="59"/>
      <c r="V473" s="59">
        <v>99.587000000000018</v>
      </c>
      <c r="W473" s="59">
        <f t="shared" si="364"/>
        <v>14.964995200861448</v>
      </c>
      <c r="X473" s="59">
        <f t="shared" si="365"/>
        <v>10.652372526270895</v>
      </c>
      <c r="Y473" s="59">
        <f t="shared" si="366"/>
        <v>100.65436772713235</v>
      </c>
      <c r="Z473" s="59">
        <f t="shared" si="367"/>
        <v>0</v>
      </c>
      <c r="AA473" s="59">
        <f t="shared" si="368"/>
        <v>1.1761682046140552E-2</v>
      </c>
      <c r="AB473" s="59">
        <f t="shared" si="369"/>
        <v>0.79687682888188616</v>
      </c>
      <c r="AC473" s="59">
        <f t="shared" si="370"/>
        <v>0.93417440971083343</v>
      </c>
      <c r="AD473" s="59">
        <f t="shared" si="371"/>
        <v>0.24533908400693075</v>
      </c>
      <c r="AE473" s="59">
        <f t="shared" si="372"/>
        <v>0</v>
      </c>
      <c r="AF473" s="59">
        <f t="shared" si="373"/>
        <v>0.38304087741031134</v>
      </c>
      <c r="AG473" s="59">
        <f t="shared" si="374"/>
        <v>2.5924126380238917E-4</v>
      </c>
      <c r="AH473" s="59">
        <f t="shared" si="375"/>
        <v>0.62548942380123995</v>
      </c>
      <c r="AI473" s="59">
        <f t="shared" si="376"/>
        <v>3.10160953288961E-3</v>
      </c>
      <c r="AJ473" s="59">
        <f t="shared" si="377"/>
        <v>3.000043156654034</v>
      </c>
      <c r="AK473" s="59">
        <f t="shared" si="347"/>
        <v>4</v>
      </c>
      <c r="AL473" s="59">
        <f t="shared" si="378"/>
        <v>0.62019894003168496</v>
      </c>
      <c r="AM473" s="59">
        <f t="shared" si="379"/>
        <v>0.37980105996831504</v>
      </c>
      <c r="AN473" s="59">
        <f t="shared" si="380"/>
        <v>1.5612713276433794</v>
      </c>
      <c r="AO473" s="59">
        <f t="shared" si="381"/>
        <v>5.0372886499571861</v>
      </c>
      <c r="AP473" s="59">
        <f t="shared" si="382"/>
        <v>0.39043110708622114</v>
      </c>
      <c r="AQ473" s="59">
        <f t="shared" si="383"/>
        <v>0.12413493488686148</v>
      </c>
      <c r="AR473" s="59">
        <f t="shared" si="384"/>
        <v>0.47266696210193165</v>
      </c>
      <c r="AS473" s="59">
        <f t="shared" si="385"/>
        <v>0.40319810301120684</v>
      </c>
      <c r="AT473" s="59">
        <f t="shared" si="386"/>
        <v>0.53965728390008982</v>
      </c>
      <c r="AU473" s="59">
        <v>40.549999999999997</v>
      </c>
      <c r="AV473" s="78">
        <v>3.1E-2</v>
      </c>
      <c r="AW473" s="59">
        <v>12.04</v>
      </c>
      <c r="AX473" s="59">
        <v>0.183</v>
      </c>
      <c r="AY473" s="59">
        <v>47.04</v>
      </c>
      <c r="AZ473" s="59">
        <v>0.186</v>
      </c>
      <c r="BA473" s="59">
        <v>0.224</v>
      </c>
      <c r="BB473" s="59">
        <v>0.20300000000000001</v>
      </c>
      <c r="BC473" s="59"/>
      <c r="BD473" s="59"/>
      <c r="BE473" s="59">
        <f t="shared" si="390"/>
        <v>100.45700000000001</v>
      </c>
      <c r="BF473" s="59">
        <f t="shared" si="387"/>
        <v>87.443395563501653</v>
      </c>
      <c r="BG473" s="59">
        <f t="shared" si="388"/>
        <v>0.12556604436498348</v>
      </c>
      <c r="BH473" s="64">
        <f t="shared" si="389"/>
        <v>0.87443395563501658</v>
      </c>
      <c r="BI473" s="52"/>
      <c r="BJ473" s="62"/>
      <c r="BK473" s="62"/>
      <c r="BL473" s="62"/>
    </row>
    <row r="474" spans="1:64" s="31" customFormat="1" x14ac:dyDescent="0.25">
      <c r="A474" s="62"/>
      <c r="B474" s="58" t="s">
        <v>137</v>
      </c>
      <c r="C474" s="52" t="s">
        <v>12</v>
      </c>
      <c r="D474" s="52" t="s">
        <v>142</v>
      </c>
      <c r="E474" s="52"/>
      <c r="F474" s="52" t="s">
        <v>310</v>
      </c>
      <c r="G474" s="63" t="s">
        <v>1779</v>
      </c>
      <c r="H474" s="63" t="s">
        <v>1789</v>
      </c>
      <c r="I474" s="52" t="s">
        <v>1735</v>
      </c>
      <c r="J474" s="52" t="s">
        <v>1722</v>
      </c>
      <c r="K474" s="59">
        <v>86.595408385001463</v>
      </c>
      <c r="L474" s="59">
        <v>0</v>
      </c>
      <c r="M474" s="59">
        <v>0.65700000000000003</v>
      </c>
      <c r="N474" s="59">
        <v>21.88</v>
      </c>
      <c r="O474" s="59">
        <v>36.1</v>
      </c>
      <c r="P474" s="59"/>
      <c r="Q474" s="59">
        <v>26.91</v>
      </c>
      <c r="R474" s="59">
        <v>0.02</v>
      </c>
      <c r="S474" s="59">
        <v>13.17</v>
      </c>
      <c r="T474" s="59">
        <v>0.17299999999999999</v>
      </c>
      <c r="U474" s="59"/>
      <c r="V474" s="59">
        <v>98.91</v>
      </c>
      <c r="W474" s="59">
        <f t="shared" si="364"/>
        <v>15.648037064544633</v>
      </c>
      <c r="X474" s="59">
        <f t="shared" si="365"/>
        <v>12.516073500172668</v>
      </c>
      <c r="Y474" s="59">
        <f t="shared" si="366"/>
        <v>100.1641105647173</v>
      </c>
      <c r="Z474" s="59">
        <f t="shared" si="367"/>
        <v>0</v>
      </c>
      <c r="AA474" s="59">
        <f t="shared" si="368"/>
        <v>1.526107563299605E-2</v>
      </c>
      <c r="AB474" s="59">
        <f t="shared" si="369"/>
        <v>0.79655183232124604</v>
      </c>
      <c r="AC474" s="59">
        <f t="shared" si="370"/>
        <v>0.88192495165133622</v>
      </c>
      <c r="AD474" s="59">
        <f t="shared" si="371"/>
        <v>0.29091072912987326</v>
      </c>
      <c r="AE474" s="59">
        <f t="shared" si="372"/>
        <v>0</v>
      </c>
      <c r="AF474" s="59">
        <f t="shared" si="373"/>
        <v>0.40420310757084821</v>
      </c>
      <c r="AG474" s="59">
        <f t="shared" si="374"/>
        <v>5.232453360918478E-4</v>
      </c>
      <c r="AH474" s="59">
        <f t="shared" si="375"/>
        <v>0.60637254769886417</v>
      </c>
      <c r="AI474" s="59">
        <f t="shared" si="376"/>
        <v>4.2976784745198324E-3</v>
      </c>
      <c r="AJ474" s="59">
        <f t="shared" si="377"/>
        <v>3.0000451678157751</v>
      </c>
      <c r="AK474" s="59">
        <f t="shared" si="347"/>
        <v>3.9999999999999987</v>
      </c>
      <c r="AL474" s="59">
        <f t="shared" si="378"/>
        <v>0.6000268703653161</v>
      </c>
      <c r="AM474" s="59">
        <f t="shared" si="379"/>
        <v>0.3999731296346839</v>
      </c>
      <c r="AN474" s="59">
        <f t="shared" si="380"/>
        <v>1.3894403578026751</v>
      </c>
      <c r="AO474" s="59">
        <f t="shared" si="381"/>
        <v>4.3243029467173235</v>
      </c>
      <c r="AP474" s="59">
        <f t="shared" si="382"/>
        <v>0.41850803964807815</v>
      </c>
      <c r="AQ474" s="59">
        <f t="shared" si="383"/>
        <v>0.14771634693244798</v>
      </c>
      <c r="AR474" s="59">
        <f t="shared" si="384"/>
        <v>0.4478168698561536</v>
      </c>
      <c r="AS474" s="59">
        <f t="shared" si="385"/>
        <v>0.40446678321139851</v>
      </c>
      <c r="AT474" s="59">
        <f t="shared" si="386"/>
        <v>0.52543172480706912</v>
      </c>
      <c r="AU474" s="59">
        <v>40.42</v>
      </c>
      <c r="AV474" s="78">
        <v>1.4E-2</v>
      </c>
      <c r="AW474" s="59">
        <v>12.99</v>
      </c>
      <c r="AX474" s="59">
        <v>0.21</v>
      </c>
      <c r="AY474" s="59">
        <v>47.08</v>
      </c>
      <c r="AZ474" s="59">
        <v>0.24</v>
      </c>
      <c r="BA474" s="59">
        <v>0.24399999999999999</v>
      </c>
      <c r="BB474" s="59">
        <v>1.7999999999999999E-2</v>
      </c>
      <c r="BC474" s="59"/>
      <c r="BD474" s="59"/>
      <c r="BE474" s="59">
        <f t="shared" si="390"/>
        <v>101.21599999999999</v>
      </c>
      <c r="BF474" s="59">
        <f t="shared" si="387"/>
        <v>86.595408385001463</v>
      </c>
      <c r="BG474" s="59">
        <f t="shared" si="388"/>
        <v>0.13404591614998537</v>
      </c>
      <c r="BH474" s="64">
        <f t="shared" si="389"/>
        <v>0.8659540838500146</v>
      </c>
      <c r="BI474" s="52"/>
      <c r="BJ474" s="62"/>
      <c r="BK474" s="62"/>
      <c r="BL474" s="62"/>
    </row>
    <row r="475" spans="1:64" s="31" customFormat="1" x14ac:dyDescent="0.25">
      <c r="A475" s="62"/>
      <c r="B475" s="58" t="s">
        <v>137</v>
      </c>
      <c r="C475" s="52" t="s">
        <v>12</v>
      </c>
      <c r="D475" s="52" t="s">
        <v>142</v>
      </c>
      <c r="E475" s="52"/>
      <c r="F475" s="52" t="s">
        <v>311</v>
      </c>
      <c r="G475" s="63" t="s">
        <v>1779</v>
      </c>
      <c r="H475" s="63" t="s">
        <v>1789</v>
      </c>
      <c r="I475" s="52" t="s">
        <v>1735</v>
      </c>
      <c r="J475" s="52" t="s">
        <v>1722</v>
      </c>
      <c r="K475" s="59">
        <v>86.805156234046493</v>
      </c>
      <c r="L475" s="59">
        <v>0</v>
      </c>
      <c r="M475" s="59">
        <v>0.59132827112353559</v>
      </c>
      <c r="N475" s="59">
        <v>22.995863983495635</v>
      </c>
      <c r="O475" s="59">
        <v>35.477980343148715</v>
      </c>
      <c r="P475" s="59"/>
      <c r="Q475" s="59">
        <v>28.427487408205618</v>
      </c>
      <c r="R475" s="59">
        <v>6.1670894320767985E-2</v>
      </c>
      <c r="S475" s="59">
        <v>12.317190882770817</v>
      </c>
      <c r="T475" s="59">
        <v>0</v>
      </c>
      <c r="U475" s="59"/>
      <c r="V475" s="59">
        <v>99.871521783065091</v>
      </c>
      <c r="W475" s="59">
        <f t="shared" si="364"/>
        <v>17.499358156847329</v>
      </c>
      <c r="X475" s="59">
        <f t="shared" si="365"/>
        <v>12.145064738117679</v>
      </c>
      <c r="Y475" s="59">
        <f t="shared" si="366"/>
        <v>101.08845726982447</v>
      </c>
      <c r="Z475" s="59">
        <f t="shared" si="367"/>
        <v>0</v>
      </c>
      <c r="AA475" s="59">
        <f t="shared" si="368"/>
        <v>1.3641822555428305E-2</v>
      </c>
      <c r="AB475" s="59">
        <f t="shared" si="369"/>
        <v>0.83145822279374593</v>
      </c>
      <c r="AC475" s="59">
        <f t="shared" si="370"/>
        <v>0.86080998298690903</v>
      </c>
      <c r="AD475" s="59">
        <f t="shared" si="371"/>
        <v>0.28035960939231785</v>
      </c>
      <c r="AE475" s="59">
        <f t="shared" si="372"/>
        <v>0</v>
      </c>
      <c r="AF475" s="59">
        <f t="shared" si="373"/>
        <v>0.4489374961066368</v>
      </c>
      <c r="AG475" s="59">
        <f t="shared" si="374"/>
        <v>1.6024319475252868E-3</v>
      </c>
      <c r="AH475" s="59">
        <f t="shared" si="375"/>
        <v>0.56323470407552234</v>
      </c>
      <c r="AI475" s="59">
        <f t="shared" si="376"/>
        <v>0</v>
      </c>
      <c r="AJ475" s="59">
        <f t="shared" si="377"/>
        <v>3.000044269858086</v>
      </c>
      <c r="AK475" s="59">
        <f t="shared" si="347"/>
        <v>4.0000000000000009</v>
      </c>
      <c r="AL475" s="59">
        <f t="shared" si="378"/>
        <v>0.55646134518825729</v>
      </c>
      <c r="AM475" s="59">
        <f t="shared" si="379"/>
        <v>0.44353865481174271</v>
      </c>
      <c r="AN475" s="59">
        <f t="shared" si="380"/>
        <v>1.6012916307014164</v>
      </c>
      <c r="AO475" s="59">
        <f t="shared" si="381"/>
        <v>5.206961150680173</v>
      </c>
      <c r="AP475" s="59">
        <f t="shared" si="382"/>
        <v>0.38442440985763615</v>
      </c>
      <c r="AQ475" s="59">
        <f t="shared" si="383"/>
        <v>0.14212493975592355</v>
      </c>
      <c r="AR475" s="59">
        <f t="shared" si="384"/>
        <v>0.43637729143113985</v>
      </c>
      <c r="AS475" s="59">
        <f t="shared" si="385"/>
        <v>0.4214977688129366</v>
      </c>
      <c r="AT475" s="59">
        <f t="shared" si="386"/>
        <v>0.50867231331679563</v>
      </c>
      <c r="AU475" s="59">
        <v>39.993965828255163</v>
      </c>
      <c r="AV475" s="78">
        <v>0</v>
      </c>
      <c r="AW475" s="59">
        <v>12.668224400177921</v>
      </c>
      <c r="AX475" s="59">
        <v>0.18195710265380868</v>
      </c>
      <c r="AY475" s="59">
        <v>46.756613038269791</v>
      </c>
      <c r="AZ475" s="59">
        <v>0.19018602663759207</v>
      </c>
      <c r="BA475" s="59">
        <v>0.17008339563547825</v>
      </c>
      <c r="BB475" s="59">
        <v>3.8970208370243682E-2</v>
      </c>
      <c r="BC475" s="59"/>
      <c r="BD475" s="59"/>
      <c r="BE475" s="59">
        <f t="shared" si="390"/>
        <v>100</v>
      </c>
      <c r="BF475" s="59">
        <f t="shared" si="387"/>
        <v>86.805156234046493</v>
      </c>
      <c r="BG475" s="59">
        <f t="shared" si="388"/>
        <v>0.13194843765953507</v>
      </c>
      <c r="BH475" s="64">
        <f t="shared" si="389"/>
        <v>0.86805156234046488</v>
      </c>
      <c r="BI475" s="52"/>
      <c r="BJ475" s="62"/>
      <c r="BK475" s="62"/>
      <c r="BL475" s="62"/>
    </row>
    <row r="476" spans="1:64" s="31" customFormat="1" x14ac:dyDescent="0.25">
      <c r="A476" s="62"/>
      <c r="B476" s="58" t="s">
        <v>137</v>
      </c>
      <c r="C476" s="52" t="s">
        <v>12</v>
      </c>
      <c r="D476" s="52" t="s">
        <v>142</v>
      </c>
      <c r="E476" s="52"/>
      <c r="F476" s="52" t="s">
        <v>312</v>
      </c>
      <c r="G476" s="63" t="s">
        <v>1779</v>
      </c>
      <c r="H476" s="63" t="s">
        <v>1789</v>
      </c>
      <c r="I476" s="52" t="s">
        <v>1735</v>
      </c>
      <c r="J476" s="52" t="s">
        <v>1722</v>
      </c>
      <c r="K476" s="59">
        <v>84.884441899216156</v>
      </c>
      <c r="L476" s="59">
        <v>0</v>
      </c>
      <c r="M476" s="59">
        <v>0.59208388505288922</v>
      </c>
      <c r="N476" s="59">
        <v>30.919852129425362</v>
      </c>
      <c r="O476" s="59">
        <v>28.230450329916003</v>
      </c>
      <c r="P476" s="59"/>
      <c r="Q476" s="59">
        <v>27.935298395717606</v>
      </c>
      <c r="R476" s="59">
        <v>3.6338221072913048E-2</v>
      </c>
      <c r="S476" s="59">
        <v>12.142944078887346</v>
      </c>
      <c r="T476" s="59">
        <v>0</v>
      </c>
      <c r="U476" s="59"/>
      <c r="V476" s="59">
        <v>99.856967040072107</v>
      </c>
      <c r="W476" s="59">
        <f t="shared" si="364"/>
        <v>18.997184218065591</v>
      </c>
      <c r="X476" s="59">
        <f t="shared" si="365"/>
        <v>9.9334454074816811</v>
      </c>
      <c r="Y476" s="59">
        <f t="shared" si="366"/>
        <v>100.85229826990178</v>
      </c>
      <c r="Z476" s="59">
        <f t="shared" si="367"/>
        <v>0</v>
      </c>
      <c r="AA476" s="59">
        <f t="shared" si="368"/>
        <v>1.3263853624559563E-2</v>
      </c>
      <c r="AB476" s="59">
        <f t="shared" si="369"/>
        <v>1.0856025032361396</v>
      </c>
      <c r="AC476" s="59">
        <f t="shared" si="370"/>
        <v>0.66513367851138017</v>
      </c>
      <c r="AD476" s="59">
        <f t="shared" si="371"/>
        <v>0.22266822530665287</v>
      </c>
      <c r="AE476" s="59">
        <f t="shared" si="372"/>
        <v>0</v>
      </c>
      <c r="AF476" s="59">
        <f t="shared" si="373"/>
        <v>0.47325555527464558</v>
      </c>
      <c r="AG476" s="59">
        <f t="shared" si="374"/>
        <v>9.1686572419350215E-4</v>
      </c>
      <c r="AH476" s="59">
        <f t="shared" si="375"/>
        <v>0.53919326117078326</v>
      </c>
      <c r="AI476" s="59">
        <f t="shared" si="376"/>
        <v>0</v>
      </c>
      <c r="AJ476" s="59">
        <f t="shared" si="377"/>
        <v>3.0000339428483542</v>
      </c>
      <c r="AK476" s="59">
        <f t="shared" si="347"/>
        <v>4</v>
      </c>
      <c r="AL476" s="59">
        <f t="shared" si="378"/>
        <v>0.53256347620990663</v>
      </c>
      <c r="AM476" s="59">
        <f t="shared" si="379"/>
        <v>0.46743652379009337</v>
      </c>
      <c r="AN476" s="59">
        <f t="shared" si="380"/>
        <v>2.125384322899643</v>
      </c>
      <c r="AO476" s="59">
        <f t="shared" si="381"/>
        <v>7.5428584749987309</v>
      </c>
      <c r="AP476" s="59">
        <f t="shared" si="382"/>
        <v>0.31996065017444902</v>
      </c>
      <c r="AQ476" s="59">
        <f t="shared" si="383"/>
        <v>0.11283456371674168</v>
      </c>
      <c r="AR476" s="59">
        <f t="shared" si="384"/>
        <v>0.33704884621407527</v>
      </c>
      <c r="AS476" s="59">
        <f t="shared" si="385"/>
        <v>0.55011659006918312</v>
      </c>
      <c r="AT476" s="59">
        <f t="shared" si="386"/>
        <v>0.37991656621128861</v>
      </c>
      <c r="AU476" s="59">
        <v>39.266749757916614</v>
      </c>
      <c r="AV476" s="78">
        <v>0</v>
      </c>
      <c r="AW476" s="59">
        <v>14.49435204085392</v>
      </c>
      <c r="AX476" s="59">
        <v>0.22818014011700996</v>
      </c>
      <c r="AY476" s="59">
        <v>45.66555514589578</v>
      </c>
      <c r="AZ476" s="59">
        <v>0.15341268338647662</v>
      </c>
      <c r="BA476" s="59">
        <v>0.19175023183019088</v>
      </c>
      <c r="BB476" s="59">
        <v>0</v>
      </c>
      <c r="BC476" s="59"/>
      <c r="BD476" s="59"/>
      <c r="BE476" s="59">
        <f t="shared" si="390"/>
        <v>99.999999999999986</v>
      </c>
      <c r="BF476" s="59">
        <f t="shared" si="387"/>
        <v>84.884441899216156</v>
      </c>
      <c r="BG476" s="59">
        <f t="shared" si="388"/>
        <v>0.15115558100783844</v>
      </c>
      <c r="BH476" s="64">
        <f t="shared" si="389"/>
        <v>0.84884441899216156</v>
      </c>
      <c r="BI476" s="52"/>
      <c r="BJ476" s="62"/>
      <c r="BK476" s="62"/>
      <c r="BL476" s="62"/>
    </row>
    <row r="477" spans="1:64" s="31" customFormat="1" x14ac:dyDescent="0.25">
      <c r="A477" s="62"/>
      <c r="B477" s="58" t="s">
        <v>137</v>
      </c>
      <c r="C477" s="52" t="s">
        <v>12</v>
      </c>
      <c r="D477" s="52" t="s">
        <v>142</v>
      </c>
      <c r="E477" s="52"/>
      <c r="F477" s="52" t="s">
        <v>313</v>
      </c>
      <c r="G477" s="63" t="s">
        <v>1779</v>
      </c>
      <c r="H477" s="63" t="s">
        <v>1789</v>
      </c>
      <c r="I477" s="52" t="s">
        <v>1735</v>
      </c>
      <c r="J477" s="52" t="s">
        <v>1722</v>
      </c>
      <c r="K477" s="59">
        <v>84.573475979524375</v>
      </c>
      <c r="L477" s="59">
        <v>0</v>
      </c>
      <c r="M477" s="59">
        <v>0.56683483813250812</v>
      </c>
      <c r="N477" s="59">
        <v>27.733955330513364</v>
      </c>
      <c r="O477" s="59">
        <v>31.74588554640933</v>
      </c>
      <c r="P477" s="59"/>
      <c r="Q477" s="59">
        <v>27.253175663894897</v>
      </c>
      <c r="R477" s="59">
        <v>6.2867139084384349E-2</v>
      </c>
      <c r="S477" s="59">
        <v>12.481263880167649</v>
      </c>
      <c r="T477" s="59">
        <v>0</v>
      </c>
      <c r="U477" s="59"/>
      <c r="V477" s="59">
        <v>99.84398239820213</v>
      </c>
      <c r="W477" s="59">
        <f t="shared" si="364"/>
        <v>17.931493420764465</v>
      </c>
      <c r="X477" s="59">
        <f t="shared" si="365"/>
        <v>10.359726876117396</v>
      </c>
      <c r="Y477" s="59">
        <f t="shared" si="366"/>
        <v>100.8820270311891</v>
      </c>
      <c r="Z477" s="59">
        <f t="shared" si="367"/>
        <v>0</v>
      </c>
      <c r="AA477" s="59">
        <f t="shared" si="368"/>
        <v>1.283037942282045E-2</v>
      </c>
      <c r="AB477" s="59">
        <f t="shared" si="369"/>
        <v>0.98387907698738974</v>
      </c>
      <c r="AC477" s="59">
        <f t="shared" si="370"/>
        <v>0.75574461998220843</v>
      </c>
      <c r="AD477" s="59">
        <f t="shared" si="371"/>
        <v>0.23464058340076266</v>
      </c>
      <c r="AE477" s="59">
        <f t="shared" si="372"/>
        <v>0</v>
      </c>
      <c r="AF477" s="59">
        <f t="shared" si="373"/>
        <v>0.45135622150977256</v>
      </c>
      <c r="AG477" s="59">
        <f t="shared" si="374"/>
        <v>1.6027369799622624E-3</v>
      </c>
      <c r="AH477" s="59">
        <f t="shared" si="375"/>
        <v>0.55998386210908246</v>
      </c>
      <c r="AI477" s="59">
        <f t="shared" si="376"/>
        <v>0</v>
      </c>
      <c r="AJ477" s="59">
        <f t="shared" si="377"/>
        <v>3.000037480391998</v>
      </c>
      <c r="AK477" s="59">
        <f t="shared" si="347"/>
        <v>3.9999999999999991</v>
      </c>
      <c r="AL477" s="59">
        <f t="shared" si="378"/>
        <v>0.55370480333905592</v>
      </c>
      <c r="AM477" s="59">
        <f t="shared" si="379"/>
        <v>0.44629519666094408</v>
      </c>
      <c r="AN477" s="59">
        <f t="shared" si="380"/>
        <v>1.9236067988241521</v>
      </c>
      <c r="AO477" s="59">
        <f t="shared" si="381"/>
        <v>6.6196169270927472</v>
      </c>
      <c r="AP477" s="59">
        <f t="shared" si="382"/>
        <v>0.34204325985361334</v>
      </c>
      <c r="AQ477" s="59">
        <f t="shared" si="383"/>
        <v>0.11884963210535593</v>
      </c>
      <c r="AR477" s="59">
        <f t="shared" si="384"/>
        <v>0.3827981023089953</v>
      </c>
      <c r="AS477" s="59">
        <f t="shared" si="385"/>
        <v>0.49835226558564871</v>
      </c>
      <c r="AT477" s="59">
        <f t="shared" si="386"/>
        <v>0.43442994096867371</v>
      </c>
      <c r="AU477" s="59">
        <v>39.594597468284334</v>
      </c>
      <c r="AV477" s="78">
        <v>0</v>
      </c>
      <c r="AW477" s="59">
        <v>14.608423273680858</v>
      </c>
      <c r="AX477" s="59">
        <v>0.24307853586129102</v>
      </c>
      <c r="AY477" s="59">
        <v>44.931971045603859</v>
      </c>
      <c r="AZ477" s="59">
        <v>0.26226750738475468</v>
      </c>
      <c r="BA477" s="59">
        <v>0.27078215788972276</v>
      </c>
      <c r="BB477" s="59">
        <v>8.8880011295165331E-2</v>
      </c>
      <c r="BC477" s="59"/>
      <c r="BD477" s="59"/>
      <c r="BE477" s="59">
        <f t="shared" si="390"/>
        <v>99.999999999999972</v>
      </c>
      <c r="BF477" s="59">
        <f t="shared" si="387"/>
        <v>84.573475979524375</v>
      </c>
      <c r="BG477" s="59">
        <f t="shared" si="388"/>
        <v>0.15426524020475627</v>
      </c>
      <c r="BH477" s="64">
        <f t="shared" si="389"/>
        <v>0.84573475979524371</v>
      </c>
      <c r="BI477" s="52"/>
      <c r="BJ477" s="62"/>
      <c r="BK477" s="62"/>
      <c r="BL477" s="62"/>
    </row>
    <row r="478" spans="1:64" s="31" customFormat="1" x14ac:dyDescent="0.25">
      <c r="A478" s="62"/>
      <c r="B478" s="58" t="s">
        <v>137</v>
      </c>
      <c r="C478" s="52" t="s">
        <v>12</v>
      </c>
      <c r="D478" s="52" t="s">
        <v>142</v>
      </c>
      <c r="E478" s="52"/>
      <c r="F478" s="52" t="s">
        <v>314</v>
      </c>
      <c r="G478" s="63" t="s">
        <v>1779</v>
      </c>
      <c r="H478" s="63" t="s">
        <v>1789</v>
      </c>
      <c r="I478" s="52" t="s">
        <v>1735</v>
      </c>
      <c r="J478" s="52" t="s">
        <v>1722</v>
      </c>
      <c r="K478" s="59">
        <v>84.49890078504059</v>
      </c>
      <c r="L478" s="59">
        <v>0</v>
      </c>
      <c r="M478" s="59">
        <v>0.59073999038903013</v>
      </c>
      <c r="N478" s="59">
        <v>28.10311107999831</v>
      </c>
      <c r="O478" s="59">
        <v>31.042068281504047</v>
      </c>
      <c r="P478" s="59"/>
      <c r="Q478" s="59">
        <v>27.81639844727373</v>
      </c>
      <c r="R478" s="59">
        <v>8.0326490242674603E-2</v>
      </c>
      <c r="S478" s="59">
        <v>12.250894160398666</v>
      </c>
      <c r="T478" s="59">
        <v>0</v>
      </c>
      <c r="U478" s="59"/>
      <c r="V478" s="59">
        <v>99.883538449806451</v>
      </c>
      <c r="W478" s="59">
        <f t="shared" si="364"/>
        <v>18.361371204395173</v>
      </c>
      <c r="X478" s="59">
        <f t="shared" si="365"/>
        <v>10.507920918958165</v>
      </c>
      <c r="Y478" s="59">
        <f t="shared" si="366"/>
        <v>100.93643212588606</v>
      </c>
      <c r="Z478" s="59">
        <f t="shared" si="367"/>
        <v>0</v>
      </c>
      <c r="AA478" s="59">
        <f t="shared" si="368"/>
        <v>1.3366268929057694E-2</v>
      </c>
      <c r="AB478" s="59">
        <f t="shared" si="369"/>
        <v>0.9965868938114566</v>
      </c>
      <c r="AC478" s="59">
        <f t="shared" si="370"/>
        <v>0.73870174690269275</v>
      </c>
      <c r="AD478" s="59">
        <f t="shared" si="371"/>
        <v>0.23790440191308307</v>
      </c>
      <c r="AE478" s="59">
        <f t="shared" si="372"/>
        <v>0</v>
      </c>
      <c r="AF478" s="59">
        <f t="shared" si="373"/>
        <v>0.46199677161871056</v>
      </c>
      <c r="AG478" s="59">
        <f t="shared" si="374"/>
        <v>2.0470488655263607E-3</v>
      </c>
      <c r="AH478" s="59">
        <f t="shared" si="375"/>
        <v>0.5494340777167992</v>
      </c>
      <c r="AI478" s="59">
        <f t="shared" si="376"/>
        <v>0</v>
      </c>
      <c r="AJ478" s="59">
        <f t="shared" si="377"/>
        <v>3.0000372097573269</v>
      </c>
      <c r="AK478" s="59">
        <f t="shared" si="347"/>
        <v>4</v>
      </c>
      <c r="AL478" s="59">
        <f t="shared" si="378"/>
        <v>0.54322455962042948</v>
      </c>
      <c r="AM478" s="59">
        <f t="shared" si="379"/>
        <v>0.45677544037957052</v>
      </c>
      <c r="AN478" s="59">
        <f t="shared" si="380"/>
        <v>1.9419429312934624</v>
      </c>
      <c r="AO478" s="59">
        <f t="shared" si="381"/>
        <v>6.7023289142818259</v>
      </c>
      <c r="AP478" s="59">
        <f t="shared" si="382"/>
        <v>0.33991142022606718</v>
      </c>
      <c r="AQ478" s="59">
        <f t="shared" si="383"/>
        <v>0.12056823472087773</v>
      </c>
      <c r="AR478" s="59">
        <f t="shared" si="384"/>
        <v>0.37436871656466975</v>
      </c>
      <c r="AS478" s="59">
        <f t="shared" si="385"/>
        <v>0.5050630487144524</v>
      </c>
      <c r="AT478" s="59">
        <f t="shared" si="386"/>
        <v>0.42569387568784162</v>
      </c>
      <c r="AU478" s="59">
        <v>39.094979947665117</v>
      </c>
      <c r="AV478" s="78">
        <v>0</v>
      </c>
      <c r="AW478" s="59">
        <v>14.864051431561197</v>
      </c>
      <c r="AX478" s="59">
        <v>0.11596682908499019</v>
      </c>
      <c r="AY478" s="59">
        <v>45.458153256853947</v>
      </c>
      <c r="AZ478" s="59">
        <v>0.20773637847103349</v>
      </c>
      <c r="BA478" s="59">
        <v>0.1723846823542779</v>
      </c>
      <c r="BB478" s="59">
        <v>8.672747400942693E-2</v>
      </c>
      <c r="BC478" s="59"/>
      <c r="BD478" s="59"/>
      <c r="BE478" s="59">
        <f t="shared" si="390"/>
        <v>99.999999999999986</v>
      </c>
      <c r="BF478" s="59">
        <f t="shared" si="387"/>
        <v>84.49890078504059</v>
      </c>
      <c r="BG478" s="59">
        <f t="shared" si="388"/>
        <v>0.1550109921495941</v>
      </c>
      <c r="BH478" s="64">
        <f t="shared" si="389"/>
        <v>0.84498900785040587</v>
      </c>
      <c r="BI478" s="52"/>
      <c r="BJ478" s="62"/>
      <c r="BK478" s="62"/>
      <c r="BL478" s="62"/>
    </row>
    <row r="479" spans="1:64" s="31" customFormat="1" x14ac:dyDescent="0.25">
      <c r="A479" s="62"/>
      <c r="B479" s="58" t="s">
        <v>137</v>
      </c>
      <c r="C479" s="52" t="s">
        <v>12</v>
      </c>
      <c r="D479" s="52" t="s">
        <v>142</v>
      </c>
      <c r="E479" s="52"/>
      <c r="F479" s="52" t="s">
        <v>315</v>
      </c>
      <c r="G479" s="63" t="s">
        <v>1779</v>
      </c>
      <c r="H479" s="63" t="s">
        <v>1789</v>
      </c>
      <c r="I479" s="52" t="s">
        <v>1735</v>
      </c>
      <c r="J479" s="52" t="s">
        <v>1722</v>
      </c>
      <c r="K479" s="59">
        <v>86.209476089627572</v>
      </c>
      <c r="L479" s="59">
        <v>0</v>
      </c>
      <c r="M479" s="59">
        <v>0.57504696232137509</v>
      </c>
      <c r="N479" s="59">
        <v>27.886570054033388</v>
      </c>
      <c r="O479" s="59">
        <v>31.234733111366719</v>
      </c>
      <c r="P479" s="59"/>
      <c r="Q479" s="59">
        <v>27.910459624788359</v>
      </c>
      <c r="R479" s="59">
        <v>4.5153011811861474E-2</v>
      </c>
      <c r="S479" s="59">
        <v>12.201213492353199</v>
      </c>
      <c r="T479" s="59">
        <v>0</v>
      </c>
      <c r="U479" s="59"/>
      <c r="V479" s="59">
        <v>99.853176256674914</v>
      </c>
      <c r="W479" s="59">
        <f t="shared" si="364"/>
        <v>18.415737603565944</v>
      </c>
      <c r="X479" s="59">
        <f t="shared" si="365"/>
        <v>10.552036031587479</v>
      </c>
      <c r="Y479" s="59">
        <f t="shared" si="366"/>
        <v>100.91049026703998</v>
      </c>
      <c r="Z479" s="59">
        <f t="shared" si="367"/>
        <v>0</v>
      </c>
      <c r="AA479" s="59">
        <f t="shared" si="368"/>
        <v>1.302946638317082E-2</v>
      </c>
      <c r="AB479" s="59">
        <f t="shared" si="369"/>
        <v>0.9902967760211453</v>
      </c>
      <c r="AC479" s="59">
        <f t="shared" si="370"/>
        <v>0.74433041981776149</v>
      </c>
      <c r="AD479" s="59">
        <f t="shared" si="371"/>
        <v>0.23923870363063915</v>
      </c>
      <c r="AE479" s="59">
        <f t="shared" si="372"/>
        <v>0</v>
      </c>
      <c r="AF479" s="59">
        <f t="shared" si="373"/>
        <v>0.46401545001281314</v>
      </c>
      <c r="AG479" s="59">
        <f t="shared" si="374"/>
        <v>1.1523001948718296E-3</v>
      </c>
      <c r="AH479" s="59">
        <f t="shared" si="375"/>
        <v>0.54797446782165482</v>
      </c>
      <c r="AI479" s="59">
        <f t="shared" si="376"/>
        <v>0</v>
      </c>
      <c r="AJ479" s="59">
        <f t="shared" si="377"/>
        <v>3.0000375838820568</v>
      </c>
      <c r="AK479" s="59">
        <f t="shared" si="347"/>
        <v>4</v>
      </c>
      <c r="AL479" s="59">
        <f t="shared" si="378"/>
        <v>0.54148214143699347</v>
      </c>
      <c r="AM479" s="59">
        <f t="shared" si="379"/>
        <v>0.45851785856300653</v>
      </c>
      <c r="AN479" s="59">
        <f t="shared" si="380"/>
        <v>1.9395500935718453</v>
      </c>
      <c r="AO479" s="59">
        <f t="shared" si="381"/>
        <v>6.6915213835503913</v>
      </c>
      <c r="AP479" s="59">
        <f t="shared" si="382"/>
        <v>0.34018811320371162</v>
      </c>
      <c r="AQ479" s="59">
        <f t="shared" si="383"/>
        <v>0.12120311906443687</v>
      </c>
      <c r="AR479" s="59">
        <f t="shared" si="384"/>
        <v>0.37709269916350036</v>
      </c>
      <c r="AS479" s="59">
        <f t="shared" si="385"/>
        <v>0.50170418177206277</v>
      </c>
      <c r="AT479" s="59">
        <f t="shared" si="386"/>
        <v>0.42910108961930904</v>
      </c>
      <c r="AU479" s="59">
        <v>39.754219685700868</v>
      </c>
      <c r="AV479" s="78">
        <v>0</v>
      </c>
      <c r="AW479" s="59">
        <v>13.22313654299419</v>
      </c>
      <c r="AX479" s="59">
        <v>0.16024353132503596</v>
      </c>
      <c r="AY479" s="59">
        <v>46.376156017924544</v>
      </c>
      <c r="AZ479" s="59">
        <v>0.18713328268302099</v>
      </c>
      <c r="BA479" s="59">
        <v>0.29911093937235078</v>
      </c>
      <c r="BB479" s="59">
        <v>0</v>
      </c>
      <c r="BC479" s="59"/>
      <c r="BD479" s="59"/>
      <c r="BE479" s="59">
        <f t="shared" si="390"/>
        <v>100.00000000000001</v>
      </c>
      <c r="BF479" s="59">
        <f t="shared" si="387"/>
        <v>86.209476089627572</v>
      </c>
      <c r="BG479" s="59">
        <f t="shared" si="388"/>
        <v>0.13790523910372429</v>
      </c>
      <c r="BH479" s="64">
        <f t="shared" si="389"/>
        <v>0.86209476089627568</v>
      </c>
      <c r="BI479" s="52"/>
      <c r="BJ479" s="62"/>
      <c r="BK479" s="62"/>
      <c r="BL479" s="62"/>
    </row>
    <row r="480" spans="1:64" s="31" customFormat="1" x14ac:dyDescent="0.25">
      <c r="A480" s="62"/>
      <c r="B480" s="58" t="s">
        <v>137</v>
      </c>
      <c r="C480" s="52" t="s">
        <v>12</v>
      </c>
      <c r="D480" s="52" t="s">
        <v>142</v>
      </c>
      <c r="E480" s="52"/>
      <c r="F480" s="52" t="s">
        <v>316</v>
      </c>
      <c r="G480" s="63" t="s">
        <v>1779</v>
      </c>
      <c r="H480" s="63" t="s">
        <v>1789</v>
      </c>
      <c r="I480" s="52" t="s">
        <v>1735</v>
      </c>
      <c r="J480" s="52" t="s">
        <v>1722</v>
      </c>
      <c r="K480" s="59">
        <v>83.731401122549613</v>
      </c>
      <c r="L480" s="59">
        <v>0</v>
      </c>
      <c r="M480" s="59">
        <v>0.4722204935198091</v>
      </c>
      <c r="N480" s="59">
        <v>29.997446761075555</v>
      </c>
      <c r="O480" s="59">
        <v>29.687900527118789</v>
      </c>
      <c r="P480" s="59"/>
      <c r="Q480" s="59">
        <v>27.232825884880977</v>
      </c>
      <c r="R480" s="59">
        <v>5.5540320373426648E-2</v>
      </c>
      <c r="S480" s="59">
        <v>12.529234389860974</v>
      </c>
      <c r="T480" s="59">
        <v>0</v>
      </c>
      <c r="U480" s="59"/>
      <c r="V480" s="59">
        <v>99.975168376829529</v>
      </c>
      <c r="W480" s="59">
        <f t="shared" si="364"/>
        <v>18.17366364105672</v>
      </c>
      <c r="X480" s="59">
        <f t="shared" si="365"/>
        <v>10.067973153838917</v>
      </c>
      <c r="Y480" s="59">
        <f t="shared" si="366"/>
        <v>100.98397928684419</v>
      </c>
      <c r="Z480" s="59">
        <f t="shared" si="367"/>
        <v>0</v>
      </c>
      <c r="AA480" s="59">
        <f t="shared" si="368"/>
        <v>1.0580780831936414E-2</v>
      </c>
      <c r="AB480" s="59">
        <f t="shared" si="369"/>
        <v>1.0534262282869959</v>
      </c>
      <c r="AC480" s="59">
        <f t="shared" si="370"/>
        <v>0.69961164059560987</v>
      </c>
      <c r="AD480" s="59">
        <f t="shared" si="371"/>
        <v>0.22572870784318405</v>
      </c>
      <c r="AE480" s="59">
        <f t="shared" si="372"/>
        <v>0</v>
      </c>
      <c r="AF480" s="59">
        <f t="shared" si="373"/>
        <v>0.45283019746708042</v>
      </c>
      <c r="AG480" s="59">
        <f t="shared" si="374"/>
        <v>1.4016412286409297E-3</v>
      </c>
      <c r="AH480" s="59">
        <f t="shared" si="375"/>
        <v>0.55645673455172084</v>
      </c>
      <c r="AI480" s="59">
        <f t="shared" si="376"/>
        <v>0</v>
      </c>
      <c r="AJ480" s="59">
        <f t="shared" si="377"/>
        <v>3.0000359308051685</v>
      </c>
      <c r="AK480" s="59">
        <f t="shared" si="347"/>
        <v>4</v>
      </c>
      <c r="AL480" s="59">
        <f t="shared" si="378"/>
        <v>0.55133650986512039</v>
      </c>
      <c r="AM480" s="59">
        <f t="shared" si="379"/>
        <v>0.44866349013487961</v>
      </c>
      <c r="AN480" s="59">
        <f t="shared" si="380"/>
        <v>2.0060815560139829</v>
      </c>
      <c r="AO480" s="59">
        <f t="shared" si="381"/>
        <v>6.9935406056595406</v>
      </c>
      <c r="AP480" s="59">
        <f t="shared" si="382"/>
        <v>0.33265897194285848</v>
      </c>
      <c r="AQ480" s="59">
        <f t="shared" si="383"/>
        <v>0.11407546018727034</v>
      </c>
      <c r="AR480" s="59">
        <f t="shared" si="384"/>
        <v>0.3535594591218727</v>
      </c>
      <c r="AS480" s="59">
        <f t="shared" si="385"/>
        <v>0.53236508069085697</v>
      </c>
      <c r="AT480" s="59">
        <f t="shared" si="386"/>
        <v>0.39908529816389277</v>
      </c>
      <c r="AU480" s="59">
        <v>39.400889677837093</v>
      </c>
      <c r="AV480" s="78">
        <v>0</v>
      </c>
      <c r="AW480" s="59">
        <v>15.48030250470935</v>
      </c>
      <c r="AX480" s="59">
        <v>0.16352593939911214</v>
      </c>
      <c r="AY480" s="59">
        <v>44.699604045148277</v>
      </c>
      <c r="AZ480" s="59">
        <v>0.12621528858903983</v>
      </c>
      <c r="BA480" s="59">
        <v>0.12946254431712273</v>
      </c>
      <c r="BB480" s="59">
        <v>0</v>
      </c>
      <c r="BC480" s="59"/>
      <c r="BD480" s="59"/>
      <c r="BE480" s="59">
        <f t="shared" si="390"/>
        <v>99.999999999999986</v>
      </c>
      <c r="BF480" s="59">
        <f t="shared" si="387"/>
        <v>83.731401122549613</v>
      </c>
      <c r="BG480" s="59">
        <f t="shared" si="388"/>
        <v>0.16268598877450388</v>
      </c>
      <c r="BH480" s="64">
        <f t="shared" si="389"/>
        <v>0.83731401122549609</v>
      </c>
      <c r="BI480" s="52"/>
      <c r="BJ480" s="62"/>
      <c r="BK480" s="62"/>
      <c r="BL480" s="62"/>
    </row>
    <row r="481" spans="1:64" s="31" customFormat="1" x14ac:dyDescent="0.25">
      <c r="A481" s="62"/>
      <c r="B481" s="58" t="s">
        <v>137</v>
      </c>
      <c r="C481" s="52" t="s">
        <v>12</v>
      </c>
      <c r="D481" s="52" t="s">
        <v>142</v>
      </c>
      <c r="E481" s="52"/>
      <c r="F481" s="52" t="s">
        <v>317</v>
      </c>
      <c r="G481" s="63" t="s">
        <v>1779</v>
      </c>
      <c r="H481" s="63" t="s">
        <v>1789</v>
      </c>
      <c r="I481" s="52" t="s">
        <v>1735</v>
      </c>
      <c r="J481" s="52" t="s">
        <v>1722</v>
      </c>
      <c r="K481" s="59">
        <v>84.71887446040698</v>
      </c>
      <c r="L481" s="59">
        <v>0</v>
      </c>
      <c r="M481" s="59">
        <v>0.53676946460713293</v>
      </c>
      <c r="N481" s="59">
        <v>29.848250462051336</v>
      </c>
      <c r="O481" s="59">
        <v>29.601471361673028</v>
      </c>
      <c r="P481" s="59"/>
      <c r="Q481" s="59">
        <v>27.300892508741082</v>
      </c>
      <c r="R481" s="59">
        <v>6.0550645566359564E-2</v>
      </c>
      <c r="S481" s="59">
        <v>12.42872404389094</v>
      </c>
      <c r="T481" s="59">
        <v>0</v>
      </c>
      <c r="U481" s="59"/>
      <c r="V481" s="59">
        <v>99.776658486529882</v>
      </c>
      <c r="W481" s="59">
        <f t="shared" si="364"/>
        <v>18.292393387777864</v>
      </c>
      <c r="X481" s="59">
        <f t="shared" si="365"/>
        <v>10.011668282910891</v>
      </c>
      <c r="Y481" s="59">
        <f t="shared" si="366"/>
        <v>100.77982764847755</v>
      </c>
      <c r="Z481" s="59">
        <f t="shared" si="367"/>
        <v>0</v>
      </c>
      <c r="AA481" s="59">
        <f t="shared" si="368"/>
        <v>1.2061148910291527E-2</v>
      </c>
      <c r="AB481" s="59">
        <f t="shared" si="369"/>
        <v>1.0511548679498099</v>
      </c>
      <c r="AC481" s="59">
        <f t="shared" si="370"/>
        <v>0.69955010937421436</v>
      </c>
      <c r="AD481" s="59">
        <f t="shared" si="371"/>
        <v>0.2251019140966779</v>
      </c>
      <c r="AE481" s="59">
        <f t="shared" si="372"/>
        <v>0</v>
      </c>
      <c r="AF481" s="59">
        <f t="shared" si="373"/>
        <v>0.4570791560240382</v>
      </c>
      <c r="AG481" s="59">
        <f t="shared" si="374"/>
        <v>1.5324109632301134E-3</v>
      </c>
      <c r="AH481" s="59">
        <f t="shared" si="375"/>
        <v>0.55355579806109534</v>
      </c>
      <c r="AI481" s="59">
        <f t="shared" si="376"/>
        <v>0</v>
      </c>
      <c r="AJ481" s="59">
        <f t="shared" si="377"/>
        <v>3.0000354053793576</v>
      </c>
      <c r="AK481" s="59">
        <f t="shared" si="347"/>
        <v>4</v>
      </c>
      <c r="AL481" s="59">
        <f t="shared" si="378"/>
        <v>0.54773070713964744</v>
      </c>
      <c r="AM481" s="59">
        <f t="shared" si="379"/>
        <v>0.45226929286035256</v>
      </c>
      <c r="AN481" s="59">
        <f t="shared" si="380"/>
        <v>2.0305431780012744</v>
      </c>
      <c r="AO481" s="59">
        <f t="shared" si="381"/>
        <v>7.1053698202742535</v>
      </c>
      <c r="AP481" s="59">
        <f t="shared" si="382"/>
        <v>0.32997384998801677</v>
      </c>
      <c r="AQ481" s="59">
        <f t="shared" si="383"/>
        <v>0.11392910667237251</v>
      </c>
      <c r="AR481" s="59">
        <f t="shared" si="384"/>
        <v>0.35405793572832589</v>
      </c>
      <c r="AS481" s="59">
        <f t="shared" si="385"/>
        <v>0.53201295759930167</v>
      </c>
      <c r="AT481" s="59">
        <f t="shared" si="386"/>
        <v>0.39958195037720518</v>
      </c>
      <c r="AU481" s="59">
        <v>39.5699323187998</v>
      </c>
      <c r="AV481" s="78">
        <v>0</v>
      </c>
      <c r="AW481" s="59">
        <v>14.55346111987784</v>
      </c>
      <c r="AX481" s="59">
        <v>0.20143446073873497</v>
      </c>
      <c r="AY481" s="59">
        <v>45.266524300361084</v>
      </c>
      <c r="AZ481" s="59">
        <v>5.1244057016633496E-2</v>
      </c>
      <c r="BA481" s="59">
        <v>0.34095711198913181</v>
      </c>
      <c r="BB481" s="59">
        <v>1.6446631216767097E-2</v>
      </c>
      <c r="BC481" s="59"/>
      <c r="BD481" s="59"/>
      <c r="BE481" s="59">
        <f t="shared" si="390"/>
        <v>99.999999999999972</v>
      </c>
      <c r="BF481" s="59">
        <f t="shared" si="387"/>
        <v>84.71887446040698</v>
      </c>
      <c r="BG481" s="59">
        <f t="shared" si="388"/>
        <v>0.15281125539593021</v>
      </c>
      <c r="BH481" s="64">
        <f t="shared" si="389"/>
        <v>0.84718874460406979</v>
      </c>
      <c r="BI481" s="52"/>
      <c r="BJ481" s="62"/>
      <c r="BK481" s="62"/>
      <c r="BL481" s="62"/>
    </row>
    <row r="482" spans="1:64" s="31" customFormat="1" x14ac:dyDescent="0.25">
      <c r="A482" s="62"/>
      <c r="B482" s="58" t="s">
        <v>137</v>
      </c>
      <c r="C482" s="52" t="s">
        <v>12</v>
      </c>
      <c r="D482" s="52" t="s">
        <v>142</v>
      </c>
      <c r="E482" s="52"/>
      <c r="F482" s="52" t="s">
        <v>318</v>
      </c>
      <c r="G482" s="63" t="s">
        <v>1779</v>
      </c>
      <c r="H482" s="63" t="s">
        <v>1789</v>
      </c>
      <c r="I482" s="52" t="s">
        <v>1735</v>
      </c>
      <c r="J482" s="52" t="s">
        <v>1722</v>
      </c>
      <c r="K482" s="59">
        <v>86.299825327500031</v>
      </c>
      <c r="L482" s="59">
        <v>0</v>
      </c>
      <c r="M482" s="59">
        <v>0.44861280479920151</v>
      </c>
      <c r="N482" s="59">
        <v>18.921696458746837</v>
      </c>
      <c r="O482" s="59">
        <v>40.676990747755262</v>
      </c>
      <c r="P482" s="59"/>
      <c r="Q482" s="59">
        <v>27.82121619347874</v>
      </c>
      <c r="R482" s="59">
        <v>7.6176605663125743E-2</v>
      </c>
      <c r="S482" s="59">
        <v>11.882876633907465</v>
      </c>
      <c r="T482" s="59">
        <v>0</v>
      </c>
      <c r="U482" s="59"/>
      <c r="V482" s="59">
        <v>99.827569444350615</v>
      </c>
      <c r="W482" s="59">
        <f t="shared" si="364"/>
        <v>17.35776489201039</v>
      </c>
      <c r="X482" s="59">
        <f t="shared" si="365"/>
        <v>11.628641144107968</v>
      </c>
      <c r="Y482" s="59">
        <f t="shared" si="366"/>
        <v>100.99275928699026</v>
      </c>
      <c r="Z482" s="59">
        <f t="shared" si="367"/>
        <v>0</v>
      </c>
      <c r="AA482" s="59">
        <f t="shared" si="368"/>
        <v>1.0558810801765406E-2</v>
      </c>
      <c r="AB482" s="59">
        <f t="shared" si="369"/>
        <v>0.69799186650671485</v>
      </c>
      <c r="AC482" s="59">
        <f t="shared" si="370"/>
        <v>1.0069242775434897</v>
      </c>
      <c r="AD482" s="59">
        <f t="shared" si="371"/>
        <v>0.27386981591922177</v>
      </c>
      <c r="AE482" s="59">
        <f t="shared" si="372"/>
        <v>0</v>
      </c>
      <c r="AF482" s="59">
        <f t="shared" si="373"/>
        <v>0.45431507838685503</v>
      </c>
      <c r="AG482" s="59">
        <f t="shared" si="374"/>
        <v>2.0193916436888142E-3</v>
      </c>
      <c r="AH482" s="59">
        <f t="shared" si="375"/>
        <v>0.55436896841178496</v>
      </c>
      <c r="AI482" s="59">
        <f t="shared" si="376"/>
        <v>0</v>
      </c>
      <c r="AJ482" s="59">
        <f t="shared" si="377"/>
        <v>3.0000482092135208</v>
      </c>
      <c r="AK482" s="59">
        <f t="shared" si="347"/>
        <v>3.9999999999999991</v>
      </c>
      <c r="AL482" s="59">
        <f t="shared" si="378"/>
        <v>0.54959624886627323</v>
      </c>
      <c r="AM482" s="59">
        <f t="shared" si="379"/>
        <v>0.45040375113372677</v>
      </c>
      <c r="AN482" s="59">
        <f t="shared" si="380"/>
        <v>1.6588723984130322</v>
      </c>
      <c r="AO482" s="59">
        <f t="shared" si="381"/>
        <v>5.4533855821711379</v>
      </c>
      <c r="AP482" s="59">
        <f t="shared" si="382"/>
        <v>0.37609928201024517</v>
      </c>
      <c r="AQ482" s="59">
        <f t="shared" si="383"/>
        <v>0.13840295082923129</v>
      </c>
      <c r="AR482" s="59">
        <f t="shared" si="384"/>
        <v>0.50885962297763998</v>
      </c>
      <c r="AS482" s="59">
        <f t="shared" si="385"/>
        <v>0.3527374261931287</v>
      </c>
      <c r="AT482" s="59">
        <f t="shared" si="386"/>
        <v>0.59060047091315415</v>
      </c>
      <c r="AU482" s="59">
        <v>39.485239497099599</v>
      </c>
      <c r="AV482" s="78">
        <v>0</v>
      </c>
      <c r="AW482" s="59">
        <v>13.218538223022616</v>
      </c>
      <c r="AX482" s="59">
        <v>0.27506672465175774</v>
      </c>
      <c r="AY482" s="59">
        <v>46.714668279173551</v>
      </c>
      <c r="AZ482" s="59">
        <v>0.12366378886206203</v>
      </c>
      <c r="BA482" s="59">
        <v>9.3645041013546926E-2</v>
      </c>
      <c r="BB482" s="59">
        <v>8.9178446176858911E-2</v>
      </c>
      <c r="BC482" s="59"/>
      <c r="BD482" s="59"/>
      <c r="BE482" s="59">
        <f t="shared" si="390"/>
        <v>99.999999999999986</v>
      </c>
      <c r="BF482" s="59">
        <f t="shared" si="387"/>
        <v>86.299825327500031</v>
      </c>
      <c r="BG482" s="59">
        <f t="shared" si="388"/>
        <v>0.13700174672499968</v>
      </c>
      <c r="BH482" s="64">
        <f t="shared" si="389"/>
        <v>0.86299825327500035</v>
      </c>
      <c r="BI482" s="52"/>
      <c r="BJ482" s="62"/>
      <c r="BK482" s="62"/>
      <c r="BL482" s="62"/>
    </row>
    <row r="483" spans="1:64" s="31" customFormat="1" x14ac:dyDescent="0.25">
      <c r="A483" s="62"/>
      <c r="B483" s="58" t="s">
        <v>137</v>
      </c>
      <c r="C483" s="52" t="s">
        <v>12</v>
      </c>
      <c r="D483" s="52" t="s">
        <v>142</v>
      </c>
      <c r="E483" s="52"/>
      <c r="F483" s="52" t="s">
        <v>319</v>
      </c>
      <c r="G483" s="63" t="s">
        <v>1779</v>
      </c>
      <c r="H483" s="63" t="s">
        <v>1789</v>
      </c>
      <c r="I483" s="52" t="s">
        <v>1735</v>
      </c>
      <c r="J483" s="52" t="s">
        <v>1722</v>
      </c>
      <c r="K483" s="59">
        <v>86.177535823890068</v>
      </c>
      <c r="L483" s="59">
        <v>0</v>
      </c>
      <c r="M483" s="59">
        <v>0.70922660654966263</v>
      </c>
      <c r="N483" s="59">
        <v>22.58285914542245</v>
      </c>
      <c r="O483" s="59">
        <v>35.991395041853451</v>
      </c>
      <c r="P483" s="59"/>
      <c r="Q483" s="59">
        <v>28.655159870049143</v>
      </c>
      <c r="R483" s="59">
        <v>0.10366341828977987</v>
      </c>
      <c r="S483" s="59">
        <v>11.957695917835499</v>
      </c>
      <c r="T483" s="59">
        <v>0</v>
      </c>
      <c r="U483" s="59"/>
      <c r="V483" s="59">
        <v>99.999999999999986</v>
      </c>
      <c r="W483" s="59">
        <f t="shared" si="364"/>
        <v>18.083119559970875</v>
      </c>
      <c r="X483" s="59">
        <f t="shared" si="365"/>
        <v>11.749322416179446</v>
      </c>
      <c r="Y483" s="59">
        <f t="shared" si="366"/>
        <v>101.17728210610116</v>
      </c>
      <c r="Z483" s="59">
        <f t="shared" si="367"/>
        <v>0</v>
      </c>
      <c r="AA483" s="59">
        <f t="shared" si="368"/>
        <v>1.6412381066887433E-2</v>
      </c>
      <c r="AB483" s="59">
        <f t="shared" si="369"/>
        <v>0.81905383128027098</v>
      </c>
      <c r="AC483" s="59">
        <f t="shared" si="370"/>
        <v>0.87597135693040029</v>
      </c>
      <c r="AD483" s="59">
        <f t="shared" si="371"/>
        <v>0.2720641087987678</v>
      </c>
      <c r="AE483" s="59">
        <f t="shared" si="372"/>
        <v>0</v>
      </c>
      <c r="AF483" s="59">
        <f t="shared" si="373"/>
        <v>0.46535022990007907</v>
      </c>
      <c r="AG483" s="59">
        <f t="shared" si="374"/>
        <v>2.7018901805460488E-3</v>
      </c>
      <c r="AH483" s="59">
        <f t="shared" si="375"/>
        <v>0.54848917227144145</v>
      </c>
      <c r="AI483" s="59">
        <f t="shared" si="376"/>
        <v>0</v>
      </c>
      <c r="AJ483" s="59">
        <f t="shared" si="377"/>
        <v>3.0000429704283933</v>
      </c>
      <c r="AK483" s="59">
        <f t="shared" si="347"/>
        <v>4</v>
      </c>
      <c r="AL483" s="59">
        <f t="shared" si="378"/>
        <v>0.54100202763538729</v>
      </c>
      <c r="AM483" s="59">
        <f t="shared" si="379"/>
        <v>0.45899797236461271</v>
      </c>
      <c r="AN483" s="59">
        <f t="shared" si="380"/>
        <v>1.7104432920414185</v>
      </c>
      <c r="AO483" s="59">
        <f t="shared" si="381"/>
        <v>5.6763472185555512</v>
      </c>
      <c r="AP483" s="59">
        <f t="shared" si="382"/>
        <v>0.36894333961395376</v>
      </c>
      <c r="AQ483" s="59">
        <f t="shared" si="383"/>
        <v>0.13830796050407379</v>
      </c>
      <c r="AR483" s="59">
        <f t="shared" si="384"/>
        <v>0.44531346810850803</v>
      </c>
      <c r="AS483" s="59">
        <f t="shared" si="385"/>
        <v>0.41637857138741818</v>
      </c>
      <c r="AT483" s="59">
        <f t="shared" si="386"/>
        <v>0.51678958107702622</v>
      </c>
      <c r="AU483" s="59">
        <v>39.632723901709582</v>
      </c>
      <c r="AV483" s="78">
        <v>0</v>
      </c>
      <c r="AW483" s="59">
        <v>13.33147226008875</v>
      </c>
      <c r="AX483" s="59">
        <v>0.15913709805510934</v>
      </c>
      <c r="AY483" s="59">
        <v>46.63078618333445</v>
      </c>
      <c r="AZ483" s="59">
        <v>0.10990308133482353</v>
      </c>
      <c r="BA483" s="59">
        <v>0.1303115318279929</v>
      </c>
      <c r="BB483" s="59">
        <v>5.6659436492925638E-3</v>
      </c>
      <c r="BC483" s="59"/>
      <c r="BD483" s="59"/>
      <c r="BE483" s="59">
        <f t="shared" si="390"/>
        <v>100.00000000000001</v>
      </c>
      <c r="BF483" s="59">
        <f t="shared" si="387"/>
        <v>86.177535823890068</v>
      </c>
      <c r="BG483" s="59">
        <f t="shared" si="388"/>
        <v>0.13822464176109933</v>
      </c>
      <c r="BH483" s="64">
        <f t="shared" si="389"/>
        <v>0.86177535823890072</v>
      </c>
      <c r="BI483" s="52"/>
      <c r="BJ483" s="62"/>
      <c r="BK483" s="62"/>
      <c r="BL483" s="62"/>
    </row>
    <row r="484" spans="1:64" s="31" customFormat="1" x14ac:dyDescent="0.25">
      <c r="A484" s="62"/>
      <c r="B484" s="58" t="s">
        <v>137</v>
      </c>
      <c r="C484" s="52" t="s">
        <v>12</v>
      </c>
      <c r="D484" s="52" t="s">
        <v>142</v>
      </c>
      <c r="E484" s="52"/>
      <c r="F484" s="52" t="s">
        <v>320</v>
      </c>
      <c r="G484" s="63" t="s">
        <v>1779</v>
      </c>
      <c r="H484" s="63" t="s">
        <v>1789</v>
      </c>
      <c r="I484" s="52" t="s">
        <v>1735</v>
      </c>
      <c r="J484" s="52" t="s">
        <v>1722</v>
      </c>
      <c r="K484" s="59">
        <v>87.544620823831622</v>
      </c>
      <c r="L484" s="59">
        <v>0</v>
      </c>
      <c r="M484" s="59">
        <v>0.59487634508846754</v>
      </c>
      <c r="N484" s="59">
        <v>28.505926237156043</v>
      </c>
      <c r="O484" s="59">
        <v>33.730434198338514</v>
      </c>
      <c r="P484" s="59"/>
      <c r="Q484" s="59">
        <v>23.325573846195766</v>
      </c>
      <c r="R484" s="59">
        <v>2.1101706921048874E-2</v>
      </c>
      <c r="S484" s="59">
        <v>13.632393700492651</v>
      </c>
      <c r="T484" s="59">
        <v>0</v>
      </c>
      <c r="U484" s="59"/>
      <c r="V484" s="59">
        <v>99.810306034192493</v>
      </c>
      <c r="W484" s="59">
        <f t="shared" si="364"/>
        <v>16.304040358539307</v>
      </c>
      <c r="X484" s="59">
        <f t="shared" si="365"/>
        <v>7.8034379725010643</v>
      </c>
      <c r="Y484" s="59">
        <f t="shared" si="366"/>
        <v>100.5922105190371</v>
      </c>
      <c r="Z484" s="59">
        <f t="shared" si="367"/>
        <v>0</v>
      </c>
      <c r="AA484" s="59">
        <f t="shared" si="368"/>
        <v>1.3345047895165984E-2</v>
      </c>
      <c r="AB484" s="59">
        <f t="shared" si="369"/>
        <v>1.0022487936611184</v>
      </c>
      <c r="AC484" s="59">
        <f t="shared" si="370"/>
        <v>0.7958294779980567</v>
      </c>
      <c r="AD484" s="59">
        <f t="shared" si="371"/>
        <v>0.17516659117284164</v>
      </c>
      <c r="AE484" s="59">
        <f t="shared" si="372"/>
        <v>0</v>
      </c>
      <c r="AF484" s="59">
        <f t="shared" si="373"/>
        <v>0.40673232150978861</v>
      </c>
      <c r="AG484" s="59">
        <f t="shared" si="374"/>
        <v>5.3317112231121252E-4</v>
      </c>
      <c r="AH484" s="59">
        <f t="shared" si="375"/>
        <v>0.6061771173295436</v>
      </c>
      <c r="AI484" s="59">
        <f t="shared" si="376"/>
        <v>0</v>
      </c>
      <c r="AJ484" s="59">
        <f t="shared" si="377"/>
        <v>3.0000325206888263</v>
      </c>
      <c r="AK484" s="59">
        <f t="shared" si="347"/>
        <v>4</v>
      </c>
      <c r="AL484" s="59">
        <f t="shared" si="378"/>
        <v>0.59845144500198055</v>
      </c>
      <c r="AM484" s="59">
        <f t="shared" si="379"/>
        <v>0.40154855499801945</v>
      </c>
      <c r="AN484" s="59">
        <f t="shared" si="380"/>
        <v>2.3219742919382087</v>
      </c>
      <c r="AO484" s="59">
        <f t="shared" si="381"/>
        <v>8.4688381151591248</v>
      </c>
      <c r="AP484" s="59">
        <f t="shared" si="382"/>
        <v>0.30102580938895501</v>
      </c>
      <c r="AQ484" s="59">
        <f t="shared" si="383"/>
        <v>8.8770833499822802E-2</v>
      </c>
      <c r="AR484" s="59">
        <f t="shared" si="384"/>
        <v>0.40331004681085342</v>
      </c>
      <c r="AS484" s="59">
        <f t="shared" si="385"/>
        <v>0.50791911968932379</v>
      </c>
      <c r="AT484" s="59">
        <f t="shared" si="386"/>
        <v>0.44260001944392879</v>
      </c>
      <c r="AU484" s="59">
        <v>40.31816754902048</v>
      </c>
      <c r="AV484" s="78">
        <v>0</v>
      </c>
      <c r="AW484" s="59">
        <v>11.96769942619637</v>
      </c>
      <c r="AX484" s="59">
        <v>0.21792088162784345</v>
      </c>
      <c r="AY484" s="59">
        <v>47.192090030303966</v>
      </c>
      <c r="AZ484" s="59">
        <v>0.21244075942052768</v>
      </c>
      <c r="BA484" s="59">
        <v>0</v>
      </c>
      <c r="BB484" s="59">
        <v>9.1681353430823648E-2</v>
      </c>
      <c r="BC484" s="59"/>
      <c r="BD484" s="59"/>
      <c r="BE484" s="59">
        <f t="shared" si="390"/>
        <v>100.00000000000001</v>
      </c>
      <c r="BF484" s="59">
        <f t="shared" si="387"/>
        <v>87.544620823831622</v>
      </c>
      <c r="BG484" s="59">
        <f t="shared" si="388"/>
        <v>0.12455379176168378</v>
      </c>
      <c r="BH484" s="64">
        <f t="shared" si="389"/>
        <v>0.8754462082383162</v>
      </c>
      <c r="BI484" s="52"/>
      <c r="BJ484" s="62"/>
      <c r="BK484" s="62"/>
      <c r="BL484" s="62"/>
    </row>
    <row r="485" spans="1:64" s="31" customFormat="1" x14ac:dyDescent="0.25">
      <c r="A485" s="62"/>
      <c r="B485" s="58" t="s">
        <v>137</v>
      </c>
      <c r="C485" s="52" t="s">
        <v>12</v>
      </c>
      <c r="D485" s="52" t="s">
        <v>142</v>
      </c>
      <c r="E485" s="52"/>
      <c r="F485" s="52" t="s">
        <v>321</v>
      </c>
      <c r="G485" s="63" t="s">
        <v>1779</v>
      </c>
      <c r="H485" s="63" t="s">
        <v>1789</v>
      </c>
      <c r="I485" s="52" t="s">
        <v>1735</v>
      </c>
      <c r="J485" s="52" t="s">
        <v>1722</v>
      </c>
      <c r="K485" s="59">
        <v>87.593325894792414</v>
      </c>
      <c r="L485" s="59">
        <v>0</v>
      </c>
      <c r="M485" s="59">
        <v>0.6045516242186999</v>
      </c>
      <c r="N485" s="59">
        <v>30.925860557475467</v>
      </c>
      <c r="O485" s="59">
        <v>31.93607743133925</v>
      </c>
      <c r="P485" s="59"/>
      <c r="Q485" s="59">
        <v>22.07318512682097</v>
      </c>
      <c r="R485" s="59">
        <v>9.5231304586822677E-2</v>
      </c>
      <c r="S485" s="59">
        <v>14.221941072752067</v>
      </c>
      <c r="T485" s="59">
        <v>0</v>
      </c>
      <c r="U485" s="59"/>
      <c r="V485" s="59">
        <v>99.856847117193269</v>
      </c>
      <c r="W485" s="59">
        <f t="shared" si="364"/>
        <v>15.718459896596984</v>
      </c>
      <c r="X485" s="59">
        <f t="shared" si="365"/>
        <v>7.0623752280773342</v>
      </c>
      <c r="Y485" s="59">
        <f t="shared" si="366"/>
        <v>100.56449711504662</v>
      </c>
      <c r="Z485" s="59">
        <f t="shared" si="367"/>
        <v>0</v>
      </c>
      <c r="AA485" s="59">
        <f t="shared" si="368"/>
        <v>1.3384476137754201E-2</v>
      </c>
      <c r="AB485" s="59">
        <f t="shared" si="369"/>
        <v>1.0730914312566577</v>
      </c>
      <c r="AC485" s="59">
        <f t="shared" si="370"/>
        <v>0.74362539215784629</v>
      </c>
      <c r="AD485" s="59">
        <f t="shared" si="371"/>
        <v>0.15645542709396421</v>
      </c>
      <c r="AE485" s="59">
        <f t="shared" si="372"/>
        <v>0</v>
      </c>
      <c r="AF485" s="59">
        <f t="shared" si="373"/>
        <v>0.38698843249926851</v>
      </c>
      <c r="AG485" s="59">
        <f t="shared" si="374"/>
        <v>2.3746702667338917E-3</v>
      </c>
      <c r="AH485" s="59">
        <f t="shared" si="375"/>
        <v>0.62410956919578664</v>
      </c>
      <c r="AI485" s="59">
        <f t="shared" si="376"/>
        <v>0</v>
      </c>
      <c r="AJ485" s="59">
        <f t="shared" si="377"/>
        <v>3.0000293986080111</v>
      </c>
      <c r="AK485" s="59">
        <f t="shared" si="347"/>
        <v>3.9999999999999996</v>
      </c>
      <c r="AL485" s="59">
        <f t="shared" si="378"/>
        <v>0.61725922526747967</v>
      </c>
      <c r="AM485" s="59">
        <f t="shared" si="379"/>
        <v>0.38274077473252033</v>
      </c>
      <c r="AN485" s="59">
        <f t="shared" si="380"/>
        <v>2.4734740090981342</v>
      </c>
      <c r="AO485" s="59">
        <f t="shared" si="381"/>
        <v>9.1992638965862046</v>
      </c>
      <c r="AP485" s="59">
        <f t="shared" si="382"/>
        <v>0.28789620920746251</v>
      </c>
      <c r="AQ485" s="59">
        <f t="shared" si="383"/>
        <v>7.9291317346292037E-2</v>
      </c>
      <c r="AR485" s="59">
        <f t="shared" si="384"/>
        <v>0.37686795563145631</v>
      </c>
      <c r="AS485" s="59">
        <f t="shared" si="385"/>
        <v>0.54384072702225161</v>
      </c>
      <c r="AT485" s="59">
        <f t="shared" si="386"/>
        <v>0.40932377714222329</v>
      </c>
      <c r="AU485" s="59">
        <v>39.855071907668801</v>
      </c>
      <c r="AV485" s="78">
        <v>0</v>
      </c>
      <c r="AW485" s="59">
        <v>11.980287836532472</v>
      </c>
      <c r="AX485" s="59">
        <v>0.26415046681143084</v>
      </c>
      <c r="AY485" s="59">
        <v>47.453573256523107</v>
      </c>
      <c r="AZ485" s="59">
        <v>0.16450803418350216</v>
      </c>
      <c r="BA485" s="59">
        <v>0.25422613552025314</v>
      </c>
      <c r="BB485" s="59">
        <v>2.8182362760447065E-2</v>
      </c>
      <c r="BC485" s="59"/>
      <c r="BD485" s="59"/>
      <c r="BE485" s="59">
        <f t="shared" si="390"/>
        <v>100</v>
      </c>
      <c r="BF485" s="59">
        <f t="shared" si="387"/>
        <v>87.593325894792414</v>
      </c>
      <c r="BG485" s="59">
        <f t="shared" si="388"/>
        <v>0.12406674105207585</v>
      </c>
      <c r="BH485" s="64">
        <f t="shared" si="389"/>
        <v>0.87593325894792418</v>
      </c>
      <c r="BI485" s="52"/>
      <c r="BJ485" s="62"/>
      <c r="BK485" s="62"/>
      <c r="BL485" s="62"/>
    </row>
    <row r="486" spans="1:64" s="31" customFormat="1" x14ac:dyDescent="0.25">
      <c r="A486" s="62"/>
      <c r="B486" s="58" t="s">
        <v>137</v>
      </c>
      <c r="C486" s="52" t="s">
        <v>12</v>
      </c>
      <c r="D486" s="52" t="s">
        <v>142</v>
      </c>
      <c r="E486" s="52"/>
      <c r="F486" s="52" t="s">
        <v>322</v>
      </c>
      <c r="G486" s="63" t="s">
        <v>1779</v>
      </c>
      <c r="H486" s="63" t="s">
        <v>1789</v>
      </c>
      <c r="I486" s="52" t="s">
        <v>1735</v>
      </c>
      <c r="J486" s="52" t="s">
        <v>1722</v>
      </c>
      <c r="K486" s="59">
        <v>79.674432723248771</v>
      </c>
      <c r="L486" s="59">
        <v>0</v>
      </c>
      <c r="M486" s="59">
        <v>0.59431580490548008</v>
      </c>
      <c r="N486" s="59">
        <v>21.256688419501998</v>
      </c>
      <c r="O486" s="59">
        <v>34.938493552371433</v>
      </c>
      <c r="P486" s="59"/>
      <c r="Q486" s="59">
        <v>33.63592166606815</v>
      </c>
      <c r="R486" s="59">
        <v>0.10868159233719266</v>
      </c>
      <c r="S486" s="59">
        <v>9.2423352465480253</v>
      </c>
      <c r="T486" s="59">
        <v>0</v>
      </c>
      <c r="U486" s="59"/>
      <c r="V486" s="59">
        <v>99.776436281732288</v>
      </c>
      <c r="W486" s="59">
        <f t="shared" si="364"/>
        <v>21.874221873876657</v>
      </c>
      <c r="X486" s="59">
        <f t="shared" si="365"/>
        <v>13.071460093566893</v>
      </c>
      <c r="Y486" s="59">
        <f t="shared" si="366"/>
        <v>101.08619658310768</v>
      </c>
      <c r="Z486" s="59">
        <f t="shared" si="367"/>
        <v>0</v>
      </c>
      <c r="AA486" s="59">
        <f t="shared" si="368"/>
        <v>1.409443983104494E-2</v>
      </c>
      <c r="AB486" s="59">
        <f t="shared" si="369"/>
        <v>0.79008368720603495</v>
      </c>
      <c r="AC486" s="59">
        <f t="shared" si="370"/>
        <v>0.87144376827571512</v>
      </c>
      <c r="AD486" s="59">
        <f t="shared" si="371"/>
        <v>0.31018907690874753</v>
      </c>
      <c r="AE486" s="59">
        <f t="shared" si="372"/>
        <v>0</v>
      </c>
      <c r="AF486" s="59">
        <f t="shared" si="373"/>
        <v>0.57687691483549686</v>
      </c>
      <c r="AG486" s="59">
        <f t="shared" si="374"/>
        <v>2.9029671953072875E-3</v>
      </c>
      <c r="AH486" s="59">
        <f t="shared" si="375"/>
        <v>0.43445643972136033</v>
      </c>
      <c r="AI486" s="59">
        <f t="shared" si="376"/>
        <v>0</v>
      </c>
      <c r="AJ486" s="59">
        <f t="shared" si="377"/>
        <v>3.0000472939737071</v>
      </c>
      <c r="AK486" s="59">
        <f t="shared" si="347"/>
        <v>4.0000000000000009</v>
      </c>
      <c r="AL486" s="59">
        <f t="shared" si="378"/>
        <v>0.42958776921950631</v>
      </c>
      <c r="AM486" s="59">
        <f t="shared" si="379"/>
        <v>0.57041223078049375</v>
      </c>
      <c r="AN486" s="59">
        <f t="shared" si="380"/>
        <v>1.8597589592273247</v>
      </c>
      <c r="AO486" s="59">
        <f t="shared" si="381"/>
        <v>6.3335155674281518</v>
      </c>
      <c r="AP486" s="59">
        <f t="shared" si="382"/>
        <v>0.34967982066229419</v>
      </c>
      <c r="AQ486" s="59">
        <f t="shared" si="383"/>
        <v>0.15731930620507406</v>
      </c>
      <c r="AR486" s="59">
        <f t="shared" si="384"/>
        <v>0.44197213644051647</v>
      </c>
      <c r="AS486" s="59">
        <f t="shared" si="385"/>
        <v>0.40070855735440941</v>
      </c>
      <c r="AT486" s="59">
        <f t="shared" si="386"/>
        <v>0.52448351990852005</v>
      </c>
      <c r="AU486" s="59">
        <v>38.591268468929002</v>
      </c>
      <c r="AV486" s="78">
        <v>0</v>
      </c>
      <c r="AW486" s="59">
        <v>18.998791595055415</v>
      </c>
      <c r="AX486" s="59">
        <v>0.27821272654970891</v>
      </c>
      <c r="AY486" s="59">
        <v>41.781911913829859</v>
      </c>
      <c r="AZ486" s="59">
        <v>0.16072907934717362</v>
      </c>
      <c r="BA486" s="59">
        <v>0.12708437609684506</v>
      </c>
      <c r="BB486" s="59">
        <v>6.2001840191988331E-2</v>
      </c>
      <c r="BC486" s="59"/>
      <c r="BD486" s="59"/>
      <c r="BE486" s="59">
        <f t="shared" si="390"/>
        <v>100</v>
      </c>
      <c r="BF486" s="59">
        <f t="shared" si="387"/>
        <v>79.674432723248771</v>
      </c>
      <c r="BG486" s="59">
        <f t="shared" si="388"/>
        <v>0.2032556727675123</v>
      </c>
      <c r="BH486" s="64">
        <f t="shared" si="389"/>
        <v>0.79674432723248767</v>
      </c>
      <c r="BI486" s="52"/>
      <c r="BJ486" s="62"/>
      <c r="BK486" s="62"/>
      <c r="BL486" s="62"/>
    </row>
    <row r="487" spans="1:64" s="31" customFormat="1" x14ac:dyDescent="0.25">
      <c r="A487" s="62"/>
      <c r="B487" s="58" t="s">
        <v>137</v>
      </c>
      <c r="C487" s="52" t="s">
        <v>12</v>
      </c>
      <c r="D487" s="52" t="s">
        <v>142</v>
      </c>
      <c r="E487" s="52"/>
      <c r="F487" s="52" t="s">
        <v>323</v>
      </c>
      <c r="G487" s="63" t="s">
        <v>1779</v>
      </c>
      <c r="H487" s="63" t="s">
        <v>1789</v>
      </c>
      <c r="I487" s="52" t="s">
        <v>1735</v>
      </c>
      <c r="J487" s="52" t="s">
        <v>1722</v>
      </c>
      <c r="K487" s="59">
        <v>82.731895458018485</v>
      </c>
      <c r="L487" s="59">
        <v>0</v>
      </c>
      <c r="M487" s="59">
        <v>0.47740993523525471</v>
      </c>
      <c r="N487" s="59">
        <v>25.552982678607329</v>
      </c>
      <c r="O487" s="59">
        <v>33.840330313119793</v>
      </c>
      <c r="P487" s="59"/>
      <c r="Q487" s="59">
        <v>28.824671563057553</v>
      </c>
      <c r="R487" s="59">
        <v>7.9090642776783154E-2</v>
      </c>
      <c r="S487" s="59">
        <v>11.204450722693197</v>
      </c>
      <c r="T487" s="59">
        <v>0</v>
      </c>
      <c r="U487" s="59"/>
      <c r="V487" s="59">
        <v>99.978935855489894</v>
      </c>
      <c r="W487" s="59">
        <f t="shared" si="364"/>
        <v>19.49025936107148</v>
      </c>
      <c r="X487" s="59">
        <f t="shared" si="365"/>
        <v>10.373874418744247</v>
      </c>
      <c r="Y487" s="59">
        <f t="shared" si="366"/>
        <v>101.01839807224809</v>
      </c>
      <c r="Z487" s="59">
        <f t="shared" si="367"/>
        <v>0</v>
      </c>
      <c r="AA487" s="59">
        <f t="shared" si="368"/>
        <v>1.0977678711608962E-2</v>
      </c>
      <c r="AB487" s="59">
        <f t="shared" si="369"/>
        <v>0.9208896925279334</v>
      </c>
      <c r="AC487" s="59">
        <f t="shared" si="370"/>
        <v>0.81838622286510387</v>
      </c>
      <c r="AD487" s="59">
        <f t="shared" si="371"/>
        <v>0.23868872706889255</v>
      </c>
      <c r="AE487" s="59">
        <f t="shared" si="372"/>
        <v>0</v>
      </c>
      <c r="AF487" s="59">
        <f t="shared" si="373"/>
        <v>0.49837550468448988</v>
      </c>
      <c r="AG487" s="59">
        <f t="shared" si="374"/>
        <v>2.0483292347046899E-3</v>
      </c>
      <c r="AH487" s="59">
        <f t="shared" si="375"/>
        <v>0.51067384496469259</v>
      </c>
      <c r="AI487" s="59">
        <f t="shared" si="376"/>
        <v>0</v>
      </c>
      <c r="AJ487" s="59">
        <f t="shared" si="377"/>
        <v>3.0000400000574259</v>
      </c>
      <c r="AK487" s="59">
        <f t="shared" si="347"/>
        <v>4</v>
      </c>
      <c r="AL487" s="59">
        <f t="shared" si="378"/>
        <v>0.50609402319345353</v>
      </c>
      <c r="AM487" s="59">
        <f t="shared" si="379"/>
        <v>0.49390597680654647</v>
      </c>
      <c r="AN487" s="59">
        <f t="shared" si="380"/>
        <v>2.0879725272515453</v>
      </c>
      <c r="AO487" s="59">
        <f t="shared" si="381"/>
        <v>7.3695473169244963</v>
      </c>
      <c r="AP487" s="59">
        <f t="shared" si="382"/>
        <v>0.32383707794513689</v>
      </c>
      <c r="AQ487" s="59">
        <f t="shared" si="383"/>
        <v>0.1206739099096341</v>
      </c>
      <c r="AR487" s="59">
        <f t="shared" si="384"/>
        <v>0.41375169469484357</v>
      </c>
      <c r="AS487" s="59">
        <f t="shared" si="385"/>
        <v>0.46557439539552226</v>
      </c>
      <c r="AT487" s="59">
        <f t="shared" si="386"/>
        <v>0.47053271744993203</v>
      </c>
      <c r="AU487" s="59">
        <v>39.304109205227419</v>
      </c>
      <c r="AV487" s="78">
        <v>0</v>
      </c>
      <c r="AW487" s="59">
        <v>16.308562460568748</v>
      </c>
      <c r="AX487" s="59">
        <v>0.26219878387293327</v>
      </c>
      <c r="AY487" s="59">
        <v>43.835908548241825</v>
      </c>
      <c r="AZ487" s="59">
        <v>0.16498764057900334</v>
      </c>
      <c r="BA487" s="59">
        <v>0.12423336151007339</v>
      </c>
      <c r="BB487" s="59">
        <v>0</v>
      </c>
      <c r="BC487" s="59"/>
      <c r="BD487" s="59"/>
      <c r="BE487" s="59">
        <f t="shared" si="390"/>
        <v>100</v>
      </c>
      <c r="BF487" s="59">
        <f t="shared" si="387"/>
        <v>82.731895458018485</v>
      </c>
      <c r="BG487" s="59">
        <f t="shared" si="388"/>
        <v>0.17268104541981516</v>
      </c>
      <c r="BH487" s="64">
        <f t="shared" si="389"/>
        <v>0.8273189545801849</v>
      </c>
      <c r="BI487" s="52"/>
      <c r="BJ487" s="62"/>
      <c r="BK487" s="62"/>
      <c r="BL487" s="62"/>
    </row>
    <row r="488" spans="1:64" s="31" customFormat="1" x14ac:dyDescent="0.25">
      <c r="A488" s="62"/>
      <c r="B488" s="58" t="s">
        <v>137</v>
      </c>
      <c r="C488" s="52" t="s">
        <v>12</v>
      </c>
      <c r="D488" s="52" t="s">
        <v>142</v>
      </c>
      <c r="E488" s="52"/>
      <c r="F488" s="52" t="s">
        <v>324</v>
      </c>
      <c r="G488" s="63" t="s">
        <v>1779</v>
      </c>
      <c r="H488" s="63" t="s">
        <v>1789</v>
      </c>
      <c r="I488" s="52" t="s">
        <v>1735</v>
      </c>
      <c r="J488" s="52" t="s">
        <v>1722</v>
      </c>
      <c r="K488" s="59">
        <v>75.56945035376944</v>
      </c>
      <c r="L488" s="59">
        <v>0</v>
      </c>
      <c r="M488" s="59">
        <v>0.8405665561098743</v>
      </c>
      <c r="N488" s="59">
        <v>17.845242513157437</v>
      </c>
      <c r="O488" s="59">
        <v>26.570322683755307</v>
      </c>
      <c r="P488" s="59"/>
      <c r="Q488" s="59">
        <v>47.818817455039692</v>
      </c>
      <c r="R488" s="59">
        <v>6.3017512332535122E-2</v>
      </c>
      <c r="S488" s="59">
        <v>6.8620332796051384</v>
      </c>
      <c r="T488" s="59">
        <v>0</v>
      </c>
      <c r="U488" s="59"/>
      <c r="V488" s="59">
        <v>99.999999999999986</v>
      </c>
      <c r="W488" s="59">
        <f t="shared" si="364"/>
        <v>25.517722810542409</v>
      </c>
      <c r="X488" s="59">
        <f t="shared" si="365"/>
        <v>24.784501716489533</v>
      </c>
      <c r="Y488" s="59">
        <f t="shared" si="366"/>
        <v>102.48340707199222</v>
      </c>
      <c r="Z488" s="59">
        <f t="shared" si="367"/>
        <v>0</v>
      </c>
      <c r="AA488" s="59">
        <f t="shared" si="368"/>
        <v>2.0402056107092451E-2</v>
      </c>
      <c r="AB488" s="59">
        <f t="shared" si="369"/>
        <v>0.6788459533053921</v>
      </c>
      <c r="AC488" s="59">
        <f t="shared" si="370"/>
        <v>0.67827109956995768</v>
      </c>
      <c r="AD488" s="59">
        <f t="shared" si="371"/>
        <v>0.60194093953935179</v>
      </c>
      <c r="AE488" s="59">
        <f t="shared" si="372"/>
        <v>0</v>
      </c>
      <c r="AF488" s="59">
        <f t="shared" si="373"/>
        <v>0.68875339622580145</v>
      </c>
      <c r="AG488" s="59">
        <f t="shared" si="374"/>
        <v>1.7227358093523915E-3</v>
      </c>
      <c r="AH488" s="59">
        <f t="shared" si="375"/>
        <v>0.33013276712860873</v>
      </c>
      <c r="AI488" s="59">
        <f t="shared" si="376"/>
        <v>0</v>
      </c>
      <c r="AJ488" s="59">
        <f t="shared" si="377"/>
        <v>3.0000689476855564</v>
      </c>
      <c r="AK488" s="59">
        <f t="shared" si="347"/>
        <v>4</v>
      </c>
      <c r="AL488" s="59">
        <f t="shared" si="378"/>
        <v>0.32401339718044153</v>
      </c>
      <c r="AM488" s="59">
        <f t="shared" si="379"/>
        <v>0.67598660281955847</v>
      </c>
      <c r="AN488" s="59">
        <f t="shared" si="380"/>
        <v>1.1442208877716222</v>
      </c>
      <c r="AO488" s="59">
        <f t="shared" si="381"/>
        <v>3.3537947541866693</v>
      </c>
      <c r="AP488" s="59">
        <f t="shared" si="382"/>
        <v>0.46636986222032761</v>
      </c>
      <c r="AQ488" s="59">
        <f t="shared" si="383"/>
        <v>0.30726039855380166</v>
      </c>
      <c r="AR488" s="59">
        <f t="shared" si="384"/>
        <v>0.3462230838475242</v>
      </c>
      <c r="AS488" s="59">
        <f t="shared" si="385"/>
        <v>0.34651651759867408</v>
      </c>
      <c r="AT488" s="59">
        <f t="shared" si="386"/>
        <v>0.49978820775473404</v>
      </c>
      <c r="AU488" s="59">
        <v>38.144683846673111</v>
      </c>
      <c r="AV488" s="78">
        <v>0</v>
      </c>
      <c r="AW488" s="59">
        <v>22.472881561576926</v>
      </c>
      <c r="AX488" s="59">
        <v>0.22929799959709476</v>
      </c>
      <c r="AY488" s="59">
        <v>38.999389992836811</v>
      </c>
      <c r="AZ488" s="59">
        <v>0.15374659931606194</v>
      </c>
      <c r="BA488" s="59">
        <v>0</v>
      </c>
      <c r="BB488" s="59">
        <v>0</v>
      </c>
      <c r="BC488" s="59"/>
      <c r="BD488" s="59"/>
      <c r="BE488" s="59">
        <f t="shared" si="390"/>
        <v>100</v>
      </c>
      <c r="BF488" s="59">
        <f t="shared" si="387"/>
        <v>75.56945035376944</v>
      </c>
      <c r="BG488" s="59">
        <f t="shared" si="388"/>
        <v>0.24430549646230559</v>
      </c>
      <c r="BH488" s="64">
        <f t="shared" si="389"/>
        <v>0.75569450353769441</v>
      </c>
      <c r="BI488" s="52"/>
      <c r="BJ488" s="62"/>
      <c r="BK488" s="62"/>
      <c r="BL488" s="62"/>
    </row>
    <row r="489" spans="1:64" s="31" customFormat="1" x14ac:dyDescent="0.25">
      <c r="A489" s="62"/>
      <c r="B489" s="58" t="s">
        <v>137</v>
      </c>
      <c r="C489" s="52" t="s">
        <v>12</v>
      </c>
      <c r="D489" s="52" t="s">
        <v>142</v>
      </c>
      <c r="E489" s="52"/>
      <c r="F489" s="52" t="s">
        <v>325</v>
      </c>
      <c r="G489" s="63" t="s">
        <v>1779</v>
      </c>
      <c r="H489" s="63" t="s">
        <v>1789</v>
      </c>
      <c r="I489" s="52" t="s">
        <v>1735</v>
      </c>
      <c r="J489" s="52" t="s">
        <v>1722</v>
      </c>
      <c r="K489" s="59">
        <v>87.54770130785289</v>
      </c>
      <c r="L489" s="59">
        <v>0</v>
      </c>
      <c r="M489" s="59">
        <v>0.44291306620994564</v>
      </c>
      <c r="N489" s="59">
        <v>23.804266161420326</v>
      </c>
      <c r="O489" s="59">
        <v>38.458438656782832</v>
      </c>
      <c r="P489" s="59"/>
      <c r="Q489" s="59">
        <v>23.773065832684942</v>
      </c>
      <c r="R489" s="59">
        <v>8.8698775776037339E-2</v>
      </c>
      <c r="S489" s="59">
        <v>13.432617507125924</v>
      </c>
      <c r="T489" s="59">
        <v>0</v>
      </c>
      <c r="U489" s="59"/>
      <c r="V489" s="59">
        <v>100.00000000000001</v>
      </c>
      <c r="W489" s="59">
        <f t="shared" si="364"/>
        <v>15.745153244841756</v>
      </c>
      <c r="X489" s="59">
        <f t="shared" si="365"/>
        <v>8.9218855166072295</v>
      </c>
      <c r="Y489" s="59">
        <f t="shared" si="366"/>
        <v>100.89397292876406</v>
      </c>
      <c r="Z489" s="59">
        <f t="shared" si="367"/>
        <v>0</v>
      </c>
      <c r="AA489" s="59">
        <f t="shared" si="368"/>
        <v>1.0115326652147098E-2</v>
      </c>
      <c r="AB489" s="59">
        <f t="shared" si="369"/>
        <v>0.85204624186849764</v>
      </c>
      <c r="AC489" s="59">
        <f t="shared" si="370"/>
        <v>0.923756954677321</v>
      </c>
      <c r="AD489" s="59">
        <f t="shared" si="371"/>
        <v>0.20388718253573387</v>
      </c>
      <c r="AE489" s="59">
        <f t="shared" si="372"/>
        <v>0</v>
      </c>
      <c r="AF489" s="59">
        <f t="shared" si="373"/>
        <v>0.39987874298193138</v>
      </c>
      <c r="AG489" s="59">
        <f t="shared" si="374"/>
        <v>2.2815744268537205E-3</v>
      </c>
      <c r="AH489" s="59">
        <f t="shared" si="375"/>
        <v>0.60807346066459267</v>
      </c>
      <c r="AI489" s="59">
        <f t="shared" si="376"/>
        <v>0</v>
      </c>
      <c r="AJ489" s="59">
        <f t="shared" si="377"/>
        <v>3.0000394838070772</v>
      </c>
      <c r="AK489" s="59">
        <f t="shared" si="347"/>
        <v>4.0000000000000009</v>
      </c>
      <c r="AL489" s="59">
        <f t="shared" si="378"/>
        <v>0.60327608637069485</v>
      </c>
      <c r="AM489" s="59">
        <f t="shared" si="379"/>
        <v>0.39672391362930515</v>
      </c>
      <c r="AN489" s="59">
        <f t="shared" si="380"/>
        <v>1.9612745539403755</v>
      </c>
      <c r="AO489" s="59">
        <f t="shared" si="381"/>
        <v>6.7897930331112777</v>
      </c>
      <c r="AP489" s="59">
        <f t="shared" si="382"/>
        <v>0.33769242999416077</v>
      </c>
      <c r="AQ489" s="59">
        <f t="shared" si="383"/>
        <v>0.10298942940275553</v>
      </c>
      <c r="AR489" s="59">
        <f t="shared" si="384"/>
        <v>0.46661688334611406</v>
      </c>
      <c r="AS489" s="59">
        <f t="shared" si="385"/>
        <v>0.43039368725113053</v>
      </c>
      <c r="AT489" s="59">
        <f t="shared" si="386"/>
        <v>0.52019106423175454</v>
      </c>
      <c r="AU489" s="59">
        <v>39.858775491253553</v>
      </c>
      <c r="AV489" s="78">
        <v>0</v>
      </c>
      <c r="AW489" s="59">
        <v>12.055936563374999</v>
      </c>
      <c r="AX489" s="59">
        <v>0.16928663761161847</v>
      </c>
      <c r="AY489" s="59">
        <v>47.553468325554569</v>
      </c>
      <c r="AZ489" s="59">
        <v>0.13497325125639242</v>
      </c>
      <c r="BA489" s="59">
        <v>0.18089716195250022</v>
      </c>
      <c r="BB489" s="59">
        <v>4.6662568996362307E-2</v>
      </c>
      <c r="BC489" s="59"/>
      <c r="BD489" s="59"/>
      <c r="BE489" s="59">
        <f t="shared" si="390"/>
        <v>100</v>
      </c>
      <c r="BF489" s="59">
        <f t="shared" si="387"/>
        <v>87.54770130785289</v>
      </c>
      <c r="BG489" s="59">
        <f t="shared" si="388"/>
        <v>0.1245229869214711</v>
      </c>
      <c r="BH489" s="64">
        <f t="shared" si="389"/>
        <v>0.87547701307852888</v>
      </c>
      <c r="BI489" s="52"/>
      <c r="BJ489" s="62"/>
      <c r="BK489" s="62"/>
      <c r="BL489" s="62"/>
    </row>
    <row r="490" spans="1:64" s="31" customFormat="1" x14ac:dyDescent="0.25">
      <c r="A490" s="62"/>
      <c r="B490" s="58" t="s">
        <v>137</v>
      </c>
      <c r="C490" s="52" t="s">
        <v>12</v>
      </c>
      <c r="D490" s="52" t="s">
        <v>142</v>
      </c>
      <c r="E490" s="52"/>
      <c r="F490" s="52" t="s">
        <v>326</v>
      </c>
      <c r="G490" s="63" t="s">
        <v>1779</v>
      </c>
      <c r="H490" s="63" t="s">
        <v>1789</v>
      </c>
      <c r="I490" s="52" t="s">
        <v>1735</v>
      </c>
      <c r="J490" s="52" t="s">
        <v>1722</v>
      </c>
      <c r="K490" s="59">
        <v>86.911275985333006</v>
      </c>
      <c r="L490" s="59">
        <v>0</v>
      </c>
      <c r="M490" s="59">
        <v>0.58951697577738049</v>
      </c>
      <c r="N490" s="59">
        <v>27.798256637398428</v>
      </c>
      <c r="O490" s="59">
        <v>32.110253895566977</v>
      </c>
      <c r="P490" s="59"/>
      <c r="Q490" s="59">
        <v>25.698500621537374</v>
      </c>
      <c r="R490" s="59">
        <v>0</v>
      </c>
      <c r="S490" s="59">
        <v>13.643969469276167</v>
      </c>
      <c r="T490" s="59">
        <v>0</v>
      </c>
      <c r="U490" s="59"/>
      <c r="V490" s="59">
        <v>99.840497599556329</v>
      </c>
      <c r="W490" s="59">
        <f t="shared" si="364"/>
        <v>16.24639869685538</v>
      </c>
      <c r="X490" s="59">
        <f t="shared" si="365"/>
        <v>10.504669842945091</v>
      </c>
      <c r="Y490" s="59">
        <f t="shared" si="366"/>
        <v>100.89306551781942</v>
      </c>
      <c r="Z490" s="59">
        <f t="shared" si="367"/>
        <v>0</v>
      </c>
      <c r="AA490" s="59">
        <f t="shared" si="368"/>
        <v>1.3242712657016173E-2</v>
      </c>
      <c r="AB490" s="59">
        <f t="shared" si="369"/>
        <v>0.97868999453915151</v>
      </c>
      <c r="AC490" s="59">
        <f t="shared" si="370"/>
        <v>0.75862828767689527</v>
      </c>
      <c r="AD490" s="59">
        <f t="shared" si="371"/>
        <v>0.23612115899159006</v>
      </c>
      <c r="AE490" s="59">
        <f t="shared" si="372"/>
        <v>0</v>
      </c>
      <c r="AF490" s="59">
        <f t="shared" si="373"/>
        <v>0.40584271428448804</v>
      </c>
      <c r="AG490" s="59">
        <f t="shared" si="374"/>
        <v>0</v>
      </c>
      <c r="AH490" s="59">
        <f t="shared" si="375"/>
        <v>0.6075126985900241</v>
      </c>
      <c r="AI490" s="59">
        <f t="shared" si="376"/>
        <v>0</v>
      </c>
      <c r="AJ490" s="59">
        <f t="shared" si="377"/>
        <v>3.0000375667391648</v>
      </c>
      <c r="AK490" s="59">
        <f t="shared" si="347"/>
        <v>3.9999999999999991</v>
      </c>
      <c r="AL490" s="59">
        <f t="shared" si="378"/>
        <v>0.59950604780087635</v>
      </c>
      <c r="AM490" s="59">
        <f t="shared" si="379"/>
        <v>0.40049395219912365</v>
      </c>
      <c r="AN490" s="59">
        <f t="shared" si="380"/>
        <v>1.7187901161324681</v>
      </c>
      <c r="AO490" s="59">
        <f t="shared" si="381"/>
        <v>5.7126312065675382</v>
      </c>
      <c r="AP490" s="59">
        <f t="shared" si="382"/>
        <v>0.36781066477559493</v>
      </c>
      <c r="AQ490" s="59">
        <f t="shared" si="383"/>
        <v>0.11964955906987287</v>
      </c>
      <c r="AR490" s="59">
        <f t="shared" si="384"/>
        <v>0.38441934008000589</v>
      </c>
      <c r="AS490" s="59">
        <f t="shared" si="385"/>
        <v>0.49593110085012126</v>
      </c>
      <c r="AT490" s="59">
        <f t="shared" si="386"/>
        <v>0.43666626630396271</v>
      </c>
      <c r="AU490" s="59">
        <v>40.032971288678091</v>
      </c>
      <c r="AV490" s="78">
        <v>0</v>
      </c>
      <c r="AW490" s="59">
        <v>12.55550312798597</v>
      </c>
      <c r="AX490" s="59">
        <v>0.23304742462174505</v>
      </c>
      <c r="AY490" s="59">
        <v>46.773402328576786</v>
      </c>
      <c r="AZ490" s="59">
        <v>0.19665505706655326</v>
      </c>
      <c r="BA490" s="59">
        <v>0.12777956647845404</v>
      </c>
      <c r="BB490" s="59">
        <v>8.0641206592407103E-2</v>
      </c>
      <c r="BC490" s="59"/>
      <c r="BD490" s="59"/>
      <c r="BE490" s="59">
        <f t="shared" si="390"/>
        <v>100</v>
      </c>
      <c r="BF490" s="59">
        <f t="shared" si="387"/>
        <v>86.911275985333006</v>
      </c>
      <c r="BG490" s="59">
        <f t="shared" si="388"/>
        <v>0.13088724014666994</v>
      </c>
      <c r="BH490" s="64">
        <f t="shared" si="389"/>
        <v>0.86911275985333003</v>
      </c>
      <c r="BI490" s="52"/>
      <c r="BJ490" s="62"/>
      <c r="BK490" s="62"/>
      <c r="BL490" s="62"/>
    </row>
    <row r="491" spans="1:64" s="31" customFormat="1" x14ac:dyDescent="0.25">
      <c r="A491" s="62"/>
      <c r="B491" s="58" t="s">
        <v>137</v>
      </c>
      <c r="C491" s="52" t="s">
        <v>12</v>
      </c>
      <c r="D491" s="52" t="s">
        <v>142</v>
      </c>
      <c r="E491" s="52"/>
      <c r="F491" s="52" t="s">
        <v>327</v>
      </c>
      <c r="G491" s="63" t="s">
        <v>1779</v>
      </c>
      <c r="H491" s="63" t="s">
        <v>1789</v>
      </c>
      <c r="I491" s="52" t="s">
        <v>1735</v>
      </c>
      <c r="J491" s="52" t="s">
        <v>1722</v>
      </c>
      <c r="K491" s="59">
        <v>80.548978004768927</v>
      </c>
      <c r="L491" s="59">
        <v>0</v>
      </c>
      <c r="M491" s="59">
        <v>0.49383116453467318</v>
      </c>
      <c r="N491" s="59">
        <v>22.437167650927424</v>
      </c>
      <c r="O491" s="59">
        <v>32.796864496544693</v>
      </c>
      <c r="P491" s="59"/>
      <c r="Q491" s="59">
        <v>34.411860041176723</v>
      </c>
      <c r="R491" s="59">
        <v>7.6935076572285821E-2</v>
      </c>
      <c r="S491" s="59">
        <v>9.7833415702441968</v>
      </c>
      <c r="T491" s="59">
        <v>0</v>
      </c>
      <c r="U491" s="59"/>
      <c r="V491" s="59">
        <v>100</v>
      </c>
      <c r="W491" s="59">
        <f t="shared" si="364"/>
        <v>21.270674645572939</v>
      </c>
      <c r="X491" s="59">
        <f t="shared" si="365"/>
        <v>14.60456256457411</v>
      </c>
      <c r="Y491" s="59">
        <f t="shared" si="366"/>
        <v>101.46337716897031</v>
      </c>
      <c r="Z491" s="59">
        <f t="shared" si="367"/>
        <v>0</v>
      </c>
      <c r="AA491" s="59">
        <f t="shared" si="368"/>
        <v>1.1583519948031648E-2</v>
      </c>
      <c r="AB491" s="59">
        <f t="shared" si="369"/>
        <v>0.82485391175251244</v>
      </c>
      <c r="AC491" s="59">
        <f t="shared" si="370"/>
        <v>0.80909410240212465</v>
      </c>
      <c r="AD491" s="59">
        <f t="shared" si="371"/>
        <v>0.34278552110170618</v>
      </c>
      <c r="AE491" s="59">
        <f t="shared" si="372"/>
        <v>0</v>
      </c>
      <c r="AF491" s="59">
        <f t="shared" si="373"/>
        <v>0.55483433482334954</v>
      </c>
      <c r="AG491" s="59">
        <f t="shared" si="374"/>
        <v>2.0325537665191983E-3</v>
      </c>
      <c r="AH491" s="59">
        <f t="shared" si="375"/>
        <v>0.4548657686295533</v>
      </c>
      <c r="AI491" s="59">
        <f t="shared" si="376"/>
        <v>0</v>
      </c>
      <c r="AJ491" s="59">
        <f t="shared" si="377"/>
        <v>3.000049712423797</v>
      </c>
      <c r="AK491" s="59">
        <f t="shared" si="347"/>
        <v>4</v>
      </c>
      <c r="AL491" s="59">
        <f t="shared" si="378"/>
        <v>0.45049591168113656</v>
      </c>
      <c r="AM491" s="59">
        <f t="shared" si="379"/>
        <v>0.54950408831886344</v>
      </c>
      <c r="AN491" s="59">
        <f t="shared" si="380"/>
        <v>1.6186049312704998</v>
      </c>
      <c r="AO491" s="59">
        <f t="shared" si="381"/>
        <v>5.2807725187260468</v>
      </c>
      <c r="AP491" s="59">
        <f t="shared" si="382"/>
        <v>0.38188273002098799</v>
      </c>
      <c r="AQ491" s="59">
        <f t="shared" si="383"/>
        <v>0.17341008031072516</v>
      </c>
      <c r="AR491" s="59">
        <f t="shared" si="384"/>
        <v>0.40930863364808606</v>
      </c>
      <c r="AS491" s="59">
        <f t="shared" si="385"/>
        <v>0.41728128604118875</v>
      </c>
      <c r="AT491" s="59">
        <f t="shared" si="386"/>
        <v>0.49517738348654206</v>
      </c>
      <c r="AU491" s="59">
        <v>38.814707930064124</v>
      </c>
      <c r="AV491" s="78">
        <v>0</v>
      </c>
      <c r="AW491" s="59">
        <v>18.240187765322922</v>
      </c>
      <c r="AX491" s="59">
        <v>0.24602399235807984</v>
      </c>
      <c r="AY491" s="59">
        <v>42.377266532077272</v>
      </c>
      <c r="AZ491" s="59">
        <v>0.13071039412240576</v>
      </c>
      <c r="BA491" s="59">
        <v>0.14000642490880175</v>
      </c>
      <c r="BB491" s="59">
        <v>5.1096961146382895E-2</v>
      </c>
      <c r="BC491" s="59"/>
      <c r="BD491" s="59"/>
      <c r="BE491" s="59">
        <f t="shared" si="390"/>
        <v>100</v>
      </c>
      <c r="BF491" s="59">
        <f t="shared" si="387"/>
        <v>80.548978004768927</v>
      </c>
      <c r="BG491" s="59">
        <f t="shared" si="388"/>
        <v>0.19451021995231074</v>
      </c>
      <c r="BH491" s="64">
        <f t="shared" si="389"/>
        <v>0.80548978004768923</v>
      </c>
      <c r="BI491" s="52"/>
      <c r="BJ491" s="62"/>
      <c r="BK491" s="62"/>
      <c r="BL491" s="62"/>
    </row>
    <row r="492" spans="1:64" s="31" customFormat="1" x14ac:dyDescent="0.25">
      <c r="A492" s="62"/>
      <c r="B492" s="58" t="s">
        <v>137</v>
      </c>
      <c r="C492" s="52" t="s">
        <v>12</v>
      </c>
      <c r="D492" s="52" t="s">
        <v>142</v>
      </c>
      <c r="E492" s="52"/>
      <c r="F492" s="52" t="s">
        <v>328</v>
      </c>
      <c r="G492" s="63" t="s">
        <v>1779</v>
      </c>
      <c r="H492" s="63" t="s">
        <v>1789</v>
      </c>
      <c r="I492" s="52" t="s">
        <v>1735</v>
      </c>
      <c r="J492" s="52" t="s">
        <v>1722</v>
      </c>
      <c r="K492" s="59">
        <v>76.887978948446047</v>
      </c>
      <c r="L492" s="59">
        <v>0</v>
      </c>
      <c r="M492" s="59">
        <v>0.60412682667627615</v>
      </c>
      <c r="N492" s="59">
        <v>19.513012094036217</v>
      </c>
      <c r="O492" s="59">
        <v>31.08654436031151</v>
      </c>
      <c r="P492" s="59"/>
      <c r="Q492" s="59">
        <v>40.69962493313362</v>
      </c>
      <c r="R492" s="59">
        <v>7.2534816011588274E-2</v>
      </c>
      <c r="S492" s="59">
        <v>7.9742359964587672</v>
      </c>
      <c r="T492" s="59">
        <v>0</v>
      </c>
      <c r="U492" s="59"/>
      <c r="V492" s="59">
        <v>99.950079026627975</v>
      </c>
      <c r="W492" s="59">
        <f t="shared" si="364"/>
        <v>23.739440525280983</v>
      </c>
      <c r="X492" s="59">
        <f t="shared" si="365"/>
        <v>18.848837972719089</v>
      </c>
      <c r="Y492" s="59">
        <f t="shared" si="366"/>
        <v>101.83873259149442</v>
      </c>
      <c r="Z492" s="59">
        <f t="shared" si="367"/>
        <v>0</v>
      </c>
      <c r="AA492" s="59">
        <f t="shared" si="368"/>
        <v>1.4495994819436824E-2</v>
      </c>
      <c r="AB492" s="59">
        <f t="shared" si="369"/>
        <v>0.73382273999251524</v>
      </c>
      <c r="AC492" s="59">
        <f t="shared" si="370"/>
        <v>0.78450732765007847</v>
      </c>
      <c r="AD492" s="59">
        <f t="shared" si="371"/>
        <v>0.45256018560894135</v>
      </c>
      <c r="AE492" s="59">
        <f t="shared" si="372"/>
        <v>0</v>
      </c>
      <c r="AF492" s="59">
        <f t="shared" si="373"/>
        <v>0.63344715544870112</v>
      </c>
      <c r="AG492" s="59">
        <f t="shared" si="374"/>
        <v>1.9602976205929695E-3</v>
      </c>
      <c r="AH492" s="59">
        <f t="shared" si="375"/>
        <v>0.37926517741452981</v>
      </c>
      <c r="AI492" s="59">
        <f t="shared" si="376"/>
        <v>0</v>
      </c>
      <c r="AJ492" s="59">
        <f t="shared" si="377"/>
        <v>3.0000588785547961</v>
      </c>
      <c r="AK492" s="59">
        <f t="shared" si="347"/>
        <v>4</v>
      </c>
      <c r="AL492" s="59">
        <f t="shared" si="378"/>
        <v>0.3745043534151869</v>
      </c>
      <c r="AM492" s="59">
        <f t="shared" si="379"/>
        <v>0.62549564658481316</v>
      </c>
      <c r="AN492" s="59">
        <f t="shared" si="380"/>
        <v>1.3996970471372061</v>
      </c>
      <c r="AO492" s="59">
        <f t="shared" si="381"/>
        <v>4.3661325820595369</v>
      </c>
      <c r="AP492" s="59">
        <f t="shared" si="382"/>
        <v>0.4167192692898386</v>
      </c>
      <c r="AQ492" s="59">
        <f t="shared" si="383"/>
        <v>0.22962221506870648</v>
      </c>
      <c r="AR492" s="59">
        <f t="shared" si="384"/>
        <v>0.39804719027648244</v>
      </c>
      <c r="AS492" s="59">
        <f t="shared" si="385"/>
        <v>0.37233059465481105</v>
      </c>
      <c r="AT492" s="59">
        <f t="shared" si="386"/>
        <v>0.5166908990138942</v>
      </c>
      <c r="AU492" s="59">
        <v>38.045426285863321</v>
      </c>
      <c r="AV492" s="78">
        <v>0</v>
      </c>
      <c r="AW492" s="59">
        <v>21.424233457554632</v>
      </c>
      <c r="AX492" s="59">
        <v>0.27272551785892718</v>
      </c>
      <c r="AY492" s="59">
        <v>39.986356971301625</v>
      </c>
      <c r="AZ492" s="59">
        <v>0.13393393993942646</v>
      </c>
      <c r="BA492" s="59">
        <v>7.8425139811405656E-2</v>
      </c>
      <c r="BB492" s="59">
        <v>5.8898687670677734E-2</v>
      </c>
      <c r="BC492" s="59"/>
      <c r="BD492" s="59"/>
      <c r="BE492" s="59">
        <f t="shared" si="390"/>
        <v>100</v>
      </c>
      <c r="BF492" s="59">
        <f t="shared" si="387"/>
        <v>76.887978948446047</v>
      </c>
      <c r="BG492" s="59">
        <f t="shared" si="388"/>
        <v>0.23112021051553952</v>
      </c>
      <c r="BH492" s="64">
        <f t="shared" si="389"/>
        <v>0.76887978948446045</v>
      </c>
      <c r="BI492" s="52"/>
      <c r="BJ492" s="62"/>
      <c r="BK492" s="62"/>
      <c r="BL492" s="62"/>
    </row>
    <row r="493" spans="1:64" s="31" customFormat="1" x14ac:dyDescent="0.25">
      <c r="A493" s="62"/>
      <c r="B493" s="58" t="s">
        <v>137</v>
      </c>
      <c r="C493" s="52" t="s">
        <v>12</v>
      </c>
      <c r="D493" s="52" t="s">
        <v>142</v>
      </c>
      <c r="E493" s="52"/>
      <c r="F493" s="52" t="s">
        <v>329</v>
      </c>
      <c r="G493" s="63" t="s">
        <v>1779</v>
      </c>
      <c r="H493" s="63" t="s">
        <v>1789</v>
      </c>
      <c r="I493" s="52" t="s">
        <v>1735</v>
      </c>
      <c r="J493" s="52" t="s">
        <v>1722</v>
      </c>
      <c r="K493" s="59">
        <v>88.677148838419228</v>
      </c>
      <c r="L493" s="59">
        <v>0</v>
      </c>
      <c r="M493" s="59">
        <v>0.49244291218995179</v>
      </c>
      <c r="N493" s="59">
        <v>23.810371338578204</v>
      </c>
      <c r="O493" s="59">
        <v>39.553120429329532</v>
      </c>
      <c r="P493" s="59"/>
      <c r="Q493" s="59">
        <v>22.569934809619586</v>
      </c>
      <c r="R493" s="59">
        <v>6.904044454137509E-2</v>
      </c>
      <c r="S493" s="59">
        <v>13.478334442360488</v>
      </c>
      <c r="T493" s="59">
        <v>0</v>
      </c>
      <c r="U493" s="59"/>
      <c r="V493" s="59">
        <v>99.973244376619135</v>
      </c>
      <c r="W493" s="59">
        <f t="shared" si="364"/>
        <v>15.71014022451817</v>
      </c>
      <c r="X493" s="59">
        <f t="shared" si="365"/>
        <v>7.6236881363652085</v>
      </c>
      <c r="Y493" s="59">
        <f t="shared" si="366"/>
        <v>100.73713792788293</v>
      </c>
      <c r="Z493" s="59">
        <f t="shared" si="367"/>
        <v>0</v>
      </c>
      <c r="AA493" s="59">
        <f t="shared" si="368"/>
        <v>1.1251547148289362E-2</v>
      </c>
      <c r="AB493" s="59">
        <f t="shared" si="369"/>
        <v>0.85264739623408248</v>
      </c>
      <c r="AC493" s="59">
        <f t="shared" si="370"/>
        <v>0.95047731913587452</v>
      </c>
      <c r="AD493" s="59">
        <f t="shared" si="371"/>
        <v>0.17429837352677588</v>
      </c>
      <c r="AE493" s="59">
        <f t="shared" si="372"/>
        <v>0</v>
      </c>
      <c r="AF493" s="59">
        <f t="shared" si="373"/>
        <v>0.39916864677039671</v>
      </c>
      <c r="AG493" s="59">
        <f t="shared" si="374"/>
        <v>1.7767058310433606E-3</v>
      </c>
      <c r="AH493" s="59">
        <f t="shared" si="375"/>
        <v>0.61041691975688239</v>
      </c>
      <c r="AI493" s="59">
        <f t="shared" si="376"/>
        <v>0</v>
      </c>
      <c r="AJ493" s="59">
        <f t="shared" si="377"/>
        <v>3.0000369084033447</v>
      </c>
      <c r="AK493" s="59">
        <f t="shared" si="347"/>
        <v>4.0000000000000009</v>
      </c>
      <c r="AL493" s="59">
        <f t="shared" si="378"/>
        <v>0.60462128223223655</v>
      </c>
      <c r="AM493" s="59">
        <f t="shared" si="379"/>
        <v>0.39537871776776345</v>
      </c>
      <c r="AN493" s="59">
        <f t="shared" si="380"/>
        <v>2.2901455629996228</v>
      </c>
      <c r="AO493" s="59">
        <f t="shared" si="381"/>
        <v>8.3172137499329004</v>
      </c>
      <c r="AP493" s="59">
        <f t="shared" si="382"/>
        <v>0.30393792032967104</v>
      </c>
      <c r="AQ493" s="59">
        <f t="shared" si="383"/>
        <v>8.8144198631777124E-2</v>
      </c>
      <c r="AR493" s="59">
        <f t="shared" si="384"/>
        <v>0.48066462077479638</v>
      </c>
      <c r="AS493" s="59">
        <f t="shared" si="385"/>
        <v>0.43119118059342654</v>
      </c>
      <c r="AT493" s="59">
        <f t="shared" si="386"/>
        <v>0.52712788584945991</v>
      </c>
      <c r="AU493" s="59">
        <v>40.126361713862387</v>
      </c>
      <c r="AV493" s="78">
        <v>0</v>
      </c>
      <c r="AW493" s="59">
        <v>10.989610262227808</v>
      </c>
      <c r="AX493" s="59">
        <v>0.15080436819181062</v>
      </c>
      <c r="AY493" s="59">
        <v>48.286334551900111</v>
      </c>
      <c r="AZ493" s="59">
        <v>0.16217625980234912</v>
      </c>
      <c r="BA493" s="59">
        <v>0.23867805680837972</v>
      </c>
      <c r="BB493" s="59">
        <v>4.6034787207164973E-2</v>
      </c>
      <c r="BC493" s="59"/>
      <c r="BD493" s="59"/>
      <c r="BE493" s="59">
        <f t="shared" si="390"/>
        <v>100.00000000000001</v>
      </c>
      <c r="BF493" s="59">
        <f t="shared" si="387"/>
        <v>88.677148838419228</v>
      </c>
      <c r="BG493" s="59">
        <f t="shared" si="388"/>
        <v>0.11322851161580771</v>
      </c>
      <c r="BH493" s="64">
        <f t="shared" si="389"/>
        <v>0.88677148838419229</v>
      </c>
      <c r="BI493" s="52"/>
      <c r="BJ493" s="62"/>
      <c r="BK493" s="62"/>
      <c r="BL493" s="62"/>
    </row>
    <row r="494" spans="1:64" s="31" customFormat="1" x14ac:dyDescent="0.25">
      <c r="A494" s="62"/>
      <c r="B494" s="58" t="s">
        <v>137</v>
      </c>
      <c r="C494" s="52" t="s">
        <v>12</v>
      </c>
      <c r="D494" s="52" t="s">
        <v>142</v>
      </c>
      <c r="E494" s="52"/>
      <c r="F494" s="52" t="s">
        <v>330</v>
      </c>
      <c r="G494" s="63" t="s">
        <v>1779</v>
      </c>
      <c r="H494" s="63" t="s">
        <v>1789</v>
      </c>
      <c r="I494" s="52" t="s">
        <v>1735</v>
      </c>
      <c r="J494" s="52" t="s">
        <v>1722</v>
      </c>
      <c r="K494" s="59">
        <v>89.194180388602732</v>
      </c>
      <c r="L494" s="59">
        <v>0</v>
      </c>
      <c r="M494" s="59">
        <v>0.52537541788231257</v>
      </c>
      <c r="N494" s="59">
        <v>22.486410433810896</v>
      </c>
      <c r="O494" s="59">
        <v>42.957616995702871</v>
      </c>
      <c r="P494" s="59"/>
      <c r="Q494" s="59">
        <v>20.819418541015182</v>
      </c>
      <c r="R494" s="59">
        <v>5.2719492074242225E-3</v>
      </c>
      <c r="S494" s="59">
        <v>13.0737960813864</v>
      </c>
      <c r="T494" s="59">
        <v>0</v>
      </c>
      <c r="U494" s="59"/>
      <c r="V494" s="59">
        <v>99.867889419005095</v>
      </c>
      <c r="W494" s="59">
        <f t="shared" si="364"/>
        <v>16.140800751554305</v>
      </c>
      <c r="X494" s="59">
        <f t="shared" si="365"/>
        <v>5.199619681552428</v>
      </c>
      <c r="Y494" s="59">
        <f t="shared" si="366"/>
        <v>100.38889131109666</v>
      </c>
      <c r="Z494" s="59">
        <f t="shared" si="367"/>
        <v>0</v>
      </c>
      <c r="AA494" s="59">
        <f t="shared" si="368"/>
        <v>1.2122333269679245E-2</v>
      </c>
      <c r="AB494" s="59">
        <f t="shared" si="369"/>
        <v>0.81317412801668798</v>
      </c>
      <c r="AC494" s="59">
        <f t="shared" si="370"/>
        <v>1.0424645746932302</v>
      </c>
      <c r="AD494" s="59">
        <f t="shared" si="371"/>
        <v>0.12004937652978026</v>
      </c>
      <c r="AE494" s="59">
        <f t="shared" si="372"/>
        <v>0</v>
      </c>
      <c r="AF494" s="59">
        <f t="shared" si="373"/>
        <v>0.41415370833447918</v>
      </c>
      <c r="AG494" s="59">
        <f t="shared" si="374"/>
        <v>1.370071662081262E-4</v>
      </c>
      <c r="AH494" s="59">
        <f t="shared" si="375"/>
        <v>0.59793249910040691</v>
      </c>
      <c r="AI494" s="59">
        <f t="shared" si="376"/>
        <v>0</v>
      </c>
      <c r="AJ494" s="59">
        <f t="shared" si="377"/>
        <v>3.0000336271104717</v>
      </c>
      <c r="AK494" s="59">
        <f t="shared" si="347"/>
        <v>4</v>
      </c>
      <c r="AL494" s="59">
        <f t="shared" si="378"/>
        <v>0.59079206366803061</v>
      </c>
      <c r="AM494" s="59">
        <f t="shared" si="379"/>
        <v>0.40920793633196939</v>
      </c>
      <c r="AN494" s="59">
        <f t="shared" si="380"/>
        <v>3.4498613845923756</v>
      </c>
      <c r="AO494" s="59">
        <f t="shared" si="381"/>
        <v>14.219415177886647</v>
      </c>
      <c r="AP494" s="59">
        <f t="shared" si="382"/>
        <v>0.22472610123598355</v>
      </c>
      <c r="AQ494" s="59">
        <f t="shared" si="383"/>
        <v>6.0763324834140167E-2</v>
      </c>
      <c r="AR494" s="59">
        <f t="shared" si="384"/>
        <v>0.52764633529317062</v>
      </c>
      <c r="AS494" s="59">
        <f t="shared" si="385"/>
        <v>0.41159033987268917</v>
      </c>
      <c r="AT494" s="59">
        <f t="shared" si="386"/>
        <v>0.56178208245540828</v>
      </c>
      <c r="AU494" s="59">
        <v>40.721468931891749</v>
      </c>
      <c r="AV494" s="78">
        <v>0</v>
      </c>
      <c r="AW494" s="59">
        <v>10.455562754493414</v>
      </c>
      <c r="AX494" s="59">
        <v>8.2951660061487256E-2</v>
      </c>
      <c r="AY494" s="59">
        <v>48.418601851319238</v>
      </c>
      <c r="AZ494" s="59">
        <v>0.12832181837211956</v>
      </c>
      <c r="BA494" s="59">
        <v>0.19309298386198812</v>
      </c>
      <c r="BB494" s="59">
        <v>0</v>
      </c>
      <c r="BC494" s="59"/>
      <c r="BD494" s="59"/>
      <c r="BE494" s="59">
        <f t="shared" si="390"/>
        <v>100</v>
      </c>
      <c r="BF494" s="59">
        <f t="shared" si="387"/>
        <v>89.194180388602732</v>
      </c>
      <c r="BG494" s="59">
        <f t="shared" si="388"/>
        <v>0.10805819611397269</v>
      </c>
      <c r="BH494" s="64">
        <f t="shared" si="389"/>
        <v>0.89194180388602728</v>
      </c>
      <c r="BI494" s="52"/>
      <c r="BJ494" s="62"/>
      <c r="BK494" s="62"/>
      <c r="BL494" s="62"/>
    </row>
    <row r="495" spans="1:64" s="31" customFormat="1" x14ac:dyDescent="0.25">
      <c r="A495" s="62"/>
      <c r="B495" s="58" t="s">
        <v>137</v>
      </c>
      <c r="C495" s="52" t="s">
        <v>12</v>
      </c>
      <c r="D495" s="52" t="s">
        <v>142</v>
      </c>
      <c r="E495" s="52"/>
      <c r="F495" s="52" t="s">
        <v>331</v>
      </c>
      <c r="G495" s="63" t="s">
        <v>1779</v>
      </c>
      <c r="H495" s="63" t="s">
        <v>1789</v>
      </c>
      <c r="I495" s="52" t="s">
        <v>1735</v>
      </c>
      <c r="J495" s="52" t="s">
        <v>1722</v>
      </c>
      <c r="K495" s="59">
        <v>87.428095115555422</v>
      </c>
      <c r="L495" s="59">
        <v>0</v>
      </c>
      <c r="M495" s="59">
        <v>0.64388944600640929</v>
      </c>
      <c r="N495" s="59">
        <v>25.467153164155565</v>
      </c>
      <c r="O495" s="59">
        <v>35.079409998654704</v>
      </c>
      <c r="P495" s="59"/>
      <c r="Q495" s="59">
        <v>25.187287004971679</v>
      </c>
      <c r="R495" s="59">
        <v>6.353006484681932E-2</v>
      </c>
      <c r="S495" s="59">
        <v>13.558730321364832</v>
      </c>
      <c r="T495" s="59">
        <v>0</v>
      </c>
      <c r="U495" s="59"/>
      <c r="V495" s="59">
        <v>100</v>
      </c>
      <c r="W495" s="59">
        <f t="shared" si="364"/>
        <v>16.040552757427957</v>
      </c>
      <c r="X495" s="59">
        <f t="shared" si="365"/>
        <v>10.165297007716962</v>
      </c>
      <c r="Y495" s="59">
        <f t="shared" si="366"/>
        <v>101.01856276017324</v>
      </c>
      <c r="Z495" s="59">
        <f t="shared" si="367"/>
        <v>0</v>
      </c>
      <c r="AA495" s="59">
        <f t="shared" si="368"/>
        <v>1.4588901720629431E-2</v>
      </c>
      <c r="AB495" s="59">
        <f t="shared" si="369"/>
        <v>0.90435436773283773</v>
      </c>
      <c r="AC495" s="59">
        <f t="shared" si="370"/>
        <v>0.83592675425207685</v>
      </c>
      <c r="AD495" s="59">
        <f t="shared" si="371"/>
        <v>0.23046406781084544</v>
      </c>
      <c r="AE495" s="59">
        <f t="shared" si="372"/>
        <v>0</v>
      </c>
      <c r="AF495" s="59">
        <f t="shared" si="373"/>
        <v>0.4041574873249153</v>
      </c>
      <c r="AG495" s="59">
        <f t="shared" si="374"/>
        <v>1.6212358021852559E-3</v>
      </c>
      <c r="AH495" s="59">
        <f t="shared" si="375"/>
        <v>0.60892568873800135</v>
      </c>
      <c r="AI495" s="59">
        <f t="shared" si="376"/>
        <v>0</v>
      </c>
      <c r="AJ495" s="59">
        <f t="shared" si="377"/>
        <v>3.0000385033814916</v>
      </c>
      <c r="AK495" s="59">
        <f t="shared" si="347"/>
        <v>4.0000000000000009</v>
      </c>
      <c r="AL495" s="59">
        <f t="shared" si="378"/>
        <v>0.60106189020375611</v>
      </c>
      <c r="AM495" s="59">
        <f t="shared" si="379"/>
        <v>0.39893810979624389</v>
      </c>
      <c r="AN495" s="59">
        <f t="shared" si="380"/>
        <v>1.7536681147910207</v>
      </c>
      <c r="AO495" s="59">
        <f t="shared" si="381"/>
        <v>5.864834572623602</v>
      </c>
      <c r="AP495" s="59">
        <f t="shared" si="382"/>
        <v>0.36315196977755293</v>
      </c>
      <c r="AQ495" s="59">
        <f t="shared" si="383"/>
        <v>0.11694260069955051</v>
      </c>
      <c r="AR495" s="59">
        <f t="shared" si="384"/>
        <v>0.42416785213044661</v>
      </c>
      <c r="AS495" s="59">
        <f t="shared" si="385"/>
        <v>0.45888954717000291</v>
      </c>
      <c r="AT495" s="59">
        <f t="shared" si="386"/>
        <v>0.48034006902209159</v>
      </c>
      <c r="AU495" s="59">
        <v>40.003721622693774</v>
      </c>
      <c r="AV495" s="78">
        <v>0</v>
      </c>
      <c r="AW495" s="59">
        <v>12.11723436394014</v>
      </c>
      <c r="AX495" s="59">
        <v>0.14566942908013875</v>
      </c>
      <c r="AY495" s="59">
        <v>47.275862731481347</v>
      </c>
      <c r="AZ495" s="59">
        <v>0.2258538620918133</v>
      </c>
      <c r="BA495" s="59">
        <v>0.15990884111548007</v>
      </c>
      <c r="BB495" s="59">
        <v>7.1749149597320663E-2</v>
      </c>
      <c r="BC495" s="59"/>
      <c r="BD495" s="59"/>
      <c r="BE495" s="59">
        <f t="shared" si="390"/>
        <v>100.00000000000001</v>
      </c>
      <c r="BF495" s="59">
        <f t="shared" si="387"/>
        <v>87.428095115555422</v>
      </c>
      <c r="BG495" s="59">
        <f t="shared" si="388"/>
        <v>0.12571904884444579</v>
      </c>
      <c r="BH495" s="64">
        <f t="shared" si="389"/>
        <v>0.87428095115555426</v>
      </c>
      <c r="BI495" s="52"/>
      <c r="BJ495" s="62"/>
      <c r="BK495" s="62"/>
      <c r="BL495" s="62"/>
    </row>
    <row r="496" spans="1:64" s="31" customFormat="1" x14ac:dyDescent="0.25">
      <c r="A496" s="62"/>
      <c r="B496" s="58" t="s">
        <v>168</v>
      </c>
      <c r="C496" s="52" t="s">
        <v>13</v>
      </c>
      <c r="D496" s="52" t="s">
        <v>186</v>
      </c>
      <c r="E496" s="52"/>
      <c r="F496" s="52" t="s">
        <v>881</v>
      </c>
      <c r="G496" s="63" t="s">
        <v>1779</v>
      </c>
      <c r="H496" s="63" t="s">
        <v>1789</v>
      </c>
      <c r="I496" s="52" t="s">
        <v>1735</v>
      </c>
      <c r="J496" s="52" t="s">
        <v>1722</v>
      </c>
      <c r="K496" s="59">
        <v>90.897554152898991</v>
      </c>
      <c r="L496" s="59">
        <v>0</v>
      </c>
      <c r="M496" s="59">
        <v>0.51500000000000001</v>
      </c>
      <c r="N496" s="59">
        <v>14.22</v>
      </c>
      <c r="O496" s="59">
        <v>49.64</v>
      </c>
      <c r="P496" s="59"/>
      <c r="Q496" s="59">
        <v>21.93</v>
      </c>
      <c r="R496" s="59">
        <v>0</v>
      </c>
      <c r="S496" s="59">
        <v>13.23</v>
      </c>
      <c r="T496" s="59">
        <v>0.13400000000000001</v>
      </c>
      <c r="U496" s="59"/>
      <c r="V496" s="59">
        <v>99.669000000000011</v>
      </c>
      <c r="W496" s="59">
        <f t="shared" ref="W496:W527" si="391">Q496-0.8998*X496</f>
        <v>14.45490302893036</v>
      </c>
      <c r="X496" s="59">
        <f t="shared" ref="X496:X527" si="392">(S496/40.31+Q496/71.85+R496/70.94+T496/74.7+U496/41.38-N496/101.96-O496/151.91-P496/201-L496*2/60.08-M496*2/79.95)/3*159.66</f>
        <v>8.3075094143916868</v>
      </c>
      <c r="Y496" s="59">
        <f t="shared" ref="Y496:Y527" si="393">SUM(L496:P496,R496:U496,W496:X496)</f>
        <v>100.50141244332205</v>
      </c>
      <c r="Z496" s="59">
        <f t="shared" ref="Z496:Z559" si="394">$L496/60.09/($L496*2/60.09+$M496*2/79.9+$N496/101.96*3+$O496/151.94*3+$P496/209.82*3+$R496/70.94+$S496/40.31+$T496/74.71+$W496/71.85+$X496/159.7*3)*4</f>
        <v>0</v>
      </c>
      <c r="AA496" s="59">
        <f t="shared" ref="AA496:AA559" si="395">$M496/79.9/($L496*2/60.09+$M496*2/79.9+$N496/101.96*3+$O496/151.94*3+$P496/209.82*3+$R496/70.94+$S496/40.31+$T496/74.71+$W496/71.85+$X496/159.7*3)*4</f>
        <v>1.2285123731856168E-2</v>
      </c>
      <c r="AB496" s="59">
        <f t="shared" ref="AB496:AB559" si="396">$N496*2/101.96/($L496*2/60.09+$M496*2/79.9+$N496/101.96*3+$O496/151.94*3+$P496/209.82*3+$R496/70.94+$S496/40.31+$T496/74.71+$W496/71.85+$X496/159.7*3)*4</f>
        <v>0.53164147034294362</v>
      </c>
      <c r="AC496" s="59">
        <f t="shared" ref="AC496:AC559" si="397">$O496*2/151.94/($L496*2/60.09+$M496*2/79.9+$N496/101.96*3+$O496/151.94*3+$P496/209.82*3+$R496/70.94+$S496/40.31+$T496/74.71+$W496/71.85+$X496/159.7*3)*4</f>
        <v>1.2453996278485575</v>
      </c>
      <c r="AD496" s="59">
        <f t="shared" ref="AD496:AD559" si="398">$X496*2/159.7/($L496*2/60.09+$M496*2/79.9+$N496/101.96*3+$O496/151.94*3+$P496/209.82*3+$R496/70.94+$S496/40.31+$T496/74.71+$W496/71.85+$X496/159.7*3)*4</f>
        <v>0.19829648082005732</v>
      </c>
      <c r="AE496" s="59">
        <f t="shared" ref="AE496:AE559" si="399">$P496*2/209.82/($L496*2/60.09+$M496*2/79.9+$N496/101.96*3+$O496/151.94*3+$P496/209.82*3+$R496/70.94+$S496/40.31+$T496/74.71+$W496/71.85+$X496/159.7*3)*4</f>
        <v>0</v>
      </c>
      <c r="AF496" s="59">
        <f t="shared" ref="AF496:AF559" si="400">$W496/71.85/($L496*2/60.09+$M496*2/79.9+$N496/101.96*3+$O496/151.94*3+$P496/209.82*3+$R496/70.94+$S496/40.31+$T496/74.71+$W496/71.85+$X496/159.7*3)*4</f>
        <v>0.38344889912687896</v>
      </c>
      <c r="AG496" s="59">
        <f t="shared" ref="AG496:AG559" si="401">$R496/70.94/($L496*2/60.09+$M496*2/79.9+$N496/101.96*3+$O496/151.94*3+$P496/209.82*3+$R496/70.94+$S496/40.31+$T496/74.71+$W496/71.85+$X496/159.7*3)*4</f>
        <v>0</v>
      </c>
      <c r="AH496" s="59">
        <f t="shared" ref="AH496:AH559" si="402">$S496/40.31/($L496*2/60.09+$M496*2/79.9+$N496/101.96*3+$O496/151.94*3+$P496/209.82*3+$R496/70.94+$S496/40.31+$T496/74.71+$W496/71.85+$X496/159.7*3)*4</f>
        <v>0.62555590961790408</v>
      </c>
      <c r="AI496" s="59">
        <f t="shared" ref="AI496:AI559" si="403">$T496/74.71/($L496*2/60.09+$M496*2/79.9+$N496/101.96*3+$O496/151.94*3+$P496/209.82*3+$R496/70.94+$S496/40.31+$T496/74.71+$W496/71.85+$X496/159.7*3)*4</f>
        <v>3.4185752741666812E-3</v>
      </c>
      <c r="AJ496" s="59">
        <f t="shared" ref="AJ496:AJ527" si="404">SUM(Z496:AI496)</f>
        <v>3.0000460867623646</v>
      </c>
      <c r="AK496" s="59">
        <f t="shared" si="347"/>
        <v>4</v>
      </c>
      <c r="AL496" s="59">
        <f t="shared" ref="AL496:AL527" si="405">AH496/(AH496+AF496)</f>
        <v>0.61997316979698525</v>
      </c>
      <c r="AM496" s="59">
        <f t="shared" ref="AM496:AM527" si="406">1-AL496</f>
        <v>0.38002683020301475</v>
      </c>
      <c r="AN496" s="59">
        <f t="shared" ref="AN496:AN527" si="407">AF496/AD496</f>
        <v>1.9337150994365695</v>
      </c>
      <c r="AO496" s="59">
        <f t="shared" ref="AO496:AO527" si="408">10^((LOG10(AN496)+0.343)/0.764)</f>
        <v>6.6651842229671843</v>
      </c>
      <c r="AP496" s="59">
        <f t="shared" ref="AP496:AP527" si="409">AD496/(AD496+AF496)</f>
        <v>0.3408647282048804</v>
      </c>
      <c r="AQ496" s="59">
        <f t="shared" ref="AQ496:AQ527" si="410">AD496/(AB496+AC496+AD496)</f>
        <v>0.10038612282123602</v>
      </c>
      <c r="AR496" s="59">
        <f t="shared" ref="AR496:AR527" si="411">AC496/(AB496+AC496+AD496)</f>
        <v>0.63047432554376071</v>
      </c>
      <c r="AS496" s="59">
        <f t="shared" ref="AS496:AS527" si="412">AB496/(AB496+AC496+AD496)</f>
        <v>0.26913955163500319</v>
      </c>
      <c r="AT496" s="59">
        <f t="shared" ref="AT496:AT527" si="413">AC496/(AC496+AB496)</f>
        <v>0.70082770123662508</v>
      </c>
      <c r="AU496" s="59">
        <v>40.65</v>
      </c>
      <c r="AV496" s="78">
        <v>0.03</v>
      </c>
      <c r="AW496" s="59">
        <v>8.8800000000000008</v>
      </c>
      <c r="AX496" s="59">
        <v>0.17100000000000001</v>
      </c>
      <c r="AY496" s="59">
        <v>49.75</v>
      </c>
      <c r="AZ496" s="59">
        <v>0.224</v>
      </c>
      <c r="BA496" s="59">
        <v>0.34599999999999997</v>
      </c>
      <c r="BB496" s="59">
        <v>0.112</v>
      </c>
      <c r="BC496" s="59"/>
      <c r="BD496" s="59"/>
      <c r="BE496" s="59">
        <f t="shared" ref="BE496:BE527" si="414">SUM(AU496:BB496)</f>
        <v>100.163</v>
      </c>
      <c r="BF496" s="59">
        <f t="shared" ref="BF496:BF527" si="415">AY496/40.31/(AY496/40.31+AW496/71.85)*100</f>
        <v>90.897554152898991</v>
      </c>
      <c r="BG496" s="59">
        <f t="shared" ref="BG496:BG527" si="416">(100-K496)/100</f>
        <v>9.1024458471010095E-2</v>
      </c>
      <c r="BH496" s="64">
        <f t="shared" ref="BH496:BH527" si="417">K496/100</f>
        <v>0.90897554152898996</v>
      </c>
      <c r="BI496" s="52"/>
      <c r="BJ496" s="62"/>
      <c r="BK496" s="62"/>
      <c r="BL496" s="62"/>
    </row>
    <row r="497" spans="1:64" s="31" customFormat="1" x14ac:dyDescent="0.25">
      <c r="A497" s="62"/>
      <c r="B497" s="58" t="s">
        <v>168</v>
      </c>
      <c r="C497" s="52" t="s">
        <v>13</v>
      </c>
      <c r="D497" s="52" t="s">
        <v>186</v>
      </c>
      <c r="E497" s="52"/>
      <c r="F497" s="52" t="s">
        <v>882</v>
      </c>
      <c r="G497" s="63" t="s">
        <v>1779</v>
      </c>
      <c r="H497" s="63" t="s">
        <v>1789</v>
      </c>
      <c r="I497" s="52" t="s">
        <v>1735</v>
      </c>
      <c r="J497" s="52" t="s">
        <v>1722</v>
      </c>
      <c r="K497" s="59">
        <v>89.795448989940624</v>
      </c>
      <c r="L497" s="59">
        <v>0</v>
      </c>
      <c r="M497" s="59">
        <v>0.6</v>
      </c>
      <c r="N497" s="59">
        <v>15.2</v>
      </c>
      <c r="O497" s="59">
        <v>45.73</v>
      </c>
      <c r="P497" s="59"/>
      <c r="Q497" s="59">
        <v>23.4</v>
      </c>
      <c r="R497" s="59">
        <v>0</v>
      </c>
      <c r="S497" s="59">
        <v>13.81</v>
      </c>
      <c r="T497" s="59">
        <v>0.14799999999999999</v>
      </c>
      <c r="U497" s="59"/>
      <c r="V497" s="59">
        <v>98.887999999999991</v>
      </c>
      <c r="W497" s="59">
        <f t="shared" si="391"/>
        <v>13.576690080775606</v>
      </c>
      <c r="X497" s="59">
        <f t="shared" si="392"/>
        <v>10.917214846881965</v>
      </c>
      <c r="Y497" s="59">
        <f t="shared" si="393"/>
        <v>99.981904927657553</v>
      </c>
      <c r="Z497" s="59">
        <f t="shared" si="394"/>
        <v>0</v>
      </c>
      <c r="AA497" s="59">
        <f t="shared" si="395"/>
        <v>1.4277810881441715E-2</v>
      </c>
      <c r="AB497" s="59">
        <f t="shared" si="396"/>
        <v>0.56689276053659399</v>
      </c>
      <c r="AC497" s="59">
        <f t="shared" si="397"/>
        <v>1.1445011385964974</v>
      </c>
      <c r="AD497" s="59">
        <f t="shared" si="398"/>
        <v>0.25995255524888927</v>
      </c>
      <c r="AE497" s="59">
        <f t="shared" si="399"/>
        <v>0</v>
      </c>
      <c r="AF497" s="59">
        <f t="shared" si="400"/>
        <v>0.35927275639535738</v>
      </c>
      <c r="AG497" s="59">
        <f t="shared" si="401"/>
        <v>0</v>
      </c>
      <c r="AH497" s="59">
        <f t="shared" si="402"/>
        <v>0.65138542152441659</v>
      </c>
      <c r="AI497" s="59">
        <f t="shared" si="403"/>
        <v>3.7665187443721186E-3</v>
      </c>
      <c r="AJ497" s="59">
        <f t="shared" si="404"/>
        <v>3.0000489619275683</v>
      </c>
      <c r="AK497" s="59">
        <f t="shared" si="347"/>
        <v>4</v>
      </c>
      <c r="AL497" s="59">
        <f t="shared" si="405"/>
        <v>0.64451605474083806</v>
      </c>
      <c r="AM497" s="59">
        <f t="shared" si="406"/>
        <v>0.35548394525916194</v>
      </c>
      <c r="AN497" s="59">
        <f t="shared" si="407"/>
        <v>1.3820704937921262</v>
      </c>
      <c r="AO497" s="59">
        <f t="shared" si="408"/>
        <v>4.2943053855784035</v>
      </c>
      <c r="AP497" s="59">
        <f t="shared" si="409"/>
        <v>0.41980285747465623</v>
      </c>
      <c r="AQ497" s="59">
        <f t="shared" si="410"/>
        <v>0.13186548446167709</v>
      </c>
      <c r="AR497" s="59">
        <f t="shared" si="411"/>
        <v>0.58056823855211181</v>
      </c>
      <c r="AS497" s="59">
        <f t="shared" si="412"/>
        <v>0.28756627698621123</v>
      </c>
      <c r="AT497" s="59">
        <f t="shared" si="413"/>
        <v>0.66875377969750027</v>
      </c>
      <c r="AU497" s="59">
        <v>40.92</v>
      </c>
      <c r="AV497" s="78">
        <v>2.7E-2</v>
      </c>
      <c r="AW497" s="59">
        <v>9.9700000000000006</v>
      </c>
      <c r="AX497" s="59">
        <v>0.14499999999999999</v>
      </c>
      <c r="AY497" s="59">
        <v>49.22</v>
      </c>
      <c r="AZ497" s="59">
        <v>0.193</v>
      </c>
      <c r="BA497" s="59">
        <v>0.26500000000000001</v>
      </c>
      <c r="BB497" s="59">
        <v>7.5999999999999998E-2</v>
      </c>
      <c r="BC497" s="59"/>
      <c r="BD497" s="59"/>
      <c r="BE497" s="59">
        <f t="shared" si="414"/>
        <v>100.816</v>
      </c>
      <c r="BF497" s="59">
        <f t="shared" si="415"/>
        <v>89.795448989940624</v>
      </c>
      <c r="BG497" s="59">
        <f t="shared" si="416"/>
        <v>0.10204551010059376</v>
      </c>
      <c r="BH497" s="64">
        <f t="shared" si="417"/>
        <v>0.89795448989940629</v>
      </c>
      <c r="BI497" s="52"/>
      <c r="BJ497" s="62"/>
      <c r="BK497" s="62"/>
      <c r="BL497" s="62"/>
    </row>
    <row r="498" spans="1:64" s="31" customFormat="1" x14ac:dyDescent="0.25">
      <c r="A498" s="62"/>
      <c r="B498" s="58" t="s">
        <v>168</v>
      </c>
      <c r="C498" s="52" t="s">
        <v>13</v>
      </c>
      <c r="D498" s="52" t="s">
        <v>186</v>
      </c>
      <c r="E498" s="52"/>
      <c r="F498" s="52" t="s">
        <v>883</v>
      </c>
      <c r="G498" s="63" t="s">
        <v>1779</v>
      </c>
      <c r="H498" s="63" t="s">
        <v>1789</v>
      </c>
      <c r="I498" s="52" t="s">
        <v>1735</v>
      </c>
      <c r="J498" s="52" t="s">
        <v>1722</v>
      </c>
      <c r="K498" s="59">
        <v>89.795448989940624</v>
      </c>
      <c r="L498" s="59">
        <v>0</v>
      </c>
      <c r="M498" s="59">
        <v>0.68400000000000005</v>
      </c>
      <c r="N498" s="59">
        <v>15.14</v>
      </c>
      <c r="O498" s="59">
        <v>45.59</v>
      </c>
      <c r="P498" s="59"/>
      <c r="Q498" s="59">
        <v>23.08</v>
      </c>
      <c r="R498" s="59">
        <v>0</v>
      </c>
      <c r="S498" s="59">
        <v>14.25</v>
      </c>
      <c r="T498" s="59">
        <v>0.182</v>
      </c>
      <c r="U498" s="59"/>
      <c r="V498" s="59">
        <v>98.926000000000002</v>
      </c>
      <c r="W498" s="59">
        <f t="shared" si="391"/>
        <v>12.95377441639088</v>
      </c>
      <c r="X498" s="59">
        <f t="shared" si="392"/>
        <v>11.253862617925225</v>
      </c>
      <c r="Y498" s="59">
        <f t="shared" si="393"/>
        <v>100.05363703431611</v>
      </c>
      <c r="Z498" s="59">
        <f t="shared" si="394"/>
        <v>0</v>
      </c>
      <c r="AA498" s="59">
        <f t="shared" si="395"/>
        <v>1.6225817754243945E-2</v>
      </c>
      <c r="AB498" s="59">
        <f t="shared" si="396"/>
        <v>0.56288971755522588</v>
      </c>
      <c r="AC498" s="59">
        <f t="shared" si="397"/>
        <v>1.1374301530639772</v>
      </c>
      <c r="AD498" s="59">
        <f t="shared" si="398"/>
        <v>0.26713079709384357</v>
      </c>
      <c r="AE498" s="59">
        <f t="shared" si="399"/>
        <v>0</v>
      </c>
      <c r="AF498" s="59">
        <f t="shared" si="400"/>
        <v>0.34171719173116299</v>
      </c>
      <c r="AG498" s="59">
        <f t="shared" si="401"/>
        <v>0</v>
      </c>
      <c r="AH498" s="59">
        <f t="shared" si="402"/>
        <v>0.67003785173452157</v>
      </c>
      <c r="AI498" s="59">
        <f t="shared" si="403"/>
        <v>4.6173194562574623E-3</v>
      </c>
      <c r="AJ498" s="59">
        <f t="shared" si="404"/>
        <v>3.0000488483892331</v>
      </c>
      <c r="AK498" s="59">
        <f t="shared" si="347"/>
        <v>4</v>
      </c>
      <c r="AL498" s="59">
        <f t="shared" si="405"/>
        <v>0.66225303848188533</v>
      </c>
      <c r="AM498" s="59">
        <f t="shared" si="406"/>
        <v>0.33774696151811467</v>
      </c>
      <c r="AN498" s="59">
        <f t="shared" si="407"/>
        <v>1.2792130126842585</v>
      </c>
      <c r="AO498" s="59">
        <f t="shared" si="408"/>
        <v>3.8808821630303174</v>
      </c>
      <c r="AP498" s="59">
        <f t="shared" si="409"/>
        <v>0.43874793379767835</v>
      </c>
      <c r="AQ498" s="59">
        <f t="shared" si="410"/>
        <v>0.13577509285371556</v>
      </c>
      <c r="AR498" s="59">
        <f t="shared" si="411"/>
        <v>0.5781238491667593</v>
      </c>
      <c r="AS498" s="59">
        <f t="shared" si="412"/>
        <v>0.28610105797952518</v>
      </c>
      <c r="AT498" s="59">
        <f t="shared" si="413"/>
        <v>0.66895069140711794</v>
      </c>
      <c r="AU498" s="59">
        <v>40.92</v>
      </c>
      <c r="AV498" s="78">
        <v>2.7E-2</v>
      </c>
      <c r="AW498" s="59">
        <v>9.9700000000000006</v>
      </c>
      <c r="AX498" s="59">
        <v>0.14499999999999999</v>
      </c>
      <c r="AY498" s="59">
        <v>49.22</v>
      </c>
      <c r="AZ498" s="59">
        <v>0.193</v>
      </c>
      <c r="BA498" s="59">
        <v>0.26500000000000001</v>
      </c>
      <c r="BB498" s="59">
        <v>7.5999999999999998E-2</v>
      </c>
      <c r="BC498" s="59"/>
      <c r="BD498" s="59"/>
      <c r="BE498" s="59">
        <f t="shared" si="414"/>
        <v>100.816</v>
      </c>
      <c r="BF498" s="59">
        <f t="shared" si="415"/>
        <v>89.795448989940624</v>
      </c>
      <c r="BG498" s="59">
        <f t="shared" si="416"/>
        <v>0.10204551010059376</v>
      </c>
      <c r="BH498" s="64">
        <f t="shared" si="417"/>
        <v>0.89795448989940629</v>
      </c>
      <c r="BI498" s="52"/>
      <c r="BJ498" s="62"/>
      <c r="BK498" s="62"/>
      <c r="BL498" s="62"/>
    </row>
    <row r="499" spans="1:64" s="31" customFormat="1" x14ac:dyDescent="0.25">
      <c r="A499" s="62"/>
      <c r="B499" s="58" t="s">
        <v>168</v>
      </c>
      <c r="C499" s="52" t="s">
        <v>13</v>
      </c>
      <c r="D499" s="52" t="s">
        <v>186</v>
      </c>
      <c r="E499" s="52"/>
      <c r="F499" s="52" t="s">
        <v>884</v>
      </c>
      <c r="G499" s="63" t="s">
        <v>1779</v>
      </c>
      <c r="H499" s="63" t="s">
        <v>1789</v>
      </c>
      <c r="I499" s="52" t="s">
        <v>1735</v>
      </c>
      <c r="J499" s="52" t="s">
        <v>1722</v>
      </c>
      <c r="K499" s="59">
        <v>91.615804571862398</v>
      </c>
      <c r="L499" s="59">
        <v>0</v>
      </c>
      <c r="M499" s="59">
        <v>0.38700000000000001</v>
      </c>
      <c r="N499" s="59">
        <v>14.55</v>
      </c>
      <c r="O499" s="59">
        <v>50.55</v>
      </c>
      <c r="P499" s="59"/>
      <c r="Q499" s="59">
        <v>18.170000000000002</v>
      </c>
      <c r="R499" s="59">
        <v>0</v>
      </c>
      <c r="S499" s="59">
        <v>15.4</v>
      </c>
      <c r="T499" s="59">
        <v>0.157</v>
      </c>
      <c r="U499" s="59"/>
      <c r="V499" s="59">
        <v>99.213999999999999</v>
      </c>
      <c r="W499" s="59">
        <f t="shared" si="391"/>
        <v>10.896772308028426</v>
      </c>
      <c r="X499" s="59">
        <f t="shared" si="392"/>
        <v>8.0831603600484279</v>
      </c>
      <c r="Y499" s="59">
        <f t="shared" si="393"/>
        <v>100.02393266807685</v>
      </c>
      <c r="Z499" s="59">
        <f t="shared" si="394"/>
        <v>0</v>
      </c>
      <c r="AA499" s="59">
        <f t="shared" si="395"/>
        <v>9.1235810461084543E-3</v>
      </c>
      <c r="AB499" s="59">
        <f t="shared" si="396"/>
        <v>0.53760625219841784</v>
      </c>
      <c r="AC499" s="59">
        <f t="shared" si="397"/>
        <v>1.2533725589447797</v>
      </c>
      <c r="AD499" s="59">
        <f t="shared" si="398"/>
        <v>0.19068100088900808</v>
      </c>
      <c r="AE499" s="59">
        <f t="shared" si="399"/>
        <v>0</v>
      </c>
      <c r="AF499" s="59">
        <f t="shared" si="400"/>
        <v>0.2856750107417183</v>
      </c>
      <c r="AG499" s="59">
        <f t="shared" si="401"/>
        <v>0</v>
      </c>
      <c r="AH499" s="59">
        <f t="shared" si="402"/>
        <v>0.71962968736443789</v>
      </c>
      <c r="AI499" s="59">
        <f t="shared" si="403"/>
        <v>3.9584217533186307E-3</v>
      </c>
      <c r="AJ499" s="59">
        <f t="shared" si="404"/>
        <v>3.0000465129377889</v>
      </c>
      <c r="AK499" s="59">
        <f t="shared" si="347"/>
        <v>3.9999999999999996</v>
      </c>
      <c r="AL499" s="59">
        <f t="shared" si="405"/>
        <v>0.71583241252141039</v>
      </c>
      <c r="AM499" s="59">
        <f t="shared" si="406"/>
        <v>0.28416758747858961</v>
      </c>
      <c r="AN499" s="59">
        <f t="shared" si="407"/>
        <v>1.4981828782617126</v>
      </c>
      <c r="AO499" s="59">
        <f t="shared" si="408"/>
        <v>4.7725421957161185</v>
      </c>
      <c r="AP499" s="59">
        <f t="shared" si="409"/>
        <v>0.40029095095544837</v>
      </c>
      <c r="AQ499" s="59">
        <f t="shared" si="410"/>
        <v>9.622287323547396E-2</v>
      </c>
      <c r="AR499" s="59">
        <f t="shared" si="411"/>
        <v>0.63248623771576495</v>
      </c>
      <c r="AS499" s="59">
        <f t="shared" si="412"/>
        <v>0.27129088904876109</v>
      </c>
      <c r="AT499" s="59">
        <f t="shared" si="413"/>
        <v>0.69982545362708171</v>
      </c>
      <c r="AU499" s="59">
        <v>40.770000000000003</v>
      </c>
      <c r="AV499" s="78">
        <v>3.5999999999999997E-2</v>
      </c>
      <c r="AW499" s="59">
        <v>8.1999999999999993</v>
      </c>
      <c r="AX499" s="59">
        <v>0.14499999999999999</v>
      </c>
      <c r="AY499" s="59">
        <v>50.27</v>
      </c>
      <c r="AZ499" s="59">
        <v>0.161</v>
      </c>
      <c r="BA499" s="59">
        <v>0.36799999999999999</v>
      </c>
      <c r="BB499" s="59">
        <v>5.3999999999999999E-2</v>
      </c>
      <c r="BC499" s="59"/>
      <c r="BD499" s="59"/>
      <c r="BE499" s="59">
        <f t="shared" si="414"/>
        <v>100.004</v>
      </c>
      <c r="BF499" s="59">
        <f t="shared" si="415"/>
        <v>91.615804571862398</v>
      </c>
      <c r="BG499" s="59">
        <f t="shared" si="416"/>
        <v>8.3841954281376016E-2</v>
      </c>
      <c r="BH499" s="64">
        <f t="shared" si="417"/>
        <v>0.91615804571862403</v>
      </c>
      <c r="BI499" s="52"/>
      <c r="BJ499" s="62"/>
      <c r="BK499" s="62"/>
      <c r="BL499" s="62"/>
    </row>
    <row r="500" spans="1:64" s="31" customFormat="1" x14ac:dyDescent="0.25">
      <c r="A500" s="62"/>
      <c r="B500" s="58" t="s">
        <v>168</v>
      </c>
      <c r="C500" s="52" t="s">
        <v>13</v>
      </c>
      <c r="D500" s="52" t="s">
        <v>186</v>
      </c>
      <c r="E500" s="52"/>
      <c r="F500" s="52" t="s">
        <v>885</v>
      </c>
      <c r="G500" s="63" t="s">
        <v>1779</v>
      </c>
      <c r="H500" s="63" t="s">
        <v>1789</v>
      </c>
      <c r="I500" s="52" t="s">
        <v>1735</v>
      </c>
      <c r="J500" s="52" t="s">
        <v>1722</v>
      </c>
      <c r="K500" s="59">
        <v>91.615804571862398</v>
      </c>
      <c r="L500" s="59">
        <v>0</v>
      </c>
      <c r="M500" s="59">
        <v>0.48299999999999998</v>
      </c>
      <c r="N500" s="59">
        <v>14.61</v>
      </c>
      <c r="O500" s="59">
        <v>50.01</v>
      </c>
      <c r="P500" s="59"/>
      <c r="Q500" s="59">
        <v>18.12</v>
      </c>
      <c r="R500" s="59">
        <v>0</v>
      </c>
      <c r="S500" s="59">
        <v>15.62</v>
      </c>
      <c r="T500" s="59">
        <v>0.221</v>
      </c>
      <c r="U500" s="59"/>
      <c r="V500" s="59">
        <v>99.064000000000007</v>
      </c>
      <c r="W500" s="59">
        <f t="shared" si="391"/>
        <v>10.550668585210877</v>
      </c>
      <c r="X500" s="59">
        <f t="shared" si="392"/>
        <v>8.4122376247934252</v>
      </c>
      <c r="Y500" s="59">
        <f t="shared" si="393"/>
        <v>99.906906210004294</v>
      </c>
      <c r="Z500" s="59">
        <f t="shared" si="394"/>
        <v>0</v>
      </c>
      <c r="AA500" s="59">
        <f t="shared" si="395"/>
        <v>1.1380442122164391E-2</v>
      </c>
      <c r="AB500" s="59">
        <f t="shared" si="396"/>
        <v>0.53952201149174972</v>
      </c>
      <c r="AC500" s="59">
        <f t="shared" si="397"/>
        <v>1.23929161454716</v>
      </c>
      <c r="AD500" s="59">
        <f t="shared" si="398"/>
        <v>0.19833318876121855</v>
      </c>
      <c r="AE500" s="59">
        <f t="shared" si="399"/>
        <v>0</v>
      </c>
      <c r="AF500" s="59">
        <f t="shared" si="400"/>
        <v>0.27644707032600485</v>
      </c>
      <c r="AG500" s="59">
        <f t="shared" si="401"/>
        <v>0</v>
      </c>
      <c r="AH500" s="59">
        <f t="shared" si="402"/>
        <v>0.72950288603189695</v>
      </c>
      <c r="AI500" s="59">
        <f t="shared" si="403"/>
        <v>5.5689371975771234E-3</v>
      </c>
      <c r="AJ500" s="59">
        <f t="shared" si="404"/>
        <v>3.0000461504777713</v>
      </c>
      <c r="AK500" s="59">
        <f t="shared" si="347"/>
        <v>4</v>
      </c>
      <c r="AL500" s="59">
        <f t="shared" si="405"/>
        <v>0.72518804879032261</v>
      </c>
      <c r="AM500" s="59">
        <f t="shared" si="406"/>
        <v>0.27481195120967739</v>
      </c>
      <c r="AN500" s="59">
        <f t="shared" si="407"/>
        <v>1.393851790780366</v>
      </c>
      <c r="AO500" s="59">
        <f t="shared" si="408"/>
        <v>4.3422823506153909</v>
      </c>
      <c r="AP500" s="59">
        <f t="shared" si="409"/>
        <v>0.41773680553298259</v>
      </c>
      <c r="AQ500" s="59">
        <f t="shared" si="410"/>
        <v>0.10031282820100958</v>
      </c>
      <c r="AR500" s="59">
        <f t="shared" si="411"/>
        <v>0.62680808793273213</v>
      </c>
      <c r="AS500" s="59">
        <f t="shared" si="412"/>
        <v>0.27287908386625837</v>
      </c>
      <c r="AT500" s="59">
        <f t="shared" si="413"/>
        <v>0.69669559329092512</v>
      </c>
      <c r="AU500" s="59">
        <v>40.770000000000003</v>
      </c>
      <c r="AV500" s="78">
        <v>3.5999999999999997E-2</v>
      </c>
      <c r="AW500" s="59">
        <v>8.1999999999999993</v>
      </c>
      <c r="AX500" s="59">
        <v>0.14499999999999999</v>
      </c>
      <c r="AY500" s="59">
        <v>50.27</v>
      </c>
      <c r="AZ500" s="59">
        <v>0.161</v>
      </c>
      <c r="BA500" s="59">
        <v>0.36799999999999999</v>
      </c>
      <c r="BB500" s="59">
        <v>5.3999999999999999E-2</v>
      </c>
      <c r="BC500" s="59"/>
      <c r="BD500" s="59"/>
      <c r="BE500" s="59">
        <f t="shared" si="414"/>
        <v>100.004</v>
      </c>
      <c r="BF500" s="59">
        <f t="shared" si="415"/>
        <v>91.615804571862398</v>
      </c>
      <c r="BG500" s="59">
        <f t="shared" si="416"/>
        <v>8.3841954281376016E-2</v>
      </c>
      <c r="BH500" s="64">
        <f t="shared" si="417"/>
        <v>0.91615804571862403</v>
      </c>
      <c r="BI500" s="52"/>
      <c r="BJ500" s="62"/>
      <c r="BK500" s="62"/>
      <c r="BL500" s="62"/>
    </row>
    <row r="501" spans="1:64" s="31" customFormat="1" x14ac:dyDescent="0.25">
      <c r="A501" s="62"/>
      <c r="B501" s="58" t="s">
        <v>168</v>
      </c>
      <c r="C501" s="52" t="s">
        <v>13</v>
      </c>
      <c r="D501" s="52" t="s">
        <v>187</v>
      </c>
      <c r="E501" s="52" t="s">
        <v>886</v>
      </c>
      <c r="F501" s="52" t="s">
        <v>887</v>
      </c>
      <c r="G501" s="63" t="s">
        <v>1779</v>
      </c>
      <c r="H501" s="63" t="s">
        <v>1786</v>
      </c>
      <c r="I501" s="52" t="s">
        <v>1735</v>
      </c>
      <c r="J501" s="52" t="s">
        <v>1722</v>
      </c>
      <c r="K501" s="59">
        <v>88.241514979770812</v>
      </c>
      <c r="L501" s="59">
        <v>5.0999999999999997E-2</v>
      </c>
      <c r="M501" s="59">
        <v>0.79500000000000004</v>
      </c>
      <c r="N501" s="59">
        <v>11.52</v>
      </c>
      <c r="O501" s="59">
        <v>47.14</v>
      </c>
      <c r="P501" s="59"/>
      <c r="Q501" s="59">
        <v>25.85</v>
      </c>
      <c r="R501" s="59">
        <v>0.254</v>
      </c>
      <c r="S501" s="59">
        <v>11.25</v>
      </c>
      <c r="T501" s="59">
        <v>9.8000000000000004E-2</v>
      </c>
      <c r="U501" s="59"/>
      <c r="V501" s="59">
        <v>96.957999999999998</v>
      </c>
      <c r="W501" s="59">
        <f t="shared" si="391"/>
        <v>16.326601999667744</v>
      </c>
      <c r="X501" s="59">
        <f t="shared" si="392"/>
        <v>10.583905312660875</v>
      </c>
      <c r="Y501" s="59">
        <f t="shared" si="393"/>
        <v>98.018507312328609</v>
      </c>
      <c r="Z501" s="59">
        <f t="shared" si="394"/>
        <v>1.6963105024365474E-3</v>
      </c>
      <c r="AA501" s="59">
        <f t="shared" si="395"/>
        <v>1.9886471320197465E-2</v>
      </c>
      <c r="AB501" s="59">
        <f t="shared" si="396"/>
        <v>0.45163753337066748</v>
      </c>
      <c r="AC501" s="59">
        <f t="shared" si="397"/>
        <v>1.2401803064752519</v>
      </c>
      <c r="AD501" s="59">
        <f t="shared" si="398"/>
        <v>0.26491613132371145</v>
      </c>
      <c r="AE501" s="59">
        <f t="shared" si="399"/>
        <v>0</v>
      </c>
      <c r="AF501" s="59">
        <f t="shared" si="400"/>
        <v>0.45415741816365213</v>
      </c>
      <c r="AG501" s="59">
        <f t="shared" si="401"/>
        <v>7.1561578454089024E-3</v>
      </c>
      <c r="AH501" s="59">
        <f t="shared" si="402"/>
        <v>0.55779819318341028</v>
      </c>
      <c r="AI501" s="59">
        <f t="shared" si="403"/>
        <v>2.6217104078143701E-3</v>
      </c>
      <c r="AJ501" s="59">
        <f t="shared" si="404"/>
        <v>3.0000502325925504</v>
      </c>
      <c r="AK501" s="59">
        <f t="shared" si="347"/>
        <v>3.9999999999999996</v>
      </c>
      <c r="AL501" s="59">
        <f t="shared" si="405"/>
        <v>0.55120816261979955</v>
      </c>
      <c r="AM501" s="59">
        <f t="shared" si="406"/>
        <v>0.44879183738020045</v>
      </c>
      <c r="AN501" s="59">
        <f t="shared" si="407"/>
        <v>1.7143441431609134</v>
      </c>
      <c r="AO501" s="59">
        <f t="shared" si="408"/>
        <v>5.6932975876168808</v>
      </c>
      <c r="AP501" s="59">
        <f t="shared" si="409"/>
        <v>0.36841312201314236</v>
      </c>
      <c r="AQ501" s="59">
        <f t="shared" si="410"/>
        <v>0.13538689225360501</v>
      </c>
      <c r="AR501" s="59">
        <f t="shared" si="411"/>
        <v>0.63380118337391489</v>
      </c>
      <c r="AS501" s="59">
        <f t="shared" si="412"/>
        <v>0.2308119243724801</v>
      </c>
      <c r="AT501" s="59">
        <f t="shared" si="413"/>
        <v>0.73304600369280892</v>
      </c>
      <c r="AU501" s="59">
        <v>39.85</v>
      </c>
      <c r="AV501" s="78">
        <v>0</v>
      </c>
      <c r="AW501" s="59">
        <v>11.32</v>
      </c>
      <c r="AX501" s="59">
        <v>0.18099999999999999</v>
      </c>
      <c r="AY501" s="59">
        <v>47.66</v>
      </c>
      <c r="AZ501" s="59">
        <v>0.19400000000000001</v>
      </c>
      <c r="BA501" s="59">
        <v>0.224</v>
      </c>
      <c r="BB501" s="59">
        <v>8.1000000000000003E-2</v>
      </c>
      <c r="BC501" s="59"/>
      <c r="BD501" s="59"/>
      <c r="BE501" s="59">
        <f t="shared" si="414"/>
        <v>99.51</v>
      </c>
      <c r="BF501" s="59">
        <f t="shared" si="415"/>
        <v>88.241514979770812</v>
      </c>
      <c r="BG501" s="59">
        <f t="shared" si="416"/>
        <v>0.11758485020229187</v>
      </c>
      <c r="BH501" s="64">
        <f t="shared" si="417"/>
        <v>0.88241514979770808</v>
      </c>
      <c r="BI501" s="52"/>
      <c r="BJ501" s="62"/>
      <c r="BK501" s="62"/>
      <c r="BL501" s="62"/>
    </row>
    <row r="502" spans="1:64" s="31" customFormat="1" x14ac:dyDescent="0.25">
      <c r="A502" s="62"/>
      <c r="B502" s="58" t="s">
        <v>168</v>
      </c>
      <c r="C502" s="52" t="s">
        <v>13</v>
      </c>
      <c r="D502" s="52" t="s">
        <v>187</v>
      </c>
      <c r="E502" s="52" t="s">
        <v>886</v>
      </c>
      <c r="F502" s="52" t="s">
        <v>888</v>
      </c>
      <c r="G502" s="63" t="s">
        <v>1779</v>
      </c>
      <c r="H502" s="63" t="s">
        <v>1786</v>
      </c>
      <c r="I502" s="52" t="s">
        <v>1735</v>
      </c>
      <c r="J502" s="52" t="s">
        <v>1722</v>
      </c>
      <c r="K502" s="59">
        <v>88.306002951550212</v>
      </c>
      <c r="L502" s="59">
        <v>5.1999999999999998E-2</v>
      </c>
      <c r="M502" s="59">
        <v>0.73899999999999999</v>
      </c>
      <c r="N502" s="59">
        <v>11.44</v>
      </c>
      <c r="O502" s="59">
        <v>46.18</v>
      </c>
      <c r="P502" s="59"/>
      <c r="Q502" s="59">
        <v>26.33</v>
      </c>
      <c r="R502" s="59">
        <v>0.28299999999999997</v>
      </c>
      <c r="S502" s="59">
        <v>11.52</v>
      </c>
      <c r="T502" s="59">
        <v>0.1</v>
      </c>
      <c r="U502" s="59"/>
      <c r="V502" s="59">
        <v>96.643999999999991</v>
      </c>
      <c r="W502" s="59">
        <f t="shared" si="391"/>
        <v>15.739385169041773</v>
      </c>
      <c r="X502" s="59">
        <f t="shared" si="392"/>
        <v>11.769965360033591</v>
      </c>
      <c r="Y502" s="59">
        <f t="shared" si="393"/>
        <v>97.823350529075356</v>
      </c>
      <c r="Z502" s="59">
        <f t="shared" si="394"/>
        <v>1.7308133293413076E-3</v>
      </c>
      <c r="AA502" s="59">
        <f t="shared" si="395"/>
        <v>1.849893603002023E-2</v>
      </c>
      <c r="AB502" s="59">
        <f t="shared" si="396"/>
        <v>0.44882318656779557</v>
      </c>
      <c r="AC502" s="59">
        <f t="shared" si="397"/>
        <v>1.2157965136284323</v>
      </c>
      <c r="AD502" s="59">
        <f t="shared" si="398"/>
        <v>0.29481485020608089</v>
      </c>
      <c r="AE502" s="59">
        <f t="shared" si="399"/>
        <v>0</v>
      </c>
      <c r="AF502" s="59">
        <f t="shared" si="400"/>
        <v>0.43813715356806998</v>
      </c>
      <c r="AG502" s="59">
        <f t="shared" si="401"/>
        <v>7.9789242663664099E-3</v>
      </c>
      <c r="AH502" s="59">
        <f t="shared" si="402"/>
        <v>0.57159546233067415</v>
      </c>
      <c r="AI502" s="59">
        <f t="shared" si="403"/>
        <v>2.6771355127034584E-3</v>
      </c>
      <c r="AJ502" s="59">
        <f t="shared" si="404"/>
        <v>3.0000529754394845</v>
      </c>
      <c r="AK502" s="59">
        <f t="shared" si="347"/>
        <v>4</v>
      </c>
      <c r="AL502" s="59">
        <f t="shared" si="405"/>
        <v>0.56608596506700715</v>
      </c>
      <c r="AM502" s="59">
        <f t="shared" si="406"/>
        <v>0.43391403493299285</v>
      </c>
      <c r="AN502" s="59">
        <f t="shared" si="407"/>
        <v>1.4861434329437755</v>
      </c>
      <c r="AO502" s="59">
        <f t="shared" si="408"/>
        <v>4.7224052702965107</v>
      </c>
      <c r="AP502" s="59">
        <f t="shared" si="409"/>
        <v>0.40222940750281932</v>
      </c>
      <c r="AQ502" s="59">
        <f t="shared" si="410"/>
        <v>0.15045914656631415</v>
      </c>
      <c r="AR502" s="59">
        <f t="shared" si="411"/>
        <v>0.62048334984131326</v>
      </c>
      <c r="AS502" s="59">
        <f t="shared" si="412"/>
        <v>0.22905750359237245</v>
      </c>
      <c r="AT502" s="59">
        <f t="shared" si="413"/>
        <v>0.73037493998485803</v>
      </c>
      <c r="AU502" s="59">
        <v>39.799999999999997</v>
      </c>
      <c r="AV502" s="78">
        <v>0.01</v>
      </c>
      <c r="AW502" s="59">
        <v>11.16</v>
      </c>
      <c r="AX502" s="59">
        <v>0.15</v>
      </c>
      <c r="AY502" s="59">
        <v>47.28</v>
      </c>
      <c r="AZ502" s="59">
        <v>0.215</v>
      </c>
      <c r="BA502" s="59">
        <v>0.23799999999999999</v>
      </c>
      <c r="BB502" s="59">
        <v>2.7E-2</v>
      </c>
      <c r="BC502" s="59"/>
      <c r="BD502" s="59"/>
      <c r="BE502" s="59">
        <f t="shared" si="414"/>
        <v>98.88000000000001</v>
      </c>
      <c r="BF502" s="59">
        <f t="shared" si="415"/>
        <v>88.306002951550212</v>
      </c>
      <c r="BG502" s="59">
        <f t="shared" si="416"/>
        <v>0.11693997048449788</v>
      </c>
      <c r="BH502" s="64">
        <f t="shared" si="417"/>
        <v>0.88306002951550211</v>
      </c>
      <c r="BI502" s="52"/>
      <c r="BJ502" s="62"/>
      <c r="BK502" s="62"/>
      <c r="BL502" s="62"/>
    </row>
    <row r="503" spans="1:64" s="31" customFormat="1" x14ac:dyDescent="0.25">
      <c r="A503" s="62"/>
      <c r="B503" s="58" t="s">
        <v>168</v>
      </c>
      <c r="C503" s="52" t="s">
        <v>13</v>
      </c>
      <c r="D503" s="52" t="s">
        <v>187</v>
      </c>
      <c r="E503" s="52" t="s">
        <v>886</v>
      </c>
      <c r="F503" s="52" t="s">
        <v>889</v>
      </c>
      <c r="G503" s="63" t="s">
        <v>1779</v>
      </c>
      <c r="H503" s="63" t="s">
        <v>1786</v>
      </c>
      <c r="I503" s="52" t="s">
        <v>1735</v>
      </c>
      <c r="J503" s="52" t="s">
        <v>1722</v>
      </c>
      <c r="K503" s="59">
        <v>88.38037067231943</v>
      </c>
      <c r="L503" s="59">
        <v>0.01</v>
      </c>
      <c r="M503" s="59">
        <v>0.86099999999999999</v>
      </c>
      <c r="N503" s="59">
        <v>11.24</v>
      </c>
      <c r="O503" s="59">
        <v>46.04</v>
      </c>
      <c r="P503" s="59"/>
      <c r="Q503" s="59">
        <v>29.56</v>
      </c>
      <c r="R503" s="59">
        <v>0.34300000000000003</v>
      </c>
      <c r="S503" s="59">
        <v>8.86</v>
      </c>
      <c r="T503" s="59">
        <v>0.112</v>
      </c>
      <c r="U503" s="59"/>
      <c r="V503" s="59">
        <v>97.025999999999996</v>
      </c>
      <c r="W503" s="59">
        <f t="shared" si="391"/>
        <v>19.869572337504721</v>
      </c>
      <c r="X503" s="59">
        <f t="shared" si="392"/>
        <v>10.769535077234137</v>
      </c>
      <c r="Y503" s="59">
        <f t="shared" si="393"/>
        <v>98.105107414738853</v>
      </c>
      <c r="Z503" s="59">
        <f t="shared" si="394"/>
        <v>3.3848215672968899E-4</v>
      </c>
      <c r="AA503" s="59">
        <f t="shared" si="395"/>
        <v>2.191766858445646E-2</v>
      </c>
      <c r="AB503" s="59">
        <f t="shared" si="396"/>
        <v>0.44844012367251868</v>
      </c>
      <c r="AC503" s="59">
        <f t="shared" si="397"/>
        <v>1.2326255685332603</v>
      </c>
      <c r="AD503" s="59">
        <f t="shared" si="398"/>
        <v>0.27432160824857549</v>
      </c>
      <c r="AE503" s="59">
        <f t="shared" si="399"/>
        <v>0</v>
      </c>
      <c r="AF503" s="59">
        <f t="shared" si="400"/>
        <v>0.56247047529372096</v>
      </c>
      <c r="AG503" s="59">
        <f t="shared" si="401"/>
        <v>9.8342426412112282E-3</v>
      </c>
      <c r="AH503" s="59">
        <f t="shared" si="402"/>
        <v>0.4470528905712699</v>
      </c>
      <c r="AI503" s="59">
        <f t="shared" si="403"/>
        <v>3.0491393298933815E-3</v>
      </c>
      <c r="AJ503" s="59">
        <f t="shared" si="404"/>
        <v>3.0000501990316359</v>
      </c>
      <c r="AK503" s="59">
        <f t="shared" si="347"/>
        <v>3.9999999999999996</v>
      </c>
      <c r="AL503" s="59">
        <f t="shared" si="405"/>
        <v>0.44283560508599135</v>
      </c>
      <c r="AM503" s="59">
        <f t="shared" si="406"/>
        <v>0.5571643949140086</v>
      </c>
      <c r="AN503" s="59">
        <f t="shared" si="407"/>
        <v>2.0504052848218959</v>
      </c>
      <c r="AO503" s="59">
        <f t="shared" si="408"/>
        <v>7.1964786716949698</v>
      </c>
      <c r="AP503" s="59">
        <f t="shared" si="409"/>
        <v>0.32782529094601509</v>
      </c>
      <c r="AQ503" s="59">
        <f t="shared" si="410"/>
        <v>0.14029016562848395</v>
      </c>
      <c r="AR503" s="59">
        <f t="shared" si="411"/>
        <v>0.63037413010038834</v>
      </c>
      <c r="AS503" s="59">
        <f t="shared" si="412"/>
        <v>0.22933570427112776</v>
      </c>
      <c r="AT503" s="59">
        <f t="shared" si="413"/>
        <v>0.73324057129254339</v>
      </c>
      <c r="AU503" s="59">
        <v>39.78</v>
      </c>
      <c r="AV503" s="78">
        <v>0</v>
      </c>
      <c r="AW503" s="59">
        <v>11.15</v>
      </c>
      <c r="AX503" s="59">
        <v>0.157</v>
      </c>
      <c r="AY503" s="59">
        <v>47.58</v>
      </c>
      <c r="AZ503" s="59">
        <v>0.20499999999999999</v>
      </c>
      <c r="BA503" s="59">
        <v>0.186</v>
      </c>
      <c r="BB503" s="59">
        <v>5.1999999999999998E-2</v>
      </c>
      <c r="BC503" s="59"/>
      <c r="BD503" s="59"/>
      <c r="BE503" s="59">
        <f t="shared" si="414"/>
        <v>99.110000000000014</v>
      </c>
      <c r="BF503" s="59">
        <f t="shared" si="415"/>
        <v>88.38037067231943</v>
      </c>
      <c r="BG503" s="59">
        <f t="shared" si="416"/>
        <v>0.11619629327680571</v>
      </c>
      <c r="BH503" s="64">
        <f t="shared" si="417"/>
        <v>0.8838037067231943</v>
      </c>
      <c r="BI503" s="52"/>
      <c r="BJ503" s="62"/>
      <c r="BK503" s="62"/>
      <c r="BL503" s="62"/>
    </row>
    <row r="504" spans="1:64" s="31" customFormat="1" x14ac:dyDescent="0.25">
      <c r="A504" s="62"/>
      <c r="B504" s="58" t="s">
        <v>168</v>
      </c>
      <c r="C504" s="52" t="s">
        <v>13</v>
      </c>
      <c r="D504" s="52" t="s">
        <v>187</v>
      </c>
      <c r="E504" s="52" t="s">
        <v>886</v>
      </c>
      <c r="F504" s="52" t="s">
        <v>890</v>
      </c>
      <c r="G504" s="63" t="s">
        <v>1779</v>
      </c>
      <c r="H504" s="63" t="s">
        <v>1786</v>
      </c>
      <c r="I504" s="52" t="s">
        <v>1735</v>
      </c>
      <c r="J504" s="52" t="s">
        <v>1722</v>
      </c>
      <c r="K504" s="59">
        <v>88.320149242939166</v>
      </c>
      <c r="L504" s="59">
        <v>1.2E-2</v>
      </c>
      <c r="M504" s="59">
        <v>0.84099999999999997</v>
      </c>
      <c r="N504" s="59">
        <v>11.56</v>
      </c>
      <c r="O504" s="59">
        <v>47.25</v>
      </c>
      <c r="P504" s="59"/>
      <c r="Q504" s="59">
        <v>25.65</v>
      </c>
      <c r="R504" s="59">
        <v>0.27100000000000002</v>
      </c>
      <c r="S504" s="59">
        <v>11.71</v>
      </c>
      <c r="T504" s="59">
        <v>0.13800000000000001</v>
      </c>
      <c r="U504" s="59"/>
      <c r="V504" s="59">
        <v>97.431999999999988</v>
      </c>
      <c r="W504" s="59">
        <f t="shared" si="391"/>
        <v>15.722709313355542</v>
      </c>
      <c r="X504" s="59">
        <f t="shared" si="392"/>
        <v>11.032774712874478</v>
      </c>
      <c r="Y504" s="59">
        <f t="shared" si="393"/>
        <v>98.537484026230032</v>
      </c>
      <c r="Z504" s="59">
        <f t="shared" si="394"/>
        <v>3.9608094056771973E-4</v>
      </c>
      <c r="AA504" s="59">
        <f t="shared" si="395"/>
        <v>2.087632835569327E-2</v>
      </c>
      <c r="AB504" s="59">
        <f t="shared" si="396"/>
        <v>0.44974143943431594</v>
      </c>
      <c r="AC504" s="59">
        <f t="shared" si="397"/>
        <v>1.2335722442074173</v>
      </c>
      <c r="AD504" s="59">
        <f t="shared" si="398"/>
        <v>0.2740404879790293</v>
      </c>
      <c r="AE504" s="59">
        <f t="shared" si="399"/>
        <v>0</v>
      </c>
      <c r="AF504" s="59">
        <f t="shared" si="400"/>
        <v>0.4340157753198588</v>
      </c>
      <c r="AG504" s="59">
        <f t="shared" si="401"/>
        <v>7.576750901902512E-3</v>
      </c>
      <c r="AH504" s="59">
        <f t="shared" si="402"/>
        <v>0.57616782135562761</v>
      </c>
      <c r="AI504" s="59">
        <f t="shared" si="403"/>
        <v>3.6635763989454457E-3</v>
      </c>
      <c r="AJ504" s="59">
        <f t="shared" si="404"/>
        <v>3.0000505048933577</v>
      </c>
      <c r="AK504" s="59">
        <f t="shared" si="347"/>
        <v>4.0000000000000009</v>
      </c>
      <c r="AL504" s="59">
        <f t="shared" si="405"/>
        <v>0.5703595101442902</v>
      </c>
      <c r="AM504" s="59">
        <f t="shared" si="406"/>
        <v>0.4296404898557098</v>
      </c>
      <c r="AN504" s="59">
        <f t="shared" si="407"/>
        <v>1.5837651528086296</v>
      </c>
      <c r="AO504" s="59">
        <f t="shared" si="408"/>
        <v>5.1324916332898027</v>
      </c>
      <c r="AP504" s="59">
        <f t="shared" si="409"/>
        <v>0.38703207948794038</v>
      </c>
      <c r="AQ504" s="59">
        <f t="shared" si="410"/>
        <v>0.1400055707609183</v>
      </c>
      <c r="AR504" s="59">
        <f t="shared" si="411"/>
        <v>0.63022434166115848</v>
      </c>
      <c r="AS504" s="59">
        <f t="shared" si="412"/>
        <v>0.22977008757792319</v>
      </c>
      <c r="AT504" s="59">
        <f t="shared" si="413"/>
        <v>0.73282374889192881</v>
      </c>
      <c r="AU504" s="59">
        <v>39.72</v>
      </c>
      <c r="AV504" s="78">
        <v>0</v>
      </c>
      <c r="AW504" s="59">
        <v>11.14</v>
      </c>
      <c r="AX504" s="59">
        <v>0.17199999999999999</v>
      </c>
      <c r="AY504" s="59">
        <v>47.26</v>
      </c>
      <c r="AZ504" s="59">
        <v>0.20899999999999999</v>
      </c>
      <c r="BA504" s="59">
        <v>0.21099999999999999</v>
      </c>
      <c r="BB504" s="59">
        <v>5.3999999999999999E-2</v>
      </c>
      <c r="BC504" s="59"/>
      <c r="BD504" s="59"/>
      <c r="BE504" s="59">
        <f t="shared" si="414"/>
        <v>98.766000000000005</v>
      </c>
      <c r="BF504" s="59">
        <f t="shared" si="415"/>
        <v>88.320149242939166</v>
      </c>
      <c r="BG504" s="59">
        <f t="shared" si="416"/>
        <v>0.11679850757060833</v>
      </c>
      <c r="BH504" s="64">
        <f t="shared" si="417"/>
        <v>0.88320149242939161</v>
      </c>
      <c r="BI504" s="52"/>
      <c r="BJ504" s="62"/>
      <c r="BK504" s="62"/>
      <c r="BL504" s="62"/>
    </row>
    <row r="505" spans="1:64" s="31" customFormat="1" x14ac:dyDescent="0.25">
      <c r="A505" s="62"/>
      <c r="B505" s="58" t="s">
        <v>168</v>
      </c>
      <c r="C505" s="52" t="s">
        <v>13</v>
      </c>
      <c r="D505" s="52" t="s">
        <v>187</v>
      </c>
      <c r="E505" s="52" t="s">
        <v>886</v>
      </c>
      <c r="F505" s="52" t="s">
        <v>891</v>
      </c>
      <c r="G505" s="63" t="s">
        <v>1779</v>
      </c>
      <c r="H505" s="63" t="s">
        <v>1786</v>
      </c>
      <c r="I505" s="52" t="s">
        <v>1735</v>
      </c>
      <c r="J505" s="52" t="s">
        <v>1722</v>
      </c>
      <c r="K505" s="59">
        <v>88.479312498257144</v>
      </c>
      <c r="L505" s="59">
        <v>3.6999999999999998E-2</v>
      </c>
      <c r="M505" s="59">
        <v>0.84</v>
      </c>
      <c r="N505" s="59">
        <v>11.59</v>
      </c>
      <c r="O505" s="59">
        <v>46.5</v>
      </c>
      <c r="P505" s="59"/>
      <c r="Q505" s="59">
        <v>26.08</v>
      </c>
      <c r="R505" s="59">
        <v>0.23300000000000001</v>
      </c>
      <c r="S505" s="59">
        <v>11.67</v>
      </c>
      <c r="T505" s="59">
        <v>0.106</v>
      </c>
      <c r="U505" s="59"/>
      <c r="V505" s="59">
        <v>97.055999999999997</v>
      </c>
      <c r="W505" s="59">
        <f t="shared" si="391"/>
        <v>15.776121741358958</v>
      </c>
      <c r="X505" s="59">
        <f t="shared" si="392"/>
        <v>11.451298353679752</v>
      </c>
      <c r="Y505" s="59">
        <f t="shared" si="393"/>
        <v>98.203420095038695</v>
      </c>
      <c r="Z505" s="59">
        <f t="shared" si="394"/>
        <v>1.2251798183057635E-3</v>
      </c>
      <c r="AA505" s="59">
        <f t="shared" si="395"/>
        <v>2.0918609896449752E-2</v>
      </c>
      <c r="AB505" s="59">
        <f t="shared" si="396"/>
        <v>0.45235971219148097</v>
      </c>
      <c r="AC505" s="59">
        <f t="shared" si="397"/>
        <v>1.2178986266316685</v>
      </c>
      <c r="AD505" s="59">
        <f t="shared" si="398"/>
        <v>0.28535147629740099</v>
      </c>
      <c r="AE505" s="59">
        <f t="shared" si="399"/>
        <v>0</v>
      </c>
      <c r="AF505" s="59">
        <f t="shared" si="400"/>
        <v>0.43689169661120014</v>
      </c>
      <c r="AG505" s="59">
        <f t="shared" si="401"/>
        <v>6.5352928171901843E-3</v>
      </c>
      <c r="AH505" s="59">
        <f t="shared" si="402"/>
        <v>0.57604760078369821</v>
      </c>
      <c r="AI505" s="59">
        <f t="shared" si="403"/>
        <v>2.82310767757538E-3</v>
      </c>
      <c r="AJ505" s="59">
        <f t="shared" si="404"/>
        <v>3.00005130272497</v>
      </c>
      <c r="AK505" s="59">
        <f t="shared" si="347"/>
        <v>4.0000000000000009</v>
      </c>
      <c r="AL505" s="59">
        <f t="shared" si="405"/>
        <v>0.56868916258377111</v>
      </c>
      <c r="AM505" s="59">
        <f t="shared" si="406"/>
        <v>0.43131083741622889</v>
      </c>
      <c r="AN505" s="59">
        <f t="shared" si="407"/>
        <v>1.5310651351102871</v>
      </c>
      <c r="AO505" s="59">
        <f t="shared" si="408"/>
        <v>4.9101096104714408</v>
      </c>
      <c r="AP505" s="59">
        <f t="shared" si="409"/>
        <v>0.39509058306254397</v>
      </c>
      <c r="AQ505" s="59">
        <f t="shared" si="410"/>
        <v>0.14591431996868504</v>
      </c>
      <c r="AR505" s="59">
        <f t="shared" si="411"/>
        <v>0.62277179078107303</v>
      </c>
      <c r="AS505" s="59">
        <f t="shared" si="412"/>
        <v>0.23131388925024185</v>
      </c>
      <c r="AT505" s="59">
        <f t="shared" si="413"/>
        <v>0.72916781693171484</v>
      </c>
      <c r="AU505" s="59">
        <v>39.619999999999997</v>
      </c>
      <c r="AV505" s="78">
        <v>2.4E-2</v>
      </c>
      <c r="AW505" s="59">
        <v>11.11</v>
      </c>
      <c r="AX505" s="59">
        <v>0.19</v>
      </c>
      <c r="AY505" s="59">
        <v>47.87</v>
      </c>
      <c r="AZ505" s="59">
        <v>0.20100000000000001</v>
      </c>
      <c r="BA505" s="59">
        <v>0.22</v>
      </c>
      <c r="BB505" s="59">
        <v>5.3999999999999999E-2</v>
      </c>
      <c r="BC505" s="59"/>
      <c r="BD505" s="59"/>
      <c r="BE505" s="59">
        <f t="shared" si="414"/>
        <v>99.288999999999987</v>
      </c>
      <c r="BF505" s="59">
        <f t="shared" si="415"/>
        <v>88.479312498257144</v>
      </c>
      <c r="BG505" s="59">
        <f t="shared" si="416"/>
        <v>0.11520687501742856</v>
      </c>
      <c r="BH505" s="64">
        <f t="shared" si="417"/>
        <v>0.88479312498257146</v>
      </c>
      <c r="BI505" s="52"/>
      <c r="BJ505" s="62"/>
      <c r="BK505" s="62"/>
      <c r="BL505" s="62"/>
    </row>
    <row r="506" spans="1:64" s="31" customFormat="1" x14ac:dyDescent="0.25">
      <c r="A506" s="62"/>
      <c r="B506" s="58" t="s">
        <v>168</v>
      </c>
      <c r="C506" s="52" t="s">
        <v>13</v>
      </c>
      <c r="D506" s="52" t="s">
        <v>187</v>
      </c>
      <c r="E506" s="52" t="s">
        <v>886</v>
      </c>
      <c r="F506" s="52" t="s">
        <v>892</v>
      </c>
      <c r="G506" s="63" t="s">
        <v>1779</v>
      </c>
      <c r="H506" s="63" t="s">
        <v>1786</v>
      </c>
      <c r="I506" s="52" t="s">
        <v>1735</v>
      </c>
      <c r="J506" s="52" t="s">
        <v>1722</v>
      </c>
      <c r="K506" s="59">
        <v>88.508522226349925</v>
      </c>
      <c r="L506" s="59">
        <v>3.4000000000000002E-2</v>
      </c>
      <c r="M506" s="59">
        <v>0.82199999999999995</v>
      </c>
      <c r="N506" s="59">
        <v>11.7</v>
      </c>
      <c r="O506" s="59">
        <v>46.79</v>
      </c>
      <c r="P506" s="59"/>
      <c r="Q506" s="59">
        <v>26.13</v>
      </c>
      <c r="R506" s="59">
        <v>0.28999999999999998</v>
      </c>
      <c r="S506" s="59">
        <v>11.57</v>
      </c>
      <c r="T506" s="59">
        <v>0.127</v>
      </c>
      <c r="U506" s="59"/>
      <c r="V506" s="59">
        <v>97.463000000000008</v>
      </c>
      <c r="W506" s="59">
        <f t="shared" si="391"/>
        <v>15.976391815813455</v>
      </c>
      <c r="X506" s="59">
        <f t="shared" si="392"/>
        <v>11.284294492316674</v>
      </c>
      <c r="Y506" s="59">
        <f t="shared" si="393"/>
        <v>98.593686308130117</v>
      </c>
      <c r="Z506" s="59">
        <f t="shared" si="394"/>
        <v>1.1221200211672152E-3</v>
      </c>
      <c r="AA506" s="59">
        <f t="shared" si="395"/>
        <v>2.0402699655132518E-2</v>
      </c>
      <c r="AB506" s="59">
        <f t="shared" si="396"/>
        <v>0.45514379759171653</v>
      </c>
      <c r="AC506" s="59">
        <f t="shared" si="397"/>
        <v>1.2214438776320287</v>
      </c>
      <c r="AD506" s="59">
        <f t="shared" si="398"/>
        <v>0.28026062706701549</v>
      </c>
      <c r="AE506" s="59">
        <f t="shared" si="399"/>
        <v>0</v>
      </c>
      <c r="AF506" s="59">
        <f t="shared" si="400"/>
        <v>0.44097556837087371</v>
      </c>
      <c r="AG506" s="59">
        <f t="shared" si="401"/>
        <v>8.1071724659040802E-3</v>
      </c>
      <c r="AH506" s="59">
        <f t="shared" si="402"/>
        <v>0.56922394258636899</v>
      </c>
      <c r="AI506" s="59">
        <f t="shared" si="403"/>
        <v>3.3712237881125141E-3</v>
      </c>
      <c r="AJ506" s="59">
        <f t="shared" si="404"/>
        <v>3.0000510291783198</v>
      </c>
      <c r="AK506" s="59">
        <f t="shared" si="347"/>
        <v>3.9999999999999996</v>
      </c>
      <c r="AL506" s="59">
        <f t="shared" si="405"/>
        <v>0.56347675524707486</v>
      </c>
      <c r="AM506" s="59">
        <f t="shared" si="406"/>
        <v>0.43652324475292514</v>
      </c>
      <c r="AN506" s="59">
        <f t="shared" si="407"/>
        <v>1.5734481613980986</v>
      </c>
      <c r="AO506" s="59">
        <f t="shared" si="408"/>
        <v>5.0887737279148144</v>
      </c>
      <c r="AP506" s="59">
        <f t="shared" si="409"/>
        <v>0.38858369676921012</v>
      </c>
      <c r="AQ506" s="59">
        <f t="shared" si="410"/>
        <v>0.14322041557280232</v>
      </c>
      <c r="AR506" s="59">
        <f t="shared" si="411"/>
        <v>0.62418935397402042</v>
      </c>
      <c r="AS506" s="59">
        <f t="shared" si="412"/>
        <v>0.23259023045317714</v>
      </c>
      <c r="AT506" s="59">
        <f t="shared" si="413"/>
        <v>0.72852967708296179</v>
      </c>
      <c r="AU506" s="59">
        <v>39.51</v>
      </c>
      <c r="AV506" s="78">
        <v>1.4999999999999999E-2</v>
      </c>
      <c r="AW506" s="59">
        <v>11.18</v>
      </c>
      <c r="AX506" s="59">
        <v>0.192</v>
      </c>
      <c r="AY506" s="59">
        <v>48.31</v>
      </c>
      <c r="AZ506" s="59">
        <v>0.193</v>
      </c>
      <c r="BA506" s="59">
        <v>0.247</v>
      </c>
      <c r="BB506" s="59">
        <v>3.5000000000000003E-2</v>
      </c>
      <c r="BC506" s="59"/>
      <c r="BD506" s="59"/>
      <c r="BE506" s="59">
        <f t="shared" si="414"/>
        <v>99.681999999999988</v>
      </c>
      <c r="BF506" s="59">
        <f t="shared" si="415"/>
        <v>88.508522226349925</v>
      </c>
      <c r="BG506" s="59">
        <f t="shared" si="416"/>
        <v>0.11491477773650076</v>
      </c>
      <c r="BH506" s="64">
        <f t="shared" si="417"/>
        <v>0.88508522226349928</v>
      </c>
      <c r="BI506" s="52"/>
      <c r="BJ506" s="62"/>
      <c r="BK506" s="62"/>
      <c r="BL506" s="62"/>
    </row>
    <row r="507" spans="1:64" s="31" customFormat="1" x14ac:dyDescent="0.25">
      <c r="A507" s="62"/>
      <c r="B507" s="58" t="s">
        <v>168</v>
      </c>
      <c r="C507" s="52" t="s">
        <v>13</v>
      </c>
      <c r="D507" s="52" t="s">
        <v>187</v>
      </c>
      <c r="E507" s="52" t="s">
        <v>886</v>
      </c>
      <c r="F507" s="52" t="s">
        <v>893</v>
      </c>
      <c r="G507" s="63" t="s">
        <v>1779</v>
      </c>
      <c r="H507" s="63" t="s">
        <v>1786</v>
      </c>
      <c r="I507" s="52" t="s">
        <v>1735</v>
      </c>
      <c r="J507" s="52" t="s">
        <v>1722</v>
      </c>
      <c r="K507" s="59">
        <v>88.478655641303121</v>
      </c>
      <c r="L507" s="59">
        <v>0</v>
      </c>
      <c r="M507" s="59">
        <v>0.78900000000000003</v>
      </c>
      <c r="N507" s="59">
        <v>11.93</v>
      </c>
      <c r="O507" s="59">
        <v>47.45</v>
      </c>
      <c r="P507" s="59"/>
      <c r="Q507" s="59">
        <v>25.49</v>
      </c>
      <c r="R507" s="59">
        <v>0.26800000000000002</v>
      </c>
      <c r="S507" s="59">
        <v>11.88</v>
      </c>
      <c r="T507" s="59">
        <v>0.115</v>
      </c>
      <c r="U507" s="59"/>
      <c r="V507" s="59">
        <v>97.921999999999997</v>
      </c>
      <c r="W507" s="59">
        <f t="shared" si="391"/>
        <v>15.639563536442463</v>
      </c>
      <c r="X507" s="59">
        <f t="shared" si="392"/>
        <v>10.947362151097504</v>
      </c>
      <c r="Y507" s="59">
        <f t="shared" si="393"/>
        <v>99.018925687539976</v>
      </c>
      <c r="Z507" s="59">
        <f t="shared" si="394"/>
        <v>0</v>
      </c>
      <c r="AA507" s="59">
        <f t="shared" si="395"/>
        <v>1.9448200882159667E-2</v>
      </c>
      <c r="AB507" s="59">
        <f t="shared" si="396"/>
        <v>0.4608820780206252</v>
      </c>
      <c r="AC507" s="59">
        <f t="shared" si="397"/>
        <v>1.2301081564864969</v>
      </c>
      <c r="AD507" s="59">
        <f t="shared" si="398"/>
        <v>0.27001243951101661</v>
      </c>
      <c r="AE507" s="59">
        <f t="shared" si="399"/>
        <v>0</v>
      </c>
      <c r="AF507" s="59">
        <f t="shared" si="400"/>
        <v>0.42869366333971015</v>
      </c>
      <c r="AG507" s="59">
        <f t="shared" si="401"/>
        <v>7.4403406139796728E-3</v>
      </c>
      <c r="AH507" s="59">
        <f t="shared" si="402"/>
        <v>0.58043400829114744</v>
      </c>
      <c r="AI507" s="59">
        <f t="shared" si="403"/>
        <v>3.0315749636358881E-3</v>
      </c>
      <c r="AJ507" s="59">
        <f t="shared" si="404"/>
        <v>3.0000504621087716</v>
      </c>
      <c r="AK507" s="59">
        <f t="shared" si="347"/>
        <v>4</v>
      </c>
      <c r="AL507" s="59">
        <f t="shared" si="405"/>
        <v>0.57518391835703453</v>
      </c>
      <c r="AM507" s="59">
        <f t="shared" si="406"/>
        <v>0.42481608164296547</v>
      </c>
      <c r="AN507" s="59">
        <f t="shared" si="407"/>
        <v>1.5876811606015628</v>
      </c>
      <c r="AO507" s="59">
        <f t="shared" si="408"/>
        <v>5.1491086625174418</v>
      </c>
      <c r="AP507" s="59">
        <f t="shared" si="409"/>
        <v>0.38644637338841553</v>
      </c>
      <c r="AQ507" s="59">
        <f t="shared" si="410"/>
        <v>0.13769101036346629</v>
      </c>
      <c r="AR507" s="59">
        <f t="shared" si="411"/>
        <v>0.62728530296492535</v>
      </c>
      <c r="AS507" s="59">
        <f t="shared" si="412"/>
        <v>0.23502368667160839</v>
      </c>
      <c r="AT507" s="59">
        <f t="shared" si="413"/>
        <v>0.72744840944929534</v>
      </c>
      <c r="AU507" s="59">
        <v>38.97</v>
      </c>
      <c r="AV507" s="78">
        <v>1.4999999999999999E-2</v>
      </c>
      <c r="AW507" s="59">
        <v>11.12</v>
      </c>
      <c r="AX507" s="59">
        <v>0.182</v>
      </c>
      <c r="AY507" s="59">
        <v>47.91</v>
      </c>
      <c r="AZ507" s="59">
        <v>0.20399999999999999</v>
      </c>
      <c r="BA507" s="59">
        <v>0.186</v>
      </c>
      <c r="BB507" s="59">
        <v>1.9E-2</v>
      </c>
      <c r="BC507" s="59"/>
      <c r="BD507" s="59"/>
      <c r="BE507" s="59">
        <f t="shared" si="414"/>
        <v>98.606000000000009</v>
      </c>
      <c r="BF507" s="59">
        <f t="shared" si="415"/>
        <v>88.478655641303121</v>
      </c>
      <c r="BG507" s="59">
        <f t="shared" si="416"/>
        <v>0.11521344358696879</v>
      </c>
      <c r="BH507" s="64">
        <f t="shared" si="417"/>
        <v>0.88478655641303117</v>
      </c>
      <c r="BI507" s="52"/>
      <c r="BJ507" s="62"/>
      <c r="BK507" s="62"/>
      <c r="BL507" s="62"/>
    </row>
    <row r="508" spans="1:64" s="31" customFormat="1" x14ac:dyDescent="0.25">
      <c r="A508" s="62"/>
      <c r="B508" s="58" t="s">
        <v>168</v>
      </c>
      <c r="C508" s="52" t="s">
        <v>13</v>
      </c>
      <c r="D508" s="52" t="s">
        <v>187</v>
      </c>
      <c r="E508" s="52" t="s">
        <v>886</v>
      </c>
      <c r="F508" s="52" t="s">
        <v>894</v>
      </c>
      <c r="G508" s="63" t="s">
        <v>1779</v>
      </c>
      <c r="H508" s="63" t="s">
        <v>1786</v>
      </c>
      <c r="I508" s="52" t="s">
        <v>1735</v>
      </c>
      <c r="J508" s="52" t="s">
        <v>1722</v>
      </c>
      <c r="K508" s="59">
        <v>88.36945869698684</v>
      </c>
      <c r="L508" s="59">
        <v>3.4000000000000002E-2</v>
      </c>
      <c r="M508" s="59">
        <v>0.77100000000000002</v>
      </c>
      <c r="N508" s="59">
        <v>11.66</v>
      </c>
      <c r="O508" s="59">
        <v>47.53</v>
      </c>
      <c r="P508" s="59"/>
      <c r="Q508" s="59">
        <v>26.35</v>
      </c>
      <c r="R508" s="59">
        <v>0.25900000000000001</v>
      </c>
      <c r="S508" s="59">
        <v>11.23</v>
      </c>
      <c r="T508" s="59">
        <v>0.11799999999999999</v>
      </c>
      <c r="U508" s="59"/>
      <c r="V508" s="59">
        <v>97.951999999999998</v>
      </c>
      <c r="W508" s="59">
        <f t="shared" si="391"/>
        <v>16.633764528844171</v>
      </c>
      <c r="X508" s="59">
        <f t="shared" si="392"/>
        <v>10.798216793905123</v>
      </c>
      <c r="Y508" s="59">
        <f t="shared" si="393"/>
        <v>99.033981322749298</v>
      </c>
      <c r="Z508" s="59">
        <f t="shared" si="394"/>
        <v>1.1203516548954505E-3</v>
      </c>
      <c r="AA508" s="59">
        <f t="shared" si="395"/>
        <v>1.9106680687917522E-2</v>
      </c>
      <c r="AB508" s="59">
        <f t="shared" si="396"/>
        <v>0.45287293447921012</v>
      </c>
      <c r="AC508" s="59">
        <f t="shared" si="397"/>
        <v>1.2388060990425755</v>
      </c>
      <c r="AD508" s="59">
        <f t="shared" si="398"/>
        <v>0.26776559184619492</v>
      </c>
      <c r="AE508" s="59">
        <f t="shared" si="399"/>
        <v>0</v>
      </c>
      <c r="AF508" s="59">
        <f t="shared" si="400"/>
        <v>0.45839663798249686</v>
      </c>
      <c r="AG508" s="59">
        <f t="shared" si="401"/>
        <v>7.229133200447318E-3</v>
      </c>
      <c r="AH508" s="59">
        <f t="shared" si="402"/>
        <v>0.55162584418269978</v>
      </c>
      <c r="AI508" s="59">
        <f t="shared" si="403"/>
        <v>3.1273818967595406E-3</v>
      </c>
      <c r="AJ508" s="59">
        <f t="shared" si="404"/>
        <v>3.0000506549731973</v>
      </c>
      <c r="AK508" s="59">
        <f t="shared" si="347"/>
        <v>4.0000000000000009</v>
      </c>
      <c r="AL508" s="59">
        <f t="shared" si="405"/>
        <v>0.54615204505168358</v>
      </c>
      <c r="AM508" s="59">
        <f t="shared" si="406"/>
        <v>0.45384795494831642</v>
      </c>
      <c r="AN508" s="59">
        <f t="shared" si="407"/>
        <v>1.7119325706560564</v>
      </c>
      <c r="AO508" s="59">
        <f t="shared" si="408"/>
        <v>5.6828171734903599</v>
      </c>
      <c r="AP508" s="59">
        <f t="shared" si="409"/>
        <v>0.36874073154336767</v>
      </c>
      <c r="AQ508" s="59">
        <f t="shared" si="410"/>
        <v>0.13665381934225823</v>
      </c>
      <c r="AR508" s="59">
        <f t="shared" si="411"/>
        <v>0.63222307127456057</v>
      </c>
      <c r="AS508" s="59">
        <f t="shared" si="412"/>
        <v>0.23112310938318109</v>
      </c>
      <c r="AT508" s="59">
        <f t="shared" si="413"/>
        <v>0.73229381844592212</v>
      </c>
      <c r="AU508" s="59">
        <v>39.5</v>
      </c>
      <c r="AV508" s="78">
        <v>2.1000000000000001E-2</v>
      </c>
      <c r="AW508" s="59">
        <v>11.19</v>
      </c>
      <c r="AX508" s="59">
        <v>0.17199999999999999</v>
      </c>
      <c r="AY508" s="59">
        <v>47.7</v>
      </c>
      <c r="AZ508" s="59">
        <v>0.19700000000000001</v>
      </c>
      <c r="BA508" s="59">
        <v>0.214</v>
      </c>
      <c r="BB508" s="59">
        <v>3.9E-2</v>
      </c>
      <c r="BC508" s="59"/>
      <c r="BD508" s="59"/>
      <c r="BE508" s="59">
        <f t="shared" si="414"/>
        <v>99.033000000000001</v>
      </c>
      <c r="BF508" s="59">
        <f t="shared" si="415"/>
        <v>88.36945869698684</v>
      </c>
      <c r="BG508" s="59">
        <f t="shared" si="416"/>
        <v>0.1163054130301316</v>
      </c>
      <c r="BH508" s="64">
        <f t="shared" si="417"/>
        <v>0.88369458696986836</v>
      </c>
      <c r="BI508" s="52"/>
      <c r="BJ508" s="62"/>
      <c r="BK508" s="62"/>
      <c r="BL508" s="62"/>
    </row>
    <row r="509" spans="1:64" s="31" customFormat="1" x14ac:dyDescent="0.25">
      <c r="A509" s="62"/>
      <c r="B509" s="58" t="s">
        <v>168</v>
      </c>
      <c r="C509" s="52" t="s">
        <v>13</v>
      </c>
      <c r="D509" s="52" t="s">
        <v>187</v>
      </c>
      <c r="E509" s="52" t="s">
        <v>886</v>
      </c>
      <c r="F509" s="52" t="s">
        <v>895</v>
      </c>
      <c r="G509" s="63" t="s">
        <v>1779</v>
      </c>
      <c r="H509" s="63" t="s">
        <v>1786</v>
      </c>
      <c r="I509" s="52" t="s">
        <v>1735</v>
      </c>
      <c r="J509" s="52" t="s">
        <v>1722</v>
      </c>
      <c r="K509" s="59">
        <v>88.572631429716438</v>
      </c>
      <c r="L509" s="59">
        <v>0</v>
      </c>
      <c r="M509" s="59">
        <v>0.82299999999999995</v>
      </c>
      <c r="N509" s="59">
        <v>11.52</v>
      </c>
      <c r="O509" s="59">
        <v>46.85</v>
      </c>
      <c r="P509" s="59"/>
      <c r="Q509" s="59">
        <v>25.72</v>
      </c>
      <c r="R509" s="59">
        <v>0.24199999999999999</v>
      </c>
      <c r="S509" s="59">
        <v>11.5</v>
      </c>
      <c r="T509" s="59">
        <v>0.13</v>
      </c>
      <c r="U509" s="59"/>
      <c r="V509" s="59">
        <v>96.784999999999997</v>
      </c>
      <c r="W509" s="59">
        <f t="shared" si="391"/>
        <v>15.8346618527028</v>
      </c>
      <c r="X509" s="59">
        <f t="shared" si="392"/>
        <v>10.98615041931229</v>
      </c>
      <c r="Y509" s="59">
        <f t="shared" si="393"/>
        <v>97.885812272015087</v>
      </c>
      <c r="Z509" s="59">
        <f t="shared" si="394"/>
        <v>0</v>
      </c>
      <c r="AA509" s="59">
        <f t="shared" si="395"/>
        <v>2.0582267234862259E-2</v>
      </c>
      <c r="AB509" s="59">
        <f t="shared" si="396"/>
        <v>0.45153644013053751</v>
      </c>
      <c r="AC509" s="59">
        <f t="shared" si="397"/>
        <v>1.2322749655171557</v>
      </c>
      <c r="AD509" s="59">
        <f t="shared" si="398"/>
        <v>0.27492281193448387</v>
      </c>
      <c r="AE509" s="59">
        <f t="shared" si="399"/>
        <v>0</v>
      </c>
      <c r="AF509" s="59">
        <f t="shared" si="400"/>
        <v>0.44037451491434171</v>
      </c>
      <c r="AG509" s="59">
        <f t="shared" si="401"/>
        <v>6.81654551053617E-3</v>
      </c>
      <c r="AH509" s="59">
        <f t="shared" si="402"/>
        <v>0.57006607807575094</v>
      </c>
      <c r="AI509" s="59">
        <f t="shared" si="403"/>
        <v>3.4770006563819042E-3</v>
      </c>
      <c r="AJ509" s="59">
        <f t="shared" si="404"/>
        <v>3.0000506239740496</v>
      </c>
      <c r="AK509" s="59">
        <f t="shared" si="347"/>
        <v>4.0000000000000009</v>
      </c>
      <c r="AL509" s="59">
        <f t="shared" si="405"/>
        <v>0.56417574870860365</v>
      </c>
      <c r="AM509" s="59">
        <f t="shared" si="406"/>
        <v>0.43582425129139635</v>
      </c>
      <c r="AN509" s="59">
        <f t="shared" si="407"/>
        <v>1.6018114750669952</v>
      </c>
      <c r="AO509" s="59">
        <f t="shared" si="408"/>
        <v>5.2091738156480671</v>
      </c>
      <c r="AP509" s="59">
        <f t="shared" si="409"/>
        <v>0.3843476015010851</v>
      </c>
      <c r="AQ509" s="59">
        <f t="shared" si="410"/>
        <v>0.14035738461435732</v>
      </c>
      <c r="AR509" s="59">
        <f t="shared" si="411"/>
        <v>0.62911800613676505</v>
      </c>
      <c r="AS509" s="59">
        <f t="shared" si="412"/>
        <v>0.23052460924887769</v>
      </c>
      <c r="AT509" s="59">
        <f t="shared" si="413"/>
        <v>0.73183668989529738</v>
      </c>
      <c r="AU509" s="59">
        <v>39.630000000000003</v>
      </c>
      <c r="AV509" s="78">
        <v>0</v>
      </c>
      <c r="AW509" s="59">
        <v>10.99</v>
      </c>
      <c r="AX509" s="59">
        <v>0.216</v>
      </c>
      <c r="AY509" s="59">
        <v>47.79</v>
      </c>
      <c r="AZ509" s="59">
        <v>0.185</v>
      </c>
      <c r="BA509" s="59">
        <v>0.22</v>
      </c>
      <c r="BB509" s="59">
        <v>6.8000000000000005E-2</v>
      </c>
      <c r="BC509" s="59"/>
      <c r="BD509" s="59"/>
      <c r="BE509" s="59">
        <f t="shared" si="414"/>
        <v>99.099000000000004</v>
      </c>
      <c r="BF509" s="59">
        <f t="shared" si="415"/>
        <v>88.572631429716438</v>
      </c>
      <c r="BG509" s="59">
        <f t="shared" si="416"/>
        <v>0.11427368570283562</v>
      </c>
      <c r="BH509" s="64">
        <f t="shared" si="417"/>
        <v>0.88572631429716442</v>
      </c>
      <c r="BI509" s="52"/>
      <c r="BJ509" s="62"/>
      <c r="BK509" s="62"/>
      <c r="BL509" s="62"/>
    </row>
    <row r="510" spans="1:64" s="31" customFormat="1" x14ac:dyDescent="0.25">
      <c r="A510" s="62"/>
      <c r="B510" s="58" t="s">
        <v>168</v>
      </c>
      <c r="C510" s="52" t="s">
        <v>13</v>
      </c>
      <c r="D510" s="52" t="s">
        <v>187</v>
      </c>
      <c r="E510" s="52" t="s">
        <v>886</v>
      </c>
      <c r="F510" s="52" t="s">
        <v>896</v>
      </c>
      <c r="G510" s="63" t="s">
        <v>1779</v>
      </c>
      <c r="H510" s="63" t="s">
        <v>1786</v>
      </c>
      <c r="I510" s="52" t="s">
        <v>1735</v>
      </c>
      <c r="J510" s="52" t="s">
        <v>1722</v>
      </c>
      <c r="K510" s="59">
        <v>86.873264559470584</v>
      </c>
      <c r="L510" s="59">
        <v>0.31</v>
      </c>
      <c r="M510" s="59">
        <v>1.0389999999999999</v>
      </c>
      <c r="N510" s="59">
        <v>12</v>
      </c>
      <c r="O510" s="59">
        <v>40.770000000000003</v>
      </c>
      <c r="P510" s="59"/>
      <c r="Q510" s="59">
        <v>30.87</v>
      </c>
      <c r="R510" s="59">
        <v>0.32200000000000001</v>
      </c>
      <c r="S510" s="59">
        <v>9.86</v>
      </c>
      <c r="T510" s="59">
        <v>7.0000000000000007E-2</v>
      </c>
      <c r="U510" s="59"/>
      <c r="V510" s="59">
        <v>95.241</v>
      </c>
      <c r="W510" s="59">
        <f t="shared" si="391"/>
        <v>18.546719868994607</v>
      </c>
      <c r="X510" s="59">
        <f t="shared" si="392"/>
        <v>13.695576940437203</v>
      </c>
      <c r="Y510" s="59">
        <f t="shared" si="393"/>
        <v>96.613296809431802</v>
      </c>
      <c r="Z510" s="59">
        <f t="shared" si="394"/>
        <v>1.0529071308152827E-2</v>
      </c>
      <c r="AA510" s="59">
        <f t="shared" si="395"/>
        <v>2.653990386403458E-2</v>
      </c>
      <c r="AB510" s="59">
        <f t="shared" si="396"/>
        <v>0.48040994816960736</v>
      </c>
      <c r="AC510" s="59">
        <f t="shared" si="397"/>
        <v>1.0952900998846937</v>
      </c>
      <c r="AD510" s="59">
        <f t="shared" si="398"/>
        <v>0.35005476099495042</v>
      </c>
      <c r="AE510" s="59">
        <f t="shared" si="399"/>
        <v>0</v>
      </c>
      <c r="AF510" s="59">
        <f t="shared" si="400"/>
        <v>0.5268305088208729</v>
      </c>
      <c r="AG510" s="59">
        <f t="shared" si="401"/>
        <v>9.263929998091204E-3</v>
      </c>
      <c r="AH510" s="59">
        <f t="shared" si="402"/>
        <v>0.49922312431735238</v>
      </c>
      <c r="AI510" s="59">
        <f t="shared" si="403"/>
        <v>1.912272945431291E-3</v>
      </c>
      <c r="AJ510" s="59">
        <f t="shared" si="404"/>
        <v>3.0000536203031869</v>
      </c>
      <c r="AK510" s="59">
        <f t="shared" si="347"/>
        <v>4</v>
      </c>
      <c r="AL510" s="59">
        <f t="shared" si="405"/>
        <v>0.48654681216854023</v>
      </c>
      <c r="AM510" s="59">
        <f t="shared" si="406"/>
        <v>0.51345318783145977</v>
      </c>
      <c r="AN510" s="59">
        <f t="shared" si="407"/>
        <v>1.5049945537763232</v>
      </c>
      <c r="AO510" s="59">
        <f t="shared" si="408"/>
        <v>4.8009638981408065</v>
      </c>
      <c r="AP510" s="59">
        <f t="shared" si="409"/>
        <v>0.39920246472890825</v>
      </c>
      <c r="AQ510" s="59">
        <f t="shared" si="410"/>
        <v>0.18177535340948886</v>
      </c>
      <c r="AR510" s="59">
        <f t="shared" si="411"/>
        <v>0.56875885483336286</v>
      </c>
      <c r="AS510" s="59">
        <f t="shared" si="412"/>
        <v>0.24946579175714823</v>
      </c>
      <c r="AT510" s="59">
        <f t="shared" si="413"/>
        <v>0.6951133251770697</v>
      </c>
      <c r="AU510" s="59">
        <v>39.33</v>
      </c>
      <c r="AV510" s="78">
        <v>1.6E-2</v>
      </c>
      <c r="AW510" s="59">
        <v>12.54</v>
      </c>
      <c r="AX510" s="59">
        <v>0.19500000000000001</v>
      </c>
      <c r="AY510" s="59">
        <v>46.56</v>
      </c>
      <c r="AZ510" s="59">
        <v>0.219</v>
      </c>
      <c r="BA510" s="59">
        <v>0.158</v>
      </c>
      <c r="BB510" s="59">
        <v>6.5000000000000002E-2</v>
      </c>
      <c r="BC510" s="59"/>
      <c r="BD510" s="59"/>
      <c r="BE510" s="59">
        <f t="shared" si="414"/>
        <v>99.082999999999984</v>
      </c>
      <c r="BF510" s="59">
        <f t="shared" si="415"/>
        <v>86.873264559470584</v>
      </c>
      <c r="BG510" s="59">
        <f t="shared" si="416"/>
        <v>0.13126735440529416</v>
      </c>
      <c r="BH510" s="64">
        <f t="shared" si="417"/>
        <v>0.86873264559470587</v>
      </c>
      <c r="BI510" s="52"/>
      <c r="BJ510" s="62"/>
      <c r="BK510" s="62"/>
      <c r="BL510" s="62"/>
    </row>
    <row r="511" spans="1:64" s="31" customFormat="1" x14ac:dyDescent="0.25">
      <c r="A511" s="62"/>
      <c r="B511" s="58" t="s">
        <v>168</v>
      </c>
      <c r="C511" s="52" t="s">
        <v>13</v>
      </c>
      <c r="D511" s="52" t="s">
        <v>187</v>
      </c>
      <c r="E511" s="52" t="s">
        <v>886</v>
      </c>
      <c r="F511" s="52" t="s">
        <v>897</v>
      </c>
      <c r="G511" s="63" t="s">
        <v>1779</v>
      </c>
      <c r="H511" s="63" t="s">
        <v>1786</v>
      </c>
      <c r="I511" s="52" t="s">
        <v>1735</v>
      </c>
      <c r="J511" s="52" t="s">
        <v>1722</v>
      </c>
      <c r="K511" s="59">
        <v>88.422469392970243</v>
      </c>
      <c r="L511" s="59">
        <v>3.1E-2</v>
      </c>
      <c r="M511" s="59">
        <v>0.81399999999999995</v>
      </c>
      <c r="N511" s="59">
        <v>11.83</v>
      </c>
      <c r="O511" s="59">
        <v>46.56</v>
      </c>
      <c r="P511" s="59"/>
      <c r="Q511" s="59">
        <v>25.71</v>
      </c>
      <c r="R511" s="59">
        <v>0.27700000000000002</v>
      </c>
      <c r="S511" s="59">
        <v>10.92</v>
      </c>
      <c r="T511" s="59">
        <v>0.14599999999999999</v>
      </c>
      <c r="U511" s="59"/>
      <c r="V511" s="59">
        <v>96.287999999999997</v>
      </c>
      <c r="W511" s="59">
        <f t="shared" si="391"/>
        <v>16.579285312510819</v>
      </c>
      <c r="X511" s="59">
        <f t="shared" si="392"/>
        <v>10.147493540219136</v>
      </c>
      <c r="Y511" s="59">
        <f t="shared" si="393"/>
        <v>97.304778852729953</v>
      </c>
      <c r="Z511" s="59">
        <f t="shared" si="394"/>
        <v>1.0385747461251825E-3</v>
      </c>
      <c r="AA511" s="59">
        <f t="shared" si="395"/>
        <v>2.050953877292383E-2</v>
      </c>
      <c r="AB511" s="59">
        <f t="shared" si="396"/>
        <v>0.46715734527889113</v>
      </c>
      <c r="AC511" s="59">
        <f t="shared" si="397"/>
        <v>1.2338123513914545</v>
      </c>
      <c r="AD511" s="59">
        <f t="shared" si="398"/>
        <v>0.2558362798747093</v>
      </c>
      <c r="AE511" s="59">
        <f t="shared" si="399"/>
        <v>0</v>
      </c>
      <c r="AF511" s="59">
        <f t="shared" si="400"/>
        <v>0.46453378072407459</v>
      </c>
      <c r="AG511" s="59">
        <f t="shared" si="401"/>
        <v>7.8608019266719863E-3</v>
      </c>
      <c r="AH511" s="59">
        <f t="shared" si="402"/>
        <v>0.54536606214875949</v>
      </c>
      <c r="AI511" s="59">
        <f t="shared" si="403"/>
        <v>3.9341633448131408E-3</v>
      </c>
      <c r="AJ511" s="59">
        <f t="shared" si="404"/>
        <v>3.0000488982084232</v>
      </c>
      <c r="AK511" s="59">
        <f t="shared" si="347"/>
        <v>4</v>
      </c>
      <c r="AL511" s="59">
        <f t="shared" si="405"/>
        <v>0.54001994950050869</v>
      </c>
      <c r="AM511" s="59">
        <f t="shared" si="406"/>
        <v>0.45998005049949131</v>
      </c>
      <c r="AN511" s="59">
        <f t="shared" si="407"/>
        <v>1.8157463083483341</v>
      </c>
      <c r="AO511" s="59">
        <f t="shared" si="408"/>
        <v>6.1380486602032445</v>
      </c>
      <c r="AP511" s="59">
        <f t="shared" si="409"/>
        <v>0.35514563120801246</v>
      </c>
      <c r="AQ511" s="59">
        <f t="shared" si="410"/>
        <v>0.13074177150992503</v>
      </c>
      <c r="AR511" s="59">
        <f t="shared" si="411"/>
        <v>0.63052360130761609</v>
      </c>
      <c r="AS511" s="59">
        <f t="shared" si="412"/>
        <v>0.23873462718245891</v>
      </c>
      <c r="AT511" s="59">
        <f t="shared" si="413"/>
        <v>0.72535821996514505</v>
      </c>
      <c r="AU511" s="59">
        <v>39.619999999999997</v>
      </c>
      <c r="AV511" s="78">
        <v>1.4E-2</v>
      </c>
      <c r="AW511" s="59">
        <v>11.2</v>
      </c>
      <c r="AX511" s="59">
        <v>0.19400000000000001</v>
      </c>
      <c r="AY511" s="59">
        <v>47.99</v>
      </c>
      <c r="AZ511" s="59">
        <v>0.193</v>
      </c>
      <c r="BA511" s="59">
        <v>0.224</v>
      </c>
      <c r="BB511" s="59">
        <v>7.6999999999999999E-2</v>
      </c>
      <c r="BC511" s="59"/>
      <c r="BD511" s="59"/>
      <c r="BE511" s="59">
        <f t="shared" si="414"/>
        <v>99.512</v>
      </c>
      <c r="BF511" s="59">
        <f t="shared" si="415"/>
        <v>88.422469392970243</v>
      </c>
      <c r="BG511" s="59">
        <f t="shared" si="416"/>
        <v>0.11577530607029757</v>
      </c>
      <c r="BH511" s="64">
        <f t="shared" si="417"/>
        <v>0.88422469392970238</v>
      </c>
      <c r="BI511" s="52"/>
      <c r="BJ511" s="62"/>
      <c r="BK511" s="62"/>
      <c r="BL511" s="62"/>
    </row>
    <row r="512" spans="1:64" s="31" customFormat="1" x14ac:dyDescent="0.25">
      <c r="A512" s="62"/>
      <c r="B512" s="58" t="s">
        <v>168</v>
      </c>
      <c r="C512" s="52" t="s">
        <v>13</v>
      </c>
      <c r="D512" s="52" t="s">
        <v>187</v>
      </c>
      <c r="E512" s="52" t="s">
        <v>886</v>
      </c>
      <c r="F512" s="52" t="s">
        <v>898</v>
      </c>
      <c r="G512" s="63" t="s">
        <v>1779</v>
      </c>
      <c r="H512" s="63" t="s">
        <v>1786</v>
      </c>
      <c r="I512" s="52" t="s">
        <v>1735</v>
      </c>
      <c r="J512" s="52" t="s">
        <v>1722</v>
      </c>
      <c r="K512" s="59">
        <v>88.489691899819533</v>
      </c>
      <c r="L512" s="59">
        <v>0</v>
      </c>
      <c r="M512" s="59">
        <v>0.91900000000000004</v>
      </c>
      <c r="N512" s="59">
        <v>11.6</v>
      </c>
      <c r="O512" s="59">
        <v>47.35</v>
      </c>
      <c r="P512" s="59"/>
      <c r="Q512" s="59">
        <v>25.82</v>
      </c>
      <c r="R512" s="59">
        <v>0.26200000000000001</v>
      </c>
      <c r="S512" s="59">
        <v>11.63</v>
      </c>
      <c r="T512" s="59">
        <v>0.14499999999999999</v>
      </c>
      <c r="U512" s="59"/>
      <c r="V512" s="59">
        <v>97.725999999999985</v>
      </c>
      <c r="W512" s="59">
        <f t="shared" si="391"/>
        <v>16.000651522750559</v>
      </c>
      <c r="X512" s="59">
        <f t="shared" si="392"/>
        <v>10.912812266336342</v>
      </c>
      <c r="Y512" s="59">
        <f t="shared" si="393"/>
        <v>98.819463789086896</v>
      </c>
      <c r="Z512" s="59">
        <f t="shared" si="394"/>
        <v>0</v>
      </c>
      <c r="AA512" s="59">
        <f t="shared" si="395"/>
        <v>2.2763986979983483E-2</v>
      </c>
      <c r="AB512" s="59">
        <f t="shared" si="396"/>
        <v>0.45033712878352283</v>
      </c>
      <c r="AC512" s="59">
        <f t="shared" si="397"/>
        <v>1.2335519762587004</v>
      </c>
      <c r="AD512" s="59">
        <f t="shared" si="398"/>
        <v>0.2704838628472479</v>
      </c>
      <c r="AE512" s="59">
        <f t="shared" si="399"/>
        <v>0</v>
      </c>
      <c r="AF512" s="59">
        <f t="shared" si="400"/>
        <v>0.44074814266692131</v>
      </c>
      <c r="AG512" s="59">
        <f t="shared" si="401"/>
        <v>7.3095342205781073E-3</v>
      </c>
      <c r="AH512" s="59">
        <f t="shared" si="402"/>
        <v>0.57101368014101028</v>
      </c>
      <c r="AI512" s="59">
        <f t="shared" si="403"/>
        <v>3.8412171773162885E-3</v>
      </c>
      <c r="AJ512" s="59">
        <f t="shared" si="404"/>
        <v>3.0000495290752807</v>
      </c>
      <c r="AK512" s="59">
        <f t="shared" si="347"/>
        <v>3.9999999999999991</v>
      </c>
      <c r="AL512" s="59">
        <f t="shared" si="405"/>
        <v>0.56437559440252671</v>
      </c>
      <c r="AM512" s="59">
        <f t="shared" si="406"/>
        <v>0.43562440559747329</v>
      </c>
      <c r="AN512" s="59">
        <f t="shared" si="407"/>
        <v>1.6294803617021243</v>
      </c>
      <c r="AO512" s="59">
        <f t="shared" si="408"/>
        <v>5.3272625093504837</v>
      </c>
      <c r="AP512" s="59">
        <f t="shared" si="409"/>
        <v>0.38030327762276062</v>
      </c>
      <c r="AQ512" s="59">
        <f t="shared" si="410"/>
        <v>0.13839930621806729</v>
      </c>
      <c r="AR512" s="59">
        <f t="shared" si="411"/>
        <v>0.63117531634241453</v>
      </c>
      <c r="AS512" s="59">
        <f t="shared" si="412"/>
        <v>0.23042537743951824</v>
      </c>
      <c r="AT512" s="59">
        <f t="shared" si="413"/>
        <v>0.73256129074353116</v>
      </c>
      <c r="AU512" s="59">
        <v>39.21</v>
      </c>
      <c r="AV512" s="78">
        <v>0.01</v>
      </c>
      <c r="AW512" s="59">
        <v>11.05</v>
      </c>
      <c r="AX512" s="59">
        <v>0.18099999999999999</v>
      </c>
      <c r="AY512" s="59">
        <v>47.66</v>
      </c>
      <c r="AZ512" s="59">
        <v>0.2</v>
      </c>
      <c r="BA512" s="59">
        <v>0.19400000000000001</v>
      </c>
      <c r="BB512" s="59">
        <v>6.5000000000000002E-2</v>
      </c>
      <c r="BC512" s="59"/>
      <c r="BD512" s="59"/>
      <c r="BE512" s="59">
        <f t="shared" si="414"/>
        <v>98.57</v>
      </c>
      <c r="BF512" s="59">
        <f t="shared" si="415"/>
        <v>88.489691899819533</v>
      </c>
      <c r="BG512" s="59">
        <f t="shared" si="416"/>
        <v>0.11510308100180466</v>
      </c>
      <c r="BH512" s="64">
        <f t="shared" si="417"/>
        <v>0.88489691899819534</v>
      </c>
      <c r="BI512" s="52"/>
      <c r="BJ512" s="62"/>
      <c r="BK512" s="62"/>
      <c r="BL512" s="62"/>
    </row>
    <row r="513" spans="1:64" s="31" customFormat="1" x14ac:dyDescent="0.25">
      <c r="A513" s="62"/>
      <c r="B513" s="58" t="s">
        <v>168</v>
      </c>
      <c r="C513" s="52" t="s">
        <v>13</v>
      </c>
      <c r="D513" s="52" t="s">
        <v>187</v>
      </c>
      <c r="E513" s="52" t="s">
        <v>886</v>
      </c>
      <c r="F513" s="52" t="s">
        <v>899</v>
      </c>
      <c r="G513" s="63" t="s">
        <v>1779</v>
      </c>
      <c r="H513" s="63" t="s">
        <v>1786</v>
      </c>
      <c r="I513" s="52" t="s">
        <v>1735</v>
      </c>
      <c r="J513" s="52" t="s">
        <v>1722</v>
      </c>
      <c r="K513" s="59">
        <v>88.371495984969201</v>
      </c>
      <c r="L513" s="59">
        <v>1.7000000000000001E-2</v>
      </c>
      <c r="M513" s="59">
        <v>0.83399999999999996</v>
      </c>
      <c r="N513" s="59">
        <v>11.67</v>
      </c>
      <c r="O513" s="59">
        <v>47.51</v>
      </c>
      <c r="P513" s="59"/>
      <c r="Q513" s="59">
        <v>25.89</v>
      </c>
      <c r="R513" s="59">
        <v>0.26600000000000001</v>
      </c>
      <c r="S513" s="59">
        <v>11.84</v>
      </c>
      <c r="T513" s="59">
        <v>0.10299999999999999</v>
      </c>
      <c r="U513" s="59"/>
      <c r="V513" s="59">
        <v>98.13</v>
      </c>
      <c r="W513" s="59">
        <f t="shared" si="391"/>
        <v>15.807336580507318</v>
      </c>
      <c r="X513" s="59">
        <f t="shared" si="392"/>
        <v>11.205449454870729</v>
      </c>
      <c r="Y513" s="59">
        <f t="shared" si="393"/>
        <v>99.252786035378037</v>
      </c>
      <c r="Z513" s="59">
        <f t="shared" si="394"/>
        <v>5.5684356562711221E-4</v>
      </c>
      <c r="AA513" s="59">
        <f t="shared" si="395"/>
        <v>2.0544981743367934E-2</v>
      </c>
      <c r="AB513" s="59">
        <f t="shared" si="396"/>
        <v>0.45056506294173282</v>
      </c>
      <c r="AC513" s="59">
        <f t="shared" si="397"/>
        <v>1.2309187648211841</v>
      </c>
      <c r="AD513" s="59">
        <f t="shared" si="398"/>
        <v>0.27621092279853937</v>
      </c>
      <c r="AE513" s="59">
        <f t="shared" si="399"/>
        <v>0</v>
      </c>
      <c r="AF513" s="59">
        <f t="shared" si="400"/>
        <v>0.43303043031091321</v>
      </c>
      <c r="AG513" s="59">
        <f t="shared" si="401"/>
        <v>7.3803497092570563E-3</v>
      </c>
      <c r="AH513" s="59">
        <f t="shared" si="402"/>
        <v>0.57812984885524354</v>
      </c>
      <c r="AI513" s="59">
        <f t="shared" si="403"/>
        <v>2.7135946644113451E-3</v>
      </c>
      <c r="AJ513" s="59">
        <f t="shared" si="404"/>
        <v>3.000050799410277</v>
      </c>
      <c r="AK513" s="59">
        <f t="shared" si="347"/>
        <v>3.9999999999999996</v>
      </c>
      <c r="AL513" s="59">
        <f t="shared" si="405"/>
        <v>0.5717489707289457</v>
      </c>
      <c r="AM513" s="59">
        <f t="shared" si="406"/>
        <v>0.4282510292710543</v>
      </c>
      <c r="AN513" s="59">
        <f t="shared" si="407"/>
        <v>1.5677527373772748</v>
      </c>
      <c r="AO513" s="59">
        <f t="shared" si="408"/>
        <v>5.0646774293577321</v>
      </c>
      <c r="AP513" s="59">
        <f t="shared" si="409"/>
        <v>0.38944559787380806</v>
      </c>
      <c r="AQ513" s="59">
        <f t="shared" si="410"/>
        <v>0.14108988274056697</v>
      </c>
      <c r="AR513" s="59">
        <f t="shared" si="411"/>
        <v>0.62875929174768597</v>
      </c>
      <c r="AS513" s="59">
        <f t="shared" si="412"/>
        <v>0.23015082551174701</v>
      </c>
      <c r="AT513" s="59">
        <f t="shared" si="413"/>
        <v>0.73204317787511852</v>
      </c>
      <c r="AU513" s="59">
        <v>39.79</v>
      </c>
      <c r="AV513" s="78">
        <v>1.7999999999999999E-2</v>
      </c>
      <c r="AW513" s="59">
        <v>11.23</v>
      </c>
      <c r="AX513" s="59">
        <v>0.20599999999999999</v>
      </c>
      <c r="AY513" s="59">
        <v>47.88</v>
      </c>
      <c r="AZ513" s="59">
        <v>0.187</v>
      </c>
      <c r="BA513" s="59">
        <v>0.22</v>
      </c>
      <c r="BB513" s="59">
        <v>7.0000000000000007E-2</v>
      </c>
      <c r="BC513" s="59"/>
      <c r="BD513" s="59"/>
      <c r="BE513" s="59">
        <f t="shared" si="414"/>
        <v>99.600999999999985</v>
      </c>
      <c r="BF513" s="59">
        <f t="shared" si="415"/>
        <v>88.371495984969201</v>
      </c>
      <c r="BG513" s="59">
        <f t="shared" si="416"/>
        <v>0.11628504015030799</v>
      </c>
      <c r="BH513" s="64">
        <f t="shared" si="417"/>
        <v>0.88371495984969206</v>
      </c>
      <c r="BI513" s="52"/>
      <c r="BJ513" s="62"/>
      <c r="BK513" s="62"/>
      <c r="BL513" s="62"/>
    </row>
    <row r="514" spans="1:64" s="31" customFormat="1" x14ac:dyDescent="0.25">
      <c r="A514" s="62"/>
      <c r="B514" s="58" t="s">
        <v>168</v>
      </c>
      <c r="C514" s="52" t="s">
        <v>13</v>
      </c>
      <c r="D514" s="52" t="s">
        <v>187</v>
      </c>
      <c r="E514" s="52" t="s">
        <v>886</v>
      </c>
      <c r="F514" s="52" t="s">
        <v>900</v>
      </c>
      <c r="G514" s="63" t="s">
        <v>1779</v>
      </c>
      <c r="H514" s="63" t="s">
        <v>1786</v>
      </c>
      <c r="I514" s="52" t="s">
        <v>1735</v>
      </c>
      <c r="J514" s="52" t="s">
        <v>1722</v>
      </c>
      <c r="K514" s="59">
        <v>88.303804928188541</v>
      </c>
      <c r="L514" s="59">
        <v>0</v>
      </c>
      <c r="M514" s="59">
        <v>0.81</v>
      </c>
      <c r="N514" s="59">
        <v>11.69</v>
      </c>
      <c r="O514" s="59">
        <v>47.34</v>
      </c>
      <c r="P514" s="59"/>
      <c r="Q514" s="59">
        <v>25.94</v>
      </c>
      <c r="R514" s="59">
        <v>0.29099999999999998</v>
      </c>
      <c r="S514" s="59">
        <v>11.56</v>
      </c>
      <c r="T514" s="59">
        <v>0.11700000000000001</v>
      </c>
      <c r="U514" s="59"/>
      <c r="V514" s="59">
        <v>97.748000000000005</v>
      </c>
      <c r="W514" s="59">
        <f t="shared" si="391"/>
        <v>16.030747734414891</v>
      </c>
      <c r="X514" s="59">
        <f t="shared" si="392"/>
        <v>11.012727567887429</v>
      </c>
      <c r="Y514" s="59">
        <f t="shared" si="393"/>
        <v>98.851475302302319</v>
      </c>
      <c r="Z514" s="59">
        <f t="shared" si="394"/>
        <v>0</v>
      </c>
      <c r="AA514" s="59">
        <f t="shared" si="395"/>
        <v>2.0060882830958252E-2</v>
      </c>
      <c r="AB514" s="59">
        <f t="shared" si="396"/>
        <v>0.45376028487285669</v>
      </c>
      <c r="AC514" s="59">
        <f t="shared" si="397"/>
        <v>1.2330989529343672</v>
      </c>
      <c r="AD514" s="59">
        <f t="shared" si="398"/>
        <v>0.27291774681468223</v>
      </c>
      <c r="AE514" s="59">
        <f t="shared" si="399"/>
        <v>0</v>
      </c>
      <c r="AF514" s="59">
        <f t="shared" si="400"/>
        <v>0.441508235851791</v>
      </c>
      <c r="AG514" s="59">
        <f t="shared" si="401"/>
        <v>8.1173375625085246E-3</v>
      </c>
      <c r="AH514" s="59">
        <f t="shared" si="402"/>
        <v>0.56748820289416302</v>
      </c>
      <c r="AI514" s="59">
        <f t="shared" si="403"/>
        <v>3.0989810967617516E-3</v>
      </c>
      <c r="AJ514" s="59">
        <f t="shared" si="404"/>
        <v>3.0000506248580887</v>
      </c>
      <c r="AK514" s="59">
        <f t="shared" si="347"/>
        <v>4</v>
      </c>
      <c r="AL514" s="59">
        <f t="shared" si="405"/>
        <v>0.56242835068820862</v>
      </c>
      <c r="AM514" s="59">
        <f t="shared" si="406"/>
        <v>0.43757164931179138</v>
      </c>
      <c r="AN514" s="59">
        <f t="shared" si="407"/>
        <v>1.6177336981738524</v>
      </c>
      <c r="AO514" s="59">
        <f t="shared" si="408"/>
        <v>5.2770523597766674</v>
      </c>
      <c r="AP514" s="59">
        <f t="shared" si="409"/>
        <v>0.38200982808052875</v>
      </c>
      <c r="AQ514" s="59">
        <f t="shared" si="410"/>
        <v>0.13925959379879924</v>
      </c>
      <c r="AR514" s="59">
        <f t="shared" si="411"/>
        <v>0.62920371175410317</v>
      </c>
      <c r="AS514" s="59">
        <f t="shared" si="412"/>
        <v>0.23153669444709768</v>
      </c>
      <c r="AT514" s="59">
        <f t="shared" si="413"/>
        <v>0.73100287522347918</v>
      </c>
      <c r="AU514" s="59">
        <v>39.53</v>
      </c>
      <c r="AV514" s="78">
        <v>2.4E-2</v>
      </c>
      <c r="AW514" s="59">
        <v>11.33</v>
      </c>
      <c r="AX514" s="59">
        <v>0.16</v>
      </c>
      <c r="AY514" s="59">
        <v>47.99</v>
      </c>
      <c r="AZ514" s="59">
        <v>0.21099999999999999</v>
      </c>
      <c r="BA514" s="59">
        <v>0.20699999999999999</v>
      </c>
      <c r="BB514" s="59">
        <v>3.5999999999999997E-2</v>
      </c>
      <c r="BC514" s="59"/>
      <c r="BD514" s="59"/>
      <c r="BE514" s="59">
        <f t="shared" si="414"/>
        <v>99.487999999999985</v>
      </c>
      <c r="BF514" s="59">
        <f t="shared" si="415"/>
        <v>88.303804928188541</v>
      </c>
      <c r="BG514" s="59">
        <f t="shared" si="416"/>
        <v>0.11696195071811459</v>
      </c>
      <c r="BH514" s="64">
        <f t="shared" si="417"/>
        <v>0.88303804928188545</v>
      </c>
      <c r="BI514" s="52"/>
      <c r="BJ514" s="62"/>
      <c r="BK514" s="62"/>
      <c r="BL514" s="62"/>
    </row>
    <row r="515" spans="1:64" s="31" customFormat="1" x14ac:dyDescent="0.25">
      <c r="A515" s="62"/>
      <c r="B515" s="58" t="s">
        <v>168</v>
      </c>
      <c r="C515" s="52" t="s">
        <v>13</v>
      </c>
      <c r="D515" s="52" t="s">
        <v>187</v>
      </c>
      <c r="E515" s="52" t="s">
        <v>886</v>
      </c>
      <c r="F515" s="52" t="s">
        <v>901</v>
      </c>
      <c r="G515" s="63" t="s">
        <v>1779</v>
      </c>
      <c r="H515" s="63" t="s">
        <v>1786</v>
      </c>
      <c r="I515" s="52" t="s">
        <v>1735</v>
      </c>
      <c r="J515" s="52" t="s">
        <v>1722</v>
      </c>
      <c r="K515" s="59">
        <v>88.303422898985289</v>
      </c>
      <c r="L515" s="59">
        <v>4.9000000000000002E-2</v>
      </c>
      <c r="M515" s="59">
        <v>0.77600000000000002</v>
      </c>
      <c r="N515" s="59">
        <v>11.7</v>
      </c>
      <c r="O515" s="59">
        <v>47.61</v>
      </c>
      <c r="P515" s="59"/>
      <c r="Q515" s="59">
        <v>25.36</v>
      </c>
      <c r="R515" s="59">
        <v>0.24199999999999999</v>
      </c>
      <c r="S515" s="59">
        <v>11.76</v>
      </c>
      <c r="T515" s="59">
        <v>0.13200000000000001</v>
      </c>
      <c r="U515" s="59"/>
      <c r="V515" s="59">
        <v>97.629000000000019</v>
      </c>
      <c r="W515" s="59">
        <f t="shared" si="391"/>
        <v>15.750370256582427</v>
      </c>
      <c r="X515" s="59">
        <f t="shared" si="392"/>
        <v>10.679739657054427</v>
      </c>
      <c r="Y515" s="59">
        <f t="shared" si="393"/>
        <v>98.69910991363686</v>
      </c>
      <c r="Z515" s="59">
        <f t="shared" si="394"/>
        <v>1.6130624670363559E-3</v>
      </c>
      <c r="AA515" s="59">
        <f t="shared" si="395"/>
        <v>1.9211985580932938E-2</v>
      </c>
      <c r="AB515" s="59">
        <f t="shared" si="396"/>
        <v>0.45398692029579873</v>
      </c>
      <c r="AC515" s="59">
        <f t="shared" si="397"/>
        <v>1.2396907626536411</v>
      </c>
      <c r="AD515" s="59">
        <f t="shared" si="398"/>
        <v>0.26457149751670084</v>
      </c>
      <c r="AE515" s="59">
        <f t="shared" si="399"/>
        <v>0</v>
      </c>
      <c r="AF515" s="59">
        <f t="shared" si="400"/>
        <v>0.43363198158532862</v>
      </c>
      <c r="AG515" s="59">
        <f t="shared" si="401"/>
        <v>6.7480997226457371E-3</v>
      </c>
      <c r="AH515" s="59">
        <f t="shared" si="402"/>
        <v>0.57710100904518757</v>
      </c>
      <c r="AI515" s="59">
        <f t="shared" si="403"/>
        <v>3.4950428516894801E-3</v>
      </c>
      <c r="AJ515" s="59">
        <f t="shared" si="404"/>
        <v>3.0000503617189613</v>
      </c>
      <c r="AK515" s="59">
        <f t="shared" si="347"/>
        <v>4.0000000000000009</v>
      </c>
      <c r="AL515" s="59">
        <f t="shared" si="405"/>
        <v>0.57097276372188066</v>
      </c>
      <c r="AM515" s="59">
        <f t="shared" si="406"/>
        <v>0.42902723627811934</v>
      </c>
      <c r="AN515" s="59">
        <f t="shared" si="407"/>
        <v>1.6389973434608389</v>
      </c>
      <c r="AO515" s="59">
        <f t="shared" si="408"/>
        <v>5.3680241734840424</v>
      </c>
      <c r="AP515" s="59">
        <f t="shared" si="409"/>
        <v>0.37893179486440026</v>
      </c>
      <c r="AQ515" s="59">
        <f t="shared" si="410"/>
        <v>0.13510614489506509</v>
      </c>
      <c r="AR515" s="59">
        <f t="shared" si="411"/>
        <v>0.63306078461299076</v>
      </c>
      <c r="AS515" s="59">
        <f t="shared" si="412"/>
        <v>0.23183307049194421</v>
      </c>
      <c r="AT515" s="59">
        <f t="shared" si="413"/>
        <v>0.73195199720338333</v>
      </c>
      <c r="AU515" s="59">
        <v>39.659999999999997</v>
      </c>
      <c r="AV515" s="78">
        <v>0</v>
      </c>
      <c r="AW515" s="59">
        <v>11.38</v>
      </c>
      <c r="AX515" s="59">
        <v>0.192</v>
      </c>
      <c r="AY515" s="59">
        <v>48.2</v>
      </c>
      <c r="AZ515" s="59">
        <v>0.221</v>
      </c>
      <c r="BA515" s="59">
        <v>0.23200000000000001</v>
      </c>
      <c r="BB515" s="59">
        <v>8.3000000000000004E-2</v>
      </c>
      <c r="BC515" s="59"/>
      <c r="BD515" s="59"/>
      <c r="BE515" s="59">
        <f t="shared" si="414"/>
        <v>99.968000000000004</v>
      </c>
      <c r="BF515" s="59">
        <f t="shared" si="415"/>
        <v>88.303422898985289</v>
      </c>
      <c r="BG515" s="59">
        <f t="shared" si="416"/>
        <v>0.1169657710101471</v>
      </c>
      <c r="BH515" s="64">
        <f t="shared" si="417"/>
        <v>0.88303422898985284</v>
      </c>
      <c r="BI515" s="52"/>
      <c r="BJ515" s="62"/>
      <c r="BK515" s="62"/>
      <c r="BL515" s="62"/>
    </row>
    <row r="516" spans="1:64" s="31" customFormat="1" x14ac:dyDescent="0.25">
      <c r="A516" s="62"/>
      <c r="B516" s="58" t="s">
        <v>168</v>
      </c>
      <c r="C516" s="52" t="s">
        <v>13</v>
      </c>
      <c r="D516" s="52" t="s">
        <v>187</v>
      </c>
      <c r="E516" s="52" t="s">
        <v>886</v>
      </c>
      <c r="F516" s="52" t="s">
        <v>902</v>
      </c>
      <c r="G516" s="63" t="s">
        <v>1779</v>
      </c>
      <c r="H516" s="63" t="s">
        <v>1786</v>
      </c>
      <c r="I516" s="52" t="s">
        <v>1735</v>
      </c>
      <c r="J516" s="52" t="s">
        <v>1722</v>
      </c>
      <c r="K516" s="59">
        <v>87.923186054001604</v>
      </c>
      <c r="L516" s="59">
        <v>1.4E-2</v>
      </c>
      <c r="M516" s="59">
        <v>0.82399999999999995</v>
      </c>
      <c r="N516" s="59">
        <v>11.8</v>
      </c>
      <c r="O516" s="59">
        <v>47.39</v>
      </c>
      <c r="P516" s="59"/>
      <c r="Q516" s="59">
        <v>25.72</v>
      </c>
      <c r="R516" s="59">
        <v>0.24099999999999999</v>
      </c>
      <c r="S516" s="59">
        <v>11.39</v>
      </c>
      <c r="T516" s="59">
        <v>0.113</v>
      </c>
      <c r="U516" s="59"/>
      <c r="V516" s="59">
        <v>97.49199999999999</v>
      </c>
      <c r="W516" s="59">
        <f t="shared" si="391"/>
        <v>16.302162023479209</v>
      </c>
      <c r="X516" s="59">
        <f t="shared" si="392"/>
        <v>10.466590327318059</v>
      </c>
      <c r="Y516" s="59">
        <f t="shared" si="393"/>
        <v>98.540752350797263</v>
      </c>
      <c r="Z516" s="59">
        <f t="shared" si="394"/>
        <v>4.6250728759225727E-4</v>
      </c>
      <c r="AA516" s="59">
        <f t="shared" si="395"/>
        <v>2.0472608473993417E-2</v>
      </c>
      <c r="AB516" s="59">
        <f t="shared" si="396"/>
        <v>0.45948879442181972</v>
      </c>
      <c r="AC516" s="59">
        <f t="shared" si="397"/>
        <v>1.2383326702007693</v>
      </c>
      <c r="AD516" s="59">
        <f t="shared" si="398"/>
        <v>0.26020944346083763</v>
      </c>
      <c r="AE516" s="59">
        <f t="shared" si="399"/>
        <v>0</v>
      </c>
      <c r="AF516" s="59">
        <f t="shared" si="400"/>
        <v>0.45041327423071442</v>
      </c>
      <c r="AG516" s="59">
        <f t="shared" si="401"/>
        <v>6.7440162326834708E-3</v>
      </c>
      <c r="AH516" s="59">
        <f t="shared" si="402"/>
        <v>0.56092355062738675</v>
      </c>
      <c r="AI516" s="59">
        <f t="shared" si="403"/>
        <v>3.0025652609043715E-3</v>
      </c>
      <c r="AJ516" s="59">
        <f t="shared" si="404"/>
        <v>3.0000494301967011</v>
      </c>
      <c r="AK516" s="59">
        <f t="shared" si="347"/>
        <v>4</v>
      </c>
      <c r="AL516" s="59">
        <f t="shared" si="405"/>
        <v>0.55463574235625102</v>
      </c>
      <c r="AM516" s="59">
        <f t="shared" si="406"/>
        <v>0.44536425764374898</v>
      </c>
      <c r="AN516" s="59">
        <f t="shared" si="407"/>
        <v>1.7309643656284253</v>
      </c>
      <c r="AO516" s="59">
        <f t="shared" si="408"/>
        <v>5.7656507832364081</v>
      </c>
      <c r="AP516" s="59">
        <f t="shared" si="409"/>
        <v>0.36617101731017604</v>
      </c>
      <c r="AQ516" s="59">
        <f t="shared" si="410"/>
        <v>0.13289343002023274</v>
      </c>
      <c r="AR516" s="59">
        <f t="shared" si="411"/>
        <v>0.63243775421956061</v>
      </c>
      <c r="AS516" s="59">
        <f t="shared" si="412"/>
        <v>0.23466881576020662</v>
      </c>
      <c r="AT516" s="59">
        <f t="shared" si="413"/>
        <v>0.72936565828848199</v>
      </c>
      <c r="AU516" s="59">
        <v>38.75</v>
      </c>
      <c r="AV516" s="78">
        <v>1.2E-2</v>
      </c>
      <c r="AW516" s="59">
        <v>11.6</v>
      </c>
      <c r="AX516" s="59">
        <v>0.191</v>
      </c>
      <c r="AY516" s="59">
        <v>47.38</v>
      </c>
      <c r="AZ516" s="59">
        <v>0.188</v>
      </c>
      <c r="BA516" s="59">
        <v>0.193</v>
      </c>
      <c r="BB516" s="59">
        <v>8.1000000000000003E-2</v>
      </c>
      <c r="BC516" s="59"/>
      <c r="BD516" s="59"/>
      <c r="BE516" s="59">
        <f t="shared" si="414"/>
        <v>98.39500000000001</v>
      </c>
      <c r="BF516" s="59">
        <f t="shared" si="415"/>
        <v>87.923186054001604</v>
      </c>
      <c r="BG516" s="59">
        <f t="shared" si="416"/>
        <v>0.12076813945998395</v>
      </c>
      <c r="BH516" s="64">
        <f t="shared" si="417"/>
        <v>0.87923186054001601</v>
      </c>
      <c r="BI516" s="52"/>
      <c r="BJ516" s="62"/>
      <c r="BK516" s="62"/>
      <c r="BL516" s="62"/>
    </row>
    <row r="517" spans="1:64" s="31" customFormat="1" x14ac:dyDescent="0.25">
      <c r="A517" s="62"/>
      <c r="B517" s="58" t="s">
        <v>168</v>
      </c>
      <c r="C517" s="52" t="s">
        <v>13</v>
      </c>
      <c r="D517" s="52" t="s">
        <v>187</v>
      </c>
      <c r="E517" s="52" t="s">
        <v>886</v>
      </c>
      <c r="F517" s="52" t="s">
        <v>903</v>
      </c>
      <c r="G517" s="63" t="s">
        <v>1779</v>
      </c>
      <c r="H517" s="63" t="s">
        <v>1786</v>
      </c>
      <c r="I517" s="52" t="s">
        <v>1735</v>
      </c>
      <c r="J517" s="52" t="s">
        <v>1722</v>
      </c>
      <c r="K517" s="59">
        <v>88.349953578678225</v>
      </c>
      <c r="L517" s="59">
        <v>0</v>
      </c>
      <c r="M517" s="59">
        <v>0.73799999999999999</v>
      </c>
      <c r="N517" s="59">
        <v>11.34</v>
      </c>
      <c r="O517" s="59">
        <v>45.49</v>
      </c>
      <c r="P517" s="59"/>
      <c r="Q517" s="59">
        <v>27.12</v>
      </c>
      <c r="R517" s="59">
        <v>0.254</v>
      </c>
      <c r="S517" s="59">
        <v>10.66</v>
      </c>
      <c r="T517" s="59">
        <v>9.8000000000000004E-2</v>
      </c>
      <c r="U517" s="59"/>
      <c r="V517" s="59">
        <v>95.7</v>
      </c>
      <c r="W517" s="59">
        <f t="shared" si="391"/>
        <v>16.696804957298724</v>
      </c>
      <c r="X517" s="59">
        <f t="shared" si="392"/>
        <v>11.583902025673789</v>
      </c>
      <c r="Y517" s="59">
        <f t="shared" si="393"/>
        <v>96.860706982972516</v>
      </c>
      <c r="Z517" s="59">
        <f t="shared" si="394"/>
        <v>0</v>
      </c>
      <c r="AA517" s="59">
        <f t="shared" si="395"/>
        <v>1.8757740462354539E-2</v>
      </c>
      <c r="AB517" s="59">
        <f t="shared" si="396"/>
        <v>0.45173543984419556</v>
      </c>
      <c r="AC517" s="59">
        <f t="shared" si="397"/>
        <v>1.2160312912213851</v>
      </c>
      <c r="AD517" s="59">
        <f t="shared" si="398"/>
        <v>0.29461231401595922</v>
      </c>
      <c r="AE517" s="59">
        <f t="shared" si="399"/>
        <v>0</v>
      </c>
      <c r="AF517" s="59">
        <f t="shared" si="400"/>
        <v>0.47192995196201021</v>
      </c>
      <c r="AG517" s="59">
        <f t="shared" si="401"/>
        <v>7.2713235962468476E-3</v>
      </c>
      <c r="AH517" s="59">
        <f t="shared" si="402"/>
        <v>0.53705077367754528</v>
      </c>
      <c r="AI517" s="59">
        <f t="shared" si="403"/>
        <v>2.6639022171788471E-3</v>
      </c>
      <c r="AJ517" s="59">
        <f t="shared" si="404"/>
        <v>3.0000527369968761</v>
      </c>
      <c r="AK517" s="59">
        <f t="shared" si="347"/>
        <v>4.0000000000000009</v>
      </c>
      <c r="AL517" s="59">
        <f t="shared" si="405"/>
        <v>0.53227059747561445</v>
      </c>
      <c r="AM517" s="59">
        <f t="shared" si="406"/>
        <v>0.46772940252438555</v>
      </c>
      <c r="AN517" s="59">
        <f t="shared" si="407"/>
        <v>1.6018677071877099</v>
      </c>
      <c r="AO517" s="59">
        <f t="shared" si="408"/>
        <v>5.2094131752793107</v>
      </c>
      <c r="AP517" s="59">
        <f t="shared" si="409"/>
        <v>0.38433929489861479</v>
      </c>
      <c r="AQ517" s="59">
        <f t="shared" si="410"/>
        <v>0.15013017732449219</v>
      </c>
      <c r="AR517" s="59">
        <f t="shared" si="411"/>
        <v>0.61967197125816087</v>
      </c>
      <c r="AS517" s="59">
        <f t="shared" si="412"/>
        <v>0.230197851417347</v>
      </c>
      <c r="AT517" s="59">
        <f t="shared" si="413"/>
        <v>0.72913751579900521</v>
      </c>
      <c r="AU517" s="59">
        <v>39.42</v>
      </c>
      <c r="AV517" s="78">
        <v>1.7999999999999999E-2</v>
      </c>
      <c r="AW517" s="59">
        <v>11.27</v>
      </c>
      <c r="AX517" s="59">
        <v>0.16400000000000001</v>
      </c>
      <c r="AY517" s="59">
        <v>47.95</v>
      </c>
      <c r="AZ517" s="59">
        <v>0.20899999999999999</v>
      </c>
      <c r="BA517" s="59">
        <v>0.22600000000000001</v>
      </c>
      <c r="BB517" s="59">
        <v>5.8000000000000003E-2</v>
      </c>
      <c r="BC517" s="59"/>
      <c r="BD517" s="59"/>
      <c r="BE517" s="59">
        <f t="shared" si="414"/>
        <v>99.315000000000012</v>
      </c>
      <c r="BF517" s="59">
        <f t="shared" si="415"/>
        <v>88.349953578678225</v>
      </c>
      <c r="BG517" s="59">
        <f t="shared" si="416"/>
        <v>0.11650046421321775</v>
      </c>
      <c r="BH517" s="64">
        <f t="shared" si="417"/>
        <v>0.8834995357867822</v>
      </c>
      <c r="BI517" s="52"/>
      <c r="BJ517" s="62"/>
      <c r="BK517" s="62"/>
      <c r="BL517" s="62"/>
    </row>
    <row r="518" spans="1:64" s="31" customFormat="1" x14ac:dyDescent="0.25">
      <c r="A518" s="62"/>
      <c r="B518" s="58" t="s">
        <v>168</v>
      </c>
      <c r="C518" s="52" t="s">
        <v>13</v>
      </c>
      <c r="D518" s="52" t="s">
        <v>187</v>
      </c>
      <c r="E518" s="52" t="s">
        <v>886</v>
      </c>
      <c r="F518" s="52" t="s">
        <v>904</v>
      </c>
      <c r="G518" s="63" t="s">
        <v>1779</v>
      </c>
      <c r="H518" s="63" t="s">
        <v>1786</v>
      </c>
      <c r="I518" s="52" t="s">
        <v>1735</v>
      </c>
      <c r="J518" s="52" t="s">
        <v>1722</v>
      </c>
      <c r="K518" s="59">
        <v>87.608780584383908</v>
      </c>
      <c r="L518" s="59">
        <v>7.0999999999999994E-2</v>
      </c>
      <c r="M518" s="59">
        <v>0.91100000000000003</v>
      </c>
      <c r="N518" s="59">
        <v>11.3</v>
      </c>
      <c r="O518" s="59">
        <v>44.76</v>
      </c>
      <c r="P518" s="59"/>
      <c r="Q518" s="59">
        <v>28.19</v>
      </c>
      <c r="R518" s="59">
        <v>0.22800000000000001</v>
      </c>
      <c r="S518" s="59">
        <v>10.9</v>
      </c>
      <c r="T518" s="59">
        <v>0.125</v>
      </c>
      <c r="U518" s="59"/>
      <c r="V518" s="59">
        <v>96.484999999999999</v>
      </c>
      <c r="W518" s="59">
        <f t="shared" si="391"/>
        <v>16.840304318723355</v>
      </c>
      <c r="X518" s="59">
        <f t="shared" si="392"/>
        <v>12.61357599608429</v>
      </c>
      <c r="Y518" s="59">
        <f t="shared" si="393"/>
        <v>97.74888031480765</v>
      </c>
      <c r="Z518" s="59">
        <f t="shared" si="394"/>
        <v>2.377336569492241E-3</v>
      </c>
      <c r="AA518" s="59">
        <f t="shared" si="395"/>
        <v>2.2940671387434747E-2</v>
      </c>
      <c r="AB518" s="59">
        <f t="shared" si="396"/>
        <v>0.44597769503835072</v>
      </c>
      <c r="AC518" s="59">
        <f t="shared" si="397"/>
        <v>1.1854479165543303</v>
      </c>
      <c r="AD518" s="59">
        <f t="shared" si="398"/>
        <v>0.31783215600510167</v>
      </c>
      <c r="AE518" s="59">
        <f t="shared" si="399"/>
        <v>0</v>
      </c>
      <c r="AF518" s="59">
        <f t="shared" si="400"/>
        <v>0.471582509397237</v>
      </c>
      <c r="AG518" s="59">
        <f t="shared" si="401"/>
        <v>6.4666326268697305E-3</v>
      </c>
      <c r="AH518" s="59">
        <f t="shared" si="402"/>
        <v>0.54406179000862953</v>
      </c>
      <c r="AI518" s="59">
        <f t="shared" si="403"/>
        <v>3.3664006567363006E-3</v>
      </c>
      <c r="AJ518" s="59">
        <f t="shared" si="404"/>
        <v>3.0000531082441824</v>
      </c>
      <c r="AK518" s="59">
        <f t="shared" ref="AK518:AK581" si="418">Z518*2+AA518*2+AB518*1.5+AC518*1.5+AD518*1.5+AE518*2.5+AF518+AG518+AH518+AI518</f>
        <v>4.0000000000000009</v>
      </c>
      <c r="AL518" s="59">
        <f t="shared" si="405"/>
        <v>0.53568142934184315</v>
      </c>
      <c r="AM518" s="59">
        <f t="shared" si="406"/>
        <v>0.46431857065815685</v>
      </c>
      <c r="AN518" s="59">
        <f t="shared" si="407"/>
        <v>1.4837470044713392</v>
      </c>
      <c r="AO518" s="59">
        <f t="shared" si="408"/>
        <v>4.7124405428539111</v>
      </c>
      <c r="AP518" s="59">
        <f t="shared" si="409"/>
        <v>0.40261749614584763</v>
      </c>
      <c r="AQ518" s="59">
        <f t="shared" si="410"/>
        <v>0.16305291238971961</v>
      </c>
      <c r="AR518" s="59">
        <f t="shared" si="411"/>
        <v>0.6081534911697426</v>
      </c>
      <c r="AS518" s="59">
        <f t="shared" si="412"/>
        <v>0.22879359644053782</v>
      </c>
      <c r="AT518" s="59">
        <f t="shared" si="413"/>
        <v>0.72663314105816657</v>
      </c>
      <c r="AU518" s="59">
        <v>39.4</v>
      </c>
      <c r="AV518" s="78">
        <v>3.5999999999999997E-2</v>
      </c>
      <c r="AW518" s="59">
        <v>11.98</v>
      </c>
      <c r="AX518" s="59">
        <v>0.22900000000000001</v>
      </c>
      <c r="AY518" s="59">
        <v>47.52</v>
      </c>
      <c r="AZ518" s="59">
        <v>0.22900000000000001</v>
      </c>
      <c r="BA518" s="59">
        <v>0.17599999999999999</v>
      </c>
      <c r="BB518" s="59">
        <v>4.8000000000000001E-2</v>
      </c>
      <c r="BC518" s="59"/>
      <c r="BD518" s="59"/>
      <c r="BE518" s="59">
        <f t="shared" si="414"/>
        <v>99.617999999999995</v>
      </c>
      <c r="BF518" s="59">
        <f t="shared" si="415"/>
        <v>87.608780584383908</v>
      </c>
      <c r="BG518" s="59">
        <f t="shared" si="416"/>
        <v>0.12391219415616092</v>
      </c>
      <c r="BH518" s="64">
        <f t="shared" si="417"/>
        <v>0.87608780584383905</v>
      </c>
      <c r="BI518" s="52"/>
      <c r="BJ518" s="62"/>
      <c r="BK518" s="62"/>
      <c r="BL518" s="62"/>
    </row>
    <row r="519" spans="1:64" s="31" customFormat="1" x14ac:dyDescent="0.25">
      <c r="A519" s="62"/>
      <c r="B519" s="58" t="s">
        <v>168</v>
      </c>
      <c r="C519" s="52" t="s">
        <v>13</v>
      </c>
      <c r="D519" s="52" t="s">
        <v>187</v>
      </c>
      <c r="E519" s="52" t="s">
        <v>886</v>
      </c>
      <c r="F519" s="52" t="s">
        <v>905</v>
      </c>
      <c r="G519" s="63" t="s">
        <v>1779</v>
      </c>
      <c r="H519" s="63" t="s">
        <v>1786</v>
      </c>
      <c r="I519" s="52" t="s">
        <v>1735</v>
      </c>
      <c r="J519" s="52" t="s">
        <v>1722</v>
      </c>
      <c r="K519" s="59">
        <v>87.288562052989988</v>
      </c>
      <c r="L519" s="59">
        <v>2.5000000000000001E-2</v>
      </c>
      <c r="M519" s="59">
        <v>0.85599999999999998</v>
      </c>
      <c r="N519" s="59">
        <v>10.62</v>
      </c>
      <c r="O519" s="59">
        <v>45.34</v>
      </c>
      <c r="P519" s="59"/>
      <c r="Q519" s="59">
        <v>29.13</v>
      </c>
      <c r="R519" s="59">
        <v>0.28199999999999997</v>
      </c>
      <c r="S519" s="59">
        <v>10.49</v>
      </c>
      <c r="T519" s="59">
        <v>6.3E-2</v>
      </c>
      <c r="U519" s="59"/>
      <c r="V519" s="59">
        <v>96.805999999999997</v>
      </c>
      <c r="W519" s="59">
        <f t="shared" si="391"/>
        <v>17.368413605894894</v>
      </c>
      <c r="X519" s="59">
        <f t="shared" si="392"/>
        <v>13.071334067687383</v>
      </c>
      <c r="Y519" s="59">
        <f t="shared" si="393"/>
        <v>98.115747673582291</v>
      </c>
      <c r="Z519" s="59">
        <f t="shared" si="394"/>
        <v>8.3952029896769225E-4</v>
      </c>
      <c r="AA519" s="59">
        <f t="shared" si="395"/>
        <v>2.1618242402409581E-2</v>
      </c>
      <c r="AB519" s="59">
        <f t="shared" si="396"/>
        <v>0.42035680502468953</v>
      </c>
      <c r="AC519" s="59">
        <f t="shared" si="397"/>
        <v>1.2042947309957497</v>
      </c>
      <c r="AD519" s="59">
        <f t="shared" si="398"/>
        <v>0.33032267781604835</v>
      </c>
      <c r="AE519" s="59">
        <f t="shared" si="399"/>
        <v>0</v>
      </c>
      <c r="AF519" s="59">
        <f t="shared" si="400"/>
        <v>0.4877831310794134</v>
      </c>
      <c r="AG519" s="59">
        <f t="shared" si="401"/>
        <v>8.0214211918360027E-3</v>
      </c>
      <c r="AH519" s="59">
        <f t="shared" si="402"/>
        <v>0.52511701045350623</v>
      </c>
      <c r="AI519" s="59">
        <f t="shared" si="403"/>
        <v>1.7015911177582779E-3</v>
      </c>
      <c r="AJ519" s="59">
        <f t="shared" si="404"/>
        <v>3.0000551303803791</v>
      </c>
      <c r="AK519" s="59">
        <f t="shared" si="418"/>
        <v>4</v>
      </c>
      <c r="AL519" s="59">
        <f t="shared" si="405"/>
        <v>0.51842920039362994</v>
      </c>
      <c r="AM519" s="59">
        <f t="shared" si="406"/>
        <v>0.48157079960637006</v>
      </c>
      <c r="AN519" s="59">
        <f t="shared" si="407"/>
        <v>1.4766867788322193</v>
      </c>
      <c r="AO519" s="59">
        <f t="shared" si="408"/>
        <v>4.6831119243996433</v>
      </c>
      <c r="AP519" s="59">
        <f t="shared" si="409"/>
        <v>0.40376522721678565</v>
      </c>
      <c r="AQ519" s="59">
        <f t="shared" si="410"/>
        <v>0.16896523518221518</v>
      </c>
      <c r="AR519" s="59">
        <f t="shared" si="411"/>
        <v>0.61601566019247544</v>
      </c>
      <c r="AS519" s="59">
        <f t="shared" si="412"/>
        <v>0.21501910462530929</v>
      </c>
      <c r="AT519" s="59">
        <f t="shared" si="413"/>
        <v>0.74126340590281437</v>
      </c>
      <c r="AU519" s="59">
        <v>39.24</v>
      </c>
      <c r="AV519" s="78">
        <v>0</v>
      </c>
      <c r="AW519" s="59">
        <v>12.14</v>
      </c>
      <c r="AX519" s="59">
        <v>0.192</v>
      </c>
      <c r="AY519" s="59">
        <v>46.77</v>
      </c>
      <c r="AZ519" s="59">
        <v>0.24299999999999999</v>
      </c>
      <c r="BA519" s="59">
        <v>0.185</v>
      </c>
      <c r="BB519" s="59">
        <v>0.107</v>
      </c>
      <c r="BC519" s="59"/>
      <c r="BD519" s="59"/>
      <c r="BE519" s="59">
        <f t="shared" si="414"/>
        <v>98.87700000000001</v>
      </c>
      <c r="BF519" s="59">
        <f t="shared" si="415"/>
        <v>87.288562052989988</v>
      </c>
      <c r="BG519" s="59">
        <f t="shared" si="416"/>
        <v>0.12711437947010013</v>
      </c>
      <c r="BH519" s="64">
        <f t="shared" si="417"/>
        <v>0.87288562052989993</v>
      </c>
      <c r="BI519" s="52"/>
      <c r="BJ519" s="62"/>
      <c r="BK519" s="62"/>
      <c r="BL519" s="62"/>
    </row>
    <row r="520" spans="1:64" s="31" customFormat="1" x14ac:dyDescent="0.25">
      <c r="A520" s="62"/>
      <c r="B520" s="58" t="s">
        <v>168</v>
      </c>
      <c r="C520" s="52" t="s">
        <v>13</v>
      </c>
      <c r="D520" s="52" t="s">
        <v>187</v>
      </c>
      <c r="E520" s="52" t="s">
        <v>886</v>
      </c>
      <c r="F520" s="52" t="s">
        <v>906</v>
      </c>
      <c r="G520" s="63" t="s">
        <v>1779</v>
      </c>
      <c r="H520" s="63" t="s">
        <v>1786</v>
      </c>
      <c r="I520" s="52" t="s">
        <v>1735</v>
      </c>
      <c r="J520" s="52" t="s">
        <v>1722</v>
      </c>
      <c r="K520" s="59">
        <v>87.209714136333417</v>
      </c>
      <c r="L520" s="59">
        <v>0.06</v>
      </c>
      <c r="M520" s="59">
        <v>0.85399999999999998</v>
      </c>
      <c r="N520" s="59">
        <v>11.64</v>
      </c>
      <c r="O520" s="59">
        <v>47.23</v>
      </c>
      <c r="P520" s="59"/>
      <c r="Q520" s="59">
        <v>25.85</v>
      </c>
      <c r="R520" s="59">
        <v>0.254</v>
      </c>
      <c r="S520" s="59">
        <v>11.83</v>
      </c>
      <c r="T520" s="59">
        <v>0.129</v>
      </c>
      <c r="U520" s="59"/>
      <c r="V520" s="59">
        <v>97.847000000000008</v>
      </c>
      <c r="W520" s="59">
        <f t="shared" si="391"/>
        <v>15.787458785796414</v>
      </c>
      <c r="X520" s="59">
        <f t="shared" si="392"/>
        <v>11.183086479443862</v>
      </c>
      <c r="Y520" s="59">
        <f t="shared" si="393"/>
        <v>98.967545265240275</v>
      </c>
      <c r="Z520" s="59">
        <f t="shared" si="394"/>
        <v>1.9704160342957381E-3</v>
      </c>
      <c r="AA520" s="59">
        <f t="shared" si="395"/>
        <v>2.1092107587340342E-2</v>
      </c>
      <c r="AB520" s="59">
        <f t="shared" si="396"/>
        <v>0.45056975486781492</v>
      </c>
      <c r="AC520" s="59">
        <f t="shared" si="397"/>
        <v>1.226830899351552</v>
      </c>
      <c r="AD520" s="59">
        <f t="shared" si="398"/>
        <v>0.27637302331095914</v>
      </c>
      <c r="AE520" s="59">
        <f t="shared" si="399"/>
        <v>0</v>
      </c>
      <c r="AF520" s="59">
        <f t="shared" si="400"/>
        <v>0.43360506228552348</v>
      </c>
      <c r="AG520" s="59">
        <f t="shared" si="401"/>
        <v>7.065638585004007E-3</v>
      </c>
      <c r="AH520" s="59">
        <f t="shared" si="402"/>
        <v>0.57913636115721068</v>
      </c>
      <c r="AI520" s="59">
        <f t="shared" si="403"/>
        <v>3.4073744335000205E-3</v>
      </c>
      <c r="AJ520" s="59">
        <f t="shared" si="404"/>
        <v>3.0000506376131999</v>
      </c>
      <c r="AK520" s="59">
        <f t="shared" si="418"/>
        <v>3.9999999999999996</v>
      </c>
      <c r="AL520" s="59">
        <f t="shared" si="405"/>
        <v>0.57185017592001186</v>
      </c>
      <c r="AM520" s="59">
        <f t="shared" si="406"/>
        <v>0.42814982407998814</v>
      </c>
      <c r="AN520" s="59">
        <f t="shared" si="407"/>
        <v>1.5689123963363669</v>
      </c>
      <c r="AO520" s="59">
        <f t="shared" si="408"/>
        <v>5.069581545610256</v>
      </c>
      <c r="AP520" s="59">
        <f t="shared" si="409"/>
        <v>0.38926979426240527</v>
      </c>
      <c r="AQ520" s="59">
        <f t="shared" si="410"/>
        <v>0.14145600715652457</v>
      </c>
      <c r="AR520" s="59">
        <f t="shared" si="411"/>
        <v>0.62792887091320193</v>
      </c>
      <c r="AS520" s="59">
        <f t="shared" si="412"/>
        <v>0.23061512193027345</v>
      </c>
      <c r="AT520" s="59">
        <f t="shared" si="413"/>
        <v>0.73138811306980067</v>
      </c>
      <c r="AU520" s="59">
        <v>39.56</v>
      </c>
      <c r="AV520" s="78">
        <v>0</v>
      </c>
      <c r="AW520" s="59">
        <v>12.31</v>
      </c>
      <c r="AX520" s="59">
        <v>0.19600000000000001</v>
      </c>
      <c r="AY520" s="59">
        <v>47.09</v>
      </c>
      <c r="AZ520" s="59">
        <v>0.21099999999999999</v>
      </c>
      <c r="BA520" s="59">
        <v>0.24299999999999999</v>
      </c>
      <c r="BB520" s="59">
        <v>6.3E-2</v>
      </c>
      <c r="BC520" s="59"/>
      <c r="BD520" s="59"/>
      <c r="BE520" s="59">
        <f t="shared" si="414"/>
        <v>99.673000000000002</v>
      </c>
      <c r="BF520" s="59">
        <f t="shared" si="415"/>
        <v>87.209714136333417</v>
      </c>
      <c r="BG520" s="59">
        <f t="shared" si="416"/>
        <v>0.12790285863666584</v>
      </c>
      <c r="BH520" s="64">
        <f t="shared" si="417"/>
        <v>0.87209714136333416</v>
      </c>
      <c r="BI520" s="52"/>
      <c r="BJ520" s="62"/>
      <c r="BK520" s="62"/>
      <c r="BL520" s="62"/>
    </row>
    <row r="521" spans="1:64" s="31" customFormat="1" x14ac:dyDescent="0.25">
      <c r="A521" s="62"/>
      <c r="B521" s="58" t="s">
        <v>168</v>
      </c>
      <c r="C521" s="52" t="s">
        <v>13</v>
      </c>
      <c r="D521" s="52" t="s">
        <v>187</v>
      </c>
      <c r="E521" s="52" t="s">
        <v>886</v>
      </c>
      <c r="F521" s="52" t="s">
        <v>907</v>
      </c>
      <c r="G521" s="63" t="s">
        <v>1779</v>
      </c>
      <c r="H521" s="63" t="s">
        <v>1786</v>
      </c>
      <c r="I521" s="52" t="s">
        <v>1735</v>
      </c>
      <c r="J521" s="52" t="s">
        <v>1722</v>
      </c>
      <c r="K521" s="59">
        <v>88.199307184015396</v>
      </c>
      <c r="L521" s="59">
        <v>6.2E-2</v>
      </c>
      <c r="M521" s="59">
        <v>0.82899999999999996</v>
      </c>
      <c r="N521" s="59">
        <v>11.67</v>
      </c>
      <c r="O521" s="59">
        <v>46.57</v>
      </c>
      <c r="P521" s="59"/>
      <c r="Q521" s="59">
        <v>25.75</v>
      </c>
      <c r="R521" s="59">
        <v>0.27500000000000002</v>
      </c>
      <c r="S521" s="59">
        <v>11.54</v>
      </c>
      <c r="T521" s="59">
        <v>9.1999999999999998E-2</v>
      </c>
      <c r="U521" s="59"/>
      <c r="V521" s="59">
        <v>96.787999999999997</v>
      </c>
      <c r="W521" s="59">
        <f t="shared" si="391"/>
        <v>15.887439503075726</v>
      </c>
      <c r="X521" s="59">
        <f t="shared" si="392"/>
        <v>10.960836293536646</v>
      </c>
      <c r="Y521" s="59">
        <f t="shared" si="393"/>
        <v>97.886275796612367</v>
      </c>
      <c r="Z521" s="59">
        <f t="shared" si="394"/>
        <v>2.059346851336677E-3</v>
      </c>
      <c r="AA521" s="59">
        <f t="shared" si="395"/>
        <v>2.070845820462363E-2</v>
      </c>
      <c r="AB521" s="59">
        <f t="shared" si="396"/>
        <v>0.45688935487158161</v>
      </c>
      <c r="AC521" s="59">
        <f t="shared" si="397"/>
        <v>1.223500429384891</v>
      </c>
      <c r="AD521" s="59">
        <f t="shared" si="398"/>
        <v>0.27397364358181836</v>
      </c>
      <c r="AE521" s="59">
        <f t="shared" si="399"/>
        <v>0</v>
      </c>
      <c r="AF521" s="59">
        <f t="shared" si="400"/>
        <v>0.44133376172450173</v>
      </c>
      <c r="AG521" s="59">
        <f t="shared" si="401"/>
        <v>7.737159044359559E-3</v>
      </c>
      <c r="AH521" s="59">
        <f t="shared" si="402"/>
        <v>0.57139051284213205</v>
      </c>
      <c r="AI521" s="59">
        <f t="shared" si="403"/>
        <v>2.4578145196496402E-3</v>
      </c>
      <c r="AJ521" s="59">
        <f t="shared" si="404"/>
        <v>3.000050481024894</v>
      </c>
      <c r="AK521" s="59">
        <f t="shared" si="418"/>
        <v>4</v>
      </c>
      <c r="AL521" s="59">
        <f t="shared" si="405"/>
        <v>0.56421133292834535</v>
      </c>
      <c r="AM521" s="59">
        <f t="shared" si="406"/>
        <v>0.43578866707165465</v>
      </c>
      <c r="AN521" s="59">
        <f t="shared" si="407"/>
        <v>1.6108621105106544</v>
      </c>
      <c r="AO521" s="59">
        <f t="shared" si="408"/>
        <v>5.2477324377586347</v>
      </c>
      <c r="AP521" s="59">
        <f t="shared" si="409"/>
        <v>0.3830152484783701</v>
      </c>
      <c r="AQ521" s="59">
        <f t="shared" si="410"/>
        <v>0.14018561731113588</v>
      </c>
      <c r="AR521" s="59">
        <f t="shared" si="411"/>
        <v>0.62603526650014996</v>
      </c>
      <c r="AS521" s="59">
        <f t="shared" si="412"/>
        <v>0.23377911618871422</v>
      </c>
      <c r="AT521" s="59">
        <f t="shared" si="413"/>
        <v>0.72810513420626222</v>
      </c>
      <c r="AU521" s="59">
        <v>39.71</v>
      </c>
      <c r="AV521" s="78">
        <v>2.4E-2</v>
      </c>
      <c r="AW521" s="59">
        <v>11.44</v>
      </c>
      <c r="AX521" s="59">
        <v>0.19600000000000001</v>
      </c>
      <c r="AY521" s="59">
        <v>47.97</v>
      </c>
      <c r="AZ521" s="59">
        <v>0.19600000000000001</v>
      </c>
      <c r="BA521" s="59">
        <v>0.186</v>
      </c>
      <c r="BB521" s="59">
        <v>2.9000000000000001E-2</v>
      </c>
      <c r="BC521" s="59"/>
      <c r="BD521" s="59"/>
      <c r="BE521" s="59">
        <f t="shared" si="414"/>
        <v>99.751000000000005</v>
      </c>
      <c r="BF521" s="59">
        <f t="shared" si="415"/>
        <v>88.199307184015396</v>
      </c>
      <c r="BG521" s="59">
        <f t="shared" si="416"/>
        <v>0.11800692815984604</v>
      </c>
      <c r="BH521" s="64">
        <f t="shared" si="417"/>
        <v>0.88199307184015396</v>
      </c>
      <c r="BI521" s="52"/>
      <c r="BJ521" s="62"/>
      <c r="BK521" s="62"/>
      <c r="BL521" s="62"/>
    </row>
    <row r="522" spans="1:64" s="31" customFormat="1" x14ac:dyDescent="0.25">
      <c r="A522" s="62"/>
      <c r="B522" s="58" t="s">
        <v>168</v>
      </c>
      <c r="C522" s="52" t="s">
        <v>13</v>
      </c>
      <c r="D522" s="52" t="s">
        <v>187</v>
      </c>
      <c r="E522" s="52" t="s">
        <v>886</v>
      </c>
      <c r="F522" s="52" t="s">
        <v>908</v>
      </c>
      <c r="G522" s="63" t="s">
        <v>1779</v>
      </c>
      <c r="H522" s="63" t="s">
        <v>1786</v>
      </c>
      <c r="I522" s="52" t="s">
        <v>1735</v>
      </c>
      <c r="J522" s="52" t="s">
        <v>1722</v>
      </c>
      <c r="K522" s="59">
        <v>88.367406070006524</v>
      </c>
      <c r="L522" s="59">
        <v>4.3999999999999997E-2</v>
      </c>
      <c r="M522" s="59">
        <v>0.76800000000000002</v>
      </c>
      <c r="N522" s="59">
        <v>11.54</v>
      </c>
      <c r="O522" s="59">
        <v>46.61</v>
      </c>
      <c r="P522" s="59"/>
      <c r="Q522" s="59">
        <v>25.3</v>
      </c>
      <c r="R522" s="59">
        <v>0.255</v>
      </c>
      <c r="S522" s="59">
        <v>11.38</v>
      </c>
      <c r="T522" s="59">
        <v>0.105</v>
      </c>
      <c r="U522" s="59"/>
      <c r="V522" s="59">
        <v>96.001999999999995</v>
      </c>
      <c r="W522" s="59">
        <f t="shared" si="391"/>
        <v>15.782388149933599</v>
      </c>
      <c r="X522" s="59">
        <f t="shared" si="392"/>
        <v>10.577474827813294</v>
      </c>
      <c r="Y522" s="59">
        <f t="shared" si="393"/>
        <v>97.061862977746884</v>
      </c>
      <c r="Z522" s="59">
        <f t="shared" si="394"/>
        <v>1.4746445080729908E-3</v>
      </c>
      <c r="AA522" s="59">
        <f t="shared" si="395"/>
        <v>1.9357590840937942E-2</v>
      </c>
      <c r="AB522" s="59">
        <f t="shared" si="396"/>
        <v>0.45587192088511697</v>
      </c>
      <c r="AC522" s="59">
        <f t="shared" si="397"/>
        <v>1.2355884552286913</v>
      </c>
      <c r="AD522" s="59">
        <f t="shared" si="398"/>
        <v>0.26677427312907193</v>
      </c>
      <c r="AE522" s="59">
        <f t="shared" si="399"/>
        <v>0</v>
      </c>
      <c r="AF522" s="59">
        <f t="shared" si="400"/>
        <v>0.44236709295103815</v>
      </c>
      <c r="AG522" s="59">
        <f t="shared" si="401"/>
        <v>7.2391214294336564E-3</v>
      </c>
      <c r="AH522" s="59">
        <f t="shared" si="402"/>
        <v>0.56854694358348179</v>
      </c>
      <c r="AI522" s="59">
        <f t="shared" si="403"/>
        <v>2.8303974737047292E-3</v>
      </c>
      <c r="AJ522" s="59">
        <f t="shared" si="404"/>
        <v>3.0000504400295496</v>
      </c>
      <c r="AK522" s="59">
        <f t="shared" si="418"/>
        <v>4.0000000000000009</v>
      </c>
      <c r="AL522" s="59">
        <f t="shared" si="405"/>
        <v>0.56240879346427741</v>
      </c>
      <c r="AM522" s="59">
        <f t="shared" si="406"/>
        <v>0.43759120653572259</v>
      </c>
      <c r="AN522" s="59">
        <f t="shared" si="407"/>
        <v>1.6582074716665431</v>
      </c>
      <c r="AO522" s="59">
        <f t="shared" si="408"/>
        <v>5.4505246551550792</v>
      </c>
      <c r="AP522" s="59">
        <f t="shared" si="409"/>
        <v>0.37619335987083719</v>
      </c>
      <c r="AQ522" s="59">
        <f t="shared" si="410"/>
        <v>0.13623202573410489</v>
      </c>
      <c r="AR522" s="59">
        <f t="shared" si="411"/>
        <v>0.63097058143997797</v>
      </c>
      <c r="AS522" s="59">
        <f t="shared" si="412"/>
        <v>0.23279739282591722</v>
      </c>
      <c r="AT522" s="59">
        <f t="shared" si="413"/>
        <v>0.73048619564325867</v>
      </c>
      <c r="AU522" s="59">
        <v>39.82</v>
      </c>
      <c r="AV522" s="78">
        <v>1.7999999999999999E-2</v>
      </c>
      <c r="AW522" s="59">
        <v>11.15</v>
      </c>
      <c r="AX522" s="59">
        <v>0.187</v>
      </c>
      <c r="AY522" s="59">
        <v>47.52</v>
      </c>
      <c r="AZ522" s="59">
        <v>0.21099999999999999</v>
      </c>
      <c r="BA522" s="59">
        <v>0.219</v>
      </c>
      <c r="BB522" s="59">
        <v>1.9E-2</v>
      </c>
      <c r="BC522" s="59"/>
      <c r="BD522" s="59"/>
      <c r="BE522" s="59">
        <f t="shared" si="414"/>
        <v>99.143999999999991</v>
      </c>
      <c r="BF522" s="59">
        <f t="shared" si="415"/>
        <v>88.367406070006524</v>
      </c>
      <c r="BG522" s="59">
        <f t="shared" si="416"/>
        <v>0.11632593929993476</v>
      </c>
      <c r="BH522" s="64">
        <f t="shared" si="417"/>
        <v>0.88367406070006527</v>
      </c>
      <c r="BI522" s="52"/>
      <c r="BJ522" s="62"/>
      <c r="BK522" s="62"/>
      <c r="BL522" s="62"/>
    </row>
    <row r="523" spans="1:64" s="31" customFormat="1" x14ac:dyDescent="0.25">
      <c r="A523" s="62"/>
      <c r="B523" s="58" t="s">
        <v>168</v>
      </c>
      <c r="C523" s="52" t="s">
        <v>13</v>
      </c>
      <c r="D523" s="52" t="s">
        <v>187</v>
      </c>
      <c r="E523" s="52" t="s">
        <v>886</v>
      </c>
      <c r="F523" s="52" t="s">
        <v>909</v>
      </c>
      <c r="G523" s="63" t="s">
        <v>1779</v>
      </c>
      <c r="H523" s="63" t="s">
        <v>1786</v>
      </c>
      <c r="I523" s="52" t="s">
        <v>1735</v>
      </c>
      <c r="J523" s="52" t="s">
        <v>1722</v>
      </c>
      <c r="K523" s="59">
        <v>88.541499550636331</v>
      </c>
      <c r="L523" s="59">
        <v>0</v>
      </c>
      <c r="M523" s="59">
        <v>0.82099999999999995</v>
      </c>
      <c r="N523" s="59">
        <v>11.49</v>
      </c>
      <c r="O523" s="59">
        <v>46.77</v>
      </c>
      <c r="P523" s="59"/>
      <c r="Q523" s="59">
        <v>25.82</v>
      </c>
      <c r="R523" s="59">
        <v>0.24299999999999999</v>
      </c>
      <c r="S523" s="59">
        <v>11.87</v>
      </c>
      <c r="T523" s="59">
        <v>0.10100000000000001</v>
      </c>
      <c r="U523" s="59"/>
      <c r="V523" s="59">
        <v>97.115000000000009</v>
      </c>
      <c r="W523" s="59">
        <f t="shared" si="391"/>
        <v>15.404672321411862</v>
      </c>
      <c r="X523" s="59">
        <f t="shared" si="392"/>
        <v>11.575158567001708</v>
      </c>
      <c r="Y523" s="59">
        <f t="shared" si="393"/>
        <v>98.274830888413575</v>
      </c>
      <c r="Z523" s="59">
        <f t="shared" si="394"/>
        <v>0</v>
      </c>
      <c r="AA523" s="59">
        <f t="shared" si="395"/>
        <v>2.0416261114181197E-2</v>
      </c>
      <c r="AB523" s="59">
        <f t="shared" si="396"/>
        <v>0.44781643806090438</v>
      </c>
      <c r="AC523" s="59">
        <f t="shared" si="397"/>
        <v>1.2232214192439474</v>
      </c>
      <c r="AD523" s="59">
        <f t="shared" si="398"/>
        <v>0.2880261121970088</v>
      </c>
      <c r="AE523" s="59">
        <f t="shared" si="399"/>
        <v>0</v>
      </c>
      <c r="AF523" s="59">
        <f t="shared" si="400"/>
        <v>0.42599600463711912</v>
      </c>
      <c r="AG523" s="59">
        <f t="shared" si="401"/>
        <v>6.8060466757107179E-3</v>
      </c>
      <c r="AH523" s="59">
        <f t="shared" si="402"/>
        <v>0.58508337038632485</v>
      </c>
      <c r="AI523" s="59">
        <f t="shared" si="403"/>
        <v>2.6861018196927574E-3</v>
      </c>
      <c r="AJ523" s="59">
        <f t="shared" si="404"/>
        <v>3.0000517541348892</v>
      </c>
      <c r="AK523" s="59">
        <f t="shared" si="418"/>
        <v>4</v>
      </c>
      <c r="AL523" s="59">
        <f t="shared" si="405"/>
        <v>0.5786720457755935</v>
      </c>
      <c r="AM523" s="59">
        <f t="shared" si="406"/>
        <v>0.4213279542244065</v>
      </c>
      <c r="AN523" s="59">
        <f t="shared" si="407"/>
        <v>1.4790186951721218</v>
      </c>
      <c r="AO523" s="59">
        <f t="shared" si="408"/>
        <v>4.6927940704878326</v>
      </c>
      <c r="AP523" s="59">
        <f t="shared" si="409"/>
        <v>0.40338542099238534</v>
      </c>
      <c r="AQ523" s="59">
        <f t="shared" si="410"/>
        <v>0.1470223110020478</v>
      </c>
      <c r="AR523" s="59">
        <f t="shared" si="411"/>
        <v>0.62439074899375602</v>
      </c>
      <c r="AS523" s="59">
        <f t="shared" si="412"/>
        <v>0.22858694000419627</v>
      </c>
      <c r="AT523" s="59">
        <f t="shared" si="413"/>
        <v>0.73201299054758151</v>
      </c>
      <c r="AU523" s="59">
        <v>39.31</v>
      </c>
      <c r="AV523" s="78">
        <v>3.3000000000000002E-2</v>
      </c>
      <c r="AW523" s="59">
        <v>10.95</v>
      </c>
      <c r="AX523" s="59">
        <v>0.193</v>
      </c>
      <c r="AY523" s="59">
        <v>47.47</v>
      </c>
      <c r="AZ523" s="59">
        <v>0.20300000000000001</v>
      </c>
      <c r="BA523" s="59">
        <v>0.21099999999999999</v>
      </c>
      <c r="BB523" s="59">
        <v>2.5000000000000001E-2</v>
      </c>
      <c r="BC523" s="59"/>
      <c r="BD523" s="59"/>
      <c r="BE523" s="59">
        <f t="shared" si="414"/>
        <v>98.39500000000001</v>
      </c>
      <c r="BF523" s="59">
        <f t="shared" si="415"/>
        <v>88.541499550636331</v>
      </c>
      <c r="BG523" s="59">
        <f t="shared" si="416"/>
        <v>0.11458500449363669</v>
      </c>
      <c r="BH523" s="64">
        <f t="shared" si="417"/>
        <v>0.88541499550636327</v>
      </c>
      <c r="BI523" s="52"/>
      <c r="BJ523" s="62"/>
      <c r="BK523" s="62"/>
      <c r="BL523" s="62"/>
    </row>
    <row r="524" spans="1:64" s="31" customFormat="1" x14ac:dyDescent="0.25">
      <c r="A524" s="62"/>
      <c r="B524" s="58" t="s">
        <v>168</v>
      </c>
      <c r="C524" s="52" t="s">
        <v>13</v>
      </c>
      <c r="D524" s="52" t="s">
        <v>187</v>
      </c>
      <c r="E524" s="52" t="s">
        <v>886</v>
      </c>
      <c r="F524" s="52" t="s">
        <v>910</v>
      </c>
      <c r="G524" s="63" t="s">
        <v>1779</v>
      </c>
      <c r="H524" s="63" t="s">
        <v>1786</v>
      </c>
      <c r="I524" s="52" t="s">
        <v>1735</v>
      </c>
      <c r="J524" s="52" t="s">
        <v>1722</v>
      </c>
      <c r="K524" s="59">
        <v>88.025650715613892</v>
      </c>
      <c r="L524" s="59">
        <v>1.7000000000000001E-2</v>
      </c>
      <c r="M524" s="59">
        <v>0.80200000000000005</v>
      </c>
      <c r="N524" s="59">
        <v>11.7</v>
      </c>
      <c r="O524" s="59">
        <v>46.46</v>
      </c>
      <c r="P524" s="59"/>
      <c r="Q524" s="59">
        <v>26.1</v>
      </c>
      <c r="R524" s="59">
        <v>0.27800000000000002</v>
      </c>
      <c r="S524" s="59">
        <v>11.53</v>
      </c>
      <c r="T524" s="59">
        <v>0.106</v>
      </c>
      <c r="U524" s="59"/>
      <c r="V524" s="59">
        <v>96.993000000000009</v>
      </c>
      <c r="W524" s="59">
        <f t="shared" si="391"/>
        <v>15.880382158905801</v>
      </c>
      <c r="X524" s="59">
        <f t="shared" si="392"/>
        <v>11.357654857850855</v>
      </c>
      <c r="Y524" s="59">
        <f t="shared" si="393"/>
        <v>98.13103701675665</v>
      </c>
      <c r="Z524" s="59">
        <f t="shared" si="394"/>
        <v>5.6356996837101021E-4</v>
      </c>
      <c r="AA524" s="59">
        <f t="shared" si="395"/>
        <v>1.9995336345674762E-2</v>
      </c>
      <c r="AB524" s="59">
        <f t="shared" si="396"/>
        <v>0.45717992866077101</v>
      </c>
      <c r="AC524" s="59">
        <f t="shared" si="397"/>
        <v>1.2182550041400046</v>
      </c>
      <c r="AD524" s="59">
        <f t="shared" si="398"/>
        <v>0.28334455510514728</v>
      </c>
      <c r="AE524" s="59">
        <f t="shared" si="399"/>
        <v>0</v>
      </c>
      <c r="AF524" s="59">
        <f t="shared" si="400"/>
        <v>0.44028643157168701</v>
      </c>
      <c r="AG524" s="59">
        <f t="shared" si="401"/>
        <v>7.8064707483018738E-3</v>
      </c>
      <c r="AH524" s="59">
        <f t="shared" si="402"/>
        <v>0.56979368814517406</v>
      </c>
      <c r="AI524" s="59">
        <f t="shared" si="403"/>
        <v>2.8263650478618377E-3</v>
      </c>
      <c r="AJ524" s="59">
        <f t="shared" si="404"/>
        <v>3.0000513497329933</v>
      </c>
      <c r="AK524" s="59">
        <f t="shared" si="418"/>
        <v>4</v>
      </c>
      <c r="AL524" s="59">
        <f t="shared" si="405"/>
        <v>0.56410741784017571</v>
      </c>
      <c r="AM524" s="59">
        <f t="shared" si="406"/>
        <v>0.43589258215982429</v>
      </c>
      <c r="AN524" s="59">
        <f t="shared" si="407"/>
        <v>1.5538905676458108</v>
      </c>
      <c r="AO524" s="59">
        <f t="shared" si="408"/>
        <v>5.006142195438982</v>
      </c>
      <c r="AP524" s="59">
        <f t="shared" si="409"/>
        <v>0.3915594554710326</v>
      </c>
      <c r="AQ524" s="59">
        <f t="shared" si="410"/>
        <v>0.14465362581883229</v>
      </c>
      <c r="AR524" s="59">
        <f t="shared" si="411"/>
        <v>0.62194596771196919</v>
      </c>
      <c r="AS524" s="59">
        <f t="shared" si="412"/>
        <v>0.23340040646919857</v>
      </c>
      <c r="AT524" s="59">
        <f t="shared" si="413"/>
        <v>0.72712761342720922</v>
      </c>
      <c r="AU524" s="59">
        <v>39.28</v>
      </c>
      <c r="AV524" s="78">
        <v>0.03</v>
      </c>
      <c r="AW524" s="59">
        <v>11.43</v>
      </c>
      <c r="AX524" s="59">
        <v>0.21299999999999999</v>
      </c>
      <c r="AY524" s="59">
        <v>47.14</v>
      </c>
      <c r="AZ524" s="59">
        <v>0.217</v>
      </c>
      <c r="BA524" s="59">
        <v>0.21</v>
      </c>
      <c r="BB524" s="59">
        <v>3.9E-2</v>
      </c>
      <c r="BC524" s="59"/>
      <c r="BD524" s="59"/>
      <c r="BE524" s="59">
        <f t="shared" si="414"/>
        <v>98.558999999999997</v>
      </c>
      <c r="BF524" s="59">
        <f t="shared" si="415"/>
        <v>88.025650715613892</v>
      </c>
      <c r="BG524" s="59">
        <f t="shared" si="416"/>
        <v>0.11974349284386107</v>
      </c>
      <c r="BH524" s="64">
        <f t="shared" si="417"/>
        <v>0.8802565071561389</v>
      </c>
      <c r="BI524" s="52"/>
      <c r="BJ524" s="62"/>
      <c r="BK524" s="62"/>
      <c r="BL524" s="62"/>
    </row>
    <row r="525" spans="1:64" s="31" customFormat="1" x14ac:dyDescent="0.25">
      <c r="A525" s="62"/>
      <c r="B525" s="58" t="s">
        <v>168</v>
      </c>
      <c r="C525" s="52" t="s">
        <v>13</v>
      </c>
      <c r="D525" s="52" t="s">
        <v>187</v>
      </c>
      <c r="E525" s="52" t="s">
        <v>886</v>
      </c>
      <c r="F525" s="52" t="s">
        <v>911</v>
      </c>
      <c r="G525" s="63" t="s">
        <v>1779</v>
      </c>
      <c r="H525" s="63" t="s">
        <v>1786</v>
      </c>
      <c r="I525" s="52" t="s">
        <v>1735</v>
      </c>
      <c r="J525" s="52" t="s">
        <v>1722</v>
      </c>
      <c r="K525" s="59">
        <v>88.359087451531408</v>
      </c>
      <c r="L525" s="59">
        <v>8.5000000000000006E-2</v>
      </c>
      <c r="M525" s="59">
        <v>0.77100000000000002</v>
      </c>
      <c r="N525" s="59">
        <v>11.42</v>
      </c>
      <c r="O525" s="59">
        <v>46.8</v>
      </c>
      <c r="P525" s="59"/>
      <c r="Q525" s="59">
        <v>25.63</v>
      </c>
      <c r="R525" s="59">
        <v>0.26900000000000002</v>
      </c>
      <c r="S525" s="59">
        <v>11.79</v>
      </c>
      <c r="T525" s="59">
        <v>0.113</v>
      </c>
      <c r="U525" s="59"/>
      <c r="V525" s="59">
        <v>96.877999999999986</v>
      </c>
      <c r="W525" s="59">
        <f t="shared" si="391"/>
        <v>15.463283755330206</v>
      </c>
      <c r="X525" s="59">
        <f t="shared" si="392"/>
        <v>11.298862241242269</v>
      </c>
      <c r="Y525" s="59">
        <f t="shared" si="393"/>
        <v>98.010145996572476</v>
      </c>
      <c r="Z525" s="59">
        <f t="shared" si="394"/>
        <v>2.8185948777519603E-3</v>
      </c>
      <c r="AA525" s="59">
        <f t="shared" si="395"/>
        <v>1.9227531670967076E-2</v>
      </c>
      <c r="AB525" s="59">
        <f t="shared" si="396"/>
        <v>0.44635685552604171</v>
      </c>
      <c r="AC525" s="59">
        <f t="shared" si="397"/>
        <v>1.2274948065184548</v>
      </c>
      <c r="AD525" s="59">
        <f t="shared" si="398"/>
        <v>0.28195235723257767</v>
      </c>
      <c r="AE525" s="59">
        <f t="shared" si="399"/>
        <v>0</v>
      </c>
      <c r="AF525" s="59">
        <f t="shared" si="400"/>
        <v>0.4288356574685282</v>
      </c>
      <c r="AG525" s="59">
        <f t="shared" si="401"/>
        <v>7.5557404781019608E-3</v>
      </c>
      <c r="AH525" s="59">
        <f t="shared" si="402"/>
        <v>0.58279651160754709</v>
      </c>
      <c r="AI525" s="59">
        <f t="shared" si="403"/>
        <v>3.0138084327737888E-3</v>
      </c>
      <c r="AJ525" s="59">
        <f t="shared" si="404"/>
        <v>3.0000518638127445</v>
      </c>
      <c r="AK525" s="59">
        <f t="shared" si="418"/>
        <v>4.0000000000000009</v>
      </c>
      <c r="AL525" s="59">
        <f t="shared" si="405"/>
        <v>0.576095273976722</v>
      </c>
      <c r="AM525" s="59">
        <f t="shared" si="406"/>
        <v>0.423904726023278</v>
      </c>
      <c r="AN525" s="59">
        <f t="shared" si="407"/>
        <v>1.5209507793360599</v>
      </c>
      <c r="AO525" s="59">
        <f t="shared" si="408"/>
        <v>4.8676966714296004</v>
      </c>
      <c r="AP525" s="59">
        <f t="shared" si="409"/>
        <v>0.39667573369416159</v>
      </c>
      <c r="AQ525" s="59">
        <f t="shared" si="410"/>
        <v>0.14416186614484819</v>
      </c>
      <c r="AR525" s="59">
        <f t="shared" si="411"/>
        <v>0.62761646587277942</v>
      </c>
      <c r="AS525" s="59">
        <f t="shared" si="412"/>
        <v>0.22822166798237228</v>
      </c>
      <c r="AT525" s="59">
        <f t="shared" si="413"/>
        <v>0.7333354767047594</v>
      </c>
      <c r="AU525" s="59">
        <v>39.770000000000003</v>
      </c>
      <c r="AV525" s="78">
        <v>0.01</v>
      </c>
      <c r="AW525" s="59">
        <v>11.26</v>
      </c>
      <c r="AX525" s="59">
        <v>0.20699999999999999</v>
      </c>
      <c r="AY525" s="59">
        <v>47.95</v>
      </c>
      <c r="AZ525" s="59">
        <v>0.19800000000000001</v>
      </c>
      <c r="BA525" s="59">
        <v>0.23899999999999999</v>
      </c>
      <c r="BB525" s="59">
        <v>0.05</v>
      </c>
      <c r="BC525" s="59"/>
      <c r="BD525" s="59"/>
      <c r="BE525" s="59">
        <f t="shared" si="414"/>
        <v>99.683999999999997</v>
      </c>
      <c r="BF525" s="59">
        <f t="shared" si="415"/>
        <v>88.359087451531408</v>
      </c>
      <c r="BG525" s="59">
        <f t="shared" si="416"/>
        <v>0.11640912548468592</v>
      </c>
      <c r="BH525" s="64">
        <f t="shared" si="417"/>
        <v>0.88359087451531404</v>
      </c>
      <c r="BI525" s="52"/>
      <c r="BJ525" s="62"/>
      <c r="BK525" s="62"/>
      <c r="BL525" s="62"/>
    </row>
    <row r="526" spans="1:64" s="31" customFormat="1" x14ac:dyDescent="0.25">
      <c r="A526" s="62"/>
      <c r="B526" s="58" t="s">
        <v>168</v>
      </c>
      <c r="C526" s="52" t="s">
        <v>13</v>
      </c>
      <c r="D526" s="52" t="s">
        <v>212</v>
      </c>
      <c r="E526" s="52"/>
      <c r="F526" s="52" t="s">
        <v>1137</v>
      </c>
      <c r="G526" s="52" t="s">
        <v>1779</v>
      </c>
      <c r="H526" s="52" t="s">
        <v>1784</v>
      </c>
      <c r="I526" s="52" t="s">
        <v>1725</v>
      </c>
      <c r="J526" s="52" t="s">
        <v>1722</v>
      </c>
      <c r="K526" s="59">
        <f t="shared" ref="K526:K589" si="419">BF526</f>
        <v>88.175264867491748</v>
      </c>
      <c r="L526" s="59">
        <v>4.0000000000000001E-3</v>
      </c>
      <c r="M526" s="59">
        <v>0.80400000000000005</v>
      </c>
      <c r="N526" s="59">
        <v>13.796817749603804</v>
      </c>
      <c r="O526" s="59">
        <v>44.89015726914274</v>
      </c>
      <c r="P526" s="59"/>
      <c r="Q526" s="59">
        <v>26.176144606968723</v>
      </c>
      <c r="R526" s="59">
        <v>0.26700000000000002</v>
      </c>
      <c r="S526" s="59">
        <v>12.162000000000001</v>
      </c>
      <c r="T526" s="59"/>
      <c r="U526" s="59">
        <v>0.01</v>
      </c>
      <c r="V526" s="59">
        <v>98.110119625715271</v>
      </c>
      <c r="W526" s="59">
        <f t="shared" si="391"/>
        <v>15.690392245073015</v>
      </c>
      <c r="X526" s="59">
        <f t="shared" si="392"/>
        <v>11.653425607796963</v>
      </c>
      <c r="Y526" s="59">
        <f t="shared" si="393"/>
        <v>99.277792871616526</v>
      </c>
      <c r="Z526" s="59">
        <f t="shared" si="394"/>
        <v>1.2955085255445607E-4</v>
      </c>
      <c r="AA526" s="59">
        <f t="shared" si="395"/>
        <v>1.9583565165575099E-2</v>
      </c>
      <c r="AB526" s="59">
        <f t="shared" si="396"/>
        <v>0.52669789709276904</v>
      </c>
      <c r="AC526" s="59">
        <f t="shared" si="397"/>
        <v>1.1499831807435839</v>
      </c>
      <c r="AD526" s="59">
        <f t="shared" si="398"/>
        <v>0.28402801305648695</v>
      </c>
      <c r="AE526" s="59">
        <f t="shared" si="399"/>
        <v>0</v>
      </c>
      <c r="AF526" s="59">
        <f t="shared" si="400"/>
        <v>0.42500057365374322</v>
      </c>
      <c r="AG526" s="59">
        <f t="shared" si="401"/>
        <v>7.3249145929985557E-3</v>
      </c>
      <c r="AH526" s="59">
        <f t="shared" si="402"/>
        <v>0.58718464337773968</v>
      </c>
      <c r="AI526" s="59">
        <f t="shared" si="403"/>
        <v>0</v>
      </c>
      <c r="AJ526" s="59">
        <f t="shared" si="404"/>
        <v>2.999932338535451</v>
      </c>
      <c r="AK526" s="59">
        <f t="shared" si="418"/>
        <v>4.0000000000000009</v>
      </c>
      <c r="AL526" s="59">
        <f t="shared" si="405"/>
        <v>0.58011580637368265</v>
      </c>
      <c r="AM526" s="59">
        <f t="shared" si="406"/>
        <v>0.41988419362631735</v>
      </c>
      <c r="AN526" s="59">
        <f t="shared" si="407"/>
        <v>1.4963332985370703</v>
      </c>
      <c r="AO526" s="59">
        <f t="shared" si="408"/>
        <v>4.764831708817467</v>
      </c>
      <c r="AP526" s="59">
        <f t="shared" si="409"/>
        <v>0.4005875339587191</v>
      </c>
      <c r="AQ526" s="59">
        <f t="shared" si="410"/>
        <v>0.14485984401038826</v>
      </c>
      <c r="AR526" s="59">
        <f t="shared" si="411"/>
        <v>0.58651392299095273</v>
      </c>
      <c r="AS526" s="59">
        <f t="shared" si="412"/>
        <v>0.26862623299865912</v>
      </c>
      <c r="AT526" s="59">
        <f t="shared" si="413"/>
        <v>0.68586876535134633</v>
      </c>
      <c r="AU526" s="59">
        <v>40.266975491545963</v>
      </c>
      <c r="AV526" s="78"/>
      <c r="AW526" s="59">
        <v>11.457110794091967</v>
      </c>
      <c r="AX526" s="59">
        <v>0.16900000000000001</v>
      </c>
      <c r="AY526" s="59">
        <v>47.930999999999997</v>
      </c>
      <c r="AZ526" s="59">
        <v>0.187</v>
      </c>
      <c r="BA526" s="59">
        <v>0.19500000000000001</v>
      </c>
      <c r="BB526" s="59">
        <v>9.4E-2</v>
      </c>
      <c r="BC526" s="59"/>
      <c r="BD526" s="59"/>
      <c r="BE526" s="59">
        <f t="shared" si="414"/>
        <v>100.3000862856379</v>
      </c>
      <c r="BF526" s="59">
        <f t="shared" si="415"/>
        <v>88.175264867491748</v>
      </c>
      <c r="BG526" s="59">
        <f t="shared" si="416"/>
        <v>0.11824735132508252</v>
      </c>
      <c r="BH526" s="64">
        <f t="shared" si="417"/>
        <v>0.88175264867491743</v>
      </c>
      <c r="BI526" s="52"/>
      <c r="BJ526" s="62"/>
      <c r="BK526" s="62"/>
      <c r="BL526" s="62"/>
    </row>
    <row r="527" spans="1:64" s="31" customFormat="1" x14ac:dyDescent="0.25">
      <c r="A527" s="62"/>
      <c r="B527" s="58" t="s">
        <v>168</v>
      </c>
      <c r="C527" s="52" t="s">
        <v>13</v>
      </c>
      <c r="D527" s="52" t="s">
        <v>212</v>
      </c>
      <c r="E527" s="52"/>
      <c r="F527" s="52" t="s">
        <v>1138</v>
      </c>
      <c r="G527" s="52" t="s">
        <v>1779</v>
      </c>
      <c r="H527" s="52" t="s">
        <v>1784</v>
      </c>
      <c r="I527" s="52" t="s">
        <v>1725</v>
      </c>
      <c r="J527" s="52" t="s">
        <v>1722</v>
      </c>
      <c r="K527" s="59">
        <f t="shared" si="419"/>
        <v>87.977574063968703</v>
      </c>
      <c r="L527" s="59">
        <v>3.5999999999999997E-2</v>
      </c>
      <c r="M527" s="59">
        <v>0.82699999999999996</v>
      </c>
      <c r="N527" s="59">
        <v>11.269916534601162</v>
      </c>
      <c r="O527" s="59">
        <v>44.341217945305878</v>
      </c>
      <c r="P527" s="59"/>
      <c r="Q527" s="59">
        <v>29.935088595552379</v>
      </c>
      <c r="R527" s="59">
        <v>0.28399999999999997</v>
      </c>
      <c r="S527" s="59">
        <v>10.210000000000001</v>
      </c>
      <c r="T527" s="59"/>
      <c r="U527" s="59">
        <v>0.128</v>
      </c>
      <c r="V527" s="59">
        <v>97.031223075459408</v>
      </c>
      <c r="W527" s="59">
        <f t="shared" si="391"/>
        <v>17.833648695906948</v>
      </c>
      <c r="X527" s="59">
        <f t="shared" si="392"/>
        <v>13.44903300694091</v>
      </c>
      <c r="Y527" s="59">
        <f t="shared" si="393"/>
        <v>98.378816182754889</v>
      </c>
      <c r="Z527" s="59">
        <f t="shared" si="394"/>
        <v>1.2059578452383094E-3</v>
      </c>
      <c r="AA527" s="59">
        <f t="shared" si="395"/>
        <v>2.0834858755091782E-2</v>
      </c>
      <c r="AB527" s="59">
        <f t="shared" si="396"/>
        <v>0.44499250773091864</v>
      </c>
      <c r="AC527" s="59">
        <f t="shared" si="397"/>
        <v>1.1748903099477028</v>
      </c>
      <c r="AD527" s="59">
        <f t="shared" si="398"/>
        <v>0.33903768140028695</v>
      </c>
      <c r="AE527" s="59">
        <f t="shared" si="399"/>
        <v>0</v>
      </c>
      <c r="AF527" s="59">
        <f t="shared" si="400"/>
        <v>0.49962626993467907</v>
      </c>
      <c r="AG527" s="59">
        <f t="shared" si="401"/>
        <v>8.0585886215992723E-3</v>
      </c>
      <c r="AH527" s="59">
        <f t="shared" si="402"/>
        <v>0.50985275962469889</v>
      </c>
      <c r="AI527" s="59">
        <f t="shared" si="403"/>
        <v>0</v>
      </c>
      <c r="AJ527" s="59">
        <f t="shared" si="404"/>
        <v>2.9984989338602155</v>
      </c>
      <c r="AK527" s="59">
        <f t="shared" si="418"/>
        <v>4</v>
      </c>
      <c r="AL527" s="59">
        <f t="shared" si="405"/>
        <v>0.50506523136715564</v>
      </c>
      <c r="AM527" s="59">
        <f t="shared" si="406"/>
        <v>0.49493476863284436</v>
      </c>
      <c r="AN527" s="59">
        <f t="shared" si="407"/>
        <v>1.4736600010687078</v>
      </c>
      <c r="AO527" s="59">
        <f t="shared" si="408"/>
        <v>4.6705517476161997</v>
      </c>
      <c r="AP527" s="59">
        <f t="shared" si="409"/>
        <v>0.40425927555442742</v>
      </c>
      <c r="AQ527" s="59">
        <f t="shared" si="410"/>
        <v>0.17307373196600051</v>
      </c>
      <c r="AR527" s="59">
        <f t="shared" si="411"/>
        <v>0.59976416117966025</v>
      </c>
      <c r="AS527" s="59">
        <f t="shared" si="412"/>
        <v>0.2271621068543393</v>
      </c>
      <c r="AT527" s="59">
        <f t="shared" si="413"/>
        <v>0.72529339599476916</v>
      </c>
      <c r="AU527" s="59">
        <v>40.306421187420831</v>
      </c>
      <c r="AV527" s="78"/>
      <c r="AW527" s="59">
        <v>11.599809378574152</v>
      </c>
      <c r="AX527" s="59">
        <v>0.158</v>
      </c>
      <c r="AY527" s="59">
        <v>47.622999999999998</v>
      </c>
      <c r="AZ527" s="59">
        <v>0.20699999999999999</v>
      </c>
      <c r="BA527" s="59">
        <v>0.21</v>
      </c>
      <c r="BB527" s="59">
        <v>7.0000000000000007E-2</v>
      </c>
      <c r="BC527" s="59"/>
      <c r="BD527" s="59"/>
      <c r="BE527" s="59">
        <f t="shared" si="414"/>
        <v>100.17423056599496</v>
      </c>
      <c r="BF527" s="59">
        <f t="shared" si="415"/>
        <v>87.977574063968703</v>
      </c>
      <c r="BG527" s="59">
        <f t="shared" si="416"/>
        <v>0.12022425936031297</v>
      </c>
      <c r="BH527" s="64">
        <f t="shared" si="417"/>
        <v>0.879775740639687</v>
      </c>
      <c r="BI527" s="52"/>
      <c r="BJ527" s="62"/>
      <c r="BK527" s="62"/>
      <c r="BL527" s="62"/>
    </row>
    <row r="528" spans="1:64" s="31" customFormat="1" x14ac:dyDescent="0.25">
      <c r="A528" s="62"/>
      <c r="B528" s="58" t="s">
        <v>168</v>
      </c>
      <c r="C528" s="52" t="s">
        <v>13</v>
      </c>
      <c r="D528" s="52" t="s">
        <v>212</v>
      </c>
      <c r="E528" s="52"/>
      <c r="F528" s="52" t="s">
        <v>1139</v>
      </c>
      <c r="G528" s="52" t="s">
        <v>1779</v>
      </c>
      <c r="H528" s="52" t="s">
        <v>1784</v>
      </c>
      <c r="I528" s="52" t="s">
        <v>1725</v>
      </c>
      <c r="J528" s="52" t="s">
        <v>1722</v>
      </c>
      <c r="K528" s="59">
        <f t="shared" si="419"/>
        <v>87.976654092606523</v>
      </c>
      <c r="L528" s="59">
        <v>7.9000000000000001E-2</v>
      </c>
      <c r="M528" s="59">
        <v>0.67600000000000005</v>
      </c>
      <c r="N528" s="59">
        <v>12.216325409403066</v>
      </c>
      <c r="O528" s="59">
        <v>46.987818909147492</v>
      </c>
      <c r="P528" s="59"/>
      <c r="Q528" s="59">
        <v>25.971449637293375</v>
      </c>
      <c r="R528" s="59">
        <v>0.27500000000000002</v>
      </c>
      <c r="S528" s="59">
        <v>11.096</v>
      </c>
      <c r="T528" s="59"/>
      <c r="U528" s="59">
        <v>3.4000000000000002E-2</v>
      </c>
      <c r="V528" s="59">
        <v>97.335593955843947</v>
      </c>
      <c r="W528" s="59">
        <f t="shared" ref="W528:W559" si="420">Q528-0.8998*X528</f>
        <v>16.740506895313704</v>
      </c>
      <c r="X528" s="59">
        <f t="shared" ref="X528:X559" si="421">(S528/40.31+Q528/71.85+R528/70.94+T528/74.7+U528/41.38-N528/101.96-O528/151.91-P528/201-L528*2/60.08-M528*2/79.95)/3*159.66</f>
        <v>10.258882798377051</v>
      </c>
      <c r="Y528" s="59">
        <f t="shared" ref="Y528:Y559" si="422">SUM(L528:P528,R528:U528,W528:X528)</f>
        <v>98.363534012241303</v>
      </c>
      <c r="Z528" s="59">
        <f t="shared" si="394"/>
        <v>2.6142220505797516E-3</v>
      </c>
      <c r="AA528" s="59">
        <f t="shared" si="395"/>
        <v>1.6823544563785747E-2</v>
      </c>
      <c r="AB528" s="59">
        <f t="shared" si="396"/>
        <v>0.4764949999237133</v>
      </c>
      <c r="AC528" s="59">
        <f t="shared" si="397"/>
        <v>1.2298743560272094</v>
      </c>
      <c r="AD528" s="59">
        <f t="shared" si="398"/>
        <v>0.25547166242656894</v>
      </c>
      <c r="AE528" s="59">
        <f t="shared" si="399"/>
        <v>0</v>
      </c>
      <c r="AF528" s="59">
        <f t="shared" si="400"/>
        <v>0.46329692520818039</v>
      </c>
      <c r="AG528" s="59">
        <f t="shared" si="401"/>
        <v>7.708308649191465E-3</v>
      </c>
      <c r="AH528" s="59">
        <f t="shared" si="402"/>
        <v>0.54735770534765904</v>
      </c>
      <c r="AI528" s="59">
        <f t="shared" si="403"/>
        <v>0</v>
      </c>
      <c r="AJ528" s="59">
        <f t="shared" ref="AJ528:AJ559" si="423">SUM(Z528:AI528)</f>
        <v>2.9996417241968878</v>
      </c>
      <c r="AK528" s="59">
        <f t="shared" si="418"/>
        <v>4</v>
      </c>
      <c r="AL528" s="59">
        <f t="shared" ref="AL528:AL559" si="424">AH528/(AH528+AF528)</f>
        <v>0.54158729282883056</v>
      </c>
      <c r="AM528" s="59">
        <f t="shared" ref="AM528:AM559" si="425">1-AL528</f>
        <v>0.45841270717116944</v>
      </c>
      <c r="AN528" s="59">
        <f t="shared" ref="AN528:AN559" si="426">AF528/AD528</f>
        <v>1.8134963416592138</v>
      </c>
      <c r="AO528" s="59">
        <f t="shared" ref="AO528:AO559" si="427">10^((LOG10(AN528)+0.343)/0.764)</f>
        <v>6.1280951850298386</v>
      </c>
      <c r="AP528" s="59">
        <f t="shared" ref="AP528:AP559" si="428">AD528/(AD528+AF528)</f>
        <v>0.35542964289417422</v>
      </c>
      <c r="AQ528" s="59">
        <f t="shared" ref="AQ528:AQ559" si="429">AD528/(AB528+AC528+AD528)</f>
        <v>0.1302203695576987</v>
      </c>
      <c r="AR528" s="59">
        <f t="shared" ref="AR528:AR559" si="430">AC528/(AB528+AC528+AD528)</f>
        <v>0.62689807405717146</v>
      </c>
      <c r="AS528" s="59">
        <f t="shared" ref="AS528:AS559" si="431">AB528/(AB528+AC528+AD528)</f>
        <v>0.24288155638512984</v>
      </c>
      <c r="AT528" s="59">
        <f t="shared" ref="AT528:AT559" si="432">AC528/(AC528+AB528)</f>
        <v>0.72075506497936781</v>
      </c>
      <c r="AU528" s="59">
        <v>40.429815415542215</v>
      </c>
      <c r="AV528" s="78"/>
      <c r="AW528" s="59">
        <v>11.625178015815429</v>
      </c>
      <c r="AX528" s="59">
        <v>0.186</v>
      </c>
      <c r="AY528" s="59">
        <v>47.722999999999999</v>
      </c>
      <c r="AZ528" s="59">
        <v>0.18</v>
      </c>
      <c r="BA528" s="59">
        <v>0.28499999999999998</v>
      </c>
      <c r="BB528" s="59">
        <v>7.0000000000000007E-2</v>
      </c>
      <c r="BC528" s="59"/>
      <c r="BD528" s="59"/>
      <c r="BE528" s="59">
        <f t="shared" ref="BE528:BE553" si="433">SUM(AU528:BB528)</f>
        <v>100.49899343135763</v>
      </c>
      <c r="BF528" s="59">
        <f t="shared" ref="BF528:BF559" si="434">AY528/40.31/(AY528/40.31+AW528/71.85)*100</f>
        <v>87.976654092606523</v>
      </c>
      <c r="BG528" s="59">
        <f t="shared" ref="BG528:BG559" si="435">(100-K528)/100</f>
        <v>0.12023345907393476</v>
      </c>
      <c r="BH528" s="64">
        <f t="shared" ref="BH528:BH559" si="436">K528/100</f>
        <v>0.87976654092606521</v>
      </c>
      <c r="BI528" s="52"/>
      <c r="BJ528" s="62"/>
      <c r="BK528" s="62"/>
      <c r="BL528" s="62"/>
    </row>
    <row r="529" spans="1:64" s="31" customFormat="1" x14ac:dyDescent="0.25">
      <c r="A529" s="62"/>
      <c r="B529" s="58" t="s">
        <v>168</v>
      </c>
      <c r="C529" s="52" t="s">
        <v>13</v>
      </c>
      <c r="D529" s="52" t="s">
        <v>212</v>
      </c>
      <c r="E529" s="52"/>
      <c r="F529" s="52" t="s">
        <v>1140</v>
      </c>
      <c r="G529" s="52" t="s">
        <v>1779</v>
      </c>
      <c r="H529" s="52" t="s">
        <v>1784</v>
      </c>
      <c r="I529" s="52" t="s">
        <v>1725</v>
      </c>
      <c r="J529" s="52" t="s">
        <v>1722</v>
      </c>
      <c r="K529" s="59">
        <f t="shared" si="419"/>
        <v>86.020781532955326</v>
      </c>
      <c r="L529" s="59">
        <v>0</v>
      </c>
      <c r="M529" s="59">
        <v>0.65600000000000003</v>
      </c>
      <c r="N529" s="59">
        <v>12.123047015319599</v>
      </c>
      <c r="O529" s="59">
        <v>46.998718426407791</v>
      </c>
      <c r="P529" s="59"/>
      <c r="Q529" s="59">
        <v>27.909848971340228</v>
      </c>
      <c r="R529" s="59">
        <v>0.371</v>
      </c>
      <c r="S529" s="59">
        <v>10.32</v>
      </c>
      <c r="T529" s="59"/>
      <c r="U529" s="59">
        <v>2.7E-2</v>
      </c>
      <c r="V529" s="59">
        <v>98.405614413067624</v>
      </c>
      <c r="W529" s="59">
        <f t="shared" si="420"/>
        <v>18.061880196392821</v>
      </c>
      <c r="X529" s="59">
        <f t="shared" si="421"/>
        <v>10.944619665422769</v>
      </c>
      <c r="Y529" s="59">
        <f t="shared" si="422"/>
        <v>99.50226530354297</v>
      </c>
      <c r="Z529" s="59">
        <f t="shared" si="394"/>
        <v>0</v>
      </c>
      <c r="AA529" s="59">
        <f t="shared" si="395"/>
        <v>1.6263428032497838E-2</v>
      </c>
      <c r="AB529" s="59">
        <f t="shared" si="396"/>
        <v>0.47104998083873811</v>
      </c>
      <c r="AC529" s="59">
        <f t="shared" si="397"/>
        <v>1.2254593828823297</v>
      </c>
      <c r="AD529" s="59">
        <f t="shared" si="398"/>
        <v>0.27150684664664571</v>
      </c>
      <c r="AE529" s="59">
        <f t="shared" si="399"/>
        <v>0</v>
      </c>
      <c r="AF529" s="59">
        <f t="shared" si="400"/>
        <v>0.49795628357647287</v>
      </c>
      <c r="AG529" s="59">
        <f t="shared" si="401"/>
        <v>1.0359475261310876E-2</v>
      </c>
      <c r="AH529" s="59">
        <f t="shared" si="402"/>
        <v>0.50713306954565063</v>
      </c>
      <c r="AI529" s="59">
        <f t="shared" si="403"/>
        <v>0</v>
      </c>
      <c r="AJ529" s="59">
        <f t="shared" si="423"/>
        <v>2.9997284667836457</v>
      </c>
      <c r="AK529" s="59">
        <f t="shared" si="418"/>
        <v>4</v>
      </c>
      <c r="AL529" s="59">
        <f t="shared" si="424"/>
        <v>0.50456515927696965</v>
      </c>
      <c r="AM529" s="59">
        <f t="shared" si="425"/>
        <v>0.49543484072303035</v>
      </c>
      <c r="AN529" s="59">
        <f t="shared" si="426"/>
        <v>1.8340468747903849</v>
      </c>
      <c r="AO529" s="59">
        <f t="shared" si="427"/>
        <v>6.2191485567283706</v>
      </c>
      <c r="AP529" s="59">
        <f t="shared" si="428"/>
        <v>0.35285231479241613</v>
      </c>
      <c r="AQ529" s="59">
        <f t="shared" si="429"/>
        <v>0.13795965968995555</v>
      </c>
      <c r="AR529" s="59">
        <f t="shared" si="430"/>
        <v>0.62268764679197386</v>
      </c>
      <c r="AS529" s="59">
        <f t="shared" si="431"/>
        <v>0.23935269351807062</v>
      </c>
      <c r="AT529" s="59">
        <f t="shared" si="432"/>
        <v>0.7223416558069844</v>
      </c>
      <c r="AU529" s="59">
        <v>40.451055405628686</v>
      </c>
      <c r="AV529" s="78"/>
      <c r="AW529" s="59">
        <v>13.461233136152892</v>
      </c>
      <c r="AX529" s="59">
        <v>0.189</v>
      </c>
      <c r="AY529" s="59">
        <v>46.472000000000001</v>
      </c>
      <c r="AZ529" s="59">
        <v>0.18</v>
      </c>
      <c r="BA529" s="59">
        <v>0.16800000000000001</v>
      </c>
      <c r="BB529" s="59">
        <v>0.20899999999999999</v>
      </c>
      <c r="BC529" s="59"/>
      <c r="BD529" s="59"/>
      <c r="BE529" s="59">
        <f t="shared" si="433"/>
        <v>101.1302885417816</v>
      </c>
      <c r="BF529" s="59">
        <f t="shared" si="434"/>
        <v>86.020781532955326</v>
      </c>
      <c r="BG529" s="59">
        <f t="shared" si="435"/>
        <v>0.13979218467044674</v>
      </c>
      <c r="BH529" s="64">
        <f t="shared" si="436"/>
        <v>0.86020781532955326</v>
      </c>
      <c r="BI529" s="52"/>
      <c r="BJ529" s="62"/>
      <c r="BK529" s="62"/>
      <c r="BL529" s="62"/>
    </row>
    <row r="530" spans="1:64" s="31" customFormat="1" x14ac:dyDescent="0.25">
      <c r="A530" s="62"/>
      <c r="B530" s="58" t="s">
        <v>168</v>
      </c>
      <c r="C530" s="52" t="s">
        <v>13</v>
      </c>
      <c r="D530" s="52" t="s">
        <v>212</v>
      </c>
      <c r="E530" s="52"/>
      <c r="F530" s="52" t="s">
        <v>1141</v>
      </c>
      <c r="G530" s="52" t="s">
        <v>1779</v>
      </c>
      <c r="H530" s="52" t="s">
        <v>1784</v>
      </c>
      <c r="I530" s="52" t="s">
        <v>1725</v>
      </c>
      <c r="J530" s="52" t="s">
        <v>1722</v>
      </c>
      <c r="K530" s="59">
        <f t="shared" si="419"/>
        <v>87.985450226179879</v>
      </c>
      <c r="L530" s="59">
        <v>0.03</v>
      </c>
      <c r="M530" s="59">
        <v>0.63900000000000001</v>
      </c>
      <c r="N530" s="59">
        <v>12.312748019017432</v>
      </c>
      <c r="O530" s="59">
        <v>47.50108708558701</v>
      </c>
      <c r="P530" s="59"/>
      <c r="Q530" s="59">
        <v>25.077201411186426</v>
      </c>
      <c r="R530" s="59">
        <v>0.33300000000000002</v>
      </c>
      <c r="S530" s="59">
        <v>11.847</v>
      </c>
      <c r="T530" s="59"/>
      <c r="U530" s="59">
        <v>0.10100000000000001</v>
      </c>
      <c r="V530" s="59">
        <v>97.841036515790861</v>
      </c>
      <c r="W530" s="59">
        <f t="shared" si="420"/>
        <v>15.518058713016503</v>
      </c>
      <c r="X530" s="59">
        <f t="shared" si="421"/>
        <v>10.62363047140467</v>
      </c>
      <c r="Y530" s="59">
        <f t="shared" si="422"/>
        <v>98.905524289025607</v>
      </c>
      <c r="Z530" s="59">
        <f t="shared" si="394"/>
        <v>9.8311448800666957E-4</v>
      </c>
      <c r="AA530" s="59">
        <f t="shared" si="395"/>
        <v>1.5748497448636201E-2</v>
      </c>
      <c r="AB530" s="59">
        <f t="shared" si="396"/>
        <v>0.47559820424160326</v>
      </c>
      <c r="AC530" s="59">
        <f t="shared" si="397"/>
        <v>1.2312506363109641</v>
      </c>
      <c r="AD530" s="59">
        <f t="shared" si="398"/>
        <v>0.26198901438233085</v>
      </c>
      <c r="AE530" s="59">
        <f t="shared" si="399"/>
        <v>0</v>
      </c>
      <c r="AF530" s="59">
        <f t="shared" si="400"/>
        <v>0.42530027526859898</v>
      </c>
      <c r="AG530" s="59">
        <f t="shared" si="401"/>
        <v>9.2435351055252437E-3</v>
      </c>
      <c r="AH530" s="59">
        <f t="shared" si="402"/>
        <v>0.57873618335024246</v>
      </c>
      <c r="AI530" s="59">
        <f t="shared" si="403"/>
        <v>0</v>
      </c>
      <c r="AJ530" s="59">
        <f t="shared" si="423"/>
        <v>2.998849460595908</v>
      </c>
      <c r="AK530" s="59">
        <f t="shared" si="418"/>
        <v>4</v>
      </c>
      <c r="AL530" s="59">
        <f t="shared" si="424"/>
        <v>0.57640953013434926</v>
      </c>
      <c r="AM530" s="59">
        <f t="shared" si="425"/>
        <v>0.42359046986565074</v>
      </c>
      <c r="AN530" s="59">
        <f t="shared" si="426"/>
        <v>1.6233515602602391</v>
      </c>
      <c r="AO530" s="59">
        <f t="shared" si="427"/>
        <v>5.3010514497460859</v>
      </c>
      <c r="AP530" s="59">
        <f t="shared" si="428"/>
        <v>0.38119176062730953</v>
      </c>
      <c r="AQ530" s="59">
        <f t="shared" si="429"/>
        <v>0.13306784696650084</v>
      </c>
      <c r="AR530" s="59">
        <f t="shared" si="430"/>
        <v>0.62536924166956176</v>
      </c>
      <c r="AS530" s="59">
        <f t="shared" si="431"/>
        <v>0.24156291136393729</v>
      </c>
      <c r="AT530" s="59">
        <f t="shared" si="432"/>
        <v>0.72135892005080227</v>
      </c>
      <c r="AU530" s="59">
        <v>39.358713058324618</v>
      </c>
      <c r="AV530" s="78"/>
      <c r="AW530" s="59">
        <v>11.545901024436438</v>
      </c>
      <c r="AX530" s="59">
        <v>0.17299999999999999</v>
      </c>
      <c r="AY530" s="59">
        <v>47.436999999999998</v>
      </c>
      <c r="AZ530" s="59">
        <v>0.18</v>
      </c>
      <c r="BA530" s="59">
        <v>0.185</v>
      </c>
      <c r="BB530" s="59">
        <v>6.3E-2</v>
      </c>
      <c r="BC530" s="59"/>
      <c r="BD530" s="59"/>
      <c r="BE530" s="59">
        <f t="shared" si="433"/>
        <v>98.942614082761068</v>
      </c>
      <c r="BF530" s="59">
        <f t="shared" si="434"/>
        <v>87.985450226179879</v>
      </c>
      <c r="BG530" s="59">
        <f t="shared" si="435"/>
        <v>0.12014549773820121</v>
      </c>
      <c r="BH530" s="64">
        <f t="shared" si="436"/>
        <v>0.87985450226179873</v>
      </c>
      <c r="BI530" s="52"/>
      <c r="BJ530" s="62"/>
      <c r="BK530" s="62"/>
      <c r="BL530" s="62"/>
    </row>
    <row r="531" spans="1:64" s="31" customFormat="1" x14ac:dyDescent="0.25">
      <c r="A531" s="62"/>
      <c r="B531" s="58" t="s">
        <v>168</v>
      </c>
      <c r="C531" s="52" t="s">
        <v>13</v>
      </c>
      <c r="D531" s="52" t="s">
        <v>212</v>
      </c>
      <c r="E531" s="52"/>
      <c r="F531" s="52" t="s">
        <v>1142</v>
      </c>
      <c r="G531" s="52" t="s">
        <v>1779</v>
      </c>
      <c r="H531" s="52" t="s">
        <v>1784</v>
      </c>
      <c r="I531" s="52" t="s">
        <v>1725</v>
      </c>
      <c r="J531" s="52" t="s">
        <v>1722</v>
      </c>
      <c r="K531" s="59">
        <f t="shared" si="419"/>
        <v>88.710819543862272</v>
      </c>
      <c r="L531" s="59">
        <v>0.107</v>
      </c>
      <c r="M531" s="59">
        <v>0.67200000000000004</v>
      </c>
      <c r="N531" s="59">
        <v>12.256152139461173</v>
      </c>
      <c r="O531" s="59">
        <v>47.522886120107607</v>
      </c>
      <c r="P531" s="59"/>
      <c r="Q531" s="59">
        <v>25.727469774448007</v>
      </c>
      <c r="R531" s="59">
        <v>0.223</v>
      </c>
      <c r="S531" s="59">
        <v>11.081</v>
      </c>
      <c r="T531" s="59"/>
      <c r="U531" s="59">
        <v>4.7E-2</v>
      </c>
      <c r="V531" s="59">
        <v>97.636508034016785</v>
      </c>
      <c r="W531" s="59">
        <f t="shared" si="420"/>
        <v>16.924235630799117</v>
      </c>
      <c r="X531" s="59">
        <f t="shared" si="421"/>
        <v>9.7835453919191924</v>
      </c>
      <c r="Y531" s="59">
        <f t="shared" si="422"/>
        <v>98.616819282287082</v>
      </c>
      <c r="Z531" s="59">
        <f t="shared" si="394"/>
        <v>3.5318432849100667E-3</v>
      </c>
      <c r="AA531" s="59">
        <f t="shared" si="395"/>
        <v>1.6681778289385711E-2</v>
      </c>
      <c r="AB531" s="59">
        <f t="shared" si="396"/>
        <v>0.47684162943365349</v>
      </c>
      <c r="AC531" s="59">
        <f t="shared" si="397"/>
        <v>1.2407392832304598</v>
      </c>
      <c r="AD531" s="59">
        <f t="shared" si="398"/>
        <v>0.24301954027379766</v>
      </c>
      <c r="AE531" s="59">
        <f t="shared" si="399"/>
        <v>0</v>
      </c>
      <c r="AF531" s="59">
        <f t="shared" si="400"/>
        <v>0.46719925535536161</v>
      </c>
      <c r="AG531" s="59">
        <f t="shared" si="401"/>
        <v>6.2349579672205339E-3</v>
      </c>
      <c r="AH531" s="59">
        <f t="shared" si="402"/>
        <v>0.54523786412196007</v>
      </c>
      <c r="AI531" s="59">
        <f t="shared" si="403"/>
        <v>0</v>
      </c>
      <c r="AJ531" s="59">
        <f t="shared" si="423"/>
        <v>2.9994861519567491</v>
      </c>
      <c r="AK531" s="59">
        <f t="shared" si="418"/>
        <v>4</v>
      </c>
      <c r="AL531" s="59">
        <f t="shared" si="424"/>
        <v>0.53853997807137222</v>
      </c>
      <c r="AM531" s="59">
        <f t="shared" si="425"/>
        <v>0.46146002192862778</v>
      </c>
      <c r="AN531" s="59">
        <f t="shared" si="426"/>
        <v>1.92247608907906</v>
      </c>
      <c r="AO531" s="59">
        <f t="shared" si="427"/>
        <v>6.6145243818542951</v>
      </c>
      <c r="AP531" s="59">
        <f t="shared" si="428"/>
        <v>0.34217559682930487</v>
      </c>
      <c r="AQ531" s="59">
        <f t="shared" si="429"/>
        <v>0.12395158835633183</v>
      </c>
      <c r="AR531" s="59">
        <f t="shared" si="430"/>
        <v>0.63283637488262479</v>
      </c>
      <c r="AS531" s="59">
        <f t="shared" si="431"/>
        <v>0.24321203676104339</v>
      </c>
      <c r="AT531" s="59">
        <f t="shared" si="432"/>
        <v>0.72237603136027417</v>
      </c>
      <c r="AU531" s="59">
        <v>39.953432780745722</v>
      </c>
      <c r="AV531" s="78"/>
      <c r="AW531" s="59">
        <v>10.837693234784107</v>
      </c>
      <c r="AX531" s="59">
        <v>0.13800000000000001</v>
      </c>
      <c r="AY531" s="59">
        <v>47.779000000000003</v>
      </c>
      <c r="AZ531" s="59">
        <v>0.19600000000000001</v>
      </c>
      <c r="BA531" s="59">
        <v>0.27200000000000002</v>
      </c>
      <c r="BB531" s="59">
        <v>0.24</v>
      </c>
      <c r="BC531" s="59"/>
      <c r="BD531" s="59"/>
      <c r="BE531" s="59">
        <f t="shared" si="433"/>
        <v>99.416126015529827</v>
      </c>
      <c r="BF531" s="59">
        <f t="shared" si="434"/>
        <v>88.710819543862272</v>
      </c>
      <c r="BG531" s="59">
        <f t="shared" si="435"/>
        <v>0.11289180456137729</v>
      </c>
      <c r="BH531" s="64">
        <f t="shared" si="436"/>
        <v>0.88710819543862274</v>
      </c>
      <c r="BI531" s="52"/>
      <c r="BJ531" s="62"/>
      <c r="BK531" s="62"/>
      <c r="BL531" s="62"/>
    </row>
    <row r="532" spans="1:64" s="31" customFormat="1" x14ac:dyDescent="0.25">
      <c r="A532" s="62"/>
      <c r="B532" s="58" t="s">
        <v>168</v>
      </c>
      <c r="C532" s="52" t="s">
        <v>13</v>
      </c>
      <c r="D532" s="52" t="s">
        <v>212</v>
      </c>
      <c r="E532" s="52"/>
      <c r="F532" s="52" t="s">
        <v>1143</v>
      </c>
      <c r="G532" s="52" t="s">
        <v>1779</v>
      </c>
      <c r="H532" s="52" t="s">
        <v>1784</v>
      </c>
      <c r="I532" s="52" t="s">
        <v>1725</v>
      </c>
      <c r="J532" s="52" t="s">
        <v>1722</v>
      </c>
      <c r="K532" s="59">
        <f t="shared" si="419"/>
        <v>88.853169433450375</v>
      </c>
      <c r="L532" s="59">
        <v>6.2E-2</v>
      </c>
      <c r="M532" s="59">
        <v>0.67900000000000005</v>
      </c>
      <c r="N532" s="59">
        <v>12.519218172213419</v>
      </c>
      <c r="O532" s="59">
        <v>45.519356674623616</v>
      </c>
      <c r="P532" s="59"/>
      <c r="Q532" s="59">
        <v>26.377738137709596</v>
      </c>
      <c r="R532" s="59">
        <v>0.30499999999999999</v>
      </c>
      <c r="S532" s="59">
        <v>11.058999999999999</v>
      </c>
      <c r="T532" s="59"/>
      <c r="U532" s="59">
        <v>2.7E-2</v>
      </c>
      <c r="V532" s="59">
        <v>96.548312984546641</v>
      </c>
      <c r="W532" s="59">
        <f t="shared" si="420"/>
        <v>16.563654705922954</v>
      </c>
      <c r="X532" s="59">
        <f t="shared" si="421"/>
        <v>10.906960915521941</v>
      </c>
      <c r="Y532" s="59">
        <f t="shared" si="422"/>
        <v>97.641190468281934</v>
      </c>
      <c r="Z532" s="59">
        <f t="shared" si="394"/>
        <v>2.0633148162949619E-3</v>
      </c>
      <c r="AA532" s="59">
        <f t="shared" si="395"/>
        <v>1.6994132743405169E-2</v>
      </c>
      <c r="AB532" s="59">
        <f t="shared" si="396"/>
        <v>0.49108129011386781</v>
      </c>
      <c r="AC532" s="59">
        <f t="shared" si="397"/>
        <v>1.1982018903839162</v>
      </c>
      <c r="AD532" s="59">
        <f t="shared" si="398"/>
        <v>0.27315229117700246</v>
      </c>
      <c r="AE532" s="59">
        <f t="shared" si="399"/>
        <v>0</v>
      </c>
      <c r="AF532" s="59">
        <f t="shared" si="400"/>
        <v>0.46100475746480818</v>
      </c>
      <c r="AG532" s="59">
        <f t="shared" si="401"/>
        <v>8.5977471033915741E-3</v>
      </c>
      <c r="AH532" s="59">
        <f t="shared" si="402"/>
        <v>0.54862939280021972</v>
      </c>
      <c r="AI532" s="59">
        <f t="shared" si="403"/>
        <v>0</v>
      </c>
      <c r="AJ532" s="59">
        <f t="shared" si="423"/>
        <v>2.9997248166029058</v>
      </c>
      <c r="AK532" s="59">
        <f t="shared" si="418"/>
        <v>3.9999999999999991</v>
      </c>
      <c r="AL532" s="59">
        <f t="shared" si="424"/>
        <v>0.54339425093357341</v>
      </c>
      <c r="AM532" s="59">
        <f t="shared" si="425"/>
        <v>0.45660574906642659</v>
      </c>
      <c r="AN532" s="59">
        <f t="shared" si="426"/>
        <v>1.6877206318803215</v>
      </c>
      <c r="AO532" s="59">
        <f t="shared" si="427"/>
        <v>5.5778483299651063</v>
      </c>
      <c r="AP532" s="59">
        <f t="shared" si="428"/>
        <v>0.37206247856958369</v>
      </c>
      <c r="AQ532" s="59">
        <f t="shared" si="429"/>
        <v>0.13919045753075801</v>
      </c>
      <c r="AR532" s="59">
        <f t="shared" si="430"/>
        <v>0.61056880986835393</v>
      </c>
      <c r="AS532" s="59">
        <f t="shared" si="431"/>
        <v>0.25024073260088803</v>
      </c>
      <c r="AT532" s="59">
        <f t="shared" si="432"/>
        <v>0.70929605185013445</v>
      </c>
      <c r="AU532" s="59">
        <v>40.156729828716202</v>
      </c>
      <c r="AV532" s="78"/>
      <c r="AW532" s="59">
        <v>10.771100562025753</v>
      </c>
      <c r="AX532" s="59">
        <v>0.183</v>
      </c>
      <c r="AY532" s="59">
        <v>48.168999999999997</v>
      </c>
      <c r="AZ532" s="59">
        <v>0.189</v>
      </c>
      <c r="BA532" s="59">
        <v>0.24399999999999999</v>
      </c>
      <c r="BB532" s="59">
        <v>7.9000000000000001E-2</v>
      </c>
      <c r="BC532" s="59"/>
      <c r="BD532" s="59"/>
      <c r="BE532" s="59">
        <f t="shared" si="433"/>
        <v>99.791830390741936</v>
      </c>
      <c r="BF532" s="59">
        <f t="shared" si="434"/>
        <v>88.853169433450375</v>
      </c>
      <c r="BG532" s="59">
        <f t="shared" si="435"/>
        <v>0.11146830566549625</v>
      </c>
      <c r="BH532" s="64">
        <f t="shared" si="436"/>
        <v>0.88853169433450374</v>
      </c>
      <c r="BI532" s="52"/>
      <c r="BJ532" s="62"/>
      <c r="BK532" s="62"/>
      <c r="BL532" s="62"/>
    </row>
    <row r="533" spans="1:64" s="31" customFormat="1" x14ac:dyDescent="0.25">
      <c r="A533" s="62"/>
      <c r="B533" s="58" t="s">
        <v>168</v>
      </c>
      <c r="C533" s="52" t="s">
        <v>13</v>
      </c>
      <c r="D533" s="52" t="s">
        <v>212</v>
      </c>
      <c r="E533" s="52"/>
      <c r="F533" s="52" t="s">
        <v>1144</v>
      </c>
      <c r="G533" s="52" t="s">
        <v>1779</v>
      </c>
      <c r="H533" s="52" t="s">
        <v>1784</v>
      </c>
      <c r="I533" s="52" t="s">
        <v>1725</v>
      </c>
      <c r="J533" s="52" t="s">
        <v>1722</v>
      </c>
      <c r="K533" s="59">
        <f t="shared" si="419"/>
        <v>89.445392092346793</v>
      </c>
      <c r="L533" s="59">
        <v>9.6000000000000002E-2</v>
      </c>
      <c r="M533" s="59">
        <v>0.67400000000000004</v>
      </c>
      <c r="N533" s="59">
        <v>12.247767564712097</v>
      </c>
      <c r="O533" s="59">
        <v>46.870896814900647</v>
      </c>
      <c r="P533" s="59"/>
      <c r="Q533" s="59">
        <v>24.242914337812657</v>
      </c>
      <c r="R533" s="59">
        <v>0.28699999999999998</v>
      </c>
      <c r="S533" s="59">
        <v>11.971</v>
      </c>
      <c r="T533" s="59"/>
      <c r="U533" s="59">
        <v>5.0999999999999997E-2</v>
      </c>
      <c r="V533" s="59">
        <v>96.44057871742541</v>
      </c>
      <c r="W533" s="59">
        <f t="shared" si="420"/>
        <v>15.099384062371129</v>
      </c>
      <c r="X533" s="59">
        <f t="shared" si="421"/>
        <v>10.16173624743446</v>
      </c>
      <c r="Y533" s="59">
        <f t="shared" si="422"/>
        <v>97.458784689418337</v>
      </c>
      <c r="Z533" s="59">
        <f t="shared" si="394"/>
        <v>3.1825629313898826E-3</v>
      </c>
      <c r="AA533" s="59">
        <f t="shared" si="395"/>
        <v>1.6804325617024531E-2</v>
      </c>
      <c r="AB533" s="59">
        <f t="shared" si="396"/>
        <v>0.47859160430925923</v>
      </c>
      <c r="AC533" s="59">
        <f t="shared" si="397"/>
        <v>1.2290487456582291</v>
      </c>
      <c r="AD533" s="59">
        <f t="shared" si="398"/>
        <v>0.25351342867325699</v>
      </c>
      <c r="AE533" s="59">
        <f t="shared" si="399"/>
        <v>0</v>
      </c>
      <c r="AF533" s="59">
        <f t="shared" si="400"/>
        <v>0.4186397191521149</v>
      </c>
      <c r="AG533" s="59">
        <f t="shared" si="401"/>
        <v>8.0593252629939001E-3</v>
      </c>
      <c r="AH533" s="59">
        <f t="shared" si="402"/>
        <v>0.59159651052694406</v>
      </c>
      <c r="AI533" s="59">
        <f t="shared" si="403"/>
        <v>0</v>
      </c>
      <c r="AJ533" s="59">
        <f t="shared" si="423"/>
        <v>2.9994362221312123</v>
      </c>
      <c r="AK533" s="59">
        <f t="shared" si="418"/>
        <v>4</v>
      </c>
      <c r="AL533" s="59">
        <f t="shared" si="424"/>
        <v>0.58560215239448277</v>
      </c>
      <c r="AM533" s="59">
        <f t="shared" si="425"/>
        <v>0.41439784760551723</v>
      </c>
      <c r="AN533" s="59">
        <f t="shared" si="426"/>
        <v>1.6513512571820501</v>
      </c>
      <c r="AO533" s="59">
        <f t="shared" si="427"/>
        <v>5.4210456529034472</v>
      </c>
      <c r="AP533" s="59">
        <f t="shared" si="428"/>
        <v>0.37716617037866018</v>
      </c>
      <c r="AQ533" s="59">
        <f t="shared" si="429"/>
        <v>0.12926749112400784</v>
      </c>
      <c r="AR533" s="59">
        <f t="shared" si="430"/>
        <v>0.62669677362581411</v>
      </c>
      <c r="AS533" s="59">
        <f t="shared" si="431"/>
        <v>0.24403573525017805</v>
      </c>
      <c r="AT533" s="59">
        <f t="shared" si="432"/>
        <v>0.71973512788077942</v>
      </c>
      <c r="AU533" s="59">
        <v>39.647981494740328</v>
      </c>
      <c r="AV533" s="78"/>
      <c r="AW533" s="59">
        <v>10.199249197545289</v>
      </c>
      <c r="AX533" s="59">
        <v>0.13600000000000001</v>
      </c>
      <c r="AY533" s="59">
        <v>48.491999999999997</v>
      </c>
      <c r="AZ533" s="59">
        <v>0.193</v>
      </c>
      <c r="BA533" s="59">
        <v>0.219</v>
      </c>
      <c r="BB533" s="59">
        <v>7.9000000000000001E-2</v>
      </c>
      <c r="BC533" s="59"/>
      <c r="BD533" s="59"/>
      <c r="BE533" s="59">
        <f t="shared" si="433"/>
        <v>98.966230692285606</v>
      </c>
      <c r="BF533" s="59">
        <f t="shared" si="434"/>
        <v>89.445392092346793</v>
      </c>
      <c r="BG533" s="59">
        <f t="shared" si="435"/>
        <v>0.10554607907653207</v>
      </c>
      <c r="BH533" s="64">
        <f t="shared" si="436"/>
        <v>0.89445392092346798</v>
      </c>
      <c r="BI533" s="52"/>
      <c r="BJ533" s="62"/>
      <c r="BK533" s="62"/>
      <c r="BL533" s="62"/>
    </row>
    <row r="534" spans="1:64" s="31" customFormat="1" x14ac:dyDescent="0.25">
      <c r="A534" s="62"/>
      <c r="B534" s="58" t="s">
        <v>168</v>
      </c>
      <c r="C534" s="52" t="s">
        <v>13</v>
      </c>
      <c r="D534" s="52" t="s">
        <v>212</v>
      </c>
      <c r="E534" s="52"/>
      <c r="F534" s="52" t="s">
        <v>1145</v>
      </c>
      <c r="G534" s="52" t="s">
        <v>1779</v>
      </c>
      <c r="H534" s="52" t="s">
        <v>1784</v>
      </c>
      <c r="I534" s="52" t="s">
        <v>1725</v>
      </c>
      <c r="J534" s="52" t="s">
        <v>1722</v>
      </c>
      <c r="K534" s="59">
        <f t="shared" si="419"/>
        <v>88.25051392005328</v>
      </c>
      <c r="L534" s="59">
        <v>3.9E-2</v>
      </c>
      <c r="M534" s="59">
        <v>0.71399999999999997</v>
      </c>
      <c r="N534" s="59">
        <v>12.356767036450078</v>
      </c>
      <c r="O534" s="59">
        <v>46.495358902023085</v>
      </c>
      <c r="P534" s="59"/>
      <c r="Q534" s="59">
        <v>26.393245332381969</v>
      </c>
      <c r="R534" s="59">
        <v>0.28899999999999998</v>
      </c>
      <c r="S534" s="59">
        <v>11.048999999999999</v>
      </c>
      <c r="T534" s="59"/>
      <c r="U534" s="59">
        <v>0.17199999999999999</v>
      </c>
      <c r="V534" s="59">
        <v>97.508371270855122</v>
      </c>
      <c r="W534" s="59">
        <f t="shared" si="420"/>
        <v>16.66033932008617</v>
      </c>
      <c r="X534" s="59">
        <f t="shared" si="421"/>
        <v>10.816743734491887</v>
      </c>
      <c r="Y534" s="59">
        <f t="shared" si="422"/>
        <v>98.59220899305123</v>
      </c>
      <c r="Z534" s="59">
        <f t="shared" si="394"/>
        <v>1.2890121538469638E-3</v>
      </c>
      <c r="AA534" s="59">
        <f t="shared" si="395"/>
        <v>1.7747861940184888E-2</v>
      </c>
      <c r="AB534" s="59">
        <f t="shared" si="396"/>
        <v>0.48139285169381779</v>
      </c>
      <c r="AC534" s="59">
        <f t="shared" si="397"/>
        <v>1.2155199389691813</v>
      </c>
      <c r="AD534" s="59">
        <f t="shared" si="398"/>
        <v>0.2690396129283994</v>
      </c>
      <c r="AE534" s="59">
        <f t="shared" si="399"/>
        <v>0</v>
      </c>
      <c r="AF534" s="59">
        <f t="shared" si="400"/>
        <v>0.46052337542126748</v>
      </c>
      <c r="AG534" s="59">
        <f t="shared" si="401"/>
        <v>8.0909826121850579E-3</v>
      </c>
      <c r="AH534" s="59">
        <f t="shared" si="402"/>
        <v>0.54438328839138539</v>
      </c>
      <c r="AI534" s="59">
        <f t="shared" si="403"/>
        <v>0</v>
      </c>
      <c r="AJ534" s="59">
        <f t="shared" si="423"/>
        <v>2.9979869241102683</v>
      </c>
      <c r="AK534" s="59">
        <f t="shared" si="418"/>
        <v>3.9999999999999996</v>
      </c>
      <c r="AL534" s="59">
        <f t="shared" si="424"/>
        <v>0.54172522483428975</v>
      </c>
      <c r="AM534" s="59">
        <f t="shared" si="425"/>
        <v>0.45827477516571025</v>
      </c>
      <c r="AN534" s="59">
        <f t="shared" si="426"/>
        <v>1.7117307388627132</v>
      </c>
      <c r="AO534" s="59">
        <f t="shared" si="427"/>
        <v>5.6819402426546768</v>
      </c>
      <c r="AP534" s="59">
        <f t="shared" si="428"/>
        <v>0.36876817659978856</v>
      </c>
      <c r="AQ534" s="59">
        <f t="shared" si="429"/>
        <v>0.13684950481858985</v>
      </c>
      <c r="AR534" s="59">
        <f t="shared" si="430"/>
        <v>0.61828553771122419</v>
      </c>
      <c r="AS534" s="59">
        <f t="shared" si="431"/>
        <v>0.24486495747018602</v>
      </c>
      <c r="AT534" s="59">
        <f t="shared" si="432"/>
        <v>0.71631255634195956</v>
      </c>
      <c r="AU534" s="59">
        <v>39.851278542710808</v>
      </c>
      <c r="AV534" s="78"/>
      <c r="AW534" s="59">
        <v>11.321811395471819</v>
      </c>
      <c r="AX534" s="59">
        <v>0.15</v>
      </c>
      <c r="AY534" s="59">
        <v>47.709000000000003</v>
      </c>
      <c r="AZ534" s="59">
        <v>0.20799999999999999</v>
      </c>
      <c r="BA534" s="59">
        <v>0.23200000000000001</v>
      </c>
      <c r="BB534" s="59">
        <v>5.3999999999999999E-2</v>
      </c>
      <c r="BC534" s="59"/>
      <c r="BD534" s="59"/>
      <c r="BE534" s="59">
        <f t="shared" si="433"/>
        <v>99.526089938182622</v>
      </c>
      <c r="BF534" s="59">
        <f t="shared" si="434"/>
        <v>88.25051392005328</v>
      </c>
      <c r="BG534" s="59">
        <f t="shared" si="435"/>
        <v>0.11749486079946721</v>
      </c>
      <c r="BH534" s="64">
        <f t="shared" si="436"/>
        <v>0.88250513920053275</v>
      </c>
      <c r="BI534" s="52"/>
      <c r="BJ534" s="62"/>
      <c r="BK534" s="62"/>
      <c r="BL534" s="62"/>
    </row>
    <row r="535" spans="1:64" s="31" customFormat="1" x14ac:dyDescent="0.25">
      <c r="A535" s="62"/>
      <c r="B535" s="58" t="s">
        <v>168</v>
      </c>
      <c r="C535" s="52" t="s">
        <v>13</v>
      </c>
      <c r="D535" s="52" t="s">
        <v>212</v>
      </c>
      <c r="E535" s="52"/>
      <c r="F535" s="52" t="s">
        <v>1146</v>
      </c>
      <c r="G535" s="52" t="s">
        <v>1779</v>
      </c>
      <c r="H535" s="52" t="s">
        <v>1784</v>
      </c>
      <c r="I535" s="52" t="s">
        <v>1725</v>
      </c>
      <c r="J535" s="52" t="s">
        <v>1722</v>
      </c>
      <c r="K535" s="59">
        <f t="shared" si="419"/>
        <v>88.793332906681741</v>
      </c>
      <c r="L535" s="59">
        <v>0.06</v>
      </c>
      <c r="M535" s="59">
        <v>0.752</v>
      </c>
      <c r="N535" s="59">
        <v>14.196133122028526</v>
      </c>
      <c r="O535" s="59">
        <v>43.9181185025652</v>
      </c>
      <c r="P535" s="59"/>
      <c r="Q535" s="59">
        <v>26.666171958615767</v>
      </c>
      <c r="R535" s="59">
        <v>0.23899999999999999</v>
      </c>
      <c r="S535" s="59">
        <v>12.188000000000001</v>
      </c>
      <c r="T535" s="59"/>
      <c r="U535" s="59">
        <v>0.17699999999999999</v>
      </c>
      <c r="V535" s="59">
        <v>98.196423583209508</v>
      </c>
      <c r="W535" s="59">
        <f t="shared" si="420"/>
        <v>15.556675686519645</v>
      </c>
      <c r="X535" s="59">
        <f t="shared" si="421"/>
        <v>12.346628441982798</v>
      </c>
      <c r="Y535" s="59">
        <f t="shared" si="422"/>
        <v>99.433555753096172</v>
      </c>
      <c r="Z535" s="59">
        <f t="shared" si="394"/>
        <v>1.9389890830923174E-3</v>
      </c>
      <c r="AA535" s="59">
        <f t="shared" si="395"/>
        <v>1.8276682980865468E-2</v>
      </c>
      <c r="AB535" s="59">
        <f t="shared" si="396"/>
        <v>0.54075002680378947</v>
      </c>
      <c r="AC535" s="59">
        <f t="shared" si="397"/>
        <v>1.1226074431343727</v>
      </c>
      <c r="AD535" s="59">
        <f t="shared" si="398"/>
        <v>0.30026158708384171</v>
      </c>
      <c r="AE535" s="59">
        <f t="shared" si="399"/>
        <v>0</v>
      </c>
      <c r="AF535" s="59">
        <f t="shared" si="400"/>
        <v>0.42045192292077016</v>
      </c>
      <c r="AG535" s="59">
        <f t="shared" si="401"/>
        <v>6.5423388560100449E-3</v>
      </c>
      <c r="AH535" s="59">
        <f t="shared" si="402"/>
        <v>0.58714580856229881</v>
      </c>
      <c r="AI535" s="59">
        <f t="shared" si="403"/>
        <v>0</v>
      </c>
      <c r="AJ535" s="59">
        <f t="shared" si="423"/>
        <v>2.9979747994250405</v>
      </c>
      <c r="AK535" s="59">
        <f t="shared" si="418"/>
        <v>4</v>
      </c>
      <c r="AL535" s="59">
        <f t="shared" si="424"/>
        <v>0.58271847009628253</v>
      </c>
      <c r="AM535" s="59">
        <f t="shared" si="425"/>
        <v>0.41728152990371747</v>
      </c>
      <c r="AN535" s="59">
        <f t="shared" si="426"/>
        <v>1.4002854211363636</v>
      </c>
      <c r="AO535" s="59">
        <f t="shared" si="427"/>
        <v>4.3685350144781472</v>
      </c>
      <c r="AP535" s="59">
        <f t="shared" si="428"/>
        <v>0.41661712027837572</v>
      </c>
      <c r="AQ535" s="59">
        <f t="shared" si="429"/>
        <v>0.15291234112344279</v>
      </c>
      <c r="AR535" s="59">
        <f t="shared" si="430"/>
        <v>0.5717032736669927</v>
      </c>
      <c r="AS535" s="59">
        <f t="shared" si="431"/>
        <v>0.2753843852095646</v>
      </c>
      <c r="AT535" s="59">
        <f t="shared" si="432"/>
        <v>0.67490450094056287</v>
      </c>
      <c r="AU535" s="59">
        <v>40.253826926254341</v>
      </c>
      <c r="AV535" s="78"/>
      <c r="AW535" s="59">
        <v>10.885259429611502</v>
      </c>
      <c r="AX535" s="59">
        <v>0.17799999999999999</v>
      </c>
      <c r="AY535" s="59">
        <v>48.387</v>
      </c>
      <c r="AZ535" s="59">
        <v>0.17100000000000001</v>
      </c>
      <c r="BA535" s="59">
        <v>0.23799999999999999</v>
      </c>
      <c r="BB535" s="59">
        <v>6.4000000000000001E-2</v>
      </c>
      <c r="BC535" s="59"/>
      <c r="BD535" s="59"/>
      <c r="BE535" s="59">
        <f t="shared" si="433"/>
        <v>100.17708635586584</v>
      </c>
      <c r="BF535" s="59">
        <f t="shared" si="434"/>
        <v>88.793332906681741</v>
      </c>
      <c r="BG535" s="59">
        <f t="shared" si="435"/>
        <v>0.11206667093318259</v>
      </c>
      <c r="BH535" s="64">
        <f t="shared" si="436"/>
        <v>0.88793332906681743</v>
      </c>
      <c r="BI535" s="52"/>
      <c r="BJ535" s="62"/>
      <c r="BK535" s="62"/>
      <c r="BL535" s="62"/>
    </row>
    <row r="536" spans="1:64" s="31" customFormat="1" x14ac:dyDescent="0.25">
      <c r="A536" s="62"/>
      <c r="B536" s="58" t="s">
        <v>168</v>
      </c>
      <c r="C536" s="52" t="s">
        <v>13</v>
      </c>
      <c r="D536" s="52" t="s">
        <v>212</v>
      </c>
      <c r="E536" s="52"/>
      <c r="F536" s="52" t="s">
        <v>1147</v>
      </c>
      <c r="G536" s="52" t="s">
        <v>1779</v>
      </c>
      <c r="H536" s="52" t="s">
        <v>1784</v>
      </c>
      <c r="I536" s="52" t="s">
        <v>1725</v>
      </c>
      <c r="J536" s="52" t="s">
        <v>1722</v>
      </c>
      <c r="K536" s="59">
        <f t="shared" si="419"/>
        <v>87.763147572356331</v>
      </c>
      <c r="L536" s="59">
        <v>5.0999999999999997E-2</v>
      </c>
      <c r="M536" s="59">
        <v>0.68100000000000005</v>
      </c>
      <c r="N536" s="59">
        <v>12.006711040676175</v>
      </c>
      <c r="O536" s="59">
        <v>46.081177246131737</v>
      </c>
      <c r="P536" s="59"/>
      <c r="Q536" s="59">
        <v>30.35585047766282</v>
      </c>
      <c r="R536" s="59">
        <v>0.32800000000000001</v>
      </c>
      <c r="S536" s="59">
        <v>9.4890000000000008</v>
      </c>
      <c r="T536" s="59"/>
      <c r="U536" s="59">
        <v>4.3999999999999997E-2</v>
      </c>
      <c r="V536" s="59">
        <v>99.036738764470741</v>
      </c>
      <c r="W536" s="59">
        <f t="shared" si="420"/>
        <v>19.641574753008456</v>
      </c>
      <c r="X536" s="59">
        <f t="shared" si="421"/>
        <v>11.907396893370041</v>
      </c>
      <c r="Y536" s="59">
        <f t="shared" si="422"/>
        <v>100.22985993318642</v>
      </c>
      <c r="Z536" s="59">
        <f t="shared" si="394"/>
        <v>1.6815185127385444E-3</v>
      </c>
      <c r="AA536" s="59">
        <f t="shared" si="395"/>
        <v>1.6886281062146971E-2</v>
      </c>
      <c r="AB536" s="59">
        <f t="shared" si="396"/>
        <v>0.46661415439358611</v>
      </c>
      <c r="AC536" s="59">
        <f t="shared" si="397"/>
        <v>1.2017527376456489</v>
      </c>
      <c r="AD536" s="59">
        <f t="shared" si="398"/>
        <v>0.29544428269474754</v>
      </c>
      <c r="AE536" s="59">
        <f t="shared" si="399"/>
        <v>0</v>
      </c>
      <c r="AF536" s="59">
        <f t="shared" si="400"/>
        <v>0.54160568298123568</v>
      </c>
      <c r="AG536" s="59">
        <f t="shared" si="401"/>
        <v>9.1604401281366217E-3</v>
      </c>
      <c r="AH536" s="59">
        <f t="shared" si="402"/>
        <v>0.46638151563988256</v>
      </c>
      <c r="AI536" s="59">
        <f t="shared" si="403"/>
        <v>0</v>
      </c>
      <c r="AJ536" s="59">
        <f t="shared" si="423"/>
        <v>2.9995266130581228</v>
      </c>
      <c r="AK536" s="59">
        <f t="shared" si="418"/>
        <v>3.9999999999999996</v>
      </c>
      <c r="AL536" s="59">
        <f t="shared" si="424"/>
        <v>0.46268595104964805</v>
      </c>
      <c r="AM536" s="59">
        <f t="shared" si="425"/>
        <v>0.53731404895035195</v>
      </c>
      <c r="AN536" s="59">
        <f t="shared" si="426"/>
        <v>1.8331906037959165</v>
      </c>
      <c r="AO536" s="59">
        <f t="shared" si="427"/>
        <v>6.2153483514839767</v>
      </c>
      <c r="AP536" s="59">
        <f t="shared" si="428"/>
        <v>0.35295895682422401</v>
      </c>
      <c r="AQ536" s="59">
        <f t="shared" si="429"/>
        <v>0.15044434337469759</v>
      </c>
      <c r="AR536" s="59">
        <f t="shared" si="430"/>
        <v>0.61194923071381246</v>
      </c>
      <c r="AS536" s="59">
        <f t="shared" si="431"/>
        <v>0.23760642591148998</v>
      </c>
      <c r="AT536" s="59">
        <f t="shared" si="432"/>
        <v>0.72031682202513236</v>
      </c>
      <c r="AU536" s="59">
        <v>40.221461227074961</v>
      </c>
      <c r="AV536" s="78"/>
      <c r="AW536" s="59">
        <v>11.777389839263094</v>
      </c>
      <c r="AX536" s="59">
        <v>0.20300000000000001</v>
      </c>
      <c r="AY536" s="59">
        <v>47.389000000000003</v>
      </c>
      <c r="AZ536" s="59">
        <v>0.2</v>
      </c>
      <c r="BA536" s="59">
        <v>0.14099999999999999</v>
      </c>
      <c r="BB536" s="59">
        <v>0.158</v>
      </c>
      <c r="BC536" s="59"/>
      <c r="BD536" s="59"/>
      <c r="BE536" s="59">
        <f t="shared" si="433"/>
        <v>100.08985106633807</v>
      </c>
      <c r="BF536" s="59">
        <f t="shared" si="434"/>
        <v>87.763147572356331</v>
      </c>
      <c r="BG536" s="59">
        <f t="shared" si="435"/>
        <v>0.12236852427643669</v>
      </c>
      <c r="BH536" s="64">
        <f t="shared" si="436"/>
        <v>0.87763147572356326</v>
      </c>
      <c r="BI536" s="52"/>
      <c r="BJ536" s="62"/>
      <c r="BK536" s="62"/>
      <c r="BL536" s="62"/>
    </row>
    <row r="537" spans="1:64" s="31" customFormat="1" x14ac:dyDescent="0.25">
      <c r="A537" s="62"/>
      <c r="B537" s="58" t="s">
        <v>168</v>
      </c>
      <c r="C537" s="52" t="s">
        <v>13</v>
      </c>
      <c r="D537" s="52" t="s">
        <v>212</v>
      </c>
      <c r="E537" s="52"/>
      <c r="F537" s="52" t="s">
        <v>1148</v>
      </c>
      <c r="G537" s="52" t="s">
        <v>1779</v>
      </c>
      <c r="H537" s="52" t="s">
        <v>1784</v>
      </c>
      <c r="I537" s="52" t="s">
        <v>1725</v>
      </c>
      <c r="J537" s="52" t="s">
        <v>1722</v>
      </c>
      <c r="K537" s="59">
        <f t="shared" si="419"/>
        <v>89.437799767701435</v>
      </c>
      <c r="L537" s="59">
        <v>2.5999999999999999E-2</v>
      </c>
      <c r="M537" s="59">
        <v>1.1439999999999999</v>
      </c>
      <c r="N537" s="59">
        <v>13.440473322768094</v>
      </c>
      <c r="O537" s="59">
        <v>44.556235694895406</v>
      </c>
      <c r="P537" s="59"/>
      <c r="Q537" s="59">
        <v>25.659238117889561</v>
      </c>
      <c r="R537" s="59">
        <v>0.17899999999999999</v>
      </c>
      <c r="S537" s="59">
        <v>12.343999999999999</v>
      </c>
      <c r="T537" s="59"/>
      <c r="U537" s="59">
        <v>0.17899999999999999</v>
      </c>
      <c r="V537" s="59">
        <v>97.527947135553063</v>
      </c>
      <c r="W537" s="59">
        <f t="shared" si="420"/>
        <v>15.335354488500363</v>
      </c>
      <c r="X537" s="59">
        <f t="shared" si="421"/>
        <v>11.473531484095576</v>
      </c>
      <c r="Y537" s="59">
        <f t="shared" si="422"/>
        <v>98.677594990259436</v>
      </c>
      <c r="Z537" s="59">
        <f t="shared" si="394"/>
        <v>8.4739142645412512E-4</v>
      </c>
      <c r="AA537" s="59">
        <f t="shared" si="395"/>
        <v>2.804091409120962E-2</v>
      </c>
      <c r="AB537" s="59">
        <f t="shared" si="396"/>
        <v>0.51633035009162886</v>
      </c>
      <c r="AC537" s="59">
        <f t="shared" si="397"/>
        <v>1.148627706719495</v>
      </c>
      <c r="AD537" s="59">
        <f t="shared" si="398"/>
        <v>0.28140714038120213</v>
      </c>
      <c r="AE537" s="59">
        <f t="shared" si="399"/>
        <v>0</v>
      </c>
      <c r="AF537" s="59">
        <f t="shared" si="400"/>
        <v>0.41800354864502265</v>
      </c>
      <c r="AG537" s="59">
        <f t="shared" si="401"/>
        <v>4.9416817006774309E-3</v>
      </c>
      <c r="AH537" s="59">
        <f t="shared" si="402"/>
        <v>0.59973036283048364</v>
      </c>
      <c r="AI537" s="59">
        <f t="shared" si="403"/>
        <v>0</v>
      </c>
      <c r="AJ537" s="59">
        <f t="shared" si="423"/>
        <v>2.9979290958861733</v>
      </c>
      <c r="AK537" s="59">
        <f t="shared" si="418"/>
        <v>4</v>
      </c>
      <c r="AL537" s="59">
        <f t="shared" si="424"/>
        <v>0.58928012132463681</v>
      </c>
      <c r="AM537" s="59">
        <f t="shared" si="425"/>
        <v>0.41071987867536319</v>
      </c>
      <c r="AN537" s="59">
        <f t="shared" si="426"/>
        <v>1.4854049121809174</v>
      </c>
      <c r="AO537" s="59">
        <f t="shared" si="427"/>
        <v>4.7193338550125983</v>
      </c>
      <c r="AP537" s="59">
        <f t="shared" si="428"/>
        <v>0.40234892717038612</v>
      </c>
      <c r="AQ537" s="59">
        <f t="shared" si="429"/>
        <v>0.1445808529597313</v>
      </c>
      <c r="AR537" s="59">
        <f t="shared" si="430"/>
        <v>0.59013987116930333</v>
      </c>
      <c r="AS537" s="59">
        <f t="shared" si="431"/>
        <v>0.26527927587096534</v>
      </c>
      <c r="AT537" s="59">
        <f t="shared" si="432"/>
        <v>0.68988386945881941</v>
      </c>
      <c r="AU537" s="59">
        <v>40.60276962053203</v>
      </c>
      <c r="AV537" s="78"/>
      <c r="AW537" s="59">
        <v>10.246815392372685</v>
      </c>
      <c r="AX537" s="59">
        <v>0.17899999999999999</v>
      </c>
      <c r="AY537" s="59">
        <v>48.679000000000002</v>
      </c>
      <c r="AZ537" s="59">
        <v>0.21299999999999999</v>
      </c>
      <c r="BA537" s="59">
        <v>0.19500000000000001</v>
      </c>
      <c r="BB537" s="59">
        <v>5.3999999999999999E-2</v>
      </c>
      <c r="BC537" s="59"/>
      <c r="BD537" s="59"/>
      <c r="BE537" s="59">
        <f t="shared" si="433"/>
        <v>100.1695850129047</v>
      </c>
      <c r="BF537" s="59">
        <f t="shared" si="434"/>
        <v>89.437799767701435</v>
      </c>
      <c r="BG537" s="59">
        <f t="shared" si="435"/>
        <v>0.10562200232298564</v>
      </c>
      <c r="BH537" s="64">
        <f t="shared" si="436"/>
        <v>0.89437799767701431</v>
      </c>
      <c r="BI537" s="52"/>
      <c r="BJ537" s="62"/>
      <c r="BK537" s="62"/>
      <c r="BL537" s="62"/>
    </row>
    <row r="538" spans="1:64" s="31" customFormat="1" x14ac:dyDescent="0.25">
      <c r="A538" s="62"/>
      <c r="B538" s="58" t="s">
        <v>168</v>
      </c>
      <c r="C538" s="52" t="s">
        <v>13</v>
      </c>
      <c r="D538" s="52" t="s">
        <v>212</v>
      </c>
      <c r="E538" s="52"/>
      <c r="F538" s="52" t="s">
        <v>1149</v>
      </c>
      <c r="G538" s="52" t="s">
        <v>1779</v>
      </c>
      <c r="H538" s="52" t="s">
        <v>1784</v>
      </c>
      <c r="I538" s="52" t="s">
        <v>1725</v>
      </c>
      <c r="J538" s="52" t="s">
        <v>1722</v>
      </c>
      <c r="K538" s="59">
        <f t="shared" si="419"/>
        <v>88.90082193069307</v>
      </c>
      <c r="L538" s="59">
        <v>3.9E-2</v>
      </c>
      <c r="M538" s="59">
        <v>0.82199999999999995</v>
      </c>
      <c r="N538" s="59">
        <v>11.419790808240888</v>
      </c>
      <c r="O538" s="59">
        <v>46.785682407229224</v>
      </c>
      <c r="P538" s="59"/>
      <c r="Q538" s="59">
        <v>26.491457565307009</v>
      </c>
      <c r="R538" s="59">
        <v>0.27200000000000002</v>
      </c>
      <c r="S538" s="59">
        <v>11.64</v>
      </c>
      <c r="T538" s="59"/>
      <c r="U538" s="59">
        <v>0.13600000000000001</v>
      </c>
      <c r="V538" s="59">
        <v>97.605930780777129</v>
      </c>
      <c r="W538" s="59">
        <f t="shared" si="420"/>
        <v>15.824965603685774</v>
      </c>
      <c r="X538" s="59">
        <f t="shared" si="421"/>
        <v>11.85429202225076</v>
      </c>
      <c r="Y538" s="59">
        <f t="shared" si="422"/>
        <v>98.793730841406628</v>
      </c>
      <c r="Z538" s="59">
        <f t="shared" si="394"/>
        <v>1.2869976841868953E-3</v>
      </c>
      <c r="AA538" s="59">
        <f t="shared" si="395"/>
        <v>2.0400480688287866E-2</v>
      </c>
      <c r="AB538" s="59">
        <f t="shared" si="396"/>
        <v>0.44419501435226411</v>
      </c>
      <c r="AC538" s="59">
        <f t="shared" si="397"/>
        <v>1.2211983375740301</v>
      </c>
      <c r="AD538" s="59">
        <f t="shared" si="398"/>
        <v>0.29438526178666513</v>
      </c>
      <c r="AE538" s="59">
        <f t="shared" si="399"/>
        <v>0</v>
      </c>
      <c r="AF538" s="59">
        <f t="shared" si="400"/>
        <v>0.43674844227626547</v>
      </c>
      <c r="AG538" s="59">
        <f t="shared" si="401"/>
        <v>7.6031416615120872E-3</v>
      </c>
      <c r="AH538" s="59">
        <f t="shared" si="402"/>
        <v>0.57260553874783371</v>
      </c>
      <c r="AI538" s="59">
        <f t="shared" si="403"/>
        <v>0</v>
      </c>
      <c r="AJ538" s="59">
        <f t="shared" si="423"/>
        <v>2.9984232147710452</v>
      </c>
      <c r="AK538" s="59">
        <f t="shared" si="418"/>
        <v>3.9999999999999991</v>
      </c>
      <c r="AL538" s="59">
        <f t="shared" si="424"/>
        <v>0.56729903434557538</v>
      </c>
      <c r="AM538" s="59">
        <f t="shared" si="425"/>
        <v>0.43270096565442462</v>
      </c>
      <c r="AN538" s="59">
        <f t="shared" si="426"/>
        <v>1.4835947955600031</v>
      </c>
      <c r="AO538" s="59">
        <f t="shared" si="427"/>
        <v>4.7118078020114007</v>
      </c>
      <c r="AP538" s="59">
        <f t="shared" si="428"/>
        <v>0.40264217085159376</v>
      </c>
      <c r="AQ538" s="59">
        <f t="shared" si="429"/>
        <v>0.15021352908272043</v>
      </c>
      <c r="AR538" s="59">
        <f t="shared" si="430"/>
        <v>0.62313076029560854</v>
      </c>
      <c r="AS538" s="59">
        <f t="shared" si="431"/>
        <v>0.22665571062167103</v>
      </c>
      <c r="AT538" s="59">
        <f t="shared" si="432"/>
        <v>0.7332792196879605</v>
      </c>
      <c r="AU538" s="59">
        <v>40.375198298177011</v>
      </c>
      <c r="AV538" s="78"/>
      <c r="AW538" s="59">
        <v>10.770043535474032</v>
      </c>
      <c r="AX538" s="59">
        <v>0.20699999999999999</v>
      </c>
      <c r="AY538" s="59">
        <v>48.396999999999998</v>
      </c>
      <c r="AZ538" s="59">
        <v>0.17899999999999999</v>
      </c>
      <c r="BA538" s="59">
        <v>0.216</v>
      </c>
      <c r="BB538" s="59">
        <v>0.123</v>
      </c>
      <c r="BC538" s="59"/>
      <c r="BD538" s="59"/>
      <c r="BE538" s="59">
        <f t="shared" si="433"/>
        <v>100.26724183365104</v>
      </c>
      <c r="BF538" s="59">
        <f t="shared" si="434"/>
        <v>88.90082193069307</v>
      </c>
      <c r="BG538" s="59">
        <f t="shared" si="435"/>
        <v>0.11099178069306931</v>
      </c>
      <c r="BH538" s="64">
        <f t="shared" si="436"/>
        <v>0.88900821930693075</v>
      </c>
      <c r="BI538" s="52"/>
      <c r="BJ538" s="62"/>
      <c r="BK538" s="62"/>
      <c r="BL538" s="62"/>
    </row>
    <row r="539" spans="1:64" s="31" customFormat="1" x14ac:dyDescent="0.25">
      <c r="A539" s="62"/>
      <c r="B539" s="58" t="s">
        <v>168</v>
      </c>
      <c r="C539" s="52" t="s">
        <v>13</v>
      </c>
      <c r="D539" s="52" t="s">
        <v>212</v>
      </c>
      <c r="E539" s="52"/>
      <c r="F539" s="52" t="s">
        <v>1150</v>
      </c>
      <c r="G539" s="52" t="s">
        <v>1779</v>
      </c>
      <c r="H539" s="52" t="s">
        <v>1784</v>
      </c>
      <c r="I539" s="52" t="s">
        <v>1725</v>
      </c>
      <c r="J539" s="52" t="s">
        <v>1722</v>
      </c>
      <c r="K539" s="59">
        <f t="shared" si="419"/>
        <v>86.943008521401637</v>
      </c>
      <c r="L539" s="59">
        <v>8.7999999999999995E-2</v>
      </c>
      <c r="M539" s="59">
        <v>0.63200000000000001</v>
      </c>
      <c r="N539" s="59">
        <v>12.04548969889065</v>
      </c>
      <c r="O539" s="59">
        <v>46.983855448325563</v>
      </c>
      <c r="P539" s="59"/>
      <c r="Q539" s="59">
        <v>25.753315098901968</v>
      </c>
      <c r="R539" s="59">
        <v>0.248</v>
      </c>
      <c r="S539" s="59">
        <v>11.336</v>
      </c>
      <c r="T539" s="59"/>
      <c r="U539" s="59">
        <v>4.1000000000000002E-2</v>
      </c>
      <c r="V539" s="59">
        <v>97.127660246118182</v>
      </c>
      <c r="W539" s="59">
        <f t="shared" si="420"/>
        <v>16.272920317800008</v>
      </c>
      <c r="X539" s="59">
        <f t="shared" si="421"/>
        <v>10.536113337521625</v>
      </c>
      <c r="Y539" s="59">
        <f t="shared" si="422"/>
        <v>98.18337880253786</v>
      </c>
      <c r="Z539" s="59">
        <f t="shared" si="394"/>
        <v>2.9144112254903026E-3</v>
      </c>
      <c r="AA539" s="59">
        <f t="shared" si="395"/>
        <v>1.5741302392350973E-2</v>
      </c>
      <c r="AB539" s="59">
        <f t="shared" si="396"/>
        <v>0.47021339019625141</v>
      </c>
      <c r="AC539" s="59">
        <f t="shared" si="397"/>
        <v>1.2307699613694718</v>
      </c>
      <c r="AD539" s="59">
        <f t="shared" si="398"/>
        <v>0.26258860506392945</v>
      </c>
      <c r="AE539" s="59">
        <f t="shared" si="399"/>
        <v>0</v>
      </c>
      <c r="AF539" s="59">
        <f t="shared" si="400"/>
        <v>0.45072234407073575</v>
      </c>
      <c r="AG539" s="59">
        <f t="shared" si="401"/>
        <v>6.9571418698658044E-3</v>
      </c>
      <c r="AH539" s="59">
        <f t="shared" si="402"/>
        <v>0.55965115187923675</v>
      </c>
      <c r="AI539" s="59">
        <f t="shared" si="403"/>
        <v>0</v>
      </c>
      <c r="AJ539" s="59">
        <f t="shared" si="423"/>
        <v>2.9995583080673325</v>
      </c>
      <c r="AK539" s="59">
        <f t="shared" si="418"/>
        <v>4</v>
      </c>
      <c r="AL539" s="59">
        <f t="shared" si="424"/>
        <v>0.55390521834011686</v>
      </c>
      <c r="AM539" s="59">
        <f t="shared" si="425"/>
        <v>0.44609478165988314</v>
      </c>
      <c r="AN539" s="59">
        <f t="shared" si="426"/>
        <v>1.716458122624946</v>
      </c>
      <c r="AO539" s="59">
        <f t="shared" si="427"/>
        <v>5.7024884436725563</v>
      </c>
      <c r="AP539" s="59">
        <f t="shared" si="428"/>
        <v>0.36812641861516643</v>
      </c>
      <c r="AQ539" s="59">
        <f t="shared" si="429"/>
        <v>0.13373006483278882</v>
      </c>
      <c r="AR539" s="59">
        <f t="shared" si="430"/>
        <v>0.62680155785174829</v>
      </c>
      <c r="AS539" s="59">
        <f t="shared" si="431"/>
        <v>0.23946837731546292</v>
      </c>
      <c r="AT539" s="59">
        <f t="shared" si="432"/>
        <v>0.72356379046071861</v>
      </c>
      <c r="AU539" s="59">
        <v>39.782501431954621</v>
      </c>
      <c r="AV539" s="78"/>
      <c r="AW539" s="59">
        <v>12.569102726501299</v>
      </c>
      <c r="AX539" s="59">
        <v>0.222</v>
      </c>
      <c r="AY539" s="59">
        <v>46.954999999999998</v>
      </c>
      <c r="AZ539" s="59">
        <v>0.17899999999999999</v>
      </c>
      <c r="BA539" s="59">
        <v>0.192</v>
      </c>
      <c r="BB539" s="59">
        <v>0.08</v>
      </c>
      <c r="BC539" s="59"/>
      <c r="BD539" s="59"/>
      <c r="BE539" s="59">
        <f t="shared" si="433"/>
        <v>99.979604158455913</v>
      </c>
      <c r="BF539" s="59">
        <f t="shared" si="434"/>
        <v>86.943008521401637</v>
      </c>
      <c r="BG539" s="59">
        <f t="shared" si="435"/>
        <v>0.13056991478598362</v>
      </c>
      <c r="BH539" s="64">
        <f t="shared" si="436"/>
        <v>0.86943008521401632</v>
      </c>
      <c r="BI539" s="52"/>
      <c r="BJ539" s="62"/>
      <c r="BK539" s="62"/>
      <c r="BL539" s="62"/>
    </row>
    <row r="540" spans="1:64" s="31" customFormat="1" x14ac:dyDescent="0.25">
      <c r="A540" s="62"/>
      <c r="B540" s="58" t="s">
        <v>168</v>
      </c>
      <c r="C540" s="52" t="s">
        <v>13</v>
      </c>
      <c r="D540" s="52" t="s">
        <v>212</v>
      </c>
      <c r="E540" s="52"/>
      <c r="F540" s="52" t="s">
        <v>1151</v>
      </c>
      <c r="G540" s="52" t="s">
        <v>1779</v>
      </c>
      <c r="H540" s="52" t="s">
        <v>1784</v>
      </c>
      <c r="I540" s="52" t="s">
        <v>1725</v>
      </c>
      <c r="J540" s="52" t="s">
        <v>1722</v>
      </c>
      <c r="K540" s="59">
        <f t="shared" si="419"/>
        <v>88.587313990787266</v>
      </c>
      <c r="L540" s="59">
        <v>0</v>
      </c>
      <c r="M540" s="59">
        <v>0.63900000000000001</v>
      </c>
      <c r="N540" s="59">
        <v>12.332661384046487</v>
      </c>
      <c r="O540" s="59">
        <v>47.056188608325726</v>
      </c>
      <c r="P540" s="59"/>
      <c r="Q540" s="59">
        <v>25.561025884964522</v>
      </c>
      <c r="R540" s="59">
        <v>0.26300000000000001</v>
      </c>
      <c r="S540" s="59">
        <v>11.446999999999999</v>
      </c>
      <c r="T540" s="59"/>
      <c r="U540" s="59">
        <v>0.02</v>
      </c>
      <c r="V540" s="59">
        <v>97.318875877336737</v>
      </c>
      <c r="W540" s="59">
        <f t="shared" si="420"/>
        <v>16.116881754236569</v>
      </c>
      <c r="X540" s="59">
        <f t="shared" si="421"/>
        <v>10.495825884338689</v>
      </c>
      <c r="Y540" s="59">
        <f t="shared" si="422"/>
        <v>98.370557630947459</v>
      </c>
      <c r="Z540" s="59">
        <f t="shared" si="394"/>
        <v>0</v>
      </c>
      <c r="AA540" s="59">
        <f t="shared" si="395"/>
        <v>1.5859153540368376E-2</v>
      </c>
      <c r="AB540" s="59">
        <f t="shared" si="396"/>
        <v>0.47971456108265847</v>
      </c>
      <c r="AC540" s="59">
        <f t="shared" si="397"/>
        <v>1.2282889543768365</v>
      </c>
      <c r="AD540" s="59">
        <f t="shared" si="398"/>
        <v>0.26065593737853016</v>
      </c>
      <c r="AE540" s="59">
        <f t="shared" si="399"/>
        <v>0</v>
      </c>
      <c r="AF540" s="59">
        <f t="shared" si="400"/>
        <v>0.44481576611765539</v>
      </c>
      <c r="AG540" s="59">
        <f t="shared" si="401"/>
        <v>7.3517459210000243E-3</v>
      </c>
      <c r="AH540" s="59">
        <f t="shared" si="402"/>
        <v>0.56312500162357082</v>
      </c>
      <c r="AI540" s="59">
        <f t="shared" si="403"/>
        <v>0</v>
      </c>
      <c r="AJ540" s="59">
        <f t="shared" si="423"/>
        <v>2.9998111200406199</v>
      </c>
      <c r="AK540" s="59">
        <f t="shared" si="418"/>
        <v>4.0000000000000009</v>
      </c>
      <c r="AL540" s="59">
        <f t="shared" si="424"/>
        <v>0.55868858532780841</v>
      </c>
      <c r="AM540" s="59">
        <f t="shared" si="425"/>
        <v>0.44131141467219159</v>
      </c>
      <c r="AN540" s="59">
        <f t="shared" si="426"/>
        <v>1.7065245878964359</v>
      </c>
      <c r="AO540" s="59">
        <f t="shared" si="427"/>
        <v>5.6593312918595871</v>
      </c>
      <c r="AP540" s="59">
        <f t="shared" si="428"/>
        <v>0.36947752275076123</v>
      </c>
      <c r="AQ540" s="59">
        <f t="shared" si="429"/>
        <v>0.13240275610023247</v>
      </c>
      <c r="AR540" s="59">
        <f t="shared" si="430"/>
        <v>0.62392149775123962</v>
      </c>
      <c r="AS540" s="59">
        <f t="shared" si="431"/>
        <v>0.24367574614852791</v>
      </c>
      <c r="AT540" s="59">
        <f t="shared" si="432"/>
        <v>0.71913725191976352</v>
      </c>
      <c r="AU540" s="59">
        <v>39.955455636944428</v>
      </c>
      <c r="AV540" s="78"/>
      <c r="AW540" s="59">
        <v>11.056497730990126</v>
      </c>
      <c r="AX540" s="59">
        <v>0.17799999999999999</v>
      </c>
      <c r="AY540" s="59">
        <v>48.149000000000001</v>
      </c>
      <c r="AZ540" s="59">
        <v>0.19900000000000001</v>
      </c>
      <c r="BA540" s="59">
        <v>0.23799999999999999</v>
      </c>
      <c r="BB540" s="59">
        <v>6.0999999999999999E-2</v>
      </c>
      <c r="BC540" s="59"/>
      <c r="BD540" s="59"/>
      <c r="BE540" s="59">
        <f t="shared" si="433"/>
        <v>99.836953367934555</v>
      </c>
      <c r="BF540" s="59">
        <f t="shared" si="434"/>
        <v>88.587313990787266</v>
      </c>
      <c r="BG540" s="59">
        <f t="shared" si="435"/>
        <v>0.11412686009212734</v>
      </c>
      <c r="BH540" s="64">
        <f t="shared" si="436"/>
        <v>0.88587313990787264</v>
      </c>
      <c r="BI540" s="52"/>
      <c r="BJ540" s="62"/>
      <c r="BK540" s="62"/>
      <c r="BL540" s="62"/>
    </row>
    <row r="541" spans="1:64" s="31" customFormat="1" x14ac:dyDescent="0.25">
      <c r="A541" s="62"/>
      <c r="B541" s="58" t="s">
        <v>168</v>
      </c>
      <c r="C541" s="52" t="s">
        <v>13</v>
      </c>
      <c r="D541" s="52" t="s">
        <v>212</v>
      </c>
      <c r="E541" s="52"/>
      <c r="F541" s="52" t="s">
        <v>1152</v>
      </c>
      <c r="G541" s="52" t="s">
        <v>1779</v>
      </c>
      <c r="H541" s="52" t="s">
        <v>1784</v>
      </c>
      <c r="I541" s="52" t="s">
        <v>1725</v>
      </c>
      <c r="J541" s="52" t="s">
        <v>1722</v>
      </c>
      <c r="K541" s="59">
        <f t="shared" si="419"/>
        <v>89.251463488661358</v>
      </c>
      <c r="L541" s="59">
        <v>0.124</v>
      </c>
      <c r="M541" s="59">
        <v>0.64100000000000001</v>
      </c>
      <c r="N541" s="59">
        <v>13.079936608557846</v>
      </c>
      <c r="O541" s="59">
        <v>47.339576057093495</v>
      </c>
      <c r="P541" s="59"/>
      <c r="Q541" s="59">
        <v>25.380108613786813</v>
      </c>
      <c r="R541" s="59">
        <v>0.28699999999999998</v>
      </c>
      <c r="S541" s="59">
        <v>12.605</v>
      </c>
      <c r="T541" s="59"/>
      <c r="U541" s="59">
        <v>0.152</v>
      </c>
      <c r="V541" s="59">
        <v>99.608621279438168</v>
      </c>
      <c r="W541" s="59">
        <f t="shared" si="420"/>
        <v>15.152279291992242</v>
      </c>
      <c r="X541" s="59">
        <f t="shared" si="421"/>
        <v>11.366780753272472</v>
      </c>
      <c r="Y541" s="59">
        <f t="shared" si="422"/>
        <v>100.74757271091605</v>
      </c>
      <c r="Z541" s="59">
        <f t="shared" si="394"/>
        <v>3.9667047796613387E-3</v>
      </c>
      <c r="AA541" s="59">
        <f t="shared" si="395"/>
        <v>1.5421323531886001E-2</v>
      </c>
      <c r="AB541" s="59">
        <f t="shared" si="396"/>
        <v>0.49319220788760915</v>
      </c>
      <c r="AC541" s="59">
        <f t="shared" si="397"/>
        <v>1.1978229678739918</v>
      </c>
      <c r="AD541" s="59">
        <f t="shared" si="398"/>
        <v>0.273635828501122</v>
      </c>
      <c r="AE541" s="59">
        <f t="shared" si="399"/>
        <v>0</v>
      </c>
      <c r="AF541" s="59">
        <f t="shared" si="400"/>
        <v>0.40537932263684168</v>
      </c>
      <c r="AG541" s="59">
        <f t="shared" si="401"/>
        <v>7.7768032378824114E-3</v>
      </c>
      <c r="AH541" s="59">
        <f t="shared" si="402"/>
        <v>0.6010913111080971</v>
      </c>
      <c r="AI541" s="59">
        <f t="shared" si="403"/>
        <v>0</v>
      </c>
      <c r="AJ541" s="59">
        <f t="shared" si="423"/>
        <v>2.9982864695570912</v>
      </c>
      <c r="AK541" s="59">
        <f t="shared" si="418"/>
        <v>4</v>
      </c>
      <c r="AL541" s="59">
        <f t="shared" si="424"/>
        <v>0.59722687473902647</v>
      </c>
      <c r="AM541" s="59">
        <f t="shared" si="425"/>
        <v>0.40277312526097353</v>
      </c>
      <c r="AN541" s="59">
        <f t="shared" si="426"/>
        <v>1.48145557128744</v>
      </c>
      <c r="AO541" s="59">
        <f t="shared" si="427"/>
        <v>4.7029170507009468</v>
      </c>
      <c r="AP541" s="59">
        <f t="shared" si="428"/>
        <v>0.40298928240781501</v>
      </c>
      <c r="AQ541" s="59">
        <f t="shared" si="429"/>
        <v>0.13927961144621187</v>
      </c>
      <c r="AR541" s="59">
        <f t="shared" si="430"/>
        <v>0.60968740263541121</v>
      </c>
      <c r="AS541" s="59">
        <f t="shared" si="431"/>
        <v>0.25103298591837686</v>
      </c>
      <c r="AT541" s="59">
        <f t="shared" si="432"/>
        <v>0.70834548680765985</v>
      </c>
      <c r="AU541" s="59">
        <v>40.139535551027159</v>
      </c>
      <c r="AV541" s="78"/>
      <c r="AW541" s="59">
        <v>10.406426401682388</v>
      </c>
      <c r="AX541" s="59">
        <v>0.155</v>
      </c>
      <c r="AY541" s="59">
        <v>48.478999999999999</v>
      </c>
      <c r="AZ541" s="59">
        <v>0.21</v>
      </c>
      <c r="BA541" s="59">
        <v>0.307</v>
      </c>
      <c r="BB541" s="59">
        <v>0.10199999999999999</v>
      </c>
      <c r="BC541" s="59"/>
      <c r="BD541" s="59"/>
      <c r="BE541" s="59">
        <f t="shared" si="433"/>
        <v>99.798961952709547</v>
      </c>
      <c r="BF541" s="59">
        <f t="shared" si="434"/>
        <v>89.251463488661358</v>
      </c>
      <c r="BG541" s="59">
        <f t="shared" si="435"/>
        <v>0.10748536511338642</v>
      </c>
      <c r="BH541" s="64">
        <f t="shared" si="436"/>
        <v>0.89251463488661353</v>
      </c>
      <c r="BI541" s="52"/>
      <c r="BJ541" s="62"/>
      <c r="BK541" s="62"/>
      <c r="BL541" s="62"/>
    </row>
    <row r="542" spans="1:64" s="31" customFormat="1" x14ac:dyDescent="0.25">
      <c r="A542" s="62"/>
      <c r="B542" s="58" t="s">
        <v>168</v>
      </c>
      <c r="C542" s="52" t="s">
        <v>13</v>
      </c>
      <c r="D542" s="52" t="s">
        <v>212</v>
      </c>
      <c r="E542" s="52"/>
      <c r="F542" s="52" t="s">
        <v>1153</v>
      </c>
      <c r="G542" s="52" t="s">
        <v>1779</v>
      </c>
      <c r="H542" s="52" t="s">
        <v>1784</v>
      </c>
      <c r="I542" s="52" t="s">
        <v>1725</v>
      </c>
      <c r="J542" s="52" t="s">
        <v>1722</v>
      </c>
      <c r="K542" s="59">
        <f t="shared" si="419"/>
        <v>85.785713682746447</v>
      </c>
      <c r="L542" s="59">
        <v>7.6999999999999999E-2</v>
      </c>
      <c r="M542" s="59">
        <v>0.624</v>
      </c>
      <c r="N542" s="59">
        <v>11.964788166930798</v>
      </c>
      <c r="O542" s="59">
        <v>45.01599715023891</v>
      </c>
      <c r="P542" s="59"/>
      <c r="Q542" s="59">
        <v>29.038772743489115</v>
      </c>
      <c r="R542" s="59">
        <v>0.373</v>
      </c>
      <c r="S542" s="59">
        <v>9.5169999999999995</v>
      </c>
      <c r="T542" s="59"/>
      <c r="U542" s="59">
        <v>0.17199999999999999</v>
      </c>
      <c r="V542" s="59">
        <v>96.782558060658829</v>
      </c>
      <c r="W542" s="59">
        <f t="shared" si="420"/>
        <v>18.608240830718664</v>
      </c>
      <c r="X542" s="59">
        <f t="shared" si="421"/>
        <v>11.592055915503945</v>
      </c>
      <c r="Y542" s="59">
        <f t="shared" si="422"/>
        <v>97.944082063392329</v>
      </c>
      <c r="Z542" s="59">
        <f t="shared" si="394"/>
        <v>2.5924406305492223E-3</v>
      </c>
      <c r="AA542" s="59">
        <f t="shared" si="395"/>
        <v>1.5800037168794523E-2</v>
      </c>
      <c r="AB542" s="59">
        <f t="shared" si="396"/>
        <v>0.4748161486959861</v>
      </c>
      <c r="AC542" s="59">
        <f t="shared" si="397"/>
        <v>1.1987953411584837</v>
      </c>
      <c r="AD542" s="59">
        <f t="shared" si="398"/>
        <v>0.29370128395356215</v>
      </c>
      <c r="AE542" s="59">
        <f t="shared" si="399"/>
        <v>0</v>
      </c>
      <c r="AF542" s="59">
        <f t="shared" si="400"/>
        <v>0.52396085711020235</v>
      </c>
      <c r="AG542" s="59">
        <f t="shared" si="401"/>
        <v>1.0637460144416747E-2</v>
      </c>
      <c r="AH542" s="59">
        <f t="shared" si="402"/>
        <v>0.4776475664346449</v>
      </c>
      <c r="AI542" s="59">
        <f t="shared" si="403"/>
        <v>0</v>
      </c>
      <c r="AJ542" s="59">
        <f t="shared" si="423"/>
        <v>2.9979511352966401</v>
      </c>
      <c r="AK542" s="59">
        <f t="shared" si="418"/>
        <v>4</v>
      </c>
      <c r="AL542" s="59">
        <f t="shared" si="424"/>
        <v>0.47688054054515261</v>
      </c>
      <c r="AM542" s="59">
        <f t="shared" si="425"/>
        <v>0.52311945945484739</v>
      </c>
      <c r="AN542" s="59">
        <f t="shared" si="426"/>
        <v>1.7839923954607129</v>
      </c>
      <c r="AO542" s="59">
        <f t="shared" si="427"/>
        <v>5.9979288176804406</v>
      </c>
      <c r="AP542" s="59">
        <f t="shared" si="428"/>
        <v>0.35919638344935695</v>
      </c>
      <c r="AQ542" s="59">
        <f t="shared" si="429"/>
        <v>0.14929058961227543</v>
      </c>
      <c r="AR542" s="59">
        <f t="shared" si="430"/>
        <v>0.609356761730385</v>
      </c>
      <c r="AS542" s="59">
        <f t="shared" si="431"/>
        <v>0.24135264865733957</v>
      </c>
      <c r="AT542" s="59">
        <f t="shared" si="432"/>
        <v>0.71629248987931238</v>
      </c>
      <c r="AU542" s="59">
        <v>39.611570083163521</v>
      </c>
      <c r="AV542" s="78"/>
      <c r="AW542" s="59">
        <v>13.460176109601171</v>
      </c>
      <c r="AX542" s="59">
        <v>0.23599999999999999</v>
      </c>
      <c r="AY542" s="59">
        <v>45.575000000000003</v>
      </c>
      <c r="AZ542" s="59">
        <v>0.187</v>
      </c>
      <c r="BA542" s="59">
        <v>0.22800000000000001</v>
      </c>
      <c r="BB542" s="59">
        <v>4.1000000000000002E-2</v>
      </c>
      <c r="BC542" s="59"/>
      <c r="BD542" s="59"/>
      <c r="BE542" s="59">
        <f t="shared" si="433"/>
        <v>99.338746192764688</v>
      </c>
      <c r="BF542" s="59">
        <f t="shared" si="434"/>
        <v>85.785713682746447</v>
      </c>
      <c r="BG542" s="59">
        <f t="shared" si="435"/>
        <v>0.14214286317253552</v>
      </c>
      <c r="BH542" s="64">
        <f t="shared" si="436"/>
        <v>0.85785713682746445</v>
      </c>
      <c r="BI542" s="52"/>
      <c r="BJ542" s="62"/>
      <c r="BK542" s="62"/>
      <c r="BL542" s="62"/>
    </row>
    <row r="543" spans="1:64" s="31" customFormat="1" x14ac:dyDescent="0.25">
      <c r="A543" s="62"/>
      <c r="B543" s="58" t="s">
        <v>168</v>
      </c>
      <c r="C543" s="52" t="s">
        <v>13</v>
      </c>
      <c r="D543" s="52" t="s">
        <v>212</v>
      </c>
      <c r="E543" s="52"/>
      <c r="F543" s="52" t="s">
        <v>1154</v>
      </c>
      <c r="G543" s="52" t="s">
        <v>1779</v>
      </c>
      <c r="H543" s="52" t="s">
        <v>1784</v>
      </c>
      <c r="I543" s="52" t="s">
        <v>1725</v>
      </c>
      <c r="J543" s="52" t="s">
        <v>1722</v>
      </c>
      <c r="K543" s="59">
        <f t="shared" si="419"/>
        <v>84.639741331149438</v>
      </c>
      <c r="L543" s="59">
        <v>3.4000000000000002E-2</v>
      </c>
      <c r="M543" s="59">
        <v>0.64600000000000002</v>
      </c>
      <c r="N543" s="59">
        <v>11.156724775488643</v>
      </c>
      <c r="O543" s="59">
        <v>46.24665173544718</v>
      </c>
      <c r="P543" s="59"/>
      <c r="Q543" s="59">
        <v>29.622877076148569</v>
      </c>
      <c r="R543" s="59">
        <v>0.28899999999999998</v>
      </c>
      <c r="S543" s="59">
        <v>9.5839999999999996</v>
      </c>
      <c r="T543" s="59"/>
      <c r="U543" s="59">
        <v>0.04</v>
      </c>
      <c r="V543" s="59">
        <v>97.619253587084401</v>
      </c>
      <c r="W543" s="59">
        <f t="shared" si="420"/>
        <v>18.899143357421977</v>
      </c>
      <c r="X543" s="59">
        <f t="shared" si="421"/>
        <v>11.917908111498768</v>
      </c>
      <c r="Y543" s="59">
        <f t="shared" si="422"/>
        <v>98.813427979856584</v>
      </c>
      <c r="Z543" s="59">
        <f t="shared" si="394"/>
        <v>1.1387870382645834E-3</v>
      </c>
      <c r="AA543" s="59">
        <f t="shared" si="395"/>
        <v>1.6272397364919367E-2</v>
      </c>
      <c r="AB543" s="59">
        <f t="shared" si="396"/>
        <v>0.44045616265285792</v>
      </c>
      <c r="AC543" s="59">
        <f t="shared" si="397"/>
        <v>1.2251914886867743</v>
      </c>
      <c r="AD543" s="59">
        <f t="shared" si="398"/>
        <v>0.30039376521103633</v>
      </c>
      <c r="AE543" s="59">
        <f t="shared" si="399"/>
        <v>0</v>
      </c>
      <c r="AF543" s="59">
        <f t="shared" si="400"/>
        <v>0.52939660171855463</v>
      </c>
      <c r="AG543" s="59">
        <f t="shared" si="401"/>
        <v>8.1992185170455291E-3</v>
      </c>
      <c r="AH543" s="59">
        <f t="shared" si="402"/>
        <v>0.47851968613202922</v>
      </c>
      <c r="AI543" s="59">
        <f t="shared" si="403"/>
        <v>0</v>
      </c>
      <c r="AJ543" s="59">
        <f t="shared" si="423"/>
        <v>2.9995681073214824</v>
      </c>
      <c r="AK543" s="59">
        <f t="shared" si="418"/>
        <v>4</v>
      </c>
      <c r="AL543" s="59">
        <f t="shared" si="424"/>
        <v>0.47476133871443721</v>
      </c>
      <c r="AM543" s="59">
        <f t="shared" si="425"/>
        <v>0.52523866128556285</v>
      </c>
      <c r="AN543" s="59">
        <f t="shared" si="426"/>
        <v>1.7623421755995381</v>
      </c>
      <c r="AO543" s="59">
        <f t="shared" si="427"/>
        <v>5.9028332726691337</v>
      </c>
      <c r="AP543" s="59">
        <f t="shared" si="428"/>
        <v>0.36201163231450867</v>
      </c>
      <c r="AQ543" s="59">
        <f t="shared" si="429"/>
        <v>0.15279116842719603</v>
      </c>
      <c r="AR543" s="59">
        <f t="shared" si="430"/>
        <v>0.62317684580435628</v>
      </c>
      <c r="AS543" s="59">
        <f t="shared" si="431"/>
        <v>0.22403198576844757</v>
      </c>
      <c r="AT543" s="59">
        <f t="shared" si="432"/>
        <v>0.73556462418770752</v>
      </c>
      <c r="AU543" s="59">
        <v>39.412318747590461</v>
      </c>
      <c r="AV543" s="78"/>
      <c r="AW543" s="59">
        <v>14.552084537527826</v>
      </c>
      <c r="AX543" s="59">
        <v>0.26700000000000002</v>
      </c>
      <c r="AY543" s="59">
        <v>44.987000000000002</v>
      </c>
      <c r="AZ543" s="59">
        <v>0.182</v>
      </c>
      <c r="BA543" s="59">
        <v>0.252</v>
      </c>
      <c r="BB543" s="59">
        <v>0.14799999999999999</v>
      </c>
      <c r="BC543" s="59"/>
      <c r="BD543" s="59"/>
      <c r="BE543" s="59">
        <f t="shared" si="433"/>
        <v>99.800403285118279</v>
      </c>
      <c r="BF543" s="59">
        <f t="shared" si="434"/>
        <v>84.639741331149438</v>
      </c>
      <c r="BG543" s="59">
        <f t="shared" si="435"/>
        <v>0.15360258668850563</v>
      </c>
      <c r="BH543" s="64">
        <f t="shared" si="436"/>
        <v>0.84639741331149443</v>
      </c>
      <c r="BI543" s="52"/>
      <c r="BJ543" s="62"/>
      <c r="BK543" s="62"/>
      <c r="BL543" s="62"/>
    </row>
    <row r="544" spans="1:64" s="31" customFormat="1" x14ac:dyDescent="0.25">
      <c r="A544" s="62"/>
      <c r="B544" s="58" t="s">
        <v>168</v>
      </c>
      <c r="C544" s="52" t="s">
        <v>13</v>
      </c>
      <c r="D544" s="52" t="s">
        <v>212</v>
      </c>
      <c r="E544" s="52"/>
      <c r="F544" s="52" t="s">
        <v>1155</v>
      </c>
      <c r="G544" s="52" t="s">
        <v>1779</v>
      </c>
      <c r="H544" s="52" t="s">
        <v>1784</v>
      </c>
      <c r="I544" s="52" t="s">
        <v>1725</v>
      </c>
      <c r="J544" s="52" t="s">
        <v>1722</v>
      </c>
      <c r="K544" s="59">
        <f t="shared" si="419"/>
        <v>88.445824525321754</v>
      </c>
      <c r="L544" s="59">
        <v>6.2E-2</v>
      </c>
      <c r="M544" s="59">
        <v>0.64900000000000002</v>
      </c>
      <c r="N544" s="59">
        <v>12.287594294770207</v>
      </c>
      <c r="O544" s="59">
        <v>46.369519020926909</v>
      </c>
      <c r="P544" s="59"/>
      <c r="Q544" s="59">
        <v>26.111014389344749</v>
      </c>
      <c r="R544" s="59">
        <v>0.26100000000000001</v>
      </c>
      <c r="S544" s="59">
        <v>11.618</v>
      </c>
      <c r="T544" s="59"/>
      <c r="U544" s="59">
        <v>0.11799999999999999</v>
      </c>
      <c r="V544" s="59">
        <v>97.476127705041847</v>
      </c>
      <c r="W544" s="59">
        <f t="shared" si="420"/>
        <v>15.858288565952154</v>
      </c>
      <c r="X544" s="59">
        <f t="shared" si="421"/>
        <v>11.394449681476544</v>
      </c>
      <c r="Y544" s="59">
        <f t="shared" si="422"/>
        <v>98.617851563125811</v>
      </c>
      <c r="Z544" s="59">
        <f t="shared" si="394"/>
        <v>2.0410621143245682E-3</v>
      </c>
      <c r="AA544" s="59">
        <f t="shared" si="395"/>
        <v>1.6068104721606927E-2</v>
      </c>
      <c r="AB544" s="59">
        <f t="shared" si="396"/>
        <v>0.47679727924992188</v>
      </c>
      <c r="AC544" s="59">
        <f t="shared" si="397"/>
        <v>1.2074167621667207</v>
      </c>
      <c r="AD544" s="59">
        <f t="shared" si="398"/>
        <v>0.28228328997245339</v>
      </c>
      <c r="AE544" s="59">
        <f t="shared" si="399"/>
        <v>0</v>
      </c>
      <c r="AF544" s="59">
        <f t="shared" si="400"/>
        <v>0.43661261523303146</v>
      </c>
      <c r="AG544" s="59">
        <f t="shared" si="401"/>
        <v>7.2780671670262522E-3</v>
      </c>
      <c r="AH544" s="59">
        <f t="shared" si="402"/>
        <v>0.57014498684443549</v>
      </c>
      <c r="AI544" s="59">
        <f t="shared" si="403"/>
        <v>0</v>
      </c>
      <c r="AJ544" s="59">
        <f t="shared" si="423"/>
        <v>2.9986421674695207</v>
      </c>
      <c r="AK544" s="59">
        <f t="shared" si="418"/>
        <v>4</v>
      </c>
      <c r="AL544" s="59">
        <f t="shared" si="424"/>
        <v>0.56631803491518562</v>
      </c>
      <c r="AM544" s="59">
        <f t="shared" si="425"/>
        <v>0.43368196508481438</v>
      </c>
      <c r="AN544" s="59">
        <f t="shared" si="426"/>
        <v>1.546717892070899</v>
      </c>
      <c r="AO544" s="59">
        <f t="shared" si="427"/>
        <v>4.9759175986316837</v>
      </c>
      <c r="AP544" s="59">
        <f t="shared" si="428"/>
        <v>0.39266225878942412</v>
      </c>
      <c r="AQ544" s="59">
        <f t="shared" si="429"/>
        <v>0.14354623597330482</v>
      </c>
      <c r="AR544" s="59">
        <f t="shared" si="430"/>
        <v>0.61399359302146861</v>
      </c>
      <c r="AS544" s="59">
        <f t="shared" si="431"/>
        <v>0.24246017100522657</v>
      </c>
      <c r="AT544" s="59">
        <f t="shared" si="432"/>
        <v>0.71690220629625356</v>
      </c>
      <c r="AU544" s="59">
        <v>39.661130060031951</v>
      </c>
      <c r="AV544" s="78"/>
      <c r="AW544" s="59">
        <v>11.098778793058921</v>
      </c>
      <c r="AX544" s="59">
        <v>0.19400000000000001</v>
      </c>
      <c r="AY544" s="59">
        <v>47.664999999999999</v>
      </c>
      <c r="AZ544" s="59">
        <v>0.214</v>
      </c>
      <c r="BA544" s="59">
        <v>0.26200000000000001</v>
      </c>
      <c r="BB544" s="59">
        <v>6.6000000000000003E-2</v>
      </c>
      <c r="BC544" s="59"/>
      <c r="BD544" s="59"/>
      <c r="BE544" s="59">
        <f t="shared" si="433"/>
        <v>99.160908853090874</v>
      </c>
      <c r="BF544" s="59">
        <f t="shared" si="434"/>
        <v>88.445824525321754</v>
      </c>
      <c r="BG544" s="59">
        <f t="shared" si="435"/>
        <v>0.11554175474678247</v>
      </c>
      <c r="BH544" s="64">
        <f t="shared" si="436"/>
        <v>0.88445824525321759</v>
      </c>
      <c r="BI544" s="52"/>
      <c r="BJ544" s="62"/>
      <c r="BK544" s="62"/>
      <c r="BL544" s="62"/>
    </row>
    <row r="545" spans="1:64" s="31" customFormat="1" x14ac:dyDescent="0.25">
      <c r="A545" s="62"/>
      <c r="B545" s="58" t="s">
        <v>168</v>
      </c>
      <c r="C545" s="52" t="s">
        <v>13</v>
      </c>
      <c r="D545" s="52" t="s">
        <v>212</v>
      </c>
      <c r="E545" s="52"/>
      <c r="F545" s="52" t="s">
        <v>1156</v>
      </c>
      <c r="G545" s="52" t="s">
        <v>1779</v>
      </c>
      <c r="H545" s="52" t="s">
        <v>1784</v>
      </c>
      <c r="I545" s="52" t="s">
        <v>1725</v>
      </c>
      <c r="J545" s="52" t="s">
        <v>1722</v>
      </c>
      <c r="K545" s="59">
        <f t="shared" si="419"/>
        <v>88.840725689559434</v>
      </c>
      <c r="L545" s="59">
        <v>4.2999999999999997E-2</v>
      </c>
      <c r="M545" s="59">
        <v>1.4239999999999999</v>
      </c>
      <c r="N545" s="59">
        <v>14.8951970417327</v>
      </c>
      <c r="O545" s="59">
        <v>40.623491694338554</v>
      </c>
      <c r="P545" s="59"/>
      <c r="Q545" s="59">
        <v>27.421889245649499</v>
      </c>
      <c r="R545" s="59">
        <v>0.311</v>
      </c>
      <c r="S545" s="59">
        <v>12.59</v>
      </c>
      <c r="T545" s="59"/>
      <c r="U545" s="59">
        <v>0.19</v>
      </c>
      <c r="V545" s="59">
        <v>97.498577981720757</v>
      </c>
      <c r="W545" s="59">
        <f t="shared" si="420"/>
        <v>15.335157233746125</v>
      </c>
      <c r="X545" s="59">
        <f t="shared" si="421"/>
        <v>13.432687277065318</v>
      </c>
      <c r="Y545" s="59">
        <f t="shared" si="422"/>
        <v>98.84453324688269</v>
      </c>
      <c r="Z545" s="59">
        <f t="shared" si="394"/>
        <v>1.3895554063542675E-3</v>
      </c>
      <c r="AA545" s="59">
        <f t="shared" si="395"/>
        <v>3.4607707116391703E-2</v>
      </c>
      <c r="AB545" s="59">
        <f t="shared" si="396"/>
        <v>0.56735650452303721</v>
      </c>
      <c r="AC545" s="59">
        <f t="shared" si="397"/>
        <v>1.0383523250784878</v>
      </c>
      <c r="AD545" s="59">
        <f t="shared" si="398"/>
        <v>0.32666123555889154</v>
      </c>
      <c r="AE545" s="59">
        <f t="shared" si="399"/>
        <v>0</v>
      </c>
      <c r="AF545" s="59">
        <f t="shared" si="400"/>
        <v>0.41444898222861293</v>
      </c>
      <c r="AG545" s="59">
        <f t="shared" si="401"/>
        <v>8.5129252818938028E-3</v>
      </c>
      <c r="AH545" s="59">
        <f t="shared" si="402"/>
        <v>0.60648846970337655</v>
      </c>
      <c r="AI545" s="59">
        <f t="shared" si="403"/>
        <v>0</v>
      </c>
      <c r="AJ545" s="59">
        <f t="shared" si="423"/>
        <v>2.997817704897046</v>
      </c>
      <c r="AK545" s="59">
        <f t="shared" si="418"/>
        <v>4</v>
      </c>
      <c r="AL545" s="59">
        <f t="shared" si="424"/>
        <v>0.59405056456267424</v>
      </c>
      <c r="AM545" s="59">
        <f t="shared" si="425"/>
        <v>0.40594943543732576</v>
      </c>
      <c r="AN545" s="59">
        <f t="shared" si="426"/>
        <v>1.268742468078661</v>
      </c>
      <c r="AO545" s="59">
        <f t="shared" si="427"/>
        <v>3.8393568343438247</v>
      </c>
      <c r="AP545" s="59">
        <f t="shared" si="428"/>
        <v>0.4407728131641464</v>
      </c>
      <c r="AQ545" s="59">
        <f t="shared" si="429"/>
        <v>0.1690469343571484</v>
      </c>
      <c r="AR545" s="59">
        <f t="shared" si="430"/>
        <v>0.53734651752240248</v>
      </c>
      <c r="AS545" s="59">
        <f t="shared" si="431"/>
        <v>0.29360654812044906</v>
      </c>
      <c r="AT545" s="59">
        <f t="shared" si="432"/>
        <v>0.64666289799014598</v>
      </c>
      <c r="AU545" s="59">
        <v>39.776432863358487</v>
      </c>
      <c r="AV545" s="78"/>
      <c r="AW545" s="59">
        <v>10.818666756853148</v>
      </c>
      <c r="AX545" s="59">
        <v>0.19</v>
      </c>
      <c r="AY545" s="59">
        <v>48.320999999999998</v>
      </c>
      <c r="AZ545" s="59">
        <v>0.217</v>
      </c>
      <c r="BA545" s="59">
        <v>0.218</v>
      </c>
      <c r="BB545" s="59">
        <v>5.3999999999999999E-2</v>
      </c>
      <c r="BC545" s="59"/>
      <c r="BD545" s="59"/>
      <c r="BE545" s="59">
        <f t="shared" si="433"/>
        <v>99.595099620211641</v>
      </c>
      <c r="BF545" s="59">
        <f t="shared" si="434"/>
        <v>88.840725689559434</v>
      </c>
      <c r="BG545" s="59">
        <f t="shared" si="435"/>
        <v>0.11159274310440566</v>
      </c>
      <c r="BH545" s="64">
        <f t="shared" si="436"/>
        <v>0.8884072568955943</v>
      </c>
      <c r="BI545" s="52"/>
      <c r="BJ545" s="62"/>
      <c r="BK545" s="62"/>
      <c r="BL545" s="62"/>
    </row>
    <row r="546" spans="1:64" s="31" customFormat="1" x14ac:dyDescent="0.25">
      <c r="A546" s="62"/>
      <c r="B546" s="58" t="s">
        <v>168</v>
      </c>
      <c r="C546" s="52" t="s">
        <v>13</v>
      </c>
      <c r="D546" s="52" t="s">
        <v>212</v>
      </c>
      <c r="E546" s="52"/>
      <c r="F546" s="52" t="s">
        <v>1157</v>
      </c>
      <c r="G546" s="52" t="s">
        <v>1779</v>
      </c>
      <c r="H546" s="52" t="s">
        <v>1784</v>
      </c>
      <c r="I546" s="52" t="s">
        <v>1725</v>
      </c>
      <c r="J546" s="52" t="s">
        <v>1722</v>
      </c>
      <c r="K546" s="59">
        <f t="shared" si="419"/>
        <v>83.838194193830944</v>
      </c>
      <c r="L546" s="59">
        <v>0</v>
      </c>
      <c r="M546" s="59">
        <v>0.71199999999999997</v>
      </c>
      <c r="N546" s="59">
        <v>9.7114337031167466</v>
      </c>
      <c r="O546" s="59">
        <v>44.910965438457858</v>
      </c>
      <c r="P546" s="59"/>
      <c r="Q546" s="59">
        <v>33.369415308994327</v>
      </c>
      <c r="R546" s="59">
        <v>0.43099999999999999</v>
      </c>
      <c r="S546" s="59">
        <v>7.7480000000000002</v>
      </c>
      <c r="T546" s="59"/>
      <c r="U546" s="59">
        <v>0.161</v>
      </c>
      <c r="V546" s="59">
        <v>97.043814450568931</v>
      </c>
      <c r="W546" s="59">
        <f t="shared" si="420"/>
        <v>21.01889195044782</v>
      </c>
      <c r="X546" s="59">
        <f t="shared" si="421"/>
        <v>13.725853921478668</v>
      </c>
      <c r="Y546" s="59">
        <f t="shared" si="422"/>
        <v>98.419145013501094</v>
      </c>
      <c r="Z546" s="59">
        <f t="shared" si="394"/>
        <v>0</v>
      </c>
      <c r="AA546" s="59">
        <f t="shared" si="395"/>
        <v>1.8383118698755065E-2</v>
      </c>
      <c r="AB546" s="59">
        <f t="shared" si="396"/>
        <v>0.39297913799939455</v>
      </c>
      <c r="AC546" s="59">
        <f t="shared" si="397"/>
        <v>1.2195405401307047</v>
      </c>
      <c r="AD546" s="59">
        <f t="shared" si="398"/>
        <v>0.3546095514454275</v>
      </c>
      <c r="AE546" s="59">
        <f t="shared" si="399"/>
        <v>0</v>
      </c>
      <c r="AF546" s="59">
        <f t="shared" si="400"/>
        <v>0.60348853285064541</v>
      </c>
      <c r="AG546" s="59">
        <f t="shared" si="401"/>
        <v>1.2533491277586186E-2</v>
      </c>
      <c r="AH546" s="59">
        <f t="shared" si="402"/>
        <v>0.39651789411096816</v>
      </c>
      <c r="AI546" s="59">
        <f t="shared" si="403"/>
        <v>0</v>
      </c>
      <c r="AJ546" s="59">
        <f t="shared" si="423"/>
        <v>2.9980522665134814</v>
      </c>
      <c r="AK546" s="59">
        <f t="shared" si="418"/>
        <v>4</v>
      </c>
      <c r="AL546" s="59">
        <f t="shared" si="424"/>
        <v>0.39651534572206204</v>
      </c>
      <c r="AM546" s="59">
        <f t="shared" si="425"/>
        <v>0.60348465427793796</v>
      </c>
      <c r="AN546" s="59">
        <f t="shared" si="426"/>
        <v>1.7018394749683414</v>
      </c>
      <c r="AO546" s="59">
        <f t="shared" si="427"/>
        <v>5.6390032772936642</v>
      </c>
      <c r="AP546" s="59">
        <f t="shared" si="428"/>
        <v>0.37011821363359027</v>
      </c>
      <c r="AQ546" s="59">
        <f t="shared" si="429"/>
        <v>0.18026754222036864</v>
      </c>
      <c r="AR546" s="59">
        <f t="shared" si="430"/>
        <v>0.61995954398677755</v>
      </c>
      <c r="AS546" s="59">
        <f t="shared" si="431"/>
        <v>0.19977291379285378</v>
      </c>
      <c r="AT546" s="59">
        <f t="shared" si="432"/>
        <v>0.75629498149436614</v>
      </c>
      <c r="AU546" s="59">
        <v>38.819621881368072</v>
      </c>
      <c r="AV546" s="78"/>
      <c r="AW546" s="59">
        <v>15.231752610283719</v>
      </c>
      <c r="AX546" s="59">
        <v>0.29699999999999999</v>
      </c>
      <c r="AY546" s="59">
        <v>44.329000000000001</v>
      </c>
      <c r="AZ546" s="59">
        <v>0.16900000000000001</v>
      </c>
      <c r="BA546" s="59">
        <v>0.17100000000000001</v>
      </c>
      <c r="BB546" s="59">
        <v>0.34899999999999998</v>
      </c>
      <c r="BC546" s="59"/>
      <c r="BD546" s="59"/>
      <c r="BE546" s="59">
        <f t="shared" si="433"/>
        <v>99.366374491651797</v>
      </c>
      <c r="BF546" s="59">
        <f t="shared" si="434"/>
        <v>83.838194193830944</v>
      </c>
      <c r="BG546" s="59">
        <f t="shared" si="435"/>
        <v>0.16161805806169055</v>
      </c>
      <c r="BH546" s="64">
        <f t="shared" si="436"/>
        <v>0.83838194193830939</v>
      </c>
      <c r="BI546" s="52"/>
      <c r="BJ546" s="62"/>
      <c r="BK546" s="62"/>
      <c r="BL546" s="62"/>
    </row>
    <row r="547" spans="1:64" s="31" customFormat="1" x14ac:dyDescent="0.25">
      <c r="A547" s="62"/>
      <c r="B547" s="58" t="s">
        <v>168</v>
      </c>
      <c r="C547" s="52" t="s">
        <v>13</v>
      </c>
      <c r="D547" s="52" t="s">
        <v>212</v>
      </c>
      <c r="E547" s="52"/>
      <c r="F547" s="52" t="s">
        <v>1158</v>
      </c>
      <c r="G547" s="52" t="s">
        <v>1779</v>
      </c>
      <c r="H547" s="52" t="s">
        <v>1784</v>
      </c>
      <c r="I547" s="52" t="s">
        <v>1725</v>
      </c>
      <c r="J547" s="52" t="s">
        <v>1722</v>
      </c>
      <c r="K547" s="59">
        <f t="shared" si="419"/>
        <v>89.070321527700884</v>
      </c>
      <c r="L547" s="59">
        <v>3.9E-2</v>
      </c>
      <c r="M547" s="59">
        <v>0.56899999999999995</v>
      </c>
      <c r="N547" s="59">
        <v>11.577001584786053</v>
      </c>
      <c r="O547" s="59">
        <v>49.651264581482287</v>
      </c>
      <c r="P547" s="59"/>
      <c r="Q547" s="59">
        <v>24.63266183057835</v>
      </c>
      <c r="R547" s="59">
        <v>0.20799999999999999</v>
      </c>
      <c r="S547" s="59">
        <v>11.81</v>
      </c>
      <c r="T547" s="59"/>
      <c r="U547" s="59">
        <v>4.7E-2</v>
      </c>
      <c r="V547" s="59">
        <v>98.5339279968467</v>
      </c>
      <c r="W547" s="59">
        <f t="shared" si="420"/>
        <v>15.823374260258316</v>
      </c>
      <c r="X547" s="59">
        <f t="shared" si="421"/>
        <v>9.7902729165592728</v>
      </c>
      <c r="Y547" s="59">
        <f t="shared" si="422"/>
        <v>99.514913343085937</v>
      </c>
      <c r="Z547" s="59">
        <f t="shared" si="394"/>
        <v>1.2747426915593191E-3</v>
      </c>
      <c r="AA547" s="59">
        <f t="shared" si="395"/>
        <v>1.3987033491566351E-2</v>
      </c>
      <c r="AB547" s="59">
        <f t="shared" si="396"/>
        <v>0.44602211146504644</v>
      </c>
      <c r="AC547" s="59">
        <f t="shared" si="397"/>
        <v>1.2836549960389327</v>
      </c>
      <c r="AD547" s="59">
        <f t="shared" si="398"/>
        <v>0.24081304305241957</v>
      </c>
      <c r="AE547" s="59">
        <f t="shared" si="399"/>
        <v>0</v>
      </c>
      <c r="AF547" s="59">
        <f t="shared" si="400"/>
        <v>0.43254615470506391</v>
      </c>
      <c r="AG547" s="59">
        <f t="shared" si="401"/>
        <v>5.75880374670046E-3</v>
      </c>
      <c r="AH547" s="59">
        <f t="shared" si="402"/>
        <v>0.57543626334738607</v>
      </c>
      <c r="AI547" s="59">
        <f t="shared" si="403"/>
        <v>0</v>
      </c>
      <c r="AJ547" s="59">
        <f t="shared" si="423"/>
        <v>2.9994931485386749</v>
      </c>
      <c r="AK547" s="59">
        <f t="shared" si="418"/>
        <v>4</v>
      </c>
      <c r="AL547" s="59">
        <f t="shared" si="424"/>
        <v>0.57087926638562014</v>
      </c>
      <c r="AM547" s="59">
        <f t="shared" si="425"/>
        <v>0.42912073361437986</v>
      </c>
      <c r="AN547" s="59">
        <f t="shared" si="426"/>
        <v>1.7961907263092405</v>
      </c>
      <c r="AO547" s="59">
        <f t="shared" si="427"/>
        <v>6.0516657716928961</v>
      </c>
      <c r="AP547" s="59">
        <f t="shared" si="428"/>
        <v>0.35762939580302666</v>
      </c>
      <c r="AQ547" s="59">
        <f t="shared" si="429"/>
        <v>0.12220971669633682</v>
      </c>
      <c r="AR547" s="59">
        <f t="shared" si="430"/>
        <v>0.65143943788629066</v>
      </c>
      <c r="AS547" s="59">
        <f t="shared" si="431"/>
        <v>0.22635084541737249</v>
      </c>
      <c r="AT547" s="59">
        <f t="shared" si="432"/>
        <v>0.74213562200133332</v>
      </c>
      <c r="AU547" s="59">
        <v>39.767330010464285</v>
      </c>
      <c r="AV547" s="78"/>
      <c r="AW547" s="59">
        <v>10.619945765129808</v>
      </c>
      <c r="AX547" s="59">
        <v>0.183</v>
      </c>
      <c r="AY547" s="59">
        <v>48.555</v>
      </c>
      <c r="AZ547" s="59">
        <v>0.19</v>
      </c>
      <c r="BA547" s="59">
        <v>0.252</v>
      </c>
      <c r="BB547" s="59">
        <v>8.5999999999999993E-2</v>
      </c>
      <c r="BC547" s="59"/>
      <c r="BD547" s="59"/>
      <c r="BE547" s="59">
        <f t="shared" si="433"/>
        <v>99.653275775594082</v>
      </c>
      <c r="BF547" s="59">
        <f t="shared" si="434"/>
        <v>89.070321527700884</v>
      </c>
      <c r="BG547" s="59">
        <f t="shared" si="435"/>
        <v>0.10929678472299116</v>
      </c>
      <c r="BH547" s="64">
        <f t="shared" si="436"/>
        <v>0.8907032152770088</v>
      </c>
      <c r="BI547" s="52"/>
      <c r="BJ547" s="62"/>
      <c r="BK547" s="62"/>
      <c r="BL547" s="62"/>
    </row>
    <row r="548" spans="1:64" s="31" customFormat="1" x14ac:dyDescent="0.25">
      <c r="A548" s="62"/>
      <c r="B548" s="58" t="s">
        <v>168</v>
      </c>
      <c r="C548" s="52" t="s">
        <v>13</v>
      </c>
      <c r="D548" s="52" t="s">
        <v>212</v>
      </c>
      <c r="E548" s="52"/>
      <c r="F548" s="52" t="s">
        <v>1159</v>
      </c>
      <c r="G548" s="52" t="s">
        <v>1779</v>
      </c>
      <c r="H548" s="52" t="s">
        <v>1784</v>
      </c>
      <c r="I548" s="52" t="s">
        <v>1725</v>
      </c>
      <c r="J548" s="52" t="s">
        <v>1722</v>
      </c>
      <c r="K548" s="59">
        <f t="shared" si="419"/>
        <v>88.349921575437662</v>
      </c>
      <c r="L548" s="59">
        <v>4.4999999999999998E-2</v>
      </c>
      <c r="M548" s="59">
        <v>0.68200000000000005</v>
      </c>
      <c r="N548" s="59">
        <v>11.376819862651876</v>
      </c>
      <c r="O548" s="59">
        <v>47.493160163943152</v>
      </c>
      <c r="P548" s="59"/>
      <c r="Q548" s="59">
        <v>26.437699290442776</v>
      </c>
      <c r="R548" s="59">
        <v>0.35</v>
      </c>
      <c r="S548" s="59">
        <v>10.753</v>
      </c>
      <c r="T548" s="59"/>
      <c r="U548" s="59">
        <v>1.7000000000000001E-2</v>
      </c>
      <c r="V548" s="59">
        <v>97.15467931703779</v>
      </c>
      <c r="W548" s="59">
        <f t="shared" si="420"/>
        <v>16.990526861686178</v>
      </c>
      <c r="X548" s="59">
        <f t="shared" si="421"/>
        <v>10.499191407820183</v>
      </c>
      <c r="Y548" s="59">
        <f t="shared" si="422"/>
        <v>98.206698296101379</v>
      </c>
      <c r="Z548" s="59">
        <f t="shared" si="394"/>
        <v>1.5004233093540299E-3</v>
      </c>
      <c r="AA548" s="59">
        <f t="shared" si="395"/>
        <v>1.7101771047558074E-2</v>
      </c>
      <c r="AB548" s="59">
        <f t="shared" si="396"/>
        <v>0.44712045970464642</v>
      </c>
      <c r="AC548" s="59">
        <f t="shared" si="397"/>
        <v>1.252542395009993</v>
      </c>
      <c r="AD548" s="59">
        <f t="shared" si="398"/>
        <v>0.2634416424953363</v>
      </c>
      <c r="AE548" s="59">
        <f t="shared" si="399"/>
        <v>0</v>
      </c>
      <c r="AF548" s="59">
        <f t="shared" si="400"/>
        <v>0.47378746490915219</v>
      </c>
      <c r="AG548" s="59">
        <f t="shared" si="401"/>
        <v>9.885083742342286E-3</v>
      </c>
      <c r="AH548" s="59">
        <f t="shared" si="402"/>
        <v>0.53446631681971757</v>
      </c>
      <c r="AI548" s="59">
        <f t="shared" si="403"/>
        <v>0</v>
      </c>
      <c r="AJ548" s="59">
        <f t="shared" si="423"/>
        <v>2.9998455570380997</v>
      </c>
      <c r="AK548" s="59">
        <f t="shared" si="418"/>
        <v>4</v>
      </c>
      <c r="AL548" s="59">
        <f t="shared" si="424"/>
        <v>0.53009106090656977</v>
      </c>
      <c r="AM548" s="59">
        <f t="shared" si="425"/>
        <v>0.46990893909343023</v>
      </c>
      <c r="AN548" s="59">
        <f t="shared" si="426"/>
        <v>1.7984531998108069</v>
      </c>
      <c r="AO548" s="59">
        <f t="shared" si="427"/>
        <v>6.0616450028884641</v>
      </c>
      <c r="AP548" s="59">
        <f t="shared" si="428"/>
        <v>0.35734026213752879</v>
      </c>
      <c r="AQ548" s="59">
        <f t="shared" si="429"/>
        <v>0.13419644388250734</v>
      </c>
      <c r="AR548" s="59">
        <f t="shared" si="430"/>
        <v>0.63804163089134813</v>
      </c>
      <c r="AS548" s="59">
        <f t="shared" si="431"/>
        <v>0.22776192522614447</v>
      </c>
      <c r="AT548" s="59">
        <f t="shared" si="432"/>
        <v>0.7369357937873422</v>
      </c>
      <c r="AU548" s="59">
        <v>39.710690036900374</v>
      </c>
      <c r="AV548" s="78"/>
      <c r="AW548" s="59">
        <v>11.240420350989387</v>
      </c>
      <c r="AX548" s="59">
        <v>0.253</v>
      </c>
      <c r="AY548" s="59">
        <v>47.823999999999998</v>
      </c>
      <c r="AZ548" s="59">
        <v>0.187</v>
      </c>
      <c r="BA548" s="59">
        <v>0.182</v>
      </c>
      <c r="BB548" s="59">
        <v>7.1999999999999995E-2</v>
      </c>
      <c r="BC548" s="59"/>
      <c r="BD548" s="59"/>
      <c r="BE548" s="59">
        <f t="shared" si="433"/>
        <v>99.469110387889771</v>
      </c>
      <c r="BF548" s="59">
        <f t="shared" si="434"/>
        <v>88.349921575437662</v>
      </c>
      <c r="BG548" s="59">
        <f t="shared" si="435"/>
        <v>0.11650078424562338</v>
      </c>
      <c r="BH548" s="64">
        <f t="shared" si="436"/>
        <v>0.88349921575437662</v>
      </c>
      <c r="BI548" s="52"/>
      <c r="BJ548" s="62"/>
      <c r="BK548" s="62"/>
      <c r="BL548" s="62"/>
    </row>
    <row r="549" spans="1:64" s="31" customFormat="1" x14ac:dyDescent="0.25">
      <c r="A549" s="62"/>
      <c r="B549" s="58" t="s">
        <v>168</v>
      </c>
      <c r="C549" s="52" t="s">
        <v>13</v>
      </c>
      <c r="D549" s="52" t="s">
        <v>212</v>
      </c>
      <c r="E549" s="52"/>
      <c r="F549" s="52" t="s">
        <v>1160</v>
      </c>
      <c r="G549" s="52" t="s">
        <v>1779</v>
      </c>
      <c r="H549" s="52" t="s">
        <v>1784</v>
      </c>
      <c r="I549" s="52" t="s">
        <v>1725</v>
      </c>
      <c r="J549" s="52" t="s">
        <v>1722</v>
      </c>
      <c r="K549" s="59">
        <f t="shared" si="419"/>
        <v>88.127812754476409</v>
      </c>
      <c r="L549" s="59">
        <v>6.8000000000000005E-2</v>
      </c>
      <c r="M549" s="59">
        <v>0.63600000000000001</v>
      </c>
      <c r="N549" s="59">
        <v>12.374584257791865</v>
      </c>
      <c r="O549" s="59">
        <v>46.375464212159798</v>
      </c>
      <c r="P549" s="59"/>
      <c r="Q549" s="59">
        <v>26.435631664486461</v>
      </c>
      <c r="R549" s="59">
        <v>0.29399999999999998</v>
      </c>
      <c r="S549" s="59">
        <v>11.058</v>
      </c>
      <c r="T549" s="59"/>
      <c r="U549" s="59">
        <v>0.128</v>
      </c>
      <c r="V549" s="59">
        <v>97.369680134438127</v>
      </c>
      <c r="W549" s="59">
        <f t="shared" si="420"/>
        <v>16.634691834508281</v>
      </c>
      <c r="X549" s="59">
        <f t="shared" si="421"/>
        <v>10.892353667457414</v>
      </c>
      <c r="Y549" s="59">
        <f t="shared" si="422"/>
        <v>98.46109397191735</v>
      </c>
      <c r="Z549" s="59">
        <f t="shared" si="394"/>
        <v>2.2491534632305128E-3</v>
      </c>
      <c r="AA549" s="59">
        <f t="shared" si="395"/>
        <v>1.5820591493247382E-2</v>
      </c>
      <c r="AB549" s="59">
        <f t="shared" si="396"/>
        <v>0.48243984171433213</v>
      </c>
      <c r="AC549" s="59">
        <f t="shared" si="397"/>
        <v>1.2132729743816966</v>
      </c>
      <c r="AD549" s="59">
        <f t="shared" si="398"/>
        <v>0.27111852557760063</v>
      </c>
      <c r="AE549" s="59">
        <f t="shared" si="399"/>
        <v>0</v>
      </c>
      <c r="AF549" s="59">
        <f t="shared" si="400"/>
        <v>0.46015099731647641</v>
      </c>
      <c r="AG549" s="59">
        <f t="shared" si="401"/>
        <v>8.236989770150277E-3</v>
      </c>
      <c r="AH549" s="59">
        <f t="shared" si="402"/>
        <v>0.54522551048997359</v>
      </c>
      <c r="AI549" s="59">
        <f t="shared" si="403"/>
        <v>0</v>
      </c>
      <c r="AJ549" s="59">
        <f t="shared" si="423"/>
        <v>2.998514584206708</v>
      </c>
      <c r="AK549" s="59">
        <f t="shared" si="418"/>
        <v>4</v>
      </c>
      <c r="AL549" s="59">
        <f t="shared" si="424"/>
        <v>0.54230977773645928</v>
      </c>
      <c r="AM549" s="59">
        <f t="shared" si="425"/>
        <v>0.45769022226354072</v>
      </c>
      <c r="AN549" s="59">
        <f t="shared" si="426"/>
        <v>1.6972318521434646</v>
      </c>
      <c r="AO549" s="59">
        <f t="shared" si="427"/>
        <v>5.6190283338467006</v>
      </c>
      <c r="AP549" s="59">
        <f t="shared" si="428"/>
        <v>0.37075047857132098</v>
      </c>
      <c r="AQ549" s="59">
        <f t="shared" si="429"/>
        <v>0.13784533520138978</v>
      </c>
      <c r="AR549" s="59">
        <f t="shared" si="430"/>
        <v>0.61686680940791305</v>
      </c>
      <c r="AS549" s="59">
        <f t="shared" si="431"/>
        <v>0.2452878553906972</v>
      </c>
      <c r="AT549" s="59">
        <f t="shared" si="432"/>
        <v>0.71549437078323563</v>
      </c>
      <c r="AU549" s="59">
        <v>40.173924106405245</v>
      </c>
      <c r="AV549" s="78"/>
      <c r="AW549" s="59">
        <v>11.491992670298723</v>
      </c>
      <c r="AX549" s="59">
        <v>0.17599999999999999</v>
      </c>
      <c r="AY549" s="59">
        <v>47.859000000000002</v>
      </c>
      <c r="AZ549" s="59">
        <v>0.20799999999999999</v>
      </c>
      <c r="BA549" s="59">
        <v>0.223</v>
      </c>
      <c r="BB549" s="59">
        <v>4.2000000000000003E-2</v>
      </c>
      <c r="BC549" s="59"/>
      <c r="BD549" s="59"/>
      <c r="BE549" s="59">
        <f t="shared" si="433"/>
        <v>100.17391677670396</v>
      </c>
      <c r="BF549" s="59">
        <f t="shared" si="434"/>
        <v>88.127812754476409</v>
      </c>
      <c r="BG549" s="59">
        <f t="shared" si="435"/>
        <v>0.11872187245523591</v>
      </c>
      <c r="BH549" s="64">
        <f t="shared" si="436"/>
        <v>0.88127812754476409</v>
      </c>
      <c r="BI549" s="52"/>
      <c r="BJ549" s="62"/>
      <c r="BK549" s="62"/>
      <c r="BL549" s="62"/>
    </row>
    <row r="550" spans="1:64" s="31" customFormat="1" x14ac:dyDescent="0.25">
      <c r="A550" s="62"/>
      <c r="B550" s="58" t="s">
        <v>168</v>
      </c>
      <c r="C550" s="52" t="s">
        <v>13</v>
      </c>
      <c r="D550" s="52" t="s">
        <v>212</v>
      </c>
      <c r="E550" s="52"/>
      <c r="F550" s="52" t="s">
        <v>1161</v>
      </c>
      <c r="G550" s="52" t="s">
        <v>1779</v>
      </c>
      <c r="H550" s="52" t="s">
        <v>1784</v>
      </c>
      <c r="I550" s="52" t="s">
        <v>1725</v>
      </c>
      <c r="J550" s="52" t="s">
        <v>1722</v>
      </c>
      <c r="K550" s="59">
        <f t="shared" si="419"/>
        <v>79.510713354597456</v>
      </c>
      <c r="L550" s="59">
        <v>5.0999999999999997E-2</v>
      </c>
      <c r="M550" s="59">
        <v>0.61499999999999999</v>
      </c>
      <c r="N550" s="59">
        <v>10.313026941362915</v>
      </c>
      <c r="O550" s="59">
        <v>45.132919244485755</v>
      </c>
      <c r="P550" s="59"/>
      <c r="Q550" s="59">
        <v>34.395991596305542</v>
      </c>
      <c r="R550" s="59">
        <v>0.39900000000000002</v>
      </c>
      <c r="S550" s="59">
        <v>6.7149999999999999</v>
      </c>
      <c r="T550" s="59"/>
      <c r="U550" s="59">
        <v>0.21199999999999999</v>
      </c>
      <c r="V550" s="59">
        <v>97.833937782154223</v>
      </c>
      <c r="W550" s="59">
        <f t="shared" si="420"/>
        <v>22.868643520950734</v>
      </c>
      <c r="X550" s="59">
        <f t="shared" si="421"/>
        <v>12.811011419598588</v>
      </c>
      <c r="Y550" s="59">
        <f t="shared" si="422"/>
        <v>99.117601126397986</v>
      </c>
      <c r="Z550" s="59">
        <f t="shared" si="394"/>
        <v>1.7474147112330842E-3</v>
      </c>
      <c r="AA550" s="59">
        <f t="shared" si="395"/>
        <v>1.5847339136854294E-2</v>
      </c>
      <c r="AB550" s="59">
        <f t="shared" si="396"/>
        <v>0.41649935839135815</v>
      </c>
      <c r="AC550" s="59">
        <f t="shared" si="397"/>
        <v>1.2231488581294827</v>
      </c>
      <c r="AD550" s="59">
        <f t="shared" si="398"/>
        <v>0.33032125006611202</v>
      </c>
      <c r="AE550" s="59">
        <f t="shared" si="399"/>
        <v>0</v>
      </c>
      <c r="AF550" s="59">
        <f t="shared" si="400"/>
        <v>0.65530223293014311</v>
      </c>
      <c r="AG550" s="59">
        <f t="shared" si="401"/>
        <v>1.1580031136282093E-2</v>
      </c>
      <c r="AH550" s="59">
        <f t="shared" si="402"/>
        <v>0.3429740283569705</v>
      </c>
      <c r="AI550" s="59">
        <f t="shared" si="403"/>
        <v>0</v>
      </c>
      <c r="AJ550" s="59">
        <f t="shared" si="423"/>
        <v>2.9974205128584357</v>
      </c>
      <c r="AK550" s="59">
        <f t="shared" si="418"/>
        <v>3.9999999999999996</v>
      </c>
      <c r="AL550" s="59">
        <f t="shared" si="424"/>
        <v>0.34356624679701558</v>
      </c>
      <c r="AM550" s="59">
        <f t="shared" si="425"/>
        <v>0.65643375320298447</v>
      </c>
      <c r="AN550" s="59">
        <f t="shared" si="426"/>
        <v>1.983833110340276</v>
      </c>
      <c r="AO550" s="59">
        <f t="shared" si="427"/>
        <v>6.892194196463171</v>
      </c>
      <c r="AP550" s="59">
        <f t="shared" si="428"/>
        <v>0.33513938716430425</v>
      </c>
      <c r="AQ550" s="59">
        <f t="shared" si="429"/>
        <v>0.16767836033438943</v>
      </c>
      <c r="AR550" s="59">
        <f t="shared" si="430"/>
        <v>0.62089736865243639</v>
      </c>
      <c r="AS550" s="59">
        <f t="shared" si="431"/>
        <v>0.21142427101317421</v>
      </c>
      <c r="AT550" s="59">
        <f t="shared" si="432"/>
        <v>0.74598248929570665</v>
      </c>
      <c r="AU550" s="59">
        <v>38.235016439940516</v>
      </c>
      <c r="AV550" s="78"/>
      <c r="AW550" s="59">
        <v>18.811901540959013</v>
      </c>
      <c r="AX550" s="59">
        <v>0.33200000000000002</v>
      </c>
      <c r="AY550" s="59">
        <v>40.956000000000003</v>
      </c>
      <c r="AZ550" s="59">
        <v>0.17799999999999999</v>
      </c>
      <c r="BA550" s="59">
        <v>0.187</v>
      </c>
      <c r="BB550" s="59">
        <v>9.9000000000000005E-2</v>
      </c>
      <c r="BC550" s="59"/>
      <c r="BD550" s="59"/>
      <c r="BE550" s="59">
        <f t="shared" si="433"/>
        <v>98.798917980899532</v>
      </c>
      <c r="BF550" s="59">
        <f t="shared" si="434"/>
        <v>79.510713354597456</v>
      </c>
      <c r="BG550" s="59">
        <f t="shared" si="435"/>
        <v>0.20489286645402544</v>
      </c>
      <c r="BH550" s="64">
        <f t="shared" si="436"/>
        <v>0.79510713354597451</v>
      </c>
      <c r="BI550" s="52"/>
      <c r="BJ550" s="62"/>
      <c r="BK550" s="62"/>
      <c r="BL550" s="62"/>
    </row>
    <row r="551" spans="1:64" s="31" customFormat="1" x14ac:dyDescent="0.25">
      <c r="A551" s="62"/>
      <c r="B551" s="58" t="s">
        <v>168</v>
      </c>
      <c r="C551" s="52" t="s">
        <v>13</v>
      </c>
      <c r="D551" s="52" t="s">
        <v>212</v>
      </c>
      <c r="E551" s="52"/>
      <c r="F551" s="52" t="s">
        <v>1162</v>
      </c>
      <c r="G551" s="52" t="s">
        <v>1779</v>
      </c>
      <c r="H551" s="52" t="s">
        <v>1784</v>
      </c>
      <c r="I551" s="52" t="s">
        <v>1725</v>
      </c>
      <c r="J551" s="52" t="s">
        <v>1722</v>
      </c>
      <c r="K551" s="59">
        <f t="shared" si="419"/>
        <v>88.948492128576333</v>
      </c>
      <c r="L551" s="59">
        <v>5.6000000000000001E-2</v>
      </c>
      <c r="M551" s="59">
        <v>1.1910000000000001</v>
      </c>
      <c r="N551" s="59">
        <v>14.57448705758056</v>
      </c>
      <c r="O551" s="59">
        <v>43.92505455900357</v>
      </c>
      <c r="P551" s="59"/>
      <c r="Q551" s="59">
        <v>25.77605898442145</v>
      </c>
      <c r="R551" s="59">
        <v>0.27800000000000002</v>
      </c>
      <c r="S551" s="59">
        <v>12.760999999999999</v>
      </c>
      <c r="T551" s="59"/>
      <c r="U551" s="59">
        <v>0.14599999999999999</v>
      </c>
      <c r="V551" s="59">
        <v>98.707600601005581</v>
      </c>
      <c r="W551" s="59">
        <f t="shared" si="420"/>
        <v>15.288055484319774</v>
      </c>
      <c r="X551" s="59">
        <f t="shared" si="421"/>
        <v>11.655927428430402</v>
      </c>
      <c r="Y551" s="59">
        <f t="shared" si="422"/>
        <v>99.875524529334299</v>
      </c>
      <c r="Z551" s="59">
        <f t="shared" si="394"/>
        <v>1.7921689953455727E-3</v>
      </c>
      <c r="AA551" s="59">
        <f t="shared" si="395"/>
        <v>2.8665407429377281E-2</v>
      </c>
      <c r="AB551" s="59">
        <f t="shared" si="396"/>
        <v>0.54977702201289091</v>
      </c>
      <c r="AC551" s="59">
        <f t="shared" si="397"/>
        <v>1.1118938290611635</v>
      </c>
      <c r="AD551" s="59">
        <f t="shared" si="398"/>
        <v>0.28071463239361572</v>
      </c>
      <c r="AE551" s="59">
        <f t="shared" si="399"/>
        <v>0</v>
      </c>
      <c r="AF551" s="59">
        <f t="shared" si="400"/>
        <v>0.40918397266146622</v>
      </c>
      <c r="AG551" s="59">
        <f t="shared" si="401"/>
        <v>7.5361016630320649E-3</v>
      </c>
      <c r="AH551" s="59">
        <f t="shared" si="402"/>
        <v>0.60878654762455064</v>
      </c>
      <c r="AI551" s="59">
        <f t="shared" si="403"/>
        <v>0</v>
      </c>
      <c r="AJ551" s="59">
        <f t="shared" si="423"/>
        <v>2.9983496818414421</v>
      </c>
      <c r="AK551" s="59">
        <f t="shared" si="418"/>
        <v>4</v>
      </c>
      <c r="AL551" s="59">
        <f t="shared" si="424"/>
        <v>0.59803946724655754</v>
      </c>
      <c r="AM551" s="59">
        <f t="shared" si="425"/>
        <v>0.40196053275344246</v>
      </c>
      <c r="AN551" s="59">
        <f t="shared" si="426"/>
        <v>1.4576510286350584</v>
      </c>
      <c r="AO551" s="59">
        <f t="shared" si="427"/>
        <v>4.6042523076761732</v>
      </c>
      <c r="AP551" s="59">
        <f t="shared" si="428"/>
        <v>0.40689259310968351</v>
      </c>
      <c r="AQ551" s="59">
        <f t="shared" si="429"/>
        <v>0.14452055721321913</v>
      </c>
      <c r="AR551" s="59">
        <f t="shared" si="430"/>
        <v>0.57243726259534222</v>
      </c>
      <c r="AS551" s="59">
        <f t="shared" si="431"/>
        <v>0.28304218019143862</v>
      </c>
      <c r="AT551" s="59">
        <f t="shared" si="432"/>
        <v>0.66914204358972096</v>
      </c>
      <c r="AU551" s="59">
        <v>40.240678360962718</v>
      </c>
      <c r="AV551" s="78"/>
      <c r="AW551" s="59">
        <v>10.755245163749956</v>
      </c>
      <c r="AX551" s="59">
        <v>0.20499999999999999</v>
      </c>
      <c r="AY551" s="59">
        <v>48.564999999999998</v>
      </c>
      <c r="AZ551" s="59">
        <v>0.20799999999999999</v>
      </c>
      <c r="BA551" s="59">
        <v>0.13700000000000001</v>
      </c>
      <c r="BB551" s="59">
        <v>0.187</v>
      </c>
      <c r="BC551" s="59"/>
      <c r="BD551" s="59"/>
      <c r="BE551" s="59">
        <f t="shared" si="433"/>
        <v>100.29792352471266</v>
      </c>
      <c r="BF551" s="59">
        <f t="shared" si="434"/>
        <v>88.948492128576333</v>
      </c>
      <c r="BG551" s="59">
        <f t="shared" si="435"/>
        <v>0.11051507871423666</v>
      </c>
      <c r="BH551" s="64">
        <f t="shared" si="436"/>
        <v>0.88948492128576329</v>
      </c>
      <c r="BI551" s="52"/>
      <c r="BJ551" s="62"/>
      <c r="BK551" s="62"/>
      <c r="BL551" s="62"/>
    </row>
    <row r="552" spans="1:64" s="31" customFormat="1" x14ac:dyDescent="0.25">
      <c r="A552" s="62"/>
      <c r="B552" s="58" t="s">
        <v>168</v>
      </c>
      <c r="C552" s="52" t="s">
        <v>13</v>
      </c>
      <c r="D552" s="52" t="s">
        <v>212</v>
      </c>
      <c r="E552" s="52"/>
      <c r="F552" s="52" t="s">
        <v>1163</v>
      </c>
      <c r="G552" s="52" t="s">
        <v>1779</v>
      </c>
      <c r="H552" s="52" t="s">
        <v>1784</v>
      </c>
      <c r="I552" s="52" t="s">
        <v>1725</v>
      </c>
      <c r="J552" s="52" t="s">
        <v>1722</v>
      </c>
      <c r="K552" s="59">
        <f t="shared" si="419"/>
        <v>88.903103220996201</v>
      </c>
      <c r="L552" s="59">
        <v>4.9000000000000002E-2</v>
      </c>
      <c r="M552" s="59">
        <v>0.68200000000000005</v>
      </c>
      <c r="N552" s="59">
        <v>12.1869793977813</v>
      </c>
      <c r="O552" s="59">
        <v>47.206800119558949</v>
      </c>
      <c r="P552" s="59"/>
      <c r="Q552" s="59">
        <v>25.003800689737183</v>
      </c>
      <c r="R552" s="59">
        <v>0.19600000000000001</v>
      </c>
      <c r="S552" s="59">
        <v>12.003</v>
      </c>
      <c r="T552" s="59"/>
      <c r="U552" s="59">
        <v>0.112</v>
      </c>
      <c r="V552" s="59">
        <v>97.439580207077427</v>
      </c>
      <c r="W552" s="59">
        <f t="shared" si="420"/>
        <v>15.317965442987347</v>
      </c>
      <c r="X552" s="59">
        <f t="shared" si="421"/>
        <v>10.764431258890681</v>
      </c>
      <c r="Y552" s="59">
        <f t="shared" si="422"/>
        <v>98.518176219218276</v>
      </c>
      <c r="Z552" s="59">
        <f t="shared" si="394"/>
        <v>1.6105135132898395E-3</v>
      </c>
      <c r="AA552" s="59">
        <f t="shared" si="395"/>
        <v>1.6858079304044843E-2</v>
      </c>
      <c r="AB552" s="59">
        <f t="shared" si="396"/>
        <v>0.47213559416228346</v>
      </c>
      <c r="AC552" s="59">
        <f t="shared" si="397"/>
        <v>1.2272496978558618</v>
      </c>
      <c r="AD552" s="59">
        <f t="shared" si="398"/>
        <v>0.26624819084248763</v>
      </c>
      <c r="AE552" s="59">
        <f t="shared" si="399"/>
        <v>0</v>
      </c>
      <c r="AF552" s="59">
        <f t="shared" si="400"/>
        <v>0.42106079890163972</v>
      </c>
      <c r="AG552" s="59">
        <f t="shared" si="401"/>
        <v>5.4567666768303609E-3</v>
      </c>
      <c r="AH552" s="59">
        <f t="shared" si="402"/>
        <v>0.58809502449591089</v>
      </c>
      <c r="AI552" s="59">
        <f t="shared" si="403"/>
        <v>0</v>
      </c>
      <c r="AJ552" s="59">
        <f t="shared" si="423"/>
        <v>2.998714665752348</v>
      </c>
      <c r="AK552" s="59">
        <f t="shared" si="418"/>
        <v>4</v>
      </c>
      <c r="AL552" s="59">
        <f t="shared" si="424"/>
        <v>0.58275938250641646</v>
      </c>
      <c r="AM552" s="59">
        <f t="shared" si="425"/>
        <v>0.41724061749358354</v>
      </c>
      <c r="AN552" s="59">
        <f t="shared" si="426"/>
        <v>1.5814597559115029</v>
      </c>
      <c r="AO552" s="59">
        <f t="shared" si="427"/>
        <v>5.1227149368917768</v>
      </c>
      <c r="AP552" s="59">
        <f t="shared" si="428"/>
        <v>0.38737772212408716</v>
      </c>
      <c r="AQ552" s="59">
        <f t="shared" si="429"/>
        <v>0.13545159520533318</v>
      </c>
      <c r="AR552" s="59">
        <f t="shared" si="430"/>
        <v>0.62435327265071638</v>
      </c>
      <c r="AS552" s="59">
        <f t="shared" si="431"/>
        <v>0.24019513214395055</v>
      </c>
      <c r="AT552" s="59">
        <f t="shared" si="432"/>
        <v>0.72217271952401829</v>
      </c>
      <c r="AU552" s="59">
        <v>39.771375722861713</v>
      </c>
      <c r="AV552" s="78"/>
      <c r="AW552" s="59">
        <v>10.830294048922068</v>
      </c>
      <c r="AX552" s="59">
        <v>0.152</v>
      </c>
      <c r="AY552" s="59">
        <v>48.679000000000002</v>
      </c>
      <c r="AZ552" s="59">
        <v>0.17499999999999999</v>
      </c>
      <c r="BA552" s="59">
        <v>0.26</v>
      </c>
      <c r="BB552" s="59">
        <v>6.7000000000000004E-2</v>
      </c>
      <c r="BC552" s="59"/>
      <c r="BD552" s="59"/>
      <c r="BE552" s="59">
        <f t="shared" si="433"/>
        <v>99.934669771783788</v>
      </c>
      <c r="BF552" s="59">
        <f t="shared" si="434"/>
        <v>88.903103220996201</v>
      </c>
      <c r="BG552" s="59">
        <f t="shared" si="435"/>
        <v>0.110968967790038</v>
      </c>
      <c r="BH552" s="64">
        <f t="shared" si="436"/>
        <v>0.88903103220996205</v>
      </c>
      <c r="BI552" s="52"/>
      <c r="BJ552" s="62"/>
      <c r="BK552" s="62"/>
      <c r="BL552" s="62"/>
    </row>
    <row r="553" spans="1:64" s="31" customFormat="1" x14ac:dyDescent="0.25">
      <c r="A553" s="62"/>
      <c r="B553" s="58" t="s">
        <v>168</v>
      </c>
      <c r="C553" s="52" t="s">
        <v>13</v>
      </c>
      <c r="D553" s="52" t="s">
        <v>212</v>
      </c>
      <c r="E553" s="52"/>
      <c r="F553" s="52" t="s">
        <v>1164</v>
      </c>
      <c r="G553" s="52" t="s">
        <v>1779</v>
      </c>
      <c r="H553" s="52" t="s">
        <v>1784</v>
      </c>
      <c r="I553" s="52" t="s">
        <v>1725</v>
      </c>
      <c r="J553" s="52" t="s">
        <v>1722</v>
      </c>
      <c r="K553" s="59">
        <f t="shared" si="419"/>
        <v>88.338257566847275</v>
      </c>
      <c r="L553" s="59">
        <v>1.4999999999999999E-2</v>
      </c>
      <c r="M553" s="59">
        <v>0.78900000000000003</v>
      </c>
      <c r="N553" s="59">
        <v>12.66804437400951</v>
      </c>
      <c r="O553" s="59">
        <v>46.589491096543846</v>
      </c>
      <c r="P553" s="59"/>
      <c r="Q553" s="59">
        <v>25.412156816109722</v>
      </c>
      <c r="R553" s="59">
        <v>0.20399999999999999</v>
      </c>
      <c r="S553" s="59">
        <v>12.116</v>
      </c>
      <c r="T553" s="59"/>
      <c r="U553" s="59">
        <v>0.112</v>
      </c>
      <c r="V553" s="59">
        <v>97.905692286663054</v>
      </c>
      <c r="W553" s="59">
        <f t="shared" si="420"/>
        <v>15.419836418552885</v>
      </c>
      <c r="X553" s="59">
        <f t="shared" si="421"/>
        <v>11.105046007509264</v>
      </c>
      <c r="Y553" s="59">
        <f t="shared" si="422"/>
        <v>99.018417896615503</v>
      </c>
      <c r="Z553" s="59">
        <f t="shared" si="394"/>
        <v>4.8957091066011138E-4</v>
      </c>
      <c r="AA553" s="59">
        <f t="shared" si="395"/>
        <v>1.936675122320872E-2</v>
      </c>
      <c r="AB553" s="59">
        <f t="shared" si="396"/>
        <v>0.48734475319711557</v>
      </c>
      <c r="AC553" s="59">
        <f t="shared" si="397"/>
        <v>1.2027417597841841</v>
      </c>
      <c r="AD553" s="59">
        <f t="shared" si="398"/>
        <v>0.27275454216901562</v>
      </c>
      <c r="AE553" s="59">
        <f t="shared" si="399"/>
        <v>0</v>
      </c>
      <c r="AF553" s="59">
        <f t="shared" si="400"/>
        <v>0.42090059917591538</v>
      </c>
      <c r="AG553" s="59">
        <f t="shared" si="401"/>
        <v>5.63982376505919E-3</v>
      </c>
      <c r="AH553" s="59">
        <f t="shared" si="402"/>
        <v>0.5894853500658146</v>
      </c>
      <c r="AI553" s="59">
        <f t="shared" si="403"/>
        <v>0</v>
      </c>
      <c r="AJ553" s="59">
        <f t="shared" si="423"/>
        <v>2.9987231502909735</v>
      </c>
      <c r="AK553" s="59">
        <f t="shared" si="418"/>
        <v>4</v>
      </c>
      <c r="AL553" s="59">
        <f t="shared" si="424"/>
        <v>0.58342591809417876</v>
      </c>
      <c r="AM553" s="59">
        <f t="shared" si="425"/>
        <v>0.41657408190582124</v>
      </c>
      <c r="AN553" s="59">
        <f t="shared" si="426"/>
        <v>1.543147900778493</v>
      </c>
      <c r="AO553" s="59">
        <f t="shared" si="427"/>
        <v>4.9608902992769668</v>
      </c>
      <c r="AP553" s="59">
        <f t="shared" si="428"/>
        <v>0.39321346575788457</v>
      </c>
      <c r="AQ553" s="59">
        <f t="shared" si="429"/>
        <v>0.13895905705321002</v>
      </c>
      <c r="AR553" s="59">
        <f t="shared" si="430"/>
        <v>0.61275555482615351</v>
      </c>
      <c r="AS553" s="59">
        <f t="shared" si="431"/>
        <v>0.24828538812063644</v>
      </c>
      <c r="AT553" s="59">
        <f t="shared" si="432"/>
        <v>0.71164508476110899</v>
      </c>
      <c r="AU553" s="59">
        <v>39.769352866662999</v>
      </c>
      <c r="AV553" s="78"/>
      <c r="AW553" s="59">
        <v>11.221393873058428</v>
      </c>
      <c r="AX553" s="59">
        <v>0.16400000000000001</v>
      </c>
      <c r="AY553" s="59">
        <v>47.689</v>
      </c>
      <c r="AZ553" s="59">
        <v>0.18</v>
      </c>
      <c r="BA553" s="59">
        <v>0.193</v>
      </c>
      <c r="BB553" s="59">
        <v>7.1999999999999995E-2</v>
      </c>
      <c r="BC553" s="59"/>
      <c r="BD553" s="59"/>
      <c r="BE553" s="59">
        <f t="shared" si="433"/>
        <v>99.288746739721446</v>
      </c>
      <c r="BF553" s="59">
        <f t="shared" si="434"/>
        <v>88.338257566847275</v>
      </c>
      <c r="BG553" s="59">
        <f t="shared" si="435"/>
        <v>0.11661742433152725</v>
      </c>
      <c r="BH553" s="64">
        <f t="shared" si="436"/>
        <v>0.88338257566847278</v>
      </c>
      <c r="BI553" s="52"/>
      <c r="BJ553" s="62"/>
      <c r="BK553" s="62"/>
      <c r="BL553" s="62"/>
    </row>
    <row r="554" spans="1:64" s="31" customFormat="1" x14ac:dyDescent="0.25">
      <c r="A554" s="62"/>
      <c r="B554" s="58" t="s">
        <v>168</v>
      </c>
      <c r="C554" s="52" t="s">
        <v>13</v>
      </c>
      <c r="D554" s="52" t="s">
        <v>214</v>
      </c>
      <c r="E554" s="52"/>
      <c r="F554" s="52" t="s">
        <v>1165</v>
      </c>
      <c r="G554" s="52" t="s">
        <v>1779</v>
      </c>
      <c r="H554" s="52" t="s">
        <v>1784</v>
      </c>
      <c r="I554" s="52" t="s">
        <v>1725</v>
      </c>
      <c r="J554" s="52" t="s">
        <v>1722</v>
      </c>
      <c r="K554" s="59">
        <f t="shared" si="419"/>
        <v>89.968072708449995</v>
      </c>
      <c r="L554" s="59">
        <v>0.14099999999999999</v>
      </c>
      <c r="M554" s="59">
        <v>8.2000000000000003E-2</v>
      </c>
      <c r="N554" s="59">
        <v>38.454999999999998</v>
      </c>
      <c r="O554" s="59">
        <v>20.535</v>
      </c>
      <c r="P554" s="59"/>
      <c r="Q554" s="59">
        <v>19.407</v>
      </c>
      <c r="R554" s="59">
        <v>0.25700000000000001</v>
      </c>
      <c r="S554" s="59">
        <v>17.399999999999999</v>
      </c>
      <c r="T554" s="59"/>
      <c r="U554" s="59">
        <v>0.11</v>
      </c>
      <c r="V554" s="59">
        <v>96.386999999999986</v>
      </c>
      <c r="W554" s="59">
        <f t="shared" si="420"/>
        <v>10.358268787604166</v>
      </c>
      <c r="X554" s="59">
        <f t="shared" si="421"/>
        <v>10.056380542782657</v>
      </c>
      <c r="Y554" s="59">
        <f t="shared" si="422"/>
        <v>97.394649330386812</v>
      </c>
      <c r="Z554" s="59">
        <f t="shared" si="394"/>
        <v>4.0596039944265222E-3</v>
      </c>
      <c r="AA554" s="59">
        <f t="shared" si="395"/>
        <v>1.7755537977487247E-3</v>
      </c>
      <c r="AB554" s="59">
        <f t="shared" si="396"/>
        <v>1.3050277515010511</v>
      </c>
      <c r="AC554" s="59">
        <f t="shared" si="397"/>
        <v>0.46764828209112203</v>
      </c>
      <c r="AD554" s="59">
        <f t="shared" si="398"/>
        <v>0.21788811470914915</v>
      </c>
      <c r="AE554" s="59">
        <f t="shared" si="399"/>
        <v>0</v>
      </c>
      <c r="AF554" s="59">
        <f t="shared" si="400"/>
        <v>0.24941764047154796</v>
      </c>
      <c r="AG554" s="59">
        <f t="shared" si="401"/>
        <v>6.267707225809451E-3</v>
      </c>
      <c r="AH554" s="59">
        <f t="shared" si="402"/>
        <v>0.7467981142663086</v>
      </c>
      <c r="AI554" s="59">
        <f t="shared" si="403"/>
        <v>0</v>
      </c>
      <c r="AJ554" s="59">
        <f t="shared" si="423"/>
        <v>2.9988827680571633</v>
      </c>
      <c r="AK554" s="59">
        <f t="shared" si="418"/>
        <v>3.9999999999999996</v>
      </c>
      <c r="AL554" s="59">
        <f t="shared" si="424"/>
        <v>0.74963491664797099</v>
      </c>
      <c r="AM554" s="59">
        <f t="shared" si="425"/>
        <v>0.25036508335202901</v>
      </c>
      <c r="AN554" s="59">
        <f t="shared" si="426"/>
        <v>1.1447051198936959</v>
      </c>
      <c r="AO554" s="59">
        <f t="shared" si="427"/>
        <v>3.3556526237911553</v>
      </c>
      <c r="AP554" s="59">
        <f t="shared" si="428"/>
        <v>0.46626456510234182</v>
      </c>
      <c r="AQ554" s="59">
        <f t="shared" si="429"/>
        <v>0.10946048380057846</v>
      </c>
      <c r="AR554" s="59">
        <f t="shared" si="430"/>
        <v>0.23493253532683017</v>
      </c>
      <c r="AS554" s="59">
        <f t="shared" si="431"/>
        <v>0.65560698087259139</v>
      </c>
      <c r="AT554" s="59">
        <f t="shared" si="432"/>
        <v>0.26380922020109543</v>
      </c>
      <c r="AU554" s="59">
        <v>39.94</v>
      </c>
      <c r="AV554" s="78"/>
      <c r="AW554" s="59">
        <v>9.7089999999999996</v>
      </c>
      <c r="AX554" s="59">
        <v>0.192</v>
      </c>
      <c r="AY554" s="59">
        <v>48.85</v>
      </c>
      <c r="AZ554" s="59">
        <v>0.154</v>
      </c>
      <c r="BA554" s="59">
        <v>0.28399999999999997</v>
      </c>
      <c r="BB554" s="59">
        <v>0.152</v>
      </c>
      <c r="BC554" s="59"/>
      <c r="BD554" s="59"/>
      <c r="BE554" s="59">
        <v>99.29</v>
      </c>
      <c r="BF554" s="59">
        <f t="shared" si="434"/>
        <v>89.968072708449995</v>
      </c>
      <c r="BG554" s="59">
        <f t="shared" si="435"/>
        <v>0.10031927291550005</v>
      </c>
      <c r="BH554" s="64">
        <f t="shared" si="436"/>
        <v>0.89968072708449998</v>
      </c>
      <c r="BI554" s="52"/>
      <c r="BJ554" s="62"/>
      <c r="BK554" s="62"/>
      <c r="BL554" s="62"/>
    </row>
    <row r="555" spans="1:64" s="31" customFormat="1" x14ac:dyDescent="0.25">
      <c r="A555" s="62"/>
      <c r="B555" s="58" t="s">
        <v>168</v>
      </c>
      <c r="C555" s="52" t="s">
        <v>13</v>
      </c>
      <c r="D555" s="52" t="s">
        <v>214</v>
      </c>
      <c r="E555" s="52"/>
      <c r="F555" s="52" t="s">
        <v>1166</v>
      </c>
      <c r="G555" s="52" t="s">
        <v>1779</v>
      </c>
      <c r="H555" s="52" t="s">
        <v>1784</v>
      </c>
      <c r="I555" s="52" t="s">
        <v>1725</v>
      </c>
      <c r="J555" s="52" t="s">
        <v>1722</v>
      </c>
      <c r="K555" s="59">
        <f t="shared" si="419"/>
        <v>89.964840676638829</v>
      </c>
      <c r="L555" s="59">
        <v>6.6000000000000003E-2</v>
      </c>
      <c r="M555" s="59">
        <v>1.1830000000000001</v>
      </c>
      <c r="N555" s="59">
        <v>11.414</v>
      </c>
      <c r="O555" s="59">
        <v>47.540999999999997</v>
      </c>
      <c r="P555" s="59"/>
      <c r="Q555" s="59">
        <v>22.675000000000001</v>
      </c>
      <c r="R555" s="59">
        <v>0.19400000000000001</v>
      </c>
      <c r="S555" s="59">
        <v>12.51</v>
      </c>
      <c r="T555" s="59"/>
      <c r="U555" s="59">
        <v>2.5999999999999999E-2</v>
      </c>
      <c r="V555" s="59">
        <v>95.608999999999995</v>
      </c>
      <c r="W555" s="59">
        <f t="shared" si="420"/>
        <v>14.409430708845719</v>
      </c>
      <c r="X555" s="59">
        <f t="shared" si="421"/>
        <v>9.1860072139967563</v>
      </c>
      <c r="Y555" s="59">
        <f t="shared" si="422"/>
        <v>96.529437922842476</v>
      </c>
      <c r="Z555" s="59">
        <f t="shared" si="394"/>
        <v>2.2049563768182009E-3</v>
      </c>
      <c r="AA555" s="59">
        <f t="shared" si="395"/>
        <v>2.9723245976409095E-2</v>
      </c>
      <c r="AB555" s="59">
        <f t="shared" si="396"/>
        <v>0.44946544354524859</v>
      </c>
      <c r="AC555" s="59">
        <f t="shared" si="397"/>
        <v>1.2562742452999336</v>
      </c>
      <c r="AD555" s="59">
        <f t="shared" si="398"/>
        <v>0.23094583368561672</v>
      </c>
      <c r="AE555" s="59">
        <f t="shared" si="399"/>
        <v>0</v>
      </c>
      <c r="AF555" s="59">
        <f t="shared" si="400"/>
        <v>0.40260421809301017</v>
      </c>
      <c r="AG555" s="59">
        <f t="shared" si="401"/>
        <v>5.4899553964731411E-3</v>
      </c>
      <c r="AH555" s="59">
        <f t="shared" si="402"/>
        <v>0.62302113800786363</v>
      </c>
      <c r="AI555" s="59">
        <f t="shared" si="403"/>
        <v>0</v>
      </c>
      <c r="AJ555" s="59">
        <f t="shared" si="423"/>
        <v>2.9997290363813729</v>
      </c>
      <c r="AK555" s="59">
        <f t="shared" si="418"/>
        <v>4</v>
      </c>
      <c r="AL555" s="59">
        <f t="shared" si="424"/>
        <v>0.60745489013298859</v>
      </c>
      <c r="AM555" s="59">
        <f t="shared" si="425"/>
        <v>0.39254510986701141</v>
      </c>
      <c r="AN555" s="59">
        <f t="shared" si="426"/>
        <v>1.7432841790991978</v>
      </c>
      <c r="AO555" s="59">
        <f t="shared" si="427"/>
        <v>5.8194216882563019</v>
      </c>
      <c r="AP555" s="59">
        <f t="shared" si="428"/>
        <v>0.3645265800819682</v>
      </c>
      <c r="AQ555" s="59">
        <f t="shared" si="429"/>
        <v>0.11924797856898527</v>
      </c>
      <c r="AR555" s="59">
        <f t="shared" si="430"/>
        <v>0.64867229639754553</v>
      </c>
      <c r="AS555" s="59">
        <f t="shared" si="431"/>
        <v>0.2320797250334693</v>
      </c>
      <c r="AT555" s="59">
        <f t="shared" si="432"/>
        <v>0.73649822039988699</v>
      </c>
      <c r="AU555" s="59">
        <v>40.896999999999998</v>
      </c>
      <c r="AV555" s="78"/>
      <c r="AW555" s="59">
        <v>9.7929999999999993</v>
      </c>
      <c r="AX555" s="59">
        <v>0.13600000000000001</v>
      </c>
      <c r="AY555" s="59">
        <v>49.255000000000003</v>
      </c>
      <c r="AZ555" s="59">
        <v>0.21</v>
      </c>
      <c r="BA555" s="59">
        <v>0.20699999999999999</v>
      </c>
      <c r="BB555" s="59">
        <v>8.3000000000000004E-2</v>
      </c>
      <c r="BC555" s="59"/>
      <c r="BD555" s="59"/>
      <c r="BE555" s="59">
        <v>100.589</v>
      </c>
      <c r="BF555" s="59">
        <f t="shared" si="434"/>
        <v>89.964840676638829</v>
      </c>
      <c r="BG555" s="59">
        <f t="shared" si="435"/>
        <v>0.1003515932336117</v>
      </c>
      <c r="BH555" s="64">
        <f t="shared" si="436"/>
        <v>0.89964840676638824</v>
      </c>
      <c r="BI555" s="52"/>
      <c r="BJ555" s="62"/>
      <c r="BK555" s="62"/>
      <c r="BL555" s="62"/>
    </row>
    <row r="556" spans="1:64" s="31" customFormat="1" x14ac:dyDescent="0.25">
      <c r="A556" s="62"/>
      <c r="B556" s="58" t="s">
        <v>168</v>
      </c>
      <c r="C556" s="52" t="s">
        <v>13</v>
      </c>
      <c r="D556" s="52" t="s">
        <v>214</v>
      </c>
      <c r="E556" s="52"/>
      <c r="F556" s="52" t="s">
        <v>1167</v>
      </c>
      <c r="G556" s="52" t="s">
        <v>1779</v>
      </c>
      <c r="H556" s="52" t="s">
        <v>1784</v>
      </c>
      <c r="I556" s="52" t="s">
        <v>1725</v>
      </c>
      <c r="J556" s="52" t="s">
        <v>1722</v>
      </c>
      <c r="K556" s="59">
        <f t="shared" si="419"/>
        <v>89.609646897304586</v>
      </c>
      <c r="L556" s="59">
        <v>4.4999999999999998E-2</v>
      </c>
      <c r="M556" s="59">
        <v>0.59399999999999997</v>
      </c>
      <c r="N556" s="59">
        <v>10.688000000000001</v>
      </c>
      <c r="O556" s="59">
        <v>51.341000000000001</v>
      </c>
      <c r="P556" s="59"/>
      <c r="Q556" s="59">
        <v>21.893000000000001</v>
      </c>
      <c r="R556" s="59">
        <v>0.23400000000000001</v>
      </c>
      <c r="S556" s="59">
        <v>12.313000000000001</v>
      </c>
      <c r="T556" s="59"/>
      <c r="U556" s="59">
        <v>8.5999999999999993E-2</v>
      </c>
      <c r="V556" s="59">
        <v>97.194000000000003</v>
      </c>
      <c r="W556" s="59">
        <f t="shared" si="420"/>
        <v>14.404076135690396</v>
      </c>
      <c r="X556" s="59">
        <f t="shared" si="421"/>
        <v>8.3228760439093197</v>
      </c>
      <c r="Y556" s="59">
        <f t="shared" si="422"/>
        <v>98.027952179599723</v>
      </c>
      <c r="Z556" s="59">
        <f t="shared" si="394"/>
        <v>1.4902057960879836E-3</v>
      </c>
      <c r="AA556" s="59">
        <f t="shared" si="395"/>
        <v>1.4793659011106828E-2</v>
      </c>
      <c r="AB556" s="59">
        <f t="shared" si="396"/>
        <v>0.41718871525856555</v>
      </c>
      <c r="AC556" s="59">
        <f t="shared" si="397"/>
        <v>1.3448013472093125</v>
      </c>
      <c r="AD556" s="59">
        <f t="shared" si="398"/>
        <v>0.20741226997180764</v>
      </c>
      <c r="AE556" s="59">
        <f t="shared" si="399"/>
        <v>0</v>
      </c>
      <c r="AF556" s="59">
        <f t="shared" si="400"/>
        <v>0.39892805012879579</v>
      </c>
      <c r="AG556" s="59">
        <f t="shared" si="401"/>
        <v>6.5638796827180729E-3</v>
      </c>
      <c r="AH556" s="59">
        <f t="shared" si="402"/>
        <v>0.60783684191456844</v>
      </c>
      <c r="AI556" s="59">
        <f t="shared" si="403"/>
        <v>0</v>
      </c>
      <c r="AJ556" s="59">
        <f t="shared" si="423"/>
        <v>2.999014968972963</v>
      </c>
      <c r="AK556" s="59">
        <f t="shared" si="418"/>
        <v>4.0000000000000009</v>
      </c>
      <c r="AL556" s="59">
        <f t="shared" si="424"/>
        <v>0.60375252128715184</v>
      </c>
      <c r="AM556" s="59">
        <f t="shared" si="425"/>
        <v>0.39624747871284816</v>
      </c>
      <c r="AN556" s="59">
        <f t="shared" si="426"/>
        <v>1.9233580066551501</v>
      </c>
      <c r="AO556" s="59">
        <f t="shared" si="427"/>
        <v>6.6184963255232381</v>
      </c>
      <c r="AP556" s="59">
        <f t="shared" si="428"/>
        <v>0.34207236942018632</v>
      </c>
      <c r="AQ556" s="59">
        <f t="shared" si="429"/>
        <v>0.1053173678914386</v>
      </c>
      <c r="AR556" s="59">
        <f t="shared" si="430"/>
        <v>0.68284744313437429</v>
      </c>
      <c r="AS556" s="59">
        <f t="shared" si="431"/>
        <v>0.21183518897418702</v>
      </c>
      <c r="AT556" s="59">
        <f t="shared" si="432"/>
        <v>0.76322867867129573</v>
      </c>
      <c r="AU556" s="59">
        <v>40.335999999999999</v>
      </c>
      <c r="AV556" s="78"/>
      <c r="AW556" s="59">
        <v>10.167</v>
      </c>
      <c r="AX556" s="59">
        <v>0.17</v>
      </c>
      <c r="AY556" s="59">
        <v>49.192999999999998</v>
      </c>
      <c r="AZ556" s="59">
        <v>0.17100000000000001</v>
      </c>
      <c r="BA556" s="59">
        <v>0.23300000000000001</v>
      </c>
      <c r="BB556" s="59">
        <v>0.13700000000000001</v>
      </c>
      <c r="BC556" s="59"/>
      <c r="BD556" s="59"/>
      <c r="BE556" s="59">
        <v>100.417</v>
      </c>
      <c r="BF556" s="59">
        <f t="shared" si="434"/>
        <v>89.609646897304586</v>
      </c>
      <c r="BG556" s="59">
        <f t="shared" si="435"/>
        <v>0.10390353102695414</v>
      </c>
      <c r="BH556" s="64">
        <f t="shared" si="436"/>
        <v>0.89609646897304585</v>
      </c>
      <c r="BI556" s="52"/>
      <c r="BJ556" s="62"/>
      <c r="BK556" s="62"/>
      <c r="BL556" s="62"/>
    </row>
    <row r="557" spans="1:64" s="31" customFormat="1" x14ac:dyDescent="0.25">
      <c r="A557" s="62"/>
      <c r="B557" s="58" t="s">
        <v>168</v>
      </c>
      <c r="C557" s="52" t="s">
        <v>13</v>
      </c>
      <c r="D557" s="52" t="s">
        <v>214</v>
      </c>
      <c r="E557" s="52"/>
      <c r="F557" s="52" t="s">
        <v>1168</v>
      </c>
      <c r="G557" s="52" t="s">
        <v>1779</v>
      </c>
      <c r="H557" s="52" t="s">
        <v>1784</v>
      </c>
      <c r="I557" s="52" t="s">
        <v>1725</v>
      </c>
      <c r="J557" s="52" t="s">
        <v>1722</v>
      </c>
      <c r="K557" s="59">
        <f t="shared" si="419"/>
        <v>89.74344835656332</v>
      </c>
      <c r="L557" s="59">
        <v>7.2999999999999995E-2</v>
      </c>
      <c r="M557" s="59">
        <v>1.2430000000000001</v>
      </c>
      <c r="N557" s="59">
        <v>11.439</v>
      </c>
      <c r="O557" s="59">
        <v>46.682000000000002</v>
      </c>
      <c r="P557" s="59"/>
      <c r="Q557" s="59">
        <v>22.896999999999998</v>
      </c>
      <c r="R557" s="59">
        <v>0.249</v>
      </c>
      <c r="S557" s="59">
        <v>12.701000000000001</v>
      </c>
      <c r="T557" s="59"/>
      <c r="U557" s="59">
        <v>9.6000000000000002E-2</v>
      </c>
      <c r="V557" s="59">
        <v>95.38</v>
      </c>
      <c r="W557" s="59">
        <f t="shared" si="420"/>
        <v>13.962420436679649</v>
      </c>
      <c r="X557" s="59">
        <f t="shared" si="421"/>
        <v>9.9295171852860076</v>
      </c>
      <c r="Y557" s="59">
        <f t="shared" si="422"/>
        <v>96.374937621965657</v>
      </c>
      <c r="Z557" s="59">
        <f t="shared" si="394"/>
        <v>2.4403231139845248E-3</v>
      </c>
      <c r="AA557" s="59">
        <f t="shared" si="395"/>
        <v>3.1250072314318811E-2</v>
      </c>
      <c r="AB557" s="59">
        <f t="shared" si="396"/>
        <v>0.45072838209483634</v>
      </c>
      <c r="AC557" s="59">
        <f t="shared" si="397"/>
        <v>1.2343377326569371</v>
      </c>
      <c r="AD557" s="59">
        <f t="shared" si="398"/>
        <v>0.24979278417656683</v>
      </c>
      <c r="AE557" s="59">
        <f t="shared" si="399"/>
        <v>0</v>
      </c>
      <c r="AF557" s="59">
        <f t="shared" si="400"/>
        <v>0.39035578167732377</v>
      </c>
      <c r="AG557" s="59">
        <f t="shared" si="401"/>
        <v>7.0507422757246519E-3</v>
      </c>
      <c r="AH557" s="59">
        <f t="shared" si="402"/>
        <v>0.63292433679783455</v>
      </c>
      <c r="AI557" s="59">
        <f t="shared" si="403"/>
        <v>0</v>
      </c>
      <c r="AJ557" s="59">
        <f t="shared" si="423"/>
        <v>2.9988801551075266</v>
      </c>
      <c r="AK557" s="59">
        <f t="shared" si="418"/>
        <v>4</v>
      </c>
      <c r="AL557" s="59">
        <f t="shared" si="424"/>
        <v>0.61852500148345235</v>
      </c>
      <c r="AM557" s="59">
        <f t="shared" si="425"/>
        <v>0.38147499851654765</v>
      </c>
      <c r="AN557" s="59">
        <f t="shared" si="426"/>
        <v>1.5627184066349953</v>
      </c>
      <c r="AO557" s="59">
        <f t="shared" si="427"/>
        <v>5.0434005956521686</v>
      </c>
      <c r="AP557" s="59">
        <f t="shared" si="428"/>
        <v>0.39021064406099176</v>
      </c>
      <c r="AQ557" s="59">
        <f t="shared" si="429"/>
        <v>0.12910129225181199</v>
      </c>
      <c r="AR557" s="59">
        <f t="shared" si="430"/>
        <v>0.63794715642603161</v>
      </c>
      <c r="AS557" s="59">
        <f t="shared" si="431"/>
        <v>0.23295155132215645</v>
      </c>
      <c r="AT557" s="59">
        <f t="shared" si="432"/>
        <v>0.7325159065576291</v>
      </c>
      <c r="AU557" s="59">
        <v>40.899000000000001</v>
      </c>
      <c r="AV557" s="78"/>
      <c r="AW557" s="59">
        <v>10.004</v>
      </c>
      <c r="AX557" s="59">
        <v>0.16800000000000001</v>
      </c>
      <c r="AY557" s="59">
        <v>49.109000000000002</v>
      </c>
      <c r="AZ557" s="59">
        <v>0.186</v>
      </c>
      <c r="BA557" s="59">
        <v>0.251</v>
      </c>
      <c r="BB557" s="59">
        <v>7.5999999999999998E-2</v>
      </c>
      <c r="BC557" s="59"/>
      <c r="BD557" s="59"/>
      <c r="BE557" s="59">
        <v>100.7</v>
      </c>
      <c r="BF557" s="59">
        <f t="shared" si="434"/>
        <v>89.74344835656332</v>
      </c>
      <c r="BG557" s="59">
        <f t="shared" si="435"/>
        <v>0.1025655164343668</v>
      </c>
      <c r="BH557" s="64">
        <f t="shared" si="436"/>
        <v>0.89743448356563316</v>
      </c>
      <c r="BI557" s="52"/>
      <c r="BJ557" s="62"/>
      <c r="BK557" s="62"/>
      <c r="BL557" s="62"/>
    </row>
    <row r="558" spans="1:64" s="31" customFormat="1" x14ac:dyDescent="0.25">
      <c r="A558" s="62"/>
      <c r="B558" s="58" t="s">
        <v>168</v>
      </c>
      <c r="C558" s="52" t="s">
        <v>13</v>
      </c>
      <c r="D558" s="52" t="s">
        <v>214</v>
      </c>
      <c r="E558" s="52"/>
      <c r="F558" s="52" t="s">
        <v>1169</v>
      </c>
      <c r="G558" s="52" t="s">
        <v>1779</v>
      </c>
      <c r="H558" s="52" t="s">
        <v>1784</v>
      </c>
      <c r="I558" s="52" t="s">
        <v>1725</v>
      </c>
      <c r="J558" s="52" t="s">
        <v>1722</v>
      </c>
      <c r="K558" s="59">
        <f t="shared" si="419"/>
        <v>83.968104275765128</v>
      </c>
      <c r="L558" s="59">
        <v>0.13500000000000001</v>
      </c>
      <c r="M558" s="59">
        <v>4.1399999999999997</v>
      </c>
      <c r="N558" s="59">
        <v>17.713000000000001</v>
      </c>
      <c r="O558" s="59">
        <v>18.867000000000001</v>
      </c>
      <c r="P558" s="59"/>
      <c r="Q558" s="59">
        <v>44.923000000000002</v>
      </c>
      <c r="R558" s="59">
        <v>0.28699999999999998</v>
      </c>
      <c r="S558" s="59">
        <v>9.952</v>
      </c>
      <c r="T558" s="59"/>
      <c r="U558" s="59">
        <v>5.6000000000000001E-2</v>
      </c>
      <c r="V558" s="59">
        <v>96.073000000000008</v>
      </c>
      <c r="W558" s="59">
        <f t="shared" si="420"/>
        <v>22.342365116279836</v>
      </c>
      <c r="X558" s="59">
        <f t="shared" si="421"/>
        <v>25.095171019915721</v>
      </c>
      <c r="Y558" s="59">
        <f t="shared" si="422"/>
        <v>98.587536136195567</v>
      </c>
      <c r="Z558" s="59">
        <f t="shared" si="394"/>
        <v>4.415700668781746E-3</v>
      </c>
      <c r="AA558" s="59">
        <f t="shared" si="395"/>
        <v>0.10184075800255631</v>
      </c>
      <c r="AB558" s="59">
        <f t="shared" si="396"/>
        <v>0.68290509485244999</v>
      </c>
      <c r="AC558" s="59">
        <f t="shared" si="397"/>
        <v>0.48812245216493094</v>
      </c>
      <c r="AD558" s="59">
        <f t="shared" si="398"/>
        <v>0.61770810603780912</v>
      </c>
      <c r="AE558" s="59">
        <f t="shared" si="399"/>
        <v>0</v>
      </c>
      <c r="AF558" s="59">
        <f t="shared" si="400"/>
        <v>0.61118182869250448</v>
      </c>
      <c r="AG558" s="59">
        <f t="shared" si="401"/>
        <v>7.9516777939308437E-3</v>
      </c>
      <c r="AH558" s="59">
        <f t="shared" si="402"/>
        <v>0.48525009658810336</v>
      </c>
      <c r="AI558" s="59">
        <f t="shared" si="403"/>
        <v>0</v>
      </c>
      <c r="AJ558" s="59">
        <f t="shared" si="423"/>
        <v>2.9993757148010669</v>
      </c>
      <c r="AK558" s="59">
        <f t="shared" si="418"/>
        <v>4</v>
      </c>
      <c r="AL558" s="59">
        <f t="shared" si="424"/>
        <v>0.44257202421747632</v>
      </c>
      <c r="AM558" s="59">
        <f t="shared" si="425"/>
        <v>0.55742797578252368</v>
      </c>
      <c r="AN558" s="59">
        <f t="shared" si="426"/>
        <v>0.98943469046056975</v>
      </c>
      <c r="AO558" s="59">
        <f t="shared" si="427"/>
        <v>2.772777974723359</v>
      </c>
      <c r="AP558" s="59">
        <f t="shared" si="428"/>
        <v>0.50265535470706613</v>
      </c>
      <c r="AQ558" s="59">
        <f t="shared" si="429"/>
        <v>0.34533224905689863</v>
      </c>
      <c r="AR558" s="59">
        <f t="shared" si="430"/>
        <v>0.27288685800565876</v>
      </c>
      <c r="AS558" s="59">
        <f t="shared" si="431"/>
        <v>0.38178089293744261</v>
      </c>
      <c r="AT558" s="59">
        <f t="shared" si="432"/>
        <v>0.41683259579006809</v>
      </c>
      <c r="AU558" s="59">
        <v>39.576999999999998</v>
      </c>
      <c r="AV558" s="78"/>
      <c r="AW558" s="59">
        <v>15.105</v>
      </c>
      <c r="AX558" s="59">
        <v>0.22700000000000001</v>
      </c>
      <c r="AY558" s="59">
        <v>44.384999999999998</v>
      </c>
      <c r="AZ558" s="59">
        <v>0.16500000000000001</v>
      </c>
      <c r="BA558" s="59">
        <v>0.23400000000000001</v>
      </c>
      <c r="BB558" s="59">
        <v>0.105</v>
      </c>
      <c r="BC558" s="59"/>
      <c r="BD558" s="59"/>
      <c r="BE558" s="59">
        <v>99.805999999999997</v>
      </c>
      <c r="BF558" s="59">
        <f t="shared" si="434"/>
        <v>83.968104275765128</v>
      </c>
      <c r="BG558" s="59">
        <f t="shared" si="435"/>
        <v>0.16031895724234871</v>
      </c>
      <c r="BH558" s="64">
        <f t="shared" si="436"/>
        <v>0.83968104275765132</v>
      </c>
      <c r="BI558" s="52"/>
      <c r="BJ558" s="62"/>
      <c r="BK558" s="62"/>
      <c r="BL558" s="62"/>
    </row>
    <row r="559" spans="1:64" s="31" customFormat="1" x14ac:dyDescent="0.25">
      <c r="A559" s="62"/>
      <c r="B559" s="58" t="s">
        <v>168</v>
      </c>
      <c r="C559" s="52" t="s">
        <v>13</v>
      </c>
      <c r="D559" s="52" t="s">
        <v>214</v>
      </c>
      <c r="E559" s="52"/>
      <c r="F559" s="52" t="s">
        <v>1170</v>
      </c>
      <c r="G559" s="52" t="s">
        <v>1779</v>
      </c>
      <c r="H559" s="52" t="s">
        <v>1784</v>
      </c>
      <c r="I559" s="52" t="s">
        <v>1725</v>
      </c>
      <c r="J559" s="52" t="s">
        <v>1722</v>
      </c>
      <c r="K559" s="59">
        <f t="shared" si="419"/>
        <v>85.146952844563401</v>
      </c>
      <c r="L559" s="59">
        <v>3.9E-2</v>
      </c>
      <c r="M559" s="59">
        <v>1.2010000000000001</v>
      </c>
      <c r="N559" s="59">
        <v>14.484</v>
      </c>
      <c r="O559" s="59">
        <v>39.503</v>
      </c>
      <c r="P559" s="59"/>
      <c r="Q559" s="59">
        <v>31.161000000000001</v>
      </c>
      <c r="R559" s="59">
        <v>0.311</v>
      </c>
      <c r="S559" s="59">
        <v>9.7680000000000007</v>
      </c>
      <c r="T559" s="59"/>
      <c r="U559" s="59">
        <v>0.13600000000000001</v>
      </c>
      <c r="V559" s="59">
        <v>96.603000000000009</v>
      </c>
      <c r="W559" s="59">
        <f t="shared" si="420"/>
        <v>19.17728893490829</v>
      </c>
      <c r="X559" s="59">
        <f t="shared" si="421"/>
        <v>13.318194115460891</v>
      </c>
      <c r="Y559" s="59">
        <f t="shared" si="422"/>
        <v>97.937483050369195</v>
      </c>
      <c r="Z559" s="59">
        <f t="shared" si="394"/>
        <v>1.2972106203605718E-3</v>
      </c>
      <c r="AA559" s="59">
        <f t="shared" si="395"/>
        <v>3.0043070761252073E-2</v>
      </c>
      <c r="AB559" s="59">
        <f t="shared" si="396"/>
        <v>0.56785411543713915</v>
      </c>
      <c r="AC559" s="59">
        <f t="shared" si="397"/>
        <v>1.0392883162950524</v>
      </c>
      <c r="AD559" s="59">
        <f t="shared" si="398"/>
        <v>0.33336385732624524</v>
      </c>
      <c r="AE559" s="59">
        <f t="shared" si="399"/>
        <v>0</v>
      </c>
      <c r="AF559" s="59">
        <f t="shared" si="400"/>
        <v>0.53346819443071447</v>
      </c>
      <c r="AG559" s="59">
        <f t="shared" si="401"/>
        <v>8.7622834396681084E-3</v>
      </c>
      <c r="AH559" s="59">
        <f t="shared" si="402"/>
        <v>0.48432952577873745</v>
      </c>
      <c r="AI559" s="59">
        <f t="shared" si="403"/>
        <v>0</v>
      </c>
      <c r="AJ559" s="59">
        <f t="shared" si="423"/>
        <v>2.9984065740891692</v>
      </c>
      <c r="AK559" s="59">
        <f t="shared" si="418"/>
        <v>4.0000000000000009</v>
      </c>
      <c r="AL559" s="59">
        <f t="shared" si="424"/>
        <v>0.47586029734775548</v>
      </c>
      <c r="AM559" s="59">
        <f t="shared" si="425"/>
        <v>0.52413970265224452</v>
      </c>
      <c r="AN559" s="59">
        <f t="shared" si="426"/>
        <v>1.6002580444965211</v>
      </c>
      <c r="AO559" s="59">
        <f t="shared" si="427"/>
        <v>5.2025624547184393</v>
      </c>
      <c r="AP559" s="59">
        <f t="shared" si="428"/>
        <v>0.38457721614072599</v>
      </c>
      <c r="AQ559" s="59">
        <f t="shared" si="429"/>
        <v>0.17179220660397782</v>
      </c>
      <c r="AR559" s="59">
        <f t="shared" si="430"/>
        <v>0.53557585572130817</v>
      </c>
      <c r="AS559" s="59">
        <f t="shared" si="431"/>
        <v>0.29263193767471407</v>
      </c>
      <c r="AT559" s="59">
        <f t="shared" si="432"/>
        <v>0.64666845686782026</v>
      </c>
      <c r="AU559" s="59">
        <v>39.78</v>
      </c>
      <c r="AV559" s="78"/>
      <c r="AW559" s="59">
        <v>14.183</v>
      </c>
      <c r="AX559" s="59">
        <v>0.27800000000000002</v>
      </c>
      <c r="AY559" s="59">
        <v>45.615000000000002</v>
      </c>
      <c r="AZ559" s="59">
        <v>0.19700000000000001</v>
      </c>
      <c r="BA559" s="59">
        <v>0.121</v>
      </c>
      <c r="BB559" s="59">
        <v>0.11700000000000001</v>
      </c>
      <c r="BC559" s="59"/>
      <c r="BD559" s="59"/>
      <c r="BE559" s="59">
        <v>100.29900000000001</v>
      </c>
      <c r="BF559" s="59">
        <f t="shared" si="434"/>
        <v>85.146952844563401</v>
      </c>
      <c r="BG559" s="59">
        <f t="shared" si="435"/>
        <v>0.14853047155436599</v>
      </c>
      <c r="BH559" s="64">
        <f t="shared" si="436"/>
        <v>0.85146952844563406</v>
      </c>
      <c r="BI559" s="52"/>
      <c r="BJ559" s="62"/>
      <c r="BK559" s="62"/>
      <c r="BL559" s="62"/>
    </row>
    <row r="560" spans="1:64" s="31" customFormat="1" x14ac:dyDescent="0.25">
      <c r="A560" s="62"/>
      <c r="B560" s="58" t="s">
        <v>168</v>
      </c>
      <c r="C560" s="52" t="s">
        <v>13</v>
      </c>
      <c r="D560" s="52" t="s">
        <v>214</v>
      </c>
      <c r="E560" s="52"/>
      <c r="F560" s="52" t="s">
        <v>1171</v>
      </c>
      <c r="G560" s="52" t="s">
        <v>1779</v>
      </c>
      <c r="H560" s="52" t="s">
        <v>1784</v>
      </c>
      <c r="I560" s="52" t="s">
        <v>1725</v>
      </c>
      <c r="J560" s="52" t="s">
        <v>1722</v>
      </c>
      <c r="K560" s="59">
        <f t="shared" si="419"/>
        <v>88.799336373138587</v>
      </c>
      <c r="L560" s="59">
        <v>4.7E-2</v>
      </c>
      <c r="M560" s="59">
        <v>0.624</v>
      </c>
      <c r="N560" s="59">
        <v>11.257</v>
      </c>
      <c r="O560" s="59">
        <v>48.241</v>
      </c>
      <c r="P560" s="59"/>
      <c r="Q560" s="59">
        <v>24.491</v>
      </c>
      <c r="R560" s="59">
        <v>0.22500000000000001</v>
      </c>
      <c r="S560" s="59">
        <v>12.064</v>
      </c>
      <c r="T560" s="59"/>
      <c r="U560" s="59">
        <v>0.10199999999999999</v>
      </c>
      <c r="V560" s="59">
        <v>97.050999999999988</v>
      </c>
      <c r="W560" s="59">
        <f t="shared" ref="W560:W579" si="437">Q560-0.8998*X560</f>
        <v>14.883037546031089</v>
      </c>
      <c r="X560" s="59">
        <f t="shared" ref="X560:X579" si="438">(S560/40.31+Q560/71.85+R560/70.94+T560/74.7+U560/41.38-N560/101.96-O560/151.91-P560/201-L560*2/60.08-M560*2/79.95)/3*159.66</f>
        <v>10.677886701454668</v>
      </c>
      <c r="Y560" s="59">
        <f t="shared" ref="Y560:Y579" si="439">SUM(L560:P560,R560:U560,W560:X560)</f>
        <v>98.12092424748576</v>
      </c>
      <c r="Z560" s="59">
        <f t="shared" ref="Z560:Z623" si="440">$L560/60.09/($L560*2/60.09+$M560*2/79.9+$N560/101.96*3+$O560/151.94*3+$P560/209.82*3+$R560/70.94+$S560/40.31+$T560/74.71+$W560/71.85+$X560/159.7*3)*4</f>
        <v>1.5556999757354289E-3</v>
      </c>
      <c r="AA560" s="59">
        <f t="shared" ref="AA560:AA623" si="441">$M560/79.9/($L560*2/60.09+$M560*2/79.9+$N560/101.96*3+$O560/151.94*3+$P560/209.82*3+$R560/70.94+$S560/40.31+$T560/74.71+$W560/71.85+$X560/159.7*3)*4</f>
        <v>1.5533452773991893E-2</v>
      </c>
      <c r="AB560" s="59">
        <f t="shared" ref="AB560:AB623" si="442">$N560*2/101.96/($L560*2/60.09+$M560*2/79.9+$N560/101.96*3+$O560/151.94*3+$P560/209.82*3+$R560/70.94+$S560/40.31+$T560/74.71+$W560/71.85+$X560/159.7*3)*4</f>
        <v>0.43919058952098039</v>
      </c>
      <c r="AC560" s="59">
        <f t="shared" ref="AC560:AC623" si="443">$O560*2/151.94/($L560*2/60.09+$M560*2/79.9+$N560/101.96*3+$O560/151.94*3+$P560/209.82*3+$R560/70.94+$S560/40.31+$T560/74.71+$W560/71.85+$X560/159.7*3)*4</f>
        <v>1.2630029543562324</v>
      </c>
      <c r="AD560" s="59">
        <f t="shared" ref="AD560:AD623" si="444">$X560*2/159.7/($L560*2/60.09+$M560*2/79.9+$N560/101.96*3+$O560/151.94*3+$P560/209.82*3+$R560/70.94+$S560/40.31+$T560/74.71+$W560/71.85+$X560/159.7*3)*4</f>
        <v>0.26597485387999664</v>
      </c>
      <c r="AE560" s="59">
        <f t="shared" ref="AE560:AE623" si="445">$P560*2/209.82/($L560*2/60.09+$M560*2/79.9+$N560/101.96*3+$O560/151.94*3+$P560/209.82*3+$R560/70.94+$S560/40.31+$T560/74.71+$W560/71.85+$X560/159.7*3)*4</f>
        <v>0</v>
      </c>
      <c r="AF560" s="59">
        <f t="shared" ref="AF560:AF623" si="446">$W560/71.85/($L560*2/60.09+$M560*2/79.9+$N560/101.96*3+$O560/151.94*3+$P560/209.82*3+$R560/70.94+$S560/40.31+$T560/74.71+$W560/71.85+$X560/159.7*3)*4</f>
        <v>0.41199789385606345</v>
      </c>
      <c r="AG560" s="59">
        <f t="shared" ref="AG560:AG623" si="447">$R560/70.94/($L560*2/60.09+$M560*2/79.9+$N560/101.96*3+$O560/151.94*3+$P560/209.82*3+$R560/70.94+$S560/40.31+$T560/74.71+$W560/71.85+$X560/159.7*3)*4</f>
        <v>6.308433436988085E-3</v>
      </c>
      <c r="AH560" s="59">
        <f t="shared" ref="AH560:AH623" si="448">$S560/40.31/($L560*2/60.09+$M560*2/79.9+$N560/101.96*3+$O560/151.94*3+$P560/209.82*3+$R560/70.94+$S560/40.31+$T560/74.71+$W560/71.85+$X560/159.7*3)*4</f>
        <v>0.59526277057167976</v>
      </c>
      <c r="AI560" s="59">
        <f t="shared" ref="AI560:AI623" si="449">$T560/74.71/($L560*2/60.09+$M560*2/79.9+$N560/101.96*3+$O560/151.94*3+$P560/209.82*3+$R560/70.94+$S560/40.31+$T560/74.71+$W560/71.85+$X560/159.7*3)*4</f>
        <v>0</v>
      </c>
      <c r="AJ560" s="59">
        <f t="shared" ref="AJ560:AJ568" si="450">SUM(Z560:AI560)</f>
        <v>2.9988266483716681</v>
      </c>
      <c r="AK560" s="59">
        <f t="shared" si="418"/>
        <v>4</v>
      </c>
      <c r="AL560" s="59">
        <f t="shared" ref="AL560:AL571" si="451">AH560/(AH560+AF560)</f>
        <v>0.59097192176155067</v>
      </c>
      <c r="AM560" s="59">
        <f t="shared" ref="AM560:AM578" si="452">1-AL560</f>
        <v>0.40902807823844933</v>
      </c>
      <c r="AN560" s="59">
        <f t="shared" ref="AN560:AN571" si="453">AF560/AD560</f>
        <v>1.5490106972366264</v>
      </c>
      <c r="AO560" s="59">
        <f t="shared" ref="AO560:AO578" si="454">10^((LOG10(AN560)+0.343)/0.764)</f>
        <v>4.9855744434101181</v>
      </c>
      <c r="AP560" s="59">
        <f t="shared" ref="AP560:AP571" si="455">AD560/(AD560+AF560)</f>
        <v>0.39230906370228125</v>
      </c>
      <c r="AQ560" s="59">
        <f t="shared" ref="AQ560:AQ571" si="456">AD560/(AB560+AC560+AD560)</f>
        <v>0.13513826061991618</v>
      </c>
      <c r="AR560" s="59">
        <f t="shared" ref="AR560:AR571" si="457">AC560/(AB560+AC560+AD560)</f>
        <v>0.64171488364281459</v>
      </c>
      <c r="AS560" s="59">
        <f t="shared" ref="AS560:AS571" si="458">AB560/(AB560+AC560+AD560)</f>
        <v>0.22314685573726925</v>
      </c>
      <c r="AT560" s="59">
        <f t="shared" ref="AT560:AT571" si="459">AC560/(AC560+AB560)</f>
        <v>0.74198551563025938</v>
      </c>
      <c r="AU560" s="59">
        <v>39.947000000000003</v>
      </c>
      <c r="AV560" s="78"/>
      <c r="AW560" s="59">
        <v>10.933999999999999</v>
      </c>
      <c r="AX560" s="59">
        <v>0.19800000000000001</v>
      </c>
      <c r="AY560" s="59">
        <v>48.633000000000003</v>
      </c>
      <c r="AZ560" s="59">
        <v>0.17599999999999999</v>
      </c>
      <c r="BA560" s="59">
        <v>0.22</v>
      </c>
      <c r="BB560" s="59">
        <v>0.22900000000000001</v>
      </c>
      <c r="BC560" s="59"/>
      <c r="BD560" s="59"/>
      <c r="BE560" s="59">
        <v>100.345</v>
      </c>
      <c r="BF560" s="59">
        <f t="shared" ref="BF560:BF575" si="460">AY560/40.31/(AY560/40.31+AW560/71.85)*100</f>
        <v>88.799336373138587</v>
      </c>
      <c r="BG560" s="59">
        <f t="shared" ref="BG560:BG571" si="461">(100-K560)/100</f>
        <v>0.11200663626861412</v>
      </c>
      <c r="BH560" s="64">
        <f t="shared" ref="BH560:BH571" si="462">K560/100</f>
        <v>0.88799336373138582</v>
      </c>
      <c r="BI560" s="52"/>
      <c r="BJ560" s="62"/>
      <c r="BK560" s="62"/>
      <c r="BL560" s="62"/>
    </row>
    <row r="561" spans="1:64" s="31" customFormat="1" x14ac:dyDescent="0.25">
      <c r="A561" s="62"/>
      <c r="B561" s="58" t="s">
        <v>168</v>
      </c>
      <c r="C561" s="52" t="s">
        <v>13</v>
      </c>
      <c r="D561" s="52" t="s">
        <v>214</v>
      </c>
      <c r="E561" s="52"/>
      <c r="F561" s="52" t="s">
        <v>1172</v>
      </c>
      <c r="G561" s="52" t="s">
        <v>1779</v>
      </c>
      <c r="H561" s="52" t="s">
        <v>1784</v>
      </c>
      <c r="I561" s="52" t="s">
        <v>1725</v>
      </c>
      <c r="J561" s="52" t="s">
        <v>1722</v>
      </c>
      <c r="K561" s="59">
        <f t="shared" si="419"/>
        <v>88.819696800362806</v>
      </c>
      <c r="L561" s="59">
        <v>6.6000000000000003E-2</v>
      </c>
      <c r="M561" s="59">
        <v>0.66400000000000003</v>
      </c>
      <c r="N561" s="59">
        <v>11.144</v>
      </c>
      <c r="O561" s="59">
        <v>48.523000000000003</v>
      </c>
      <c r="P561" s="59"/>
      <c r="Q561" s="59">
        <v>24.190999999999999</v>
      </c>
      <c r="R561" s="59">
        <v>0.23100000000000001</v>
      </c>
      <c r="S561" s="59">
        <v>11.804</v>
      </c>
      <c r="T561" s="59"/>
      <c r="U561" s="59">
        <v>0</v>
      </c>
      <c r="V561" s="59">
        <v>96.623000000000005</v>
      </c>
      <c r="W561" s="59">
        <f t="shared" si="437"/>
        <v>15.319878287119192</v>
      </c>
      <c r="X561" s="59">
        <f t="shared" si="438"/>
        <v>9.8589927904876706</v>
      </c>
      <c r="Y561" s="59">
        <f t="shared" si="439"/>
        <v>97.610871077606873</v>
      </c>
      <c r="Z561" s="59">
        <f t="shared" si="440"/>
        <v>2.1974847744996935E-3</v>
      </c>
      <c r="AA561" s="59">
        <f t="shared" si="441"/>
        <v>1.662667635798382E-2</v>
      </c>
      <c r="AB561" s="59">
        <f t="shared" si="442"/>
        <v>0.43734625847061454</v>
      </c>
      <c r="AC561" s="59">
        <f t="shared" si="443"/>
        <v>1.2778787864063352</v>
      </c>
      <c r="AD561" s="59">
        <f t="shared" si="444"/>
        <v>0.24702549130554335</v>
      </c>
      <c r="AE561" s="59">
        <f t="shared" si="445"/>
        <v>0</v>
      </c>
      <c r="AF561" s="59">
        <f t="shared" si="446"/>
        <v>0.42659197927573311</v>
      </c>
      <c r="AG561" s="59">
        <f t="shared" si="447"/>
        <v>6.5148577720454334E-3</v>
      </c>
      <c r="AH561" s="59">
        <f t="shared" si="448"/>
        <v>0.58586903641351507</v>
      </c>
      <c r="AI561" s="59">
        <f t="shared" si="449"/>
        <v>0</v>
      </c>
      <c r="AJ561" s="59">
        <f t="shared" si="450"/>
        <v>3.0000505707762701</v>
      </c>
      <c r="AK561" s="59">
        <f t="shared" si="418"/>
        <v>4</v>
      </c>
      <c r="AL561" s="59">
        <f t="shared" si="451"/>
        <v>0.57865836544301497</v>
      </c>
      <c r="AM561" s="59">
        <f t="shared" si="452"/>
        <v>0.42134163455698503</v>
      </c>
      <c r="AN561" s="59">
        <f t="shared" si="453"/>
        <v>1.7269148095654865</v>
      </c>
      <c r="AO561" s="59">
        <f t="shared" si="454"/>
        <v>5.748001900155117</v>
      </c>
      <c r="AP561" s="59">
        <f t="shared" si="455"/>
        <v>0.36671479302990856</v>
      </c>
      <c r="AQ561" s="59">
        <f t="shared" si="456"/>
        <v>0.12588886421512971</v>
      </c>
      <c r="AR561" s="59">
        <f t="shared" si="457"/>
        <v>0.65123120765833242</v>
      </c>
      <c r="AS561" s="59">
        <f t="shared" si="458"/>
        <v>0.2228799281265379</v>
      </c>
      <c r="AT561" s="59">
        <f t="shared" si="459"/>
        <v>0.74502106310954097</v>
      </c>
      <c r="AU561" s="59">
        <v>40.177999999999997</v>
      </c>
      <c r="AV561" s="78"/>
      <c r="AW561" s="59">
        <v>10.893000000000001</v>
      </c>
      <c r="AX561" s="59">
        <v>0.20100000000000001</v>
      </c>
      <c r="AY561" s="59">
        <v>48.55</v>
      </c>
      <c r="AZ561" s="59">
        <v>0.20599999999999999</v>
      </c>
      <c r="BA561" s="59">
        <v>0.14299999999999999</v>
      </c>
      <c r="BB561" s="59">
        <v>0.17499999999999999</v>
      </c>
      <c r="BC561" s="59"/>
      <c r="BD561" s="59"/>
      <c r="BE561" s="59">
        <v>100.35299999999999</v>
      </c>
      <c r="BF561" s="59">
        <f t="shared" si="460"/>
        <v>88.819696800362806</v>
      </c>
      <c r="BG561" s="59">
        <f t="shared" si="461"/>
        <v>0.11180303199637194</v>
      </c>
      <c r="BH561" s="64">
        <f t="shared" si="462"/>
        <v>0.88819696800362802</v>
      </c>
      <c r="BI561" s="52"/>
      <c r="BJ561" s="62"/>
      <c r="BK561" s="62"/>
      <c r="BL561" s="62"/>
    </row>
    <row r="562" spans="1:64" s="31" customFormat="1" x14ac:dyDescent="0.25">
      <c r="A562" s="62"/>
      <c r="B562" s="58" t="s">
        <v>168</v>
      </c>
      <c r="C562" s="52" t="s">
        <v>13</v>
      </c>
      <c r="D562" s="52" t="s">
        <v>214</v>
      </c>
      <c r="E562" s="52"/>
      <c r="F562" s="52" t="s">
        <v>1173</v>
      </c>
      <c r="G562" s="52" t="s">
        <v>1779</v>
      </c>
      <c r="H562" s="52" t="s">
        <v>1784</v>
      </c>
      <c r="I562" s="52" t="s">
        <v>1725</v>
      </c>
      <c r="J562" s="52" t="s">
        <v>1722</v>
      </c>
      <c r="K562" s="59">
        <f t="shared" si="419"/>
        <v>84.789519162561007</v>
      </c>
      <c r="L562" s="59">
        <v>0.09</v>
      </c>
      <c r="M562" s="59">
        <v>1.0089999999999999</v>
      </c>
      <c r="N562" s="59">
        <v>13.411</v>
      </c>
      <c r="O562" s="59">
        <v>41.862000000000002</v>
      </c>
      <c r="P562" s="59"/>
      <c r="Q562" s="59">
        <v>29.913</v>
      </c>
      <c r="R562" s="59">
        <v>0.249</v>
      </c>
      <c r="S562" s="59">
        <v>10.381</v>
      </c>
      <c r="T562" s="59"/>
      <c r="U562" s="59">
        <v>0.16200000000000001</v>
      </c>
      <c r="V562" s="59">
        <v>97.076999999999998</v>
      </c>
      <c r="W562" s="59">
        <f t="shared" si="437"/>
        <v>18.135585827300375</v>
      </c>
      <c r="X562" s="59">
        <f t="shared" si="438"/>
        <v>13.088924397310098</v>
      </c>
      <c r="Y562" s="59">
        <f t="shared" si="439"/>
        <v>98.388510224610485</v>
      </c>
      <c r="Z562" s="59">
        <f t="shared" si="440"/>
        <v>2.9824964167487053E-3</v>
      </c>
      <c r="AA562" s="59">
        <f t="shared" si="441"/>
        <v>2.5146874366509739E-2</v>
      </c>
      <c r="AB562" s="59">
        <f t="shared" si="442"/>
        <v>0.5238427727760484</v>
      </c>
      <c r="AC562" s="59">
        <f t="shared" si="443"/>
        <v>1.0972800218983916</v>
      </c>
      <c r="AD562" s="59">
        <f t="shared" si="444"/>
        <v>0.32641391458353736</v>
      </c>
      <c r="AE562" s="59">
        <f t="shared" si="445"/>
        <v>0</v>
      </c>
      <c r="AF562" s="59">
        <f t="shared" si="446"/>
        <v>0.50262541150712436</v>
      </c>
      <c r="AG562" s="59">
        <f t="shared" si="447"/>
        <v>6.9895270198485418E-3</v>
      </c>
      <c r="AH562" s="59">
        <f t="shared" si="448"/>
        <v>0.51282125601954376</v>
      </c>
      <c r="AI562" s="59">
        <f t="shared" si="449"/>
        <v>0</v>
      </c>
      <c r="AJ562" s="59">
        <f t="shared" si="450"/>
        <v>2.9981022745877528</v>
      </c>
      <c r="AK562" s="59">
        <f t="shared" si="418"/>
        <v>4</v>
      </c>
      <c r="AL562" s="59">
        <f t="shared" si="451"/>
        <v>0.50502037420500556</v>
      </c>
      <c r="AM562" s="59">
        <f t="shared" si="452"/>
        <v>0.49497962579499444</v>
      </c>
      <c r="AN562" s="59">
        <f t="shared" si="453"/>
        <v>1.5398406411332386</v>
      </c>
      <c r="AO562" s="59">
        <f t="shared" si="454"/>
        <v>4.9469785048710939</v>
      </c>
      <c r="AP562" s="59">
        <f t="shared" si="455"/>
        <v>0.39372548962513454</v>
      </c>
      <c r="AQ562" s="59">
        <f t="shared" si="456"/>
        <v>0.16760347213578475</v>
      </c>
      <c r="AR562" s="59">
        <f t="shared" si="457"/>
        <v>0.56341942962218239</v>
      </c>
      <c r="AS562" s="59">
        <f t="shared" si="458"/>
        <v>0.26897709824203286</v>
      </c>
      <c r="AT562" s="59">
        <f t="shared" si="459"/>
        <v>0.67686422367452526</v>
      </c>
      <c r="AU562" s="59">
        <v>39.734999999999999</v>
      </c>
      <c r="AV562" s="78"/>
      <c r="AW562" s="59">
        <v>14.504</v>
      </c>
      <c r="AX562" s="59">
        <v>0.218</v>
      </c>
      <c r="AY562" s="59">
        <v>45.36</v>
      </c>
      <c r="AZ562" s="59">
        <v>0.20699999999999999</v>
      </c>
      <c r="BA562" s="59">
        <v>0.192</v>
      </c>
      <c r="BB562" s="59">
        <v>0.36799999999999999</v>
      </c>
      <c r="BC562" s="59"/>
      <c r="BD562" s="59"/>
      <c r="BE562" s="59">
        <v>100.592</v>
      </c>
      <c r="BF562" s="59">
        <f t="shared" si="460"/>
        <v>84.789519162561007</v>
      </c>
      <c r="BG562" s="59">
        <f t="shared" si="461"/>
        <v>0.15210480837438994</v>
      </c>
      <c r="BH562" s="64">
        <f t="shared" si="462"/>
        <v>0.84789519162561011</v>
      </c>
      <c r="BI562" s="52"/>
      <c r="BJ562" s="62"/>
      <c r="BK562" s="62"/>
      <c r="BL562" s="62"/>
    </row>
    <row r="563" spans="1:64" s="31" customFormat="1" x14ac:dyDescent="0.25">
      <c r="A563" s="62"/>
      <c r="B563" s="58" t="s">
        <v>168</v>
      </c>
      <c r="C563" s="52" t="s">
        <v>13</v>
      </c>
      <c r="D563" s="52" t="s">
        <v>214</v>
      </c>
      <c r="E563" s="52"/>
      <c r="F563" s="52" t="s">
        <v>1174</v>
      </c>
      <c r="G563" s="52" t="s">
        <v>1779</v>
      </c>
      <c r="H563" s="52" t="s">
        <v>1784</v>
      </c>
      <c r="I563" s="52" t="s">
        <v>1725</v>
      </c>
      <c r="J563" s="52" t="s">
        <v>1722</v>
      </c>
      <c r="K563" s="59">
        <f t="shared" si="419"/>
        <v>86.877496477902753</v>
      </c>
      <c r="L563" s="59">
        <v>1.7000000000000001E-2</v>
      </c>
      <c r="M563" s="59">
        <v>0.95099999999999996</v>
      </c>
      <c r="N563" s="59">
        <v>11.191000000000001</v>
      </c>
      <c r="O563" s="59">
        <v>46.893999999999998</v>
      </c>
      <c r="P563" s="59"/>
      <c r="Q563" s="59">
        <v>28.152999999999999</v>
      </c>
      <c r="R563" s="59">
        <v>0.3</v>
      </c>
      <c r="S563" s="59">
        <v>10.114000000000001</v>
      </c>
      <c r="T563" s="59"/>
      <c r="U563" s="59">
        <v>0.14799999999999999</v>
      </c>
      <c r="V563" s="59">
        <v>97.767999999999986</v>
      </c>
      <c r="W563" s="59">
        <f t="shared" si="437"/>
        <v>18.205322705737938</v>
      </c>
      <c r="X563" s="59">
        <f t="shared" si="438"/>
        <v>11.055431533965391</v>
      </c>
      <c r="Y563" s="59">
        <f t="shared" si="439"/>
        <v>98.875754239703326</v>
      </c>
      <c r="Z563" s="59">
        <f t="shared" si="440"/>
        <v>5.6702444054368851E-4</v>
      </c>
      <c r="AA563" s="59">
        <f t="shared" si="441"/>
        <v>2.3855515128682173E-2</v>
      </c>
      <c r="AB563" s="59">
        <f t="shared" si="442"/>
        <v>0.43997107538566027</v>
      </c>
      <c r="AC563" s="59">
        <f t="shared" si="443"/>
        <v>1.2371723752113302</v>
      </c>
      <c r="AD563" s="59">
        <f t="shared" si="444"/>
        <v>0.27749543321683534</v>
      </c>
      <c r="AE563" s="59">
        <f t="shared" si="445"/>
        <v>0</v>
      </c>
      <c r="AF563" s="59">
        <f t="shared" si="446"/>
        <v>0.50783972572867853</v>
      </c>
      <c r="AG563" s="59">
        <f t="shared" si="447"/>
        <v>8.4758864903904472E-3</v>
      </c>
      <c r="AH563" s="59">
        <f t="shared" si="448"/>
        <v>0.50288098292174066</v>
      </c>
      <c r="AI563" s="59">
        <f t="shared" si="449"/>
        <v>0</v>
      </c>
      <c r="AJ563" s="59">
        <f t="shared" si="450"/>
        <v>2.9982580185238614</v>
      </c>
      <c r="AK563" s="59">
        <f t="shared" si="418"/>
        <v>4</v>
      </c>
      <c r="AL563" s="59">
        <f t="shared" si="451"/>
        <v>0.49754692727451916</v>
      </c>
      <c r="AM563" s="59">
        <f t="shared" si="452"/>
        <v>0.50245307272548079</v>
      </c>
      <c r="AN563" s="59">
        <f t="shared" si="453"/>
        <v>1.8300831831414386</v>
      </c>
      <c r="AO563" s="59">
        <f t="shared" si="454"/>
        <v>6.2015619544715586</v>
      </c>
      <c r="AP563" s="59">
        <f t="shared" si="455"/>
        <v>0.35334650442676518</v>
      </c>
      <c r="AQ563" s="59">
        <f t="shared" si="456"/>
        <v>0.14196762149507411</v>
      </c>
      <c r="AR563" s="59">
        <f t="shared" si="457"/>
        <v>0.63294165764133425</v>
      </c>
      <c r="AS563" s="59">
        <f t="shared" si="458"/>
        <v>0.22509072086359169</v>
      </c>
      <c r="AT563" s="59">
        <f t="shared" si="459"/>
        <v>0.73766640222155733</v>
      </c>
      <c r="AU563" s="59">
        <v>40.054000000000002</v>
      </c>
      <c r="AV563" s="78"/>
      <c r="AW563" s="59">
        <v>12.680999999999999</v>
      </c>
      <c r="AX563" s="59">
        <v>0.19900000000000001</v>
      </c>
      <c r="AY563" s="59">
        <v>47.100999999999999</v>
      </c>
      <c r="AZ563" s="59">
        <v>0.20100000000000001</v>
      </c>
      <c r="BA563" s="59">
        <v>0.27900000000000003</v>
      </c>
      <c r="BB563" s="59">
        <v>0.14199999999999999</v>
      </c>
      <c r="BC563" s="59"/>
      <c r="BD563" s="59"/>
      <c r="BE563" s="59">
        <v>100.664</v>
      </c>
      <c r="BF563" s="59">
        <f t="shared" si="460"/>
        <v>86.877496477902753</v>
      </c>
      <c r="BG563" s="59">
        <f t="shared" si="461"/>
        <v>0.13122503522097248</v>
      </c>
      <c r="BH563" s="64">
        <f t="shared" si="462"/>
        <v>0.86877496477902749</v>
      </c>
      <c r="BI563" s="52"/>
      <c r="BJ563" s="62"/>
      <c r="BK563" s="62"/>
      <c r="BL563" s="62"/>
    </row>
    <row r="564" spans="1:64" s="31" customFormat="1" x14ac:dyDescent="0.25">
      <c r="A564" s="62"/>
      <c r="B564" s="58" t="s">
        <v>168</v>
      </c>
      <c r="C564" s="52" t="s">
        <v>13</v>
      </c>
      <c r="D564" s="52" t="s">
        <v>214</v>
      </c>
      <c r="E564" s="52"/>
      <c r="F564" s="52" t="s">
        <v>1175</v>
      </c>
      <c r="G564" s="52" t="s">
        <v>1779</v>
      </c>
      <c r="H564" s="52" t="s">
        <v>1784</v>
      </c>
      <c r="I564" s="52" t="s">
        <v>1725</v>
      </c>
      <c r="J564" s="52" t="s">
        <v>1722</v>
      </c>
      <c r="K564" s="59">
        <f t="shared" si="419"/>
        <v>89.053460600893459</v>
      </c>
      <c r="L564" s="59">
        <v>2.4E-2</v>
      </c>
      <c r="M564" s="59">
        <v>0.60499999999999998</v>
      </c>
      <c r="N564" s="59">
        <v>11.461</v>
      </c>
      <c r="O564" s="59">
        <v>48.823</v>
      </c>
      <c r="P564" s="59"/>
      <c r="Q564" s="59">
        <v>23.917000000000002</v>
      </c>
      <c r="R564" s="59">
        <v>0.23899999999999999</v>
      </c>
      <c r="S564" s="59">
        <v>11.867000000000001</v>
      </c>
      <c r="T564" s="59"/>
      <c r="U564" s="59">
        <v>0.10299999999999999</v>
      </c>
      <c r="V564" s="59">
        <v>97.039000000000001</v>
      </c>
      <c r="W564" s="59">
        <f t="shared" si="437"/>
        <v>15.134880473689471</v>
      </c>
      <c r="X564" s="59">
        <f t="shared" si="438"/>
        <v>9.7600794913431095</v>
      </c>
      <c r="Y564" s="59">
        <f t="shared" si="439"/>
        <v>98.016959965032555</v>
      </c>
      <c r="Z564" s="59">
        <f t="shared" si="440"/>
        <v>7.9525937340916208E-4</v>
      </c>
      <c r="AA564" s="59">
        <f t="shared" si="441"/>
        <v>1.5076771551749432E-2</v>
      </c>
      <c r="AB564" s="59">
        <f t="shared" si="442"/>
        <v>0.44763335524521242</v>
      </c>
      <c r="AC564" s="59">
        <f t="shared" si="443"/>
        <v>1.2796231673863847</v>
      </c>
      <c r="AD564" s="59">
        <f t="shared" si="444"/>
        <v>0.24337624899061364</v>
      </c>
      <c r="AE564" s="59">
        <f t="shared" si="445"/>
        <v>0</v>
      </c>
      <c r="AF564" s="59">
        <f t="shared" si="446"/>
        <v>0.41942274862463624</v>
      </c>
      <c r="AG564" s="59">
        <f t="shared" si="447"/>
        <v>6.7082073135803829E-3</v>
      </c>
      <c r="AH564" s="59">
        <f t="shared" si="448"/>
        <v>0.58617582477815044</v>
      </c>
      <c r="AI564" s="59">
        <f t="shared" si="449"/>
        <v>0</v>
      </c>
      <c r="AJ564" s="59">
        <f t="shared" si="450"/>
        <v>2.9988115832637368</v>
      </c>
      <c r="AK564" s="59">
        <f t="shared" si="418"/>
        <v>4</v>
      </c>
      <c r="AL564" s="59">
        <f t="shared" si="451"/>
        <v>0.58291234721487739</v>
      </c>
      <c r="AM564" s="59">
        <f t="shared" si="452"/>
        <v>0.41708765278512261</v>
      </c>
      <c r="AN564" s="59">
        <f t="shared" si="453"/>
        <v>1.7233511912693347</v>
      </c>
      <c r="AO564" s="59">
        <f t="shared" si="454"/>
        <v>5.7324814145841385</v>
      </c>
      <c r="AP564" s="59">
        <f t="shared" si="455"/>
        <v>0.36719465458801409</v>
      </c>
      <c r="AQ564" s="59">
        <f t="shared" si="456"/>
        <v>0.12350157395904263</v>
      </c>
      <c r="AR564" s="59">
        <f t="shared" si="457"/>
        <v>0.64934633474759884</v>
      </c>
      <c r="AS564" s="59">
        <f t="shared" si="458"/>
        <v>0.22715209129335842</v>
      </c>
      <c r="AT564" s="59">
        <f t="shared" si="459"/>
        <v>0.74084141563222383</v>
      </c>
      <c r="AU564" s="59">
        <v>40.311</v>
      </c>
      <c r="AV564" s="78"/>
      <c r="AW564" s="59">
        <v>10.638999999999999</v>
      </c>
      <c r="AX564" s="59">
        <v>0.19400000000000001</v>
      </c>
      <c r="AY564" s="59">
        <v>48.558</v>
      </c>
      <c r="AZ564" s="59">
        <v>0.16900000000000001</v>
      </c>
      <c r="BA564" s="59">
        <v>0.223</v>
      </c>
      <c r="BB564" s="59">
        <v>0.13200000000000001</v>
      </c>
      <c r="BC564" s="59"/>
      <c r="BD564" s="59"/>
      <c r="BE564" s="59">
        <v>100.23399999999999</v>
      </c>
      <c r="BF564" s="59">
        <f t="shared" si="460"/>
        <v>89.053460600893459</v>
      </c>
      <c r="BG564" s="59">
        <f t="shared" si="461"/>
        <v>0.10946539399106542</v>
      </c>
      <c r="BH564" s="64">
        <f t="shared" si="462"/>
        <v>0.89053460600893464</v>
      </c>
      <c r="BI564" s="52"/>
      <c r="BJ564" s="62"/>
      <c r="BK564" s="62"/>
      <c r="BL564" s="62"/>
    </row>
    <row r="565" spans="1:64" s="31" customFormat="1" x14ac:dyDescent="0.25">
      <c r="A565" s="62"/>
      <c r="B565" s="58" t="s">
        <v>168</v>
      </c>
      <c r="C565" s="52" t="s">
        <v>13</v>
      </c>
      <c r="D565" s="52" t="s">
        <v>214</v>
      </c>
      <c r="E565" s="52"/>
      <c r="F565" s="52" t="s">
        <v>1176</v>
      </c>
      <c r="G565" s="52" t="s">
        <v>1779</v>
      </c>
      <c r="H565" s="52" t="s">
        <v>1784</v>
      </c>
      <c r="I565" s="52" t="s">
        <v>1725</v>
      </c>
      <c r="J565" s="52" t="s">
        <v>1722</v>
      </c>
      <c r="K565" s="59">
        <f t="shared" si="419"/>
        <v>88.430181777302835</v>
      </c>
      <c r="L565" s="59">
        <v>8.9999999999999993E-3</v>
      </c>
      <c r="M565" s="59">
        <v>0.72399999999999998</v>
      </c>
      <c r="N565" s="59">
        <v>9.8510000000000009</v>
      </c>
      <c r="O565" s="59">
        <v>49.896000000000001</v>
      </c>
      <c r="P565" s="59"/>
      <c r="Q565" s="59">
        <v>27.038</v>
      </c>
      <c r="R565" s="59">
        <v>0.35399999999999998</v>
      </c>
      <c r="S565" s="59">
        <v>9.5549999999999997</v>
      </c>
      <c r="T565" s="59"/>
      <c r="U565" s="59">
        <v>0.20699999999999999</v>
      </c>
      <c r="V565" s="59">
        <v>97.633999999999986</v>
      </c>
      <c r="W565" s="59">
        <f t="shared" si="437"/>
        <v>18.425105329174745</v>
      </c>
      <c r="X565" s="59">
        <f t="shared" si="438"/>
        <v>9.5720100809349358</v>
      </c>
      <c r="Y565" s="59">
        <f t="shared" si="439"/>
        <v>98.593115410109675</v>
      </c>
      <c r="Z565" s="59">
        <f t="shared" si="440"/>
        <v>3.0384577138096335E-4</v>
      </c>
      <c r="AA565" s="59">
        <f t="shared" si="441"/>
        <v>1.838250437943573E-2</v>
      </c>
      <c r="AB565" s="59">
        <f t="shared" si="442"/>
        <v>0.39200660009345911</v>
      </c>
      <c r="AC565" s="59">
        <f t="shared" si="443"/>
        <v>1.3324057427701979</v>
      </c>
      <c r="AD565" s="59">
        <f t="shared" si="444"/>
        <v>0.24318742716661204</v>
      </c>
      <c r="AE565" s="59">
        <f t="shared" si="445"/>
        <v>0</v>
      </c>
      <c r="AF565" s="59">
        <f t="shared" si="446"/>
        <v>0.52023084454009538</v>
      </c>
      <c r="AG565" s="59">
        <f t="shared" si="447"/>
        <v>1.0123366711161012E-2</v>
      </c>
      <c r="AH565" s="59">
        <f t="shared" si="448"/>
        <v>0.48087343340170724</v>
      </c>
      <c r="AI565" s="59">
        <f t="shared" si="449"/>
        <v>0</v>
      </c>
      <c r="AJ565" s="59">
        <f t="shared" si="450"/>
        <v>2.9975137648340495</v>
      </c>
      <c r="AK565" s="59">
        <f t="shared" si="418"/>
        <v>4.0000000000000009</v>
      </c>
      <c r="AL565" s="59">
        <f t="shared" si="451"/>
        <v>0.48034300122095963</v>
      </c>
      <c r="AM565" s="59">
        <f t="shared" si="452"/>
        <v>0.51965699877904037</v>
      </c>
      <c r="AN565" s="59">
        <f t="shared" si="453"/>
        <v>2.139217683254965</v>
      </c>
      <c r="AO565" s="59">
        <f t="shared" si="454"/>
        <v>7.6071818059498746</v>
      </c>
      <c r="AP565" s="59">
        <f t="shared" si="455"/>
        <v>0.31855070304112476</v>
      </c>
      <c r="AQ565" s="59">
        <f t="shared" si="456"/>
        <v>0.12359598271495574</v>
      </c>
      <c r="AR565" s="59">
        <f t="shared" si="457"/>
        <v>0.67717315435023673</v>
      </c>
      <c r="AS565" s="59">
        <f t="shared" si="458"/>
        <v>0.19923086293480741</v>
      </c>
      <c r="AT565" s="59">
        <f t="shared" si="459"/>
        <v>0.77267235315512139</v>
      </c>
      <c r="AU565" s="59">
        <v>40.738</v>
      </c>
      <c r="AV565" s="78"/>
      <c r="AW565" s="59">
        <v>11.307</v>
      </c>
      <c r="AX565" s="59">
        <v>0.16900000000000001</v>
      </c>
      <c r="AY565" s="59">
        <v>48.484999999999999</v>
      </c>
      <c r="AZ565" s="59">
        <v>0.20399999999999999</v>
      </c>
      <c r="BA565" s="59">
        <v>0.17399999999999999</v>
      </c>
      <c r="BB565" s="59">
        <v>0.186</v>
      </c>
      <c r="BC565" s="59"/>
      <c r="BD565" s="59"/>
      <c r="BE565" s="59">
        <v>101.27200000000001</v>
      </c>
      <c r="BF565" s="59">
        <f t="shared" si="460"/>
        <v>88.430181777302835</v>
      </c>
      <c r="BG565" s="59">
        <f t="shared" si="461"/>
        <v>0.11569818222697165</v>
      </c>
      <c r="BH565" s="64">
        <f t="shared" si="462"/>
        <v>0.8843018177730283</v>
      </c>
      <c r="BI565" s="52"/>
      <c r="BJ565" s="62"/>
      <c r="BK565" s="62"/>
      <c r="BL565" s="62"/>
    </row>
    <row r="566" spans="1:64" s="31" customFormat="1" x14ac:dyDescent="0.25">
      <c r="A566" s="62"/>
      <c r="B566" s="58" t="s">
        <v>168</v>
      </c>
      <c r="C566" s="52" t="s">
        <v>13</v>
      </c>
      <c r="D566" s="52" t="s">
        <v>214</v>
      </c>
      <c r="E566" s="52"/>
      <c r="F566" s="52" t="s">
        <v>1177</v>
      </c>
      <c r="G566" s="52" t="s">
        <v>1779</v>
      </c>
      <c r="H566" s="52" t="s">
        <v>1784</v>
      </c>
      <c r="I566" s="52" t="s">
        <v>1725</v>
      </c>
      <c r="J566" s="52" t="s">
        <v>1722</v>
      </c>
      <c r="K566" s="59">
        <f t="shared" si="419"/>
        <v>86.383065855213516</v>
      </c>
      <c r="L566" s="59">
        <v>5.2999999999999999E-2</v>
      </c>
      <c r="M566" s="59">
        <v>0.876</v>
      </c>
      <c r="N566" s="59">
        <v>10.705</v>
      </c>
      <c r="O566" s="59">
        <v>48.319000000000003</v>
      </c>
      <c r="P566" s="59"/>
      <c r="Q566" s="59">
        <v>28.074000000000002</v>
      </c>
      <c r="R566" s="59">
        <v>0.28499999999999998</v>
      </c>
      <c r="S566" s="59">
        <v>9.8520000000000003</v>
      </c>
      <c r="T566" s="59"/>
      <c r="U566" s="59">
        <v>8.7999999999999995E-2</v>
      </c>
      <c r="V566" s="59">
        <v>98.251999999999995</v>
      </c>
      <c r="W566" s="59">
        <f t="shared" si="437"/>
        <v>18.758281203242433</v>
      </c>
      <c r="X566" s="59">
        <f t="shared" si="438"/>
        <v>10.35309935180881</v>
      </c>
      <c r="Y566" s="59">
        <f t="shared" si="439"/>
        <v>99.289380555051238</v>
      </c>
      <c r="Z566" s="59">
        <f t="shared" si="440"/>
        <v>1.7669421350540019E-3</v>
      </c>
      <c r="AA566" s="59">
        <f t="shared" si="441"/>
        <v>2.196372454633528E-2</v>
      </c>
      <c r="AB566" s="59">
        <f t="shared" si="442"/>
        <v>0.42066415010888603</v>
      </c>
      <c r="AC566" s="59">
        <f t="shared" si="443"/>
        <v>1.2741614838907591</v>
      </c>
      <c r="AD566" s="59">
        <f t="shared" si="444"/>
        <v>0.25974316179139095</v>
      </c>
      <c r="AE566" s="59">
        <f t="shared" si="445"/>
        <v>0</v>
      </c>
      <c r="AF566" s="59">
        <f t="shared" si="446"/>
        <v>0.52301594730152201</v>
      </c>
      <c r="AG566" s="59">
        <f t="shared" si="447"/>
        <v>8.0482662933830783E-3</v>
      </c>
      <c r="AH566" s="59">
        <f t="shared" si="448"/>
        <v>0.48962125935576239</v>
      </c>
      <c r="AI566" s="59">
        <f t="shared" si="449"/>
        <v>0</v>
      </c>
      <c r="AJ566" s="59">
        <f t="shared" si="450"/>
        <v>2.9989849354230929</v>
      </c>
      <c r="AK566" s="59">
        <f t="shared" si="418"/>
        <v>4</v>
      </c>
      <c r="AL566" s="59">
        <f t="shared" si="451"/>
        <v>0.48351103054173</v>
      </c>
      <c r="AM566" s="59">
        <f t="shared" si="452"/>
        <v>0.51648896945826994</v>
      </c>
      <c r="AN566" s="59">
        <f t="shared" si="453"/>
        <v>2.0135888994897768</v>
      </c>
      <c r="AO566" s="59">
        <f t="shared" si="454"/>
        <v>7.0278167668296101</v>
      </c>
      <c r="AP566" s="59">
        <f t="shared" si="455"/>
        <v>0.33183026396510401</v>
      </c>
      <c r="AQ566" s="59">
        <f t="shared" si="456"/>
        <v>0.13289026323899231</v>
      </c>
      <c r="AR566" s="59">
        <f t="shared" si="457"/>
        <v>0.65188878827623542</v>
      </c>
      <c r="AS566" s="59">
        <f t="shared" si="458"/>
        <v>0.2152209484847723</v>
      </c>
      <c r="AT566" s="59">
        <f t="shared" si="459"/>
        <v>0.75179502736446457</v>
      </c>
      <c r="AU566" s="59">
        <v>40.146000000000001</v>
      </c>
      <c r="AV566" s="78"/>
      <c r="AW566" s="59">
        <v>13.063000000000001</v>
      </c>
      <c r="AX566" s="59">
        <v>0.245</v>
      </c>
      <c r="AY566" s="59">
        <v>46.491999999999997</v>
      </c>
      <c r="AZ566" s="59">
        <v>0.187</v>
      </c>
      <c r="BA566" s="59">
        <v>0.224</v>
      </c>
      <c r="BB566" s="59">
        <v>8.8999999999999996E-2</v>
      </c>
      <c r="BC566" s="59"/>
      <c r="BD566" s="59"/>
      <c r="BE566" s="59">
        <v>100.456</v>
      </c>
      <c r="BF566" s="59">
        <f t="shared" si="460"/>
        <v>86.383065855213516</v>
      </c>
      <c r="BG566" s="59">
        <f t="shared" si="461"/>
        <v>0.13616934144786483</v>
      </c>
      <c r="BH566" s="64">
        <f t="shared" si="462"/>
        <v>0.86383065855213514</v>
      </c>
      <c r="BI566" s="52"/>
      <c r="BJ566" s="62"/>
      <c r="BK566" s="62"/>
      <c r="BL566" s="62"/>
    </row>
    <row r="567" spans="1:64" s="31" customFormat="1" x14ac:dyDescent="0.25">
      <c r="A567" s="62"/>
      <c r="B567" s="58" t="s">
        <v>168</v>
      </c>
      <c r="C567" s="52" t="s">
        <v>13</v>
      </c>
      <c r="D567" s="52" t="s">
        <v>214</v>
      </c>
      <c r="E567" s="52"/>
      <c r="F567" s="52" t="s">
        <v>1178</v>
      </c>
      <c r="G567" s="52" t="s">
        <v>1779</v>
      </c>
      <c r="H567" s="52" t="s">
        <v>1784</v>
      </c>
      <c r="I567" s="52" t="s">
        <v>1725</v>
      </c>
      <c r="J567" s="52" t="s">
        <v>1722</v>
      </c>
      <c r="K567" s="59">
        <f t="shared" si="419"/>
        <v>90.587311155842485</v>
      </c>
      <c r="L567" s="59">
        <v>6.2E-2</v>
      </c>
      <c r="M567" s="59">
        <v>1.361</v>
      </c>
      <c r="N567" s="59">
        <v>16.957999999999998</v>
      </c>
      <c r="O567" s="59">
        <v>41.954000000000001</v>
      </c>
      <c r="P567" s="59"/>
      <c r="Q567" s="59">
        <v>22.802</v>
      </c>
      <c r="R567" s="59">
        <v>0.17</v>
      </c>
      <c r="S567" s="59">
        <v>13.949</v>
      </c>
      <c r="T567" s="59"/>
      <c r="U567" s="59">
        <v>4.7E-2</v>
      </c>
      <c r="V567" s="59">
        <v>97.302999999999997</v>
      </c>
      <c r="W567" s="59">
        <f t="shared" si="437"/>
        <v>13.783662989514797</v>
      </c>
      <c r="X567" s="59">
        <f t="shared" si="438"/>
        <v>10.022601700917095</v>
      </c>
      <c r="Y567" s="59">
        <f t="shared" si="439"/>
        <v>98.307264690431893</v>
      </c>
      <c r="Z567" s="59">
        <f t="shared" si="440"/>
        <v>1.9728085251392012E-3</v>
      </c>
      <c r="AA567" s="59">
        <f t="shared" si="441"/>
        <v>3.2569177899614735E-2</v>
      </c>
      <c r="AB567" s="59">
        <f t="shared" si="442"/>
        <v>0.63601923524274928</v>
      </c>
      <c r="AC567" s="59">
        <f t="shared" si="443"/>
        <v>1.055909501759849</v>
      </c>
      <c r="AD567" s="59">
        <f t="shared" si="444"/>
        <v>0.23999434129432248</v>
      </c>
      <c r="AE567" s="59">
        <f t="shared" si="445"/>
        <v>0</v>
      </c>
      <c r="AF567" s="59">
        <f t="shared" si="446"/>
        <v>0.36680337591946294</v>
      </c>
      <c r="AG567" s="59">
        <f t="shared" si="447"/>
        <v>4.5819799846427431E-3</v>
      </c>
      <c r="AH567" s="59">
        <f t="shared" si="448"/>
        <v>0.66164605380100505</v>
      </c>
      <c r="AI567" s="59">
        <f t="shared" si="449"/>
        <v>0</v>
      </c>
      <c r="AJ567" s="59">
        <f t="shared" si="450"/>
        <v>2.9994964744267856</v>
      </c>
      <c r="AK567" s="59">
        <f t="shared" si="418"/>
        <v>4</v>
      </c>
      <c r="AL567" s="59">
        <f t="shared" si="451"/>
        <v>0.64334330369636172</v>
      </c>
      <c r="AM567" s="59">
        <f t="shared" si="452"/>
        <v>0.35665669630363828</v>
      </c>
      <c r="AN567" s="59">
        <f t="shared" si="453"/>
        <v>1.5283834357978687</v>
      </c>
      <c r="AO567" s="59">
        <f t="shared" si="454"/>
        <v>4.8988558752711855</v>
      </c>
      <c r="AP567" s="59">
        <f t="shared" si="455"/>
        <v>0.39550963111116699</v>
      </c>
      <c r="AQ567" s="59">
        <f t="shared" si="456"/>
        <v>0.12422561953444262</v>
      </c>
      <c r="AR567" s="59">
        <f t="shared" si="457"/>
        <v>0.54655877018182419</v>
      </c>
      <c r="AS567" s="59">
        <f t="shared" si="458"/>
        <v>0.3292156102837332</v>
      </c>
      <c r="AT567" s="59">
        <f t="shared" si="459"/>
        <v>0.62408627424254648</v>
      </c>
      <c r="AU567" s="59">
        <v>41.186</v>
      </c>
      <c r="AV567" s="78"/>
      <c r="AW567" s="59">
        <v>9.2230000000000008</v>
      </c>
      <c r="AX567" s="59">
        <v>0.20100000000000001</v>
      </c>
      <c r="AY567" s="59">
        <v>49.798000000000002</v>
      </c>
      <c r="AZ567" s="59">
        <v>0.192</v>
      </c>
      <c r="BA567" s="59">
        <v>0.26100000000000001</v>
      </c>
      <c r="BB567" s="59">
        <v>0.17100000000000001</v>
      </c>
      <c r="BC567" s="59"/>
      <c r="BD567" s="59"/>
      <c r="BE567" s="59">
        <v>101.04</v>
      </c>
      <c r="BF567" s="59">
        <f t="shared" si="460"/>
        <v>90.587311155842485</v>
      </c>
      <c r="BG567" s="59">
        <f t="shared" si="461"/>
        <v>9.4126888441575143E-2</v>
      </c>
      <c r="BH567" s="64">
        <f t="shared" si="462"/>
        <v>0.90587311155842487</v>
      </c>
      <c r="BI567" s="52"/>
      <c r="BJ567" s="62"/>
      <c r="BK567" s="62"/>
      <c r="BL567" s="62"/>
    </row>
    <row r="568" spans="1:64" s="31" customFormat="1" x14ac:dyDescent="0.25">
      <c r="A568" s="62"/>
      <c r="B568" s="58" t="s">
        <v>168</v>
      </c>
      <c r="C568" s="52" t="s">
        <v>13</v>
      </c>
      <c r="D568" s="52" t="s">
        <v>214</v>
      </c>
      <c r="E568" s="52"/>
      <c r="F568" s="52" t="s">
        <v>1179</v>
      </c>
      <c r="G568" s="52" t="s">
        <v>1779</v>
      </c>
      <c r="H568" s="52" t="s">
        <v>1784</v>
      </c>
      <c r="I568" s="52" t="s">
        <v>1725</v>
      </c>
      <c r="J568" s="52" t="s">
        <v>1722</v>
      </c>
      <c r="K568" s="59">
        <f t="shared" si="419"/>
        <v>90.474035525487125</v>
      </c>
      <c r="L568" s="59">
        <v>6.4000000000000001E-2</v>
      </c>
      <c r="M568" s="59">
        <v>1.206</v>
      </c>
      <c r="N568" s="59">
        <v>15.941000000000001</v>
      </c>
      <c r="O568" s="59">
        <v>43.292000000000002</v>
      </c>
      <c r="P568" s="59"/>
      <c r="Q568" s="59">
        <v>21.960999999999999</v>
      </c>
      <c r="R568" s="59">
        <v>0.17299999999999999</v>
      </c>
      <c r="S568" s="59">
        <v>13.779</v>
      </c>
      <c r="T568" s="59"/>
      <c r="U568" s="59">
        <v>0</v>
      </c>
      <c r="V568" s="59">
        <v>96.415999999999997</v>
      </c>
      <c r="W568" s="59">
        <f t="shared" si="437"/>
        <v>13.519144545142495</v>
      </c>
      <c r="X568" s="59">
        <f t="shared" si="438"/>
        <v>9.3819242663453011</v>
      </c>
      <c r="Y568" s="59">
        <f t="shared" si="439"/>
        <v>97.356068811487802</v>
      </c>
      <c r="Z568" s="59">
        <f t="shared" si="440"/>
        <v>2.063284121571753E-3</v>
      </c>
      <c r="AA568" s="59">
        <f t="shared" si="441"/>
        <v>2.9240298008347824E-2</v>
      </c>
      <c r="AB568" s="59">
        <f t="shared" si="442"/>
        <v>0.60575498480252576</v>
      </c>
      <c r="AC568" s="59">
        <f t="shared" si="443"/>
        <v>1.1039433543097312</v>
      </c>
      <c r="AD568" s="59">
        <f t="shared" si="444"/>
        <v>0.227613631789196</v>
      </c>
      <c r="AE568" s="59">
        <f t="shared" si="445"/>
        <v>0</v>
      </c>
      <c r="AF568" s="59">
        <f t="shared" si="446"/>
        <v>0.36450518047549235</v>
      </c>
      <c r="AG568" s="59">
        <f t="shared" si="447"/>
        <v>4.7242860418328135E-3</v>
      </c>
      <c r="AH568" s="59">
        <f t="shared" si="448"/>
        <v>0.66219541287065609</v>
      </c>
      <c r="AI568" s="59">
        <f t="shared" si="449"/>
        <v>0</v>
      </c>
      <c r="AJ568" s="59">
        <f t="shared" si="450"/>
        <v>3.0000404324193535</v>
      </c>
      <c r="AK568" s="59">
        <f t="shared" si="418"/>
        <v>3.9999999999999996</v>
      </c>
      <c r="AL568" s="59">
        <f t="shared" si="451"/>
        <v>0.64497421854260029</v>
      </c>
      <c r="AM568" s="59">
        <f t="shared" si="452"/>
        <v>0.35502578145739971</v>
      </c>
      <c r="AN568" s="59">
        <f t="shared" si="453"/>
        <v>1.6014206952818988</v>
      </c>
      <c r="AO568" s="59">
        <f t="shared" si="454"/>
        <v>5.2075104803109209</v>
      </c>
      <c r="AP568" s="59">
        <f t="shared" si="455"/>
        <v>0.38440533736571841</v>
      </c>
      <c r="AQ568" s="59">
        <f t="shared" si="456"/>
        <v>0.11748940553094546</v>
      </c>
      <c r="AR568" s="59">
        <f t="shared" si="457"/>
        <v>0.56983251582142147</v>
      </c>
      <c r="AS568" s="59">
        <f t="shared" si="458"/>
        <v>0.3126780786476332</v>
      </c>
      <c r="AT568" s="59">
        <f t="shared" si="459"/>
        <v>0.64569481589538325</v>
      </c>
      <c r="AU568" s="59">
        <v>41.201000000000001</v>
      </c>
      <c r="AV568" s="78"/>
      <c r="AW568" s="59">
        <v>9.423</v>
      </c>
      <c r="AX568" s="59">
        <v>0.13800000000000001</v>
      </c>
      <c r="AY568" s="59">
        <v>50.21</v>
      </c>
      <c r="AZ568" s="59">
        <v>0.189</v>
      </c>
      <c r="BA568" s="59">
        <v>0.312</v>
      </c>
      <c r="BB568" s="59">
        <v>0.10199999999999999</v>
      </c>
      <c r="BC568" s="59"/>
      <c r="BD568" s="59"/>
      <c r="BE568" s="59">
        <v>101.583</v>
      </c>
      <c r="BF568" s="59">
        <f t="shared" si="460"/>
        <v>90.474035525487125</v>
      </c>
      <c r="BG568" s="59">
        <f t="shared" si="461"/>
        <v>9.5259644745128755E-2</v>
      </c>
      <c r="BH568" s="64">
        <f t="shared" si="462"/>
        <v>0.90474035525487129</v>
      </c>
      <c r="BI568" s="52"/>
      <c r="BJ568" s="62"/>
      <c r="BK568" s="62"/>
      <c r="BL568" s="62"/>
    </row>
    <row r="569" spans="1:64" s="31" customFormat="1" x14ac:dyDescent="0.25">
      <c r="A569" s="62"/>
      <c r="B569" s="58" t="s">
        <v>168</v>
      </c>
      <c r="C569" s="52" t="s">
        <v>13</v>
      </c>
      <c r="D569" s="52" t="s">
        <v>214</v>
      </c>
      <c r="E569" s="52"/>
      <c r="F569" s="52" t="s">
        <v>1180</v>
      </c>
      <c r="G569" s="52" t="s">
        <v>1779</v>
      </c>
      <c r="H569" s="52" t="s">
        <v>1784</v>
      </c>
      <c r="I569" s="52" t="s">
        <v>1725</v>
      </c>
      <c r="J569" s="52" t="s">
        <v>1722</v>
      </c>
      <c r="K569" s="59">
        <f t="shared" si="419"/>
        <v>90.650915312896842</v>
      </c>
      <c r="L569" s="59">
        <v>4.1000000000000002E-2</v>
      </c>
      <c r="M569" s="59">
        <v>1.208</v>
      </c>
      <c r="N569" s="59">
        <v>16.994</v>
      </c>
      <c r="O569" s="59">
        <v>42.005000000000003</v>
      </c>
      <c r="P569" s="59"/>
      <c r="Q569" s="59">
        <v>22.553000000000001</v>
      </c>
      <c r="R569" s="59">
        <v>0.19800000000000001</v>
      </c>
      <c r="S569" s="59">
        <v>14.145</v>
      </c>
      <c r="T569" s="59"/>
      <c r="U569" s="59">
        <v>0</v>
      </c>
      <c r="V569" s="59">
        <v>97.143999999999991</v>
      </c>
      <c r="W569" s="59">
        <f t="shared" si="437"/>
        <v>13.319490520168308</v>
      </c>
      <c r="X569" s="59">
        <f t="shared" si="438"/>
        <v>10.261735363227041</v>
      </c>
      <c r="Y569" s="59">
        <f t="shared" si="439"/>
        <v>98.172225883395356</v>
      </c>
      <c r="Z569" s="59">
        <f t="shared" si="440"/>
        <v>1.3040840552665238E-3</v>
      </c>
      <c r="AA569" s="59">
        <f t="shared" si="441"/>
        <v>2.8896423072806317E-2</v>
      </c>
      <c r="AB569" s="59">
        <f t="shared" si="442"/>
        <v>0.63711776522171604</v>
      </c>
      <c r="AC569" s="59">
        <f t="shared" si="443"/>
        <v>1.0567756428419925</v>
      </c>
      <c r="AD569" s="59">
        <f t="shared" si="444"/>
        <v>0.24562344728223054</v>
      </c>
      <c r="AE569" s="59">
        <f t="shared" si="445"/>
        <v>0</v>
      </c>
      <c r="AF569" s="59">
        <f t="shared" si="446"/>
        <v>0.35431111185788583</v>
      </c>
      <c r="AG569" s="59">
        <f t="shared" si="447"/>
        <v>5.3345518213368751E-3</v>
      </c>
      <c r="AH569" s="59">
        <f t="shared" si="448"/>
        <v>0.67067803904572232</v>
      </c>
      <c r="AI569" s="59">
        <f t="shared" si="449"/>
        <v>0</v>
      </c>
      <c r="AJ569" s="59">
        <f t="shared" ref="AJ569:AJ632" si="463">SUM(Z569:AI569)</f>
        <v>3.0000410651989569</v>
      </c>
      <c r="AK569" s="59">
        <f t="shared" si="418"/>
        <v>3.9999999999999996</v>
      </c>
      <c r="AL569" s="59">
        <f t="shared" si="451"/>
        <v>0.65432696380685307</v>
      </c>
      <c r="AM569" s="59">
        <f t="shared" si="452"/>
        <v>0.34567303619314693</v>
      </c>
      <c r="AN569" s="59">
        <f t="shared" si="453"/>
        <v>1.4424971059492098</v>
      </c>
      <c r="AO569" s="59">
        <f t="shared" si="454"/>
        <v>4.5417008147987517</v>
      </c>
      <c r="AP569" s="59">
        <f t="shared" si="455"/>
        <v>0.40941706647851989</v>
      </c>
      <c r="AQ569" s="59">
        <f t="shared" si="456"/>
        <v>0.12664156364777776</v>
      </c>
      <c r="AR569" s="59">
        <f t="shared" si="457"/>
        <v>0.54486540806756856</v>
      </c>
      <c r="AS569" s="59">
        <f t="shared" si="458"/>
        <v>0.3284930282846536</v>
      </c>
      <c r="AT569" s="59">
        <f t="shared" si="459"/>
        <v>0.62387375605292295</v>
      </c>
      <c r="AU569" s="59">
        <v>41.095999999999997</v>
      </c>
      <c r="AV569" s="78"/>
      <c r="AW569" s="59">
        <v>9.1479999999999997</v>
      </c>
      <c r="AX569" s="59">
        <v>0.187</v>
      </c>
      <c r="AY569" s="59">
        <v>49.764000000000003</v>
      </c>
      <c r="AZ569" s="59">
        <v>0.19</v>
      </c>
      <c r="BA569" s="59">
        <v>0.314</v>
      </c>
      <c r="BB569" s="59">
        <v>6.4000000000000001E-2</v>
      </c>
      <c r="BC569" s="59"/>
      <c r="BD569" s="59"/>
      <c r="BE569" s="59">
        <v>100.77200000000001</v>
      </c>
      <c r="BF569" s="59">
        <f t="shared" si="460"/>
        <v>90.650915312896842</v>
      </c>
      <c r="BG569" s="59">
        <f t="shared" si="461"/>
        <v>9.3490846871031583E-2</v>
      </c>
      <c r="BH569" s="64">
        <f t="shared" si="462"/>
        <v>0.9065091531289684</v>
      </c>
      <c r="BI569" s="52"/>
      <c r="BJ569" s="62"/>
      <c r="BK569" s="62"/>
      <c r="BL569" s="62"/>
    </row>
    <row r="570" spans="1:64" s="31" customFormat="1" x14ac:dyDescent="0.25">
      <c r="A570" s="62"/>
      <c r="B570" s="58" t="s">
        <v>168</v>
      </c>
      <c r="C570" s="52" t="s">
        <v>13</v>
      </c>
      <c r="D570" s="52" t="s">
        <v>215</v>
      </c>
      <c r="E570" s="52"/>
      <c r="F570" s="52" t="s">
        <v>1181</v>
      </c>
      <c r="G570" s="52" t="s">
        <v>1779</v>
      </c>
      <c r="H570" s="52" t="s">
        <v>1784</v>
      </c>
      <c r="I570" s="52" t="s">
        <v>1725</v>
      </c>
      <c r="J570" s="52" t="s">
        <v>1722</v>
      </c>
      <c r="K570" s="59">
        <f t="shared" si="419"/>
        <v>89.057705860228893</v>
      </c>
      <c r="L570" s="59">
        <v>2.9978586723768734E-2</v>
      </c>
      <c r="M570" s="59">
        <v>0.92153589315525886</v>
      </c>
      <c r="N570" s="59">
        <v>14.475328849473247</v>
      </c>
      <c r="O570" s="59">
        <v>43.924999999999997</v>
      </c>
      <c r="P570" s="59">
        <v>0.20882352941176469</v>
      </c>
      <c r="Q570" s="59">
        <v>25.176319176319176</v>
      </c>
      <c r="R570" s="59">
        <v>0.27741935483870966</v>
      </c>
      <c r="S570" s="59">
        <v>12.618573797678275</v>
      </c>
      <c r="T570" s="59">
        <v>0.16202531645569621</v>
      </c>
      <c r="U570" s="59"/>
      <c r="V570" s="59">
        <v>97.79500450405591</v>
      </c>
      <c r="W570" s="59">
        <f t="shared" si="437"/>
        <v>14.961600654628127</v>
      </c>
      <c r="X570" s="59">
        <f t="shared" si="438"/>
        <v>11.352209959647753</v>
      </c>
      <c r="Y570" s="59">
        <f t="shared" si="439"/>
        <v>98.932495942012608</v>
      </c>
      <c r="Z570" s="59">
        <f t="shared" si="440"/>
        <v>9.6832761056710865E-4</v>
      </c>
      <c r="AA570" s="59">
        <f t="shared" si="441"/>
        <v>2.2386120661461388E-2</v>
      </c>
      <c r="AB570" s="59">
        <f t="shared" si="442"/>
        <v>0.55111467042869855</v>
      </c>
      <c r="AC570" s="59">
        <f t="shared" si="443"/>
        <v>1.1222329295853943</v>
      </c>
      <c r="AD570" s="59">
        <f t="shared" si="444"/>
        <v>0.27594266772862031</v>
      </c>
      <c r="AE570" s="59">
        <f t="shared" si="445"/>
        <v>3.8634554517856822E-3</v>
      </c>
      <c r="AF570" s="59">
        <f t="shared" si="446"/>
        <v>0.40417053613185572</v>
      </c>
      <c r="AG570" s="59">
        <f t="shared" si="447"/>
        <v>7.5902999333193142E-3</v>
      </c>
      <c r="AH570" s="59">
        <f t="shared" si="448"/>
        <v>0.6075903086767942</v>
      </c>
      <c r="AI570" s="59">
        <f t="shared" si="449"/>
        <v>4.2093739222256177E-3</v>
      </c>
      <c r="AJ570" s="59">
        <f t="shared" si="463"/>
        <v>3.0000686901307225</v>
      </c>
      <c r="AK570" s="59">
        <f t="shared" si="418"/>
        <v>4.0038634554517865</v>
      </c>
      <c r="AL570" s="59">
        <f t="shared" si="451"/>
        <v>0.60052759680743051</v>
      </c>
      <c r="AM570" s="59">
        <f t="shared" si="452"/>
        <v>0.39947240319256949</v>
      </c>
      <c r="AN570" s="59">
        <f t="shared" si="453"/>
        <v>1.4646902541702718</v>
      </c>
      <c r="AO570" s="59">
        <f t="shared" si="454"/>
        <v>4.6333769444182078</v>
      </c>
      <c r="AP570" s="59">
        <f t="shared" si="455"/>
        <v>0.40573049627960089</v>
      </c>
      <c r="AQ570" s="59">
        <f t="shared" si="456"/>
        <v>0.14156058350825459</v>
      </c>
      <c r="AR570" s="59">
        <f t="shared" si="457"/>
        <v>0.57571360620650158</v>
      </c>
      <c r="AS570" s="59">
        <f t="shared" si="458"/>
        <v>0.28272581028524391</v>
      </c>
      <c r="AT570" s="59">
        <f t="shared" si="459"/>
        <v>0.67065141132418815</v>
      </c>
      <c r="AU570" s="59">
        <v>40.674310835205084</v>
      </c>
      <c r="AV570" s="78"/>
      <c r="AW570" s="59">
        <v>10.507078507078507</v>
      </c>
      <c r="AX570" s="59">
        <v>0.21548387096774194</v>
      </c>
      <c r="AY570" s="59">
        <v>47.97678275290216</v>
      </c>
      <c r="AZ570" s="59">
        <v>0.18601398601398603</v>
      </c>
      <c r="BA570" s="59">
        <v>0.25443037974683547</v>
      </c>
      <c r="BB570" s="59">
        <v>0.10588235294117646</v>
      </c>
      <c r="BC570" s="59"/>
      <c r="BD570" s="59"/>
      <c r="BE570" s="59">
        <f t="shared" ref="BE570:BE633" si="464">SUM(AU570:BB570)</f>
        <v>99.919982684855512</v>
      </c>
      <c r="BF570" s="59">
        <f t="shared" si="460"/>
        <v>89.057705860228893</v>
      </c>
      <c r="BG570" s="59">
        <f t="shared" si="461"/>
        <v>0.10942294139771107</v>
      </c>
      <c r="BH570" s="64">
        <f t="shared" si="462"/>
        <v>0.89057705860228897</v>
      </c>
      <c r="BI570" s="52"/>
      <c r="BJ570" s="62"/>
      <c r="BK570" s="62"/>
      <c r="BL570" s="62"/>
    </row>
    <row r="571" spans="1:64" s="31" customFormat="1" x14ac:dyDescent="0.25">
      <c r="A571" s="62"/>
      <c r="B571" s="58" t="s">
        <v>168</v>
      </c>
      <c r="C571" s="52" t="s">
        <v>13</v>
      </c>
      <c r="D571" s="52" t="s">
        <v>215</v>
      </c>
      <c r="E571" s="52"/>
      <c r="F571" s="52" t="s">
        <v>1182</v>
      </c>
      <c r="G571" s="52" t="s">
        <v>1779</v>
      </c>
      <c r="H571" s="52" t="s">
        <v>1784</v>
      </c>
      <c r="I571" s="52" t="s">
        <v>1725</v>
      </c>
      <c r="J571" s="52" t="s">
        <v>1722</v>
      </c>
      <c r="K571" s="59">
        <f t="shared" si="419"/>
        <v>89.039872310590468</v>
      </c>
      <c r="L571" s="59">
        <v>2.1413276231263382E-2</v>
      </c>
      <c r="M571" s="59">
        <v>0.81636060100166952</v>
      </c>
      <c r="N571" s="59">
        <v>11.608436005793306</v>
      </c>
      <c r="O571" s="59">
        <v>47.398529411764706</v>
      </c>
      <c r="P571" s="59">
        <v>0.21764705882352939</v>
      </c>
      <c r="Q571" s="59">
        <v>25.127413127413128</v>
      </c>
      <c r="R571" s="59">
        <v>0.26580645161290323</v>
      </c>
      <c r="S571" s="59">
        <v>12.056384742951908</v>
      </c>
      <c r="T571" s="59">
        <v>0.10759493670886076</v>
      </c>
      <c r="U571" s="59"/>
      <c r="V571" s="59">
        <v>97.619585612301279</v>
      </c>
      <c r="W571" s="59">
        <f t="shared" si="437"/>
        <v>15.266835500422374</v>
      </c>
      <c r="X571" s="59">
        <f t="shared" si="438"/>
        <v>10.958632615015285</v>
      </c>
      <c r="Y571" s="59">
        <f t="shared" si="439"/>
        <v>98.717640600325822</v>
      </c>
      <c r="Z571" s="59">
        <f t="shared" si="440"/>
        <v>7.0414943779280575E-4</v>
      </c>
      <c r="AA571" s="59">
        <f t="shared" si="441"/>
        <v>2.0189203187595414E-2</v>
      </c>
      <c r="AB571" s="59">
        <f t="shared" si="442"/>
        <v>0.44994331312385305</v>
      </c>
      <c r="AC571" s="59">
        <f t="shared" si="443"/>
        <v>1.2328398458409335</v>
      </c>
      <c r="AD571" s="59">
        <f t="shared" si="444"/>
        <v>0.27118481563015123</v>
      </c>
      <c r="AE571" s="59">
        <f t="shared" si="445"/>
        <v>4.0993956610961748E-3</v>
      </c>
      <c r="AF571" s="59">
        <f t="shared" si="446"/>
        <v>0.41986161803101257</v>
      </c>
      <c r="AG571" s="59">
        <f t="shared" si="447"/>
        <v>7.4038609737477733E-3</v>
      </c>
      <c r="AH571" s="59">
        <f t="shared" si="448"/>
        <v>0.59100100855882121</v>
      </c>
      <c r="AI571" s="59">
        <f t="shared" si="449"/>
        <v>2.8457518015908142E-3</v>
      </c>
      <c r="AJ571" s="59">
        <f t="shared" si="463"/>
        <v>3.0000729622465947</v>
      </c>
      <c r="AK571" s="59">
        <f t="shared" si="418"/>
        <v>4.004099395661096</v>
      </c>
      <c r="AL571" s="59">
        <f t="shared" si="451"/>
        <v>0.58465017205411529</v>
      </c>
      <c r="AM571" s="59">
        <f t="shared" si="452"/>
        <v>0.41534982794588471</v>
      </c>
      <c r="AN571" s="59">
        <f t="shared" si="453"/>
        <v>1.5482489941606117</v>
      </c>
      <c r="AO571" s="59">
        <f t="shared" si="454"/>
        <v>4.9823658096382877</v>
      </c>
      <c r="AP571" s="59">
        <f t="shared" si="455"/>
        <v>0.39242632972348063</v>
      </c>
      <c r="AQ571" s="59">
        <f t="shared" si="456"/>
        <v>0.13878672483686355</v>
      </c>
      <c r="AR571" s="59">
        <f t="shared" si="457"/>
        <v>0.63094168475125811</v>
      </c>
      <c r="AS571" s="59">
        <f t="shared" si="458"/>
        <v>0.23027159041187834</v>
      </c>
      <c r="AT571" s="59">
        <f t="shared" si="459"/>
        <v>0.73261955307382032</v>
      </c>
      <c r="AU571" s="59">
        <v>40.872945711560334</v>
      </c>
      <c r="AV571" s="78"/>
      <c r="AW571" s="59">
        <v>10.571428571428571</v>
      </c>
      <c r="AX571" s="59">
        <v>0.19354838709677419</v>
      </c>
      <c r="AY571" s="59">
        <v>48.182421227197345</v>
      </c>
      <c r="AZ571" s="59">
        <v>0.19860139860139858</v>
      </c>
      <c r="BA571" s="59">
        <v>0.24050632911392406</v>
      </c>
      <c r="BB571" s="59">
        <v>0.11323529411764705</v>
      </c>
      <c r="BC571" s="59"/>
      <c r="BD571" s="59"/>
      <c r="BE571" s="59">
        <f t="shared" si="464"/>
        <v>100.37268691911599</v>
      </c>
      <c r="BF571" s="59">
        <f t="shared" si="460"/>
        <v>89.039872310590468</v>
      </c>
      <c r="BG571" s="59">
        <f t="shared" si="461"/>
        <v>0.10960127689409532</v>
      </c>
      <c r="BH571" s="64">
        <f t="shared" si="462"/>
        <v>0.89039872310590473</v>
      </c>
      <c r="BI571" s="52"/>
      <c r="BJ571" s="62"/>
      <c r="BK571" s="62"/>
      <c r="BL571" s="62"/>
    </row>
    <row r="572" spans="1:64" s="31" customFormat="1" x14ac:dyDescent="0.25">
      <c r="A572" s="62"/>
      <c r="B572" s="58" t="s">
        <v>168</v>
      </c>
      <c r="C572" s="52" t="s">
        <v>13</v>
      </c>
      <c r="D572" s="52" t="s">
        <v>215</v>
      </c>
      <c r="E572" s="52"/>
      <c r="F572" s="52" t="s">
        <v>1183</v>
      </c>
      <c r="G572" s="52" t="s">
        <v>1779</v>
      </c>
      <c r="H572" s="52" t="s">
        <v>1784</v>
      </c>
      <c r="I572" s="52" t="s">
        <v>1725</v>
      </c>
      <c r="J572" s="52" t="s">
        <v>1722</v>
      </c>
      <c r="K572" s="59">
        <f t="shared" si="419"/>
        <v>88.464742268783439</v>
      </c>
      <c r="L572" s="59">
        <v>1.7130620985010708E-2</v>
      </c>
      <c r="M572" s="59">
        <v>0.6761268781302171</v>
      </c>
      <c r="N572" s="59">
        <v>11.979445667916593</v>
      </c>
      <c r="O572" s="59">
        <v>48.822058823529403</v>
      </c>
      <c r="P572" s="59">
        <v>0.17941176470588233</v>
      </c>
      <c r="Q572" s="59">
        <v>24.621621621621621</v>
      </c>
      <c r="R572" s="59">
        <v>0.27225806451612899</v>
      </c>
      <c r="S572" s="59">
        <v>11.366500829187396</v>
      </c>
      <c r="T572" s="59">
        <v>0.11139240506329112</v>
      </c>
      <c r="U572" s="59"/>
      <c r="V572" s="59">
        <v>98.045946675655529</v>
      </c>
      <c r="W572" s="59">
        <f t="shared" si="437"/>
        <v>16.349996835538892</v>
      </c>
      <c r="X572" s="59">
        <f t="shared" si="438"/>
        <v>9.1927370372113</v>
      </c>
      <c r="Y572" s="59">
        <f t="shared" si="439"/>
        <v>98.967058926784105</v>
      </c>
      <c r="Z572" s="59">
        <f t="shared" si="440"/>
        <v>5.6338806299009822E-4</v>
      </c>
      <c r="AA572" s="59">
        <f t="shared" si="441"/>
        <v>1.6723152881352007E-2</v>
      </c>
      <c r="AB572" s="59">
        <f t="shared" si="442"/>
        <v>0.46438013084128249</v>
      </c>
      <c r="AC572" s="59">
        <f t="shared" si="443"/>
        <v>1.2700204140814086</v>
      </c>
      <c r="AD572" s="59">
        <f t="shared" si="444"/>
        <v>0.22751322947865418</v>
      </c>
      <c r="AE572" s="59">
        <f t="shared" si="445"/>
        <v>3.3796425516040059E-3</v>
      </c>
      <c r="AF572" s="59">
        <f t="shared" si="446"/>
        <v>0.44970492002196844</v>
      </c>
      <c r="AG572" s="59">
        <f t="shared" si="447"/>
        <v>7.5844886751911551E-3</v>
      </c>
      <c r="AH572" s="59">
        <f t="shared" si="448"/>
        <v>0.55725083555903998</v>
      </c>
      <c r="AI572" s="59">
        <f t="shared" si="449"/>
        <v>2.9465484256927677E-3</v>
      </c>
      <c r="AJ572" s="59">
        <f t="shared" si="463"/>
        <v>3.0000667505791836</v>
      </c>
      <c r="AK572" s="59">
        <f t="shared" si="418"/>
        <v>4.0033796425516046</v>
      </c>
      <c r="AL572" s="59">
        <f t="shared" ref="AL572:AL635" si="465">AH572/(AH572+AF572)</f>
        <v>0.55340150991789006</v>
      </c>
      <c r="AM572" s="59">
        <f t="shared" si="452"/>
        <v>0.44659849008210994</v>
      </c>
      <c r="AN572" s="59">
        <f t="shared" ref="AN572:AN635" si="466">AF572/AD572</f>
        <v>1.9766099802304498</v>
      </c>
      <c r="AO572" s="59">
        <f t="shared" si="454"/>
        <v>6.8593665347129198</v>
      </c>
      <c r="AP572" s="59">
        <f t="shared" ref="AP572:AP635" si="467">AD572/(AD572+AF572)</f>
        <v>0.33595264634655958</v>
      </c>
      <c r="AQ572" s="59">
        <f t="shared" ref="AQ572:AQ635" si="468">AD572/(AB572+AC572+AD572)</f>
        <v>0.11596494833116565</v>
      </c>
      <c r="AR572" s="59">
        <f t="shared" ref="AR572:AR635" si="469">AC572/(AB572+AC572+AD572)</f>
        <v>0.64733752861740335</v>
      </c>
      <c r="AS572" s="59">
        <f t="shared" ref="AS572:AS635" si="470">AB572/(AB572+AC572+AD572)</f>
        <v>0.23669752305143105</v>
      </c>
      <c r="AT572" s="59">
        <f t="shared" ref="AT572:AT635" si="471">AC572/(AC572+AB572)</f>
        <v>0.73225323746540816</v>
      </c>
      <c r="AU572" s="59">
        <v>40.130793426276995</v>
      </c>
      <c r="AV572" s="78"/>
      <c r="AW572" s="59">
        <v>11.072072072072071</v>
      </c>
      <c r="AX572" s="59">
        <v>0.17806451612903226</v>
      </c>
      <c r="AY572" s="59">
        <v>47.638474295190711</v>
      </c>
      <c r="AZ572" s="59">
        <v>0.19300699300699303</v>
      </c>
      <c r="BA572" s="59">
        <v>0.27594936708860757</v>
      </c>
      <c r="BB572" s="59">
        <v>0.14117647058823529</v>
      </c>
      <c r="BC572" s="59"/>
      <c r="BD572" s="59"/>
      <c r="BE572" s="59">
        <f t="shared" si="464"/>
        <v>99.629537140352653</v>
      </c>
      <c r="BF572" s="59">
        <f t="shared" si="460"/>
        <v>88.464742268783439</v>
      </c>
      <c r="BG572" s="59">
        <f t="shared" ref="BG572:BG635" si="472">(100-K572)/100</f>
        <v>0.11535257731216561</v>
      </c>
      <c r="BH572" s="64">
        <f t="shared" ref="BH572:BH635" si="473">K572/100</f>
        <v>0.88464742268783436</v>
      </c>
      <c r="BI572" s="52"/>
      <c r="BJ572" s="62"/>
      <c r="BK572" s="62"/>
      <c r="BL572" s="62"/>
    </row>
    <row r="573" spans="1:64" s="31" customFormat="1" x14ac:dyDescent="0.25">
      <c r="A573" s="62"/>
      <c r="B573" s="58" t="s">
        <v>168</v>
      </c>
      <c r="C573" s="52" t="s">
        <v>13</v>
      </c>
      <c r="D573" s="52" t="s">
        <v>215</v>
      </c>
      <c r="E573" s="52"/>
      <c r="F573" s="52" t="s">
        <v>1184</v>
      </c>
      <c r="G573" s="52" t="s">
        <v>1779</v>
      </c>
      <c r="H573" s="52" t="s">
        <v>1784</v>
      </c>
      <c r="I573" s="52" t="s">
        <v>1725</v>
      </c>
      <c r="J573" s="52" t="s">
        <v>1722</v>
      </c>
      <c r="K573" s="59">
        <f t="shared" si="419"/>
        <v>86.71171760286876</v>
      </c>
      <c r="L573" s="59">
        <v>2.7837259100642397E-2</v>
      </c>
      <c r="M573" s="59">
        <v>0.664440734557596</v>
      </c>
      <c r="N573" s="59">
        <v>12.451639783346229</v>
      </c>
      <c r="O573" s="59">
        <v>47.466176470588231</v>
      </c>
      <c r="P573" s="59">
        <v>0.14117647058823529</v>
      </c>
      <c r="Q573" s="59">
        <v>25.523809523809526</v>
      </c>
      <c r="R573" s="59">
        <v>0.20774193548387096</v>
      </c>
      <c r="S573" s="59">
        <v>10.970149253731345</v>
      </c>
      <c r="T573" s="59">
        <v>0.12151898734177215</v>
      </c>
      <c r="U573" s="59"/>
      <c r="V573" s="59">
        <v>97.574490418547441</v>
      </c>
      <c r="W573" s="59">
        <f t="shared" si="437"/>
        <v>16.947112622820587</v>
      </c>
      <c r="X573" s="59">
        <f t="shared" si="438"/>
        <v>9.5317813969648117</v>
      </c>
      <c r="Y573" s="59">
        <f t="shared" si="439"/>
        <v>98.529574914523323</v>
      </c>
      <c r="Z573" s="59">
        <f t="shared" si="440"/>
        <v>9.1972586679487159E-4</v>
      </c>
      <c r="AA573" s="59">
        <f t="shared" si="441"/>
        <v>1.6509868098861104E-2</v>
      </c>
      <c r="AB573" s="59">
        <f t="shared" si="442"/>
        <v>0.48490967628627207</v>
      </c>
      <c r="AC573" s="59">
        <f t="shared" si="443"/>
        <v>1.2404414110573794</v>
      </c>
      <c r="AD573" s="59">
        <f t="shared" si="444"/>
        <v>0.23699178191115353</v>
      </c>
      <c r="AE573" s="59">
        <f t="shared" si="445"/>
        <v>2.6716500235649892E-3</v>
      </c>
      <c r="AF573" s="59">
        <f t="shared" si="446"/>
        <v>0.46827726842766637</v>
      </c>
      <c r="AG573" s="59">
        <f t="shared" si="447"/>
        <v>5.8138941773596313E-3</v>
      </c>
      <c r="AH573" s="59">
        <f t="shared" si="448"/>
        <v>0.54029863638158082</v>
      </c>
      <c r="AI573" s="59">
        <f t="shared" si="449"/>
        <v>3.2292341645264312E-3</v>
      </c>
      <c r="AJ573" s="59">
        <f t="shared" si="463"/>
        <v>3.000063146395159</v>
      </c>
      <c r="AK573" s="59">
        <f t="shared" si="418"/>
        <v>4.0026716500235651</v>
      </c>
      <c r="AL573" s="59">
        <f t="shared" si="465"/>
        <v>0.53570448570627716</v>
      </c>
      <c r="AM573" s="59">
        <f t="shared" si="452"/>
        <v>0.46429551429372284</v>
      </c>
      <c r="AN573" s="59">
        <f t="shared" si="466"/>
        <v>1.9759219693247425</v>
      </c>
      <c r="AO573" s="59">
        <f t="shared" si="454"/>
        <v>6.8562415950248052</v>
      </c>
      <c r="AP573" s="59">
        <f t="shared" si="467"/>
        <v>0.33603031608617984</v>
      </c>
      <c r="AQ573" s="59">
        <f t="shared" si="468"/>
        <v>0.12076981327995479</v>
      </c>
      <c r="AR573" s="59">
        <f t="shared" si="469"/>
        <v>0.63212266851635057</v>
      </c>
      <c r="AS573" s="59">
        <f t="shared" si="470"/>
        <v>0.24710751820369461</v>
      </c>
      <c r="AT573" s="59">
        <f t="shared" si="471"/>
        <v>0.71895014305010896</v>
      </c>
      <c r="AU573" s="59">
        <v>40.106782617047237</v>
      </c>
      <c r="AV573" s="78"/>
      <c r="AW573" s="59">
        <v>12.653796653796654</v>
      </c>
      <c r="AX573" s="59">
        <v>0.22451612903225804</v>
      </c>
      <c r="AY573" s="59">
        <v>46.325041459369821</v>
      </c>
      <c r="AZ573" s="59">
        <v>0.18461538461538463</v>
      </c>
      <c r="BA573" s="59">
        <v>0.25822784810126581</v>
      </c>
      <c r="BB573" s="59">
        <v>0.12205882352941176</v>
      </c>
      <c r="BC573" s="59"/>
      <c r="BD573" s="59"/>
      <c r="BE573" s="59">
        <f t="shared" si="464"/>
        <v>99.875038915492041</v>
      </c>
      <c r="BF573" s="59">
        <f t="shared" si="460"/>
        <v>86.71171760286876</v>
      </c>
      <c r="BG573" s="59">
        <f t="shared" si="472"/>
        <v>0.1328828239713124</v>
      </c>
      <c r="BH573" s="64">
        <f t="shared" si="473"/>
        <v>0.86711717602868754</v>
      </c>
      <c r="BI573" s="52"/>
      <c r="BJ573" s="62"/>
      <c r="BK573" s="62"/>
      <c r="BL573" s="62"/>
    </row>
    <row r="574" spans="1:64" s="31" customFormat="1" x14ac:dyDescent="0.25">
      <c r="A574" s="62"/>
      <c r="B574" s="58" t="s">
        <v>168</v>
      </c>
      <c r="C574" s="52" t="s">
        <v>13</v>
      </c>
      <c r="D574" s="52" t="s">
        <v>215</v>
      </c>
      <c r="E574" s="52"/>
      <c r="F574" s="52" t="s">
        <v>1185</v>
      </c>
      <c r="G574" s="52" t="s">
        <v>1779</v>
      </c>
      <c r="H574" s="52" t="s">
        <v>1784</v>
      </c>
      <c r="I574" s="52" t="s">
        <v>1725</v>
      </c>
      <c r="J574" s="52" t="s">
        <v>1722</v>
      </c>
      <c r="K574" s="59">
        <f t="shared" si="419"/>
        <v>88.965512481143847</v>
      </c>
      <c r="L574" s="59">
        <v>1.7130620985010708E-2</v>
      </c>
      <c r="M574" s="59">
        <v>0.70617696160267107</v>
      </c>
      <c r="N574" s="59">
        <v>11.971509632363153</v>
      </c>
      <c r="O574" s="59">
        <v>47.736764705882351</v>
      </c>
      <c r="P574" s="59">
        <v>0.16323529411764706</v>
      </c>
      <c r="Q574" s="59">
        <v>24.166023166023166</v>
      </c>
      <c r="R574" s="59">
        <v>0.22322580645161288</v>
      </c>
      <c r="S574" s="59">
        <v>12.036484245439469</v>
      </c>
      <c r="T574" s="59">
        <v>0.12151898734177215</v>
      </c>
      <c r="U574" s="59"/>
      <c r="V574" s="59">
        <v>97.142069420206852</v>
      </c>
      <c r="W574" s="59">
        <f t="shared" si="437"/>
        <v>15.115026503321152</v>
      </c>
      <c r="X574" s="59">
        <f t="shared" si="438"/>
        <v>10.058898269284301</v>
      </c>
      <c r="Y574" s="59">
        <f t="shared" si="439"/>
        <v>98.149971026789132</v>
      </c>
      <c r="Z574" s="59">
        <f t="shared" si="440"/>
        <v>5.6506123807732592E-4</v>
      </c>
      <c r="AA574" s="59">
        <f t="shared" si="441"/>
        <v>1.7518276629292392E-2</v>
      </c>
      <c r="AB574" s="59">
        <f t="shared" si="442"/>
        <v>0.46545071572420282</v>
      </c>
      <c r="AC574" s="59">
        <f t="shared" si="443"/>
        <v>1.2454763057801059</v>
      </c>
      <c r="AD574" s="59">
        <f t="shared" si="444"/>
        <v>0.24968940229650491</v>
      </c>
      <c r="AE574" s="59">
        <f t="shared" si="445"/>
        <v>3.0840527192753098E-3</v>
      </c>
      <c r="AF574" s="59">
        <f t="shared" si="446"/>
        <v>0.41697186760802002</v>
      </c>
      <c r="AG574" s="59">
        <f t="shared" si="447"/>
        <v>6.237029967973865E-3</v>
      </c>
      <c r="AH574" s="59">
        <f t="shared" si="448"/>
        <v>0.59184974912684507</v>
      </c>
      <c r="AI574" s="59">
        <f t="shared" si="449"/>
        <v>3.2239627822882528E-3</v>
      </c>
      <c r="AJ574" s="59">
        <f t="shared" si="463"/>
        <v>3.0000664238725858</v>
      </c>
      <c r="AK574" s="59">
        <f t="shared" si="418"/>
        <v>4.0030840527192746</v>
      </c>
      <c r="AL574" s="59">
        <f t="shared" si="465"/>
        <v>0.58667433301282335</v>
      </c>
      <c r="AM574" s="59">
        <f t="shared" si="452"/>
        <v>0.41332566698717665</v>
      </c>
      <c r="AN574" s="59">
        <f t="shared" si="466"/>
        <v>1.6699622161491181</v>
      </c>
      <c r="AO574" s="59">
        <f t="shared" si="454"/>
        <v>5.5011530010285883</v>
      </c>
      <c r="AP574" s="59">
        <f t="shared" si="467"/>
        <v>0.37453713537650668</v>
      </c>
      <c r="AQ574" s="59">
        <f t="shared" si="468"/>
        <v>0.1273524995840144</v>
      </c>
      <c r="AR574" s="59">
        <f t="shared" si="469"/>
        <v>0.63524730827545006</v>
      </c>
      <c r="AS574" s="59">
        <f t="shared" si="470"/>
        <v>0.23740019214053554</v>
      </c>
      <c r="AT574" s="59">
        <f t="shared" si="471"/>
        <v>0.72795407993792638</v>
      </c>
      <c r="AU574" s="59">
        <v>40.584816000803272</v>
      </c>
      <c r="AV574" s="78"/>
      <c r="AW574" s="59">
        <v>10.682110682110682</v>
      </c>
      <c r="AX574" s="59">
        <v>0.19741935483870968</v>
      </c>
      <c r="AY574" s="59">
        <v>48.318407960199004</v>
      </c>
      <c r="AZ574" s="59">
        <v>0.19580419580419584</v>
      </c>
      <c r="BA574" s="59">
        <v>0.29620253164556964</v>
      </c>
      <c r="BB574" s="59">
        <v>6.6176470588235281E-2</v>
      </c>
      <c r="BC574" s="59"/>
      <c r="BD574" s="59"/>
      <c r="BE574" s="59">
        <f t="shared" si="464"/>
        <v>100.34093719598967</v>
      </c>
      <c r="BF574" s="59">
        <f t="shared" si="460"/>
        <v>88.965512481143847</v>
      </c>
      <c r="BG574" s="59">
        <f t="shared" si="472"/>
        <v>0.11034487518856154</v>
      </c>
      <c r="BH574" s="64">
        <f t="shared" si="473"/>
        <v>0.88965512481143849</v>
      </c>
      <c r="BI574" s="52"/>
      <c r="BJ574" s="62"/>
      <c r="BK574" s="62"/>
      <c r="BL574" s="62"/>
    </row>
    <row r="575" spans="1:64" s="31" customFormat="1" x14ac:dyDescent="0.25">
      <c r="A575" s="62"/>
      <c r="B575" s="58" t="s">
        <v>168</v>
      </c>
      <c r="C575" s="52" t="s">
        <v>13</v>
      </c>
      <c r="D575" s="52" t="s">
        <v>215</v>
      </c>
      <c r="E575" s="52"/>
      <c r="F575" s="52" t="s">
        <v>1186</v>
      </c>
      <c r="G575" s="52" t="s">
        <v>1779</v>
      </c>
      <c r="H575" s="52" t="s">
        <v>1784</v>
      </c>
      <c r="I575" s="52" t="s">
        <v>1725</v>
      </c>
      <c r="J575" s="52" t="s">
        <v>1722</v>
      </c>
      <c r="K575" s="59">
        <f t="shared" si="419"/>
        <v>82.260639310396272</v>
      </c>
      <c r="L575" s="59">
        <v>6.2098501070663809E-2</v>
      </c>
      <c r="M575" s="59">
        <v>5.7245409015025039</v>
      </c>
      <c r="N575" s="59">
        <v>16.06451996904946</v>
      </c>
      <c r="O575" s="59">
        <v>6.9764705882352933</v>
      </c>
      <c r="P575" s="59">
        <v>0.88235294117647045</v>
      </c>
      <c r="Q575" s="59">
        <v>56.297297297297298</v>
      </c>
      <c r="R575" s="59">
        <v>0.28000000000000003</v>
      </c>
      <c r="S575" s="59">
        <v>9.1774461028192373</v>
      </c>
      <c r="T575" s="59">
        <v>0.14683544303797469</v>
      </c>
      <c r="U575" s="59"/>
      <c r="V575" s="59">
        <v>95.611561744188904</v>
      </c>
      <c r="W575" s="59">
        <f t="shared" si="437"/>
        <v>24.500978668142093</v>
      </c>
      <c r="X575" s="59">
        <f t="shared" si="438"/>
        <v>35.337095609196716</v>
      </c>
      <c r="Y575" s="59">
        <f t="shared" si="439"/>
        <v>99.152338724230418</v>
      </c>
      <c r="Z575" s="59">
        <f t="shared" si="440"/>
        <v>2.0598508555898397E-3</v>
      </c>
      <c r="AA575" s="59">
        <f t="shared" si="441"/>
        <v>0.1428074111809253</v>
      </c>
      <c r="AB575" s="59">
        <f t="shared" si="442"/>
        <v>0.62809420214746814</v>
      </c>
      <c r="AC575" s="59">
        <f t="shared" si="443"/>
        <v>0.18304189535432094</v>
      </c>
      <c r="AD575" s="59">
        <f t="shared" si="444"/>
        <v>0.88208978742716526</v>
      </c>
      <c r="AE575" s="59">
        <f t="shared" si="445"/>
        <v>1.6764179933158513E-2</v>
      </c>
      <c r="AF575" s="59">
        <f t="shared" si="446"/>
        <v>0.67969413524970512</v>
      </c>
      <c r="AG575" s="59">
        <f t="shared" si="447"/>
        <v>7.8672637495623161E-3</v>
      </c>
      <c r="AH575" s="59">
        <f t="shared" si="448"/>
        <v>0.45380147946051996</v>
      </c>
      <c r="AI575" s="59">
        <f t="shared" si="449"/>
        <v>3.917500174012105E-3</v>
      </c>
      <c r="AJ575" s="59">
        <f t="shared" si="463"/>
        <v>3.0001377055324272</v>
      </c>
      <c r="AK575" s="59">
        <f t="shared" si="418"/>
        <v>4.0167641799331575</v>
      </c>
      <c r="AL575" s="59">
        <f t="shared" si="465"/>
        <v>0.40035574339344315</v>
      </c>
      <c r="AM575" s="59">
        <f t="shared" si="452"/>
        <v>0.59964425660655685</v>
      </c>
      <c r="AN575" s="59">
        <f t="shared" si="466"/>
        <v>0.77054982943652761</v>
      </c>
      <c r="AO575" s="59">
        <f t="shared" si="454"/>
        <v>1.9988780273770286</v>
      </c>
      <c r="AP575" s="59">
        <f t="shared" si="467"/>
        <v>0.56479630416176829</v>
      </c>
      <c r="AQ575" s="59">
        <f t="shared" si="468"/>
        <v>0.52095222219224258</v>
      </c>
      <c r="AR575" s="59">
        <f t="shared" si="469"/>
        <v>0.10810246700309638</v>
      </c>
      <c r="AS575" s="59">
        <f t="shared" si="470"/>
        <v>0.37094531080466103</v>
      </c>
      <c r="AT575" s="59">
        <f t="shared" si="471"/>
        <v>0.22566113864007542</v>
      </c>
      <c r="AU575" s="59">
        <v>39.427931556096887</v>
      </c>
      <c r="AV575" s="78"/>
      <c r="AW575" s="59">
        <v>16.66280566280566</v>
      </c>
      <c r="AX575" s="59">
        <v>0.26709677419354838</v>
      </c>
      <c r="AY575" s="59">
        <v>43.349917081260365</v>
      </c>
      <c r="AZ575" s="59">
        <v>0.17762237762237762</v>
      </c>
      <c r="BA575" s="59">
        <v>0.1240506329113924</v>
      </c>
      <c r="BB575" s="59">
        <v>4.8529411764705883E-2</v>
      </c>
      <c r="BC575" s="59"/>
      <c r="BD575" s="59"/>
      <c r="BE575" s="59">
        <f t="shared" si="464"/>
        <v>100.05795349665493</v>
      </c>
      <c r="BF575" s="59">
        <f t="shared" si="460"/>
        <v>82.260639310396272</v>
      </c>
      <c r="BG575" s="59">
        <f t="shared" si="472"/>
        <v>0.17739360689603728</v>
      </c>
      <c r="BH575" s="64">
        <f t="shared" si="473"/>
        <v>0.82260639310396266</v>
      </c>
      <c r="BI575" s="52"/>
      <c r="BJ575" s="62"/>
      <c r="BK575" s="62"/>
      <c r="BL575" s="62"/>
    </row>
    <row r="576" spans="1:64" s="31" customFormat="1" x14ac:dyDescent="0.25">
      <c r="A576" s="62"/>
      <c r="B576" s="58" t="s">
        <v>168</v>
      </c>
      <c r="C576" s="52" t="s">
        <v>13</v>
      </c>
      <c r="D576" s="52" t="s">
        <v>215</v>
      </c>
      <c r="E576" s="52"/>
      <c r="F576" s="52" t="s">
        <v>1187</v>
      </c>
      <c r="G576" s="52" t="s">
        <v>1779</v>
      </c>
      <c r="H576" s="52" t="s">
        <v>1784</v>
      </c>
      <c r="I576" s="52" t="s">
        <v>1725</v>
      </c>
      <c r="J576" s="52" t="s">
        <v>1722</v>
      </c>
      <c r="K576" s="59">
        <f t="shared" si="419"/>
        <v>81.658358398269058</v>
      </c>
      <c r="L576" s="59">
        <v>2.3554603854389719E-2</v>
      </c>
      <c r="M576" s="59">
        <v>3.287145242070117</v>
      </c>
      <c r="N576" s="59">
        <v>9.7117235085213167</v>
      </c>
      <c r="O576" s="59">
        <v>22.210294117647056</v>
      </c>
      <c r="P576" s="59">
        <v>0.34264705882352942</v>
      </c>
      <c r="Q576" s="59">
        <v>51.738738738738739</v>
      </c>
      <c r="R576" s="59">
        <v>0.36258064516129035</v>
      </c>
      <c r="S576" s="59">
        <v>6.8308457711442783</v>
      </c>
      <c r="T576" s="59">
        <v>0.12278481012658228</v>
      </c>
      <c r="U576" s="59"/>
      <c r="V576" s="59">
        <v>94.630314496087308</v>
      </c>
      <c r="W576" s="59">
        <f t="shared" si="437"/>
        <v>24.436704642606394</v>
      </c>
      <c r="X576" s="59">
        <f t="shared" si="438"/>
        <v>30.342336181520722</v>
      </c>
      <c r="Y576" s="59">
        <f t="shared" si="439"/>
        <v>97.67061658147567</v>
      </c>
      <c r="Z576" s="59">
        <f t="shared" si="440"/>
        <v>8.2586671039149733E-4</v>
      </c>
      <c r="AA576" s="59">
        <f t="shared" si="441"/>
        <v>8.6677918686721173E-2</v>
      </c>
      <c r="AB576" s="59">
        <f t="shared" si="442"/>
        <v>0.401358845249009</v>
      </c>
      <c r="AC576" s="59">
        <f t="shared" si="443"/>
        <v>0.61595437365618999</v>
      </c>
      <c r="AD576" s="59">
        <f t="shared" si="444"/>
        <v>0.80059054253279238</v>
      </c>
      <c r="AE576" s="59">
        <f t="shared" si="445"/>
        <v>6.8812364531206918E-3</v>
      </c>
      <c r="AF576" s="59">
        <f t="shared" si="446"/>
        <v>0.71655944903660596</v>
      </c>
      <c r="AG576" s="59">
        <f t="shared" si="447"/>
        <v>1.0768365632590446E-2</v>
      </c>
      <c r="AH576" s="59">
        <f t="shared" si="448"/>
        <v>0.3570245181629943</v>
      </c>
      <c r="AI576" s="59">
        <f t="shared" si="449"/>
        <v>3.46259953691555E-3</v>
      </c>
      <c r="AJ576" s="59">
        <f t="shared" si="463"/>
        <v>3.0001037156573309</v>
      </c>
      <c r="AK576" s="59">
        <f t="shared" si="418"/>
        <v>4.006881236453121</v>
      </c>
      <c r="AL576" s="59">
        <f t="shared" si="465"/>
        <v>0.33255388406579706</v>
      </c>
      <c r="AM576" s="59">
        <f t="shared" si="452"/>
        <v>0.66744611593420289</v>
      </c>
      <c r="AN576" s="59">
        <f t="shared" si="466"/>
        <v>0.89503861333367618</v>
      </c>
      <c r="AO576" s="59">
        <f t="shared" si="454"/>
        <v>2.4317479002112186</v>
      </c>
      <c r="AP576" s="59">
        <f t="shared" si="467"/>
        <v>0.5276937329740421</v>
      </c>
      <c r="AQ576" s="59">
        <f t="shared" si="468"/>
        <v>0.4403921480967245</v>
      </c>
      <c r="AR576" s="59">
        <f t="shared" si="469"/>
        <v>0.33882672269128267</v>
      </c>
      <c r="AS576" s="59">
        <f t="shared" si="470"/>
        <v>0.22078112921199286</v>
      </c>
      <c r="AT576" s="59">
        <f t="shared" si="471"/>
        <v>0.60547170941026507</v>
      </c>
      <c r="AU576" s="59">
        <v>39.096145828558456</v>
      </c>
      <c r="AV576" s="78"/>
      <c r="AW576" s="59">
        <v>17.133848133848133</v>
      </c>
      <c r="AX576" s="59">
        <v>0.28000000000000003</v>
      </c>
      <c r="AY576" s="59">
        <v>42.796019900497512</v>
      </c>
      <c r="AZ576" s="59">
        <v>0.20139860139860138</v>
      </c>
      <c r="BA576" s="59">
        <v>0.12911392405063291</v>
      </c>
      <c r="BB576" s="59">
        <v>7.647058823529411E-2</v>
      </c>
      <c r="BC576" s="59"/>
      <c r="BD576" s="59"/>
      <c r="BE576" s="59">
        <f t="shared" si="464"/>
        <v>99.712996976588641</v>
      </c>
      <c r="BF576" s="59">
        <f t="shared" ref="BF576:BF639" si="474">AY576/40.31/(AY576/40.31+AW576/71.85)*100</f>
        <v>81.658358398269058</v>
      </c>
      <c r="BG576" s="59">
        <f t="shared" si="472"/>
        <v>0.1834164160173094</v>
      </c>
      <c r="BH576" s="64">
        <f t="shared" si="473"/>
        <v>0.8165835839826906</v>
      </c>
      <c r="BI576" s="52"/>
      <c r="BJ576" s="62"/>
      <c r="BK576" s="62"/>
      <c r="BL576" s="62"/>
    </row>
    <row r="577" spans="1:64" s="31" customFormat="1" x14ac:dyDescent="0.25">
      <c r="A577" s="62"/>
      <c r="B577" s="58" t="s">
        <v>168</v>
      </c>
      <c r="C577" s="52" t="s">
        <v>13</v>
      </c>
      <c r="D577" s="52" t="s">
        <v>215</v>
      </c>
      <c r="E577" s="52"/>
      <c r="F577" s="52" t="s">
        <v>1188</v>
      </c>
      <c r="G577" s="52" t="s">
        <v>1779</v>
      </c>
      <c r="H577" s="52" t="s">
        <v>1784</v>
      </c>
      <c r="I577" s="52" t="s">
        <v>1725</v>
      </c>
      <c r="J577" s="52" t="s">
        <v>1722</v>
      </c>
      <c r="K577" s="59">
        <f t="shared" si="419"/>
        <v>83.849113874469055</v>
      </c>
      <c r="L577" s="59">
        <v>2.3554603854389719E-2</v>
      </c>
      <c r="M577" s="59">
        <v>1.2637729549248748</v>
      </c>
      <c r="N577" s="59">
        <v>14.764994147173779</v>
      </c>
      <c r="O577" s="59">
        <v>40</v>
      </c>
      <c r="P577" s="59">
        <v>0.30735294117647055</v>
      </c>
      <c r="Q577" s="59">
        <v>30.680823680823679</v>
      </c>
      <c r="R577" s="59">
        <v>0.25419354838709679</v>
      </c>
      <c r="S577" s="59">
        <v>10.195688225538971</v>
      </c>
      <c r="T577" s="59">
        <v>0.12278481012658228</v>
      </c>
      <c r="U577" s="59"/>
      <c r="V577" s="59">
        <v>97.613164912005857</v>
      </c>
      <c r="W577" s="59">
        <f t="shared" si="437"/>
        <v>19.03853015868539</v>
      </c>
      <c r="X577" s="59">
        <f t="shared" si="438"/>
        <v>12.938756970591564</v>
      </c>
      <c r="Y577" s="59">
        <f t="shared" si="439"/>
        <v>98.909628360459138</v>
      </c>
      <c r="Z577" s="59">
        <f t="shared" si="440"/>
        <v>7.7344896586882506E-4</v>
      </c>
      <c r="AA577" s="59">
        <f t="shared" si="441"/>
        <v>3.1209035006281988E-2</v>
      </c>
      <c r="AB577" s="59">
        <f t="shared" si="442"/>
        <v>0.57146746571308948</v>
      </c>
      <c r="AC577" s="59">
        <f t="shared" si="443"/>
        <v>1.0389052177859657</v>
      </c>
      <c r="AD577" s="59">
        <f t="shared" si="444"/>
        <v>0.31972433860221294</v>
      </c>
      <c r="AE577" s="59">
        <f t="shared" si="445"/>
        <v>5.7806749425266335E-3</v>
      </c>
      <c r="AF577" s="59">
        <f t="shared" si="446"/>
        <v>0.52283506455592832</v>
      </c>
      <c r="AG577" s="59">
        <f t="shared" si="447"/>
        <v>7.0701951630429919E-3</v>
      </c>
      <c r="AH577" s="59">
        <f t="shared" si="448"/>
        <v>0.49907039836138123</v>
      </c>
      <c r="AI577" s="59">
        <f t="shared" si="449"/>
        <v>3.2428284096542E-3</v>
      </c>
      <c r="AJ577" s="59">
        <f t="shared" si="463"/>
        <v>3.0000786675059525</v>
      </c>
      <c r="AK577" s="59">
        <f t="shared" si="418"/>
        <v>4.0057806749425264</v>
      </c>
      <c r="AL577" s="59">
        <f t="shared" si="465"/>
        <v>0.48837237540217054</v>
      </c>
      <c r="AM577" s="59">
        <f t="shared" si="452"/>
        <v>0.51162762459782951</v>
      </c>
      <c r="AN577" s="59">
        <f t="shared" si="466"/>
        <v>1.6352682652865438</v>
      </c>
      <c r="AO577" s="59">
        <f t="shared" si="454"/>
        <v>5.3520436272154388</v>
      </c>
      <c r="AP577" s="59">
        <f t="shared" si="467"/>
        <v>0.37946800831347838</v>
      </c>
      <c r="AQ577" s="59">
        <f t="shared" si="468"/>
        <v>0.16565195165895538</v>
      </c>
      <c r="AR577" s="59">
        <f t="shared" si="469"/>
        <v>0.53826580005544233</v>
      </c>
      <c r="AS577" s="59">
        <f t="shared" si="470"/>
        <v>0.29608224828560242</v>
      </c>
      <c r="AT577" s="59">
        <f t="shared" si="471"/>
        <v>0.64513340820499288</v>
      </c>
      <c r="AU577" s="59">
        <v>39.681136453428849</v>
      </c>
      <c r="AV577" s="78"/>
      <c r="AW577" s="59">
        <v>15.227799227799228</v>
      </c>
      <c r="AX577" s="59">
        <v>0.20645161290322581</v>
      </c>
      <c r="AY577" s="59">
        <v>44.353233830845774</v>
      </c>
      <c r="AZ577" s="59">
        <v>0.20839160839160839</v>
      </c>
      <c r="BA577" s="59">
        <v>0.20253164556962025</v>
      </c>
      <c r="BB577" s="59">
        <v>5.7352941176470586E-2</v>
      </c>
      <c r="BC577" s="59"/>
      <c r="BD577" s="59"/>
      <c r="BE577" s="59">
        <f t="shared" si="464"/>
        <v>99.936897320114767</v>
      </c>
      <c r="BF577" s="59">
        <f t="shared" si="474"/>
        <v>83.849113874469055</v>
      </c>
      <c r="BG577" s="59">
        <f t="shared" si="472"/>
        <v>0.16150886125530944</v>
      </c>
      <c r="BH577" s="64">
        <f t="shared" si="473"/>
        <v>0.8384911387446905</v>
      </c>
      <c r="BI577" s="52"/>
      <c r="BJ577" s="62"/>
      <c r="BK577" s="62"/>
      <c r="BL577" s="62"/>
    </row>
    <row r="578" spans="1:64" s="31" customFormat="1" x14ac:dyDescent="0.25">
      <c r="A578" s="62"/>
      <c r="B578" s="58" t="s">
        <v>168</v>
      </c>
      <c r="C578" s="52" t="s">
        <v>13</v>
      </c>
      <c r="D578" s="52" t="s">
        <v>215</v>
      </c>
      <c r="E578" s="52"/>
      <c r="F578" s="52" t="s">
        <v>1189</v>
      </c>
      <c r="G578" s="52" t="s">
        <v>1779</v>
      </c>
      <c r="H578" s="52" t="s">
        <v>1784</v>
      </c>
      <c r="I578" s="52" t="s">
        <v>1725</v>
      </c>
      <c r="J578" s="52" t="s">
        <v>1722</v>
      </c>
      <c r="K578" s="59">
        <f t="shared" si="419"/>
        <v>85.052377227689163</v>
      </c>
      <c r="L578" s="59">
        <v>1.7130620985010708E-2</v>
      </c>
      <c r="M578" s="59">
        <v>0.73789649415692826</v>
      </c>
      <c r="N578" s="59">
        <v>11.876277205721882</v>
      </c>
      <c r="O578" s="59">
        <v>46.872058823529407</v>
      </c>
      <c r="P578" s="59">
        <v>0.20441176470588235</v>
      </c>
      <c r="Q578" s="59">
        <v>27.154440154440152</v>
      </c>
      <c r="R578" s="59">
        <v>0.2735483870967742</v>
      </c>
      <c r="S578" s="59">
        <v>10.268656716417912</v>
      </c>
      <c r="T578" s="59">
        <v>0.13417721518987341</v>
      </c>
      <c r="U578" s="59"/>
      <c r="V578" s="59">
        <v>97.538597382243822</v>
      </c>
      <c r="W578" s="59">
        <f t="shared" si="437"/>
        <v>17.900240239267603</v>
      </c>
      <c r="X578" s="59">
        <f t="shared" si="438"/>
        <v>10.28472984571299</v>
      </c>
      <c r="Y578" s="59">
        <f t="shared" si="439"/>
        <v>98.569127312784261</v>
      </c>
      <c r="Z578" s="59">
        <f t="shared" si="440"/>
        <v>5.7027865392194244E-4</v>
      </c>
      <c r="AA578" s="59">
        <f t="shared" si="441"/>
        <v>1.8474167675853654E-2</v>
      </c>
      <c r="AB578" s="59">
        <f t="shared" si="442"/>
        <v>0.46601157953758615</v>
      </c>
      <c r="AC578" s="59">
        <f t="shared" si="443"/>
        <v>1.2342073176880972</v>
      </c>
      <c r="AD578" s="59">
        <f t="shared" si="444"/>
        <v>0.25765239351655639</v>
      </c>
      <c r="AE578" s="59">
        <f t="shared" si="445"/>
        <v>3.8976713243103439E-3</v>
      </c>
      <c r="AF578" s="59">
        <f t="shared" si="446"/>
        <v>0.49836587930912618</v>
      </c>
      <c r="AG578" s="59">
        <f t="shared" si="447"/>
        <v>7.7136368291242019E-3</v>
      </c>
      <c r="AH578" s="59">
        <f t="shared" si="448"/>
        <v>0.50958548700765938</v>
      </c>
      <c r="AI578" s="59">
        <f t="shared" si="449"/>
        <v>3.5926610947139481E-3</v>
      </c>
      <c r="AJ578" s="59">
        <f t="shared" si="463"/>
        <v>3.0000710726369499</v>
      </c>
      <c r="AK578" s="59">
        <f t="shared" si="418"/>
        <v>4.0038976713243111</v>
      </c>
      <c r="AL578" s="59">
        <f t="shared" si="465"/>
        <v>0.50556555012149618</v>
      </c>
      <c r="AM578" s="59">
        <f t="shared" si="452"/>
        <v>0.49443444987850382</v>
      </c>
      <c r="AN578" s="59">
        <f t="shared" si="466"/>
        <v>1.9342567422223536</v>
      </c>
      <c r="AO578" s="59">
        <f t="shared" si="454"/>
        <v>6.6676279802029805</v>
      </c>
      <c r="AP578" s="59">
        <f t="shared" si="467"/>
        <v>0.34080180701659324</v>
      </c>
      <c r="AQ578" s="59">
        <f t="shared" si="468"/>
        <v>0.13159822851219138</v>
      </c>
      <c r="AR578" s="59">
        <f t="shared" si="469"/>
        <v>0.63038225419823302</v>
      </c>
      <c r="AS578" s="59">
        <f t="shared" si="470"/>
        <v>0.23801951728957557</v>
      </c>
      <c r="AT578" s="59">
        <f t="shared" si="471"/>
        <v>0.72591083401202261</v>
      </c>
      <c r="AU578" s="59">
        <v>39.94525535495616</v>
      </c>
      <c r="AV578" s="78"/>
      <c r="AW578" s="59">
        <v>14.153153153153152</v>
      </c>
      <c r="AX578" s="59">
        <v>0.24</v>
      </c>
      <c r="AY578" s="59">
        <v>45.180762852404648</v>
      </c>
      <c r="AZ578" s="59">
        <v>0.17762237762237762</v>
      </c>
      <c r="BA578" s="59">
        <v>0.23037974683544302</v>
      </c>
      <c r="BB578" s="59">
        <v>7.9411764705882348E-2</v>
      </c>
      <c r="BC578" s="59"/>
      <c r="BD578" s="59"/>
      <c r="BE578" s="59">
        <f t="shared" si="464"/>
        <v>100.00658524967767</v>
      </c>
      <c r="BF578" s="59">
        <f t="shared" si="474"/>
        <v>85.052377227689163</v>
      </c>
      <c r="BG578" s="59">
        <f t="shared" si="472"/>
        <v>0.14947622772310837</v>
      </c>
      <c r="BH578" s="64">
        <f t="shared" si="473"/>
        <v>0.85052377227689169</v>
      </c>
      <c r="BI578" s="52"/>
      <c r="BJ578" s="62"/>
      <c r="BK578" s="62"/>
      <c r="BL578" s="62"/>
    </row>
    <row r="579" spans="1:64" s="31" customFormat="1" x14ac:dyDescent="0.25">
      <c r="A579" s="62"/>
      <c r="B579" s="58" t="s">
        <v>168</v>
      </c>
      <c r="C579" s="52" t="s">
        <v>13</v>
      </c>
      <c r="D579" s="52" t="s">
        <v>215</v>
      </c>
      <c r="E579" s="52"/>
      <c r="F579" s="52" t="s">
        <v>1190</v>
      </c>
      <c r="G579" s="52" t="s">
        <v>1779</v>
      </c>
      <c r="H579" s="52" t="s">
        <v>1784</v>
      </c>
      <c r="I579" s="52" t="s">
        <v>1725</v>
      </c>
      <c r="J579" s="52" t="s">
        <v>1722</v>
      </c>
      <c r="K579" s="59">
        <f t="shared" si="419"/>
        <v>84.05952097389067</v>
      </c>
      <c r="L579" s="59">
        <v>2.9978586723768734E-2</v>
      </c>
      <c r="M579" s="59">
        <v>1.4006677796327212</v>
      </c>
      <c r="N579" s="59">
        <v>15.96730353351983</v>
      </c>
      <c r="O579" s="59">
        <v>37.226470588235294</v>
      </c>
      <c r="P579" s="59">
        <v>0.26470588235294112</v>
      </c>
      <c r="Q579" s="59">
        <v>32.039897039897035</v>
      </c>
      <c r="R579" s="59">
        <v>0.27483870967741936</v>
      </c>
      <c r="S579" s="59">
        <v>10.398009950248756</v>
      </c>
      <c r="T579" s="59">
        <v>0.18734177215189871</v>
      </c>
      <c r="U579" s="59"/>
      <c r="V579" s="59">
        <v>97.789213842439679</v>
      </c>
      <c r="W579" s="59">
        <f t="shared" si="437"/>
        <v>19.050562405033794</v>
      </c>
      <c r="X579" s="59">
        <f t="shared" si="438"/>
        <v>14.435801994735765</v>
      </c>
      <c r="Y579" s="59">
        <f t="shared" si="439"/>
        <v>99.235681202312193</v>
      </c>
      <c r="Z579" s="59">
        <f t="shared" si="440"/>
        <v>9.7567430829095347E-4</v>
      </c>
      <c r="AA579" s="59">
        <f t="shared" si="441"/>
        <v>3.4283430895855241E-2</v>
      </c>
      <c r="AB579" s="59">
        <f t="shared" si="442"/>
        <v>0.61253042882586783</v>
      </c>
      <c r="AC579" s="59">
        <f t="shared" si="443"/>
        <v>0.95830919391283043</v>
      </c>
      <c r="AD579" s="59">
        <f t="shared" si="444"/>
        <v>0.35355901405539619</v>
      </c>
      <c r="AE579" s="59">
        <f t="shared" si="445"/>
        <v>4.9344939797419368E-3</v>
      </c>
      <c r="AF579" s="59">
        <f t="shared" si="446"/>
        <v>0.51853365233037874</v>
      </c>
      <c r="AG579" s="59">
        <f t="shared" si="447"/>
        <v>7.5767443690603316E-3</v>
      </c>
      <c r="AH579" s="59">
        <f t="shared" si="448"/>
        <v>0.50446768155214006</v>
      </c>
      <c r="AI579" s="59">
        <f t="shared" si="449"/>
        <v>4.9040151793741322E-3</v>
      </c>
      <c r="AJ579" s="59">
        <f t="shared" si="463"/>
        <v>3.0000743294089358</v>
      </c>
      <c r="AK579" s="59">
        <f t="shared" si="418"/>
        <v>4.0049344939797429</v>
      </c>
      <c r="AL579" s="59">
        <f t="shared" si="465"/>
        <v>0.4931251454360987</v>
      </c>
      <c r="AM579" s="59">
        <f t="shared" ref="AM579:AM642" si="475">1-AL579</f>
        <v>0.50687485456390124</v>
      </c>
      <c r="AN579" s="59">
        <f t="shared" si="466"/>
        <v>1.4666113200811621</v>
      </c>
      <c r="AO579" s="59">
        <f t="shared" ref="AO579:AO642" si="476">10^((LOG10(AN579)+0.343)/0.764)</f>
        <v>4.6413328329562287</v>
      </c>
      <c r="AP579" s="59">
        <f t="shared" si="467"/>
        <v>0.4054145020169192</v>
      </c>
      <c r="AQ579" s="59">
        <f t="shared" si="468"/>
        <v>0.18372441514737264</v>
      </c>
      <c r="AR579" s="59">
        <f t="shared" si="469"/>
        <v>0.49797852461031805</v>
      </c>
      <c r="AS579" s="59">
        <f t="shared" si="470"/>
        <v>0.31829706024230936</v>
      </c>
      <c r="AT579" s="59">
        <f t="shared" si="471"/>
        <v>0.61006176572122328</v>
      </c>
      <c r="AU579" s="59">
        <v>39.571996411475425</v>
      </c>
      <c r="AV579" s="78"/>
      <c r="AW579" s="59">
        <v>15.01029601029601</v>
      </c>
      <c r="AX579" s="59">
        <v>0.21935483870967742</v>
      </c>
      <c r="AY579" s="59">
        <v>44.407960199004975</v>
      </c>
      <c r="AZ579" s="59">
        <v>0.19720279720279718</v>
      </c>
      <c r="BA579" s="59">
        <v>0.21898734177215187</v>
      </c>
      <c r="BB579" s="59">
        <v>0.23235294117647057</v>
      </c>
      <c r="BC579" s="59"/>
      <c r="BD579" s="59"/>
      <c r="BE579" s="59">
        <f t="shared" si="464"/>
        <v>99.858150539637492</v>
      </c>
      <c r="BF579" s="59">
        <f t="shared" si="474"/>
        <v>84.05952097389067</v>
      </c>
      <c r="BG579" s="59">
        <f t="shared" si="472"/>
        <v>0.1594047902610933</v>
      </c>
      <c r="BH579" s="64">
        <f t="shared" si="473"/>
        <v>0.84059520973890667</v>
      </c>
      <c r="BI579" s="52"/>
      <c r="BJ579" s="62"/>
      <c r="BK579" s="62"/>
      <c r="BL579" s="62"/>
    </row>
    <row r="580" spans="1:64" s="31" customFormat="1" x14ac:dyDescent="0.25">
      <c r="A580" s="62"/>
      <c r="B580" s="58" t="s">
        <v>168</v>
      </c>
      <c r="C580" s="52" t="s">
        <v>13</v>
      </c>
      <c r="D580" s="52" t="s">
        <v>215</v>
      </c>
      <c r="E580" s="52"/>
      <c r="F580" s="52" t="s">
        <v>1191</v>
      </c>
      <c r="G580" s="52" t="s">
        <v>1779</v>
      </c>
      <c r="H580" s="52" t="s">
        <v>1784</v>
      </c>
      <c r="I580" s="52" t="s">
        <v>1725</v>
      </c>
      <c r="J580" s="52" t="s">
        <v>1722</v>
      </c>
      <c r="K580" s="59">
        <f t="shared" si="419"/>
        <v>85.228689189109275</v>
      </c>
      <c r="L580" s="59">
        <v>3.4261241970021415E-2</v>
      </c>
      <c r="M580" s="59">
        <v>0.95158597662771283</v>
      </c>
      <c r="N580" s="59">
        <v>14.173759498442553</v>
      </c>
      <c r="O580" s="59">
        <v>42.641176470588228</v>
      </c>
      <c r="P580" s="59">
        <v>0.17352941176470585</v>
      </c>
      <c r="Q580" s="59">
        <v>28.720720720720717</v>
      </c>
      <c r="R580" s="59">
        <v>0.21935483870967742</v>
      </c>
      <c r="S580" s="59">
        <v>10.283582089552239</v>
      </c>
      <c r="T580" s="59">
        <v>0.21012658227848102</v>
      </c>
      <c r="U580" s="59"/>
      <c r="V580" s="59">
        <v>97.40809683065433</v>
      </c>
      <c r="W580" s="59">
        <f t="shared" ref="W580:W643" si="477">Q580-0.8998*X580</f>
        <v>18.414040882989411</v>
      </c>
      <c r="X580" s="59">
        <f t="shared" ref="X580:X643" si="478">(S580/40.31+Q580/71.85+R580/70.94+T580/74.7+U580/41.38-N580/101.96-O580/151.91-P580/201-L580*2/60.08-M580*2/79.95)/3*159.66</f>
        <v>11.45441191123728</v>
      </c>
      <c r="Y580" s="59">
        <f t="shared" ref="Y580:Y643" si="479">SUM(L580:P580,R580:U580,W580:X580)</f>
        <v>98.555828904160308</v>
      </c>
      <c r="Z580" s="59">
        <f t="shared" si="440"/>
        <v>1.129661539626528E-3</v>
      </c>
      <c r="AA580" s="59">
        <f t="shared" si="441"/>
        <v>2.3596560245985321E-2</v>
      </c>
      <c r="AB580" s="59">
        <f t="shared" si="442"/>
        <v>0.55084913675915936</v>
      </c>
      <c r="AC580" s="59">
        <f t="shared" si="443"/>
        <v>1.1120760735256239</v>
      </c>
      <c r="AD580" s="59">
        <f t="shared" si="444"/>
        <v>0.28421390465385954</v>
      </c>
      <c r="AE580" s="59">
        <f t="shared" si="445"/>
        <v>3.2772053301918153E-3</v>
      </c>
      <c r="AF580" s="59">
        <f t="shared" si="446"/>
        <v>0.50777320027183559</v>
      </c>
      <c r="AG580" s="59">
        <f t="shared" si="447"/>
        <v>6.1263736307417774E-3</v>
      </c>
      <c r="AH580" s="59">
        <f t="shared" si="448"/>
        <v>0.50545100689407019</v>
      </c>
      <c r="AI580" s="59">
        <f t="shared" si="449"/>
        <v>5.5724952288769801E-3</v>
      </c>
      <c r="AJ580" s="59">
        <f t="shared" si="463"/>
        <v>3.0000656180799714</v>
      </c>
      <c r="AK580" s="59">
        <f t="shared" si="418"/>
        <v>4.0032772053301926</v>
      </c>
      <c r="AL580" s="59">
        <f t="shared" si="465"/>
        <v>0.4988540574922401</v>
      </c>
      <c r="AM580" s="59">
        <f t="shared" si="475"/>
        <v>0.5011459425077599</v>
      </c>
      <c r="AN580" s="59">
        <f t="shared" si="466"/>
        <v>1.7865881716457399</v>
      </c>
      <c r="AO580" s="59">
        <f t="shared" si="476"/>
        <v>6.0093544369818712</v>
      </c>
      <c r="AP580" s="59">
        <f t="shared" si="467"/>
        <v>0.35886178308487071</v>
      </c>
      <c r="AQ580" s="59">
        <f t="shared" si="468"/>
        <v>0.14596486839247513</v>
      </c>
      <c r="AR580" s="59">
        <f t="shared" si="469"/>
        <v>0.57113334378302338</v>
      </c>
      <c r="AS580" s="59">
        <f t="shared" si="470"/>
        <v>0.28290178782450137</v>
      </c>
      <c r="AT580" s="59">
        <f t="shared" si="471"/>
        <v>0.66874689652168773</v>
      </c>
      <c r="AU580" s="59">
        <v>39.563265208119141</v>
      </c>
      <c r="AV580" s="78"/>
      <c r="AW580" s="59">
        <v>13.958815958815958</v>
      </c>
      <c r="AX580" s="59">
        <v>0.20774193548387096</v>
      </c>
      <c r="AY580" s="59">
        <v>45.185737976782754</v>
      </c>
      <c r="AZ580" s="59">
        <v>0.16923076923076924</v>
      </c>
      <c r="BA580" s="59">
        <v>0.23924050632911392</v>
      </c>
      <c r="BB580" s="59">
        <v>0.1852941176470588</v>
      </c>
      <c r="BC580" s="59"/>
      <c r="BD580" s="59"/>
      <c r="BE580" s="59">
        <f t="shared" si="464"/>
        <v>99.509326472408659</v>
      </c>
      <c r="BF580" s="59">
        <f t="shared" si="474"/>
        <v>85.228689189109275</v>
      </c>
      <c r="BG580" s="59">
        <f t="shared" si="472"/>
        <v>0.14771310810890725</v>
      </c>
      <c r="BH580" s="64">
        <f t="shared" si="473"/>
        <v>0.85228689189109275</v>
      </c>
      <c r="BI580" s="52"/>
      <c r="BJ580" s="62"/>
      <c r="BK580" s="62"/>
      <c r="BL580" s="62"/>
    </row>
    <row r="581" spans="1:64" s="31" customFormat="1" x14ac:dyDescent="0.25">
      <c r="A581" s="62"/>
      <c r="B581" s="58" t="s">
        <v>168</v>
      </c>
      <c r="C581" s="52" t="s">
        <v>13</v>
      </c>
      <c r="D581" s="52" t="s">
        <v>215</v>
      </c>
      <c r="E581" s="52"/>
      <c r="F581" s="52" t="s">
        <v>1192</v>
      </c>
      <c r="G581" s="52" t="s">
        <v>1779</v>
      </c>
      <c r="H581" s="52" t="s">
        <v>1784</v>
      </c>
      <c r="I581" s="52" t="s">
        <v>1725</v>
      </c>
      <c r="J581" s="52" t="s">
        <v>1722</v>
      </c>
      <c r="K581" s="59">
        <f t="shared" si="419"/>
        <v>88.726508439681311</v>
      </c>
      <c r="L581" s="59">
        <v>3.2119914346895075E-2</v>
      </c>
      <c r="M581" s="59">
        <v>0.79632721202003343</v>
      </c>
      <c r="N581" s="59">
        <v>11.808820903517647</v>
      </c>
      <c r="O581" s="59">
        <v>47.344117647058823</v>
      </c>
      <c r="P581" s="59">
        <v>0.15588235294117644</v>
      </c>
      <c r="Q581" s="59">
        <v>25.592020592020592</v>
      </c>
      <c r="R581" s="59">
        <v>0.26451612903225802</v>
      </c>
      <c r="S581" s="59">
        <v>11.777777777777779</v>
      </c>
      <c r="T581" s="59">
        <v>0.11265822784810126</v>
      </c>
      <c r="U581" s="59"/>
      <c r="V581" s="59">
        <v>97.884240756563315</v>
      </c>
      <c r="W581" s="59">
        <f t="shared" si="477"/>
        <v>15.805705977227452</v>
      </c>
      <c r="X581" s="59">
        <f t="shared" si="478"/>
        <v>10.876099816396021</v>
      </c>
      <c r="Y581" s="59">
        <f t="shared" si="479"/>
        <v>98.97402595816618</v>
      </c>
      <c r="Z581" s="59">
        <f t="shared" si="440"/>
        <v>1.0547231008263683E-3</v>
      </c>
      <c r="AA581" s="59">
        <f t="shared" si="441"/>
        <v>1.9665774773709746E-2</v>
      </c>
      <c r="AB581" s="59">
        <f t="shared" si="442"/>
        <v>0.45705976135534593</v>
      </c>
      <c r="AC581" s="59">
        <f t="shared" si="443"/>
        <v>1.2296745486973399</v>
      </c>
      <c r="AD581" s="59">
        <f t="shared" si="444"/>
        <v>0.26875994770189909</v>
      </c>
      <c r="AE581" s="59">
        <f t="shared" si="445"/>
        <v>2.9318810684515325E-3</v>
      </c>
      <c r="AF581" s="59">
        <f t="shared" si="446"/>
        <v>0.43406364196920577</v>
      </c>
      <c r="AG581" s="59">
        <f t="shared" si="447"/>
        <v>7.3574489614448403E-3</v>
      </c>
      <c r="AH581" s="59">
        <f t="shared" si="448"/>
        <v>0.57652327011783733</v>
      </c>
      <c r="AI581" s="59">
        <f t="shared" si="449"/>
        <v>2.9754349678846525E-3</v>
      </c>
      <c r="AJ581" s="59">
        <f t="shared" si="463"/>
        <v>3.000066432713945</v>
      </c>
      <c r="AK581" s="59">
        <f t="shared" si="418"/>
        <v>4.0029318810684513</v>
      </c>
      <c r="AL581" s="59">
        <f t="shared" si="465"/>
        <v>0.57048361028861272</v>
      </c>
      <c r="AM581" s="59">
        <f t="shared" si="475"/>
        <v>0.42951638971138728</v>
      </c>
      <c r="AN581" s="59">
        <f t="shared" si="466"/>
        <v>1.6150607472608116</v>
      </c>
      <c r="AO581" s="59">
        <f t="shared" si="476"/>
        <v>5.2656427416348608</v>
      </c>
      <c r="AP581" s="59">
        <f t="shared" si="467"/>
        <v>0.38240029454285779</v>
      </c>
      <c r="AQ581" s="59">
        <f t="shared" si="468"/>
        <v>0.13743837223562358</v>
      </c>
      <c r="AR581" s="59">
        <f t="shared" si="469"/>
        <v>0.62883055975287061</v>
      </c>
      <c r="AS581" s="59">
        <f t="shared" si="470"/>
        <v>0.23373106801150578</v>
      </c>
      <c r="AT581" s="59">
        <f t="shared" si="471"/>
        <v>0.72902681908387246</v>
      </c>
      <c r="AU581" s="59">
        <v>40.405826331999641</v>
      </c>
      <c r="AV581" s="78"/>
      <c r="AW581" s="59">
        <v>10.86100386100386</v>
      </c>
      <c r="AX581" s="59">
        <v>0.19096774193548385</v>
      </c>
      <c r="AY581" s="59">
        <v>47.956882255389715</v>
      </c>
      <c r="AZ581" s="59">
        <v>0.19440559440559443</v>
      </c>
      <c r="BA581" s="59">
        <v>0.21518987341772153</v>
      </c>
      <c r="BB581" s="59">
        <v>5.2941176470588228E-2</v>
      </c>
      <c r="BC581" s="59"/>
      <c r="BD581" s="59"/>
      <c r="BE581" s="59">
        <f t="shared" si="464"/>
        <v>99.877216834622601</v>
      </c>
      <c r="BF581" s="59">
        <f t="shared" si="474"/>
        <v>88.726508439681311</v>
      </c>
      <c r="BG581" s="59">
        <f t="shared" si="472"/>
        <v>0.11273491560318689</v>
      </c>
      <c r="BH581" s="64">
        <f t="shared" si="473"/>
        <v>0.88726508439681306</v>
      </c>
      <c r="BI581" s="52"/>
      <c r="BJ581" s="62"/>
      <c r="BK581" s="62"/>
      <c r="BL581" s="62"/>
    </row>
    <row r="582" spans="1:64" s="31" customFormat="1" x14ac:dyDescent="0.25">
      <c r="A582" s="62"/>
      <c r="B582" s="58" t="s">
        <v>168</v>
      </c>
      <c r="C582" s="52" t="s">
        <v>13</v>
      </c>
      <c r="D582" s="52" t="s">
        <v>215</v>
      </c>
      <c r="E582" s="52"/>
      <c r="F582" s="52" t="s">
        <v>1193</v>
      </c>
      <c r="G582" s="52" t="s">
        <v>1779</v>
      </c>
      <c r="H582" s="52" t="s">
        <v>1784</v>
      </c>
      <c r="I582" s="52" t="s">
        <v>1725</v>
      </c>
      <c r="J582" s="52" t="s">
        <v>1722</v>
      </c>
      <c r="K582" s="59">
        <f t="shared" si="419"/>
        <v>84.404639025627731</v>
      </c>
      <c r="L582" s="59">
        <v>1.284796573875803E-2</v>
      </c>
      <c r="M582" s="59">
        <v>0.6727879799666111</v>
      </c>
      <c r="N582" s="59">
        <v>11.921909410154157</v>
      </c>
      <c r="O582" s="59">
        <v>48.455882352941174</v>
      </c>
      <c r="P582" s="59">
        <v>0.15</v>
      </c>
      <c r="Q582" s="59">
        <v>26.496782496782497</v>
      </c>
      <c r="R582" s="59">
        <v>0.22580645161290319</v>
      </c>
      <c r="S582" s="59">
        <v>10.145936981757878</v>
      </c>
      <c r="T582" s="59">
        <v>9.4936708860759486E-2</v>
      </c>
      <c r="U582" s="59"/>
      <c r="V582" s="59">
        <v>98.176890347814719</v>
      </c>
      <c r="W582" s="59">
        <f t="shared" si="477"/>
        <v>18.30699949338284</v>
      </c>
      <c r="X582" s="59">
        <f t="shared" si="478"/>
        <v>9.1017815107797926</v>
      </c>
      <c r="Y582" s="59">
        <f t="shared" si="479"/>
        <v>99.088888855194867</v>
      </c>
      <c r="Z582" s="59">
        <f t="shared" si="440"/>
        <v>4.2573721143648847E-4</v>
      </c>
      <c r="AA582" s="59">
        <f t="shared" si="441"/>
        <v>1.6766441186489983E-2</v>
      </c>
      <c r="AB582" s="59">
        <f t="shared" si="442"/>
        <v>0.46564552301802725</v>
      </c>
      <c r="AC582" s="59">
        <f t="shared" si="443"/>
        <v>1.2700295481116817</v>
      </c>
      <c r="AD582" s="59">
        <f t="shared" si="444"/>
        <v>0.22696606644550574</v>
      </c>
      <c r="AE582" s="59">
        <f t="shared" si="445"/>
        <v>2.8469760745989618E-3</v>
      </c>
      <c r="AF582" s="59">
        <f t="shared" si="446"/>
        <v>0.50734086200440043</v>
      </c>
      <c r="AG582" s="59">
        <f t="shared" si="447"/>
        <v>6.3380346253633672E-3</v>
      </c>
      <c r="AH582" s="59">
        <f t="shared" si="448"/>
        <v>0.50117431766590337</v>
      </c>
      <c r="AI582" s="59">
        <f t="shared" si="449"/>
        <v>2.5302584337597114E-3</v>
      </c>
      <c r="AJ582" s="59">
        <f t="shared" si="463"/>
        <v>3.0000637647771669</v>
      </c>
      <c r="AK582" s="59">
        <f t="shared" ref="AK582:AK645" si="480">Z582*2+AA582*2+AB582*1.5+AC582*1.5+AD582*1.5+AE582*2.5+AF582+AG582+AH582+AI582</f>
        <v>4.0028469760745997</v>
      </c>
      <c r="AL582" s="59">
        <f t="shared" si="465"/>
        <v>0.49694276077207239</v>
      </c>
      <c r="AM582" s="59">
        <f t="shared" si="475"/>
        <v>0.50305723922792756</v>
      </c>
      <c r="AN582" s="59">
        <f t="shared" si="466"/>
        <v>2.2353159216697809</v>
      </c>
      <c r="AO582" s="59">
        <f t="shared" si="476"/>
        <v>8.0575454473207984</v>
      </c>
      <c r="AP582" s="59">
        <f t="shared" si="467"/>
        <v>0.30908882600988447</v>
      </c>
      <c r="AQ582" s="59">
        <f t="shared" si="468"/>
        <v>0.11564318208774307</v>
      </c>
      <c r="AR582" s="59">
        <f t="shared" si="469"/>
        <v>0.64710227651743091</v>
      </c>
      <c r="AS582" s="59">
        <f t="shared" si="470"/>
        <v>0.23725454139482605</v>
      </c>
      <c r="AT582" s="59">
        <f t="shared" si="471"/>
        <v>0.73172079799766332</v>
      </c>
      <c r="AU582" s="59">
        <v>39.96926616418591</v>
      </c>
      <c r="AV582" s="78"/>
      <c r="AW582" s="59">
        <v>14.808236808236808</v>
      </c>
      <c r="AX582" s="59">
        <v>0.25806451612903225</v>
      </c>
      <c r="AY582" s="59">
        <v>44.963515754560532</v>
      </c>
      <c r="AZ582" s="59">
        <v>0.21118881118881119</v>
      </c>
      <c r="BA582" s="59">
        <v>0.23417721518987342</v>
      </c>
      <c r="BB582" s="59">
        <v>0.12941176470588234</v>
      </c>
      <c r="BC582" s="59"/>
      <c r="BD582" s="59"/>
      <c r="BE582" s="59">
        <f t="shared" si="464"/>
        <v>100.57386103419684</v>
      </c>
      <c r="BF582" s="59">
        <f t="shared" si="474"/>
        <v>84.404639025627731</v>
      </c>
      <c r="BG582" s="59">
        <f t="shared" si="472"/>
        <v>0.15595360974372269</v>
      </c>
      <c r="BH582" s="64">
        <f t="shared" si="473"/>
        <v>0.84404639025627726</v>
      </c>
      <c r="BI582" s="52"/>
      <c r="BJ582" s="62"/>
      <c r="BK582" s="62"/>
      <c r="BL582" s="62"/>
    </row>
    <row r="583" spans="1:64" s="31" customFormat="1" x14ac:dyDescent="0.25">
      <c r="A583" s="62"/>
      <c r="B583" s="58" t="s">
        <v>168</v>
      </c>
      <c r="C583" s="52" t="s">
        <v>13</v>
      </c>
      <c r="D583" s="52" t="s">
        <v>215</v>
      </c>
      <c r="E583" s="52"/>
      <c r="F583" s="52" t="s">
        <v>1194</v>
      </c>
      <c r="G583" s="52" t="s">
        <v>1779</v>
      </c>
      <c r="H583" s="52" t="s">
        <v>1784</v>
      </c>
      <c r="I583" s="52" t="s">
        <v>1725</v>
      </c>
      <c r="J583" s="52" t="s">
        <v>1722</v>
      </c>
      <c r="K583" s="59">
        <f t="shared" si="419"/>
        <v>89.438895438735855</v>
      </c>
      <c r="L583" s="59">
        <v>4.4967880085653104E-2</v>
      </c>
      <c r="M583" s="59">
        <v>0.70116861435726208</v>
      </c>
      <c r="N583" s="59">
        <v>12.415927623355753</v>
      </c>
      <c r="O583" s="59">
        <v>48.6</v>
      </c>
      <c r="P583" s="59">
        <v>0.16470588235294117</v>
      </c>
      <c r="Q583" s="59">
        <v>23.297297297297298</v>
      </c>
      <c r="R583" s="59">
        <v>0.19741935483870968</v>
      </c>
      <c r="S583" s="59">
        <v>12.5787728026534</v>
      </c>
      <c r="T583" s="59">
        <v>0.11645569620253164</v>
      </c>
      <c r="U583" s="59"/>
      <c r="V583" s="59">
        <v>98.116715151143566</v>
      </c>
      <c r="W583" s="59">
        <f t="shared" si="477"/>
        <v>14.721315819707073</v>
      </c>
      <c r="X583" s="59">
        <f t="shared" si="478"/>
        <v>9.5309863053903374</v>
      </c>
      <c r="Y583" s="59">
        <f t="shared" si="479"/>
        <v>99.071719978943676</v>
      </c>
      <c r="Z583" s="59">
        <f t="shared" si="440"/>
        <v>1.4625815986120559E-3</v>
      </c>
      <c r="AA583" s="59">
        <f t="shared" si="441"/>
        <v>1.7151242349138202E-2</v>
      </c>
      <c r="AB583" s="59">
        <f t="shared" si="442"/>
        <v>0.47599154237459818</v>
      </c>
      <c r="AC583" s="59">
        <f t="shared" si="443"/>
        <v>1.2502994432064001</v>
      </c>
      <c r="AD583" s="59">
        <f t="shared" si="444"/>
        <v>0.23328285405957014</v>
      </c>
      <c r="AE583" s="59">
        <f t="shared" si="445"/>
        <v>3.0684010158249161E-3</v>
      </c>
      <c r="AF583" s="59">
        <f t="shared" si="446"/>
        <v>0.40044212031004955</v>
      </c>
      <c r="AG583" s="59">
        <f t="shared" si="447"/>
        <v>5.4389922387392299E-3</v>
      </c>
      <c r="AH583" s="59">
        <f t="shared" si="448"/>
        <v>0.6098813735758456</v>
      </c>
      <c r="AI583" s="59">
        <f t="shared" si="449"/>
        <v>3.0465049952751616E-3</v>
      </c>
      <c r="AJ583" s="59">
        <f t="shared" si="463"/>
        <v>3.0000650557240531</v>
      </c>
      <c r="AK583" s="59">
        <f t="shared" si="480"/>
        <v>4.0030684010158248</v>
      </c>
      <c r="AL583" s="59">
        <f t="shared" si="465"/>
        <v>0.60364960061467698</v>
      </c>
      <c r="AM583" s="59">
        <f t="shared" si="475"/>
        <v>0.39635039938532302</v>
      </c>
      <c r="AN583" s="59">
        <f t="shared" si="466"/>
        <v>1.7165518740086845</v>
      </c>
      <c r="AO583" s="59">
        <f t="shared" si="476"/>
        <v>5.70289612347249</v>
      </c>
      <c r="AP583" s="59">
        <f t="shared" si="467"/>
        <v>0.36811371414172489</v>
      </c>
      <c r="AQ583" s="59">
        <f t="shared" si="468"/>
        <v>0.11904774871987456</v>
      </c>
      <c r="AR583" s="59">
        <f t="shared" si="469"/>
        <v>0.63804660886661668</v>
      </c>
      <c r="AS583" s="59">
        <f t="shared" si="470"/>
        <v>0.2429056424135087</v>
      </c>
      <c r="AT583" s="59">
        <f t="shared" si="471"/>
        <v>0.72426923018751732</v>
      </c>
      <c r="AU583" s="59">
        <v>40.172266642219299</v>
      </c>
      <c r="AV583" s="78"/>
      <c r="AW583" s="59">
        <v>10.163449163449163</v>
      </c>
      <c r="AX583" s="59">
        <v>0.16129032258064516</v>
      </c>
      <c r="AY583" s="59">
        <v>48.288557213930346</v>
      </c>
      <c r="AZ583" s="59">
        <v>0.2</v>
      </c>
      <c r="BA583" s="59">
        <v>0.32025316455696201</v>
      </c>
      <c r="BB583" s="59">
        <v>0.13823529411764704</v>
      </c>
      <c r="BC583" s="59"/>
      <c r="BD583" s="59"/>
      <c r="BE583" s="59">
        <f t="shared" si="464"/>
        <v>99.444051800854069</v>
      </c>
      <c r="BF583" s="59">
        <f t="shared" si="474"/>
        <v>89.438895438735855</v>
      </c>
      <c r="BG583" s="59">
        <f t="shared" si="472"/>
        <v>0.10561104561264145</v>
      </c>
      <c r="BH583" s="64">
        <f t="shared" si="473"/>
        <v>0.89438895438735855</v>
      </c>
      <c r="BI583" s="52"/>
      <c r="BJ583" s="62"/>
      <c r="BK583" s="62"/>
      <c r="BL583" s="62"/>
    </row>
    <row r="584" spans="1:64" s="31" customFormat="1" x14ac:dyDescent="0.25">
      <c r="A584" s="62"/>
      <c r="B584" s="58" t="s">
        <v>168</v>
      </c>
      <c r="C584" s="52" t="s">
        <v>13</v>
      </c>
      <c r="D584" s="52" t="s">
        <v>215</v>
      </c>
      <c r="E584" s="52"/>
      <c r="F584" s="52" t="s">
        <v>1195</v>
      </c>
      <c r="G584" s="52" t="s">
        <v>1779</v>
      </c>
      <c r="H584" s="52" t="s">
        <v>1784</v>
      </c>
      <c r="I584" s="52" t="s">
        <v>1725</v>
      </c>
      <c r="J584" s="52" t="s">
        <v>1722</v>
      </c>
      <c r="K584" s="59">
        <f t="shared" si="419"/>
        <v>85.887362482894915</v>
      </c>
      <c r="L584" s="59">
        <v>1.7130620985010708E-2</v>
      </c>
      <c r="M584" s="59">
        <v>1.2303839732888147</v>
      </c>
      <c r="N584" s="59">
        <v>18.205265559589705</v>
      </c>
      <c r="O584" s="59">
        <v>36.1235294117647</v>
      </c>
      <c r="P584" s="59">
        <v>0.29558823529411765</v>
      </c>
      <c r="Q584" s="59">
        <v>29.503217503217503</v>
      </c>
      <c r="R584" s="59">
        <v>0.23354838709677417</v>
      </c>
      <c r="S584" s="59">
        <v>11.553897180762853</v>
      </c>
      <c r="T584" s="59">
        <v>0.17848101265822783</v>
      </c>
      <c r="U584" s="59"/>
      <c r="V584" s="59">
        <v>97.341041884657713</v>
      </c>
      <c r="W584" s="59">
        <f t="shared" si="477"/>
        <v>17.351243001672703</v>
      </c>
      <c r="X584" s="59">
        <f t="shared" si="478"/>
        <v>13.505195045059789</v>
      </c>
      <c r="Y584" s="59">
        <f t="shared" si="479"/>
        <v>98.694262428172692</v>
      </c>
      <c r="Z584" s="59">
        <f t="shared" si="440"/>
        <v>5.5035341399157459E-4</v>
      </c>
      <c r="AA584" s="59">
        <f t="shared" si="441"/>
        <v>2.972792855725084E-2</v>
      </c>
      <c r="AB584" s="59">
        <f t="shared" si="442"/>
        <v>0.68939471492944515</v>
      </c>
      <c r="AC584" s="59">
        <f t="shared" si="443"/>
        <v>0.91794954742373824</v>
      </c>
      <c r="AD584" s="59">
        <f t="shared" si="444"/>
        <v>0.3265101622449384</v>
      </c>
      <c r="AE584" s="59">
        <f t="shared" si="445"/>
        <v>5.4392750453134044E-3</v>
      </c>
      <c r="AF584" s="59">
        <f t="shared" si="446"/>
        <v>0.46620248278288517</v>
      </c>
      <c r="AG584" s="59">
        <f t="shared" si="447"/>
        <v>6.3555984533502901E-3</v>
      </c>
      <c r="AH584" s="59">
        <f t="shared" si="448"/>
        <v>0.55333286112116364</v>
      </c>
      <c r="AI584" s="59">
        <f t="shared" si="449"/>
        <v>4.611944234963361E-3</v>
      </c>
      <c r="AJ584" s="59">
        <f t="shared" si="463"/>
        <v>3.0000748682070397</v>
      </c>
      <c r="AK584" s="59">
        <f t="shared" si="480"/>
        <v>4.0054392750453136</v>
      </c>
      <c r="AL584" s="59">
        <f t="shared" si="465"/>
        <v>0.54273043541807731</v>
      </c>
      <c r="AM584" s="59">
        <f t="shared" si="475"/>
        <v>0.45726956458192269</v>
      </c>
      <c r="AN584" s="59">
        <f t="shared" si="466"/>
        <v>1.4278345261215903</v>
      </c>
      <c r="AO584" s="59">
        <f t="shared" si="476"/>
        <v>4.4813703539983347</v>
      </c>
      <c r="AP584" s="59">
        <f t="shared" si="467"/>
        <v>0.41188968574290646</v>
      </c>
      <c r="AQ584" s="59">
        <f t="shared" si="468"/>
        <v>0.1688390594926974</v>
      </c>
      <c r="AR584" s="59">
        <f t="shared" si="469"/>
        <v>0.47467355130130806</v>
      </c>
      <c r="AS584" s="59">
        <f t="shared" si="470"/>
        <v>0.35648738920599443</v>
      </c>
      <c r="AT584" s="59">
        <f t="shared" si="471"/>
        <v>0.57109703809179135</v>
      </c>
      <c r="AU584" s="59">
        <v>39.78154529202601</v>
      </c>
      <c r="AV584" s="78"/>
      <c r="AW584" s="59">
        <v>13.407979407979406</v>
      </c>
      <c r="AX584" s="59">
        <v>0.20387096774193547</v>
      </c>
      <c r="AY584" s="59">
        <v>45.779436152570483</v>
      </c>
      <c r="AZ584" s="59">
        <v>0.2167832167832168</v>
      </c>
      <c r="BA584" s="59">
        <v>0.26835443037974682</v>
      </c>
      <c r="BB584" s="59">
        <v>7.4999999999999997E-2</v>
      </c>
      <c r="BC584" s="59"/>
      <c r="BD584" s="59"/>
      <c r="BE584" s="59">
        <f t="shared" si="464"/>
        <v>99.7329694674808</v>
      </c>
      <c r="BF584" s="59">
        <f t="shared" si="474"/>
        <v>85.887362482894915</v>
      </c>
      <c r="BG584" s="59">
        <f t="shared" si="472"/>
        <v>0.14112637517105087</v>
      </c>
      <c r="BH584" s="64">
        <f t="shared" si="473"/>
        <v>0.85887362482894913</v>
      </c>
      <c r="BI584" s="52"/>
      <c r="BJ584" s="62"/>
      <c r="BK584" s="62"/>
      <c r="BL584" s="62"/>
    </row>
    <row r="585" spans="1:64" s="31" customFormat="1" x14ac:dyDescent="0.25">
      <c r="A585" s="62"/>
      <c r="B585" s="58" t="s">
        <v>168</v>
      </c>
      <c r="C585" s="52" t="s">
        <v>13</v>
      </c>
      <c r="D585" s="52" t="s">
        <v>215</v>
      </c>
      <c r="E585" s="52"/>
      <c r="F585" s="52" t="s">
        <v>1196</v>
      </c>
      <c r="G585" s="52" t="s">
        <v>1779</v>
      </c>
      <c r="H585" s="52" t="s">
        <v>1784</v>
      </c>
      <c r="I585" s="52" t="s">
        <v>1725</v>
      </c>
      <c r="J585" s="52" t="s">
        <v>1722</v>
      </c>
      <c r="K585" s="59">
        <f t="shared" si="419"/>
        <v>88.664099555618321</v>
      </c>
      <c r="L585" s="59">
        <v>2.3554603854389719E-2</v>
      </c>
      <c r="M585" s="59">
        <v>0.73956594323873126</v>
      </c>
      <c r="N585" s="59">
        <v>11.961589587921354</v>
      </c>
      <c r="O585" s="59">
        <v>48.244117647058815</v>
      </c>
      <c r="P585" s="59">
        <v>0.19264705882352939</v>
      </c>
      <c r="Q585" s="59">
        <v>24.948519948519948</v>
      </c>
      <c r="R585" s="59">
        <v>0.20387096774193547</v>
      </c>
      <c r="S585" s="59">
        <v>11.58872305140962</v>
      </c>
      <c r="T585" s="59">
        <v>0.13670886075949365</v>
      </c>
      <c r="U585" s="59"/>
      <c r="V585" s="59">
        <v>98.039297669327823</v>
      </c>
      <c r="W585" s="59">
        <f t="shared" si="477"/>
        <v>16.123776010502496</v>
      </c>
      <c r="X585" s="59">
        <f t="shared" si="478"/>
        <v>9.8074504756806551</v>
      </c>
      <c r="Y585" s="59">
        <f t="shared" si="479"/>
        <v>99.022004206991028</v>
      </c>
      <c r="Z585" s="59">
        <f t="shared" si="440"/>
        <v>7.7338197729518669E-4</v>
      </c>
      <c r="AA585" s="59">
        <f t="shared" si="441"/>
        <v>1.8262093883108108E-2</v>
      </c>
      <c r="AB585" s="59">
        <f t="shared" si="442"/>
        <v>0.46292380354003043</v>
      </c>
      <c r="AC585" s="59">
        <f t="shared" si="443"/>
        <v>1.2529181138809413</v>
      </c>
      <c r="AD585" s="59">
        <f t="shared" si="444"/>
        <v>0.2423269130022139</v>
      </c>
      <c r="AE585" s="59">
        <f t="shared" si="445"/>
        <v>3.6229800492725717E-3</v>
      </c>
      <c r="AF585" s="59">
        <f t="shared" si="446"/>
        <v>0.44275189683824318</v>
      </c>
      <c r="AG585" s="59">
        <f t="shared" si="447"/>
        <v>5.6700207324583288E-3</v>
      </c>
      <c r="AH585" s="59">
        <f t="shared" si="448"/>
        <v>0.56720915587461962</v>
      </c>
      <c r="AI585" s="59">
        <f t="shared" si="449"/>
        <v>3.610259125185423E-3</v>
      </c>
      <c r="AJ585" s="59">
        <f t="shared" si="463"/>
        <v>3.0000686189033678</v>
      </c>
      <c r="AK585" s="59">
        <f t="shared" si="480"/>
        <v>4.0036229800492729</v>
      </c>
      <c r="AL585" s="59">
        <f t="shared" si="465"/>
        <v>0.56161488044616714</v>
      </c>
      <c r="AM585" s="59">
        <f t="shared" si="475"/>
        <v>0.43838511955383286</v>
      </c>
      <c r="AN585" s="59">
        <f t="shared" si="466"/>
        <v>1.8270851196548614</v>
      </c>
      <c r="AO585" s="59">
        <f t="shared" si="476"/>
        <v>6.188267583862463</v>
      </c>
      <c r="AP585" s="59">
        <f t="shared" si="467"/>
        <v>0.35372122086019214</v>
      </c>
      <c r="AQ585" s="59">
        <f t="shared" si="468"/>
        <v>0.12375179771901686</v>
      </c>
      <c r="AR585" s="59">
        <f t="shared" si="469"/>
        <v>0.6398417207009518</v>
      </c>
      <c r="AS585" s="59">
        <f t="shared" si="470"/>
        <v>0.23640648158003139</v>
      </c>
      <c r="AT585" s="59">
        <f t="shared" si="471"/>
        <v>0.73020602956487002</v>
      </c>
      <c r="AU585" s="59">
        <v>40.497503967240526</v>
      </c>
      <c r="AV585" s="78"/>
      <c r="AW585" s="59">
        <v>10.916344916344915</v>
      </c>
      <c r="AX585" s="59">
        <v>0.18193548387096772</v>
      </c>
      <c r="AY585" s="59">
        <v>47.902155887230521</v>
      </c>
      <c r="AZ585" s="59">
        <v>0.18181818181818182</v>
      </c>
      <c r="BA585" s="59">
        <v>0.32531645569620254</v>
      </c>
      <c r="BB585" s="59">
        <v>0.10588235294117646</v>
      </c>
      <c r="BC585" s="59"/>
      <c r="BD585" s="59"/>
      <c r="BE585" s="59">
        <f t="shared" si="464"/>
        <v>100.1109572451425</v>
      </c>
      <c r="BF585" s="59">
        <f t="shared" si="474"/>
        <v>88.664099555618321</v>
      </c>
      <c r="BG585" s="59">
        <f t="shared" si="472"/>
        <v>0.11335900444381679</v>
      </c>
      <c r="BH585" s="64">
        <f t="shared" si="473"/>
        <v>0.88664099555618325</v>
      </c>
      <c r="BI585" s="52"/>
      <c r="BJ585" s="62"/>
      <c r="BK585" s="62"/>
      <c r="BL585" s="62"/>
    </row>
    <row r="586" spans="1:64" s="31" customFormat="1" x14ac:dyDescent="0.25">
      <c r="A586" s="62"/>
      <c r="B586" s="58" t="s">
        <v>168</v>
      </c>
      <c r="C586" s="52" t="s">
        <v>13</v>
      </c>
      <c r="D586" s="52" t="s">
        <v>215</v>
      </c>
      <c r="E586" s="52"/>
      <c r="F586" s="52" t="s">
        <v>1197</v>
      </c>
      <c r="G586" s="52" t="s">
        <v>1779</v>
      </c>
      <c r="H586" s="52" t="s">
        <v>1784</v>
      </c>
      <c r="I586" s="52" t="s">
        <v>1725</v>
      </c>
      <c r="J586" s="52" t="s">
        <v>1722</v>
      </c>
      <c r="K586" s="59">
        <f t="shared" si="419"/>
        <v>85.568195728263447</v>
      </c>
      <c r="L586" s="59">
        <v>4.4967880085653104E-2</v>
      </c>
      <c r="M586" s="59">
        <v>0.72287145242070117</v>
      </c>
      <c r="N586" s="59">
        <v>11.638196139118703</v>
      </c>
      <c r="O586" s="59">
        <v>47.885294117647049</v>
      </c>
      <c r="P586" s="59">
        <v>0.1852941176470588</v>
      </c>
      <c r="Q586" s="59">
        <v>27.065637065637066</v>
      </c>
      <c r="R586" s="59">
        <v>0.23741935483870966</v>
      </c>
      <c r="S586" s="59">
        <v>9.7164179104477615</v>
      </c>
      <c r="T586" s="59">
        <v>7.4683544303797464E-2</v>
      </c>
      <c r="U586" s="59"/>
      <c r="V586" s="59">
        <v>97.570781582146495</v>
      </c>
      <c r="W586" s="59">
        <f t="shared" si="477"/>
        <v>18.818608770786874</v>
      </c>
      <c r="X586" s="59">
        <f t="shared" si="478"/>
        <v>9.165401527950868</v>
      </c>
      <c r="Y586" s="59">
        <f t="shared" si="479"/>
        <v>98.489154815247176</v>
      </c>
      <c r="Z586" s="59">
        <f t="shared" si="440"/>
        <v>1.5044847601340711E-3</v>
      </c>
      <c r="AA586" s="59">
        <f t="shared" si="441"/>
        <v>1.8188709108614354E-2</v>
      </c>
      <c r="AB586" s="59">
        <f t="shared" si="442"/>
        <v>0.4589585065430592</v>
      </c>
      <c r="AC586" s="59">
        <f t="shared" si="443"/>
        <v>1.2672071525429542</v>
      </c>
      <c r="AD586" s="59">
        <f t="shared" si="444"/>
        <v>0.23076192757010466</v>
      </c>
      <c r="AE586" s="59">
        <f t="shared" si="445"/>
        <v>3.5508500120628689E-3</v>
      </c>
      <c r="AF586" s="59">
        <f t="shared" si="446"/>
        <v>0.52656055636262111</v>
      </c>
      <c r="AG586" s="59">
        <f t="shared" si="447"/>
        <v>6.728411107121285E-3</v>
      </c>
      <c r="AH586" s="59">
        <f t="shared" si="448"/>
        <v>0.48459727806372932</v>
      </c>
      <c r="AI586" s="59">
        <f t="shared" si="449"/>
        <v>2.0097117267596498E-3</v>
      </c>
      <c r="AJ586" s="59">
        <f t="shared" si="463"/>
        <v>3.0000675877971603</v>
      </c>
      <c r="AK586" s="59">
        <f t="shared" si="480"/>
        <v>4.0035508500120622</v>
      </c>
      <c r="AL586" s="59">
        <f t="shared" si="465"/>
        <v>0.47924988717379691</v>
      </c>
      <c r="AM586" s="59">
        <f t="shared" si="475"/>
        <v>0.52075011282620309</v>
      </c>
      <c r="AN586" s="59">
        <f t="shared" si="466"/>
        <v>2.2818346245727814</v>
      </c>
      <c r="AO586" s="59">
        <f t="shared" si="476"/>
        <v>8.2777291458545488</v>
      </c>
      <c r="AP586" s="59">
        <f t="shared" si="467"/>
        <v>0.30470761461058593</v>
      </c>
      <c r="AQ586" s="59">
        <f t="shared" si="468"/>
        <v>0.11792052457312278</v>
      </c>
      <c r="AR586" s="59">
        <f t="shared" si="469"/>
        <v>0.64754933252705715</v>
      </c>
      <c r="AS586" s="59">
        <f t="shared" si="470"/>
        <v>0.23453014289981997</v>
      </c>
      <c r="AT586" s="59">
        <f t="shared" si="471"/>
        <v>0.73411676676149784</v>
      </c>
      <c r="AU586" s="59">
        <v>39.342802323373213</v>
      </c>
      <c r="AV586" s="78"/>
      <c r="AW586" s="59">
        <v>13.657657657657657</v>
      </c>
      <c r="AX586" s="59">
        <v>0.26967741935483869</v>
      </c>
      <c r="AY586" s="59">
        <v>45.431177446102822</v>
      </c>
      <c r="AZ586" s="59">
        <v>0.17902097902097902</v>
      </c>
      <c r="BA586" s="59">
        <v>0.24050632911392406</v>
      </c>
      <c r="BB586" s="59">
        <v>0.15294117647058822</v>
      </c>
      <c r="BC586" s="59"/>
      <c r="BD586" s="59"/>
      <c r="BE586" s="59">
        <f t="shared" si="464"/>
        <v>99.273783331094037</v>
      </c>
      <c r="BF586" s="59">
        <f t="shared" si="474"/>
        <v>85.568195728263447</v>
      </c>
      <c r="BG586" s="59">
        <f t="shared" si="472"/>
        <v>0.14431804271736554</v>
      </c>
      <c r="BH586" s="64">
        <f t="shared" si="473"/>
        <v>0.85568195728263452</v>
      </c>
      <c r="BI586" s="52"/>
      <c r="BJ586" s="62"/>
      <c r="BK586" s="62"/>
      <c r="BL586" s="62"/>
    </row>
    <row r="587" spans="1:64" s="31" customFormat="1" x14ac:dyDescent="0.25">
      <c r="A587" s="62"/>
      <c r="B587" s="58" t="s">
        <v>168</v>
      </c>
      <c r="C587" s="52" t="s">
        <v>13</v>
      </c>
      <c r="D587" s="52" t="s">
        <v>215</v>
      </c>
      <c r="E587" s="52"/>
      <c r="F587" s="52" t="s">
        <v>1198</v>
      </c>
      <c r="G587" s="52" t="s">
        <v>1779</v>
      </c>
      <c r="H587" s="52" t="s">
        <v>1784</v>
      </c>
      <c r="I587" s="52" t="s">
        <v>1725</v>
      </c>
      <c r="J587" s="52" t="s">
        <v>1722</v>
      </c>
      <c r="K587" s="59">
        <f t="shared" si="419"/>
        <v>84.114578597467329</v>
      </c>
      <c r="L587" s="59">
        <v>1.4989293361884367E-2</v>
      </c>
      <c r="M587" s="59">
        <v>1.1736227045075125</v>
      </c>
      <c r="N587" s="59">
        <v>13.792829791877468</v>
      </c>
      <c r="O587" s="59">
        <v>40.19558823529411</v>
      </c>
      <c r="P587" s="59">
        <v>0.18823529411764706</v>
      </c>
      <c r="Q587" s="59">
        <v>32.024453024453024</v>
      </c>
      <c r="R587" s="59">
        <v>0.36774193548387091</v>
      </c>
      <c r="S587" s="59">
        <v>9.1227197346600342</v>
      </c>
      <c r="T587" s="59">
        <v>0.12531645569620253</v>
      </c>
      <c r="U587" s="59"/>
      <c r="V587" s="59">
        <v>97.005496469451771</v>
      </c>
      <c r="W587" s="59">
        <f t="shared" si="477"/>
        <v>20.138066761945609</v>
      </c>
      <c r="X587" s="59">
        <f t="shared" si="478"/>
        <v>13.210031409765962</v>
      </c>
      <c r="Y587" s="59">
        <f t="shared" si="479"/>
        <v>98.329141616710302</v>
      </c>
      <c r="Z587" s="59">
        <f t="shared" si="440"/>
        <v>5.0048295755831943E-4</v>
      </c>
      <c r="AA587" s="59">
        <f t="shared" si="441"/>
        <v>2.947080924238912E-2</v>
      </c>
      <c r="AB587" s="59">
        <f t="shared" si="442"/>
        <v>0.54283005308823562</v>
      </c>
      <c r="AC587" s="59">
        <f t="shared" si="443"/>
        <v>1.0615650219167616</v>
      </c>
      <c r="AD587" s="59">
        <f t="shared" si="444"/>
        <v>0.33192446796950248</v>
      </c>
      <c r="AE587" s="59">
        <f t="shared" si="445"/>
        <v>3.5999337457211368E-3</v>
      </c>
      <c r="AF587" s="59">
        <f t="shared" si="446"/>
        <v>0.5623430626994036</v>
      </c>
      <c r="AG587" s="59">
        <f t="shared" si="447"/>
        <v>1.0400693814867194E-2</v>
      </c>
      <c r="AH587" s="59">
        <f t="shared" si="448"/>
        <v>0.45406902064535326</v>
      </c>
      <c r="AI587" s="59">
        <f t="shared" si="449"/>
        <v>3.3654233601499973E-3</v>
      </c>
      <c r="AJ587" s="59">
        <f t="shared" si="463"/>
        <v>3.0000689694399423</v>
      </c>
      <c r="AK587" s="59">
        <f t="shared" si="480"/>
        <v>4.0035999337457211</v>
      </c>
      <c r="AL587" s="59">
        <f t="shared" si="465"/>
        <v>0.44673713357590772</v>
      </c>
      <c r="AM587" s="59">
        <f t="shared" si="475"/>
        <v>0.55326286642409228</v>
      </c>
      <c r="AN587" s="59">
        <f t="shared" si="466"/>
        <v>1.6941898442722583</v>
      </c>
      <c r="AO587" s="59">
        <f t="shared" si="476"/>
        <v>5.6058498110344859</v>
      </c>
      <c r="AP587" s="59">
        <f t="shared" si="467"/>
        <v>0.37116909267769704</v>
      </c>
      <c r="AQ587" s="59">
        <f t="shared" si="468"/>
        <v>0.171420295360761</v>
      </c>
      <c r="AR587" s="59">
        <f t="shared" si="469"/>
        <v>0.54823855172479752</v>
      </c>
      <c r="AS587" s="59">
        <f t="shared" si="470"/>
        <v>0.28034115291444145</v>
      </c>
      <c r="AT587" s="59">
        <f t="shared" si="471"/>
        <v>0.66166060869605647</v>
      </c>
      <c r="AU587" s="59">
        <v>39.412651950223406</v>
      </c>
      <c r="AV587" s="78"/>
      <c r="AW587" s="59">
        <v>14.936936936936936</v>
      </c>
      <c r="AX587" s="59">
        <v>0.2890322580645161</v>
      </c>
      <c r="AY587" s="59">
        <v>44.373134328358212</v>
      </c>
      <c r="AZ587" s="59">
        <v>0.2153846153846154</v>
      </c>
      <c r="BA587" s="59">
        <v>0.26582278481012656</v>
      </c>
      <c r="BB587" s="59">
        <v>0.11617647058823528</v>
      </c>
      <c r="BC587" s="59"/>
      <c r="BD587" s="59"/>
      <c r="BE587" s="59">
        <f t="shared" si="464"/>
        <v>99.609139344366042</v>
      </c>
      <c r="BF587" s="59">
        <f t="shared" si="474"/>
        <v>84.114578597467329</v>
      </c>
      <c r="BG587" s="59">
        <f t="shared" si="472"/>
        <v>0.15885421402532671</v>
      </c>
      <c r="BH587" s="64">
        <f t="shared" si="473"/>
        <v>0.84114578597467327</v>
      </c>
      <c r="BI587" s="52"/>
      <c r="BJ587" s="62"/>
      <c r="BK587" s="62"/>
      <c r="BL587" s="62"/>
    </row>
    <row r="588" spans="1:64" s="31" customFormat="1" x14ac:dyDescent="0.25">
      <c r="A588" s="62"/>
      <c r="B588" s="58" t="s">
        <v>168</v>
      </c>
      <c r="C588" s="52" t="s">
        <v>13</v>
      </c>
      <c r="D588" s="52" t="s">
        <v>215</v>
      </c>
      <c r="E588" s="52"/>
      <c r="F588" s="52" t="s">
        <v>1199</v>
      </c>
      <c r="G588" s="52" t="s">
        <v>1779</v>
      </c>
      <c r="H588" s="52" t="s">
        <v>1784</v>
      </c>
      <c r="I588" s="52" t="s">
        <v>1725</v>
      </c>
      <c r="J588" s="52" t="s">
        <v>1722</v>
      </c>
      <c r="K588" s="59">
        <f t="shared" si="419"/>
        <v>84.256325380350873</v>
      </c>
      <c r="L588" s="59">
        <v>2.9978586723768734E-2</v>
      </c>
      <c r="M588" s="59">
        <v>0.80133555926544242</v>
      </c>
      <c r="N588" s="59">
        <v>11.910005356824</v>
      </c>
      <c r="O588" s="59">
        <v>47.386764705882349</v>
      </c>
      <c r="P588" s="59">
        <v>0.15147058823529411</v>
      </c>
      <c r="Q588" s="59">
        <v>27.374517374517374</v>
      </c>
      <c r="R588" s="59">
        <v>0.28000000000000003</v>
      </c>
      <c r="S588" s="59">
        <v>10.192371475953566</v>
      </c>
      <c r="T588" s="59">
        <v>0.11898734177215189</v>
      </c>
      <c r="U588" s="59"/>
      <c r="V588" s="59">
        <v>98.245430989173954</v>
      </c>
      <c r="W588" s="59">
        <f t="shared" si="477"/>
        <v>18.331604004345156</v>
      </c>
      <c r="X588" s="59">
        <f t="shared" si="478"/>
        <v>10.049914836821758</v>
      </c>
      <c r="Y588" s="59">
        <f t="shared" si="479"/>
        <v>99.252432455823481</v>
      </c>
      <c r="Z588" s="59">
        <f t="shared" si="440"/>
        <v>9.9203352244553629E-4</v>
      </c>
      <c r="AA588" s="59">
        <f t="shared" si="441"/>
        <v>1.9942749425003754E-2</v>
      </c>
      <c r="AB588" s="59">
        <f t="shared" si="442"/>
        <v>0.46454685316113808</v>
      </c>
      <c r="AC588" s="59">
        <f t="shared" si="443"/>
        <v>1.2403159512023345</v>
      </c>
      <c r="AD588" s="59">
        <f t="shared" si="444"/>
        <v>0.25026773198779295</v>
      </c>
      <c r="AE588" s="59">
        <f t="shared" si="445"/>
        <v>2.8709711066777213E-3</v>
      </c>
      <c r="AF588" s="59">
        <f t="shared" si="446"/>
        <v>0.50733063925848354</v>
      </c>
      <c r="AG588" s="59">
        <f t="shared" si="447"/>
        <v>7.8484562920418163E-3</v>
      </c>
      <c r="AH588" s="59">
        <f t="shared" si="448"/>
        <v>0.50278214037708369</v>
      </c>
      <c r="AI588" s="59">
        <f t="shared" si="449"/>
        <v>3.1669369905769434E-3</v>
      </c>
      <c r="AJ588" s="59">
        <f t="shared" si="463"/>
        <v>3.0000644633235787</v>
      </c>
      <c r="AK588" s="59">
        <f t="shared" si="480"/>
        <v>4.0028709711066774</v>
      </c>
      <c r="AL588" s="59">
        <f t="shared" si="465"/>
        <v>0.49774851928759839</v>
      </c>
      <c r="AM588" s="59">
        <f t="shared" si="475"/>
        <v>0.50225148071240167</v>
      </c>
      <c r="AN588" s="59">
        <f t="shared" si="466"/>
        <v>2.0271516236988516</v>
      </c>
      <c r="AO588" s="59">
        <f t="shared" si="476"/>
        <v>7.0898399516989237</v>
      </c>
      <c r="AP588" s="59">
        <f t="shared" si="467"/>
        <v>0.33034354545416134</v>
      </c>
      <c r="AQ588" s="59">
        <f t="shared" si="468"/>
        <v>0.12800563815797769</v>
      </c>
      <c r="AR588" s="59">
        <f t="shared" si="469"/>
        <v>0.63439035304366753</v>
      </c>
      <c r="AS588" s="59">
        <f t="shared" si="470"/>
        <v>0.23760400879835472</v>
      </c>
      <c r="AT588" s="59">
        <f t="shared" si="471"/>
        <v>0.72751657671681025</v>
      </c>
      <c r="AU588" s="59">
        <v>39.35153352672949</v>
      </c>
      <c r="AV588" s="78"/>
      <c r="AW588" s="59">
        <v>14.83011583011583</v>
      </c>
      <c r="AX588" s="59">
        <v>0.25548387096774194</v>
      </c>
      <c r="AY588" s="59">
        <v>44.527363184079604</v>
      </c>
      <c r="AZ588" s="59">
        <v>0.20839160839160839</v>
      </c>
      <c r="BA588" s="59">
        <v>0.23037974683544302</v>
      </c>
      <c r="BB588" s="59">
        <v>0.30882352941176466</v>
      </c>
      <c r="BC588" s="59"/>
      <c r="BD588" s="59"/>
      <c r="BE588" s="59">
        <f t="shared" si="464"/>
        <v>99.712091296531483</v>
      </c>
      <c r="BF588" s="59">
        <f t="shared" si="474"/>
        <v>84.256325380350873</v>
      </c>
      <c r="BG588" s="59">
        <f t="shared" si="472"/>
        <v>0.15743674619649128</v>
      </c>
      <c r="BH588" s="64">
        <f t="shared" si="473"/>
        <v>0.84256325380350872</v>
      </c>
      <c r="BI588" s="52"/>
      <c r="BJ588" s="62"/>
      <c r="BK588" s="62"/>
      <c r="BL588" s="62"/>
    </row>
    <row r="589" spans="1:64" s="31" customFormat="1" x14ac:dyDescent="0.25">
      <c r="A589" s="62"/>
      <c r="B589" s="58" t="s">
        <v>168</v>
      </c>
      <c r="C589" s="52" t="s">
        <v>13</v>
      </c>
      <c r="D589" s="52" t="s">
        <v>215</v>
      </c>
      <c r="E589" s="52"/>
      <c r="F589" s="52" t="s">
        <v>1200</v>
      </c>
      <c r="G589" s="52" t="s">
        <v>1779</v>
      </c>
      <c r="H589" s="52" t="s">
        <v>1784</v>
      </c>
      <c r="I589" s="52" t="s">
        <v>1725</v>
      </c>
      <c r="J589" s="52" t="s">
        <v>1722</v>
      </c>
      <c r="K589" s="59">
        <f t="shared" si="419"/>
        <v>88.200752664374164</v>
      </c>
      <c r="L589" s="59">
        <v>1.4989293361884367E-2</v>
      </c>
      <c r="M589" s="59">
        <v>0.82470784641068451</v>
      </c>
      <c r="N589" s="59">
        <v>11.211634228121341</v>
      </c>
      <c r="O589" s="59">
        <v>48.127941176470578</v>
      </c>
      <c r="P589" s="59">
        <v>0.21470588235294114</v>
      </c>
      <c r="Q589" s="59">
        <v>25.429858429858431</v>
      </c>
      <c r="R589" s="59">
        <v>0.28516129032258064</v>
      </c>
      <c r="S589" s="59">
        <v>11.482587064676618</v>
      </c>
      <c r="T589" s="59">
        <v>5.6962025316455694E-2</v>
      </c>
      <c r="U589" s="59"/>
      <c r="V589" s="59">
        <v>97.648547236891503</v>
      </c>
      <c r="W589" s="59">
        <f t="shared" si="477"/>
        <v>16.111385016718579</v>
      </c>
      <c r="X589" s="59">
        <f t="shared" si="478"/>
        <v>10.356160716981387</v>
      </c>
      <c r="Y589" s="59">
        <f t="shared" si="479"/>
        <v>98.686234540733054</v>
      </c>
      <c r="Z589" s="59">
        <f t="shared" si="440"/>
        <v>4.9572641987974452E-4</v>
      </c>
      <c r="AA589" s="59">
        <f t="shared" si="441"/>
        <v>2.051239907035669E-2</v>
      </c>
      <c r="AB589" s="59">
        <f t="shared" si="442"/>
        <v>0.43705108181058538</v>
      </c>
      <c r="AC589" s="59">
        <f t="shared" si="443"/>
        <v>1.2589783658359464</v>
      </c>
      <c r="AD589" s="59">
        <f t="shared" si="444"/>
        <v>0.25774305453829138</v>
      </c>
      <c r="AE589" s="59">
        <f t="shared" si="445"/>
        <v>4.0671497764447678E-3</v>
      </c>
      <c r="AF589" s="59">
        <f t="shared" si="446"/>
        <v>0.44562465775603921</v>
      </c>
      <c r="AG589" s="59">
        <f t="shared" si="447"/>
        <v>7.9884495531037884E-3</v>
      </c>
      <c r="AH589" s="59">
        <f t="shared" si="448"/>
        <v>0.56609596434641207</v>
      </c>
      <c r="AI589" s="59">
        <f t="shared" si="449"/>
        <v>1.515199422070607E-3</v>
      </c>
      <c r="AJ589" s="59">
        <f t="shared" si="463"/>
        <v>3.0000720485291299</v>
      </c>
      <c r="AK589" s="59">
        <f t="shared" si="480"/>
        <v>4.0040671497764446</v>
      </c>
      <c r="AL589" s="59">
        <f t="shared" si="465"/>
        <v>0.5595378328554883</v>
      </c>
      <c r="AM589" s="59">
        <f t="shared" si="475"/>
        <v>0.4404621671445117</v>
      </c>
      <c r="AN589" s="59">
        <f t="shared" si="466"/>
        <v>1.7289492380475973</v>
      </c>
      <c r="AO589" s="59">
        <f t="shared" si="476"/>
        <v>5.7568668044355924</v>
      </c>
      <c r="AP589" s="59">
        <f t="shared" si="467"/>
        <v>0.36644140757833998</v>
      </c>
      <c r="AQ589" s="59">
        <f t="shared" si="468"/>
        <v>0.13192070942244707</v>
      </c>
      <c r="AR589" s="59">
        <f t="shared" si="469"/>
        <v>0.64438329663667748</v>
      </c>
      <c r="AS589" s="59">
        <f t="shared" si="470"/>
        <v>0.22369599394087553</v>
      </c>
      <c r="AT589" s="59">
        <f t="shared" si="471"/>
        <v>0.74230926095236593</v>
      </c>
      <c r="AU589" s="59">
        <v>39.299146306591844</v>
      </c>
      <c r="AV589" s="78"/>
      <c r="AW589" s="59">
        <v>11.281853281853282</v>
      </c>
      <c r="AX589" s="59">
        <v>0.21677419354838712</v>
      </c>
      <c r="AY589" s="59">
        <v>47.313432835820898</v>
      </c>
      <c r="AZ589" s="59">
        <v>0.20279720279720279</v>
      </c>
      <c r="BA589" s="59">
        <v>0.18860759493670884</v>
      </c>
      <c r="BB589" s="59">
        <v>0.17794117647058821</v>
      </c>
      <c r="BC589" s="59"/>
      <c r="BD589" s="59"/>
      <c r="BE589" s="59">
        <f t="shared" si="464"/>
        <v>98.680552592018913</v>
      </c>
      <c r="BF589" s="59">
        <f t="shared" si="474"/>
        <v>88.200752664374164</v>
      </c>
      <c r="BG589" s="59">
        <f t="shared" si="472"/>
        <v>0.11799247335625836</v>
      </c>
      <c r="BH589" s="64">
        <f t="shared" si="473"/>
        <v>0.8820075266437416</v>
      </c>
      <c r="BI589" s="52"/>
      <c r="BJ589" s="62"/>
      <c r="BK589" s="62"/>
      <c r="BL589" s="62"/>
    </row>
    <row r="590" spans="1:64" s="31" customFormat="1" x14ac:dyDescent="0.25">
      <c r="A590" s="62"/>
      <c r="B590" s="58" t="s">
        <v>168</v>
      </c>
      <c r="C590" s="52" t="s">
        <v>13</v>
      </c>
      <c r="D590" s="52" t="s">
        <v>215</v>
      </c>
      <c r="E590" s="52"/>
      <c r="F590" s="52" t="s">
        <v>1201</v>
      </c>
      <c r="G590" s="52" t="s">
        <v>1779</v>
      </c>
      <c r="H590" s="52" t="s">
        <v>1784</v>
      </c>
      <c r="I590" s="52" t="s">
        <v>1725</v>
      </c>
      <c r="J590" s="52" t="s">
        <v>1722</v>
      </c>
      <c r="K590" s="59">
        <f t="shared" ref="K590:K653" si="481">BF590</f>
        <v>83.390045820937416</v>
      </c>
      <c r="L590" s="59">
        <v>2.569593147751606E-2</v>
      </c>
      <c r="M590" s="59">
        <v>1.1218697829716195</v>
      </c>
      <c r="N590" s="59">
        <v>13.800765827430908</v>
      </c>
      <c r="O590" s="59">
        <v>40.45882352941176</v>
      </c>
      <c r="P590" s="59">
        <v>0.24705882352941178</v>
      </c>
      <c r="Q590" s="59">
        <v>30.474903474903471</v>
      </c>
      <c r="R590" s="59">
        <v>0.25419354838709679</v>
      </c>
      <c r="S590" s="59">
        <v>10.038142620232172</v>
      </c>
      <c r="T590" s="59">
        <v>0.13544303797468354</v>
      </c>
      <c r="U590" s="59"/>
      <c r="V590" s="59">
        <v>96.55689657631865</v>
      </c>
      <c r="W590" s="59">
        <f t="shared" si="477"/>
        <v>18.659728004659485</v>
      </c>
      <c r="X590" s="59">
        <f t="shared" si="478"/>
        <v>13.130890720431193</v>
      </c>
      <c r="Y590" s="59">
        <f t="shared" si="479"/>
        <v>97.87261182650586</v>
      </c>
      <c r="Z590" s="59">
        <f t="shared" si="440"/>
        <v>8.560319571817831E-4</v>
      </c>
      <c r="AA590" s="59">
        <f t="shared" si="441"/>
        <v>2.8107582097614912E-2</v>
      </c>
      <c r="AB590" s="59">
        <f t="shared" si="442"/>
        <v>0.54191499983186409</v>
      </c>
      <c r="AC590" s="59">
        <f t="shared" si="443"/>
        <v>1.0661024470393585</v>
      </c>
      <c r="AD590" s="59">
        <f t="shared" si="444"/>
        <v>0.32919034041497458</v>
      </c>
      <c r="AE590" s="59">
        <f t="shared" si="445"/>
        <v>4.7142357663363397E-3</v>
      </c>
      <c r="AF590" s="59">
        <f t="shared" si="446"/>
        <v>0.51988388171696431</v>
      </c>
      <c r="AG590" s="59">
        <f t="shared" si="447"/>
        <v>7.1730053707185562E-3</v>
      </c>
      <c r="AH590" s="59">
        <f t="shared" si="448"/>
        <v>0.49850369314060966</v>
      </c>
      <c r="AI590" s="59">
        <f t="shared" si="449"/>
        <v>3.6291570833144825E-3</v>
      </c>
      <c r="AJ590" s="59">
        <f t="shared" si="463"/>
        <v>3.000075374418937</v>
      </c>
      <c r="AK590" s="59">
        <f t="shared" si="480"/>
        <v>4.004714235766337</v>
      </c>
      <c r="AL590" s="59">
        <f t="shared" si="465"/>
        <v>0.48950292152801222</v>
      </c>
      <c r="AM590" s="59">
        <f t="shared" si="475"/>
        <v>0.51049707847198778</v>
      </c>
      <c r="AN590" s="59">
        <f t="shared" si="466"/>
        <v>1.5792804887944254</v>
      </c>
      <c r="AO590" s="59">
        <f t="shared" si="476"/>
        <v>5.1134771767812737</v>
      </c>
      <c r="AP590" s="59">
        <f t="shared" si="467"/>
        <v>0.38770502252254363</v>
      </c>
      <c r="AQ590" s="59">
        <f t="shared" si="468"/>
        <v>0.16993032062715999</v>
      </c>
      <c r="AR590" s="59">
        <f t="shared" si="469"/>
        <v>0.55032942466788459</v>
      </c>
      <c r="AS590" s="59">
        <f t="shared" si="470"/>
        <v>0.27974025470495556</v>
      </c>
      <c r="AT590" s="59">
        <f t="shared" si="471"/>
        <v>0.66299184073761919</v>
      </c>
      <c r="AU590" s="59">
        <v>39.43011435693596</v>
      </c>
      <c r="AV590" s="78"/>
      <c r="AW590" s="59">
        <v>15.577863577863576</v>
      </c>
      <c r="AX590" s="59">
        <v>0.21419354838709678</v>
      </c>
      <c r="AY590" s="59">
        <v>43.877280265339962</v>
      </c>
      <c r="AZ590" s="59">
        <v>0.18041958041958042</v>
      </c>
      <c r="BA590" s="59">
        <v>0.18354430379746833</v>
      </c>
      <c r="BB590" s="59">
        <v>8.38235294117647E-2</v>
      </c>
      <c r="BC590" s="59"/>
      <c r="BD590" s="59"/>
      <c r="BE590" s="59">
        <f t="shared" si="464"/>
        <v>99.547239162155392</v>
      </c>
      <c r="BF590" s="59">
        <f t="shared" si="474"/>
        <v>83.390045820937416</v>
      </c>
      <c r="BG590" s="59">
        <f t="shared" si="472"/>
        <v>0.16609954179062583</v>
      </c>
      <c r="BH590" s="64">
        <f t="shared" si="473"/>
        <v>0.8339004582093742</v>
      </c>
      <c r="BI590" s="52"/>
      <c r="BJ590" s="62"/>
      <c r="BK590" s="62"/>
      <c r="BL590" s="62"/>
    </row>
    <row r="591" spans="1:64" s="31" customFormat="1" x14ac:dyDescent="0.25">
      <c r="A591" s="62"/>
      <c r="B591" s="58" t="s">
        <v>168</v>
      </c>
      <c r="C591" s="52" t="s">
        <v>13</v>
      </c>
      <c r="D591" s="52" t="s">
        <v>215</v>
      </c>
      <c r="E591" s="52"/>
      <c r="F591" s="52" t="s">
        <v>1202</v>
      </c>
      <c r="G591" s="52" t="s">
        <v>1779</v>
      </c>
      <c r="H591" s="52" t="s">
        <v>1784</v>
      </c>
      <c r="I591" s="52" t="s">
        <v>1725</v>
      </c>
      <c r="J591" s="52" t="s">
        <v>1722</v>
      </c>
      <c r="K591" s="59">
        <f t="shared" si="481"/>
        <v>86.450233455039481</v>
      </c>
      <c r="L591" s="59">
        <v>4.7109207708779438E-2</v>
      </c>
      <c r="M591" s="59">
        <v>0.95492487479131882</v>
      </c>
      <c r="N591" s="59">
        <v>14.364224351725095</v>
      </c>
      <c r="O591" s="59">
        <v>42.902941176470584</v>
      </c>
      <c r="P591" s="59">
        <v>0.19264705882352939</v>
      </c>
      <c r="Q591" s="59">
        <v>28.041184041184042</v>
      </c>
      <c r="R591" s="59">
        <v>0.28258064516129033</v>
      </c>
      <c r="S591" s="59">
        <v>10.497512437810945</v>
      </c>
      <c r="T591" s="59">
        <v>0.1531645569620253</v>
      </c>
      <c r="U591" s="59"/>
      <c r="V591" s="59">
        <v>97.436288350637611</v>
      </c>
      <c r="W591" s="59">
        <f t="shared" si="477"/>
        <v>18.128109300444507</v>
      </c>
      <c r="X591" s="59">
        <f t="shared" si="478"/>
        <v>11.016975706534271</v>
      </c>
      <c r="Y591" s="59">
        <f t="shared" si="479"/>
        <v>98.540189316432347</v>
      </c>
      <c r="Z591" s="59">
        <f t="shared" si="440"/>
        <v>1.5496033257765063E-3</v>
      </c>
      <c r="AA591" s="59">
        <f t="shared" si="441"/>
        <v>2.3623235020759307E-2</v>
      </c>
      <c r="AB591" s="59">
        <f t="shared" si="442"/>
        <v>0.55692830666975879</v>
      </c>
      <c r="AC591" s="59">
        <f t="shared" si="443"/>
        <v>1.1162510568113662</v>
      </c>
      <c r="AD591" s="59">
        <f t="shared" si="444"/>
        <v>0.27271210453121869</v>
      </c>
      <c r="AE591" s="59">
        <f t="shared" si="445"/>
        <v>3.6296306989268452E-3</v>
      </c>
      <c r="AF591" s="59">
        <f t="shared" si="446"/>
        <v>0.49870380536613251</v>
      </c>
      <c r="AG591" s="59">
        <f t="shared" si="447"/>
        <v>7.8735061627502184E-3</v>
      </c>
      <c r="AH591" s="59">
        <f t="shared" si="448"/>
        <v>0.51474311132955575</v>
      </c>
      <c r="AI591" s="59">
        <f t="shared" si="449"/>
        <v>4.0522523815838211E-3</v>
      </c>
      <c r="AJ591" s="59">
        <f t="shared" si="463"/>
        <v>3.0000666122978288</v>
      </c>
      <c r="AK591" s="59">
        <f t="shared" si="480"/>
        <v>4.0036296306989261</v>
      </c>
      <c r="AL591" s="59">
        <f t="shared" si="465"/>
        <v>0.50791324424554907</v>
      </c>
      <c r="AM591" s="59">
        <f t="shared" si="475"/>
        <v>0.49208675575445093</v>
      </c>
      <c r="AN591" s="59">
        <f t="shared" si="466"/>
        <v>1.8286823249865811</v>
      </c>
      <c r="AO591" s="59">
        <f t="shared" si="476"/>
        <v>6.1953492641873105</v>
      </c>
      <c r="AP591" s="59">
        <f t="shared" si="467"/>
        <v>0.35352149344120637</v>
      </c>
      <c r="AQ591" s="59">
        <f t="shared" si="468"/>
        <v>0.14014764390214632</v>
      </c>
      <c r="AR591" s="59">
        <f t="shared" si="469"/>
        <v>0.57364507484663341</v>
      </c>
      <c r="AS591" s="59">
        <f t="shared" si="470"/>
        <v>0.2862072812512203</v>
      </c>
      <c r="AT591" s="59">
        <f t="shared" si="471"/>
        <v>0.66714369133082996</v>
      </c>
      <c r="AU591" s="59">
        <v>39.126705040305424</v>
      </c>
      <c r="AV591" s="78"/>
      <c r="AW591" s="59">
        <v>12.823680823680824</v>
      </c>
      <c r="AX591" s="59">
        <v>0.1961290322580645</v>
      </c>
      <c r="AY591" s="59">
        <v>45.902155887230514</v>
      </c>
      <c r="AZ591" s="59">
        <v>0.19020979020979023</v>
      </c>
      <c r="BA591" s="59">
        <v>0.26835443037974682</v>
      </c>
      <c r="BB591" s="59">
        <v>8.9705882352941163E-2</v>
      </c>
      <c r="BC591" s="59"/>
      <c r="BD591" s="59"/>
      <c r="BE591" s="59">
        <f t="shared" si="464"/>
        <v>98.5969408864173</v>
      </c>
      <c r="BF591" s="59">
        <f t="shared" si="474"/>
        <v>86.450233455039481</v>
      </c>
      <c r="BG591" s="59">
        <f t="shared" si="472"/>
        <v>0.1354976654496052</v>
      </c>
      <c r="BH591" s="64">
        <f t="shared" si="473"/>
        <v>0.86450233455039482</v>
      </c>
      <c r="BI591" s="52"/>
      <c r="BJ591" s="62"/>
      <c r="BK591" s="62"/>
      <c r="BL591" s="62"/>
    </row>
    <row r="592" spans="1:64" s="31" customFormat="1" x14ac:dyDescent="0.25">
      <c r="A592" s="62"/>
      <c r="B592" s="58" t="s">
        <v>168</v>
      </c>
      <c r="C592" s="52" t="s">
        <v>13</v>
      </c>
      <c r="D592" s="52" t="s">
        <v>215</v>
      </c>
      <c r="E592" s="52"/>
      <c r="F592" s="52" t="s">
        <v>1203</v>
      </c>
      <c r="G592" s="52" t="s">
        <v>1779</v>
      </c>
      <c r="H592" s="52" t="s">
        <v>1784</v>
      </c>
      <c r="I592" s="52" t="s">
        <v>1725</v>
      </c>
      <c r="J592" s="52" t="s">
        <v>1722</v>
      </c>
      <c r="K592" s="59">
        <f t="shared" si="481"/>
        <v>88.397967277434944</v>
      </c>
      <c r="L592" s="59">
        <v>5.1391862955032119E-2</v>
      </c>
      <c r="M592" s="59">
        <v>0.82804674457429051</v>
      </c>
      <c r="N592" s="59">
        <v>11.429875205840924</v>
      </c>
      <c r="O592" s="59">
        <v>47.875</v>
      </c>
      <c r="P592" s="59">
        <v>0.22500000000000001</v>
      </c>
      <c r="Q592" s="59">
        <v>25.467181467181465</v>
      </c>
      <c r="R592" s="59">
        <v>0.25161290322580643</v>
      </c>
      <c r="S592" s="59">
        <v>11.737976782752902</v>
      </c>
      <c r="T592" s="59">
        <v>0.12658227848101267</v>
      </c>
      <c r="U592" s="59"/>
      <c r="V592" s="59">
        <v>97.992667245011432</v>
      </c>
      <c r="W592" s="59">
        <f t="shared" si="477"/>
        <v>15.885698307049083</v>
      </c>
      <c r="X592" s="59">
        <f t="shared" si="478"/>
        <v>10.648458724308048</v>
      </c>
      <c r="Y592" s="59">
        <f t="shared" si="479"/>
        <v>99.059642809187096</v>
      </c>
      <c r="Z592" s="59">
        <f t="shared" si="440"/>
        <v>1.6895488522201956E-3</v>
      </c>
      <c r="AA592" s="59">
        <f t="shared" si="441"/>
        <v>2.0473244420042714E-2</v>
      </c>
      <c r="AB592" s="59">
        <f t="shared" si="442"/>
        <v>0.44291486280445769</v>
      </c>
      <c r="AC592" s="59">
        <f t="shared" si="443"/>
        <v>1.2449309301897207</v>
      </c>
      <c r="AD592" s="59">
        <f t="shared" si="444"/>
        <v>0.26344528356503233</v>
      </c>
      <c r="AE592" s="59">
        <f t="shared" si="445"/>
        <v>4.2368611110834911E-3</v>
      </c>
      <c r="AF592" s="59">
        <f t="shared" si="446"/>
        <v>0.43677536411274465</v>
      </c>
      <c r="AG592" s="59">
        <f t="shared" si="447"/>
        <v>7.0068096790915201E-3</v>
      </c>
      <c r="AH592" s="59">
        <f t="shared" si="448"/>
        <v>0.57525320170578831</v>
      </c>
      <c r="AI592" s="59">
        <f t="shared" si="449"/>
        <v>3.3471314524084342E-3</v>
      </c>
      <c r="AJ592" s="59">
        <f t="shared" si="463"/>
        <v>3.0000732378925901</v>
      </c>
      <c r="AK592" s="59">
        <f t="shared" si="480"/>
        <v>4.0042368611110835</v>
      </c>
      <c r="AL592" s="59">
        <f t="shared" si="465"/>
        <v>0.56841597276507816</v>
      </c>
      <c r="AM592" s="59">
        <f t="shared" si="475"/>
        <v>0.43158402723492184</v>
      </c>
      <c r="AN592" s="59">
        <f t="shared" si="466"/>
        <v>1.6579357891784965</v>
      </c>
      <c r="AO592" s="59">
        <f t="shared" si="476"/>
        <v>5.4493558106552644</v>
      </c>
      <c r="AP592" s="59">
        <f t="shared" si="467"/>
        <v>0.37623181269893496</v>
      </c>
      <c r="AQ592" s="59">
        <f t="shared" si="468"/>
        <v>0.13501075607314103</v>
      </c>
      <c r="AR592" s="59">
        <f t="shared" si="469"/>
        <v>0.63800370182851296</v>
      </c>
      <c r="AS592" s="59">
        <f t="shared" si="470"/>
        <v>0.22698554209834604</v>
      </c>
      <c r="AT592" s="59">
        <f t="shared" si="471"/>
        <v>0.73758570561191938</v>
      </c>
      <c r="AU592" s="59">
        <v>40.373084319413607</v>
      </c>
      <c r="AV592" s="78"/>
      <c r="AW592" s="59">
        <v>11.24195624195624</v>
      </c>
      <c r="AX592" s="59">
        <v>0.20645161290322581</v>
      </c>
      <c r="AY592" s="59">
        <v>48.054726368159209</v>
      </c>
      <c r="AZ592" s="59">
        <v>0.19020979020979023</v>
      </c>
      <c r="BA592" s="59">
        <v>0.26075949367088602</v>
      </c>
      <c r="BB592" s="59">
        <v>0.16617647058823529</v>
      </c>
      <c r="BC592" s="59"/>
      <c r="BD592" s="59"/>
      <c r="BE592" s="59">
        <f t="shared" si="464"/>
        <v>100.49336429690119</v>
      </c>
      <c r="BF592" s="59">
        <f t="shared" si="474"/>
        <v>88.397967277434944</v>
      </c>
      <c r="BG592" s="59">
        <f t="shared" si="472"/>
        <v>0.11602032722565056</v>
      </c>
      <c r="BH592" s="64">
        <f t="shared" si="473"/>
        <v>0.88397967277434941</v>
      </c>
      <c r="BI592" s="52"/>
      <c r="BJ592" s="62"/>
      <c r="BK592" s="62"/>
      <c r="BL592" s="62"/>
    </row>
    <row r="593" spans="1:64" s="31" customFormat="1" x14ac:dyDescent="0.25">
      <c r="A593" s="62"/>
      <c r="B593" s="58" t="s">
        <v>168</v>
      </c>
      <c r="C593" s="52" t="s">
        <v>13</v>
      </c>
      <c r="D593" s="52" t="s">
        <v>215</v>
      </c>
      <c r="E593" s="52"/>
      <c r="F593" s="52" t="s">
        <v>1204</v>
      </c>
      <c r="G593" s="52" t="s">
        <v>1779</v>
      </c>
      <c r="H593" s="52" t="s">
        <v>1784</v>
      </c>
      <c r="I593" s="52" t="s">
        <v>1725</v>
      </c>
      <c r="J593" s="52" t="s">
        <v>1722</v>
      </c>
      <c r="K593" s="59">
        <f t="shared" si="481"/>
        <v>84.879092408157703</v>
      </c>
      <c r="L593" s="59">
        <v>1.284796573875803E-2</v>
      </c>
      <c r="M593" s="59">
        <v>1.0350584307178632</v>
      </c>
      <c r="N593" s="59">
        <v>11.806836894629287</v>
      </c>
      <c r="O593" s="59">
        <v>44.797058823529412</v>
      </c>
      <c r="P593" s="59">
        <v>0.19705882352941176</v>
      </c>
      <c r="Q593" s="59">
        <v>29.225225225225223</v>
      </c>
      <c r="R593" s="59">
        <v>0.30838709677419351</v>
      </c>
      <c r="S593" s="59">
        <v>9.6467661691542297</v>
      </c>
      <c r="T593" s="59">
        <v>0.13291139240506328</v>
      </c>
      <c r="U593" s="59"/>
      <c r="V593" s="59">
        <v>97.162150821703449</v>
      </c>
      <c r="W593" s="59">
        <f t="shared" si="477"/>
        <v>18.967626479927311</v>
      </c>
      <c r="X593" s="59">
        <f t="shared" si="478"/>
        <v>11.399865242607145</v>
      </c>
      <c r="Y593" s="59">
        <f t="shared" si="479"/>
        <v>98.304417319012686</v>
      </c>
      <c r="Z593" s="59">
        <f t="shared" si="440"/>
        <v>4.3093568588025143E-4</v>
      </c>
      <c r="AA593" s="59">
        <f t="shared" si="441"/>
        <v>2.6109489568033221E-2</v>
      </c>
      <c r="AB593" s="59">
        <f t="shared" si="442"/>
        <v>0.4667819203707998</v>
      </c>
      <c r="AC593" s="59">
        <f t="shared" si="443"/>
        <v>1.1884684811224751</v>
      </c>
      <c r="AD593" s="59">
        <f t="shared" si="444"/>
        <v>0.28774321445214501</v>
      </c>
      <c r="AE593" s="59">
        <f t="shared" si="445"/>
        <v>3.785814169994575E-3</v>
      </c>
      <c r="AF593" s="59">
        <f t="shared" si="446"/>
        <v>0.53206722812063811</v>
      </c>
      <c r="AG593" s="59">
        <f t="shared" si="447"/>
        <v>8.7616380485489309E-3</v>
      </c>
      <c r="AH593" s="59">
        <f t="shared" si="448"/>
        <v>0.4823355222486882</v>
      </c>
      <c r="AI593" s="59">
        <f t="shared" si="449"/>
        <v>3.5856159011763357E-3</v>
      </c>
      <c r="AJ593" s="59">
        <f t="shared" si="463"/>
        <v>3.0000698596883799</v>
      </c>
      <c r="AK593" s="59">
        <f t="shared" si="480"/>
        <v>4.0037858141699951</v>
      </c>
      <c r="AL593" s="59">
        <f t="shared" si="465"/>
        <v>0.47548719882026963</v>
      </c>
      <c r="AM593" s="59">
        <f t="shared" si="475"/>
        <v>0.52451280117973043</v>
      </c>
      <c r="AN593" s="59">
        <f t="shared" si="466"/>
        <v>1.8491043451143727</v>
      </c>
      <c r="AO593" s="59">
        <f t="shared" si="476"/>
        <v>6.2860643253608783</v>
      </c>
      <c r="AP593" s="59">
        <f t="shared" si="467"/>
        <v>0.35098749602302004</v>
      </c>
      <c r="AQ593" s="59">
        <f t="shared" si="468"/>
        <v>0.14809272253431222</v>
      </c>
      <c r="AR593" s="59">
        <f t="shared" si="469"/>
        <v>0.61166875246998242</v>
      </c>
      <c r="AS593" s="59">
        <f t="shared" si="470"/>
        <v>0.24023852499570542</v>
      </c>
      <c r="AT593" s="59">
        <f t="shared" si="471"/>
        <v>0.71799921030093394</v>
      </c>
      <c r="AU593" s="59">
        <v>38.93025296478924</v>
      </c>
      <c r="AV593" s="78"/>
      <c r="AW593" s="59">
        <v>14.23166023166023</v>
      </c>
      <c r="AX593" s="59">
        <v>0.20387096774193547</v>
      </c>
      <c r="AY593" s="59">
        <v>44.819237147595359</v>
      </c>
      <c r="AZ593" s="59">
        <v>0.19720279720279718</v>
      </c>
      <c r="BA593" s="59">
        <v>0.18987341772151897</v>
      </c>
      <c r="BB593" s="59">
        <v>0.24705882352941178</v>
      </c>
      <c r="BC593" s="59"/>
      <c r="BD593" s="59"/>
      <c r="BE593" s="59">
        <f t="shared" si="464"/>
        <v>98.819156350240476</v>
      </c>
      <c r="BF593" s="59">
        <f t="shared" si="474"/>
        <v>84.879092408157703</v>
      </c>
      <c r="BG593" s="59">
        <f t="shared" si="472"/>
        <v>0.15120907591842297</v>
      </c>
      <c r="BH593" s="64">
        <f t="shared" si="473"/>
        <v>0.84879092408157708</v>
      </c>
      <c r="BI593" s="52"/>
      <c r="BJ593" s="62"/>
      <c r="BK593" s="62"/>
      <c r="BL593" s="62"/>
    </row>
    <row r="594" spans="1:64" s="31" customFormat="1" x14ac:dyDescent="0.25">
      <c r="A594" s="62"/>
      <c r="B594" s="58" t="s">
        <v>168</v>
      </c>
      <c r="C594" s="52" t="s">
        <v>13</v>
      </c>
      <c r="D594" s="52" t="s">
        <v>215</v>
      </c>
      <c r="E594" s="52"/>
      <c r="F594" s="52" t="s">
        <v>1205</v>
      </c>
      <c r="G594" s="52" t="s">
        <v>1779</v>
      </c>
      <c r="H594" s="52" t="s">
        <v>1784</v>
      </c>
      <c r="I594" s="52" t="s">
        <v>1725</v>
      </c>
      <c r="J594" s="52" t="s">
        <v>1722</v>
      </c>
      <c r="K594" s="59">
        <f t="shared" si="481"/>
        <v>85.046601551154239</v>
      </c>
      <c r="L594" s="59">
        <v>5.5674518201284794E-2</v>
      </c>
      <c r="M594" s="59">
        <v>1.5091819699499167</v>
      </c>
      <c r="N594" s="59">
        <v>18.133841239608756</v>
      </c>
      <c r="O594" s="59">
        <v>32.826470588235289</v>
      </c>
      <c r="P594" s="59">
        <v>0.25441176470588234</v>
      </c>
      <c r="Q594" s="59">
        <v>32.229086229086228</v>
      </c>
      <c r="R594" s="59">
        <v>0.25548387096774194</v>
      </c>
      <c r="S594" s="59">
        <v>11.190713101160863</v>
      </c>
      <c r="T594" s="59">
        <v>0.22911392405063288</v>
      </c>
      <c r="U594" s="59"/>
      <c r="V594" s="59">
        <v>96.683977205966599</v>
      </c>
      <c r="W594" s="59">
        <f t="shared" si="477"/>
        <v>17.957254247918176</v>
      </c>
      <c r="X594" s="59">
        <f t="shared" si="478"/>
        <v>15.861115782582853</v>
      </c>
      <c r="Y594" s="59">
        <f t="shared" si="479"/>
        <v>98.273261007381407</v>
      </c>
      <c r="Z594" s="59">
        <f t="shared" si="440"/>
        <v>1.8015690516298055E-3</v>
      </c>
      <c r="AA594" s="59">
        <f t="shared" si="441"/>
        <v>3.6727509357491195E-2</v>
      </c>
      <c r="AB594" s="59">
        <f t="shared" si="442"/>
        <v>0.69165039189556843</v>
      </c>
      <c r="AC594" s="59">
        <f t="shared" si="443"/>
        <v>0.84019233265092386</v>
      </c>
      <c r="AD594" s="59">
        <f t="shared" si="444"/>
        <v>0.38623841321068469</v>
      </c>
      <c r="AE594" s="59">
        <f t="shared" si="445"/>
        <v>4.7153827747021346E-3</v>
      </c>
      <c r="AF594" s="59">
        <f t="shared" si="446"/>
        <v>0.48597038978783602</v>
      </c>
      <c r="AG594" s="59">
        <f t="shared" si="447"/>
        <v>7.0027553324926439E-3</v>
      </c>
      <c r="AH594" s="59">
        <f t="shared" si="448"/>
        <v>0.5398108542807869</v>
      </c>
      <c r="AI594" s="59">
        <f t="shared" si="449"/>
        <v>5.963062982824203E-3</v>
      </c>
      <c r="AJ594" s="59">
        <f t="shared" si="463"/>
        <v>3.0000726613249395</v>
      </c>
      <c r="AK594" s="59">
        <f t="shared" si="480"/>
        <v>4.0047153827747017</v>
      </c>
      <c r="AL594" s="59">
        <f t="shared" si="465"/>
        <v>0.52624363859461887</v>
      </c>
      <c r="AM594" s="59">
        <f t="shared" si="475"/>
        <v>0.47375636140538113</v>
      </c>
      <c r="AN594" s="59">
        <f t="shared" si="466"/>
        <v>1.2582135105312524</v>
      </c>
      <c r="AO594" s="59">
        <f t="shared" si="476"/>
        <v>3.7977064573171031</v>
      </c>
      <c r="AP594" s="59">
        <f t="shared" si="467"/>
        <v>0.44282792363807383</v>
      </c>
      <c r="AQ594" s="59">
        <f t="shared" si="468"/>
        <v>0.20136708797538952</v>
      </c>
      <c r="AR594" s="59">
        <f t="shared" si="469"/>
        <v>0.43803795163397807</v>
      </c>
      <c r="AS594" s="59">
        <f t="shared" si="470"/>
        <v>0.36059496039063244</v>
      </c>
      <c r="AT594" s="59">
        <f t="shared" si="471"/>
        <v>0.54848472312956664</v>
      </c>
      <c r="AU594" s="59">
        <v>38.777456906054432</v>
      </c>
      <c r="AV594" s="78"/>
      <c r="AW594" s="59">
        <v>14.024453024453024</v>
      </c>
      <c r="AX594" s="59">
        <v>0.22322580645161288</v>
      </c>
      <c r="AY594" s="59">
        <v>44.749585406301826</v>
      </c>
      <c r="AZ594" s="59">
        <v>0.19160839160839163</v>
      </c>
      <c r="BA594" s="59">
        <v>0.19493670886075948</v>
      </c>
      <c r="BB594" s="59">
        <v>6.7647058823529407E-2</v>
      </c>
      <c r="BC594" s="59"/>
      <c r="BD594" s="59"/>
      <c r="BE594" s="59">
        <f t="shared" si="464"/>
        <v>98.228913302553593</v>
      </c>
      <c r="BF594" s="59">
        <f t="shared" si="474"/>
        <v>85.046601551154239</v>
      </c>
      <c r="BG594" s="59">
        <f t="shared" si="472"/>
        <v>0.14953398448845762</v>
      </c>
      <c r="BH594" s="64">
        <f t="shared" si="473"/>
        <v>0.85046601551154244</v>
      </c>
      <c r="BI594" s="52"/>
      <c r="BJ594" s="62"/>
      <c r="BK594" s="62"/>
      <c r="BL594" s="62"/>
    </row>
    <row r="595" spans="1:64" s="31" customFormat="1" x14ac:dyDescent="0.25">
      <c r="A595" s="62"/>
      <c r="B595" s="58" t="s">
        <v>168</v>
      </c>
      <c r="C595" s="52" t="s">
        <v>13</v>
      </c>
      <c r="D595" s="52" t="s">
        <v>215</v>
      </c>
      <c r="E595" s="52"/>
      <c r="F595" s="52" t="s">
        <v>1206</v>
      </c>
      <c r="G595" s="52" t="s">
        <v>1779</v>
      </c>
      <c r="H595" s="52" t="s">
        <v>1784</v>
      </c>
      <c r="I595" s="52" t="s">
        <v>1725</v>
      </c>
      <c r="J595" s="52" t="s">
        <v>1722</v>
      </c>
      <c r="K595" s="59">
        <f t="shared" si="481"/>
        <v>84.541769301248735</v>
      </c>
      <c r="L595" s="59">
        <v>6.4239828693790149E-3</v>
      </c>
      <c r="M595" s="59">
        <v>0.70951585976627718</v>
      </c>
      <c r="N595" s="59">
        <v>11.489395472491717</v>
      </c>
      <c r="O595" s="59">
        <v>47.855882352941173</v>
      </c>
      <c r="P595" s="59">
        <v>0.15588235294117644</v>
      </c>
      <c r="Q595" s="59">
        <v>27.773487773487769</v>
      </c>
      <c r="R595" s="59">
        <v>0.30838709677419351</v>
      </c>
      <c r="S595" s="59">
        <v>9.8822553897180754</v>
      </c>
      <c r="T595" s="59">
        <v>4.6835443037974676E-2</v>
      </c>
      <c r="U595" s="59"/>
      <c r="V595" s="59">
        <v>98.228065724027729</v>
      </c>
      <c r="W595" s="59">
        <f t="shared" si="477"/>
        <v>18.66401028591779</v>
      </c>
      <c r="X595" s="59">
        <f t="shared" si="478"/>
        <v>10.123891406501423</v>
      </c>
      <c r="Y595" s="59">
        <f t="shared" si="479"/>
        <v>99.242479642959182</v>
      </c>
      <c r="Z595" s="59">
        <f t="shared" si="440"/>
        <v>2.1346737778237175E-4</v>
      </c>
      <c r="AA595" s="59">
        <f t="shared" si="441"/>
        <v>1.7731467218858411E-2</v>
      </c>
      <c r="AB595" s="59">
        <f t="shared" si="442"/>
        <v>0.45001469161043101</v>
      </c>
      <c r="AC595" s="59">
        <f t="shared" si="443"/>
        <v>1.2578317321670824</v>
      </c>
      <c r="AD595" s="59">
        <f t="shared" si="444"/>
        <v>0.25316397307364313</v>
      </c>
      <c r="AE595" s="59">
        <f t="shared" si="445"/>
        <v>2.9669444196385253E-3</v>
      </c>
      <c r="AF595" s="59">
        <f t="shared" si="446"/>
        <v>0.51868959707415452</v>
      </c>
      <c r="AG595" s="59">
        <f t="shared" si="447"/>
        <v>8.680292491820802E-3</v>
      </c>
      <c r="AH595" s="59">
        <f t="shared" si="448"/>
        <v>0.48952245730974853</v>
      </c>
      <c r="AI595" s="59">
        <f t="shared" si="449"/>
        <v>1.2517720248022832E-3</v>
      </c>
      <c r="AJ595" s="59">
        <f t="shared" si="463"/>
        <v>3.0000663947679618</v>
      </c>
      <c r="AK595" s="59">
        <f t="shared" si="480"/>
        <v>4.0029669444196383</v>
      </c>
      <c r="AL595" s="59">
        <f t="shared" si="465"/>
        <v>0.48553521571301317</v>
      </c>
      <c r="AM595" s="59">
        <f t="shared" si="475"/>
        <v>0.51446478428698683</v>
      </c>
      <c r="AN595" s="59">
        <f t="shared" si="466"/>
        <v>2.0488286337774939</v>
      </c>
      <c r="AO595" s="59">
        <f t="shared" si="476"/>
        <v>7.1892364641991797</v>
      </c>
      <c r="AP595" s="59">
        <f t="shared" si="467"/>
        <v>0.32799482034547855</v>
      </c>
      <c r="AQ595" s="59">
        <f t="shared" si="468"/>
        <v>0.12909874087366127</v>
      </c>
      <c r="AR595" s="59">
        <f t="shared" si="469"/>
        <v>0.64142022611752303</v>
      </c>
      <c r="AS595" s="59">
        <f t="shared" si="470"/>
        <v>0.22948103300881567</v>
      </c>
      <c r="AT595" s="59">
        <f t="shared" si="471"/>
        <v>0.73650166353069235</v>
      </c>
      <c r="AU595" s="59">
        <v>39.006650994156644</v>
      </c>
      <c r="AV595" s="78"/>
      <c r="AW595" s="59">
        <v>14.504504504504503</v>
      </c>
      <c r="AX595" s="59">
        <v>0.24387096774193548</v>
      </c>
      <c r="AY595" s="59">
        <v>44.504145936981757</v>
      </c>
      <c r="AZ595" s="59">
        <v>0.19720279720279718</v>
      </c>
      <c r="BA595" s="59">
        <v>0.2772151898734177</v>
      </c>
      <c r="BB595" s="59">
        <v>9.2647058823529402E-2</v>
      </c>
      <c r="BC595" s="59"/>
      <c r="BD595" s="59"/>
      <c r="BE595" s="59">
        <f t="shared" si="464"/>
        <v>98.826237449284577</v>
      </c>
      <c r="BF595" s="59">
        <f t="shared" si="474"/>
        <v>84.541769301248735</v>
      </c>
      <c r="BG595" s="59">
        <f t="shared" si="472"/>
        <v>0.15458230698751266</v>
      </c>
      <c r="BH595" s="64">
        <f t="shared" si="473"/>
        <v>0.84541769301248737</v>
      </c>
      <c r="BI595" s="52"/>
      <c r="BJ595" s="62"/>
      <c r="BK595" s="62"/>
      <c r="BL595" s="62"/>
    </row>
    <row r="596" spans="1:64" s="31" customFormat="1" x14ac:dyDescent="0.25">
      <c r="A596" s="62"/>
      <c r="B596" s="58" t="s">
        <v>168</v>
      </c>
      <c r="C596" s="52" t="s">
        <v>13</v>
      </c>
      <c r="D596" s="52" t="s">
        <v>215</v>
      </c>
      <c r="E596" s="52"/>
      <c r="F596" s="52" t="s">
        <v>1207</v>
      </c>
      <c r="G596" s="52" t="s">
        <v>1779</v>
      </c>
      <c r="H596" s="52" t="s">
        <v>1784</v>
      </c>
      <c r="I596" s="52" t="s">
        <v>1725</v>
      </c>
      <c r="J596" s="52" t="s">
        <v>1722</v>
      </c>
      <c r="K596" s="59">
        <f t="shared" si="481"/>
        <v>88.401494510053496</v>
      </c>
      <c r="L596" s="59">
        <v>1.9271948608137041E-2</v>
      </c>
      <c r="M596" s="59">
        <v>1.0267111853088482</v>
      </c>
      <c r="N596" s="59">
        <v>11.453683312501239</v>
      </c>
      <c r="O596" s="59">
        <v>47.486764705882344</v>
      </c>
      <c r="P596" s="59">
        <v>0.16029411764705881</v>
      </c>
      <c r="Q596" s="59">
        <v>25.566280566280565</v>
      </c>
      <c r="R596" s="59">
        <v>0.24903225806451612</v>
      </c>
      <c r="S596" s="59">
        <v>11.640132669983418</v>
      </c>
      <c r="T596" s="59">
        <v>0.13291139240506328</v>
      </c>
      <c r="U596" s="59"/>
      <c r="V596" s="59">
        <v>97.735082156681187</v>
      </c>
      <c r="W596" s="59">
        <f t="shared" si="477"/>
        <v>16.092834295986307</v>
      </c>
      <c r="X596" s="59">
        <f t="shared" si="478"/>
        <v>10.528391053894484</v>
      </c>
      <c r="Y596" s="59">
        <f t="shared" si="479"/>
        <v>98.790026940281422</v>
      </c>
      <c r="Z596" s="59">
        <f t="shared" si="440"/>
        <v>6.3538140589325192E-4</v>
      </c>
      <c r="AA596" s="59">
        <f t="shared" si="441"/>
        <v>2.5457314653137067E-2</v>
      </c>
      <c r="AB596" s="59">
        <f t="shared" si="442"/>
        <v>0.4450987926506389</v>
      </c>
      <c r="AC596" s="59">
        <f t="shared" si="443"/>
        <v>1.238344649180444</v>
      </c>
      <c r="AD596" s="59">
        <f t="shared" si="444"/>
        <v>0.26121503079106823</v>
      </c>
      <c r="AE596" s="59">
        <f t="shared" si="445"/>
        <v>3.0269954950873377E-3</v>
      </c>
      <c r="AF596" s="59">
        <f t="shared" si="446"/>
        <v>0.44372800931403894</v>
      </c>
      <c r="AG596" s="59">
        <f t="shared" si="447"/>
        <v>6.9546535265975545E-3</v>
      </c>
      <c r="AH596" s="59">
        <f t="shared" si="448"/>
        <v>0.57207926694490041</v>
      </c>
      <c r="AI596" s="59">
        <f t="shared" si="449"/>
        <v>3.5244759205448209E-3</v>
      </c>
      <c r="AJ596" s="59">
        <f t="shared" si="463"/>
        <v>3.0000645698823507</v>
      </c>
      <c r="AK596" s="59">
        <f t="shared" si="480"/>
        <v>4.0030269954950874</v>
      </c>
      <c r="AL596" s="59">
        <f t="shared" si="465"/>
        <v>0.56317697295079394</v>
      </c>
      <c r="AM596" s="59">
        <f t="shared" si="475"/>
        <v>0.43682302704920606</v>
      </c>
      <c r="AN596" s="59">
        <f t="shared" si="466"/>
        <v>1.6987077962942836</v>
      </c>
      <c r="AO596" s="59">
        <f t="shared" si="476"/>
        <v>5.6254250183319634</v>
      </c>
      <c r="AP596" s="59">
        <f t="shared" si="467"/>
        <v>0.37054771226923672</v>
      </c>
      <c r="AQ596" s="59">
        <f t="shared" si="468"/>
        <v>0.13432437338925093</v>
      </c>
      <c r="AR596" s="59">
        <f t="shared" si="469"/>
        <v>0.63679286960382142</v>
      </c>
      <c r="AS596" s="59">
        <f t="shared" si="470"/>
        <v>0.22888275700692765</v>
      </c>
      <c r="AT596" s="59">
        <f t="shared" si="471"/>
        <v>0.73560217017656115</v>
      </c>
      <c r="AU596" s="59">
        <v>40.835838097296154</v>
      </c>
      <c r="AV596" s="78"/>
      <c r="AW596" s="59">
        <v>11.181467181467182</v>
      </c>
      <c r="AX596" s="59">
        <v>0.17161290322580647</v>
      </c>
      <c r="AY596" s="59">
        <v>47.812603648424542</v>
      </c>
      <c r="AZ596" s="59">
        <v>0.22657342657342658</v>
      </c>
      <c r="BA596" s="59">
        <v>0.19873417721518988</v>
      </c>
      <c r="BB596" s="59">
        <v>0.2191176470588235</v>
      </c>
      <c r="BC596" s="59"/>
      <c r="BD596" s="59"/>
      <c r="BE596" s="59">
        <f t="shared" si="464"/>
        <v>100.64594708126111</v>
      </c>
      <c r="BF596" s="59">
        <f t="shared" si="474"/>
        <v>88.401494510053496</v>
      </c>
      <c r="BG596" s="59">
        <f t="shared" si="472"/>
        <v>0.11598505489946503</v>
      </c>
      <c r="BH596" s="64">
        <f t="shared" si="473"/>
        <v>0.88401494510053491</v>
      </c>
      <c r="BI596" s="52"/>
      <c r="BJ596" s="62"/>
      <c r="BK596" s="62"/>
      <c r="BL596" s="62"/>
    </row>
    <row r="597" spans="1:64" s="31" customFormat="1" x14ac:dyDescent="0.25">
      <c r="A597" s="62"/>
      <c r="B597" s="58" t="s">
        <v>168</v>
      </c>
      <c r="C597" s="52" t="s">
        <v>13</v>
      </c>
      <c r="D597" s="52" t="s">
        <v>215</v>
      </c>
      <c r="E597" s="52"/>
      <c r="F597" s="52" t="s">
        <v>1208</v>
      </c>
      <c r="G597" s="52" t="s">
        <v>1779</v>
      </c>
      <c r="H597" s="52" t="s">
        <v>1784</v>
      </c>
      <c r="I597" s="52" t="s">
        <v>1725</v>
      </c>
      <c r="J597" s="52" t="s">
        <v>1722</v>
      </c>
      <c r="K597" s="59">
        <f t="shared" si="481"/>
        <v>84.215808354016175</v>
      </c>
      <c r="L597" s="59">
        <v>4.7109207708779438E-2</v>
      </c>
      <c r="M597" s="59">
        <v>0.80300500834724542</v>
      </c>
      <c r="N597" s="59">
        <v>12.193718627859452</v>
      </c>
      <c r="O597" s="59">
        <v>45.17647058823529</v>
      </c>
      <c r="P597" s="59">
        <v>0.18970588235294117</v>
      </c>
      <c r="Q597" s="59">
        <v>28.351351351351351</v>
      </c>
      <c r="R597" s="59">
        <v>0.28516129032258064</v>
      </c>
      <c r="S597" s="59">
        <v>9.7711442786069664</v>
      </c>
      <c r="T597" s="59">
        <v>9.4936708860759486E-2</v>
      </c>
      <c r="U597" s="59"/>
      <c r="V597" s="59">
        <v>96.912602943645354</v>
      </c>
      <c r="W597" s="59">
        <f t="shared" si="477"/>
        <v>18.64463579174236</v>
      </c>
      <c r="X597" s="59">
        <f t="shared" si="478"/>
        <v>10.787636763290719</v>
      </c>
      <c r="Y597" s="59">
        <f t="shared" si="479"/>
        <v>97.993524147327093</v>
      </c>
      <c r="Z597" s="59">
        <f t="shared" si="440"/>
        <v>1.5798149757748983E-3</v>
      </c>
      <c r="AA597" s="59">
        <f t="shared" si="441"/>
        <v>2.0252288471716139E-2</v>
      </c>
      <c r="AB597" s="59">
        <f t="shared" si="442"/>
        <v>0.48199104379085639</v>
      </c>
      <c r="AC597" s="59">
        <f t="shared" si="443"/>
        <v>1.1983199851576283</v>
      </c>
      <c r="AD597" s="59">
        <f t="shared" si="444"/>
        <v>0.2722413090187864</v>
      </c>
      <c r="AE597" s="59">
        <f t="shared" si="445"/>
        <v>3.6439007604679345E-3</v>
      </c>
      <c r="AF597" s="59">
        <f t="shared" si="446"/>
        <v>0.52291338891567019</v>
      </c>
      <c r="AG597" s="59">
        <f t="shared" si="447"/>
        <v>8.100317040517847E-3</v>
      </c>
      <c r="AH597" s="59">
        <f t="shared" si="448"/>
        <v>0.48846703280513248</v>
      </c>
      <c r="AI597" s="59">
        <f t="shared" si="449"/>
        <v>2.5606962520890795E-3</v>
      </c>
      <c r="AJ597" s="59">
        <f t="shared" si="463"/>
        <v>3.00006977718864</v>
      </c>
      <c r="AK597" s="59">
        <f t="shared" si="480"/>
        <v>4.0036439007604683</v>
      </c>
      <c r="AL597" s="59">
        <f t="shared" si="465"/>
        <v>0.48297062343172054</v>
      </c>
      <c r="AM597" s="59">
        <f t="shared" si="475"/>
        <v>0.51702937656827941</v>
      </c>
      <c r="AN597" s="59">
        <f t="shared" si="466"/>
        <v>1.9207716521800364</v>
      </c>
      <c r="AO597" s="59">
        <f t="shared" si="476"/>
        <v>6.6068496049814582</v>
      </c>
      <c r="AP597" s="59">
        <f t="shared" si="467"/>
        <v>0.34237527581233868</v>
      </c>
      <c r="AQ597" s="59">
        <f t="shared" si="468"/>
        <v>0.1394284310464152</v>
      </c>
      <c r="AR597" s="59">
        <f t="shared" si="469"/>
        <v>0.61371977685635526</v>
      </c>
      <c r="AS597" s="59">
        <f t="shared" si="470"/>
        <v>0.24685179209722963</v>
      </c>
      <c r="AT597" s="59">
        <f t="shared" si="471"/>
        <v>0.71315367483335534</v>
      </c>
      <c r="AU597" s="59">
        <v>39.268587094844868</v>
      </c>
      <c r="AV597" s="78"/>
      <c r="AW597" s="59">
        <v>14.813384813384813</v>
      </c>
      <c r="AX597" s="59">
        <v>0.2361290322580645</v>
      </c>
      <c r="AY597" s="59">
        <v>44.34162520729685</v>
      </c>
      <c r="AZ597" s="59">
        <v>0.20419580419580419</v>
      </c>
      <c r="BA597" s="59">
        <v>0.18987341772151897</v>
      </c>
      <c r="BB597" s="59">
        <v>5.1470588235294122E-2</v>
      </c>
      <c r="BC597" s="59"/>
      <c r="BD597" s="59"/>
      <c r="BE597" s="59">
        <f t="shared" si="464"/>
        <v>99.105265957937206</v>
      </c>
      <c r="BF597" s="59">
        <f t="shared" si="474"/>
        <v>84.215808354016175</v>
      </c>
      <c r="BG597" s="59">
        <f t="shared" si="472"/>
        <v>0.15784191645983825</v>
      </c>
      <c r="BH597" s="64">
        <f t="shared" si="473"/>
        <v>0.84215808354016175</v>
      </c>
      <c r="BI597" s="52"/>
      <c r="BJ597" s="62"/>
      <c r="BK597" s="62"/>
      <c r="BL597" s="62"/>
    </row>
    <row r="598" spans="1:64" s="31" customFormat="1" x14ac:dyDescent="0.25">
      <c r="A598" s="62"/>
      <c r="B598" s="58" t="s">
        <v>168</v>
      </c>
      <c r="C598" s="52" t="s">
        <v>13</v>
      </c>
      <c r="D598" s="52" t="s">
        <v>215</v>
      </c>
      <c r="E598" s="52"/>
      <c r="F598" s="52" t="s">
        <v>1209</v>
      </c>
      <c r="G598" s="52" t="s">
        <v>1779</v>
      </c>
      <c r="H598" s="52" t="s">
        <v>1784</v>
      </c>
      <c r="I598" s="52" t="s">
        <v>1725</v>
      </c>
      <c r="J598" s="52" t="s">
        <v>1722</v>
      </c>
      <c r="K598" s="59">
        <f t="shared" si="481"/>
        <v>83.550515211722413</v>
      </c>
      <c r="L598" s="59">
        <v>5.1391862955032119E-2</v>
      </c>
      <c r="M598" s="59">
        <v>0.72120200333889817</v>
      </c>
      <c r="N598" s="59">
        <v>12.034997916790667</v>
      </c>
      <c r="O598" s="59">
        <v>47.154411764705877</v>
      </c>
      <c r="P598" s="59">
        <v>0.20294117647058824</v>
      </c>
      <c r="Q598" s="59">
        <v>28.275418275418271</v>
      </c>
      <c r="R598" s="59">
        <v>0.33677419354838711</v>
      </c>
      <c r="S598" s="59">
        <v>9.6285240464344941</v>
      </c>
      <c r="T598" s="59">
        <v>8.2278481012658222E-2</v>
      </c>
      <c r="U598" s="59"/>
      <c r="V598" s="59">
        <v>98.487939720674888</v>
      </c>
      <c r="W598" s="59">
        <f t="shared" si="477"/>
        <v>19.222971054413897</v>
      </c>
      <c r="X598" s="59">
        <f t="shared" si="478"/>
        <v>10.060510358973522</v>
      </c>
      <c r="Y598" s="59">
        <f t="shared" si="479"/>
        <v>99.496002858644033</v>
      </c>
      <c r="Z598" s="59">
        <f t="shared" si="440"/>
        <v>1.7027798658091524E-3</v>
      </c>
      <c r="AA598" s="59">
        <f t="shared" si="441"/>
        <v>1.7971175868817312E-2</v>
      </c>
      <c r="AB598" s="59">
        <f t="shared" si="442"/>
        <v>0.47001588668641342</v>
      </c>
      <c r="AC598" s="59">
        <f t="shared" si="443"/>
        <v>1.2357953431102269</v>
      </c>
      <c r="AD598" s="59">
        <f t="shared" si="444"/>
        <v>0.25084846121656257</v>
      </c>
      <c r="AE598" s="59">
        <f t="shared" si="445"/>
        <v>3.8514089548318925E-3</v>
      </c>
      <c r="AF598" s="59">
        <f t="shared" si="446"/>
        <v>0.5326722699285571</v>
      </c>
      <c r="AG598" s="59">
        <f t="shared" si="447"/>
        <v>9.451787953387962E-3</v>
      </c>
      <c r="AH598" s="59">
        <f t="shared" si="448"/>
        <v>0.47556870764996234</v>
      </c>
      <c r="AI598" s="59">
        <f t="shared" si="449"/>
        <v>2.192673046788374E-3</v>
      </c>
      <c r="AJ598" s="59">
        <f t="shared" si="463"/>
        <v>3.0000704942813567</v>
      </c>
      <c r="AK598" s="59">
        <f t="shared" si="480"/>
        <v>4.0038514089548318</v>
      </c>
      <c r="AL598" s="59">
        <f t="shared" si="465"/>
        <v>0.4716815902405892</v>
      </c>
      <c r="AM598" s="59">
        <f t="shared" si="475"/>
        <v>0.5283184097594108</v>
      </c>
      <c r="AN598" s="59">
        <f t="shared" si="466"/>
        <v>2.12348231017726</v>
      </c>
      <c r="AO598" s="59">
        <f t="shared" si="476"/>
        <v>7.5340244524893061</v>
      </c>
      <c r="AP598" s="59">
        <f t="shared" si="467"/>
        <v>0.32015548695175711</v>
      </c>
      <c r="AQ598" s="59">
        <f t="shared" si="468"/>
        <v>0.12820239634346817</v>
      </c>
      <c r="AR598" s="59">
        <f t="shared" si="469"/>
        <v>0.63158419871689797</v>
      </c>
      <c r="AS598" s="59">
        <f t="shared" si="470"/>
        <v>0.24021340493963389</v>
      </c>
      <c r="AT598" s="59">
        <f t="shared" si="471"/>
        <v>0.7244619577616177</v>
      </c>
      <c r="AU598" s="59">
        <v>40.21155705732253</v>
      </c>
      <c r="AV598" s="78"/>
      <c r="AW598" s="59">
        <v>15.519948519948519</v>
      </c>
      <c r="AX598" s="59">
        <v>0.25806451612903225</v>
      </c>
      <c r="AY598" s="59">
        <v>44.22553897180763</v>
      </c>
      <c r="AZ598" s="59">
        <v>0.19300699300699303</v>
      </c>
      <c r="BA598" s="59">
        <v>0.17974683544303796</v>
      </c>
      <c r="BB598" s="59">
        <v>0.11764705882352941</v>
      </c>
      <c r="BC598" s="59"/>
      <c r="BD598" s="59"/>
      <c r="BE598" s="59">
        <f t="shared" si="464"/>
        <v>100.70550995248128</v>
      </c>
      <c r="BF598" s="59">
        <f t="shared" si="474"/>
        <v>83.550515211722413</v>
      </c>
      <c r="BG598" s="59">
        <f t="shared" si="472"/>
        <v>0.16449484788277588</v>
      </c>
      <c r="BH598" s="64">
        <f t="shared" si="473"/>
        <v>0.83550515211722409</v>
      </c>
      <c r="BI598" s="52"/>
      <c r="BJ598" s="62"/>
      <c r="BK598" s="62"/>
      <c r="BL598" s="62"/>
    </row>
    <row r="599" spans="1:64" s="31" customFormat="1" x14ac:dyDescent="0.25">
      <c r="A599" s="62"/>
      <c r="B599" s="58" t="s">
        <v>168</v>
      </c>
      <c r="C599" s="52" t="s">
        <v>13</v>
      </c>
      <c r="D599" s="52" t="s">
        <v>215</v>
      </c>
      <c r="E599" s="52"/>
      <c r="F599" s="52" t="s">
        <v>1210</v>
      </c>
      <c r="G599" s="52" t="s">
        <v>1779</v>
      </c>
      <c r="H599" s="52" t="s">
        <v>1784</v>
      </c>
      <c r="I599" s="52" t="s">
        <v>1725</v>
      </c>
      <c r="J599" s="52" t="s">
        <v>1722</v>
      </c>
      <c r="K599" s="59">
        <f t="shared" si="481"/>
        <v>86.202574618284416</v>
      </c>
      <c r="L599" s="59">
        <v>8.3511777301927187E-2</v>
      </c>
      <c r="M599" s="59">
        <v>0.58096828046744575</v>
      </c>
      <c r="N599" s="59">
        <v>39.021486816260939</v>
      </c>
      <c r="O599" s="59">
        <v>10.294117647058822</v>
      </c>
      <c r="P599" s="59">
        <v>0.27647058823529408</v>
      </c>
      <c r="Q599" s="59">
        <v>30.138996138996138</v>
      </c>
      <c r="R599" s="59">
        <v>0.14064516129032256</v>
      </c>
      <c r="S599" s="59">
        <v>15.797678275290215</v>
      </c>
      <c r="T599" s="59">
        <v>0.34556962025316457</v>
      </c>
      <c r="U599" s="59"/>
      <c r="V599" s="59">
        <v>96.679444305154263</v>
      </c>
      <c r="W599" s="59">
        <f t="shared" si="477"/>
        <v>13.435052763633841</v>
      </c>
      <c r="X599" s="59">
        <f t="shared" si="478"/>
        <v>18.564062430942759</v>
      </c>
      <c r="Y599" s="59">
        <f t="shared" si="479"/>
        <v>98.539563360734718</v>
      </c>
      <c r="Z599" s="59">
        <f t="shared" si="440"/>
        <v>2.4097765172560802E-3</v>
      </c>
      <c r="AA599" s="59">
        <f t="shared" si="441"/>
        <v>1.2607729654976989E-2</v>
      </c>
      <c r="AB599" s="59">
        <f t="shared" si="442"/>
        <v>1.3271964991921332</v>
      </c>
      <c r="AC599" s="59">
        <f t="shared" si="443"/>
        <v>0.23495151319145663</v>
      </c>
      <c r="AD599" s="59">
        <f t="shared" si="444"/>
        <v>0.40311535891021893</v>
      </c>
      <c r="AE599" s="59">
        <f t="shared" si="445"/>
        <v>4.569443324135153E-3</v>
      </c>
      <c r="AF599" s="59">
        <f t="shared" si="446"/>
        <v>0.32422302200605407</v>
      </c>
      <c r="AG599" s="59">
        <f t="shared" si="447"/>
        <v>3.4376753245212101E-3</v>
      </c>
      <c r="AH599" s="59">
        <f t="shared" si="448"/>
        <v>0.67953481546317118</v>
      </c>
      <c r="AI599" s="59">
        <f t="shared" si="449"/>
        <v>8.0202529348713698E-3</v>
      </c>
      <c r="AJ599" s="59">
        <f t="shared" si="463"/>
        <v>3.0000660865187947</v>
      </c>
      <c r="AK599" s="59">
        <f t="shared" si="480"/>
        <v>4.0045694433241348</v>
      </c>
      <c r="AL599" s="59">
        <f t="shared" si="465"/>
        <v>0.67699079409081608</v>
      </c>
      <c r="AM599" s="59">
        <f t="shared" si="475"/>
        <v>0.32300920590918392</v>
      </c>
      <c r="AN599" s="59">
        <f t="shared" si="466"/>
        <v>0.80429339850150539</v>
      </c>
      <c r="AO599" s="59">
        <f t="shared" si="476"/>
        <v>2.1142185281260359</v>
      </c>
      <c r="AP599" s="59">
        <f t="shared" si="467"/>
        <v>0.55423358575191595</v>
      </c>
      <c r="AQ599" s="59">
        <f t="shared" si="468"/>
        <v>0.20512027283388104</v>
      </c>
      <c r="AR599" s="59">
        <f t="shared" si="469"/>
        <v>0.11955217637663443</v>
      </c>
      <c r="AS599" s="59">
        <f t="shared" si="470"/>
        <v>0.67532755078948448</v>
      </c>
      <c r="AT599" s="59">
        <f t="shared" si="471"/>
        <v>0.15040285000456385</v>
      </c>
      <c r="AU599" s="59">
        <v>39.799007698738563</v>
      </c>
      <c r="AV599" s="78"/>
      <c r="AW599" s="59">
        <v>13.160875160875161</v>
      </c>
      <c r="AX599" s="59">
        <v>0.19354838709677419</v>
      </c>
      <c r="AY599" s="59">
        <v>46.131011608623552</v>
      </c>
      <c r="AZ599" s="59">
        <v>0.15104895104895105</v>
      </c>
      <c r="BA599" s="59">
        <v>0.28607594936708858</v>
      </c>
      <c r="BB599" s="59">
        <v>4.1176470588235294E-2</v>
      </c>
      <c r="BC599" s="59"/>
      <c r="BD599" s="59"/>
      <c r="BE599" s="59">
        <f t="shared" si="464"/>
        <v>99.762744226338327</v>
      </c>
      <c r="BF599" s="59">
        <f t="shared" si="474"/>
        <v>86.202574618284416</v>
      </c>
      <c r="BG599" s="59">
        <f t="shared" si="472"/>
        <v>0.13797425381715583</v>
      </c>
      <c r="BH599" s="64">
        <f t="shared" si="473"/>
        <v>0.86202574618284411</v>
      </c>
      <c r="BI599" s="52"/>
      <c r="BJ599" s="62"/>
      <c r="BK599" s="62"/>
      <c r="BL599" s="62"/>
    </row>
    <row r="600" spans="1:64" s="31" customFormat="1" x14ac:dyDescent="0.25">
      <c r="A600" s="62"/>
      <c r="B600" s="58" t="s">
        <v>168</v>
      </c>
      <c r="C600" s="52" t="s">
        <v>13</v>
      </c>
      <c r="D600" s="52" t="s">
        <v>215</v>
      </c>
      <c r="E600" s="52"/>
      <c r="F600" s="52" t="s">
        <v>1211</v>
      </c>
      <c r="G600" s="52" t="s">
        <v>1779</v>
      </c>
      <c r="H600" s="52" t="s">
        <v>1784</v>
      </c>
      <c r="I600" s="52" t="s">
        <v>1725</v>
      </c>
      <c r="J600" s="52" t="s">
        <v>1722</v>
      </c>
      <c r="K600" s="59">
        <f t="shared" si="481"/>
        <v>85.855771843144183</v>
      </c>
      <c r="L600" s="59">
        <v>3.4261241970021415E-2</v>
      </c>
      <c r="M600" s="59">
        <v>0.78130217028380644</v>
      </c>
      <c r="N600" s="59">
        <v>11.44376326805944</v>
      </c>
      <c r="O600" s="59">
        <v>46.635294117647057</v>
      </c>
      <c r="P600" s="59">
        <v>0.20735294117647055</v>
      </c>
      <c r="Q600" s="59">
        <v>27.988416988416986</v>
      </c>
      <c r="R600" s="59">
        <v>0.30838709677419351</v>
      </c>
      <c r="S600" s="59">
        <v>9.6998341625207303</v>
      </c>
      <c r="T600" s="59">
        <v>0.12151898734177215</v>
      </c>
      <c r="U600" s="59"/>
      <c r="V600" s="59">
        <v>97.220130974190496</v>
      </c>
      <c r="W600" s="59">
        <f t="shared" si="477"/>
        <v>18.640956155038054</v>
      </c>
      <c r="X600" s="59">
        <f t="shared" si="478"/>
        <v>10.388376120670074</v>
      </c>
      <c r="Y600" s="59">
        <f t="shared" si="479"/>
        <v>98.261046261481624</v>
      </c>
      <c r="Z600" s="59">
        <f t="shared" si="440"/>
        <v>1.1504737246218213E-3</v>
      </c>
      <c r="AA600" s="59">
        <f t="shared" si="441"/>
        <v>1.9730952800047774E-2</v>
      </c>
      <c r="AB600" s="59">
        <f t="shared" si="442"/>
        <v>0.45294434340288353</v>
      </c>
      <c r="AC600" s="59">
        <f t="shared" si="443"/>
        <v>1.2386494096345437</v>
      </c>
      <c r="AD600" s="59">
        <f t="shared" si="444"/>
        <v>0.26251163149123363</v>
      </c>
      <c r="AE600" s="59">
        <f t="shared" si="445"/>
        <v>3.9881282806581483E-3</v>
      </c>
      <c r="AF600" s="59">
        <f t="shared" si="446"/>
        <v>0.52350064220901138</v>
      </c>
      <c r="AG600" s="59">
        <f t="shared" si="447"/>
        <v>8.7716404295739223E-3</v>
      </c>
      <c r="AH600" s="59">
        <f t="shared" si="448"/>
        <v>0.48554257518570515</v>
      </c>
      <c r="AI600" s="59">
        <f t="shared" si="449"/>
        <v>3.2820199123919781E-3</v>
      </c>
      <c r="AJ600" s="59">
        <f t="shared" si="463"/>
        <v>3.0000718170706713</v>
      </c>
      <c r="AK600" s="59">
        <f t="shared" si="480"/>
        <v>4.0039881282806586</v>
      </c>
      <c r="AL600" s="59">
        <f t="shared" si="465"/>
        <v>0.48119105982332872</v>
      </c>
      <c r="AM600" s="59">
        <f t="shared" si="475"/>
        <v>0.51880894017667134</v>
      </c>
      <c r="AN600" s="59">
        <f t="shared" si="466"/>
        <v>1.994199796920211</v>
      </c>
      <c r="AO600" s="59">
        <f t="shared" si="476"/>
        <v>6.9393732186056889</v>
      </c>
      <c r="AP600" s="59">
        <f t="shared" si="467"/>
        <v>0.33397904876908513</v>
      </c>
      <c r="AQ600" s="59">
        <f t="shared" si="468"/>
        <v>0.13433852317773159</v>
      </c>
      <c r="AR600" s="59">
        <f t="shared" si="469"/>
        <v>0.63387032216448835</v>
      </c>
      <c r="AS600" s="59">
        <f t="shared" si="470"/>
        <v>0.23179115465778002</v>
      </c>
      <c r="AT600" s="59">
        <f t="shared" si="471"/>
        <v>0.73223810823989144</v>
      </c>
      <c r="AU600" s="59">
        <v>39.757534482796252</v>
      </c>
      <c r="AV600" s="78"/>
      <c r="AW600" s="59">
        <v>13.419562419562419</v>
      </c>
      <c r="AX600" s="59">
        <v>0.22580645161290319</v>
      </c>
      <c r="AY600" s="59">
        <v>45.69983416252073</v>
      </c>
      <c r="AZ600" s="59">
        <v>0.16363636363636366</v>
      </c>
      <c r="BA600" s="59">
        <v>0.21139240506329116</v>
      </c>
      <c r="BB600" s="59">
        <v>6.3235294117647042E-2</v>
      </c>
      <c r="BC600" s="59"/>
      <c r="BD600" s="59"/>
      <c r="BE600" s="59">
        <f t="shared" si="464"/>
        <v>99.541001579309608</v>
      </c>
      <c r="BF600" s="59">
        <f t="shared" si="474"/>
        <v>85.855771843144183</v>
      </c>
      <c r="BG600" s="59">
        <f t="shared" si="472"/>
        <v>0.14144228156855818</v>
      </c>
      <c r="BH600" s="64">
        <f t="shared" si="473"/>
        <v>0.8585577184314418</v>
      </c>
      <c r="BI600" s="52"/>
      <c r="BJ600" s="62"/>
      <c r="BK600" s="62"/>
      <c r="BL600" s="62"/>
    </row>
    <row r="601" spans="1:64" s="31" customFormat="1" x14ac:dyDescent="0.25">
      <c r="A601" s="62"/>
      <c r="B601" s="58" t="s">
        <v>168</v>
      </c>
      <c r="C601" s="52" t="s">
        <v>13</v>
      </c>
      <c r="D601" s="52" t="s">
        <v>216</v>
      </c>
      <c r="E601" s="52"/>
      <c r="F601" s="52" t="s">
        <v>1212</v>
      </c>
      <c r="G601" s="52" t="s">
        <v>1779</v>
      </c>
      <c r="H601" s="52" t="s">
        <v>1784</v>
      </c>
      <c r="I601" s="52" t="s">
        <v>1725</v>
      </c>
      <c r="J601" s="52" t="s">
        <v>1722</v>
      </c>
      <c r="K601" s="59">
        <f t="shared" si="481"/>
        <v>83.886328934884418</v>
      </c>
      <c r="L601" s="59">
        <v>3.6402569593147749E-2</v>
      </c>
      <c r="M601" s="59">
        <v>0.75959933222036735</v>
      </c>
      <c r="N601" s="59">
        <v>13.683709303017679</v>
      </c>
      <c r="O601" s="59">
        <v>44.441176470588232</v>
      </c>
      <c r="P601" s="59">
        <v>0.15294117647058822</v>
      </c>
      <c r="Q601" s="59">
        <v>27.562419562419564</v>
      </c>
      <c r="R601" s="59">
        <v>0.28774193548387095</v>
      </c>
      <c r="S601" s="59">
        <v>9.5140961857379764</v>
      </c>
      <c r="T601" s="59">
        <v>8.1012658227848103E-2</v>
      </c>
      <c r="U601" s="59"/>
      <c r="V601" s="59">
        <v>96.519099193759274</v>
      </c>
      <c r="W601" s="59">
        <f t="shared" si="477"/>
        <v>19.084257879039701</v>
      </c>
      <c r="X601" s="59">
        <f t="shared" si="478"/>
        <v>9.4222734867524593</v>
      </c>
      <c r="Y601" s="59">
        <f t="shared" si="479"/>
        <v>97.463210997131867</v>
      </c>
      <c r="Z601" s="59">
        <f t="shared" si="440"/>
        <v>1.2199689857432189E-3</v>
      </c>
      <c r="AA601" s="59">
        <f t="shared" si="441"/>
        <v>1.9145060727894896E-2</v>
      </c>
      <c r="AB601" s="59">
        <f t="shared" si="442"/>
        <v>0.54053393157586049</v>
      </c>
      <c r="AC601" s="59">
        <f t="shared" si="443"/>
        <v>1.178046339648291</v>
      </c>
      <c r="AD601" s="59">
        <f t="shared" si="444"/>
        <v>0.23762916314254232</v>
      </c>
      <c r="AE601" s="59">
        <f t="shared" si="445"/>
        <v>2.9358001806850768E-3</v>
      </c>
      <c r="AF601" s="59">
        <f t="shared" si="446"/>
        <v>0.53489366853260856</v>
      </c>
      <c r="AG601" s="59">
        <f t="shared" si="447"/>
        <v>8.1682858911906846E-3</v>
      </c>
      <c r="AH601" s="59">
        <f t="shared" si="448"/>
        <v>0.47530643369685538</v>
      </c>
      <c r="AI601" s="59">
        <f t="shared" si="449"/>
        <v>2.1837006310005346E-3</v>
      </c>
      <c r="AJ601" s="59">
        <f t="shared" si="463"/>
        <v>3.0000623530126722</v>
      </c>
      <c r="AK601" s="59">
        <f t="shared" si="480"/>
        <v>4.0029358001806852</v>
      </c>
      <c r="AL601" s="59">
        <f t="shared" si="465"/>
        <v>0.47050721203440438</v>
      </c>
      <c r="AM601" s="59">
        <f t="shared" si="475"/>
        <v>0.52949278796559562</v>
      </c>
      <c r="AN601" s="59">
        <f t="shared" si="466"/>
        <v>2.2509596947566219</v>
      </c>
      <c r="AO601" s="59">
        <f t="shared" si="476"/>
        <v>8.1314345562756269</v>
      </c>
      <c r="AP601" s="59">
        <f t="shared" si="467"/>
        <v>0.30760147583892561</v>
      </c>
      <c r="AQ601" s="59">
        <f t="shared" si="468"/>
        <v>0.12147429562902234</v>
      </c>
      <c r="AR601" s="59">
        <f t="shared" si="469"/>
        <v>0.6022086996169066</v>
      </c>
      <c r="AS601" s="59">
        <f t="shared" si="470"/>
        <v>0.27631700475407112</v>
      </c>
      <c r="AT601" s="59">
        <f t="shared" si="471"/>
        <v>0.68547647111598931</v>
      </c>
      <c r="AU601" s="59">
        <v>39.766265686152529</v>
      </c>
      <c r="AV601" s="78"/>
      <c r="AW601" s="59">
        <v>15.214929214929214</v>
      </c>
      <c r="AX601" s="59">
        <v>0.25290322580645164</v>
      </c>
      <c r="AY601" s="59">
        <v>44.437810945273633</v>
      </c>
      <c r="AZ601" s="59">
        <v>0.19720279720279718</v>
      </c>
      <c r="BA601" s="59">
        <v>0.16582278481012658</v>
      </c>
      <c r="BB601" s="59">
        <v>8.5294117647058826E-2</v>
      </c>
      <c r="BC601" s="59"/>
      <c r="BD601" s="59"/>
      <c r="BE601" s="59">
        <f t="shared" si="464"/>
        <v>100.1202287718218</v>
      </c>
      <c r="BF601" s="59">
        <f t="shared" si="474"/>
        <v>83.886328934884418</v>
      </c>
      <c r="BG601" s="59">
        <f t="shared" si="472"/>
        <v>0.16113671065115581</v>
      </c>
      <c r="BH601" s="64">
        <f t="shared" si="473"/>
        <v>0.83886328934884413</v>
      </c>
      <c r="BI601" s="52"/>
      <c r="BJ601" s="62"/>
      <c r="BK601" s="62"/>
      <c r="BL601" s="62"/>
    </row>
    <row r="602" spans="1:64" s="31" customFormat="1" x14ac:dyDescent="0.25">
      <c r="A602" s="62"/>
      <c r="B602" s="58" t="s">
        <v>168</v>
      </c>
      <c r="C602" s="52" t="s">
        <v>13</v>
      </c>
      <c r="D602" s="52" t="s">
        <v>216</v>
      </c>
      <c r="E602" s="52"/>
      <c r="F602" s="52" t="s">
        <v>1213</v>
      </c>
      <c r="G602" s="52" t="s">
        <v>1779</v>
      </c>
      <c r="H602" s="52" t="s">
        <v>1784</v>
      </c>
      <c r="I602" s="52" t="s">
        <v>1725</v>
      </c>
      <c r="J602" s="52" t="s">
        <v>1722</v>
      </c>
      <c r="K602" s="59">
        <f t="shared" si="481"/>
        <v>82.408630084210728</v>
      </c>
      <c r="L602" s="59">
        <v>3.6402569593147749E-2</v>
      </c>
      <c r="M602" s="59">
        <v>1.0250417362270452</v>
      </c>
      <c r="N602" s="59">
        <v>22.824038251691366</v>
      </c>
      <c r="O602" s="59">
        <v>28.791176470588233</v>
      </c>
      <c r="P602" s="59">
        <v>0.38382352941176467</v>
      </c>
      <c r="Q602" s="59">
        <v>33.548262548262549</v>
      </c>
      <c r="R602" s="59">
        <v>0.22322580645161288</v>
      </c>
      <c r="S602" s="59">
        <v>10.718076285240464</v>
      </c>
      <c r="T602" s="59">
        <v>0.10886075949367087</v>
      </c>
      <c r="U602" s="59"/>
      <c r="V602" s="59">
        <v>97.658907956959837</v>
      </c>
      <c r="W602" s="59">
        <f t="shared" si="477"/>
        <v>19.408471042484088</v>
      </c>
      <c r="X602" s="59">
        <f t="shared" si="478"/>
        <v>15.714371533427942</v>
      </c>
      <c r="Y602" s="59">
        <f t="shared" si="479"/>
        <v>99.233487984609326</v>
      </c>
      <c r="Z602" s="59">
        <f t="shared" si="440"/>
        <v>1.1494151332529887E-3</v>
      </c>
      <c r="AA602" s="59">
        <f t="shared" si="441"/>
        <v>2.4341192077847497E-2</v>
      </c>
      <c r="AB602" s="59">
        <f t="shared" si="442"/>
        <v>0.84945373322085749</v>
      </c>
      <c r="AC602" s="59">
        <f t="shared" si="443"/>
        <v>0.71905872283897343</v>
      </c>
      <c r="AD602" s="59">
        <f t="shared" si="444"/>
        <v>0.3733955779824642</v>
      </c>
      <c r="AE602" s="59">
        <f t="shared" si="445"/>
        <v>6.9416351183034415E-3</v>
      </c>
      <c r="AF602" s="59">
        <f t="shared" si="446"/>
        <v>0.51252095352170157</v>
      </c>
      <c r="AG602" s="59">
        <f t="shared" si="447"/>
        <v>5.9703568589232368E-3</v>
      </c>
      <c r="AH602" s="59">
        <f t="shared" si="448"/>
        <v>0.50448832438872693</v>
      </c>
      <c r="AI602" s="59">
        <f t="shared" si="449"/>
        <v>2.7646470675489984E-3</v>
      </c>
      <c r="AJ602" s="59">
        <f t="shared" si="463"/>
        <v>3.0000845582085995</v>
      </c>
      <c r="AK602" s="59">
        <f t="shared" si="480"/>
        <v>4.0069416351183031</v>
      </c>
      <c r="AL602" s="59">
        <f t="shared" si="465"/>
        <v>0.49605085749587324</v>
      </c>
      <c r="AM602" s="59">
        <f t="shared" si="475"/>
        <v>0.5039491425041267</v>
      </c>
      <c r="AN602" s="59">
        <f t="shared" si="466"/>
        <v>1.3725951343370519</v>
      </c>
      <c r="AO602" s="59">
        <f t="shared" si="476"/>
        <v>4.2558103948203954</v>
      </c>
      <c r="AP602" s="59">
        <f t="shared" si="467"/>
        <v>0.42147941110037684</v>
      </c>
      <c r="AQ602" s="59">
        <f t="shared" si="468"/>
        <v>0.19228283288225562</v>
      </c>
      <c r="AR602" s="59">
        <f t="shared" si="469"/>
        <v>0.37028464285312918</v>
      </c>
      <c r="AS602" s="59">
        <f t="shared" si="470"/>
        <v>0.43743252426461521</v>
      </c>
      <c r="AT602" s="59">
        <f t="shared" si="471"/>
        <v>0.45843354323451091</v>
      </c>
      <c r="AU602" s="59">
        <v>39.554534004762864</v>
      </c>
      <c r="AV602" s="78"/>
      <c r="AW602" s="59">
        <v>16.554697554697555</v>
      </c>
      <c r="AX602" s="59">
        <v>0.24645161290322581</v>
      </c>
      <c r="AY602" s="59">
        <v>43.50912106135987</v>
      </c>
      <c r="AZ602" s="59">
        <v>0.17202797202797204</v>
      </c>
      <c r="BA602" s="59">
        <v>0.12278481012658228</v>
      </c>
      <c r="BB602" s="59">
        <v>9.5588235294117641E-2</v>
      </c>
      <c r="BC602" s="59"/>
      <c r="BD602" s="59"/>
      <c r="BE602" s="59">
        <f t="shared" si="464"/>
        <v>100.2552052511722</v>
      </c>
      <c r="BF602" s="59">
        <f t="shared" si="474"/>
        <v>82.408630084210728</v>
      </c>
      <c r="BG602" s="59">
        <f t="shared" si="472"/>
        <v>0.17591369915789273</v>
      </c>
      <c r="BH602" s="64">
        <f t="shared" si="473"/>
        <v>0.82408630084210732</v>
      </c>
      <c r="BI602" s="52"/>
      <c r="BJ602" s="62"/>
      <c r="BK602" s="62"/>
      <c r="BL602" s="62"/>
    </row>
    <row r="603" spans="1:64" s="31" customFormat="1" x14ac:dyDescent="0.25">
      <c r="A603" s="62"/>
      <c r="B603" s="58" t="s">
        <v>168</v>
      </c>
      <c r="C603" s="52" t="s">
        <v>13</v>
      </c>
      <c r="D603" s="52" t="s">
        <v>217</v>
      </c>
      <c r="E603" s="52"/>
      <c r="F603" s="52" t="s">
        <v>1214</v>
      </c>
      <c r="G603" s="52" t="s">
        <v>1779</v>
      </c>
      <c r="H603" s="52" t="s">
        <v>1784</v>
      </c>
      <c r="I603" s="52" t="s">
        <v>1725</v>
      </c>
      <c r="J603" s="52" t="s">
        <v>1722</v>
      </c>
      <c r="K603" s="59">
        <f t="shared" si="481"/>
        <v>88.930144800766087</v>
      </c>
      <c r="L603" s="59">
        <v>0.03</v>
      </c>
      <c r="M603" s="59">
        <v>0.84899999999999998</v>
      </c>
      <c r="N603" s="59">
        <v>13.089369255150556</v>
      </c>
      <c r="O603" s="59">
        <v>45.907775835172444</v>
      </c>
      <c r="P603" s="59"/>
      <c r="Q603" s="59">
        <v>25.445238831410787</v>
      </c>
      <c r="R603" s="59">
        <v>0.249</v>
      </c>
      <c r="S603" s="59">
        <v>12.034000000000001</v>
      </c>
      <c r="T603" s="59"/>
      <c r="U603" s="59">
        <v>0.108</v>
      </c>
      <c r="V603" s="59">
        <v>97.712383921733789</v>
      </c>
      <c r="W603" s="59">
        <f t="shared" si="477"/>
        <v>15.581305972927559</v>
      </c>
      <c r="X603" s="59">
        <f t="shared" si="478"/>
        <v>10.962361478643285</v>
      </c>
      <c r="Y603" s="59">
        <f t="shared" si="479"/>
        <v>98.810812541893853</v>
      </c>
      <c r="Z603" s="59">
        <f t="shared" si="440"/>
        <v>9.7957180662526012E-4</v>
      </c>
      <c r="AA603" s="59">
        <f t="shared" si="441"/>
        <v>2.0848659537436375E-2</v>
      </c>
      <c r="AB603" s="59">
        <f t="shared" si="442"/>
        <v>0.50377442347925661</v>
      </c>
      <c r="AC603" s="59">
        <f t="shared" si="443"/>
        <v>1.1856632317329696</v>
      </c>
      <c r="AD603" s="59">
        <f t="shared" si="444"/>
        <v>0.26936826221343851</v>
      </c>
      <c r="AE603" s="59">
        <f t="shared" si="445"/>
        <v>0</v>
      </c>
      <c r="AF603" s="59">
        <f t="shared" si="446"/>
        <v>0.42549485187317554</v>
      </c>
      <c r="AG603" s="59">
        <f t="shared" si="447"/>
        <v>6.886925568634461E-3</v>
      </c>
      <c r="AH603" s="59">
        <f t="shared" si="448"/>
        <v>0.58575288373156909</v>
      </c>
      <c r="AI603" s="59">
        <f t="shared" si="449"/>
        <v>0</v>
      </c>
      <c r="AJ603" s="59">
        <f t="shared" si="463"/>
        <v>2.9987688099431056</v>
      </c>
      <c r="AK603" s="59">
        <f t="shared" si="480"/>
        <v>3.9999999999999996</v>
      </c>
      <c r="AL603" s="59">
        <f t="shared" si="465"/>
        <v>0.57923777043740732</v>
      </c>
      <c r="AM603" s="59">
        <f t="shared" si="475"/>
        <v>0.42076222956259268</v>
      </c>
      <c r="AN603" s="59">
        <f t="shared" si="466"/>
        <v>1.5796027652880185</v>
      </c>
      <c r="AO603" s="59">
        <f t="shared" si="476"/>
        <v>5.1148430362270441</v>
      </c>
      <c r="AP603" s="59">
        <f t="shared" si="467"/>
        <v>0.38765658552406912</v>
      </c>
      <c r="AQ603" s="59">
        <f t="shared" si="468"/>
        <v>0.1375165654836556</v>
      </c>
      <c r="AR603" s="59">
        <f t="shared" si="469"/>
        <v>0.60529898403166571</v>
      </c>
      <c r="AS603" s="59">
        <f t="shared" si="470"/>
        <v>0.25718445048467875</v>
      </c>
      <c r="AT603" s="59">
        <f t="shared" si="471"/>
        <v>0.70180940271751391</v>
      </c>
      <c r="AU603" s="59">
        <v>40.375198298177011</v>
      </c>
      <c r="AV603" s="78"/>
      <c r="AW603" s="59">
        <v>10.717192207888038</v>
      </c>
      <c r="AX603" s="59">
        <v>0.214</v>
      </c>
      <c r="AY603" s="59">
        <v>48.302999999999997</v>
      </c>
      <c r="AZ603" s="59">
        <v>0.192</v>
      </c>
      <c r="BA603" s="59">
        <v>0.23799999999999999</v>
      </c>
      <c r="BB603" s="59">
        <v>5.2999999999999999E-2</v>
      </c>
      <c r="BC603" s="59"/>
      <c r="BD603" s="59"/>
      <c r="BE603" s="59">
        <f t="shared" si="464"/>
        <v>100.09239050606503</v>
      </c>
      <c r="BF603" s="59">
        <f t="shared" si="474"/>
        <v>88.930144800766087</v>
      </c>
      <c r="BG603" s="59">
        <f t="shared" si="472"/>
        <v>0.11069855199233913</v>
      </c>
      <c r="BH603" s="64">
        <f t="shared" si="473"/>
        <v>0.88930144800766087</v>
      </c>
      <c r="BI603" s="52"/>
      <c r="BJ603" s="62"/>
      <c r="BK603" s="62"/>
      <c r="BL603" s="62"/>
    </row>
    <row r="604" spans="1:64" s="31" customFormat="1" x14ac:dyDescent="0.25">
      <c r="A604" s="62"/>
      <c r="B604" s="58" t="s">
        <v>168</v>
      </c>
      <c r="C604" s="52" t="s">
        <v>13</v>
      </c>
      <c r="D604" s="52" t="s">
        <v>217</v>
      </c>
      <c r="E604" s="52"/>
      <c r="F604" s="52" t="s">
        <v>1215</v>
      </c>
      <c r="G604" s="52" t="s">
        <v>1779</v>
      </c>
      <c r="H604" s="52" t="s">
        <v>1784</v>
      </c>
      <c r="I604" s="52" t="s">
        <v>1725</v>
      </c>
      <c r="J604" s="52" t="s">
        <v>1722</v>
      </c>
      <c r="K604" s="59">
        <f t="shared" si="481"/>
        <v>88.60703927908618</v>
      </c>
      <c r="L604" s="59">
        <v>6.4000000000000001E-2</v>
      </c>
      <c r="M604" s="59">
        <v>0.83599999999999997</v>
      </c>
      <c r="N604" s="59">
        <v>12.913293185419969</v>
      </c>
      <c r="O604" s="59">
        <v>45.334064881198543</v>
      </c>
      <c r="P604" s="59"/>
      <c r="Q604" s="59">
        <v>25.426630197803938</v>
      </c>
      <c r="R604" s="59">
        <v>0.28799999999999998</v>
      </c>
      <c r="S604" s="59">
        <v>12.157</v>
      </c>
      <c r="T604" s="59"/>
      <c r="U604" s="59">
        <v>0.128</v>
      </c>
      <c r="V604" s="59">
        <v>97.146988264422433</v>
      </c>
      <c r="W604" s="59">
        <f t="shared" si="477"/>
        <v>15.154582739475405</v>
      </c>
      <c r="X604" s="59">
        <f t="shared" si="478"/>
        <v>11.415922936573164</v>
      </c>
      <c r="Y604" s="59">
        <f t="shared" si="479"/>
        <v>98.290863742667071</v>
      </c>
      <c r="Z604" s="59">
        <f t="shared" si="440"/>
        <v>2.099557551071567E-3</v>
      </c>
      <c r="AA604" s="59">
        <f t="shared" si="441"/>
        <v>2.0625738710867574E-2</v>
      </c>
      <c r="AB604" s="59">
        <f t="shared" si="442"/>
        <v>0.49932946474060569</v>
      </c>
      <c r="AC604" s="59">
        <f t="shared" si="443"/>
        <v>1.1763391444746103</v>
      </c>
      <c r="AD604" s="59">
        <f t="shared" si="444"/>
        <v>0.28182928676509689</v>
      </c>
      <c r="AE604" s="59">
        <f t="shared" si="445"/>
        <v>0</v>
      </c>
      <c r="AF604" s="59">
        <f t="shared" si="446"/>
        <v>0.41578347471216637</v>
      </c>
      <c r="AG604" s="59">
        <f t="shared" si="447"/>
        <v>8.0029723653440524E-3</v>
      </c>
      <c r="AH604" s="59">
        <f t="shared" si="448"/>
        <v>0.59451611642814139</v>
      </c>
      <c r="AI604" s="59">
        <f t="shared" si="449"/>
        <v>0</v>
      </c>
      <c r="AJ604" s="59">
        <f t="shared" si="463"/>
        <v>2.9985257557479037</v>
      </c>
      <c r="AK604" s="59">
        <f t="shared" si="480"/>
        <v>3.9999999999999991</v>
      </c>
      <c r="AL604" s="59">
        <f t="shared" si="465"/>
        <v>0.58845526776579349</v>
      </c>
      <c r="AM604" s="59">
        <f t="shared" si="475"/>
        <v>0.41154473223420651</v>
      </c>
      <c r="AN604" s="59">
        <f t="shared" si="466"/>
        <v>1.4753025829381583</v>
      </c>
      <c r="AO604" s="59">
        <f t="shared" si="476"/>
        <v>4.6773669585003539</v>
      </c>
      <c r="AP604" s="59">
        <f t="shared" si="467"/>
        <v>0.40399101382304964</v>
      </c>
      <c r="AQ604" s="59">
        <f t="shared" si="468"/>
        <v>0.14397424760651253</v>
      </c>
      <c r="AR604" s="59">
        <f t="shared" si="469"/>
        <v>0.60094018332801369</v>
      </c>
      <c r="AS604" s="59">
        <f t="shared" si="470"/>
        <v>0.25508556906547375</v>
      </c>
      <c r="AT604" s="59">
        <f t="shared" si="471"/>
        <v>0.70201180472404856</v>
      </c>
      <c r="AU604" s="59">
        <v>40.169878394007824</v>
      </c>
      <c r="AV604" s="78"/>
      <c r="AW604" s="59">
        <v>11.064953943403884</v>
      </c>
      <c r="AX604" s="59">
        <v>0</v>
      </c>
      <c r="AY604" s="59">
        <v>48.28</v>
      </c>
      <c r="AZ604" s="59">
        <v>0.113</v>
      </c>
      <c r="BA604" s="59">
        <v>0.24199999999999999</v>
      </c>
      <c r="BB604" s="59">
        <v>5.8000000000000003E-2</v>
      </c>
      <c r="BC604" s="59"/>
      <c r="BD604" s="59"/>
      <c r="BE604" s="59">
        <f t="shared" si="464"/>
        <v>99.927832337411729</v>
      </c>
      <c r="BF604" s="59">
        <f t="shared" si="474"/>
        <v>88.60703927908618</v>
      </c>
      <c r="BG604" s="59">
        <f t="shared" si="472"/>
        <v>0.1139296072091382</v>
      </c>
      <c r="BH604" s="64">
        <f t="shared" si="473"/>
        <v>0.88607039279086175</v>
      </c>
      <c r="BI604" s="52"/>
      <c r="BJ604" s="62"/>
      <c r="BK604" s="62"/>
      <c r="BL604" s="62"/>
    </row>
    <row r="605" spans="1:64" s="31" customFormat="1" x14ac:dyDescent="0.25">
      <c r="A605" s="62"/>
      <c r="B605" s="58" t="s">
        <v>168</v>
      </c>
      <c r="C605" s="52" t="s">
        <v>13</v>
      </c>
      <c r="D605" s="52" t="s">
        <v>217</v>
      </c>
      <c r="E605" s="52"/>
      <c r="F605" s="52" t="s">
        <v>1216</v>
      </c>
      <c r="G605" s="52" t="s">
        <v>1779</v>
      </c>
      <c r="H605" s="52" t="s">
        <v>1784</v>
      </c>
      <c r="I605" s="52" t="s">
        <v>1725</v>
      </c>
      <c r="J605" s="52" t="s">
        <v>1722</v>
      </c>
      <c r="K605" s="59">
        <f t="shared" si="481"/>
        <v>90.294439308661794</v>
      </c>
      <c r="L605" s="59">
        <v>9.4E-2</v>
      </c>
      <c r="M605" s="59">
        <v>0.41</v>
      </c>
      <c r="N605" s="59">
        <v>15.814356048600107</v>
      </c>
      <c r="O605" s="59">
        <v>48.798129639562546</v>
      </c>
      <c r="P605" s="59"/>
      <c r="Q605" s="59">
        <v>21.424740159353071</v>
      </c>
      <c r="R605" s="59">
        <v>0.29199999999999998</v>
      </c>
      <c r="S605" s="59">
        <v>12.835000000000001</v>
      </c>
      <c r="T605" s="59"/>
      <c r="U605" s="59">
        <v>8.1000000000000003E-2</v>
      </c>
      <c r="V605" s="59">
        <v>99.749225847515746</v>
      </c>
      <c r="W605" s="59">
        <f t="shared" si="477"/>
        <v>15.058193180212744</v>
      </c>
      <c r="X605" s="59">
        <f t="shared" si="478"/>
        <v>7.0755134242501976</v>
      </c>
      <c r="Y605" s="59">
        <f t="shared" si="479"/>
        <v>100.4581922926256</v>
      </c>
      <c r="Z605" s="59">
        <f t="shared" si="440"/>
        <v>2.9694480332891496E-3</v>
      </c>
      <c r="AA605" s="59">
        <f t="shared" si="441"/>
        <v>9.740632472950421E-3</v>
      </c>
      <c r="AB605" s="59">
        <f t="shared" si="442"/>
        <v>0.58884604303251176</v>
      </c>
      <c r="AC605" s="59">
        <f t="shared" si="443"/>
        <v>1.2193015609592606</v>
      </c>
      <c r="AD605" s="59">
        <f t="shared" si="444"/>
        <v>0.16820276030549794</v>
      </c>
      <c r="AE605" s="59">
        <f t="shared" si="445"/>
        <v>0</v>
      </c>
      <c r="AF605" s="59">
        <f t="shared" si="446"/>
        <v>0.39782875589265426</v>
      </c>
      <c r="AG605" s="59">
        <f t="shared" si="447"/>
        <v>7.8134303843134956E-3</v>
      </c>
      <c r="AH605" s="59">
        <f t="shared" si="448"/>
        <v>0.60441210626464792</v>
      </c>
      <c r="AI605" s="59">
        <f t="shared" si="449"/>
        <v>0</v>
      </c>
      <c r="AJ605" s="59">
        <f t="shared" si="463"/>
        <v>2.999114737345125</v>
      </c>
      <c r="AK605" s="59">
        <f t="shared" si="480"/>
        <v>4</v>
      </c>
      <c r="AL605" s="59">
        <f t="shared" si="465"/>
        <v>0.6030607302955735</v>
      </c>
      <c r="AM605" s="59">
        <f t="shared" si="475"/>
        <v>0.3969392697044265</v>
      </c>
      <c r="AN605" s="59">
        <f t="shared" si="466"/>
        <v>2.3651737651040836</v>
      </c>
      <c r="AO605" s="59">
        <f t="shared" si="476"/>
        <v>8.6756580398573515</v>
      </c>
      <c r="AP605" s="59">
        <f t="shared" si="467"/>
        <v>0.29716147509817237</v>
      </c>
      <c r="AQ605" s="59">
        <f t="shared" si="468"/>
        <v>8.5107763959304708E-2</v>
      </c>
      <c r="AR605" s="59">
        <f t="shared" si="469"/>
        <v>0.61694605520656609</v>
      </c>
      <c r="AS605" s="59">
        <f t="shared" si="470"/>
        <v>0.29794618083412927</v>
      </c>
      <c r="AT605" s="59">
        <f t="shared" si="471"/>
        <v>0.67433740379793061</v>
      </c>
      <c r="AU605" s="59">
        <v>40.11526127664262</v>
      </c>
      <c r="AV605" s="78"/>
      <c r="AW605" s="59">
        <v>9.4783570892723201</v>
      </c>
      <c r="AX605" s="59">
        <v>0.182</v>
      </c>
      <c r="AY605" s="59">
        <v>49.472000000000001</v>
      </c>
      <c r="AZ605" s="59">
        <v>0.16500000000000001</v>
      </c>
      <c r="BA605" s="59">
        <v>0.38700000000000001</v>
      </c>
      <c r="BB605" s="59">
        <v>0.123</v>
      </c>
      <c r="BC605" s="59"/>
      <c r="BD605" s="59"/>
      <c r="BE605" s="59">
        <f t="shared" si="464"/>
        <v>99.922618365914957</v>
      </c>
      <c r="BF605" s="59">
        <f t="shared" si="474"/>
        <v>90.294439308661794</v>
      </c>
      <c r="BG605" s="59">
        <f t="shared" si="472"/>
        <v>9.7055606913382067E-2</v>
      </c>
      <c r="BH605" s="64">
        <f t="shared" si="473"/>
        <v>0.90294439308661789</v>
      </c>
      <c r="BI605" s="52"/>
      <c r="BJ605" s="62"/>
      <c r="BK605" s="62"/>
      <c r="BL605" s="62"/>
    </row>
    <row r="606" spans="1:64" s="31" customFormat="1" x14ac:dyDescent="0.25">
      <c r="A606" s="62"/>
      <c r="B606" s="58" t="s">
        <v>168</v>
      </c>
      <c r="C606" s="52" t="s">
        <v>13</v>
      </c>
      <c r="D606" s="52" t="s">
        <v>217</v>
      </c>
      <c r="E606" s="52"/>
      <c r="F606" s="52" t="s">
        <v>1217</v>
      </c>
      <c r="G606" s="52" t="s">
        <v>1779</v>
      </c>
      <c r="H606" s="52" t="s">
        <v>1784</v>
      </c>
      <c r="I606" s="52" t="s">
        <v>1725</v>
      </c>
      <c r="J606" s="52" t="s">
        <v>1722</v>
      </c>
      <c r="K606" s="59">
        <f t="shared" si="481"/>
        <v>88.701712175539996</v>
      </c>
      <c r="L606" s="59">
        <v>7.2999999999999995E-2</v>
      </c>
      <c r="M606" s="59">
        <v>0.93700000000000006</v>
      </c>
      <c r="N606" s="59">
        <v>13.647991547807713</v>
      </c>
      <c r="O606" s="59">
        <v>43.676347392427665</v>
      </c>
      <c r="P606" s="59"/>
      <c r="Q606" s="59">
        <v>25.258118682364131</v>
      </c>
      <c r="R606" s="59">
        <v>0.32</v>
      </c>
      <c r="S606" s="59">
        <v>12.722</v>
      </c>
      <c r="T606" s="59"/>
      <c r="U606" s="59">
        <v>8.1000000000000003E-2</v>
      </c>
      <c r="V606" s="59">
        <v>96.715457622599502</v>
      </c>
      <c r="W606" s="59">
        <f t="shared" si="477"/>
        <v>14.417797370605163</v>
      </c>
      <c r="X606" s="59">
        <f t="shared" si="478"/>
        <v>12.047478674993297</v>
      </c>
      <c r="Y606" s="59">
        <f t="shared" si="479"/>
        <v>97.922614985833832</v>
      </c>
      <c r="Z606" s="59">
        <f t="shared" si="440"/>
        <v>2.3856481726826136E-3</v>
      </c>
      <c r="AA606" s="59">
        <f t="shared" si="441"/>
        <v>2.3029184079177548E-2</v>
      </c>
      <c r="AB606" s="59">
        <f t="shared" si="442"/>
        <v>0.525720186631778</v>
      </c>
      <c r="AC606" s="59">
        <f t="shared" si="443"/>
        <v>1.1289895572734956</v>
      </c>
      <c r="AD606" s="59">
        <f t="shared" si="444"/>
        <v>0.29628317191988573</v>
      </c>
      <c r="AE606" s="59">
        <f t="shared" si="445"/>
        <v>0</v>
      </c>
      <c r="AF606" s="59">
        <f t="shared" si="446"/>
        <v>0.3940559457685171</v>
      </c>
      <c r="AG606" s="59">
        <f t="shared" si="447"/>
        <v>8.8581806703097437E-3</v>
      </c>
      <c r="AH606" s="59">
        <f t="shared" si="448"/>
        <v>0.61976683531971422</v>
      </c>
      <c r="AI606" s="59">
        <f t="shared" si="449"/>
        <v>0</v>
      </c>
      <c r="AJ606" s="59">
        <f t="shared" si="463"/>
        <v>2.9990887098355605</v>
      </c>
      <c r="AK606" s="59">
        <f t="shared" si="480"/>
        <v>4.0000000000000009</v>
      </c>
      <c r="AL606" s="59">
        <f t="shared" si="465"/>
        <v>0.61131673787647611</v>
      </c>
      <c r="AM606" s="59">
        <f t="shared" si="475"/>
        <v>0.38868326212352389</v>
      </c>
      <c r="AN606" s="59">
        <f t="shared" si="466"/>
        <v>1.3299977289127609</v>
      </c>
      <c r="AO606" s="59">
        <f t="shared" si="476"/>
        <v>4.083771054991864</v>
      </c>
      <c r="AP606" s="59">
        <f t="shared" si="467"/>
        <v>0.42918496768948644</v>
      </c>
      <c r="AQ606" s="59">
        <f t="shared" si="468"/>
        <v>0.15186276152857006</v>
      </c>
      <c r="AR606" s="59">
        <f t="shared" si="469"/>
        <v>0.57867434992504674</v>
      </c>
      <c r="AS606" s="59">
        <f t="shared" si="470"/>
        <v>0.26946288854638317</v>
      </c>
      <c r="AT606" s="59">
        <f t="shared" si="471"/>
        <v>0.68228857745707838</v>
      </c>
      <c r="AU606" s="59">
        <v>39.909941372473433</v>
      </c>
      <c r="AV606" s="78"/>
      <c r="AW606" s="59">
        <v>11.023729907886809</v>
      </c>
      <c r="AX606" s="59">
        <v>0.20399999999999999</v>
      </c>
      <c r="AY606" s="59">
        <v>48.555</v>
      </c>
      <c r="AZ606" s="59">
        <v>0.21299999999999999</v>
      </c>
      <c r="BA606" s="59">
        <v>0.23799999999999999</v>
      </c>
      <c r="BB606" s="59">
        <v>0.06</v>
      </c>
      <c r="BC606" s="59"/>
      <c r="BD606" s="59"/>
      <c r="BE606" s="59">
        <f t="shared" si="464"/>
        <v>100.20367128036024</v>
      </c>
      <c r="BF606" s="59">
        <f t="shared" si="474"/>
        <v>88.701712175539996</v>
      </c>
      <c r="BG606" s="59">
        <f t="shared" si="472"/>
        <v>0.11298287824460004</v>
      </c>
      <c r="BH606" s="64">
        <f t="shared" si="473"/>
        <v>0.88701712175539993</v>
      </c>
      <c r="BI606" s="52"/>
      <c r="BJ606" s="62"/>
      <c r="BK606" s="62"/>
      <c r="BL606" s="62"/>
    </row>
    <row r="607" spans="1:64" s="31" customFormat="1" x14ac:dyDescent="0.25">
      <c r="A607" s="62"/>
      <c r="B607" s="58" t="s">
        <v>168</v>
      </c>
      <c r="C607" s="52" t="s">
        <v>13</v>
      </c>
      <c r="D607" s="52" t="s">
        <v>217</v>
      </c>
      <c r="E607" s="52"/>
      <c r="F607" s="52" t="s">
        <v>1218</v>
      </c>
      <c r="G607" s="52" t="s">
        <v>1779</v>
      </c>
      <c r="H607" s="52" t="s">
        <v>1784</v>
      </c>
      <c r="I607" s="52" t="s">
        <v>1725</v>
      </c>
      <c r="J607" s="52" t="s">
        <v>1722</v>
      </c>
      <c r="K607" s="59">
        <f t="shared" si="481"/>
        <v>89.070555002517466</v>
      </c>
      <c r="L607" s="59">
        <v>6.6000000000000003E-2</v>
      </c>
      <c r="M607" s="59">
        <v>0.80900000000000005</v>
      </c>
      <c r="N607" s="59">
        <v>13.70144321183307</v>
      </c>
      <c r="O607" s="59">
        <v>45.607543677911487</v>
      </c>
      <c r="P607" s="59"/>
      <c r="Q607" s="59">
        <v>24.940738098069527</v>
      </c>
      <c r="R607" s="59">
        <v>0.26500000000000001</v>
      </c>
      <c r="S607" s="59">
        <v>12.231999999999999</v>
      </c>
      <c r="T607" s="59"/>
      <c r="U607" s="59">
        <v>7.4999999999999997E-2</v>
      </c>
      <c r="V607" s="59">
        <v>97.696724987814093</v>
      </c>
      <c r="W607" s="59">
        <f t="shared" si="477"/>
        <v>15.407518603654209</v>
      </c>
      <c r="X607" s="59">
        <f t="shared" si="478"/>
        <v>10.594820509463567</v>
      </c>
      <c r="Y607" s="59">
        <f t="shared" si="479"/>
        <v>98.758326002862333</v>
      </c>
      <c r="Z607" s="59">
        <f t="shared" si="440"/>
        <v>2.1465371111642918E-3</v>
      </c>
      <c r="AA607" s="59">
        <f t="shared" si="441"/>
        <v>1.9787841002574923E-2</v>
      </c>
      <c r="AB607" s="59">
        <f t="shared" si="442"/>
        <v>0.52524648374060812</v>
      </c>
      <c r="AC607" s="59">
        <f t="shared" si="443"/>
        <v>1.1732517917510967</v>
      </c>
      <c r="AD607" s="59">
        <f t="shared" si="444"/>
        <v>0.25930766406105366</v>
      </c>
      <c r="AE607" s="59">
        <f t="shared" si="445"/>
        <v>0</v>
      </c>
      <c r="AF607" s="59">
        <f t="shared" si="446"/>
        <v>0.41908546453354256</v>
      </c>
      <c r="AG607" s="59">
        <f t="shared" si="447"/>
        <v>7.3004790598998536E-3</v>
      </c>
      <c r="AH607" s="59">
        <f t="shared" si="448"/>
        <v>0.59303639084994142</v>
      </c>
      <c r="AI607" s="59">
        <f t="shared" si="449"/>
        <v>0</v>
      </c>
      <c r="AJ607" s="59">
        <f t="shared" si="463"/>
        <v>2.9991626521098818</v>
      </c>
      <c r="AK607" s="59">
        <f t="shared" si="480"/>
        <v>4</v>
      </c>
      <c r="AL607" s="59">
        <f t="shared" si="465"/>
        <v>0.58593378622897652</v>
      </c>
      <c r="AM607" s="59">
        <f t="shared" si="475"/>
        <v>0.41406621377102348</v>
      </c>
      <c r="AN607" s="59">
        <f t="shared" si="466"/>
        <v>1.6161707601317539</v>
      </c>
      <c r="AO607" s="59">
        <f t="shared" si="476"/>
        <v>5.2703801767577474</v>
      </c>
      <c r="AP607" s="59">
        <f t="shared" si="467"/>
        <v>0.3822380462465067</v>
      </c>
      <c r="AQ607" s="59">
        <f t="shared" si="468"/>
        <v>0.1324480934613417</v>
      </c>
      <c r="AR607" s="59">
        <f t="shared" si="469"/>
        <v>0.59926868544443912</v>
      </c>
      <c r="AS607" s="59">
        <f t="shared" si="470"/>
        <v>0.26828322109421915</v>
      </c>
      <c r="AT607" s="59">
        <f t="shared" si="471"/>
        <v>0.69075830613454559</v>
      </c>
      <c r="AU607" s="59">
        <v>40.048507022085147</v>
      </c>
      <c r="AV607" s="78"/>
      <c r="AW607" s="59">
        <v>10.614660632371208</v>
      </c>
      <c r="AX607" s="59">
        <v>0.16</v>
      </c>
      <c r="AY607" s="59">
        <v>48.531999999999996</v>
      </c>
      <c r="AZ607" s="59">
        <v>0.18</v>
      </c>
      <c r="BA607" s="59">
        <v>0.27700000000000002</v>
      </c>
      <c r="BB607" s="59">
        <v>0.105</v>
      </c>
      <c r="BC607" s="59"/>
      <c r="BD607" s="59"/>
      <c r="BE607" s="59">
        <f t="shared" si="464"/>
        <v>99.917167654456364</v>
      </c>
      <c r="BF607" s="59">
        <f t="shared" si="474"/>
        <v>89.070555002517466</v>
      </c>
      <c r="BG607" s="59">
        <f t="shared" si="472"/>
        <v>0.10929444997482535</v>
      </c>
      <c r="BH607" s="64">
        <f t="shared" si="473"/>
        <v>0.89070555002517471</v>
      </c>
      <c r="BI607" s="52"/>
      <c r="BJ607" s="62"/>
      <c r="BK607" s="62"/>
      <c r="BL607" s="62"/>
    </row>
    <row r="608" spans="1:64" s="31" customFormat="1" x14ac:dyDescent="0.25">
      <c r="A608" s="62"/>
      <c r="B608" s="58" t="s">
        <v>168</v>
      </c>
      <c r="C608" s="52" t="s">
        <v>13</v>
      </c>
      <c r="D608" s="52" t="s">
        <v>217</v>
      </c>
      <c r="E608" s="52"/>
      <c r="F608" s="52" t="s">
        <v>1219</v>
      </c>
      <c r="G608" s="52" t="s">
        <v>1779</v>
      </c>
      <c r="H608" s="52" t="s">
        <v>1784</v>
      </c>
      <c r="I608" s="52" t="s">
        <v>1725</v>
      </c>
      <c r="J608" s="52" t="s">
        <v>1722</v>
      </c>
      <c r="K608" s="59">
        <f t="shared" si="481"/>
        <v>87.421678393052787</v>
      </c>
      <c r="L608" s="59">
        <v>7.2999999999999995E-2</v>
      </c>
      <c r="M608" s="59">
        <v>1.1479999999999999</v>
      </c>
      <c r="N608" s="59">
        <v>13.806250396196514</v>
      </c>
      <c r="O608" s="59">
        <v>41.984940486670411</v>
      </c>
      <c r="P608" s="59"/>
      <c r="Q608" s="59">
        <v>28.150727395251117</v>
      </c>
      <c r="R608" s="59">
        <v>0.26700000000000002</v>
      </c>
      <c r="S608" s="59">
        <v>11.621</v>
      </c>
      <c r="T608" s="59"/>
      <c r="U608" s="59">
        <v>6.7000000000000004E-2</v>
      </c>
      <c r="V608" s="59">
        <v>97.117918278118026</v>
      </c>
      <c r="W608" s="59">
        <f t="shared" si="477"/>
        <v>16.536352996562307</v>
      </c>
      <c r="X608" s="59">
        <f t="shared" si="478"/>
        <v>12.907728827171381</v>
      </c>
      <c r="Y608" s="59">
        <f t="shared" si="479"/>
        <v>98.411272706600613</v>
      </c>
      <c r="Z608" s="59">
        <f t="shared" si="440"/>
        <v>2.3925462343362112E-3</v>
      </c>
      <c r="AA608" s="59">
        <f t="shared" si="441"/>
        <v>2.829663492002157E-2</v>
      </c>
      <c r="AB608" s="59">
        <f t="shared" si="442"/>
        <v>0.53335405022087168</v>
      </c>
      <c r="AC608" s="59">
        <f t="shared" si="443"/>
        <v>1.0884064289303479</v>
      </c>
      <c r="AD608" s="59">
        <f t="shared" si="444"/>
        <v>0.31835714059355236</v>
      </c>
      <c r="AE608" s="59">
        <f t="shared" si="445"/>
        <v>0</v>
      </c>
      <c r="AF608" s="59">
        <f t="shared" si="446"/>
        <v>0.45326547974051928</v>
      </c>
      <c r="AG608" s="59">
        <f t="shared" si="447"/>
        <v>7.4124155779101784E-3</v>
      </c>
      <c r="AH608" s="59">
        <f t="shared" si="448"/>
        <v>0.56776731275569692</v>
      </c>
      <c r="AI608" s="59">
        <f t="shared" si="449"/>
        <v>0</v>
      </c>
      <c r="AJ608" s="59">
        <f t="shared" si="463"/>
        <v>2.9992520089732562</v>
      </c>
      <c r="AK608" s="59">
        <f t="shared" si="480"/>
        <v>3.9999999999999996</v>
      </c>
      <c r="AL608" s="59">
        <f t="shared" si="465"/>
        <v>0.55607157471174073</v>
      </c>
      <c r="AM608" s="59">
        <f t="shared" si="475"/>
        <v>0.44392842528825927</v>
      </c>
      <c r="AN608" s="59">
        <f t="shared" si="466"/>
        <v>1.4237641376456664</v>
      </c>
      <c r="AO608" s="59">
        <f t="shared" si="476"/>
        <v>4.4646562125911116</v>
      </c>
      <c r="AP608" s="59">
        <f t="shared" si="467"/>
        <v>0.41258139951330169</v>
      </c>
      <c r="AQ608" s="59">
        <f t="shared" si="468"/>
        <v>0.16409167019236345</v>
      </c>
      <c r="AR608" s="59">
        <f t="shared" si="469"/>
        <v>0.56100022898278246</v>
      </c>
      <c r="AS608" s="59">
        <f t="shared" si="470"/>
        <v>0.27490810082485406</v>
      </c>
      <c r="AT608" s="59">
        <f t="shared" si="471"/>
        <v>0.67112649674382674</v>
      </c>
      <c r="AU608" s="59">
        <v>40.08289557746324</v>
      </c>
      <c r="AV608" s="78"/>
      <c r="AW608" s="59">
        <v>12.13255076064098</v>
      </c>
      <c r="AX608" s="59">
        <v>0.19800000000000001</v>
      </c>
      <c r="AY608" s="59">
        <v>47.308</v>
      </c>
      <c r="AZ608" s="59">
        <v>0.20300000000000001</v>
      </c>
      <c r="BA608" s="59">
        <v>0.28899999999999998</v>
      </c>
      <c r="BB608" s="59">
        <v>8.5000000000000006E-2</v>
      </c>
      <c r="BC608" s="59"/>
      <c r="BD608" s="59"/>
      <c r="BE608" s="59">
        <f t="shared" si="464"/>
        <v>100.29844633810421</v>
      </c>
      <c r="BF608" s="59">
        <f t="shared" si="474"/>
        <v>87.421678393052787</v>
      </c>
      <c r="BG608" s="59">
        <f t="shared" si="472"/>
        <v>0.12578321606947213</v>
      </c>
      <c r="BH608" s="64">
        <f t="shared" si="473"/>
        <v>0.87421678393052782</v>
      </c>
      <c r="BI608" s="52"/>
      <c r="BJ608" s="62"/>
      <c r="BK608" s="62"/>
      <c r="BL608" s="62"/>
    </row>
    <row r="609" spans="1:64" s="31" customFormat="1" x14ac:dyDescent="0.25">
      <c r="A609" s="62"/>
      <c r="B609" s="58" t="s">
        <v>168</v>
      </c>
      <c r="C609" s="52" t="s">
        <v>13</v>
      </c>
      <c r="D609" s="52" t="s">
        <v>217</v>
      </c>
      <c r="E609" s="52"/>
      <c r="F609" s="52" t="s">
        <v>1220</v>
      </c>
      <c r="G609" s="52" t="s">
        <v>1779</v>
      </c>
      <c r="H609" s="52" t="s">
        <v>1784</v>
      </c>
      <c r="I609" s="52" t="s">
        <v>1725</v>
      </c>
      <c r="J609" s="52" t="s">
        <v>1722</v>
      </c>
      <c r="K609" s="59">
        <f t="shared" si="481"/>
        <v>87.342997063616195</v>
      </c>
      <c r="L609" s="59">
        <v>4.7E-2</v>
      </c>
      <c r="M609" s="59">
        <v>1.1830000000000001</v>
      </c>
      <c r="N609" s="59">
        <v>13.819875330163761</v>
      </c>
      <c r="O609" s="59">
        <v>41.477617501463783</v>
      </c>
      <c r="P609" s="59"/>
      <c r="Q609" s="59">
        <v>28.510494311650213</v>
      </c>
      <c r="R609" s="59">
        <v>0.33100000000000002</v>
      </c>
      <c r="S609" s="59">
        <v>11.635</v>
      </c>
      <c r="T609" s="59"/>
      <c r="U609" s="59">
        <v>6.7000000000000004E-2</v>
      </c>
      <c r="V609" s="59">
        <v>97.070987143277748</v>
      </c>
      <c r="W609" s="59">
        <f t="shared" si="477"/>
        <v>16.443458097464308</v>
      </c>
      <c r="X609" s="59">
        <f t="shared" si="478"/>
        <v>13.410798193138369</v>
      </c>
      <c r="Y609" s="59">
        <f t="shared" si="479"/>
        <v>98.414749122230205</v>
      </c>
      <c r="Z609" s="59">
        <f t="shared" si="440"/>
        <v>1.5405569985691217E-3</v>
      </c>
      <c r="AA609" s="59">
        <f t="shared" si="441"/>
        <v>2.9162186473004535E-2</v>
      </c>
      <c r="AB609" s="59">
        <f t="shared" si="442"/>
        <v>0.53393256724102212</v>
      </c>
      <c r="AC609" s="59">
        <f t="shared" si="443"/>
        <v>1.0753597900079579</v>
      </c>
      <c r="AD609" s="59">
        <f t="shared" si="444"/>
        <v>0.33079719945147212</v>
      </c>
      <c r="AE609" s="59">
        <f t="shared" si="445"/>
        <v>0</v>
      </c>
      <c r="AF609" s="59">
        <f t="shared" si="446"/>
        <v>0.45076324931205669</v>
      </c>
      <c r="AG609" s="59">
        <f t="shared" si="447"/>
        <v>9.1900722770126789E-3</v>
      </c>
      <c r="AH609" s="59">
        <f t="shared" si="448"/>
        <v>0.56850685641710541</v>
      </c>
      <c r="AI609" s="59">
        <f t="shared" si="449"/>
        <v>0</v>
      </c>
      <c r="AJ609" s="59">
        <f t="shared" si="463"/>
        <v>2.9992524781782004</v>
      </c>
      <c r="AK609" s="59">
        <f t="shared" si="480"/>
        <v>4</v>
      </c>
      <c r="AL609" s="59">
        <f t="shared" si="465"/>
        <v>0.55775878564633163</v>
      </c>
      <c r="AM609" s="59">
        <f t="shared" si="475"/>
        <v>0.44224121435366837</v>
      </c>
      <c r="AN609" s="59">
        <f t="shared" si="466"/>
        <v>1.3626573926850416</v>
      </c>
      <c r="AO609" s="59">
        <f t="shared" si="476"/>
        <v>4.215525017989739</v>
      </c>
      <c r="AP609" s="59">
        <f t="shared" si="467"/>
        <v>0.42325222569132215</v>
      </c>
      <c r="AQ609" s="59">
        <f t="shared" si="468"/>
        <v>0.17050614921821716</v>
      </c>
      <c r="AR609" s="59">
        <f t="shared" si="469"/>
        <v>0.55428358257690069</v>
      </c>
      <c r="AS609" s="59">
        <f t="shared" si="470"/>
        <v>0.27521026820488198</v>
      </c>
      <c r="AT609" s="59">
        <f t="shared" si="471"/>
        <v>0.66821903749436906</v>
      </c>
      <c r="AU609" s="59">
        <v>40.175946962603959</v>
      </c>
      <c r="AV609" s="78"/>
      <c r="AW609" s="59">
        <v>12.160033450985697</v>
      </c>
      <c r="AX609" s="59">
        <v>0.20300000000000001</v>
      </c>
      <c r="AY609" s="59">
        <v>47.078000000000003</v>
      </c>
      <c r="AZ609" s="59">
        <v>0.17499999999999999</v>
      </c>
      <c r="BA609" s="59">
        <v>0.214</v>
      </c>
      <c r="BB609" s="59">
        <v>8.2000000000000003E-2</v>
      </c>
      <c r="BC609" s="59"/>
      <c r="BD609" s="59"/>
      <c r="BE609" s="59">
        <f t="shared" si="464"/>
        <v>100.08798041358965</v>
      </c>
      <c r="BF609" s="59">
        <f t="shared" si="474"/>
        <v>87.342997063616195</v>
      </c>
      <c r="BG609" s="59">
        <f t="shared" si="472"/>
        <v>0.12657002936383804</v>
      </c>
      <c r="BH609" s="64">
        <f t="shared" si="473"/>
        <v>0.8734299706361619</v>
      </c>
      <c r="BI609" s="52"/>
      <c r="BJ609" s="62"/>
      <c r="BK609" s="62"/>
      <c r="BL609" s="62"/>
    </row>
    <row r="610" spans="1:64" s="31" customFormat="1" x14ac:dyDescent="0.25">
      <c r="A610" s="62"/>
      <c r="B610" s="58" t="s">
        <v>168</v>
      </c>
      <c r="C610" s="52" t="s">
        <v>13</v>
      </c>
      <c r="D610" s="52" t="s">
        <v>217</v>
      </c>
      <c r="E610" s="52"/>
      <c r="F610" s="52" t="s">
        <v>1221</v>
      </c>
      <c r="G610" s="52" t="s">
        <v>1779</v>
      </c>
      <c r="H610" s="52" t="s">
        <v>1784</v>
      </c>
      <c r="I610" s="52" t="s">
        <v>1725</v>
      </c>
      <c r="J610" s="52" t="s">
        <v>1722</v>
      </c>
      <c r="K610" s="59">
        <f t="shared" si="481"/>
        <v>91.925340996041925</v>
      </c>
      <c r="L610" s="59">
        <v>9.1999999999999998E-2</v>
      </c>
      <c r="M610" s="59">
        <v>0.64200000000000002</v>
      </c>
      <c r="N610" s="59">
        <v>15.233724247226625</v>
      </c>
      <c r="O610" s="59">
        <v>48.285852328328509</v>
      </c>
      <c r="P610" s="59"/>
      <c r="Q610" s="59">
        <v>19.356080390058267</v>
      </c>
      <c r="R610" s="59">
        <v>0.20699999999999999</v>
      </c>
      <c r="S610" s="59">
        <v>14.621</v>
      </c>
      <c r="T610" s="59"/>
      <c r="U610" s="59">
        <v>0.18</v>
      </c>
      <c r="V610" s="59">
        <v>98.617656965613392</v>
      </c>
      <c r="W610" s="59">
        <f t="shared" si="477"/>
        <v>12.029898805481261</v>
      </c>
      <c r="X610" s="59">
        <f t="shared" si="478"/>
        <v>8.1420110964403261</v>
      </c>
      <c r="Y610" s="59">
        <f t="shared" si="479"/>
        <v>99.43348647747672</v>
      </c>
      <c r="Z610" s="59">
        <f t="shared" si="440"/>
        <v>2.90690667807352E-3</v>
      </c>
      <c r="AA610" s="59">
        <f t="shared" si="441"/>
        <v>1.5255755333739332E-2</v>
      </c>
      <c r="AB610" s="59">
        <f t="shared" si="442"/>
        <v>0.56735086992741668</v>
      </c>
      <c r="AC610" s="59">
        <f t="shared" si="443"/>
        <v>1.2067664892569823</v>
      </c>
      <c r="AD610" s="59">
        <f t="shared" si="444"/>
        <v>0.19359861040130852</v>
      </c>
      <c r="AE610" s="59">
        <f t="shared" si="445"/>
        <v>0</v>
      </c>
      <c r="AF610" s="59">
        <f t="shared" si="446"/>
        <v>0.31789278264467141</v>
      </c>
      <c r="AG610" s="59">
        <f t="shared" si="447"/>
        <v>5.5401895988474083E-3</v>
      </c>
      <c r="AH610" s="59">
        <f t="shared" si="448"/>
        <v>0.68866774935429398</v>
      </c>
      <c r="AI610" s="59">
        <f t="shared" si="449"/>
        <v>0</v>
      </c>
      <c r="AJ610" s="59">
        <f t="shared" si="463"/>
        <v>2.9979793531953334</v>
      </c>
      <c r="AK610" s="59">
        <f t="shared" si="480"/>
        <v>3.9999999999999996</v>
      </c>
      <c r="AL610" s="59">
        <f t="shared" si="465"/>
        <v>0.68417917001637596</v>
      </c>
      <c r="AM610" s="59">
        <f t="shared" si="475"/>
        <v>0.31582082998362404</v>
      </c>
      <c r="AN610" s="59">
        <f t="shared" si="466"/>
        <v>1.6420199607100217</v>
      </c>
      <c r="AO610" s="59">
        <f t="shared" si="476"/>
        <v>5.3809855057296456</v>
      </c>
      <c r="AP610" s="59">
        <f t="shared" si="467"/>
        <v>0.37849827589162427</v>
      </c>
      <c r="AQ610" s="59">
        <f t="shared" si="468"/>
        <v>9.8387477356332936E-2</v>
      </c>
      <c r="AR610" s="59">
        <f t="shared" si="469"/>
        <v>0.61328286597738024</v>
      </c>
      <c r="AS610" s="59">
        <f t="shared" si="470"/>
        <v>0.28832965666628679</v>
      </c>
      <c r="AT610" s="59">
        <f t="shared" si="471"/>
        <v>0.68020668588224598</v>
      </c>
      <c r="AU610" s="59">
        <v>41.145906509885997</v>
      </c>
      <c r="AV610" s="78"/>
      <c r="AW610" s="59">
        <v>7.9414404830715881</v>
      </c>
      <c r="AX610" s="59">
        <v>0.10100000000000001</v>
      </c>
      <c r="AY610" s="59">
        <v>50.722000000000001</v>
      </c>
      <c r="AZ610" s="59">
        <v>0.16500000000000001</v>
      </c>
      <c r="BA610" s="59">
        <v>0.40300000000000002</v>
      </c>
      <c r="BB610" s="59">
        <v>0.153</v>
      </c>
      <c r="BC610" s="59"/>
      <c r="BD610" s="59"/>
      <c r="BE610" s="59">
        <f t="shared" si="464"/>
        <v>100.6313469929576</v>
      </c>
      <c r="BF610" s="59">
        <f t="shared" si="474"/>
        <v>91.925340996041925</v>
      </c>
      <c r="BG610" s="59">
        <f t="shared" si="472"/>
        <v>8.0746590039580748E-2</v>
      </c>
      <c r="BH610" s="64">
        <f t="shared" si="473"/>
        <v>0.91925340996041927</v>
      </c>
      <c r="BI610" s="52"/>
      <c r="BJ610" s="62"/>
      <c r="BK610" s="62"/>
      <c r="BL610" s="62"/>
    </row>
    <row r="611" spans="1:64" s="31" customFormat="1" x14ac:dyDescent="0.25">
      <c r="A611" s="62"/>
      <c r="B611" s="58" t="s">
        <v>168</v>
      </c>
      <c r="C611" s="52" t="s">
        <v>13</v>
      </c>
      <c r="D611" s="52" t="s">
        <v>217</v>
      </c>
      <c r="E611" s="52"/>
      <c r="F611" s="52" t="s">
        <v>1222</v>
      </c>
      <c r="G611" s="52" t="s">
        <v>1779</v>
      </c>
      <c r="H611" s="52" t="s">
        <v>1784</v>
      </c>
      <c r="I611" s="52" t="s">
        <v>1725</v>
      </c>
      <c r="J611" s="52" t="s">
        <v>1722</v>
      </c>
      <c r="K611" s="59">
        <f t="shared" si="481"/>
        <v>91.524477825872751</v>
      </c>
      <c r="L611" s="59">
        <v>8.3000000000000004E-2</v>
      </c>
      <c r="M611" s="59">
        <v>0.45700000000000002</v>
      </c>
      <c r="N611" s="59">
        <v>15.382550449022716</v>
      </c>
      <c r="O611" s="59">
        <v>48.769394548603579</v>
      </c>
      <c r="P611" s="59"/>
      <c r="Q611" s="59">
        <v>19.299220676259562</v>
      </c>
      <c r="R611" s="59">
        <v>0.21299999999999999</v>
      </c>
      <c r="S611" s="59">
        <v>13.898</v>
      </c>
      <c r="T611" s="59"/>
      <c r="U611" s="59">
        <v>0.129</v>
      </c>
      <c r="V611" s="59">
        <v>98.231165673885855</v>
      </c>
      <c r="W611" s="59">
        <f t="shared" si="477"/>
        <v>12.911176688788819</v>
      </c>
      <c r="X611" s="59">
        <f t="shared" si="478"/>
        <v>7.099404298144858</v>
      </c>
      <c r="Y611" s="59">
        <f t="shared" si="479"/>
        <v>98.942525984559964</v>
      </c>
      <c r="Z611" s="59">
        <f t="shared" si="440"/>
        <v>2.6428267790265161E-3</v>
      </c>
      <c r="AA611" s="59">
        <f t="shared" si="441"/>
        <v>1.094365091097734E-2</v>
      </c>
      <c r="AB611" s="59">
        <f t="shared" si="442"/>
        <v>0.57732628029118249</v>
      </c>
      <c r="AC611" s="59">
        <f t="shared" si="443"/>
        <v>1.228281888407037</v>
      </c>
      <c r="AD611" s="59">
        <f t="shared" si="444"/>
        <v>0.17011389914491409</v>
      </c>
      <c r="AE611" s="59">
        <f t="shared" si="445"/>
        <v>0</v>
      </c>
      <c r="AF611" s="59">
        <f t="shared" si="446"/>
        <v>0.34382057506478664</v>
      </c>
      <c r="AG611" s="59">
        <f t="shared" si="447"/>
        <v>5.7448835474935228E-3</v>
      </c>
      <c r="AH611" s="59">
        <f t="shared" si="448"/>
        <v>0.65967848424301212</v>
      </c>
      <c r="AI611" s="59">
        <f t="shared" si="449"/>
        <v>0</v>
      </c>
      <c r="AJ611" s="59">
        <f t="shared" si="463"/>
        <v>2.9985524883884294</v>
      </c>
      <c r="AK611" s="59">
        <f t="shared" si="480"/>
        <v>4</v>
      </c>
      <c r="AL611" s="59">
        <f t="shared" si="465"/>
        <v>0.65737827865832799</v>
      </c>
      <c r="AM611" s="59">
        <f t="shared" si="475"/>
        <v>0.34262172134167201</v>
      </c>
      <c r="AN611" s="59">
        <f t="shared" si="466"/>
        <v>2.0211198308487299</v>
      </c>
      <c r="AO611" s="59">
        <f t="shared" si="476"/>
        <v>7.0622403072678113</v>
      </c>
      <c r="AP611" s="59">
        <f t="shared" si="467"/>
        <v>0.33100309024123276</v>
      </c>
      <c r="AQ611" s="59">
        <f t="shared" si="468"/>
        <v>8.6102140535700408E-2</v>
      </c>
      <c r="AR611" s="59">
        <f t="shared" si="469"/>
        <v>0.62168758875479591</v>
      </c>
      <c r="AS611" s="59">
        <f t="shared" si="470"/>
        <v>0.29221027070950373</v>
      </c>
      <c r="AT611" s="59">
        <f t="shared" si="471"/>
        <v>0.68025937725602192</v>
      </c>
      <c r="AU611" s="59">
        <v>41.247049319821556</v>
      </c>
      <c r="AV611" s="78"/>
      <c r="AW611" s="59">
        <v>8.2966014044494738</v>
      </c>
      <c r="AX611" s="59">
        <v>0.152</v>
      </c>
      <c r="AY611" s="59">
        <v>50.264000000000003</v>
      </c>
      <c r="AZ611" s="59">
        <v>0.17100000000000001</v>
      </c>
      <c r="BA611" s="59">
        <v>0.36299999999999999</v>
      </c>
      <c r="BB611" s="59">
        <v>0.14599999999999999</v>
      </c>
      <c r="BC611" s="59"/>
      <c r="BD611" s="59"/>
      <c r="BE611" s="59">
        <f t="shared" si="464"/>
        <v>100.63965072427104</v>
      </c>
      <c r="BF611" s="59">
        <f t="shared" si="474"/>
        <v>91.524477825872751</v>
      </c>
      <c r="BG611" s="59">
        <f t="shared" si="472"/>
        <v>8.4755221741272493E-2</v>
      </c>
      <c r="BH611" s="64">
        <f t="shared" si="473"/>
        <v>0.91524477825872752</v>
      </c>
      <c r="BI611" s="52"/>
      <c r="BJ611" s="62"/>
      <c r="BK611" s="62"/>
      <c r="BL611" s="62"/>
    </row>
    <row r="612" spans="1:64" s="31" customFormat="1" x14ac:dyDescent="0.25">
      <c r="A612" s="62"/>
      <c r="B612" s="58" t="s">
        <v>168</v>
      </c>
      <c r="C612" s="52" t="s">
        <v>13</v>
      </c>
      <c r="D612" s="52" t="s">
        <v>217</v>
      </c>
      <c r="E612" s="52"/>
      <c r="F612" s="52" t="s">
        <v>1223</v>
      </c>
      <c r="G612" s="52" t="s">
        <v>1779</v>
      </c>
      <c r="H612" s="52" t="s">
        <v>1784</v>
      </c>
      <c r="I612" s="52" t="s">
        <v>1725</v>
      </c>
      <c r="J612" s="52" t="s">
        <v>1722</v>
      </c>
      <c r="K612" s="59">
        <f t="shared" si="481"/>
        <v>91.263539111703722</v>
      </c>
      <c r="L612" s="59">
        <v>5.8000000000000003E-2</v>
      </c>
      <c r="M612" s="59">
        <v>0.622</v>
      </c>
      <c r="N612" s="59">
        <v>15.302896988906499</v>
      </c>
      <c r="O612" s="59">
        <v>47.143384746408117</v>
      </c>
      <c r="P612" s="59"/>
      <c r="Q612" s="59">
        <v>23.412762516351524</v>
      </c>
      <c r="R612" s="59">
        <v>0.36399999999999999</v>
      </c>
      <c r="S612" s="59">
        <v>11.532</v>
      </c>
      <c r="T612" s="59"/>
      <c r="U612" s="59">
        <v>5.5E-2</v>
      </c>
      <c r="V612" s="59">
        <v>98.490044251666149</v>
      </c>
      <c r="W612" s="59">
        <f t="shared" si="477"/>
        <v>16.68536093269956</v>
      </c>
      <c r="X612" s="59">
        <f t="shared" si="478"/>
        <v>7.4765521045254113</v>
      </c>
      <c r="Y612" s="59">
        <f t="shared" si="479"/>
        <v>99.239194772539577</v>
      </c>
      <c r="Z612" s="59">
        <f t="shared" si="440"/>
        <v>1.8719593281608712E-3</v>
      </c>
      <c r="AA612" s="59">
        <f t="shared" si="441"/>
        <v>1.5097819345335581E-2</v>
      </c>
      <c r="AB612" s="59">
        <f t="shared" si="442"/>
        <v>0.58216278934439125</v>
      </c>
      <c r="AC612" s="59">
        <f t="shared" si="443"/>
        <v>1.2035087523483128</v>
      </c>
      <c r="AD612" s="59">
        <f t="shared" si="444"/>
        <v>0.18159214678464741</v>
      </c>
      <c r="AE612" s="59">
        <f t="shared" si="445"/>
        <v>0</v>
      </c>
      <c r="AF612" s="59">
        <f t="shared" si="446"/>
        <v>0.45038036883248811</v>
      </c>
      <c r="AG612" s="59">
        <f t="shared" si="447"/>
        <v>9.9513229039168549E-3</v>
      </c>
      <c r="AH612" s="59">
        <f t="shared" si="448"/>
        <v>0.55483321820057552</v>
      </c>
      <c r="AI612" s="59">
        <f t="shared" si="449"/>
        <v>0</v>
      </c>
      <c r="AJ612" s="59">
        <f t="shared" si="463"/>
        <v>2.9993983770878287</v>
      </c>
      <c r="AK612" s="59">
        <f t="shared" si="480"/>
        <v>4.0000000000000009</v>
      </c>
      <c r="AL612" s="59">
        <f t="shared" si="465"/>
        <v>0.55195554990277496</v>
      </c>
      <c r="AM612" s="59">
        <f t="shared" si="475"/>
        <v>0.44804445009722504</v>
      </c>
      <c r="AN612" s="59">
        <f t="shared" si="466"/>
        <v>2.4801753644478928</v>
      </c>
      <c r="AO612" s="59">
        <f t="shared" si="476"/>
        <v>9.2318998718153775</v>
      </c>
      <c r="AP612" s="59">
        <f t="shared" si="467"/>
        <v>0.28734184208520297</v>
      </c>
      <c r="AQ612" s="59">
        <f t="shared" si="468"/>
        <v>9.230696822610418E-2</v>
      </c>
      <c r="AR612" s="59">
        <f t="shared" si="469"/>
        <v>0.61176788825895534</v>
      </c>
      <c r="AS612" s="59">
        <f t="shared" si="470"/>
        <v>0.29592514351494037</v>
      </c>
      <c r="AT612" s="59">
        <f t="shared" si="471"/>
        <v>0.67398103416458233</v>
      </c>
      <c r="AU612" s="59">
        <v>40.057609874979349</v>
      </c>
      <c r="AV612" s="78"/>
      <c r="AW612" s="59">
        <v>8.6073672106551236</v>
      </c>
      <c r="AX612" s="59">
        <v>0.128</v>
      </c>
      <c r="AY612" s="59">
        <v>50.445</v>
      </c>
      <c r="AZ612" s="59">
        <v>0.153</v>
      </c>
      <c r="BA612" s="59">
        <v>0.33300000000000002</v>
      </c>
      <c r="BB612" s="59">
        <v>0.13200000000000001</v>
      </c>
      <c r="BC612" s="59"/>
      <c r="BD612" s="59"/>
      <c r="BE612" s="59">
        <f t="shared" si="464"/>
        <v>99.855977085634478</v>
      </c>
      <c r="BF612" s="59">
        <f t="shared" si="474"/>
        <v>91.263539111703722</v>
      </c>
      <c r="BG612" s="59">
        <f t="shared" si="472"/>
        <v>8.7364608882962783E-2</v>
      </c>
      <c r="BH612" s="64">
        <f t="shared" si="473"/>
        <v>0.91263539111703718</v>
      </c>
      <c r="BI612" s="52"/>
      <c r="BJ612" s="62"/>
      <c r="BK612" s="62"/>
      <c r="BL612" s="62"/>
    </row>
    <row r="613" spans="1:64" s="31" customFormat="1" x14ac:dyDescent="0.25">
      <c r="A613" s="62"/>
      <c r="B613" s="58" t="s">
        <v>168</v>
      </c>
      <c r="C613" s="52" t="s">
        <v>13</v>
      </c>
      <c r="D613" s="52" t="s">
        <v>217</v>
      </c>
      <c r="E613" s="52"/>
      <c r="F613" s="52" t="s">
        <v>1224</v>
      </c>
      <c r="G613" s="52" t="s">
        <v>1779</v>
      </c>
      <c r="H613" s="52" t="s">
        <v>1784</v>
      </c>
      <c r="I613" s="52" t="s">
        <v>1725</v>
      </c>
      <c r="J613" s="52" t="s">
        <v>1722</v>
      </c>
      <c r="K613" s="59">
        <f t="shared" si="481"/>
        <v>91.972385712300692</v>
      </c>
      <c r="L613" s="59">
        <v>8.5999999999999993E-2</v>
      </c>
      <c r="M613" s="59">
        <v>0.65400000000000003</v>
      </c>
      <c r="N613" s="59">
        <v>14.616409931325938</v>
      </c>
      <c r="O613" s="59">
        <v>48.515733056000265</v>
      </c>
      <c r="P613" s="59"/>
      <c r="Q613" s="59">
        <v>19.121404844016329</v>
      </c>
      <c r="R613" s="59">
        <v>0.19</v>
      </c>
      <c r="S613" s="59">
        <v>14.493</v>
      </c>
      <c r="T613" s="59"/>
      <c r="U613" s="59">
        <v>0</v>
      </c>
      <c r="V613" s="59">
        <v>97.676547831342518</v>
      </c>
      <c r="W613" s="59">
        <f t="shared" si="477"/>
        <v>12.110819717223142</v>
      </c>
      <c r="X613" s="59">
        <f t="shared" si="478"/>
        <v>7.7912704231975844</v>
      </c>
      <c r="Y613" s="59">
        <f t="shared" si="479"/>
        <v>98.457233127746917</v>
      </c>
      <c r="Z613" s="59">
        <f t="shared" si="440"/>
        <v>2.7465299372100697E-3</v>
      </c>
      <c r="AA613" s="59">
        <f t="shared" si="441"/>
        <v>1.5707933679923645E-2</v>
      </c>
      <c r="AB613" s="59">
        <f t="shared" si="442"/>
        <v>0.55021062608361226</v>
      </c>
      <c r="AC613" s="59">
        <f t="shared" si="443"/>
        <v>1.2255430215773018</v>
      </c>
      <c r="AD613" s="59">
        <f t="shared" si="444"/>
        <v>0.18724983677893889</v>
      </c>
      <c r="AE613" s="59">
        <f t="shared" si="445"/>
        <v>0</v>
      </c>
      <c r="AF613" s="59">
        <f t="shared" si="446"/>
        <v>0.32347063175106683</v>
      </c>
      <c r="AG613" s="59">
        <f t="shared" si="447"/>
        <v>5.139850733033662E-3</v>
      </c>
      <c r="AH613" s="59">
        <f t="shared" si="448"/>
        <v>0.68997536362185252</v>
      </c>
      <c r="AI613" s="59">
        <f t="shared" si="449"/>
        <v>0</v>
      </c>
      <c r="AJ613" s="59">
        <f t="shared" si="463"/>
        <v>3.0000437941629396</v>
      </c>
      <c r="AK613" s="59">
        <f t="shared" si="480"/>
        <v>4</v>
      </c>
      <c r="AL613" s="59">
        <f t="shared" si="465"/>
        <v>0.68082104697444801</v>
      </c>
      <c r="AM613" s="59">
        <f t="shared" si="475"/>
        <v>0.31917895302555199</v>
      </c>
      <c r="AN613" s="59">
        <f t="shared" si="466"/>
        <v>1.727481515153179</v>
      </c>
      <c r="AO613" s="59">
        <f t="shared" si="476"/>
        <v>5.7504709629486488</v>
      </c>
      <c r="AP613" s="59">
        <f t="shared" si="467"/>
        <v>0.36663859844485092</v>
      </c>
      <c r="AQ613" s="59">
        <f t="shared" si="468"/>
        <v>9.538945715746959E-2</v>
      </c>
      <c r="AR613" s="59">
        <f t="shared" si="469"/>
        <v>0.62432034955200955</v>
      </c>
      <c r="AS613" s="59">
        <f t="shared" si="470"/>
        <v>0.28029019329052079</v>
      </c>
      <c r="AT613" s="59">
        <f t="shared" si="471"/>
        <v>0.69015374018329101</v>
      </c>
      <c r="AU613" s="59">
        <v>40.808089524701224</v>
      </c>
      <c r="AV613" s="78"/>
      <c r="AW613" s="59">
        <v>7.8970453678993522</v>
      </c>
      <c r="AX613" s="59">
        <v>0.158</v>
      </c>
      <c r="AY613" s="59">
        <v>50.76</v>
      </c>
      <c r="AZ613" s="59">
        <v>0.158</v>
      </c>
      <c r="BA613" s="59">
        <v>0.372</v>
      </c>
      <c r="BB613" s="59">
        <v>0.10199999999999999</v>
      </c>
      <c r="BC613" s="59"/>
      <c r="BD613" s="59"/>
      <c r="BE613" s="59">
        <f t="shared" si="464"/>
        <v>100.25513489260058</v>
      </c>
      <c r="BF613" s="59">
        <f t="shared" si="474"/>
        <v>91.972385712300692</v>
      </c>
      <c r="BG613" s="59">
        <f t="shared" si="472"/>
        <v>8.0276142876993084E-2</v>
      </c>
      <c r="BH613" s="64">
        <f t="shared" si="473"/>
        <v>0.91972385712300697</v>
      </c>
      <c r="BI613" s="52"/>
      <c r="BJ613" s="62"/>
      <c r="BK613" s="62"/>
      <c r="BL613" s="62"/>
    </row>
    <row r="614" spans="1:64" s="31" customFormat="1" x14ac:dyDescent="0.25">
      <c r="A614" s="62"/>
      <c r="B614" s="58" t="s">
        <v>168</v>
      </c>
      <c r="C614" s="52" t="s">
        <v>13</v>
      </c>
      <c r="D614" s="52" t="s">
        <v>217</v>
      </c>
      <c r="E614" s="52"/>
      <c r="F614" s="52" t="s">
        <v>1225</v>
      </c>
      <c r="G614" s="52" t="s">
        <v>1779</v>
      </c>
      <c r="H614" s="52" t="s">
        <v>1784</v>
      </c>
      <c r="I614" s="52" t="s">
        <v>1725</v>
      </c>
      <c r="J614" s="52" t="s">
        <v>1722</v>
      </c>
      <c r="K614" s="59">
        <f t="shared" si="481"/>
        <v>89.301885096087034</v>
      </c>
      <c r="L614" s="59">
        <v>5.2999999999999999E-2</v>
      </c>
      <c r="M614" s="59">
        <v>0.69199999999999995</v>
      </c>
      <c r="N614" s="59">
        <v>14.275786582144745</v>
      </c>
      <c r="O614" s="59">
        <v>45.809680179829755</v>
      </c>
      <c r="P614" s="59"/>
      <c r="Q614" s="59">
        <v>24.739144567328655</v>
      </c>
      <c r="R614" s="59">
        <v>0.245</v>
      </c>
      <c r="S614" s="59">
        <v>11.976000000000001</v>
      </c>
      <c r="T614" s="59"/>
      <c r="U614" s="59">
        <v>9.1999999999999998E-2</v>
      </c>
      <c r="V614" s="59">
        <v>97.88261132930316</v>
      </c>
      <c r="W614" s="59">
        <f t="shared" si="477"/>
        <v>15.81082440525106</v>
      </c>
      <c r="X614" s="59">
        <f t="shared" si="478"/>
        <v>9.9225607491415815</v>
      </c>
      <c r="Y614" s="59">
        <f t="shared" si="479"/>
        <v>98.87685191636713</v>
      </c>
      <c r="Z614" s="59">
        <f t="shared" si="440"/>
        <v>1.7204722259454902E-3</v>
      </c>
      <c r="AA614" s="59">
        <f t="shared" si="441"/>
        <v>1.6894032123052079E-2</v>
      </c>
      <c r="AB614" s="59">
        <f t="shared" si="442"/>
        <v>0.54622832393574605</v>
      </c>
      <c r="AC614" s="59">
        <f t="shared" si="443"/>
        <v>1.1762215549705963</v>
      </c>
      <c r="AD614" s="59">
        <f t="shared" si="444"/>
        <v>0.24239454752789361</v>
      </c>
      <c r="AE614" s="59">
        <f t="shared" si="445"/>
        <v>0</v>
      </c>
      <c r="AF614" s="59">
        <f t="shared" si="446"/>
        <v>0.42924153913299529</v>
      </c>
      <c r="AG614" s="59">
        <f t="shared" si="447"/>
        <v>6.7367262618904114E-3</v>
      </c>
      <c r="AH614" s="59">
        <f t="shared" si="448"/>
        <v>0.57952608625576529</v>
      </c>
      <c r="AI614" s="59">
        <f t="shared" si="449"/>
        <v>0</v>
      </c>
      <c r="AJ614" s="59">
        <f t="shared" si="463"/>
        <v>2.9989632824338845</v>
      </c>
      <c r="AK614" s="59">
        <f t="shared" si="480"/>
        <v>4</v>
      </c>
      <c r="AL614" s="59">
        <f t="shared" si="465"/>
        <v>0.57448918033271201</v>
      </c>
      <c r="AM614" s="59">
        <f t="shared" si="475"/>
        <v>0.42551081966728799</v>
      </c>
      <c r="AN614" s="59">
        <f t="shared" si="466"/>
        <v>1.7708382614654326</v>
      </c>
      <c r="AO614" s="59">
        <f t="shared" si="476"/>
        <v>5.9401083634018708</v>
      </c>
      <c r="AP614" s="59">
        <f t="shared" si="467"/>
        <v>0.36090161374887431</v>
      </c>
      <c r="AQ614" s="59">
        <f t="shared" si="468"/>
        <v>0.12336577098258451</v>
      </c>
      <c r="AR614" s="59">
        <f t="shared" si="469"/>
        <v>0.5986334282481498</v>
      </c>
      <c r="AS614" s="59">
        <f t="shared" si="470"/>
        <v>0.27800080076926559</v>
      </c>
      <c r="AT614" s="59">
        <f t="shared" si="471"/>
        <v>0.68287708651204992</v>
      </c>
      <c r="AU614" s="59">
        <v>40.411609709753819</v>
      </c>
      <c r="AV614" s="78"/>
      <c r="AW614" s="59">
        <v>10.385285870647991</v>
      </c>
      <c r="AX614" s="59">
        <v>0.121</v>
      </c>
      <c r="AY614" s="59">
        <v>48.636000000000003</v>
      </c>
      <c r="AZ614" s="59">
        <v>0.185</v>
      </c>
      <c r="BA614" s="59">
        <v>0.309</v>
      </c>
      <c r="BB614" s="59">
        <v>4.4999999999999998E-2</v>
      </c>
      <c r="BC614" s="59"/>
      <c r="BD614" s="59"/>
      <c r="BE614" s="59">
        <f t="shared" si="464"/>
        <v>100.09289558040182</v>
      </c>
      <c r="BF614" s="59">
        <f t="shared" si="474"/>
        <v>89.301885096087034</v>
      </c>
      <c r="BG614" s="59">
        <f t="shared" si="472"/>
        <v>0.10698114903912966</v>
      </c>
      <c r="BH614" s="64">
        <f t="shared" si="473"/>
        <v>0.8930188509608703</v>
      </c>
      <c r="BI614" s="52"/>
      <c r="BJ614" s="62"/>
      <c r="BK614" s="62"/>
      <c r="BL614" s="62"/>
    </row>
    <row r="615" spans="1:64" s="31" customFormat="1" x14ac:dyDescent="0.25">
      <c r="A615" s="62"/>
      <c r="B615" s="58" t="s">
        <v>168</v>
      </c>
      <c r="C615" s="52" t="s">
        <v>13</v>
      </c>
      <c r="D615" s="52" t="s">
        <v>217</v>
      </c>
      <c r="E615" s="52"/>
      <c r="F615" s="52" t="s">
        <v>1226</v>
      </c>
      <c r="G615" s="52" t="s">
        <v>1779</v>
      </c>
      <c r="H615" s="52" t="s">
        <v>1784</v>
      </c>
      <c r="I615" s="52" t="s">
        <v>1725</v>
      </c>
      <c r="J615" s="52" t="s">
        <v>1722</v>
      </c>
      <c r="K615" s="59">
        <f t="shared" si="481"/>
        <v>91.835273064793896</v>
      </c>
      <c r="L615" s="59">
        <v>0.06</v>
      </c>
      <c r="M615" s="59">
        <v>0.72099999999999997</v>
      </c>
      <c r="N615" s="59">
        <v>15.433905969360804</v>
      </c>
      <c r="O615" s="59">
        <v>46.733166551338698</v>
      </c>
      <c r="P615" s="59"/>
      <c r="Q615" s="59">
        <v>21.58601498394577</v>
      </c>
      <c r="R615" s="59">
        <v>0.245</v>
      </c>
      <c r="S615" s="59">
        <v>12.976000000000001</v>
      </c>
      <c r="T615" s="59"/>
      <c r="U615" s="59">
        <v>7.8E-2</v>
      </c>
      <c r="V615" s="59">
        <v>97.833087504645277</v>
      </c>
      <c r="W615" s="59">
        <f t="shared" si="477"/>
        <v>14.468396717355192</v>
      </c>
      <c r="X615" s="59">
        <f t="shared" si="478"/>
        <v>7.9102225678935065</v>
      </c>
      <c r="Y615" s="59">
        <f t="shared" si="479"/>
        <v>98.625691805948208</v>
      </c>
      <c r="Z615" s="59">
        <f t="shared" si="440"/>
        <v>1.9274114062864706E-3</v>
      </c>
      <c r="AA615" s="59">
        <f t="shared" si="441"/>
        <v>1.7418624773071892E-2</v>
      </c>
      <c r="AB615" s="59">
        <f t="shared" si="442"/>
        <v>0.58438814512577908</v>
      </c>
      <c r="AC615" s="59">
        <f t="shared" si="443"/>
        <v>1.1874312139045675</v>
      </c>
      <c r="AD615" s="59">
        <f t="shared" si="444"/>
        <v>0.19122257462026346</v>
      </c>
      <c r="AE615" s="59">
        <f t="shared" si="445"/>
        <v>0</v>
      </c>
      <c r="AF615" s="59">
        <f t="shared" si="446"/>
        <v>0.38870400407799155</v>
      </c>
      <c r="AG615" s="59">
        <f t="shared" si="447"/>
        <v>6.6665367667323883E-3</v>
      </c>
      <c r="AH615" s="59">
        <f t="shared" si="448"/>
        <v>0.62137448632064507</v>
      </c>
      <c r="AI615" s="59">
        <f t="shared" si="449"/>
        <v>0</v>
      </c>
      <c r="AJ615" s="59">
        <f t="shared" si="463"/>
        <v>2.9991329969953373</v>
      </c>
      <c r="AK615" s="59">
        <f t="shared" si="480"/>
        <v>4.0000000000000009</v>
      </c>
      <c r="AL615" s="59">
        <f t="shared" si="465"/>
        <v>0.61517445646764934</v>
      </c>
      <c r="AM615" s="59">
        <f t="shared" si="475"/>
        <v>0.38482554353235066</v>
      </c>
      <c r="AN615" s="59">
        <f t="shared" si="466"/>
        <v>2.0327307319749965</v>
      </c>
      <c r="AO615" s="59">
        <f t="shared" si="476"/>
        <v>7.1153908446012633</v>
      </c>
      <c r="AP615" s="59">
        <f t="shared" si="467"/>
        <v>0.32973583492154374</v>
      </c>
      <c r="AQ615" s="59">
        <f t="shared" si="468"/>
        <v>9.7411354970218383E-2</v>
      </c>
      <c r="AR615" s="59">
        <f t="shared" si="469"/>
        <v>0.60489345314001386</v>
      </c>
      <c r="AS615" s="59">
        <f t="shared" si="470"/>
        <v>0.29769519188976773</v>
      </c>
      <c r="AT615" s="59">
        <f t="shared" si="471"/>
        <v>0.67017622753281469</v>
      </c>
      <c r="AU615" s="59">
        <v>40.217415514677533</v>
      </c>
      <c r="AV615" s="78"/>
      <c r="AW615" s="59">
        <v>7.9456685892784682</v>
      </c>
      <c r="AX615" s="59">
        <v>0.11799999999999999</v>
      </c>
      <c r="AY615" s="59">
        <v>50.14</v>
      </c>
      <c r="AZ615" s="59">
        <v>0.183</v>
      </c>
      <c r="BA615" s="59">
        <v>0.30399999999999999</v>
      </c>
      <c r="BB615" s="59">
        <v>0.19900000000000001</v>
      </c>
      <c r="BC615" s="59"/>
      <c r="BD615" s="59"/>
      <c r="BE615" s="59">
        <f t="shared" si="464"/>
        <v>99.107084103956012</v>
      </c>
      <c r="BF615" s="59">
        <f t="shared" si="474"/>
        <v>91.835273064793896</v>
      </c>
      <c r="BG615" s="59">
        <f t="shared" si="472"/>
        <v>8.1647269352061042E-2</v>
      </c>
      <c r="BH615" s="64">
        <f t="shared" si="473"/>
        <v>0.91835273064793899</v>
      </c>
      <c r="BI615" s="52"/>
      <c r="BJ615" s="62"/>
      <c r="BK615" s="62"/>
      <c r="BL615" s="62"/>
    </row>
    <row r="616" spans="1:64" s="31" customFormat="1" x14ac:dyDescent="0.25">
      <c r="A616" s="62"/>
      <c r="B616" s="58" t="s">
        <v>168</v>
      </c>
      <c r="C616" s="52" t="s">
        <v>13</v>
      </c>
      <c r="D616" s="52" t="s">
        <v>217</v>
      </c>
      <c r="E616" s="52"/>
      <c r="F616" s="52" t="s">
        <v>1227</v>
      </c>
      <c r="G616" s="52" t="s">
        <v>1779</v>
      </c>
      <c r="H616" s="52" t="s">
        <v>1784</v>
      </c>
      <c r="I616" s="52" t="s">
        <v>1725</v>
      </c>
      <c r="J616" s="52" t="s">
        <v>1722</v>
      </c>
      <c r="K616" s="59">
        <f t="shared" si="481"/>
        <v>84.559621958706231</v>
      </c>
      <c r="L616" s="59">
        <v>7.9000000000000001E-2</v>
      </c>
      <c r="M616" s="59">
        <v>0.85899999999999999</v>
      </c>
      <c r="N616" s="59">
        <v>13.171118858954042</v>
      </c>
      <c r="O616" s="59">
        <v>43.026339817631673</v>
      </c>
      <c r="P616" s="59"/>
      <c r="Q616" s="59">
        <v>30.28141594323542</v>
      </c>
      <c r="R616" s="59">
        <v>0.41399999999999998</v>
      </c>
      <c r="S616" s="59">
        <v>9.2089999999999996</v>
      </c>
      <c r="T616" s="59"/>
      <c r="U616" s="59">
        <v>6.3E-2</v>
      </c>
      <c r="V616" s="59">
        <v>97.102874619821137</v>
      </c>
      <c r="W616" s="59">
        <f t="shared" si="477"/>
        <v>19.711103054365552</v>
      </c>
      <c r="X616" s="59">
        <f t="shared" si="478"/>
        <v>11.747402632662666</v>
      </c>
      <c r="Y616" s="59">
        <f t="shared" si="479"/>
        <v>98.279964363613942</v>
      </c>
      <c r="Z616" s="59">
        <f t="shared" si="440"/>
        <v>2.6419207627560956E-3</v>
      </c>
      <c r="AA616" s="59">
        <f t="shared" si="441"/>
        <v>2.1604354019520895E-2</v>
      </c>
      <c r="AB616" s="59">
        <f t="shared" si="442"/>
        <v>0.51917974227826791</v>
      </c>
      <c r="AC616" s="59">
        <f t="shared" si="443"/>
        <v>1.1381176991620428</v>
      </c>
      <c r="AD616" s="59">
        <f t="shared" si="444"/>
        <v>0.29563907469612472</v>
      </c>
      <c r="AE616" s="59">
        <f t="shared" si="445"/>
        <v>0</v>
      </c>
      <c r="AF616" s="59">
        <f t="shared" si="446"/>
        <v>0.55128865700988539</v>
      </c>
      <c r="AG616" s="59">
        <f t="shared" si="447"/>
        <v>1.1727462629228785E-2</v>
      </c>
      <c r="AH616" s="59">
        <f t="shared" si="448"/>
        <v>0.45908655659167807</v>
      </c>
      <c r="AI616" s="59">
        <f t="shared" si="449"/>
        <v>0</v>
      </c>
      <c r="AJ616" s="59">
        <f t="shared" si="463"/>
        <v>2.9992854671495048</v>
      </c>
      <c r="AK616" s="59">
        <f t="shared" si="480"/>
        <v>3.9999999999999996</v>
      </c>
      <c r="AL616" s="59">
        <f t="shared" si="465"/>
        <v>0.45437234644269159</v>
      </c>
      <c r="AM616" s="59">
        <f t="shared" si="475"/>
        <v>0.54562765355730836</v>
      </c>
      <c r="AN616" s="59">
        <f t="shared" si="466"/>
        <v>1.8647354297686543</v>
      </c>
      <c r="AO616" s="59">
        <f t="shared" si="476"/>
        <v>6.3557075244777517</v>
      </c>
      <c r="AP616" s="59">
        <f t="shared" si="467"/>
        <v>0.34907237492460391</v>
      </c>
      <c r="AQ616" s="59">
        <f t="shared" si="468"/>
        <v>0.15138181515546553</v>
      </c>
      <c r="AR616" s="59">
        <f t="shared" si="469"/>
        <v>0.58277250169586758</v>
      </c>
      <c r="AS616" s="59">
        <f t="shared" si="470"/>
        <v>0.26584568314866674</v>
      </c>
      <c r="AT616" s="59">
        <f t="shared" si="471"/>
        <v>0.68673110251889158</v>
      </c>
      <c r="AU616" s="59">
        <v>39.055284628517924</v>
      </c>
      <c r="AV616" s="78"/>
      <c r="AW616" s="59">
        <v>14.875534662354115</v>
      </c>
      <c r="AX616" s="59">
        <v>0.22</v>
      </c>
      <c r="AY616" s="59">
        <v>45.704999999999998</v>
      </c>
      <c r="AZ616" s="59"/>
      <c r="BA616" s="59"/>
      <c r="BB616" s="59">
        <v>9.6000000000000002E-2</v>
      </c>
      <c r="BC616" s="59"/>
      <c r="BD616" s="59"/>
      <c r="BE616" s="59">
        <f t="shared" si="464"/>
        <v>99.951819290872038</v>
      </c>
      <c r="BF616" s="59">
        <f t="shared" si="474"/>
        <v>84.559621958706231</v>
      </c>
      <c r="BG616" s="59">
        <f t="shared" si="472"/>
        <v>0.1544037804129377</v>
      </c>
      <c r="BH616" s="64">
        <f t="shared" si="473"/>
        <v>0.84559621958706233</v>
      </c>
      <c r="BI616" s="52"/>
      <c r="BJ616" s="62"/>
      <c r="BK616" s="62"/>
      <c r="BL616" s="62"/>
    </row>
    <row r="617" spans="1:64" s="31" customFormat="1" x14ac:dyDescent="0.25">
      <c r="A617" s="62"/>
      <c r="B617" s="58" t="s">
        <v>168</v>
      </c>
      <c r="C617" s="52" t="s">
        <v>13</v>
      </c>
      <c r="D617" s="52" t="s">
        <v>217</v>
      </c>
      <c r="E617" s="52"/>
      <c r="F617" s="52" t="s">
        <v>1228</v>
      </c>
      <c r="G617" s="52" t="s">
        <v>1779</v>
      </c>
      <c r="H617" s="52" t="s">
        <v>1784</v>
      </c>
      <c r="I617" s="52" t="s">
        <v>1725</v>
      </c>
      <c r="J617" s="52" t="s">
        <v>1722</v>
      </c>
      <c r="K617" s="59">
        <f t="shared" si="481"/>
        <v>88.602101701047246</v>
      </c>
      <c r="L617" s="59">
        <v>0.06</v>
      </c>
      <c r="M617" s="59">
        <v>0.75900000000000001</v>
      </c>
      <c r="N617" s="59">
        <v>13.160638140517698</v>
      </c>
      <c r="O617" s="59">
        <v>46.214944048871764</v>
      </c>
      <c r="P617" s="59"/>
      <c r="Q617" s="59">
        <v>25.458678400126846</v>
      </c>
      <c r="R617" s="59">
        <v>0.23100000000000001</v>
      </c>
      <c r="S617" s="59">
        <v>12.086</v>
      </c>
      <c r="T617" s="59"/>
      <c r="U617" s="59">
        <v>0</v>
      </c>
      <c r="V617" s="59">
        <v>97.9702605895163</v>
      </c>
      <c r="W617" s="59">
        <f t="shared" si="477"/>
        <v>15.731460589312254</v>
      </c>
      <c r="X617" s="59">
        <f t="shared" si="478"/>
        <v>10.810422105817505</v>
      </c>
      <c r="Y617" s="59">
        <f t="shared" si="479"/>
        <v>99.053464884519229</v>
      </c>
      <c r="Z617" s="59">
        <f t="shared" si="440"/>
        <v>1.9522683593478601E-3</v>
      </c>
      <c r="AA617" s="59">
        <f t="shared" si="441"/>
        <v>1.857314571053997E-2</v>
      </c>
      <c r="AB617" s="59">
        <f t="shared" si="442"/>
        <v>0.50473984065722244</v>
      </c>
      <c r="AC617" s="59">
        <f t="shared" si="443"/>
        <v>1.1894077787960708</v>
      </c>
      <c r="AD617" s="59">
        <f t="shared" si="444"/>
        <v>0.2647025960666845</v>
      </c>
      <c r="AE617" s="59">
        <f t="shared" si="445"/>
        <v>0</v>
      </c>
      <c r="AF617" s="59">
        <f t="shared" si="446"/>
        <v>0.42808769386185702</v>
      </c>
      <c r="AG617" s="59">
        <f t="shared" si="447"/>
        <v>6.366654242964051E-3</v>
      </c>
      <c r="AH617" s="59">
        <f t="shared" si="448"/>
        <v>0.58621950047543681</v>
      </c>
      <c r="AI617" s="59">
        <f t="shared" si="449"/>
        <v>0</v>
      </c>
      <c r="AJ617" s="59">
        <f t="shared" si="463"/>
        <v>3.0000494781701237</v>
      </c>
      <c r="AK617" s="59">
        <f t="shared" si="480"/>
        <v>4</v>
      </c>
      <c r="AL617" s="59">
        <f t="shared" si="465"/>
        <v>0.57795064823379094</v>
      </c>
      <c r="AM617" s="59">
        <f t="shared" si="475"/>
        <v>0.42204935176620906</v>
      </c>
      <c r="AN617" s="59">
        <f t="shared" si="466"/>
        <v>1.6172402546215003</v>
      </c>
      <c r="AO617" s="59">
        <f t="shared" si="476"/>
        <v>5.274945633901468</v>
      </c>
      <c r="AP617" s="59">
        <f t="shared" si="467"/>
        <v>0.38208185061887556</v>
      </c>
      <c r="AQ617" s="59">
        <f t="shared" si="468"/>
        <v>0.13513161648065014</v>
      </c>
      <c r="AR617" s="59">
        <f t="shared" si="469"/>
        <v>0.60719690018786965</v>
      </c>
      <c r="AS617" s="59">
        <f t="shared" si="470"/>
        <v>0.25767148333148027</v>
      </c>
      <c r="AT617" s="59">
        <f t="shared" si="471"/>
        <v>0.70206855951543146</v>
      </c>
      <c r="AU617" s="59">
        <v>40.329684033706016</v>
      </c>
      <c r="AV617" s="78"/>
      <c r="AW617" s="59">
        <v>11.02267288133509</v>
      </c>
      <c r="AX617" s="59">
        <v>0.186</v>
      </c>
      <c r="AY617" s="59">
        <v>48.072000000000003</v>
      </c>
      <c r="AZ617" s="59">
        <v>0.20300000000000001</v>
      </c>
      <c r="BA617" s="59">
        <v>0.27500000000000002</v>
      </c>
      <c r="BB617" s="59">
        <v>0.11700000000000001</v>
      </c>
      <c r="BC617" s="59"/>
      <c r="BD617" s="59"/>
      <c r="BE617" s="59">
        <f t="shared" si="464"/>
        <v>100.20535691504112</v>
      </c>
      <c r="BF617" s="59">
        <f t="shared" si="474"/>
        <v>88.602101701047246</v>
      </c>
      <c r="BG617" s="59">
        <f t="shared" si="472"/>
        <v>0.11397898298952754</v>
      </c>
      <c r="BH617" s="64">
        <f t="shared" si="473"/>
        <v>0.88602101701047242</v>
      </c>
      <c r="BI617" s="52"/>
      <c r="BJ617" s="62"/>
      <c r="BK617" s="62"/>
      <c r="BL617" s="62"/>
    </row>
    <row r="618" spans="1:64" s="31" customFormat="1" x14ac:dyDescent="0.25">
      <c r="A618" s="62"/>
      <c r="B618" s="58" t="s">
        <v>168</v>
      </c>
      <c r="C618" s="52" t="s">
        <v>13</v>
      </c>
      <c r="D618" s="52" t="s">
        <v>217</v>
      </c>
      <c r="E618" s="52"/>
      <c r="F618" s="52" t="s">
        <v>1229</v>
      </c>
      <c r="G618" s="52" t="s">
        <v>1779</v>
      </c>
      <c r="H618" s="52" t="s">
        <v>1784</v>
      </c>
      <c r="I618" s="52" t="s">
        <v>1725</v>
      </c>
      <c r="J618" s="52" t="s">
        <v>1722</v>
      </c>
      <c r="K618" s="59">
        <f t="shared" si="481"/>
        <v>91.047801513947419</v>
      </c>
      <c r="L618" s="59">
        <v>9.4E-2</v>
      </c>
      <c r="M618" s="59">
        <v>0.49199999999999999</v>
      </c>
      <c r="N618" s="59">
        <v>14.747418911780244</v>
      </c>
      <c r="O618" s="59">
        <v>48.305669632438146</v>
      </c>
      <c r="P618" s="59"/>
      <c r="Q618" s="59">
        <v>23.093314306100606</v>
      </c>
      <c r="R618" s="59">
        <v>0.29099999999999998</v>
      </c>
      <c r="S618" s="59">
        <v>11.129</v>
      </c>
      <c r="T618" s="59"/>
      <c r="U618" s="59">
        <v>0.20699999999999999</v>
      </c>
      <c r="V618" s="59">
        <v>98.359402850318986</v>
      </c>
      <c r="W618" s="59">
        <f t="shared" si="477"/>
        <v>16.938111079130667</v>
      </c>
      <c r="X618" s="59">
        <f t="shared" si="478"/>
        <v>6.8406348377083095</v>
      </c>
      <c r="Y618" s="59">
        <f t="shared" si="479"/>
        <v>99.044834461057349</v>
      </c>
      <c r="Z618" s="59">
        <f t="shared" si="440"/>
        <v>3.0559506218750796E-3</v>
      </c>
      <c r="AA618" s="59">
        <f t="shared" si="441"/>
        <v>1.2029262622332301E-2</v>
      </c>
      <c r="AB618" s="59">
        <f t="shared" si="442"/>
        <v>0.56511504391165801</v>
      </c>
      <c r="AC618" s="59">
        <f t="shared" si="443"/>
        <v>1.2421574930059587</v>
      </c>
      <c r="AD618" s="59">
        <f t="shared" si="444"/>
        <v>0.16735634034355254</v>
      </c>
      <c r="AE618" s="59">
        <f t="shared" si="445"/>
        <v>0</v>
      </c>
      <c r="AF618" s="59">
        <f t="shared" si="446"/>
        <v>0.46053101880946151</v>
      </c>
      <c r="AG618" s="59">
        <f t="shared" si="447"/>
        <v>8.0135045505530297E-3</v>
      </c>
      <c r="AH618" s="59">
        <f t="shared" si="448"/>
        <v>0.53934173425981669</v>
      </c>
      <c r="AI618" s="59">
        <f t="shared" si="449"/>
        <v>0</v>
      </c>
      <c r="AJ618" s="59">
        <f t="shared" si="463"/>
        <v>2.9976003481252076</v>
      </c>
      <c r="AK618" s="59">
        <f t="shared" si="480"/>
        <v>4</v>
      </c>
      <c r="AL618" s="59">
        <f t="shared" si="465"/>
        <v>0.53941037257412627</v>
      </c>
      <c r="AM618" s="59">
        <f t="shared" si="475"/>
        <v>0.46058962742587373</v>
      </c>
      <c r="AN618" s="59">
        <f t="shared" si="466"/>
        <v>2.7517990526326876</v>
      </c>
      <c r="AO618" s="59">
        <f t="shared" si="476"/>
        <v>10.577119971055113</v>
      </c>
      <c r="AP618" s="59">
        <f t="shared" si="467"/>
        <v>0.26653879538092173</v>
      </c>
      <c r="AQ618" s="59">
        <f t="shared" si="468"/>
        <v>8.47533135318458E-2</v>
      </c>
      <c r="AR618" s="59">
        <f t="shared" si="469"/>
        <v>0.62905870936560193</v>
      </c>
      <c r="AS618" s="59">
        <f t="shared" si="470"/>
        <v>0.28618797710255228</v>
      </c>
      <c r="AT618" s="59">
        <f t="shared" si="471"/>
        <v>0.68731055645017058</v>
      </c>
      <c r="AU618" s="59">
        <v>40.827306658588974</v>
      </c>
      <c r="AV618" s="78"/>
      <c r="AW618" s="59">
        <v>8.7437236358269903</v>
      </c>
      <c r="AX618" s="59">
        <v>0.11600000000000001</v>
      </c>
      <c r="AY618" s="59">
        <v>49.890999999999998</v>
      </c>
      <c r="AZ618" s="59">
        <v>0.17599999999999999</v>
      </c>
      <c r="BA618" s="59">
        <v>0.41599999999999998</v>
      </c>
      <c r="BB618" s="59">
        <v>0.113</v>
      </c>
      <c r="BC618" s="59"/>
      <c r="BD618" s="59"/>
      <c r="BE618" s="59">
        <f t="shared" si="464"/>
        <v>100.28303029441595</v>
      </c>
      <c r="BF618" s="59">
        <f t="shared" si="474"/>
        <v>91.047801513947419</v>
      </c>
      <c r="BG618" s="59">
        <f t="shared" si="472"/>
        <v>8.9521984860525802E-2</v>
      </c>
      <c r="BH618" s="64">
        <f t="shared" si="473"/>
        <v>0.91047801513947424</v>
      </c>
      <c r="BI618" s="52"/>
      <c r="BJ618" s="62"/>
      <c r="BK618" s="62"/>
      <c r="BL618" s="62"/>
    </row>
    <row r="619" spans="1:64" s="31" customFormat="1" x14ac:dyDescent="0.25">
      <c r="A619" s="62"/>
      <c r="B619" s="58" t="s">
        <v>168</v>
      </c>
      <c r="C619" s="52" t="s">
        <v>13</v>
      </c>
      <c r="D619" s="52" t="s">
        <v>217</v>
      </c>
      <c r="E619" s="52"/>
      <c r="F619" s="52" t="s">
        <v>1230</v>
      </c>
      <c r="G619" s="52" t="s">
        <v>1779</v>
      </c>
      <c r="H619" s="52" t="s">
        <v>1784</v>
      </c>
      <c r="I619" s="52" t="s">
        <v>1725</v>
      </c>
      <c r="J619" s="52" t="s">
        <v>1722</v>
      </c>
      <c r="K619" s="59">
        <f t="shared" si="481"/>
        <v>92.031350788456095</v>
      </c>
      <c r="L619" s="59">
        <v>9.8000000000000004E-2</v>
      </c>
      <c r="M619" s="59">
        <v>0.41199999999999998</v>
      </c>
      <c r="N619" s="59">
        <v>14.122768092974114</v>
      </c>
      <c r="O619" s="59">
        <v>50.887864357923441</v>
      </c>
      <c r="P619" s="59"/>
      <c r="Q619" s="59">
        <v>18.162026400285409</v>
      </c>
      <c r="R619" s="59">
        <v>0.17199999999999999</v>
      </c>
      <c r="S619" s="59">
        <v>14.419</v>
      </c>
      <c r="T619" s="59"/>
      <c r="U619" s="59">
        <v>0.19</v>
      </c>
      <c r="V619" s="59">
        <v>98.463658851182956</v>
      </c>
      <c r="W619" s="59">
        <f t="shared" si="477"/>
        <v>11.916200850690007</v>
      </c>
      <c r="X619" s="59">
        <f t="shared" si="478"/>
        <v>6.9413486881478121</v>
      </c>
      <c r="Y619" s="59">
        <f t="shared" si="479"/>
        <v>99.159181989735359</v>
      </c>
      <c r="Z619" s="59">
        <f t="shared" si="440"/>
        <v>3.1209475119786004E-3</v>
      </c>
      <c r="AA619" s="59">
        <f t="shared" si="441"/>
        <v>9.8676339339806331E-3</v>
      </c>
      <c r="AB619" s="59">
        <f t="shared" si="442"/>
        <v>0.53013025398833502</v>
      </c>
      <c r="AC619" s="59">
        <f t="shared" si="443"/>
        <v>1.2818425736387804</v>
      </c>
      <c r="AD619" s="59">
        <f t="shared" si="444"/>
        <v>0.16635334335113985</v>
      </c>
      <c r="AE619" s="59">
        <f t="shared" si="445"/>
        <v>0</v>
      </c>
      <c r="AF619" s="59">
        <f t="shared" si="446"/>
        <v>0.31737567341224537</v>
      </c>
      <c r="AG619" s="59">
        <f t="shared" si="447"/>
        <v>4.6398063599455393E-3</v>
      </c>
      <c r="AH619" s="59">
        <f t="shared" si="448"/>
        <v>0.68451810086850784</v>
      </c>
      <c r="AI619" s="59">
        <f t="shared" si="449"/>
        <v>0</v>
      </c>
      <c r="AJ619" s="59">
        <f t="shared" si="463"/>
        <v>2.9978483330649133</v>
      </c>
      <c r="AK619" s="59">
        <f t="shared" si="480"/>
        <v>4</v>
      </c>
      <c r="AL619" s="59">
        <f t="shared" si="465"/>
        <v>0.68322422839678254</v>
      </c>
      <c r="AM619" s="59">
        <f t="shared" si="475"/>
        <v>0.31677577160321746</v>
      </c>
      <c r="AN619" s="59">
        <f t="shared" si="466"/>
        <v>1.9078406662517535</v>
      </c>
      <c r="AO619" s="59">
        <f t="shared" si="476"/>
        <v>6.5486922760460624</v>
      </c>
      <c r="AP619" s="59">
        <f t="shared" si="467"/>
        <v>0.34389779729197256</v>
      </c>
      <c r="AQ619" s="59">
        <f t="shared" si="468"/>
        <v>8.408792533380903E-2</v>
      </c>
      <c r="AR619" s="59">
        <f t="shared" si="469"/>
        <v>0.64794298960566588</v>
      </c>
      <c r="AS619" s="59">
        <f t="shared" si="470"/>
        <v>0.26796908506052508</v>
      </c>
      <c r="AT619" s="59">
        <f t="shared" si="471"/>
        <v>0.70742924733448032</v>
      </c>
      <c r="AU619" s="59">
        <v>40.90720947843807</v>
      </c>
      <c r="AV619" s="78"/>
      <c r="AW619" s="59">
        <v>7.836794854451318</v>
      </c>
      <c r="AX619" s="59">
        <v>0.125</v>
      </c>
      <c r="AY619" s="59">
        <v>50.777999999999999</v>
      </c>
      <c r="AZ619" s="59">
        <v>0.17799999999999999</v>
      </c>
      <c r="BA619" s="59">
        <v>0.40699999999999997</v>
      </c>
      <c r="BB619" s="59">
        <v>0.11799999999999999</v>
      </c>
      <c r="BC619" s="59"/>
      <c r="BD619" s="59"/>
      <c r="BE619" s="59">
        <f t="shared" si="464"/>
        <v>100.35000433288938</v>
      </c>
      <c r="BF619" s="59">
        <f t="shared" si="474"/>
        <v>92.031350788456095</v>
      </c>
      <c r="BG619" s="59">
        <f t="shared" si="472"/>
        <v>7.9686492115439045E-2</v>
      </c>
      <c r="BH619" s="64">
        <f t="shared" si="473"/>
        <v>0.9203135078845609</v>
      </c>
      <c r="BI619" s="52"/>
      <c r="BJ619" s="62"/>
      <c r="BK619" s="62"/>
      <c r="BL619" s="62"/>
    </row>
    <row r="620" spans="1:64" s="31" customFormat="1" x14ac:dyDescent="0.25">
      <c r="A620" s="62"/>
      <c r="B620" s="58" t="s">
        <v>168</v>
      </c>
      <c r="C620" s="52" t="s">
        <v>13</v>
      </c>
      <c r="D620" s="52" t="s">
        <v>217</v>
      </c>
      <c r="E620" s="52"/>
      <c r="F620" s="52" t="s">
        <v>1231</v>
      </c>
      <c r="G620" s="52" t="s">
        <v>1779</v>
      </c>
      <c r="H620" s="52" t="s">
        <v>1784</v>
      </c>
      <c r="I620" s="52" t="s">
        <v>1725</v>
      </c>
      <c r="J620" s="52" t="s">
        <v>1722</v>
      </c>
      <c r="K620" s="59">
        <f t="shared" si="481"/>
        <v>88.401816284291343</v>
      </c>
      <c r="L620" s="59">
        <v>0.03</v>
      </c>
      <c r="M620" s="59">
        <v>0.72199999999999998</v>
      </c>
      <c r="N620" s="59">
        <v>13.077840464870576</v>
      </c>
      <c r="O620" s="59">
        <v>45.858232574898352</v>
      </c>
      <c r="P620" s="59"/>
      <c r="Q620" s="59">
        <v>25.210563285368849</v>
      </c>
      <c r="R620" s="59">
        <v>0.29699999999999999</v>
      </c>
      <c r="S620" s="59">
        <v>11.815</v>
      </c>
      <c r="T620" s="59"/>
      <c r="U620" s="59">
        <v>1.4E-2</v>
      </c>
      <c r="V620" s="59">
        <v>97.024636325137763</v>
      </c>
      <c r="W620" s="59">
        <f t="shared" si="477"/>
        <v>15.666416920321907</v>
      </c>
      <c r="X620" s="59">
        <f t="shared" si="478"/>
        <v>10.606964175424473</v>
      </c>
      <c r="Y620" s="59">
        <f t="shared" si="479"/>
        <v>98.087454135515316</v>
      </c>
      <c r="Z620" s="59">
        <f t="shared" si="440"/>
        <v>9.8670806774078497E-4</v>
      </c>
      <c r="AA620" s="59">
        <f t="shared" si="441"/>
        <v>1.7859119643209263E-2</v>
      </c>
      <c r="AB620" s="59">
        <f t="shared" si="442"/>
        <v>0.50699751711877872</v>
      </c>
      <c r="AC620" s="59">
        <f t="shared" si="443"/>
        <v>1.1930120070045138</v>
      </c>
      <c r="AD620" s="59">
        <f t="shared" si="444"/>
        <v>0.26253415383388867</v>
      </c>
      <c r="AE620" s="59">
        <f t="shared" si="445"/>
        <v>0</v>
      </c>
      <c r="AF620" s="59">
        <f t="shared" si="446"/>
        <v>0.43093576166525205</v>
      </c>
      <c r="AG620" s="59">
        <f t="shared" si="447"/>
        <v>8.2743691729120859E-3</v>
      </c>
      <c r="AH620" s="59">
        <f t="shared" si="448"/>
        <v>0.57928269680416322</v>
      </c>
      <c r="AI620" s="59">
        <f t="shared" si="449"/>
        <v>0</v>
      </c>
      <c r="AJ620" s="59">
        <f t="shared" si="463"/>
        <v>2.9998823333104587</v>
      </c>
      <c r="AK620" s="59">
        <f t="shared" si="480"/>
        <v>3.9999999999999991</v>
      </c>
      <c r="AL620" s="59">
        <f t="shared" si="465"/>
        <v>0.57342319569356903</v>
      </c>
      <c r="AM620" s="59">
        <f t="shared" si="475"/>
        <v>0.42657680430643097</v>
      </c>
      <c r="AN620" s="59">
        <f t="shared" si="466"/>
        <v>1.6414464760951251</v>
      </c>
      <c r="AO620" s="59">
        <f t="shared" si="476"/>
        <v>5.3785257704320424</v>
      </c>
      <c r="AP620" s="59">
        <f t="shared" si="467"/>
        <v>0.37858045167673027</v>
      </c>
      <c r="AQ620" s="59">
        <f t="shared" si="468"/>
        <v>0.13377238773465741</v>
      </c>
      <c r="AR620" s="59">
        <f t="shared" si="469"/>
        <v>0.60789067800331675</v>
      </c>
      <c r="AS620" s="59">
        <f t="shared" si="470"/>
        <v>0.25833693426202581</v>
      </c>
      <c r="AT620" s="59">
        <f t="shared" si="471"/>
        <v>0.70176783722418201</v>
      </c>
      <c r="AU620" s="59">
        <v>39.985798479925101</v>
      </c>
      <c r="AV620" s="78"/>
      <c r="AW620" s="59">
        <v>11.256275749265185</v>
      </c>
      <c r="AX620" s="59">
        <v>0.186</v>
      </c>
      <c r="AY620" s="59">
        <v>48.134</v>
      </c>
      <c r="AZ620" s="59">
        <v>0.185</v>
      </c>
      <c r="BA620" s="59">
        <v>0.248</v>
      </c>
      <c r="BB620" s="59">
        <v>9.1999999999999998E-2</v>
      </c>
      <c r="BC620" s="59"/>
      <c r="BD620" s="59"/>
      <c r="BE620" s="59">
        <f t="shared" si="464"/>
        <v>100.08707422919029</v>
      </c>
      <c r="BF620" s="59">
        <f t="shared" si="474"/>
        <v>88.401816284291343</v>
      </c>
      <c r="BG620" s="59">
        <f t="shared" si="472"/>
        <v>0.11598183715708657</v>
      </c>
      <c r="BH620" s="64">
        <f t="shared" si="473"/>
        <v>0.88401816284291346</v>
      </c>
      <c r="BI620" s="52"/>
      <c r="BJ620" s="62"/>
      <c r="BK620" s="62"/>
      <c r="BL620" s="62"/>
    </row>
    <row r="621" spans="1:64" s="31" customFormat="1" x14ac:dyDescent="0.25">
      <c r="A621" s="62"/>
      <c r="B621" s="58" t="s">
        <v>168</v>
      </c>
      <c r="C621" s="52" t="s">
        <v>13</v>
      </c>
      <c r="D621" s="52" t="s">
        <v>217</v>
      </c>
      <c r="E621" s="52"/>
      <c r="F621" s="52" t="s">
        <v>1232</v>
      </c>
      <c r="G621" s="52" t="s">
        <v>1779</v>
      </c>
      <c r="H621" s="52" t="s">
        <v>1784</v>
      </c>
      <c r="I621" s="52" t="s">
        <v>1725</v>
      </c>
      <c r="J621" s="52" t="s">
        <v>1722</v>
      </c>
      <c r="K621" s="59">
        <f t="shared" si="481"/>
        <v>89.356737723396947</v>
      </c>
      <c r="L621" s="59">
        <v>3.5999999999999997E-2</v>
      </c>
      <c r="M621" s="59">
        <v>0.53700000000000003</v>
      </c>
      <c r="N621" s="59">
        <v>13.659520338087692</v>
      </c>
      <c r="O621" s="59">
        <v>47.623954371066738</v>
      </c>
      <c r="P621" s="59"/>
      <c r="Q621" s="59">
        <v>22.379983351171362</v>
      </c>
      <c r="R621" s="59">
        <v>0.26900000000000002</v>
      </c>
      <c r="S621" s="59">
        <v>12.596</v>
      </c>
      <c r="T621" s="59"/>
      <c r="U621" s="59">
        <v>4.0000000000000001E-3</v>
      </c>
      <c r="V621" s="59">
        <v>97.105458060325802</v>
      </c>
      <c r="W621" s="59">
        <f t="shared" si="477"/>
        <v>14.442816811336034</v>
      </c>
      <c r="X621" s="59">
        <f t="shared" si="478"/>
        <v>8.8210341629643558</v>
      </c>
      <c r="Y621" s="59">
        <f t="shared" si="479"/>
        <v>97.989325683454808</v>
      </c>
      <c r="Z621" s="59">
        <f t="shared" si="440"/>
        <v>1.1747922387825595E-3</v>
      </c>
      <c r="AA621" s="59">
        <f t="shared" si="441"/>
        <v>1.3179176624417477E-2</v>
      </c>
      <c r="AB621" s="59">
        <f t="shared" si="442"/>
        <v>0.52540764765254233</v>
      </c>
      <c r="AC621" s="59">
        <f t="shared" si="443"/>
        <v>1.229260987960749</v>
      </c>
      <c r="AD621" s="59">
        <f t="shared" si="444"/>
        <v>0.21662339378825649</v>
      </c>
      <c r="AE621" s="59">
        <f t="shared" si="445"/>
        <v>0</v>
      </c>
      <c r="AF621" s="59">
        <f t="shared" si="446"/>
        <v>0.39417211922431045</v>
      </c>
      <c r="AG621" s="59">
        <f t="shared" si="447"/>
        <v>7.4357001433337407E-3</v>
      </c>
      <c r="AH621" s="59">
        <f t="shared" si="448"/>
        <v>0.61274619880363346</v>
      </c>
      <c r="AI621" s="59">
        <f t="shared" si="449"/>
        <v>0</v>
      </c>
      <c r="AJ621" s="59">
        <f t="shared" si="463"/>
        <v>3.0000000164360254</v>
      </c>
      <c r="AK621" s="59">
        <f t="shared" si="480"/>
        <v>3.9999999999999996</v>
      </c>
      <c r="AL621" s="59">
        <f t="shared" si="465"/>
        <v>0.60853615217141033</v>
      </c>
      <c r="AM621" s="59">
        <f t="shared" si="475"/>
        <v>0.39146384782858967</v>
      </c>
      <c r="AN621" s="59">
        <f t="shared" si="466"/>
        <v>1.8196193510364953</v>
      </c>
      <c r="AO621" s="59">
        <f t="shared" si="476"/>
        <v>6.1551912749693072</v>
      </c>
      <c r="AP621" s="59">
        <f t="shared" si="467"/>
        <v>0.35465780146259768</v>
      </c>
      <c r="AQ621" s="59">
        <f t="shared" si="468"/>
        <v>0.10988904259609866</v>
      </c>
      <c r="AR621" s="59">
        <f t="shared" si="469"/>
        <v>0.62358137182441331</v>
      </c>
      <c r="AS621" s="59">
        <f t="shared" si="470"/>
        <v>0.26652958557948797</v>
      </c>
      <c r="AT621" s="59">
        <f t="shared" si="471"/>
        <v>0.70056588635101347</v>
      </c>
      <c r="AU621" s="59">
        <v>40.382278294872506</v>
      </c>
      <c r="AV621" s="78"/>
      <c r="AW621" s="59">
        <v>10.319750224441357</v>
      </c>
      <c r="AX621" s="59">
        <v>0.161</v>
      </c>
      <c r="AY621" s="59">
        <v>48.607999999999997</v>
      </c>
      <c r="AZ621" s="59">
        <v>0.17499999999999999</v>
      </c>
      <c r="BA621" s="59">
        <v>0.28599999999999998</v>
      </c>
      <c r="BB621" s="59">
        <v>9.1999999999999998E-2</v>
      </c>
      <c r="BC621" s="59"/>
      <c r="BD621" s="59"/>
      <c r="BE621" s="59">
        <f t="shared" si="464"/>
        <v>100.02402851931386</v>
      </c>
      <c r="BF621" s="59">
        <f t="shared" si="474"/>
        <v>89.356737723396947</v>
      </c>
      <c r="BG621" s="59">
        <f t="shared" si="472"/>
        <v>0.10643262276603054</v>
      </c>
      <c r="BH621" s="64">
        <f t="shared" si="473"/>
        <v>0.89356737723396951</v>
      </c>
      <c r="BI621" s="52"/>
      <c r="BJ621" s="62"/>
      <c r="BK621" s="62"/>
      <c r="BL621" s="62"/>
    </row>
    <row r="622" spans="1:64" s="31" customFormat="1" x14ac:dyDescent="0.25">
      <c r="A622" s="62"/>
      <c r="B622" s="58" t="s">
        <v>168</v>
      </c>
      <c r="C622" s="52" t="s">
        <v>13</v>
      </c>
      <c r="D622" s="52" t="s">
        <v>217</v>
      </c>
      <c r="E622" s="52"/>
      <c r="F622" s="52" t="s">
        <v>1233</v>
      </c>
      <c r="G622" s="52" t="s">
        <v>1779</v>
      </c>
      <c r="H622" s="52" t="s">
        <v>1784</v>
      </c>
      <c r="I622" s="52" t="s">
        <v>1725</v>
      </c>
      <c r="J622" s="52" t="s">
        <v>1722</v>
      </c>
      <c r="K622" s="59">
        <f t="shared" si="481"/>
        <v>91.740580111284572</v>
      </c>
      <c r="L622" s="59">
        <v>9.6000000000000002E-2</v>
      </c>
      <c r="M622" s="59">
        <v>0.39900000000000002</v>
      </c>
      <c r="N622" s="59">
        <v>14.521035393555204</v>
      </c>
      <c r="O622" s="59">
        <v>49.093407470796095</v>
      </c>
      <c r="P622" s="59"/>
      <c r="Q622" s="59">
        <v>19.827499108098461</v>
      </c>
      <c r="R622" s="59">
        <v>0.186</v>
      </c>
      <c r="S622" s="59">
        <v>13.382</v>
      </c>
      <c r="T622" s="59"/>
      <c r="U622" s="59">
        <v>1.7000000000000001E-2</v>
      </c>
      <c r="V622" s="59">
        <v>97.521941972449767</v>
      </c>
      <c r="W622" s="59">
        <f t="shared" si="477"/>
        <v>13.496955257595786</v>
      </c>
      <c r="X622" s="59">
        <f t="shared" si="478"/>
        <v>7.0355010563488261</v>
      </c>
      <c r="Y622" s="59">
        <f t="shared" si="479"/>
        <v>98.226899178295909</v>
      </c>
      <c r="Z622" s="59">
        <f t="shared" si="440"/>
        <v>3.0955571668852678E-3</v>
      </c>
      <c r="AA622" s="59">
        <f t="shared" si="441"/>
        <v>9.6760012558792467E-3</v>
      </c>
      <c r="AB622" s="59">
        <f t="shared" si="442"/>
        <v>0.55190909702198321</v>
      </c>
      <c r="AC622" s="59">
        <f t="shared" si="443"/>
        <v>1.2521341196940912</v>
      </c>
      <c r="AD622" s="59">
        <f t="shared" si="444"/>
        <v>0.17072216586714073</v>
      </c>
      <c r="AE622" s="59">
        <f t="shared" si="445"/>
        <v>0</v>
      </c>
      <c r="AF622" s="59">
        <f t="shared" si="446"/>
        <v>0.36398110189325517</v>
      </c>
      <c r="AG622" s="59">
        <f t="shared" si="447"/>
        <v>5.0803257461430511E-3</v>
      </c>
      <c r="AH622" s="59">
        <f t="shared" si="448"/>
        <v>0.64324738164024964</v>
      </c>
      <c r="AI622" s="59">
        <f t="shared" si="449"/>
        <v>0</v>
      </c>
      <c r="AJ622" s="59">
        <f t="shared" si="463"/>
        <v>2.9998457502856275</v>
      </c>
      <c r="AK622" s="59">
        <f t="shared" si="480"/>
        <v>3.9999999999999996</v>
      </c>
      <c r="AL622" s="59">
        <f t="shared" si="465"/>
        <v>0.63863104762848222</v>
      </c>
      <c r="AM622" s="59">
        <f t="shared" si="475"/>
        <v>0.36136895237151778</v>
      </c>
      <c r="AN622" s="59">
        <f t="shared" si="466"/>
        <v>2.1320084597363431</v>
      </c>
      <c r="AO622" s="59">
        <f t="shared" si="476"/>
        <v>7.5736437671878285</v>
      </c>
      <c r="AP622" s="59">
        <f t="shared" si="467"/>
        <v>0.31928393963667057</v>
      </c>
      <c r="AQ622" s="59">
        <f t="shared" si="468"/>
        <v>8.6451872902398627E-2</v>
      </c>
      <c r="AR622" s="59">
        <f t="shared" si="469"/>
        <v>0.63406728249214039</v>
      </c>
      <c r="AS622" s="59">
        <f t="shared" si="470"/>
        <v>0.27948084460546097</v>
      </c>
      <c r="AT622" s="59">
        <f t="shared" si="471"/>
        <v>0.69407102229699835</v>
      </c>
      <c r="AU622" s="59">
        <v>41.203557911549268</v>
      </c>
      <c r="AV622" s="78"/>
      <c r="AW622" s="59">
        <v>8.0788539347951751</v>
      </c>
      <c r="AX622" s="59">
        <v>0.12</v>
      </c>
      <c r="AY622" s="59">
        <v>50.344000000000001</v>
      </c>
      <c r="AZ622" s="59">
        <v>0.13600000000000001</v>
      </c>
      <c r="BA622" s="59">
        <v>0.38400000000000001</v>
      </c>
      <c r="BB622" s="59">
        <v>0.13700000000000001</v>
      </c>
      <c r="BC622" s="59"/>
      <c r="BD622" s="59"/>
      <c r="BE622" s="59">
        <f t="shared" si="464"/>
        <v>100.40341184634444</v>
      </c>
      <c r="BF622" s="59">
        <f t="shared" si="474"/>
        <v>91.740580111284572</v>
      </c>
      <c r="BG622" s="59">
        <f t="shared" si="472"/>
        <v>8.2594198887154274E-2</v>
      </c>
      <c r="BH622" s="64">
        <f t="shared" si="473"/>
        <v>0.91740580111284575</v>
      </c>
      <c r="BI622" s="52"/>
      <c r="BJ622" s="62"/>
      <c r="BK622" s="62"/>
      <c r="BL622" s="62"/>
    </row>
    <row r="623" spans="1:64" s="31" customFormat="1" x14ac:dyDescent="0.25">
      <c r="A623" s="62"/>
      <c r="B623" s="58" t="s">
        <v>168</v>
      </c>
      <c r="C623" s="52" t="s">
        <v>13</v>
      </c>
      <c r="D623" s="52" t="s">
        <v>217</v>
      </c>
      <c r="E623" s="52"/>
      <c r="F623" s="52" t="s">
        <v>1234</v>
      </c>
      <c r="G623" s="52" t="s">
        <v>1779</v>
      </c>
      <c r="H623" s="52" t="s">
        <v>1784</v>
      </c>
      <c r="I623" s="52" t="s">
        <v>1725</v>
      </c>
      <c r="J623" s="52" t="s">
        <v>1722</v>
      </c>
      <c r="K623" s="59">
        <f t="shared" si="481"/>
        <v>90.903684906729026</v>
      </c>
      <c r="L623" s="59">
        <v>0.09</v>
      </c>
      <c r="M623" s="59">
        <v>0.41199999999999998</v>
      </c>
      <c r="N623" s="59">
        <v>13.30527205493925</v>
      </c>
      <c r="O623" s="59">
        <v>50.473682702032093</v>
      </c>
      <c r="P623" s="59"/>
      <c r="Q623" s="59">
        <v>20.37955523843501</v>
      </c>
      <c r="R623" s="59">
        <v>0.25600000000000001</v>
      </c>
      <c r="S623" s="59">
        <v>12.343</v>
      </c>
      <c r="T623" s="59"/>
      <c r="U623" s="59">
        <v>0</v>
      </c>
      <c r="V623" s="59">
        <v>97.259509995406361</v>
      </c>
      <c r="W623" s="59">
        <f t="shared" si="477"/>
        <v>14.757914194308615</v>
      </c>
      <c r="X623" s="59">
        <f t="shared" si="478"/>
        <v>6.247656194850407</v>
      </c>
      <c r="Y623" s="59">
        <f t="shared" si="479"/>
        <v>97.885525146130362</v>
      </c>
      <c r="Z623" s="59">
        <f t="shared" si="440"/>
        <v>2.9455051395211557E-3</v>
      </c>
      <c r="AA623" s="59">
        <f t="shared" si="441"/>
        <v>1.0140746263320318E-2</v>
      </c>
      <c r="AB623" s="59">
        <f t="shared" si="442"/>
        <v>0.51326707651865566</v>
      </c>
      <c r="AC623" s="59">
        <f t="shared" si="443"/>
        <v>1.3065990746093605</v>
      </c>
      <c r="AD623" s="59">
        <f t="shared" si="444"/>
        <v>0.15387273794231604</v>
      </c>
      <c r="AE623" s="59">
        <f t="shared" si="445"/>
        <v>0</v>
      </c>
      <c r="AF623" s="59">
        <f t="shared" si="446"/>
        <v>0.40394076897341841</v>
      </c>
      <c r="AG623" s="59">
        <f t="shared" si="447"/>
        <v>7.0968930522600513E-3</v>
      </c>
      <c r="AH623" s="59">
        <f t="shared" si="448"/>
        <v>0.60218150156314054</v>
      </c>
      <c r="AI623" s="59">
        <f t="shared" si="449"/>
        <v>0</v>
      </c>
      <c r="AJ623" s="59">
        <f t="shared" si="463"/>
        <v>3.0000443040619924</v>
      </c>
      <c r="AK623" s="59">
        <f t="shared" si="480"/>
        <v>4</v>
      </c>
      <c r="AL623" s="59">
        <f t="shared" si="465"/>
        <v>0.59851721723841855</v>
      </c>
      <c r="AM623" s="59">
        <f t="shared" si="475"/>
        <v>0.40148278276158145</v>
      </c>
      <c r="AN623" s="59">
        <f t="shared" si="466"/>
        <v>2.6251613793006539</v>
      </c>
      <c r="AO623" s="59">
        <f t="shared" si="476"/>
        <v>9.9445788548025078</v>
      </c>
      <c r="AP623" s="59">
        <f t="shared" si="467"/>
        <v>0.27584978856663056</v>
      </c>
      <c r="AQ623" s="59">
        <f t="shared" si="468"/>
        <v>7.7960027435439033E-2</v>
      </c>
      <c r="AR623" s="59">
        <f t="shared" si="469"/>
        <v>0.66199185811492678</v>
      </c>
      <c r="AS623" s="59">
        <f t="shared" si="470"/>
        <v>0.26004811444963427</v>
      </c>
      <c r="AT623" s="59">
        <f t="shared" si="471"/>
        <v>0.71796438095157999</v>
      </c>
      <c r="AU623" s="59">
        <v>40.390369719667348</v>
      </c>
      <c r="AV623" s="78"/>
      <c r="AW623" s="59">
        <v>8.8705668220333767</v>
      </c>
      <c r="AX623" s="59">
        <v>0.152</v>
      </c>
      <c r="AY623" s="59">
        <v>49.734000000000002</v>
      </c>
      <c r="AZ623" s="59">
        <v>0.153</v>
      </c>
      <c r="BA623" s="59">
        <v>0.42599999999999999</v>
      </c>
      <c r="BB623" s="59">
        <v>0.155</v>
      </c>
      <c r="BC623" s="59"/>
      <c r="BD623" s="59"/>
      <c r="BE623" s="59">
        <f t="shared" si="464"/>
        <v>99.880936541700734</v>
      </c>
      <c r="BF623" s="59">
        <f t="shared" si="474"/>
        <v>90.903684906729026</v>
      </c>
      <c r="BG623" s="59">
        <f t="shared" si="472"/>
        <v>9.0963150932709735E-2</v>
      </c>
      <c r="BH623" s="64">
        <f t="shared" si="473"/>
        <v>0.90903684906729021</v>
      </c>
      <c r="BI623" s="52"/>
      <c r="BJ623" s="62"/>
      <c r="BK623" s="62"/>
      <c r="BL623" s="62"/>
    </row>
    <row r="624" spans="1:64" s="31" customFormat="1" x14ac:dyDescent="0.25">
      <c r="A624" s="62"/>
      <c r="B624" s="58" t="s">
        <v>168</v>
      </c>
      <c r="C624" s="52" t="s">
        <v>13</v>
      </c>
      <c r="D624" s="52" t="s">
        <v>217</v>
      </c>
      <c r="E624" s="52"/>
      <c r="F624" s="52" t="s">
        <v>1235</v>
      </c>
      <c r="G624" s="52" t="s">
        <v>1779</v>
      </c>
      <c r="H624" s="52" t="s">
        <v>1784</v>
      </c>
      <c r="I624" s="52" t="s">
        <v>1725</v>
      </c>
      <c r="J624" s="52" t="s">
        <v>1722</v>
      </c>
      <c r="K624" s="59">
        <f t="shared" si="481"/>
        <v>89.916384660556787</v>
      </c>
      <c r="L624" s="59">
        <v>0.06</v>
      </c>
      <c r="M624" s="59">
        <v>0.34699999999999998</v>
      </c>
      <c r="N624" s="59">
        <v>13.665808769149498</v>
      </c>
      <c r="O624" s="59">
        <v>50.212094287784922</v>
      </c>
      <c r="P624" s="59"/>
      <c r="Q624" s="59">
        <v>20.334067467396043</v>
      </c>
      <c r="R624" s="59">
        <v>0.26200000000000001</v>
      </c>
      <c r="S624" s="59">
        <v>12.706</v>
      </c>
      <c r="T624" s="59"/>
      <c r="U624" s="59">
        <v>4.7E-2</v>
      </c>
      <c r="V624" s="59">
        <v>97.633970524330465</v>
      </c>
      <c r="W624" s="59">
        <f t="shared" si="477"/>
        <v>14.21424806416476</v>
      </c>
      <c r="X624" s="59">
        <f t="shared" si="478"/>
        <v>6.8013107393101615</v>
      </c>
      <c r="Y624" s="59">
        <f t="shared" si="479"/>
        <v>98.315461860409357</v>
      </c>
      <c r="Z624" s="59">
        <f t="shared" ref="Z624:Z687" si="482">$L624/60.09/($L624*2/60.09+$M624*2/79.9+$N624/101.96*3+$O624/151.94*3+$P624/209.82*3+$R624/70.94+$S624/40.31+$T624/74.71+$W624/71.85+$X624/159.7*3)*4</f>
        <v>1.9495405622895917E-3</v>
      </c>
      <c r="AA624" s="59">
        <f t="shared" ref="AA624:AA687" si="483">$M624/79.9/($L624*2/60.09+$M624*2/79.9+$N624/101.96*3+$O624/151.94*3+$P624/209.82*3+$R624/70.94+$S624/40.31+$T624/74.71+$W624/71.85+$X624/159.7*3)*4</f>
        <v>8.4794156567854825E-3</v>
      </c>
      <c r="AB624" s="59">
        <f t="shared" ref="AB624:AB687" si="484">$N624*2/101.96/($L624*2/60.09+$M624*2/79.9+$N624/101.96*3+$O624/151.94*3+$P624/209.82*3+$R624/70.94+$S624/40.31+$T624/74.71+$W624/71.85+$X624/159.7*3)*4</f>
        <v>0.52338194556135098</v>
      </c>
      <c r="AC624" s="59">
        <f t="shared" ref="AC624:AC687" si="485">$O624*2/151.94/($L624*2/60.09+$M624*2/79.9+$N624/101.96*3+$O624/151.94*3+$P624/209.82*3+$R624/70.94+$S624/40.31+$T624/74.71+$W624/71.85+$X624/159.7*3)*4</f>
        <v>1.2904745334124461</v>
      </c>
      <c r="AD624" s="59">
        <f t="shared" ref="AD624:AD687" si="486">$X624*2/159.7/($L624*2/60.09+$M624*2/79.9+$N624/101.96*3+$O624/151.94*3+$P624/209.82*3+$R624/70.94+$S624/40.31+$T624/74.71+$W624/71.85+$X624/159.7*3)*4</f>
        <v>0.16630332260194747</v>
      </c>
      <c r="AE624" s="59">
        <f t="shared" ref="AE624:AE687" si="487">$P624*2/209.82/($L624*2/60.09+$M624*2/79.9+$N624/101.96*3+$O624/151.94*3+$P624/209.82*3+$R624/70.94+$S624/40.31+$T624/74.71+$W624/71.85+$X624/159.7*3)*4</f>
        <v>0</v>
      </c>
      <c r="AF624" s="59">
        <f t="shared" ref="AF624:AF687" si="488">$W624/71.85/($L624*2/60.09+$M624*2/79.9+$N624/101.96*3+$O624/151.94*3+$P624/209.82*3+$R624/70.94+$S624/40.31+$T624/74.71+$W624/71.85+$X624/159.7*3)*4</f>
        <v>0.3862605433998722</v>
      </c>
      <c r="AG624" s="59">
        <f t="shared" ref="AG624:AG687" si="489">$R624/70.94/($L624*2/60.09+$M624*2/79.9+$N624/101.96*3+$O624/151.94*3+$P624/209.82*3+$R624/70.94+$S624/40.31+$T624/74.71+$W624/71.85+$X624/159.7*3)*4</f>
        <v>7.2109641494340704E-3</v>
      </c>
      <c r="AH624" s="59">
        <f t="shared" ref="AH624:AH687" si="490">$S624/40.31/($L624*2/60.09+$M624*2/79.9+$N624/101.96*3+$O624/151.94*3+$P624/209.82*3+$R624/70.94+$S624/40.31+$T624/74.71+$W624/71.85+$X624/159.7*3)*4</f>
        <v>0.61543087764892657</v>
      </c>
      <c r="AI624" s="59">
        <f t="shared" ref="AI624:AI687" si="491">$T624/74.71/($L624*2/60.09+$M624*2/79.9+$N624/101.96*3+$O624/151.94*3+$P624/209.82*3+$R624/70.94+$S624/40.31+$T624/74.71+$W624/71.85+$X624/159.7*3)*4</f>
        <v>0</v>
      </c>
      <c r="AJ624" s="59">
        <f t="shared" si="463"/>
        <v>2.9994911429930529</v>
      </c>
      <c r="AK624" s="59">
        <f t="shared" si="480"/>
        <v>4</v>
      </c>
      <c r="AL624" s="59">
        <f t="shared" si="465"/>
        <v>0.61439168262472821</v>
      </c>
      <c r="AM624" s="59">
        <f t="shared" si="475"/>
        <v>0.38560831737527179</v>
      </c>
      <c r="AN624" s="59">
        <f t="shared" si="466"/>
        <v>2.3226267362342461</v>
      </c>
      <c r="AO624" s="59">
        <f t="shared" si="476"/>
        <v>8.4719529523420309</v>
      </c>
      <c r="AP624" s="59">
        <f t="shared" si="467"/>
        <v>0.30096669875514404</v>
      </c>
      <c r="AQ624" s="59">
        <f t="shared" si="468"/>
        <v>8.3984798837754851E-2</v>
      </c>
      <c r="AR624" s="59">
        <f t="shared" si="469"/>
        <v>0.65170221735918987</v>
      </c>
      <c r="AS624" s="59">
        <f t="shared" si="470"/>
        <v>0.26431298380305535</v>
      </c>
      <c r="AT624" s="59">
        <f t="shared" si="471"/>
        <v>0.7114534961126262</v>
      </c>
      <c r="AU624" s="59">
        <v>40.587598199041693</v>
      </c>
      <c r="AV624" s="78"/>
      <c r="AW624" s="59">
        <v>9.8166055858226873</v>
      </c>
      <c r="AX624" s="59">
        <v>0.18099999999999999</v>
      </c>
      <c r="AY624" s="59">
        <v>49.11</v>
      </c>
      <c r="AZ624" s="59">
        <v>0.182</v>
      </c>
      <c r="BA624" s="59">
        <v>0.32700000000000001</v>
      </c>
      <c r="BB624" s="59">
        <v>0.16800000000000001</v>
      </c>
      <c r="BC624" s="59"/>
      <c r="BD624" s="59"/>
      <c r="BE624" s="59">
        <f t="shared" si="464"/>
        <v>100.37220378486438</v>
      </c>
      <c r="BF624" s="59">
        <f t="shared" si="474"/>
        <v>89.916384660556787</v>
      </c>
      <c r="BG624" s="59">
        <f t="shared" si="472"/>
        <v>0.10083615339443214</v>
      </c>
      <c r="BH624" s="64">
        <f t="shared" si="473"/>
        <v>0.89916384660556792</v>
      </c>
      <c r="BI624" s="52"/>
      <c r="BJ624" s="62"/>
      <c r="BK624" s="62"/>
      <c r="BL624" s="62"/>
    </row>
    <row r="625" spans="1:64" s="31" customFormat="1" x14ac:dyDescent="0.25">
      <c r="A625" s="62"/>
      <c r="B625" s="58" t="s">
        <v>168</v>
      </c>
      <c r="C625" s="52" t="s">
        <v>13</v>
      </c>
      <c r="D625" s="52" t="s">
        <v>217</v>
      </c>
      <c r="E625" s="52"/>
      <c r="F625" s="52" t="s">
        <v>1236</v>
      </c>
      <c r="G625" s="52" t="s">
        <v>1779</v>
      </c>
      <c r="H625" s="52" t="s">
        <v>1784</v>
      </c>
      <c r="I625" s="52" t="s">
        <v>1725</v>
      </c>
      <c r="J625" s="52" t="s">
        <v>1722</v>
      </c>
      <c r="K625" s="59">
        <f t="shared" si="481"/>
        <v>88.906503338121354</v>
      </c>
      <c r="L625" s="59">
        <v>5.8000000000000003E-2</v>
      </c>
      <c r="M625" s="59">
        <v>0.78400000000000003</v>
      </c>
      <c r="N625" s="59">
        <v>13.010763866877971</v>
      </c>
      <c r="O625" s="59">
        <v>45.226060573801036</v>
      </c>
      <c r="P625" s="59"/>
      <c r="Q625" s="59">
        <v>25.371838109961548</v>
      </c>
      <c r="R625" s="59">
        <v>0.29199999999999998</v>
      </c>
      <c r="S625" s="59">
        <v>11.971</v>
      </c>
      <c r="T625" s="59"/>
      <c r="U625" s="59">
        <v>0.13200000000000001</v>
      </c>
      <c r="V625" s="59">
        <v>96.845662550640569</v>
      </c>
      <c r="W625" s="59">
        <f t="shared" si="477"/>
        <v>15.28981851914803</v>
      </c>
      <c r="X625" s="59">
        <f t="shared" si="478"/>
        <v>11.204733930666279</v>
      </c>
      <c r="Y625" s="59">
        <f t="shared" si="479"/>
        <v>97.968376890493317</v>
      </c>
      <c r="Z625" s="59">
        <f t="shared" si="482"/>
        <v>1.9096967653395617E-3</v>
      </c>
      <c r="AA625" s="59">
        <f t="shared" si="483"/>
        <v>1.94136817671519E-2</v>
      </c>
      <c r="AB625" s="59">
        <f t="shared" si="484"/>
        <v>0.504942105592737</v>
      </c>
      <c r="AC625" s="59">
        <f t="shared" si="485"/>
        <v>1.1778371727390464</v>
      </c>
      <c r="AD625" s="59">
        <f t="shared" si="486"/>
        <v>0.27762926966639589</v>
      </c>
      <c r="AE625" s="59">
        <f t="shared" si="487"/>
        <v>0</v>
      </c>
      <c r="AF625" s="59">
        <f t="shared" si="488"/>
        <v>0.42103110422718149</v>
      </c>
      <c r="AG625" s="59">
        <f t="shared" si="489"/>
        <v>8.1438598329190877E-3</v>
      </c>
      <c r="AH625" s="59">
        <f t="shared" si="490"/>
        <v>0.58756545687764772</v>
      </c>
      <c r="AI625" s="59">
        <f t="shared" si="491"/>
        <v>0</v>
      </c>
      <c r="AJ625" s="59">
        <f t="shared" si="463"/>
        <v>2.9984723474684194</v>
      </c>
      <c r="AK625" s="59">
        <f t="shared" si="480"/>
        <v>4</v>
      </c>
      <c r="AL625" s="59">
        <f t="shared" si="465"/>
        <v>0.58255746602389891</v>
      </c>
      <c r="AM625" s="59">
        <f t="shared" si="475"/>
        <v>0.41744253397610109</v>
      </c>
      <c r="AN625" s="59">
        <f t="shared" si="466"/>
        <v>1.5165227525653173</v>
      </c>
      <c r="AO625" s="59">
        <f t="shared" si="476"/>
        <v>4.8491558160100876</v>
      </c>
      <c r="AP625" s="59">
        <f t="shared" si="467"/>
        <v>0.39737371695948714</v>
      </c>
      <c r="AQ625" s="59">
        <f t="shared" si="468"/>
        <v>0.14161806729005025</v>
      </c>
      <c r="AR625" s="59">
        <f t="shared" si="469"/>
        <v>0.60081209804036229</v>
      </c>
      <c r="AS625" s="59">
        <f t="shared" si="470"/>
        <v>0.25756983466958744</v>
      </c>
      <c r="AT625" s="59">
        <f t="shared" si="471"/>
        <v>0.69993562905450712</v>
      </c>
      <c r="AU625" s="59">
        <v>40.177969818802666</v>
      </c>
      <c r="AV625" s="78"/>
      <c r="AW625" s="59">
        <v>10.718249234439758</v>
      </c>
      <c r="AX625" s="59">
        <v>0.187</v>
      </c>
      <c r="AY625" s="59">
        <v>48.192</v>
      </c>
      <c r="AZ625" s="59">
        <v>0.19600000000000001</v>
      </c>
      <c r="BA625" s="59">
        <v>0.27100000000000002</v>
      </c>
      <c r="BB625" s="59">
        <v>7.1999999999999995E-2</v>
      </c>
      <c r="BC625" s="59"/>
      <c r="BD625" s="59"/>
      <c r="BE625" s="59">
        <f t="shared" si="464"/>
        <v>99.814219053242425</v>
      </c>
      <c r="BF625" s="59">
        <f t="shared" si="474"/>
        <v>88.906503338121354</v>
      </c>
      <c r="BG625" s="59">
        <f t="shared" si="472"/>
        <v>0.11093496661878646</v>
      </c>
      <c r="BH625" s="64">
        <f t="shared" si="473"/>
        <v>0.88906503338121357</v>
      </c>
      <c r="BI625" s="52"/>
      <c r="BJ625" s="62"/>
      <c r="BK625" s="62"/>
      <c r="BL625" s="62"/>
    </row>
    <row r="626" spans="1:64" s="31" customFormat="1" x14ac:dyDescent="0.25">
      <c r="A626" s="62"/>
      <c r="B626" s="58" t="s">
        <v>168</v>
      </c>
      <c r="C626" s="52" t="s">
        <v>13</v>
      </c>
      <c r="D626" s="52" t="s">
        <v>217</v>
      </c>
      <c r="E626" s="52"/>
      <c r="F626" s="52" t="s">
        <v>1237</v>
      </c>
      <c r="G626" s="52" t="s">
        <v>1779</v>
      </c>
      <c r="H626" s="52" t="s">
        <v>1784</v>
      </c>
      <c r="I626" s="52" t="s">
        <v>1725</v>
      </c>
      <c r="J626" s="52" t="s">
        <v>1722</v>
      </c>
      <c r="K626" s="59">
        <f t="shared" si="481"/>
        <v>88.759080881261667</v>
      </c>
      <c r="L626" s="59">
        <v>9.8000000000000004E-2</v>
      </c>
      <c r="M626" s="59">
        <v>0.77400000000000002</v>
      </c>
      <c r="N626" s="59">
        <v>12.842024300052827</v>
      </c>
      <c r="O626" s="59">
        <v>43.93099975023646</v>
      </c>
      <c r="P626" s="59"/>
      <c r="Q626" s="59">
        <v>28.453634597851504</v>
      </c>
      <c r="R626" s="59">
        <v>0.38200000000000001</v>
      </c>
      <c r="S626" s="59">
        <v>9.9649999999999999</v>
      </c>
      <c r="T626" s="59"/>
      <c r="U626" s="59">
        <v>0.16200000000000001</v>
      </c>
      <c r="V626" s="59">
        <v>96.607658648140813</v>
      </c>
      <c r="W626" s="59">
        <f t="shared" si="477"/>
        <v>18.169522299152877</v>
      </c>
      <c r="X626" s="59">
        <f t="shared" si="478"/>
        <v>11.42933129439723</v>
      </c>
      <c r="Y626" s="59">
        <f t="shared" si="479"/>
        <v>97.752877643839398</v>
      </c>
      <c r="Z626" s="59">
        <f t="shared" si="482"/>
        <v>3.2813469595450603E-3</v>
      </c>
      <c r="AA626" s="59">
        <f t="shared" si="483"/>
        <v>1.9490476798865224E-2</v>
      </c>
      <c r="AB626" s="59">
        <f t="shared" si="484"/>
        <v>0.50682956218287922</v>
      </c>
      <c r="AC626" s="59">
        <f t="shared" si="485"/>
        <v>1.1634754997722265</v>
      </c>
      <c r="AD626" s="59">
        <f t="shared" si="486"/>
        <v>0.28798786163911144</v>
      </c>
      <c r="AE626" s="59">
        <f t="shared" si="487"/>
        <v>0</v>
      </c>
      <c r="AF626" s="59">
        <f t="shared" si="488"/>
        <v>0.50879755879886268</v>
      </c>
      <c r="AG626" s="59">
        <f t="shared" si="489"/>
        <v>1.0834290118876249E-2</v>
      </c>
      <c r="AH626" s="59">
        <f t="shared" si="490"/>
        <v>0.49738511817411474</v>
      </c>
      <c r="AI626" s="59">
        <f t="shared" si="491"/>
        <v>0</v>
      </c>
      <c r="AJ626" s="59">
        <f t="shared" si="463"/>
        <v>2.9980817144444809</v>
      </c>
      <c r="AK626" s="59">
        <f t="shared" si="480"/>
        <v>4</v>
      </c>
      <c r="AL626" s="59">
        <f t="shared" si="465"/>
        <v>0.49432884262175864</v>
      </c>
      <c r="AM626" s="59">
        <f t="shared" si="475"/>
        <v>0.50567115737824131</v>
      </c>
      <c r="AN626" s="59">
        <f t="shared" si="466"/>
        <v>1.7667326529076295</v>
      </c>
      <c r="AO626" s="59">
        <f t="shared" si="476"/>
        <v>5.9220888098674083</v>
      </c>
      <c r="AP626" s="59">
        <f t="shared" si="467"/>
        <v>0.3614371626940806</v>
      </c>
      <c r="AQ626" s="59">
        <f t="shared" si="468"/>
        <v>0.14706066603689885</v>
      </c>
      <c r="AR626" s="59">
        <f t="shared" si="469"/>
        <v>0.59412740849658163</v>
      </c>
      <c r="AS626" s="59">
        <f t="shared" si="470"/>
        <v>0.25881192546651954</v>
      </c>
      <c r="AT626" s="59">
        <f t="shared" si="471"/>
        <v>0.69656467328810512</v>
      </c>
      <c r="AU626" s="59">
        <v>40.02928988819739</v>
      </c>
      <c r="AV626" s="78"/>
      <c r="AW626" s="59">
        <v>10.888430509266662</v>
      </c>
      <c r="AX626" s="59">
        <v>0.185</v>
      </c>
      <c r="AY626" s="59">
        <v>48.234999999999999</v>
      </c>
      <c r="AZ626" s="59">
        <v>0.192</v>
      </c>
      <c r="BA626" s="59">
        <v>0.21099999999999999</v>
      </c>
      <c r="BB626" s="59">
        <v>7.9000000000000001E-2</v>
      </c>
      <c r="BC626" s="59"/>
      <c r="BD626" s="59"/>
      <c r="BE626" s="59">
        <f t="shared" si="464"/>
        <v>99.819720397464039</v>
      </c>
      <c r="BF626" s="59">
        <f t="shared" si="474"/>
        <v>88.759080881261667</v>
      </c>
      <c r="BG626" s="59">
        <f t="shared" si="472"/>
        <v>0.11240919118738332</v>
      </c>
      <c r="BH626" s="64">
        <f t="shared" si="473"/>
        <v>0.88759080881261665</v>
      </c>
      <c r="BI626" s="52"/>
      <c r="BJ626" s="62"/>
      <c r="BK626" s="62"/>
      <c r="BL626" s="62"/>
    </row>
    <row r="627" spans="1:64" s="31" customFormat="1" x14ac:dyDescent="0.25">
      <c r="A627" s="62"/>
      <c r="B627" s="58" t="s">
        <v>168</v>
      </c>
      <c r="C627" s="52" t="s">
        <v>13</v>
      </c>
      <c r="D627" s="52" t="s">
        <v>217</v>
      </c>
      <c r="E627" s="52"/>
      <c r="F627" s="52" t="s">
        <v>1238</v>
      </c>
      <c r="G627" s="52" t="s">
        <v>1779</v>
      </c>
      <c r="H627" s="52" t="s">
        <v>1784</v>
      </c>
      <c r="I627" s="52" t="s">
        <v>1725</v>
      </c>
      <c r="J627" s="52" t="s">
        <v>1722</v>
      </c>
      <c r="K627" s="59">
        <f t="shared" si="481"/>
        <v>87.851086025075858</v>
      </c>
      <c r="L627" s="59">
        <v>3.2000000000000001E-2</v>
      </c>
      <c r="M627" s="59">
        <v>0.80900000000000005</v>
      </c>
      <c r="N627" s="59">
        <v>13.398550449022716</v>
      </c>
      <c r="O627" s="59">
        <v>44.739545757909525</v>
      </c>
      <c r="P627" s="59"/>
      <c r="Q627" s="59">
        <v>25.674745312561935</v>
      </c>
      <c r="R627" s="59">
        <v>0.23499999999999999</v>
      </c>
      <c r="S627" s="59">
        <v>12.034000000000001</v>
      </c>
      <c r="T627" s="59"/>
      <c r="U627" s="59">
        <v>2.7E-2</v>
      </c>
      <c r="V627" s="59">
        <v>96.949841519494186</v>
      </c>
      <c r="W627" s="59">
        <f t="shared" si="477"/>
        <v>15.49325342709203</v>
      </c>
      <c r="X627" s="59">
        <f t="shared" si="478"/>
        <v>11.315283269026343</v>
      </c>
      <c r="Y627" s="59">
        <f t="shared" si="479"/>
        <v>98.083632903050614</v>
      </c>
      <c r="Z627" s="59">
        <f t="shared" si="482"/>
        <v>1.0498703692709116E-3</v>
      </c>
      <c r="AA627" s="59">
        <f t="shared" si="483"/>
        <v>1.9961337916926111E-2</v>
      </c>
      <c r="AB627" s="59">
        <f t="shared" si="484"/>
        <v>0.51813853052441528</v>
      </c>
      <c r="AC627" s="59">
        <f t="shared" si="485"/>
        <v>1.1610137104533402</v>
      </c>
      <c r="AD627" s="59">
        <f t="shared" si="486"/>
        <v>0.27936912950047932</v>
      </c>
      <c r="AE627" s="59">
        <f t="shared" si="487"/>
        <v>0</v>
      </c>
      <c r="AF627" s="59">
        <f t="shared" si="488"/>
        <v>0.42511238408804786</v>
      </c>
      <c r="AG627" s="59">
        <f t="shared" si="489"/>
        <v>6.5307729088974554E-3</v>
      </c>
      <c r="AH627" s="59">
        <f t="shared" si="490"/>
        <v>0.58855237071330913</v>
      </c>
      <c r="AI627" s="59">
        <f t="shared" si="491"/>
        <v>0</v>
      </c>
      <c r="AJ627" s="59">
        <f t="shared" si="463"/>
        <v>2.9997281064746861</v>
      </c>
      <c r="AK627" s="59">
        <f t="shared" si="480"/>
        <v>4.0000000000000009</v>
      </c>
      <c r="AL627" s="59">
        <f t="shared" si="465"/>
        <v>0.58061836314773019</v>
      </c>
      <c r="AM627" s="59">
        <f t="shared" si="475"/>
        <v>0.41938163685226981</v>
      </c>
      <c r="AN627" s="59">
        <f t="shared" si="466"/>
        <v>1.5216870412567129</v>
      </c>
      <c r="AO627" s="59">
        <f t="shared" si="476"/>
        <v>4.8707811360587288</v>
      </c>
      <c r="AP627" s="59">
        <f t="shared" si="467"/>
        <v>0.39655991550071101</v>
      </c>
      <c r="AQ627" s="59">
        <f t="shared" si="468"/>
        <v>0.14264288034409475</v>
      </c>
      <c r="AR627" s="59">
        <f t="shared" si="469"/>
        <v>0.5928011447584266</v>
      </c>
      <c r="AS627" s="59">
        <f t="shared" si="470"/>
        <v>0.26455597489747856</v>
      </c>
      <c r="AT627" s="59">
        <f t="shared" si="471"/>
        <v>0.69142849714287502</v>
      </c>
      <c r="AU627" s="59">
        <v>40.553209643663607</v>
      </c>
      <c r="AV627" s="78"/>
      <c r="AW627" s="59">
        <v>11.781617945469975</v>
      </c>
      <c r="AX627" s="59">
        <v>0.16500000000000001</v>
      </c>
      <c r="AY627" s="59">
        <v>47.796999999999997</v>
      </c>
      <c r="AZ627" s="59">
        <v>0.193</v>
      </c>
      <c r="BA627" s="59">
        <v>0.22800000000000001</v>
      </c>
      <c r="BB627" s="59">
        <v>6.9000000000000006E-2</v>
      </c>
      <c r="BC627" s="59"/>
      <c r="BD627" s="59"/>
      <c r="BE627" s="59">
        <f t="shared" si="464"/>
        <v>100.78682758913358</v>
      </c>
      <c r="BF627" s="59">
        <f t="shared" si="474"/>
        <v>87.851086025075858</v>
      </c>
      <c r="BG627" s="59">
        <f t="shared" si="472"/>
        <v>0.12148913974924141</v>
      </c>
      <c r="BH627" s="64">
        <f t="shared" si="473"/>
        <v>0.87851086025075853</v>
      </c>
      <c r="BI627" s="52"/>
      <c r="BJ627" s="62"/>
      <c r="BK627" s="62"/>
      <c r="BL627" s="62"/>
    </row>
    <row r="628" spans="1:64" s="31" customFormat="1" x14ac:dyDescent="0.25">
      <c r="A628" s="62"/>
      <c r="B628" s="58" t="s">
        <v>168</v>
      </c>
      <c r="C628" s="52" t="s">
        <v>13</v>
      </c>
      <c r="D628" s="52" t="s">
        <v>217</v>
      </c>
      <c r="E628" s="52"/>
      <c r="F628" s="52" t="s">
        <v>1239</v>
      </c>
      <c r="G628" s="52" t="s">
        <v>1779</v>
      </c>
      <c r="H628" s="52" t="s">
        <v>1784</v>
      </c>
      <c r="I628" s="52" t="s">
        <v>1725</v>
      </c>
      <c r="J628" s="52" t="s">
        <v>1722</v>
      </c>
      <c r="K628" s="59">
        <f t="shared" si="481"/>
        <v>88.828525126499883</v>
      </c>
      <c r="L628" s="59">
        <v>4.2999999999999997E-2</v>
      </c>
      <c r="M628" s="59">
        <v>0.77400000000000002</v>
      </c>
      <c r="N628" s="59">
        <v>13.125003697834126</v>
      </c>
      <c r="O628" s="59">
        <v>45.221106247773626</v>
      </c>
      <c r="P628" s="59"/>
      <c r="Q628" s="59">
        <v>25.217799976215957</v>
      </c>
      <c r="R628" s="59">
        <v>0.26500000000000001</v>
      </c>
      <c r="S628" s="59">
        <v>12.16</v>
      </c>
      <c r="T628" s="59"/>
      <c r="U628" s="59">
        <v>0.03</v>
      </c>
      <c r="V628" s="59">
        <v>96.835909921823699</v>
      </c>
      <c r="W628" s="59">
        <f t="shared" si="477"/>
        <v>15.166386053384773</v>
      </c>
      <c r="X628" s="59">
        <f t="shared" si="478"/>
        <v>11.170720074273376</v>
      </c>
      <c r="Y628" s="59">
        <f t="shared" si="479"/>
        <v>97.955216073265902</v>
      </c>
      <c r="Z628" s="59">
        <f t="shared" si="482"/>
        <v>1.4126896490831854E-3</v>
      </c>
      <c r="AA628" s="59">
        <f t="shared" si="483"/>
        <v>1.912382200552384E-2</v>
      </c>
      <c r="AB628" s="59">
        <f t="shared" si="484"/>
        <v>0.50825319195154428</v>
      </c>
      <c r="AC628" s="59">
        <f t="shared" si="485"/>
        <v>1.1751128284921879</v>
      </c>
      <c r="AD628" s="59">
        <f t="shared" si="486"/>
        <v>0.2761765245183152</v>
      </c>
      <c r="AE628" s="59">
        <f t="shared" si="487"/>
        <v>0</v>
      </c>
      <c r="AF628" s="59">
        <f t="shared" si="488"/>
        <v>0.4167118451522781</v>
      </c>
      <c r="AG628" s="59">
        <f t="shared" si="489"/>
        <v>7.3745445114290122E-3</v>
      </c>
      <c r="AH628" s="59">
        <f t="shared" si="490"/>
        <v>0.59552676958400819</v>
      </c>
      <c r="AI628" s="59">
        <f t="shared" si="491"/>
        <v>0</v>
      </c>
      <c r="AJ628" s="59">
        <f t="shared" si="463"/>
        <v>2.9996922158643695</v>
      </c>
      <c r="AK628" s="59">
        <f t="shared" si="480"/>
        <v>4</v>
      </c>
      <c r="AL628" s="59">
        <f t="shared" si="465"/>
        <v>0.58832646859570548</v>
      </c>
      <c r="AM628" s="59">
        <f t="shared" si="475"/>
        <v>0.41167353140429452</v>
      </c>
      <c r="AN628" s="59">
        <f t="shared" si="466"/>
        <v>1.5088604865278585</v>
      </c>
      <c r="AO628" s="59">
        <f t="shared" si="476"/>
        <v>4.8171121909355632</v>
      </c>
      <c r="AP628" s="59">
        <f t="shared" si="467"/>
        <v>0.39858732893671245</v>
      </c>
      <c r="AQ628" s="59">
        <f t="shared" si="468"/>
        <v>0.14093928464495994</v>
      </c>
      <c r="AR628" s="59">
        <f t="shared" si="469"/>
        <v>0.59968732575538319</v>
      </c>
      <c r="AS628" s="59">
        <f t="shared" si="470"/>
        <v>0.25937338959965689</v>
      </c>
      <c r="AT628" s="59">
        <f t="shared" si="471"/>
        <v>0.69807327356080906</v>
      </c>
      <c r="AU628" s="59">
        <v>40.403518284958977</v>
      </c>
      <c r="AV628" s="78"/>
      <c r="AW628" s="59">
        <v>10.79118406650843</v>
      </c>
      <c r="AX628" s="59">
        <v>0.2</v>
      </c>
      <c r="AY628" s="59">
        <v>48.139000000000003</v>
      </c>
      <c r="AZ628" s="59">
        <v>0.16500000000000001</v>
      </c>
      <c r="BA628" s="59">
        <v>0.28799999999999998</v>
      </c>
      <c r="BB628" s="59">
        <v>6.3E-2</v>
      </c>
      <c r="BC628" s="59"/>
      <c r="BD628" s="59"/>
      <c r="BE628" s="59">
        <f t="shared" si="464"/>
        <v>100.04970235146742</v>
      </c>
      <c r="BF628" s="59">
        <f t="shared" si="474"/>
        <v>88.828525126499883</v>
      </c>
      <c r="BG628" s="59">
        <f t="shared" si="472"/>
        <v>0.11171474873500116</v>
      </c>
      <c r="BH628" s="64">
        <f t="shared" si="473"/>
        <v>0.8882852512649988</v>
      </c>
      <c r="BI628" s="52"/>
      <c r="BJ628" s="62"/>
      <c r="BK628" s="62"/>
      <c r="BL628" s="62"/>
    </row>
    <row r="629" spans="1:64" s="31" customFormat="1" x14ac:dyDescent="0.25">
      <c r="A629" s="62"/>
      <c r="B629" s="58" t="s">
        <v>168</v>
      </c>
      <c r="C629" s="52" t="s">
        <v>13</v>
      </c>
      <c r="D629" s="52" t="s">
        <v>217</v>
      </c>
      <c r="E629" s="52"/>
      <c r="F629" s="52" t="s">
        <v>1240</v>
      </c>
      <c r="G629" s="52" t="s">
        <v>1779</v>
      </c>
      <c r="H629" s="52" t="s">
        <v>1784</v>
      </c>
      <c r="I629" s="52" t="s">
        <v>1725</v>
      </c>
      <c r="J629" s="52" t="s">
        <v>1722</v>
      </c>
      <c r="K629" s="59">
        <f t="shared" si="481"/>
        <v>88.724090542177734</v>
      </c>
      <c r="L629" s="59">
        <v>3.9E-2</v>
      </c>
      <c r="M629" s="59">
        <v>0.72899999999999998</v>
      </c>
      <c r="N629" s="59">
        <v>12.614592709984151</v>
      </c>
      <c r="O629" s="59">
        <v>46.466623811064125</v>
      </c>
      <c r="P629" s="59"/>
      <c r="Q629" s="59">
        <v>24.237745272921867</v>
      </c>
      <c r="R629" s="59">
        <v>0.248</v>
      </c>
      <c r="S629" s="59">
        <v>12.276</v>
      </c>
      <c r="T629" s="59"/>
      <c r="U629" s="59">
        <v>6.0000000000000001E-3</v>
      </c>
      <c r="V629" s="59">
        <v>96.616961793970148</v>
      </c>
      <c r="W629" s="59">
        <f t="shared" si="477"/>
        <v>14.833596831484668</v>
      </c>
      <c r="X629" s="59">
        <f t="shared" si="478"/>
        <v>10.451376351897309</v>
      </c>
      <c r="Y629" s="59">
        <f t="shared" si="479"/>
        <v>97.664189704430257</v>
      </c>
      <c r="Z629" s="59">
        <f t="shared" si="482"/>
        <v>1.2858407329577818E-3</v>
      </c>
      <c r="AA629" s="59">
        <f t="shared" si="483"/>
        <v>1.8076132880864779E-2</v>
      </c>
      <c r="AB629" s="59">
        <f t="shared" si="484"/>
        <v>0.49022807350919423</v>
      </c>
      <c r="AC629" s="59">
        <f t="shared" si="485"/>
        <v>1.21177996649935</v>
      </c>
      <c r="AD629" s="59">
        <f t="shared" si="486"/>
        <v>0.25931243460111514</v>
      </c>
      <c r="AE629" s="59">
        <f t="shared" si="487"/>
        <v>0</v>
      </c>
      <c r="AF629" s="59">
        <f t="shared" si="488"/>
        <v>0.40901993440885975</v>
      </c>
      <c r="AG629" s="59">
        <f t="shared" si="489"/>
        <v>6.9260444259762353E-3</v>
      </c>
      <c r="AH629" s="59">
        <f t="shared" si="490"/>
        <v>0.6033493620230298</v>
      </c>
      <c r="AI629" s="59">
        <f t="shared" si="491"/>
        <v>0</v>
      </c>
      <c r="AJ629" s="59">
        <f t="shared" si="463"/>
        <v>2.9999777890813477</v>
      </c>
      <c r="AK629" s="59">
        <f t="shared" si="480"/>
        <v>4</v>
      </c>
      <c r="AL629" s="59">
        <f t="shared" si="465"/>
        <v>0.59597753917423557</v>
      </c>
      <c r="AM629" s="59">
        <f t="shared" si="475"/>
        <v>0.40402246082576443</v>
      </c>
      <c r="AN629" s="59">
        <f t="shared" si="466"/>
        <v>1.5773248014042625</v>
      </c>
      <c r="AO629" s="59">
        <f t="shared" si="476"/>
        <v>5.1051905069925079</v>
      </c>
      <c r="AP629" s="59">
        <f t="shared" si="467"/>
        <v>0.3879992150989845</v>
      </c>
      <c r="AQ629" s="59">
        <f t="shared" si="468"/>
        <v>0.13221318900100879</v>
      </c>
      <c r="AR629" s="59">
        <f t="shared" si="469"/>
        <v>0.61783883979517307</v>
      </c>
      <c r="AS629" s="59">
        <f t="shared" si="470"/>
        <v>0.24994797120381823</v>
      </c>
      <c r="AT629" s="59">
        <f t="shared" si="471"/>
        <v>0.71197076512826973</v>
      </c>
      <c r="AU629" s="59">
        <v>39.974672770832193</v>
      </c>
      <c r="AV629" s="78"/>
      <c r="AW629" s="59">
        <v>10.959251288231895</v>
      </c>
      <c r="AX629" s="59">
        <v>0.19800000000000001</v>
      </c>
      <c r="AY629" s="59">
        <v>48.378999999999998</v>
      </c>
      <c r="AZ629" s="59">
        <v>0.185</v>
      </c>
      <c r="BA629" s="59">
        <v>0.307</v>
      </c>
      <c r="BB629" s="59">
        <v>9.0999999999999998E-2</v>
      </c>
      <c r="BC629" s="59"/>
      <c r="BD629" s="59"/>
      <c r="BE629" s="59">
        <f t="shared" si="464"/>
        <v>100.09392405906408</v>
      </c>
      <c r="BF629" s="59">
        <f t="shared" si="474"/>
        <v>88.724090542177734</v>
      </c>
      <c r="BG629" s="59">
        <f t="shared" si="472"/>
        <v>0.11275909457822265</v>
      </c>
      <c r="BH629" s="64">
        <f t="shared" si="473"/>
        <v>0.88724090542177736</v>
      </c>
      <c r="BI629" s="52"/>
      <c r="BJ629" s="62"/>
      <c r="BK629" s="62"/>
      <c r="BL629" s="62"/>
    </row>
    <row r="630" spans="1:64" s="31" customFormat="1" x14ac:dyDescent="0.25">
      <c r="A630" s="62"/>
      <c r="B630" s="58" t="s">
        <v>168</v>
      </c>
      <c r="C630" s="52" t="s">
        <v>13</v>
      </c>
      <c r="D630" s="52" t="s">
        <v>217</v>
      </c>
      <c r="E630" s="52"/>
      <c r="F630" s="52" t="s">
        <v>1241</v>
      </c>
      <c r="G630" s="52" t="s">
        <v>1779</v>
      </c>
      <c r="H630" s="52" t="s">
        <v>1784</v>
      </c>
      <c r="I630" s="52" t="s">
        <v>1725</v>
      </c>
      <c r="J630" s="52" t="s">
        <v>1722</v>
      </c>
      <c r="K630" s="59">
        <f t="shared" si="481"/>
        <v>85.167969519479087</v>
      </c>
      <c r="L630" s="59">
        <v>2.5999999999999999E-2</v>
      </c>
      <c r="M630" s="59">
        <v>0.72599999999999998</v>
      </c>
      <c r="N630" s="59">
        <v>13.960316957210777</v>
      </c>
      <c r="O630" s="59">
        <v>43.535644533249261</v>
      </c>
      <c r="P630" s="59"/>
      <c r="Q630" s="59">
        <v>29.321003686526335</v>
      </c>
      <c r="R630" s="59">
        <v>0.372</v>
      </c>
      <c r="S630" s="59">
        <v>9.1140000000000008</v>
      </c>
      <c r="T630" s="59"/>
      <c r="U630" s="59">
        <v>6.3E-2</v>
      </c>
      <c r="V630" s="59">
        <v>97.117965176986388</v>
      </c>
      <c r="W630" s="59">
        <f t="shared" si="477"/>
        <v>19.819404596666615</v>
      </c>
      <c r="X630" s="59">
        <f t="shared" si="478"/>
        <v>10.55967891738133</v>
      </c>
      <c r="Y630" s="59">
        <f t="shared" si="479"/>
        <v>98.176045004507998</v>
      </c>
      <c r="Z630" s="59">
        <f t="shared" si="482"/>
        <v>8.675618578349554E-4</v>
      </c>
      <c r="AA630" s="59">
        <f t="shared" si="483"/>
        <v>1.821877395738981E-2</v>
      </c>
      <c r="AB630" s="59">
        <f t="shared" si="484"/>
        <v>0.54906625553621291</v>
      </c>
      <c r="AC630" s="59">
        <f t="shared" si="485"/>
        <v>1.1490320911175844</v>
      </c>
      <c r="AD630" s="59">
        <f t="shared" si="486"/>
        <v>0.26515822229257302</v>
      </c>
      <c r="AE630" s="59">
        <f t="shared" si="487"/>
        <v>0</v>
      </c>
      <c r="AF630" s="59">
        <f t="shared" si="488"/>
        <v>0.5530866006833578</v>
      </c>
      <c r="AG630" s="59">
        <f t="shared" si="489"/>
        <v>1.0514316886359286E-2</v>
      </c>
      <c r="AH630" s="59">
        <f t="shared" si="490"/>
        <v>0.45334155738027854</v>
      </c>
      <c r="AI630" s="59">
        <f t="shared" si="491"/>
        <v>0</v>
      </c>
      <c r="AJ630" s="59">
        <f t="shared" si="463"/>
        <v>2.9992853797115906</v>
      </c>
      <c r="AK630" s="59">
        <f t="shared" si="480"/>
        <v>4</v>
      </c>
      <c r="AL630" s="59">
        <f t="shared" si="465"/>
        <v>0.45044601916991855</v>
      </c>
      <c r="AM630" s="59">
        <f t="shared" si="475"/>
        <v>0.54955398083008145</v>
      </c>
      <c r="AN630" s="59">
        <f t="shared" si="466"/>
        <v>2.0858738450625429</v>
      </c>
      <c r="AO630" s="59">
        <f t="shared" si="476"/>
        <v>7.3598533416438068</v>
      </c>
      <c r="AP630" s="59">
        <f t="shared" si="467"/>
        <v>0.32405731737867999</v>
      </c>
      <c r="AQ630" s="59">
        <f t="shared" si="468"/>
        <v>0.13506040243882983</v>
      </c>
      <c r="AR630" s="59">
        <f t="shared" si="469"/>
        <v>0.58526843067395951</v>
      </c>
      <c r="AS630" s="59">
        <f t="shared" si="470"/>
        <v>0.27967116688721066</v>
      </c>
      <c r="AT630" s="59">
        <f t="shared" si="471"/>
        <v>0.67665815315221278</v>
      </c>
      <c r="AU630" s="59">
        <v>38.854010436746158</v>
      </c>
      <c r="AV630" s="78"/>
      <c r="AW630" s="59">
        <v>14.082764748564191</v>
      </c>
      <c r="AX630" s="59">
        <v>0.254</v>
      </c>
      <c r="AY630" s="59">
        <v>45.368000000000002</v>
      </c>
      <c r="AZ630" s="59">
        <v>0.192</v>
      </c>
      <c r="BA630" s="59">
        <v>0.26800000000000002</v>
      </c>
      <c r="BB630" s="59">
        <v>9.9000000000000005E-2</v>
      </c>
      <c r="BC630" s="59"/>
      <c r="BD630" s="59"/>
      <c r="BE630" s="59">
        <f t="shared" si="464"/>
        <v>99.11777518531035</v>
      </c>
      <c r="BF630" s="59">
        <f t="shared" si="474"/>
        <v>85.167969519479087</v>
      </c>
      <c r="BG630" s="59">
        <f t="shared" si="472"/>
        <v>0.14832030480520914</v>
      </c>
      <c r="BH630" s="64">
        <f t="shared" si="473"/>
        <v>0.85167969519479092</v>
      </c>
      <c r="BI630" s="52"/>
      <c r="BJ630" s="62"/>
      <c r="BK630" s="62"/>
      <c r="BL630" s="62"/>
    </row>
    <row r="631" spans="1:64" s="31" customFormat="1" x14ac:dyDescent="0.25">
      <c r="A631" s="62"/>
      <c r="B631" s="58" t="s">
        <v>168</v>
      </c>
      <c r="C631" s="52" t="s">
        <v>13</v>
      </c>
      <c r="D631" s="52" t="s">
        <v>217</v>
      </c>
      <c r="E631" s="52"/>
      <c r="F631" s="52" t="s">
        <v>1242</v>
      </c>
      <c r="G631" s="52" t="s">
        <v>1779</v>
      </c>
      <c r="H631" s="52" t="s">
        <v>1784</v>
      </c>
      <c r="I631" s="52" t="s">
        <v>1725</v>
      </c>
      <c r="J631" s="52" t="s">
        <v>1722</v>
      </c>
      <c r="K631" s="59">
        <f t="shared" si="481"/>
        <v>89.013156944948875</v>
      </c>
      <c r="L631" s="59">
        <v>1.9E-2</v>
      </c>
      <c r="M631" s="59">
        <v>0.67400000000000004</v>
      </c>
      <c r="N631" s="59">
        <v>11.552895932382462</v>
      </c>
      <c r="O631" s="59">
        <v>48.979457972165697</v>
      </c>
      <c r="P631" s="59"/>
      <c r="Q631" s="59">
        <v>24.103349585761286</v>
      </c>
      <c r="R631" s="59">
        <v>0.214</v>
      </c>
      <c r="S631" s="59">
        <v>11.887</v>
      </c>
      <c r="T631" s="59"/>
      <c r="U631" s="59">
        <v>0.156</v>
      </c>
      <c r="V631" s="59">
        <v>97.585703490309442</v>
      </c>
      <c r="W631" s="59">
        <f t="shared" si="477"/>
        <v>15.295979933475342</v>
      </c>
      <c r="X631" s="59">
        <f t="shared" si="478"/>
        <v>9.7881414228561265</v>
      </c>
      <c r="Y631" s="59">
        <f t="shared" si="479"/>
        <v>98.566475260879628</v>
      </c>
      <c r="Z631" s="59">
        <f t="shared" si="482"/>
        <v>6.2637911505634795E-4</v>
      </c>
      <c r="AA631" s="59">
        <f t="shared" si="483"/>
        <v>1.6710867248533053E-2</v>
      </c>
      <c r="AB631" s="59">
        <f t="shared" si="484"/>
        <v>0.44892821557842116</v>
      </c>
      <c r="AC631" s="59">
        <f t="shared" si="485"/>
        <v>1.2771965015908864</v>
      </c>
      <c r="AD631" s="59">
        <f t="shared" si="486"/>
        <v>0.2428349468492402</v>
      </c>
      <c r="AE631" s="59">
        <f t="shared" si="487"/>
        <v>0</v>
      </c>
      <c r="AF631" s="59">
        <f t="shared" si="488"/>
        <v>0.42173185356386844</v>
      </c>
      <c r="AG631" s="59">
        <f t="shared" si="489"/>
        <v>5.9759707232794898E-3</v>
      </c>
      <c r="AH631" s="59">
        <f t="shared" si="490"/>
        <v>0.58417818695785195</v>
      </c>
      <c r="AI631" s="59">
        <f t="shared" si="491"/>
        <v>0</v>
      </c>
      <c r="AJ631" s="59">
        <f t="shared" si="463"/>
        <v>2.9981829216271367</v>
      </c>
      <c r="AK631" s="59">
        <f t="shared" si="480"/>
        <v>4</v>
      </c>
      <c r="AL631" s="59">
        <f t="shared" si="465"/>
        <v>0.58074595483196989</v>
      </c>
      <c r="AM631" s="59">
        <f t="shared" si="475"/>
        <v>0.41925404516803011</v>
      </c>
      <c r="AN631" s="59">
        <f t="shared" si="466"/>
        <v>1.7367016528543284</v>
      </c>
      <c r="AO631" s="59">
        <f t="shared" si="476"/>
        <v>5.790677019548836</v>
      </c>
      <c r="AP631" s="59">
        <f t="shared" si="467"/>
        <v>0.36540336757461989</v>
      </c>
      <c r="AQ631" s="59">
        <f t="shared" si="468"/>
        <v>0.12333160058425285</v>
      </c>
      <c r="AR631" s="59">
        <f t="shared" si="469"/>
        <v>0.6486656506635553</v>
      </c>
      <c r="AS631" s="59">
        <f t="shared" si="470"/>
        <v>0.22800274875219192</v>
      </c>
      <c r="AT631" s="59">
        <f t="shared" si="471"/>
        <v>0.73992133296450102</v>
      </c>
      <c r="AU631" s="59">
        <v>40.204266949385918</v>
      </c>
      <c r="AV631" s="78"/>
      <c r="AW631" s="59">
        <v>10.627344950991848</v>
      </c>
      <c r="AX631" s="59">
        <v>0.15</v>
      </c>
      <c r="AY631" s="59">
        <v>48.305</v>
      </c>
      <c r="AZ631" s="59">
        <v>0.19900000000000001</v>
      </c>
      <c r="BA631" s="59">
        <v>0.24099999999999999</v>
      </c>
      <c r="BB631" s="59">
        <v>0.114</v>
      </c>
      <c r="BC631" s="59"/>
      <c r="BD631" s="59"/>
      <c r="BE631" s="59">
        <f t="shared" si="464"/>
        <v>99.840611900377766</v>
      </c>
      <c r="BF631" s="59">
        <f t="shared" si="474"/>
        <v>89.013156944948875</v>
      </c>
      <c r="BG631" s="59">
        <f t="shared" si="472"/>
        <v>0.10986843055051125</v>
      </c>
      <c r="BH631" s="64">
        <f t="shared" si="473"/>
        <v>0.89013156944948879</v>
      </c>
      <c r="BI631" s="52"/>
      <c r="BJ631" s="62"/>
      <c r="BK631" s="62"/>
      <c r="BL631" s="62"/>
    </row>
    <row r="632" spans="1:64" s="31" customFormat="1" x14ac:dyDescent="0.25">
      <c r="A632" s="62"/>
      <c r="B632" s="58" t="s">
        <v>168</v>
      </c>
      <c r="C632" s="52" t="s">
        <v>13</v>
      </c>
      <c r="D632" s="52" t="s">
        <v>217</v>
      </c>
      <c r="E632" s="52"/>
      <c r="F632" s="52" t="s">
        <v>1243</v>
      </c>
      <c r="G632" s="52" t="s">
        <v>1779</v>
      </c>
      <c r="H632" s="52" t="s">
        <v>1784</v>
      </c>
      <c r="I632" s="52" t="s">
        <v>1725</v>
      </c>
      <c r="J632" s="52" t="s">
        <v>1722</v>
      </c>
      <c r="K632" s="59">
        <f t="shared" si="481"/>
        <v>88.885224768103868</v>
      </c>
      <c r="L632" s="59">
        <v>2.4E-2</v>
      </c>
      <c r="M632" s="59">
        <v>0.77900000000000003</v>
      </c>
      <c r="N632" s="59">
        <v>11.595866877971474</v>
      </c>
      <c r="O632" s="59">
        <v>48.566267181479837</v>
      </c>
      <c r="P632" s="59"/>
      <c r="Q632" s="59">
        <v>26.558655408887301</v>
      </c>
      <c r="R632" s="59">
        <v>0.34100000000000003</v>
      </c>
      <c r="S632" s="59">
        <v>10.535</v>
      </c>
      <c r="T632" s="59"/>
      <c r="U632" s="59">
        <v>0.10100000000000001</v>
      </c>
      <c r="V632" s="59">
        <v>98.50078946833861</v>
      </c>
      <c r="W632" s="59">
        <f t="shared" si="477"/>
        <v>17.722594784486979</v>
      </c>
      <c r="X632" s="59">
        <f t="shared" si="478"/>
        <v>9.8200273665262543</v>
      </c>
      <c r="Y632" s="59">
        <f t="shared" si="479"/>
        <v>99.484756210464553</v>
      </c>
      <c r="Z632" s="59">
        <f t="shared" si="482"/>
        <v>7.9179481029617083E-4</v>
      </c>
      <c r="AA632" s="59">
        <f t="shared" si="483"/>
        <v>1.9328328205774348E-2</v>
      </c>
      <c r="AB632" s="59">
        <f t="shared" si="484"/>
        <v>0.45092779205989458</v>
      </c>
      <c r="AC632" s="59">
        <f t="shared" si="485"/>
        <v>1.2673489564044231</v>
      </c>
      <c r="AD632" s="59">
        <f t="shared" si="486"/>
        <v>0.24380431671385522</v>
      </c>
      <c r="AE632" s="59">
        <f t="shared" si="487"/>
        <v>0</v>
      </c>
      <c r="AF632" s="59">
        <f t="shared" si="488"/>
        <v>0.48899469600562923</v>
      </c>
      <c r="AG632" s="59">
        <f t="shared" si="489"/>
        <v>9.5294274512426266E-3</v>
      </c>
      <c r="AH632" s="59">
        <f t="shared" si="490"/>
        <v>0.51811403274372758</v>
      </c>
      <c r="AI632" s="59">
        <f t="shared" si="491"/>
        <v>0</v>
      </c>
      <c r="AJ632" s="59">
        <f t="shared" si="463"/>
        <v>2.9988393443948427</v>
      </c>
      <c r="AK632" s="59">
        <f t="shared" si="480"/>
        <v>3.9999999999999996</v>
      </c>
      <c r="AL632" s="59">
        <f t="shared" si="465"/>
        <v>0.5144568982011799</v>
      </c>
      <c r="AM632" s="59">
        <f t="shared" si="475"/>
        <v>0.4855431017988201</v>
      </c>
      <c r="AN632" s="59">
        <f t="shared" si="466"/>
        <v>2.0056851437111574</v>
      </c>
      <c r="AO632" s="59">
        <f t="shared" si="476"/>
        <v>6.9917318120032759</v>
      </c>
      <c r="AP632" s="59">
        <f t="shared" si="467"/>
        <v>0.33270284550340073</v>
      </c>
      <c r="AQ632" s="59">
        <f t="shared" si="468"/>
        <v>0.12425802431955878</v>
      </c>
      <c r="AR632" s="59">
        <f t="shared" si="469"/>
        <v>0.64592079241605516</v>
      </c>
      <c r="AS632" s="59">
        <f t="shared" si="470"/>
        <v>0.229821183264386</v>
      </c>
      <c r="AT632" s="59">
        <f t="shared" si="471"/>
        <v>0.73756975268221248</v>
      </c>
      <c r="AU632" s="59">
        <v>39.953432780745722</v>
      </c>
      <c r="AV632" s="78"/>
      <c r="AW632" s="59">
        <v>10.715078154784599</v>
      </c>
      <c r="AX632" s="59">
        <v>0.155</v>
      </c>
      <c r="AY632" s="59">
        <v>48.073999999999998</v>
      </c>
      <c r="AZ632" s="59">
        <v>0.186</v>
      </c>
      <c r="BA632" s="59">
        <v>0.24199999999999999</v>
      </c>
      <c r="BB632" s="59">
        <v>8.7999999999999995E-2</v>
      </c>
      <c r="BC632" s="59"/>
      <c r="BD632" s="59"/>
      <c r="BE632" s="59">
        <f t="shared" si="464"/>
        <v>99.413510935530326</v>
      </c>
      <c r="BF632" s="59">
        <f t="shared" si="474"/>
        <v>88.885224768103868</v>
      </c>
      <c r="BG632" s="59">
        <f t="shared" si="472"/>
        <v>0.11114775231896132</v>
      </c>
      <c r="BH632" s="64">
        <f t="shared" si="473"/>
        <v>0.88885224768103865</v>
      </c>
      <c r="BI632" s="52"/>
      <c r="BJ632" s="62"/>
      <c r="BK632" s="62"/>
      <c r="BL632" s="62"/>
    </row>
    <row r="633" spans="1:64" s="31" customFormat="1" x14ac:dyDescent="0.25">
      <c r="A633" s="62"/>
      <c r="B633" s="58" t="s">
        <v>168</v>
      </c>
      <c r="C633" s="52" t="s">
        <v>13</v>
      </c>
      <c r="D633" s="52" t="s">
        <v>218</v>
      </c>
      <c r="E633" s="52"/>
      <c r="F633" s="52" t="s">
        <v>1244</v>
      </c>
      <c r="G633" s="52" t="s">
        <v>1779</v>
      </c>
      <c r="H633" s="52" t="s">
        <v>1784</v>
      </c>
      <c r="I633" s="52" t="s">
        <v>1725</v>
      </c>
      <c r="J633" s="52" t="s">
        <v>1722</v>
      </c>
      <c r="K633" s="59">
        <f t="shared" si="481"/>
        <v>77.275759373738637</v>
      </c>
      <c r="L633" s="59">
        <v>3.6402569593147749E-2</v>
      </c>
      <c r="M633" s="59">
        <v>0.58597662771285475</v>
      </c>
      <c r="N633" s="59">
        <v>11.223538281451502</v>
      </c>
      <c r="O633" s="59">
        <v>41.372058823529407</v>
      </c>
      <c r="P633" s="59">
        <v>0.16911764705882351</v>
      </c>
      <c r="Q633" s="59">
        <v>36.48262548262548</v>
      </c>
      <c r="R633" s="59">
        <v>0.32258064516129031</v>
      </c>
      <c r="S633" s="59">
        <v>6.1459369817578775</v>
      </c>
      <c r="T633" s="59">
        <v>3.2911392405063286E-2</v>
      </c>
      <c r="U633" s="59"/>
      <c r="V633" s="59">
        <v>96.371148451295468</v>
      </c>
      <c r="W633" s="59">
        <f t="shared" si="477"/>
        <v>23.740752377678334</v>
      </c>
      <c r="X633" s="59">
        <f t="shared" si="478"/>
        <v>14.160783624079956</v>
      </c>
      <c r="Y633" s="59">
        <f t="shared" si="479"/>
        <v>97.790058970428248</v>
      </c>
      <c r="Z633" s="59">
        <f t="shared" si="482"/>
        <v>1.2625477313092828E-3</v>
      </c>
      <c r="AA633" s="59">
        <f t="shared" si="483"/>
        <v>1.5284508711682587E-2</v>
      </c>
      <c r="AB633" s="59">
        <f t="shared" si="484"/>
        <v>0.45882590523055061</v>
      </c>
      <c r="AC633" s="59">
        <f t="shared" si="485"/>
        <v>1.1349663253816711</v>
      </c>
      <c r="AD633" s="59">
        <f t="shared" si="486"/>
        <v>0.36959861525120513</v>
      </c>
      <c r="AE633" s="59">
        <f t="shared" si="487"/>
        <v>3.3596188526809428E-3</v>
      </c>
      <c r="AF633" s="59">
        <f t="shared" si="488"/>
        <v>0.68862958154383014</v>
      </c>
      <c r="AG633" s="59">
        <f t="shared" si="489"/>
        <v>9.4768736635639488E-3</v>
      </c>
      <c r="AH633" s="59">
        <f t="shared" si="490"/>
        <v>0.31775564434136283</v>
      </c>
      <c r="AI633" s="59">
        <f t="shared" si="491"/>
        <v>9.1809049109847633E-4</v>
      </c>
      <c r="AJ633" s="59">
        <f t="shared" ref="AJ633:AJ655" si="492">SUM(Z633:AI633)</f>
        <v>3.0000777111989554</v>
      </c>
      <c r="AK633" s="59">
        <f t="shared" si="480"/>
        <v>4.0033596188526817</v>
      </c>
      <c r="AL633" s="59">
        <f t="shared" si="465"/>
        <v>0.31573957582880091</v>
      </c>
      <c r="AM633" s="59">
        <f t="shared" si="475"/>
        <v>0.68426042417119914</v>
      </c>
      <c r="AN633" s="59">
        <f t="shared" si="466"/>
        <v>1.8631822553658357</v>
      </c>
      <c r="AO633" s="59">
        <f t="shared" si="476"/>
        <v>6.3487793683947391</v>
      </c>
      <c r="AP633" s="59">
        <f t="shared" si="467"/>
        <v>0.34926173425597301</v>
      </c>
      <c r="AQ633" s="59">
        <f t="shared" si="468"/>
        <v>0.18824505371912809</v>
      </c>
      <c r="AR633" s="59">
        <f t="shared" si="469"/>
        <v>0.57806438680962413</v>
      </c>
      <c r="AS633" s="59">
        <f t="shared" si="470"/>
        <v>0.23369055947124778</v>
      </c>
      <c r="AT633" s="59">
        <f t="shared" si="471"/>
        <v>0.71211686415719178</v>
      </c>
      <c r="AU633" s="59">
        <v>38.744714893468398</v>
      </c>
      <c r="AV633" s="78"/>
      <c r="AW633" s="59">
        <v>20.858429858429858</v>
      </c>
      <c r="AX633" s="59">
        <v>0.30709677419354836</v>
      </c>
      <c r="AY633" s="59">
        <v>39.794361525704808</v>
      </c>
      <c r="AZ633" s="59">
        <v>0.17482517482517484</v>
      </c>
      <c r="BA633" s="59">
        <v>0.14683544303797469</v>
      </c>
      <c r="BB633" s="59">
        <v>9.5588235294117641E-2</v>
      </c>
      <c r="BC633" s="59"/>
      <c r="BD633" s="59"/>
      <c r="BE633" s="59">
        <f t="shared" si="464"/>
        <v>100.12185190495387</v>
      </c>
      <c r="BF633" s="59">
        <f t="shared" si="474"/>
        <v>77.275759373738637</v>
      </c>
      <c r="BG633" s="59">
        <f t="shared" si="472"/>
        <v>0.22724240626261363</v>
      </c>
      <c r="BH633" s="64">
        <f t="shared" si="473"/>
        <v>0.77275759373738639</v>
      </c>
      <c r="BI633" s="52"/>
      <c r="BJ633" s="62"/>
      <c r="BK633" s="62"/>
      <c r="BL633" s="62"/>
    </row>
    <row r="634" spans="1:64" s="31" customFormat="1" x14ac:dyDescent="0.25">
      <c r="A634" s="62"/>
      <c r="B634" s="58" t="s">
        <v>168</v>
      </c>
      <c r="C634" s="52" t="s">
        <v>13</v>
      </c>
      <c r="D634" s="52" t="s">
        <v>218</v>
      </c>
      <c r="E634" s="52"/>
      <c r="F634" s="52" t="s">
        <v>1245</v>
      </c>
      <c r="G634" s="52" t="s">
        <v>1779</v>
      </c>
      <c r="H634" s="52" t="s">
        <v>1784</v>
      </c>
      <c r="I634" s="52" t="s">
        <v>1725</v>
      </c>
      <c r="J634" s="52" t="s">
        <v>1722</v>
      </c>
      <c r="K634" s="59">
        <f t="shared" si="481"/>
        <v>80.696193782643277</v>
      </c>
      <c r="L634" s="59">
        <v>5.9957173447537468E-2</v>
      </c>
      <c r="M634" s="59">
        <v>0.74624373956594325</v>
      </c>
      <c r="N634" s="59">
        <v>13.824573934091225</v>
      </c>
      <c r="O634" s="59">
        <v>42.683823529411761</v>
      </c>
      <c r="P634" s="59">
        <v>0.15147058823529411</v>
      </c>
      <c r="Q634" s="59">
        <v>31.73101673101673</v>
      </c>
      <c r="R634" s="59">
        <v>0.26967741935483869</v>
      </c>
      <c r="S634" s="59">
        <v>7.7363184079601997</v>
      </c>
      <c r="T634" s="59">
        <v>7.7215189873417717E-2</v>
      </c>
      <c r="U634" s="59"/>
      <c r="V634" s="59">
        <v>97.28029671295694</v>
      </c>
      <c r="W634" s="59">
        <f t="shared" si="477"/>
        <v>22.13449156641645</v>
      </c>
      <c r="X634" s="59">
        <f t="shared" si="478"/>
        <v>10.665175777506425</v>
      </c>
      <c r="Y634" s="59">
        <f t="shared" si="479"/>
        <v>98.348947325863094</v>
      </c>
      <c r="Z634" s="59">
        <f t="shared" si="482"/>
        <v>2.0182332189272322E-3</v>
      </c>
      <c r="AA634" s="59">
        <f t="shared" si="483"/>
        <v>1.8891494874816731E-2</v>
      </c>
      <c r="AB634" s="59">
        <f t="shared" si="484"/>
        <v>0.54850971961172978</v>
      </c>
      <c r="AC634" s="59">
        <f t="shared" si="485"/>
        <v>1.1364585298956034</v>
      </c>
      <c r="AD634" s="59">
        <f t="shared" si="486"/>
        <v>0.27016277001831818</v>
      </c>
      <c r="AE634" s="59">
        <f t="shared" si="487"/>
        <v>2.9204100098317834E-3</v>
      </c>
      <c r="AF634" s="59">
        <f t="shared" si="488"/>
        <v>0.62312500837781781</v>
      </c>
      <c r="AG634" s="59">
        <f t="shared" si="489"/>
        <v>7.6892822502921945E-3</v>
      </c>
      <c r="AH634" s="59">
        <f t="shared" si="490"/>
        <v>0.38819857885021214</v>
      </c>
      <c r="AI634" s="59">
        <f t="shared" si="491"/>
        <v>2.0905300309651126E-3</v>
      </c>
      <c r="AJ634" s="59">
        <f t="shared" si="492"/>
        <v>3.0000645571385145</v>
      </c>
      <c r="AK634" s="59">
        <f t="shared" si="480"/>
        <v>4.002920410009831</v>
      </c>
      <c r="AL634" s="59">
        <f t="shared" si="465"/>
        <v>0.38385199727639929</v>
      </c>
      <c r="AM634" s="59">
        <f t="shared" si="475"/>
        <v>0.61614800272360071</v>
      </c>
      <c r="AN634" s="59">
        <f t="shared" si="466"/>
        <v>2.3064799355424408</v>
      </c>
      <c r="AO634" s="59">
        <f t="shared" si="476"/>
        <v>8.3949460020558622</v>
      </c>
      <c r="AP634" s="59">
        <f t="shared" si="467"/>
        <v>0.30243643375865403</v>
      </c>
      <c r="AQ634" s="59">
        <f t="shared" si="468"/>
        <v>0.13818141460609856</v>
      </c>
      <c r="AR634" s="59">
        <f t="shared" si="469"/>
        <v>0.58126975560508876</v>
      </c>
      <c r="AS634" s="59">
        <f t="shared" si="470"/>
        <v>0.28054882978881268</v>
      </c>
      <c r="AT634" s="59">
        <f t="shared" si="471"/>
        <v>0.67446880985911273</v>
      </c>
      <c r="AU634" s="59">
        <v>39.382092738476452</v>
      </c>
      <c r="AV634" s="78"/>
      <c r="AW634" s="59">
        <v>18.105534105534105</v>
      </c>
      <c r="AX634" s="59">
        <v>0.24774193548387097</v>
      </c>
      <c r="AY634" s="59">
        <v>42.462686567164184</v>
      </c>
      <c r="AZ634" s="59">
        <v>0.18041958041958042</v>
      </c>
      <c r="BA634" s="59">
        <v>0.18734177215189871</v>
      </c>
      <c r="BB634" s="59">
        <v>0.12941176470588234</v>
      </c>
      <c r="BC634" s="59"/>
      <c r="BD634" s="59"/>
      <c r="BE634" s="59">
        <f t="shared" ref="BE634:BE652" si="493">SUM(AU634:BB634)</f>
        <v>100.69522846393596</v>
      </c>
      <c r="BF634" s="59">
        <f t="shared" si="474"/>
        <v>80.696193782643277</v>
      </c>
      <c r="BG634" s="59">
        <f t="shared" si="472"/>
        <v>0.19303806217356723</v>
      </c>
      <c r="BH634" s="64">
        <f t="shared" si="473"/>
        <v>0.80696193782643277</v>
      </c>
      <c r="BI634" s="52"/>
      <c r="BJ634" s="62"/>
      <c r="BK634" s="62"/>
      <c r="BL634" s="62"/>
    </row>
    <row r="635" spans="1:64" s="31" customFormat="1" x14ac:dyDescent="0.25">
      <c r="A635" s="62"/>
      <c r="B635" s="58" t="s">
        <v>168</v>
      </c>
      <c r="C635" s="52" t="s">
        <v>13</v>
      </c>
      <c r="D635" s="52" t="s">
        <v>218</v>
      </c>
      <c r="E635" s="52"/>
      <c r="F635" s="52" t="s">
        <v>1246</v>
      </c>
      <c r="G635" s="52" t="s">
        <v>1779</v>
      </c>
      <c r="H635" s="52" t="s">
        <v>1784</v>
      </c>
      <c r="I635" s="52" t="s">
        <v>1725</v>
      </c>
      <c r="J635" s="52" t="s">
        <v>1722</v>
      </c>
      <c r="K635" s="59">
        <f t="shared" si="481"/>
        <v>79.052622541622938</v>
      </c>
      <c r="L635" s="59">
        <v>1.9271948608137041E-2</v>
      </c>
      <c r="M635" s="59">
        <v>1.1853088480801335</v>
      </c>
      <c r="N635" s="59">
        <v>13.417852111977462</v>
      </c>
      <c r="O635" s="59">
        <v>36.629411764705878</v>
      </c>
      <c r="P635" s="59">
        <v>0.27058823529411763</v>
      </c>
      <c r="Q635" s="59">
        <v>38.034749034749034</v>
      </c>
      <c r="R635" s="59">
        <v>0.40129032258064518</v>
      </c>
      <c r="S635" s="59">
        <v>6.6865671641791051</v>
      </c>
      <c r="T635" s="59">
        <v>7.9746835443037969E-2</v>
      </c>
      <c r="U635" s="59"/>
      <c r="V635" s="59">
        <v>96.724786265617553</v>
      </c>
      <c r="W635" s="59">
        <f t="shared" si="477"/>
        <v>23.783363960285776</v>
      </c>
      <c r="X635" s="59">
        <f t="shared" si="478"/>
        <v>15.8383919476142</v>
      </c>
      <c r="Y635" s="59">
        <f t="shared" si="479"/>
        <v>98.311793138768493</v>
      </c>
      <c r="Z635" s="59">
        <f t="shared" si="482"/>
        <v>6.5675270150389634E-4</v>
      </c>
      <c r="AA635" s="59">
        <f t="shared" si="483"/>
        <v>3.0378280652360166E-2</v>
      </c>
      <c r="AB635" s="59">
        <f t="shared" si="484"/>
        <v>0.53896630239903831</v>
      </c>
      <c r="AC635" s="59">
        <f t="shared" si="485"/>
        <v>0.9873389294008037</v>
      </c>
      <c r="AD635" s="59">
        <f t="shared" si="486"/>
        <v>0.40617632762345063</v>
      </c>
      <c r="AE635" s="59">
        <f t="shared" si="487"/>
        <v>5.2816603123899911E-3</v>
      </c>
      <c r="AF635" s="59">
        <f t="shared" si="488"/>
        <v>0.67783650254717742</v>
      </c>
      <c r="AG635" s="59">
        <f t="shared" si="489"/>
        <v>1.1583663831798966E-2</v>
      </c>
      <c r="AH635" s="59">
        <f t="shared" si="490"/>
        <v>0.33967912350338608</v>
      </c>
      <c r="AI635" s="59">
        <f t="shared" si="491"/>
        <v>2.1858138063852589E-3</v>
      </c>
      <c r="AJ635" s="59">
        <f t="shared" si="492"/>
        <v>3.0000833567782941</v>
      </c>
      <c r="AK635" s="59">
        <f t="shared" si="480"/>
        <v>4.0052816603123889</v>
      </c>
      <c r="AL635" s="59">
        <f t="shared" si="465"/>
        <v>0.3338318496609568</v>
      </c>
      <c r="AM635" s="59">
        <f t="shared" si="475"/>
        <v>0.6661681503390432</v>
      </c>
      <c r="AN635" s="59">
        <f t="shared" si="466"/>
        <v>1.6688232583942504</v>
      </c>
      <c r="AO635" s="59">
        <f t="shared" si="476"/>
        <v>5.4962426156441868</v>
      </c>
      <c r="AP635" s="59">
        <f t="shared" si="467"/>
        <v>0.37469697435178589</v>
      </c>
      <c r="AQ635" s="59">
        <f t="shared" si="468"/>
        <v>0.21018380519225507</v>
      </c>
      <c r="AR635" s="59">
        <f t="shared" si="469"/>
        <v>0.51091764606305146</v>
      </c>
      <c r="AS635" s="59">
        <f t="shared" si="470"/>
        <v>0.27889854874469339</v>
      </c>
      <c r="AT635" s="59">
        <f t="shared" si="471"/>
        <v>0.64688170415069524</v>
      </c>
      <c r="AU635" s="59">
        <v>39.214017073868163</v>
      </c>
      <c r="AV635" s="78"/>
      <c r="AW635" s="59">
        <v>19.329472329472328</v>
      </c>
      <c r="AX635" s="59">
        <v>0.33161290322580644</v>
      </c>
      <c r="AY635" s="59">
        <v>40.92537313432836</v>
      </c>
      <c r="AZ635" s="59">
        <v>0.17902097902097902</v>
      </c>
      <c r="BA635" s="59">
        <v>0.2</v>
      </c>
      <c r="BB635" s="59">
        <v>0.17352941176470585</v>
      </c>
      <c r="BC635" s="59"/>
      <c r="BD635" s="59"/>
      <c r="BE635" s="59">
        <f t="shared" si="493"/>
        <v>100.35302583168033</v>
      </c>
      <c r="BF635" s="59">
        <f t="shared" si="474"/>
        <v>79.052622541622938</v>
      </c>
      <c r="BG635" s="59">
        <f t="shared" si="472"/>
        <v>0.20947377458377062</v>
      </c>
      <c r="BH635" s="64">
        <f t="shared" si="473"/>
        <v>0.79052622541622941</v>
      </c>
      <c r="BI635" s="52"/>
      <c r="BJ635" s="62"/>
      <c r="BK635" s="62"/>
      <c r="BL635" s="62"/>
    </row>
    <row r="636" spans="1:64" s="31" customFormat="1" x14ac:dyDescent="0.25">
      <c r="A636" s="62"/>
      <c r="B636" s="58" t="s">
        <v>168</v>
      </c>
      <c r="C636" s="52" t="s">
        <v>13</v>
      </c>
      <c r="D636" s="52" t="s">
        <v>218</v>
      </c>
      <c r="E636" s="52"/>
      <c r="F636" s="52" t="s">
        <v>1247</v>
      </c>
      <c r="G636" s="52" t="s">
        <v>1779</v>
      </c>
      <c r="H636" s="52" t="s">
        <v>1784</v>
      </c>
      <c r="I636" s="52" t="s">
        <v>1725</v>
      </c>
      <c r="J636" s="52" t="s">
        <v>1722</v>
      </c>
      <c r="K636" s="59">
        <f t="shared" si="481"/>
        <v>86.969815063832073</v>
      </c>
      <c r="L636" s="59">
        <v>5.353319057815846E-2</v>
      </c>
      <c r="M636" s="59">
        <v>0.92654424040066785</v>
      </c>
      <c r="N636" s="59">
        <v>14.050750947364245</v>
      </c>
      <c r="O636" s="59">
        <v>43.298529411764704</v>
      </c>
      <c r="P636" s="59">
        <v>0.18235294117647058</v>
      </c>
      <c r="Q636" s="59">
        <v>27.957528957528954</v>
      </c>
      <c r="R636" s="59">
        <v>0.27870967741935482</v>
      </c>
      <c r="S636" s="59">
        <v>10.650082918739635</v>
      </c>
      <c r="T636" s="59">
        <v>0.21139240506329116</v>
      </c>
      <c r="U636" s="59"/>
      <c r="V636" s="59">
        <v>97.609424690035496</v>
      </c>
      <c r="W636" s="59">
        <f t="shared" si="477"/>
        <v>17.835509507201969</v>
      </c>
      <c r="X636" s="59">
        <f t="shared" si="478"/>
        <v>11.249188097718362</v>
      </c>
      <c r="Y636" s="59">
        <f t="shared" si="479"/>
        <v>98.736593337426854</v>
      </c>
      <c r="Z636" s="59">
        <f t="shared" si="482"/>
        <v>1.758529202766485E-3</v>
      </c>
      <c r="AA636" s="59">
        <f t="shared" si="483"/>
        <v>2.2890118558356209E-2</v>
      </c>
      <c r="AB636" s="59">
        <f t="shared" si="484"/>
        <v>0.54403691020148481</v>
      </c>
      <c r="AC636" s="59">
        <f t="shared" si="485"/>
        <v>1.1250185424884578</v>
      </c>
      <c r="AD636" s="59">
        <f t="shared" si="486"/>
        <v>0.27808330661088954</v>
      </c>
      <c r="AE636" s="59">
        <f t="shared" si="487"/>
        <v>3.4310302423055834E-3</v>
      </c>
      <c r="AF636" s="59">
        <f t="shared" si="488"/>
        <v>0.4899902163536185</v>
      </c>
      <c r="AG636" s="59">
        <f t="shared" si="489"/>
        <v>7.7551379078617168E-3</v>
      </c>
      <c r="AH636" s="59">
        <f t="shared" si="490"/>
        <v>0.52151745850979081</v>
      </c>
      <c r="AI636" s="59">
        <f t="shared" si="491"/>
        <v>5.5852073917766996E-3</v>
      </c>
      <c r="AJ636" s="59">
        <f t="shared" si="492"/>
        <v>3.0000664574673075</v>
      </c>
      <c r="AK636" s="59">
        <f t="shared" si="480"/>
        <v>4.0034310302423055</v>
      </c>
      <c r="AL636" s="59">
        <f t="shared" ref="AL636:AL699" si="494">AH636/(AH636+AF636)</f>
        <v>0.51558428222525832</v>
      </c>
      <c r="AM636" s="59">
        <f t="shared" si="475"/>
        <v>0.48441571777474168</v>
      </c>
      <c r="AN636" s="59">
        <f t="shared" ref="AN636:AN699" si="495">AF636/AD636</f>
        <v>1.762026718990513</v>
      </c>
      <c r="AO636" s="59">
        <f t="shared" si="476"/>
        <v>5.9014503288214195</v>
      </c>
      <c r="AP636" s="59">
        <f t="shared" ref="AP636:AP699" si="496">AD636/(AD636+AF636)</f>
        <v>0.36205297838881434</v>
      </c>
      <c r="AQ636" s="59">
        <f t="shared" ref="AQ636:AQ699" si="497">AD636/(AB636+AC636+AD636)</f>
        <v>0.14281637879302558</v>
      </c>
      <c r="AR636" s="59">
        <f t="shared" ref="AR636:AR699" si="498">AC636/(AB636+AC636+AD636)</f>
        <v>0.57778036470930461</v>
      </c>
      <c r="AS636" s="59">
        <f t="shared" ref="AS636:AS699" si="499">AB636/(AB636+AC636+AD636)</f>
        <v>0.27940325649766973</v>
      </c>
      <c r="AT636" s="59">
        <f t="shared" ref="AT636:AT699" si="500">AC636/(AC636+AB636)</f>
        <v>0.67404503587661835</v>
      </c>
      <c r="AU636" s="59">
        <v>40.030384587679833</v>
      </c>
      <c r="AV636" s="78"/>
      <c r="AW636" s="59">
        <v>12.504504504504503</v>
      </c>
      <c r="AX636" s="59">
        <v>0.19741935483870968</v>
      </c>
      <c r="AY636" s="59">
        <v>46.824212271973465</v>
      </c>
      <c r="AZ636" s="59">
        <v>0.17342657342657344</v>
      </c>
      <c r="BA636" s="59">
        <v>0.33670886075949369</v>
      </c>
      <c r="BB636" s="59">
        <v>7.9411764705882348E-2</v>
      </c>
      <c r="BC636" s="59"/>
      <c r="BD636" s="59"/>
      <c r="BE636" s="59">
        <f t="shared" si="493"/>
        <v>100.14606791788846</v>
      </c>
      <c r="BF636" s="59">
        <f t="shared" si="474"/>
        <v>86.969815063832073</v>
      </c>
      <c r="BG636" s="59">
        <f t="shared" ref="BG636:BG699" si="501">(100-K636)/100</f>
        <v>0.13030184936167927</v>
      </c>
      <c r="BH636" s="64">
        <f t="shared" ref="BH636:BH699" si="502">K636/100</f>
        <v>0.86969815063832068</v>
      </c>
      <c r="BI636" s="52"/>
      <c r="BJ636" s="62"/>
      <c r="BK636" s="62"/>
      <c r="BL636" s="62"/>
    </row>
    <row r="637" spans="1:64" s="31" customFormat="1" x14ac:dyDescent="0.25">
      <c r="A637" s="62"/>
      <c r="B637" s="58" t="s">
        <v>168</v>
      </c>
      <c r="C637" s="52" t="s">
        <v>13</v>
      </c>
      <c r="D637" s="52" t="s">
        <v>218</v>
      </c>
      <c r="E637" s="52"/>
      <c r="F637" s="52" t="s">
        <v>1248</v>
      </c>
      <c r="G637" s="52" t="s">
        <v>1779</v>
      </c>
      <c r="H637" s="52" t="s">
        <v>1784</v>
      </c>
      <c r="I637" s="52" t="s">
        <v>1725</v>
      </c>
      <c r="J637" s="52" t="s">
        <v>1722</v>
      </c>
      <c r="K637" s="59">
        <f t="shared" si="481"/>
        <v>85.882149872155296</v>
      </c>
      <c r="L637" s="59">
        <v>4.9250535331905779E-2</v>
      </c>
      <c r="M637" s="59">
        <v>1.313856427378965</v>
      </c>
      <c r="N637" s="59">
        <v>17.042636351010852</v>
      </c>
      <c r="O637" s="59">
        <v>39.225000000000001</v>
      </c>
      <c r="P637" s="59">
        <v>0.31470588235294117</v>
      </c>
      <c r="Q637" s="59">
        <v>29.230373230373228</v>
      </c>
      <c r="R637" s="59">
        <v>0.29290322580645162</v>
      </c>
      <c r="S637" s="59">
        <v>10.701492537313433</v>
      </c>
      <c r="T637" s="59">
        <v>0.10759493670886076</v>
      </c>
      <c r="U637" s="59"/>
      <c r="V637" s="59">
        <v>98.277813126276641</v>
      </c>
      <c r="W637" s="59">
        <f t="shared" si="477"/>
        <v>18.865654033297332</v>
      </c>
      <c r="X637" s="59">
        <f t="shared" si="478"/>
        <v>11.518914422178147</v>
      </c>
      <c r="Y637" s="59">
        <f t="shared" si="479"/>
        <v>99.432008351378883</v>
      </c>
      <c r="Z637" s="59">
        <f t="shared" si="482"/>
        <v>1.587654934744429E-3</v>
      </c>
      <c r="AA637" s="59">
        <f t="shared" si="483"/>
        <v>3.1852864695814213E-2</v>
      </c>
      <c r="AB637" s="59">
        <f t="shared" si="484"/>
        <v>0.64756640850891534</v>
      </c>
      <c r="AC637" s="59">
        <f t="shared" si="485"/>
        <v>1.0001570302472389</v>
      </c>
      <c r="AD637" s="59">
        <f t="shared" si="486"/>
        <v>0.27943705619316872</v>
      </c>
      <c r="AE637" s="59">
        <f t="shared" si="487"/>
        <v>5.8107921315380846E-3</v>
      </c>
      <c r="AF637" s="59">
        <f t="shared" si="488"/>
        <v>0.50861885935879392</v>
      </c>
      <c r="AG637" s="59">
        <f t="shared" si="489"/>
        <v>7.9979804221628863E-3</v>
      </c>
      <c r="AH637" s="59">
        <f t="shared" si="490"/>
        <v>0.5142554713117391</v>
      </c>
      <c r="AI637" s="59">
        <f t="shared" si="491"/>
        <v>2.7897190248951081E-3</v>
      </c>
      <c r="AJ637" s="59">
        <f t="shared" si="492"/>
        <v>3.0000738368290105</v>
      </c>
      <c r="AK637" s="59">
        <f t="shared" si="480"/>
        <v>4.0058107921315376</v>
      </c>
      <c r="AL637" s="59">
        <f t="shared" si="494"/>
        <v>0.50275528077298126</v>
      </c>
      <c r="AM637" s="59">
        <f t="shared" si="475"/>
        <v>0.49724471922701874</v>
      </c>
      <c r="AN637" s="59">
        <f t="shared" si="495"/>
        <v>1.8201553734061557</v>
      </c>
      <c r="AO637" s="59">
        <f t="shared" si="476"/>
        <v>6.1575646715920698</v>
      </c>
      <c r="AP637" s="59">
        <f t="shared" si="496"/>
        <v>0.35459039222800337</v>
      </c>
      <c r="AQ637" s="59">
        <f t="shared" si="497"/>
        <v>0.14499936924065937</v>
      </c>
      <c r="AR637" s="59">
        <f t="shared" si="498"/>
        <v>0.51897962461789637</v>
      </c>
      <c r="AS637" s="59">
        <f t="shared" si="499"/>
        <v>0.33602100614144437</v>
      </c>
      <c r="AT637" s="59">
        <f t="shared" si="500"/>
        <v>0.60699326520611063</v>
      </c>
      <c r="AU637" s="59">
        <v>39.421383153579676</v>
      </c>
      <c r="AV637" s="78"/>
      <c r="AW637" s="59">
        <v>13.346203346203344</v>
      </c>
      <c r="AX637" s="59">
        <v>0.20774193548387096</v>
      </c>
      <c r="AY637" s="59">
        <v>45.548922056384747</v>
      </c>
      <c r="AZ637" s="59">
        <v>0.19160839160839163</v>
      </c>
      <c r="BA637" s="59">
        <v>0.24050632911392406</v>
      </c>
      <c r="BB637" s="59">
        <v>5.4411764705882347E-2</v>
      </c>
      <c r="BC637" s="59"/>
      <c r="BD637" s="59"/>
      <c r="BE637" s="59">
        <f t="shared" si="493"/>
        <v>99.010776977079843</v>
      </c>
      <c r="BF637" s="59">
        <f t="shared" si="474"/>
        <v>85.882149872155296</v>
      </c>
      <c r="BG637" s="59">
        <f t="shared" si="501"/>
        <v>0.14117850127844705</v>
      </c>
      <c r="BH637" s="64">
        <f t="shared" si="502"/>
        <v>0.858821498721553</v>
      </c>
      <c r="BI637" s="52"/>
      <c r="BJ637" s="62"/>
      <c r="BK637" s="62"/>
      <c r="BL637" s="62"/>
    </row>
    <row r="638" spans="1:64" s="31" customFormat="1" x14ac:dyDescent="0.25">
      <c r="A638" s="62"/>
      <c r="B638" s="58" t="s">
        <v>168</v>
      </c>
      <c r="C638" s="52" t="s">
        <v>13</v>
      </c>
      <c r="D638" s="52" t="s">
        <v>218</v>
      </c>
      <c r="E638" s="52"/>
      <c r="F638" s="52" t="s">
        <v>1249</v>
      </c>
      <c r="G638" s="52" t="s">
        <v>1779</v>
      </c>
      <c r="H638" s="52" t="s">
        <v>1784</v>
      </c>
      <c r="I638" s="52" t="s">
        <v>1725</v>
      </c>
      <c r="J638" s="52" t="s">
        <v>1722</v>
      </c>
      <c r="K638" s="59">
        <f t="shared" si="481"/>
        <v>87.128917511717418</v>
      </c>
      <c r="L638" s="59">
        <v>7.4946466809421838E-2</v>
      </c>
      <c r="M638" s="59">
        <v>0.65776293823038401</v>
      </c>
      <c r="N638" s="59">
        <v>14.612225462770073</v>
      </c>
      <c r="O638" s="59">
        <v>45.379411764705878</v>
      </c>
      <c r="P638" s="59">
        <v>0.15735294117647058</v>
      </c>
      <c r="Q638" s="59">
        <v>26.888030888030887</v>
      </c>
      <c r="R638" s="59">
        <v>0.30580645161290321</v>
      </c>
      <c r="S638" s="59">
        <v>10.600331674958541</v>
      </c>
      <c r="T638" s="59">
        <v>0.17215189873417722</v>
      </c>
      <c r="U638" s="59"/>
      <c r="V638" s="59">
        <v>98.848020487028734</v>
      </c>
      <c r="W638" s="59">
        <f t="shared" si="477"/>
        <v>18.170660473713315</v>
      </c>
      <c r="X638" s="59">
        <f t="shared" si="478"/>
        <v>9.6881200425845417</v>
      </c>
      <c r="Y638" s="59">
        <f t="shared" si="479"/>
        <v>99.818770115295706</v>
      </c>
      <c r="Z638" s="59">
        <f t="shared" si="482"/>
        <v>2.4317056604733671E-3</v>
      </c>
      <c r="AA638" s="59">
        <f t="shared" si="483"/>
        <v>1.6050355870534053E-2</v>
      </c>
      <c r="AB638" s="59">
        <f t="shared" si="484"/>
        <v>0.5588285419951502</v>
      </c>
      <c r="AC638" s="59">
        <f t="shared" si="485"/>
        <v>1.1646053518775288</v>
      </c>
      <c r="AD638" s="59">
        <f t="shared" si="486"/>
        <v>0.23655200685798403</v>
      </c>
      <c r="AE638" s="59">
        <f t="shared" si="487"/>
        <v>2.9242872041201221E-3</v>
      </c>
      <c r="AF638" s="59">
        <f t="shared" si="488"/>
        <v>0.49306705670130896</v>
      </c>
      <c r="AG638" s="59">
        <f t="shared" si="489"/>
        <v>8.4046088329612009E-3</v>
      </c>
      <c r="AH638" s="59">
        <f t="shared" si="490"/>
        <v>0.51270635666786279</v>
      </c>
      <c r="AI638" s="59">
        <f t="shared" si="491"/>
        <v>4.4925728336769758E-3</v>
      </c>
      <c r="AJ638" s="59">
        <f t="shared" si="492"/>
        <v>3.0000628445016004</v>
      </c>
      <c r="AK638" s="59">
        <f t="shared" si="480"/>
        <v>4.0029242872041202</v>
      </c>
      <c r="AL638" s="59">
        <f t="shared" si="494"/>
        <v>0.50976328251746361</v>
      </c>
      <c r="AM638" s="59">
        <f t="shared" si="475"/>
        <v>0.49023671748253639</v>
      </c>
      <c r="AN638" s="59">
        <f t="shared" si="495"/>
        <v>2.0843917718158522</v>
      </c>
      <c r="AO638" s="59">
        <f t="shared" si="476"/>
        <v>7.3530093454308387</v>
      </c>
      <c r="AP638" s="59">
        <f t="shared" si="496"/>
        <v>0.32421302933617835</v>
      </c>
      <c r="AQ638" s="59">
        <f t="shared" si="497"/>
        <v>0.12069066760623115</v>
      </c>
      <c r="AR638" s="59">
        <f t="shared" si="498"/>
        <v>0.59419067833262251</v>
      </c>
      <c r="AS638" s="59">
        <f t="shared" si="499"/>
        <v>0.28511865406114634</v>
      </c>
      <c r="AT638" s="59">
        <f t="shared" si="500"/>
        <v>0.6757470396851587</v>
      </c>
      <c r="AU638" s="59">
        <v>40.72669805534273</v>
      </c>
      <c r="AV638" s="78"/>
      <c r="AW638" s="59">
        <v>12.316602316602317</v>
      </c>
      <c r="AX638" s="59">
        <v>0.16774193548387098</v>
      </c>
      <c r="AY638" s="59">
        <v>46.776119402985074</v>
      </c>
      <c r="AZ638" s="59">
        <v>0.16223776223776226</v>
      </c>
      <c r="BA638" s="59">
        <v>0.32911392405063289</v>
      </c>
      <c r="BB638" s="59">
        <v>0.10294117647058824</v>
      </c>
      <c r="BC638" s="59"/>
      <c r="BD638" s="59"/>
      <c r="BE638" s="59">
        <f t="shared" si="493"/>
        <v>100.58145457317299</v>
      </c>
      <c r="BF638" s="59">
        <f t="shared" si="474"/>
        <v>87.128917511717418</v>
      </c>
      <c r="BG638" s="59">
        <f t="shared" si="501"/>
        <v>0.12871082488282581</v>
      </c>
      <c r="BH638" s="64">
        <f t="shared" si="502"/>
        <v>0.87128917511717419</v>
      </c>
      <c r="BI638" s="52"/>
      <c r="BJ638" s="62"/>
      <c r="BK638" s="62"/>
      <c r="BL638" s="62"/>
    </row>
    <row r="639" spans="1:64" s="31" customFormat="1" x14ac:dyDescent="0.25">
      <c r="A639" s="62"/>
      <c r="B639" s="58" t="s">
        <v>168</v>
      </c>
      <c r="C639" s="52" t="s">
        <v>13</v>
      </c>
      <c r="D639" s="52" t="s">
        <v>218</v>
      </c>
      <c r="E639" s="52"/>
      <c r="F639" s="52" t="s">
        <v>1250</v>
      </c>
      <c r="G639" s="52" t="s">
        <v>1779</v>
      </c>
      <c r="H639" s="52" t="s">
        <v>1784</v>
      </c>
      <c r="I639" s="52" t="s">
        <v>1725</v>
      </c>
      <c r="J639" s="52" t="s">
        <v>1722</v>
      </c>
      <c r="K639" s="59">
        <f t="shared" si="481"/>
        <v>84.297962440436848</v>
      </c>
      <c r="L639" s="59">
        <v>6.638115631691649E-2</v>
      </c>
      <c r="M639" s="59">
        <v>1.2470784641068449</v>
      </c>
      <c r="N639" s="59">
        <v>15.895879213538878</v>
      </c>
      <c r="O639" s="59">
        <v>37.857352941176465</v>
      </c>
      <c r="P639" s="59">
        <v>4.144117647058823</v>
      </c>
      <c r="Q639" s="59">
        <v>32.732303732303734</v>
      </c>
      <c r="R639" s="59">
        <v>0.34193548387096773</v>
      </c>
      <c r="S639" s="59">
        <v>9.0464344941956885</v>
      </c>
      <c r="T639" s="59">
        <v>0.17468354430379748</v>
      </c>
      <c r="U639" s="59"/>
      <c r="V639" s="59">
        <v>101.50616667687213</v>
      </c>
      <c r="W639" s="59">
        <f t="shared" si="477"/>
        <v>21.813572342201226</v>
      </c>
      <c r="X639" s="59">
        <f t="shared" si="478"/>
        <v>12.134620349080361</v>
      </c>
      <c r="Y639" s="59">
        <f t="shared" si="479"/>
        <v>102.72205563584998</v>
      </c>
      <c r="Z639" s="59">
        <f t="shared" si="482"/>
        <v>2.1336498531481498E-3</v>
      </c>
      <c r="AA639" s="59">
        <f t="shared" si="483"/>
        <v>3.0145850498565763E-2</v>
      </c>
      <c r="AB639" s="59">
        <f t="shared" si="484"/>
        <v>0.60223399067216132</v>
      </c>
      <c r="AC639" s="59">
        <f t="shared" si="485"/>
        <v>0.96247322892835141</v>
      </c>
      <c r="AD639" s="59">
        <f t="shared" si="486"/>
        <v>0.29351602261150833</v>
      </c>
      <c r="AE639" s="59">
        <f t="shared" si="487"/>
        <v>7.6294938970596318E-2</v>
      </c>
      <c r="AF639" s="59">
        <f t="shared" si="488"/>
        <v>0.58638190887833708</v>
      </c>
      <c r="AG639" s="59">
        <f t="shared" si="489"/>
        <v>9.3096537385217344E-3</v>
      </c>
      <c r="AH639" s="59">
        <f t="shared" si="490"/>
        <v>0.43345616629533379</v>
      </c>
      <c r="AI639" s="59">
        <f t="shared" si="491"/>
        <v>4.515998610453072E-3</v>
      </c>
      <c r="AJ639" s="59">
        <f t="shared" si="492"/>
        <v>3.0004614090569768</v>
      </c>
      <c r="AK639" s="59">
        <f t="shared" si="480"/>
        <v>4.0762949389705962</v>
      </c>
      <c r="AL639" s="59">
        <f t="shared" si="494"/>
        <v>0.42502449834648448</v>
      </c>
      <c r="AM639" s="59">
        <f t="shared" si="475"/>
        <v>0.57497550165351552</v>
      </c>
      <c r="AN639" s="59">
        <f t="shared" si="495"/>
        <v>1.9977850056058435</v>
      </c>
      <c r="AO639" s="59">
        <f t="shared" si="476"/>
        <v>6.9557072424308046</v>
      </c>
      <c r="AP639" s="59">
        <f t="shared" si="496"/>
        <v>0.33357962566695237</v>
      </c>
      <c r="AQ639" s="59">
        <f t="shared" si="497"/>
        <v>0.15795519932368735</v>
      </c>
      <c r="AR639" s="59">
        <f t="shared" si="498"/>
        <v>0.51795349830121995</v>
      </c>
      <c r="AS639" s="59">
        <f t="shared" si="499"/>
        <v>0.32409130237509276</v>
      </c>
      <c r="AT639" s="59">
        <f t="shared" si="500"/>
        <v>0.61511394391986096</v>
      </c>
      <c r="AU639" s="59">
        <v>40.296686290046203</v>
      </c>
      <c r="AV639" s="78"/>
      <c r="AW639" s="59">
        <v>14.881595881595882</v>
      </c>
      <c r="AX639" s="59">
        <v>0.25032258064516127</v>
      </c>
      <c r="AY639" s="59">
        <v>44.822553897180761</v>
      </c>
      <c r="AZ639" s="59">
        <v>0.16783216783216784</v>
      </c>
      <c r="BA639" s="59">
        <v>0.20253164556962025</v>
      </c>
      <c r="BB639" s="59">
        <v>7.647058823529411E-2</v>
      </c>
      <c r="BC639" s="59"/>
      <c r="BD639" s="59"/>
      <c r="BE639" s="59">
        <f t="shared" si="493"/>
        <v>100.6979930511051</v>
      </c>
      <c r="BF639" s="59">
        <f t="shared" si="474"/>
        <v>84.297962440436848</v>
      </c>
      <c r="BG639" s="59">
        <f t="shared" si="501"/>
        <v>0.15702037559563153</v>
      </c>
      <c r="BH639" s="64">
        <f t="shared" si="502"/>
        <v>0.84297962440436847</v>
      </c>
      <c r="BI639" s="52"/>
      <c r="BJ639" s="62"/>
      <c r="BK639" s="62"/>
      <c r="BL639" s="62"/>
    </row>
    <row r="640" spans="1:64" s="31" customFormat="1" x14ac:dyDescent="0.25">
      <c r="A640" s="62"/>
      <c r="B640" s="58" t="s">
        <v>168</v>
      </c>
      <c r="C640" s="52" t="s">
        <v>13</v>
      </c>
      <c r="D640" s="52" t="s">
        <v>218</v>
      </c>
      <c r="E640" s="52"/>
      <c r="F640" s="52" t="s">
        <v>1251</v>
      </c>
      <c r="G640" s="52" t="s">
        <v>1779</v>
      </c>
      <c r="H640" s="52" t="s">
        <v>1784</v>
      </c>
      <c r="I640" s="52" t="s">
        <v>1725</v>
      </c>
      <c r="J640" s="52" t="s">
        <v>1722</v>
      </c>
      <c r="K640" s="59">
        <f t="shared" si="481"/>
        <v>81.263453394421717</v>
      </c>
      <c r="L640" s="59">
        <v>8.9935760171306209E-2</v>
      </c>
      <c r="M640" s="59">
        <v>0.51085141903171949</v>
      </c>
      <c r="N640" s="59">
        <v>14.274943951748904</v>
      </c>
      <c r="O640" s="59">
        <v>45.201470588235289</v>
      </c>
      <c r="P640" s="59">
        <v>0.16176470588235292</v>
      </c>
      <c r="Q640" s="59">
        <v>29.620334620334621</v>
      </c>
      <c r="R640" s="59">
        <v>0.28516129032258064</v>
      </c>
      <c r="S640" s="59">
        <v>8.4543946932006637</v>
      </c>
      <c r="T640" s="59">
        <v>0.15822784810126581</v>
      </c>
      <c r="U640" s="59"/>
      <c r="V640" s="59">
        <v>98.757084877028703</v>
      </c>
      <c r="W640" s="59">
        <f t="shared" si="477"/>
        <v>21.288547714716628</v>
      </c>
      <c r="X640" s="59">
        <f t="shared" si="478"/>
        <v>9.2595986948410651</v>
      </c>
      <c r="Y640" s="59">
        <f t="shared" si="479"/>
        <v>99.684896666251774</v>
      </c>
      <c r="Z640" s="59">
        <f t="shared" si="482"/>
        <v>2.968575999797037E-3</v>
      </c>
      <c r="AA640" s="59">
        <f t="shared" si="483"/>
        <v>1.2681358814374174E-2</v>
      </c>
      <c r="AB640" s="59">
        <f t="shared" si="484"/>
        <v>0.55538295481962818</v>
      </c>
      <c r="AC640" s="59">
        <f t="shared" si="485"/>
        <v>1.1801260693104452</v>
      </c>
      <c r="AD640" s="59">
        <f t="shared" si="486"/>
        <v>0.23000390563198136</v>
      </c>
      <c r="AE640" s="59">
        <f t="shared" si="487"/>
        <v>3.058333568293394E-3</v>
      </c>
      <c r="AF640" s="59">
        <f t="shared" si="488"/>
        <v>0.58767501753426299</v>
      </c>
      <c r="AG640" s="59">
        <f t="shared" si="489"/>
        <v>7.9729190227834368E-3</v>
      </c>
      <c r="AH640" s="59">
        <f t="shared" si="490"/>
        <v>0.41599459413108536</v>
      </c>
      <c r="AI640" s="59">
        <f t="shared" si="491"/>
        <v>4.2007046880036016E-3</v>
      </c>
      <c r="AJ640" s="59">
        <f t="shared" si="492"/>
        <v>3.0000644335206545</v>
      </c>
      <c r="AK640" s="59">
        <f t="shared" si="480"/>
        <v>4.0030583335682932</v>
      </c>
      <c r="AL640" s="59">
        <f t="shared" si="494"/>
        <v>0.41447363683836397</v>
      </c>
      <c r="AM640" s="59">
        <f t="shared" si="475"/>
        <v>0.58552636316163609</v>
      </c>
      <c r="AN640" s="59">
        <f t="shared" si="495"/>
        <v>2.5550653843007982</v>
      </c>
      <c r="AO640" s="59">
        <f t="shared" si="476"/>
        <v>9.598460777427297</v>
      </c>
      <c r="AP640" s="59">
        <f t="shared" si="496"/>
        <v>0.28128877865819552</v>
      </c>
      <c r="AQ640" s="59">
        <f t="shared" si="497"/>
        <v>0.11701978763366652</v>
      </c>
      <c r="AR640" s="59">
        <f t="shared" si="498"/>
        <v>0.6004163348105328</v>
      </c>
      <c r="AS640" s="59">
        <f t="shared" si="499"/>
        <v>0.28256387755580059</v>
      </c>
      <c r="AT640" s="59">
        <f t="shared" si="500"/>
        <v>0.67998843734159498</v>
      </c>
      <c r="AU640" s="59">
        <v>39.458490767843855</v>
      </c>
      <c r="AV640" s="78"/>
      <c r="AW640" s="59">
        <v>17.501930501930502</v>
      </c>
      <c r="AX640" s="59">
        <v>0.26967741935483869</v>
      </c>
      <c r="AY640" s="59">
        <v>42.587064676616919</v>
      </c>
      <c r="AZ640" s="59">
        <v>0.17482517482517484</v>
      </c>
      <c r="BA640" s="59">
        <v>0.26708860759493669</v>
      </c>
      <c r="BB640" s="59">
        <v>0.14558823529411766</v>
      </c>
      <c r="BC640" s="59"/>
      <c r="BD640" s="59"/>
      <c r="BE640" s="59">
        <f t="shared" si="493"/>
        <v>100.40466538346035</v>
      </c>
      <c r="BF640" s="59">
        <f t="shared" ref="BF640:BF703" si="503">AY640/40.31/(AY640/40.31+AW640/71.85)*100</f>
        <v>81.263453394421717</v>
      </c>
      <c r="BG640" s="59">
        <f t="shared" si="501"/>
        <v>0.18736546605578283</v>
      </c>
      <c r="BH640" s="64">
        <f t="shared" si="502"/>
        <v>0.81263453394421714</v>
      </c>
      <c r="BI640" s="52"/>
      <c r="BJ640" s="62"/>
      <c r="BK640" s="62"/>
      <c r="BL640" s="62"/>
    </row>
    <row r="641" spans="1:64" s="31" customFormat="1" x14ac:dyDescent="0.25">
      <c r="A641" s="62"/>
      <c r="B641" s="58" t="s">
        <v>168</v>
      </c>
      <c r="C641" s="52" t="s">
        <v>13</v>
      </c>
      <c r="D641" s="52" t="s">
        <v>218</v>
      </c>
      <c r="E641" s="52"/>
      <c r="F641" s="52" t="s">
        <v>1252</v>
      </c>
      <c r="G641" s="52" t="s">
        <v>1779</v>
      </c>
      <c r="H641" s="52" t="s">
        <v>1784</v>
      </c>
      <c r="I641" s="52" t="s">
        <v>1725</v>
      </c>
      <c r="J641" s="52" t="s">
        <v>1722</v>
      </c>
      <c r="K641" s="59">
        <f t="shared" si="481"/>
        <v>81.601263207318667</v>
      </c>
      <c r="L641" s="59">
        <v>1.4989293361884367E-2</v>
      </c>
      <c r="M641" s="59">
        <v>0.73622704507512526</v>
      </c>
      <c r="N641" s="59">
        <v>14.001150725155249</v>
      </c>
      <c r="O641" s="59">
        <v>42.927941176470583</v>
      </c>
      <c r="P641" s="59">
        <v>0.14852941176470588</v>
      </c>
      <c r="Q641" s="59">
        <v>31.548262548262549</v>
      </c>
      <c r="R641" s="59">
        <v>0.34064516129032257</v>
      </c>
      <c r="S641" s="59">
        <v>8.2371475953565501</v>
      </c>
      <c r="T641" s="59">
        <v>0.15063291139240506</v>
      </c>
      <c r="U641" s="59"/>
      <c r="V641" s="59">
        <v>98.105525868129376</v>
      </c>
      <c r="W641" s="59">
        <f t="shared" si="477"/>
        <v>21.459099018802959</v>
      </c>
      <c r="X641" s="59">
        <f t="shared" si="478"/>
        <v>11.212673404600569</v>
      </c>
      <c r="Y641" s="59">
        <f t="shared" si="479"/>
        <v>99.229035743270359</v>
      </c>
      <c r="Z641" s="59">
        <f t="shared" si="482"/>
        <v>4.9862827660892683E-4</v>
      </c>
      <c r="AA641" s="59">
        <f t="shared" si="483"/>
        <v>1.8418868000568831E-2</v>
      </c>
      <c r="AB641" s="59">
        <f t="shared" si="484"/>
        <v>0.548986730777695</v>
      </c>
      <c r="AC641" s="59">
        <f t="shared" si="485"/>
        <v>1.1295250881066727</v>
      </c>
      <c r="AD641" s="59">
        <f t="shared" si="486"/>
        <v>0.28069339913638008</v>
      </c>
      <c r="AE641" s="59">
        <f t="shared" si="487"/>
        <v>2.8300461767586473E-3</v>
      </c>
      <c r="AF641" s="59">
        <f t="shared" si="488"/>
        <v>0.59701144797959649</v>
      </c>
      <c r="AG641" s="59">
        <f t="shared" si="489"/>
        <v>9.5986241828576457E-3</v>
      </c>
      <c r="AH641" s="59">
        <f t="shared" si="490"/>
        <v>0.40847172314678182</v>
      </c>
      <c r="AI641" s="59">
        <f t="shared" si="491"/>
        <v>4.0303158401484235E-3</v>
      </c>
      <c r="AJ641" s="59">
        <f t="shared" si="492"/>
        <v>3.0000648716240685</v>
      </c>
      <c r="AK641" s="59">
        <f t="shared" si="480"/>
        <v>4.0028300461767587</v>
      </c>
      <c r="AL641" s="59">
        <f t="shared" si="494"/>
        <v>0.40624421658812765</v>
      </c>
      <c r="AM641" s="59">
        <f t="shared" si="475"/>
        <v>0.5937557834118723</v>
      </c>
      <c r="AN641" s="59">
        <f t="shared" si="495"/>
        <v>2.126916592326161</v>
      </c>
      <c r="AO641" s="59">
        <f t="shared" si="476"/>
        <v>7.5499769770004166</v>
      </c>
      <c r="AP641" s="59">
        <f t="shared" si="496"/>
        <v>0.31980386123957494</v>
      </c>
      <c r="AQ641" s="59">
        <f t="shared" si="497"/>
        <v>0.14326901365643852</v>
      </c>
      <c r="AR641" s="59">
        <f t="shared" si="498"/>
        <v>0.57652209054840886</v>
      </c>
      <c r="AS641" s="59">
        <f t="shared" si="499"/>
        <v>0.28020889579515262</v>
      </c>
      <c r="AT641" s="59">
        <f t="shared" si="500"/>
        <v>0.67293246040854093</v>
      </c>
      <c r="AU641" s="59">
        <v>39.399555145188998</v>
      </c>
      <c r="AV641" s="78"/>
      <c r="AW641" s="59">
        <v>17.132561132561133</v>
      </c>
      <c r="AX641" s="59">
        <v>0.29032258064516131</v>
      </c>
      <c r="AY641" s="59">
        <v>42.630182421227197</v>
      </c>
      <c r="AZ641" s="59">
        <v>0.19300699300699303</v>
      </c>
      <c r="BA641" s="59">
        <v>0.28354430379746837</v>
      </c>
      <c r="BB641" s="59">
        <v>0.21764705882352939</v>
      </c>
      <c r="BC641" s="59"/>
      <c r="BD641" s="59"/>
      <c r="BE641" s="59">
        <f t="shared" si="493"/>
        <v>100.14681963525048</v>
      </c>
      <c r="BF641" s="59">
        <f t="shared" si="503"/>
        <v>81.601263207318667</v>
      </c>
      <c r="BG641" s="59">
        <f t="shared" si="501"/>
        <v>0.18398736792681333</v>
      </c>
      <c r="BH641" s="64">
        <f t="shared" si="502"/>
        <v>0.81601263207318664</v>
      </c>
      <c r="BI641" s="52"/>
      <c r="BJ641" s="62"/>
      <c r="BK641" s="62"/>
      <c r="BL641" s="62"/>
    </row>
    <row r="642" spans="1:64" s="31" customFormat="1" x14ac:dyDescent="0.25">
      <c r="A642" s="62"/>
      <c r="B642" s="58" t="s">
        <v>168</v>
      </c>
      <c r="C642" s="52" t="s">
        <v>13</v>
      </c>
      <c r="D642" s="52" t="s">
        <v>218</v>
      </c>
      <c r="E642" s="52"/>
      <c r="F642" s="52" t="s">
        <v>1253</v>
      </c>
      <c r="G642" s="52" t="s">
        <v>1779</v>
      </c>
      <c r="H642" s="52" t="s">
        <v>1784</v>
      </c>
      <c r="I642" s="52" t="s">
        <v>1725</v>
      </c>
      <c r="J642" s="52" t="s">
        <v>1722</v>
      </c>
      <c r="K642" s="59">
        <f t="shared" si="481"/>
        <v>84.869439326981663</v>
      </c>
      <c r="L642" s="59">
        <v>6.638115631691649E-2</v>
      </c>
      <c r="M642" s="59">
        <v>1.4507512520868113</v>
      </c>
      <c r="N642" s="59">
        <v>15.080451560422992</v>
      </c>
      <c r="O642" s="59">
        <v>38.801470588235297</v>
      </c>
      <c r="P642" s="59">
        <v>0.36764705882352938</v>
      </c>
      <c r="Q642" s="59">
        <v>32.036036036036037</v>
      </c>
      <c r="R642" s="59">
        <v>0.27483870967741936</v>
      </c>
      <c r="S642" s="59">
        <v>9.7628524046434482</v>
      </c>
      <c r="T642" s="59">
        <v>0.16202531645569621</v>
      </c>
      <c r="U642" s="59"/>
      <c r="V642" s="59">
        <v>98.002454082698151</v>
      </c>
      <c r="W642" s="59">
        <f t="shared" si="477"/>
        <v>20.042577859189898</v>
      </c>
      <c r="X642" s="59">
        <f t="shared" si="478"/>
        <v>13.329026646861681</v>
      </c>
      <c r="Y642" s="59">
        <f t="shared" si="479"/>
        <v>99.338022552713682</v>
      </c>
      <c r="Z642" s="59">
        <f t="shared" si="482"/>
        <v>2.1754603953306434E-3</v>
      </c>
      <c r="AA642" s="59">
        <f t="shared" si="483"/>
        <v>3.5756479020484733E-2</v>
      </c>
      <c r="AB642" s="59">
        <f t="shared" si="484"/>
        <v>0.5825364258849467</v>
      </c>
      <c r="AC642" s="59">
        <f t="shared" si="485"/>
        <v>1.0058069481917224</v>
      </c>
      <c r="AD642" s="59">
        <f t="shared" si="486"/>
        <v>0.32872451080311099</v>
      </c>
      <c r="AE642" s="59">
        <f t="shared" si="487"/>
        <v>6.90117087773757E-3</v>
      </c>
      <c r="AF642" s="59">
        <f t="shared" si="488"/>
        <v>0.5493326076588203</v>
      </c>
      <c r="AG642" s="59">
        <f t="shared" si="489"/>
        <v>7.6294861474732623E-3</v>
      </c>
      <c r="AH642" s="59">
        <f t="shared" si="490"/>
        <v>0.47694960950445475</v>
      </c>
      <c r="AI642" s="59">
        <f t="shared" si="491"/>
        <v>4.2708342213440571E-3</v>
      </c>
      <c r="AJ642" s="59">
        <f t="shared" si="492"/>
        <v>3.0000835327054252</v>
      </c>
      <c r="AK642" s="59">
        <f t="shared" si="480"/>
        <v>4.0069011708777378</v>
      </c>
      <c r="AL642" s="59">
        <f t="shared" si="494"/>
        <v>0.46473533451917454</v>
      </c>
      <c r="AM642" s="59">
        <f t="shared" si="475"/>
        <v>0.53526466548082552</v>
      </c>
      <c r="AN642" s="59">
        <f t="shared" si="495"/>
        <v>1.6711032782944566</v>
      </c>
      <c r="AO642" s="59">
        <f t="shared" si="476"/>
        <v>5.5060734965548699</v>
      </c>
      <c r="AP642" s="59">
        <f t="shared" si="496"/>
        <v>0.37437713776403153</v>
      </c>
      <c r="AQ642" s="59">
        <f t="shared" si="497"/>
        <v>0.17147254585808544</v>
      </c>
      <c r="AR642" s="59">
        <f t="shared" si="498"/>
        <v>0.52465901501176981</v>
      </c>
      <c r="AS642" s="59">
        <f t="shared" si="499"/>
        <v>0.30386843913014466</v>
      </c>
      <c r="AT642" s="59">
        <f t="shared" si="500"/>
        <v>0.63324276388058409</v>
      </c>
      <c r="AU642" s="59">
        <v>40.128610625437922</v>
      </c>
      <c r="AV642" s="78"/>
      <c r="AW642" s="59">
        <v>14.369369369369368</v>
      </c>
      <c r="AX642" s="59">
        <v>0.22193548387096773</v>
      </c>
      <c r="AY642" s="59">
        <v>45.21890547263682</v>
      </c>
      <c r="AZ642" s="59">
        <v>0.18461538461538463</v>
      </c>
      <c r="BA642" s="59">
        <v>0.26202531645569616</v>
      </c>
      <c r="BB642" s="59">
        <v>0.10882352941176469</v>
      </c>
      <c r="BC642" s="59"/>
      <c r="BD642" s="59"/>
      <c r="BE642" s="59">
        <f t="shared" si="493"/>
        <v>100.49428518179792</v>
      </c>
      <c r="BF642" s="59">
        <f t="shared" si="503"/>
        <v>84.869439326981663</v>
      </c>
      <c r="BG642" s="59">
        <f t="shared" si="501"/>
        <v>0.15130560673018337</v>
      </c>
      <c r="BH642" s="64">
        <f t="shared" si="502"/>
        <v>0.84869439326981666</v>
      </c>
      <c r="BI642" s="52"/>
      <c r="BJ642" s="62"/>
      <c r="BK642" s="62"/>
      <c r="BL642" s="62"/>
    </row>
    <row r="643" spans="1:64" s="31" customFormat="1" x14ac:dyDescent="0.25">
      <c r="A643" s="62"/>
      <c r="B643" s="58" t="s">
        <v>168</v>
      </c>
      <c r="C643" s="52" t="s">
        <v>13</v>
      </c>
      <c r="D643" s="52" t="s">
        <v>218</v>
      </c>
      <c r="E643" s="52"/>
      <c r="F643" s="52" t="s">
        <v>1254</v>
      </c>
      <c r="G643" s="52" t="s">
        <v>1779</v>
      </c>
      <c r="H643" s="52" t="s">
        <v>1784</v>
      </c>
      <c r="I643" s="52" t="s">
        <v>1725</v>
      </c>
      <c r="J643" s="52" t="s">
        <v>1722</v>
      </c>
      <c r="K643" s="59">
        <f t="shared" si="481"/>
        <v>85.213240679469408</v>
      </c>
      <c r="L643" s="59">
        <v>5.1391862955032119E-2</v>
      </c>
      <c r="M643" s="59">
        <v>1.0934891485809684</v>
      </c>
      <c r="N643" s="59">
        <v>15.040771382655796</v>
      </c>
      <c r="O643" s="59">
        <v>41.348529411764702</v>
      </c>
      <c r="P643" s="59">
        <v>0.26029411764705879</v>
      </c>
      <c r="Q643" s="59">
        <v>29.804375804375805</v>
      </c>
      <c r="R643" s="59">
        <v>0.3470967741935484</v>
      </c>
      <c r="S643" s="59">
        <v>10</v>
      </c>
      <c r="T643" s="59">
        <v>0.17848101265822783</v>
      </c>
      <c r="U643" s="59"/>
      <c r="V643" s="59">
        <v>98.124429514831135</v>
      </c>
      <c r="W643" s="59">
        <f t="shared" si="477"/>
        <v>19.264084939668663</v>
      </c>
      <c r="X643" s="59">
        <f t="shared" si="478"/>
        <v>11.714037413544277</v>
      </c>
      <c r="Y643" s="59">
        <f t="shared" si="479"/>
        <v>99.298176063668265</v>
      </c>
      <c r="Z643" s="59">
        <f t="shared" si="482"/>
        <v>1.6808381578595874E-3</v>
      </c>
      <c r="AA643" s="59">
        <f t="shared" si="483"/>
        <v>2.6896851170743231E-2</v>
      </c>
      <c r="AB643" s="59">
        <f t="shared" si="484"/>
        <v>0.57983445776685971</v>
      </c>
      <c r="AC643" s="59">
        <f t="shared" si="485"/>
        <v>1.0696746000202129</v>
      </c>
      <c r="AD643" s="59">
        <f t="shared" si="486"/>
        <v>0.28831379849303113</v>
      </c>
      <c r="AE643" s="59">
        <f t="shared" si="487"/>
        <v>4.8761966101354181E-3</v>
      </c>
      <c r="AF643" s="59">
        <f t="shared" si="488"/>
        <v>0.52693294638978194</v>
      </c>
      <c r="AG643" s="59">
        <f t="shared" si="489"/>
        <v>9.6159707796071268E-3</v>
      </c>
      <c r="AH643" s="59">
        <f t="shared" si="490"/>
        <v>0.48755200127140164</v>
      </c>
      <c r="AI643" s="59">
        <f t="shared" si="491"/>
        <v>4.6951235666455073E-3</v>
      </c>
      <c r="AJ643" s="59">
        <f t="shared" si="492"/>
        <v>3.0000727842262784</v>
      </c>
      <c r="AK643" s="59">
        <f t="shared" si="480"/>
        <v>4.0048761966101365</v>
      </c>
      <c r="AL643" s="59">
        <f t="shared" si="494"/>
        <v>0.48059067056185995</v>
      </c>
      <c r="AM643" s="59">
        <f t="shared" ref="AM643:AM706" si="504">1-AL643</f>
        <v>0.51940932943814011</v>
      </c>
      <c r="AN643" s="59">
        <f t="shared" si="495"/>
        <v>1.827636932897329</v>
      </c>
      <c r="AO643" s="59">
        <f t="shared" ref="AO643:AO706" si="505">10^((LOG10(AN643)+0.343)/0.764)</f>
        <v>6.1907139942970861</v>
      </c>
      <c r="AP643" s="59">
        <f t="shared" si="496"/>
        <v>0.35365219217707461</v>
      </c>
      <c r="AQ643" s="59">
        <f t="shared" si="497"/>
        <v>0.14878232938509456</v>
      </c>
      <c r="AR643" s="59">
        <f t="shared" si="498"/>
        <v>0.55199813365479067</v>
      </c>
      <c r="AS643" s="59">
        <f t="shared" si="499"/>
        <v>0.29921953696011483</v>
      </c>
      <c r="AT643" s="59">
        <f t="shared" si="500"/>
        <v>0.64848058576607837</v>
      </c>
      <c r="AU643" s="59">
        <v>39.949620956634298</v>
      </c>
      <c r="AV643" s="78"/>
      <c r="AW643" s="59">
        <v>14.015444015444016</v>
      </c>
      <c r="AX643" s="59">
        <v>0.22580645161290319</v>
      </c>
      <c r="AY643" s="59">
        <v>45.313432835820898</v>
      </c>
      <c r="AZ643" s="59">
        <v>0.17062937062937064</v>
      </c>
      <c r="BA643" s="59">
        <v>0.20632911392405062</v>
      </c>
      <c r="BB643" s="59">
        <v>9.5588235294117641E-2</v>
      </c>
      <c r="BC643" s="59"/>
      <c r="BD643" s="59"/>
      <c r="BE643" s="59">
        <f t="shared" si="493"/>
        <v>99.976850979359654</v>
      </c>
      <c r="BF643" s="59">
        <f t="shared" si="503"/>
        <v>85.213240679469408</v>
      </c>
      <c r="BG643" s="59">
        <f t="shared" si="501"/>
        <v>0.14786759320530593</v>
      </c>
      <c r="BH643" s="64">
        <f t="shared" si="502"/>
        <v>0.85213240679469404</v>
      </c>
      <c r="BI643" s="52"/>
      <c r="BJ643" s="62"/>
      <c r="BK643" s="62"/>
      <c r="BL643" s="62"/>
    </row>
    <row r="644" spans="1:64" s="31" customFormat="1" x14ac:dyDescent="0.25">
      <c r="A644" s="62"/>
      <c r="B644" s="58" t="s">
        <v>168</v>
      </c>
      <c r="C644" s="52" t="s">
        <v>13</v>
      </c>
      <c r="D644" s="52" t="s">
        <v>218</v>
      </c>
      <c r="E644" s="52"/>
      <c r="F644" s="52" t="s">
        <v>1255</v>
      </c>
      <c r="G644" s="52" t="s">
        <v>1779</v>
      </c>
      <c r="H644" s="52" t="s">
        <v>1784</v>
      </c>
      <c r="I644" s="52" t="s">
        <v>1725</v>
      </c>
      <c r="J644" s="52" t="s">
        <v>1722</v>
      </c>
      <c r="K644" s="59">
        <f t="shared" si="481"/>
        <v>78.302823586603111</v>
      </c>
      <c r="L644" s="59">
        <v>8.5653104925053538E-3</v>
      </c>
      <c r="M644" s="59">
        <v>1.358931552587646</v>
      </c>
      <c r="N644" s="59">
        <v>11.461619348054681</v>
      </c>
      <c r="O644" s="59">
        <v>39.486764705882351</v>
      </c>
      <c r="P644" s="59">
        <v>0.20735294117647055</v>
      </c>
      <c r="Q644" s="59">
        <v>37.736164736164739</v>
      </c>
      <c r="R644" s="59">
        <v>0.35483870967741937</v>
      </c>
      <c r="S644" s="59">
        <v>6.7313432835820901</v>
      </c>
      <c r="T644" s="59">
        <v>9.3670886075949353E-2</v>
      </c>
      <c r="U644" s="59"/>
      <c r="V644" s="59">
        <v>97.439251473693872</v>
      </c>
      <c r="W644" s="59">
        <f t="shared" ref="W644:W707" si="506">Q644-0.8998*X644</f>
        <v>23.810833676598932</v>
      </c>
      <c r="X644" s="59">
        <f t="shared" ref="X644:X707" si="507">(S644/40.31+Q644/71.85+R644/70.94+T644/74.7+U644/41.38-N644/101.96-O644/151.91-P644/201-L644*2/60.08-M644*2/79.95)/3*159.66</f>
        <v>15.476029183780627</v>
      </c>
      <c r="Y644" s="59">
        <f t="shared" ref="Y644:Y707" si="508">SUM(L644:P644,R644:U644,W644:X644)</f>
        <v>98.989949597908677</v>
      </c>
      <c r="Z644" s="59">
        <f t="shared" si="482"/>
        <v>2.9246477639371449E-4</v>
      </c>
      <c r="AA644" s="59">
        <f t="shared" si="483"/>
        <v>3.4896628077931389E-2</v>
      </c>
      <c r="AB644" s="59">
        <f t="shared" si="484"/>
        <v>0.46129506822550576</v>
      </c>
      <c r="AC644" s="59">
        <f t="shared" si="485"/>
        <v>1.0664539008323897</v>
      </c>
      <c r="AD644" s="59">
        <f t="shared" si="486"/>
        <v>0.39766491981537155</v>
      </c>
      <c r="AE644" s="59">
        <f t="shared" si="487"/>
        <v>4.0553278910060954E-3</v>
      </c>
      <c r="AF644" s="59">
        <f t="shared" si="488"/>
        <v>0.67995549930167354</v>
      </c>
      <c r="AG644" s="59">
        <f t="shared" si="489"/>
        <v>1.0262956044196912E-2</v>
      </c>
      <c r="AH644" s="59">
        <f t="shared" si="490"/>
        <v>0.34262701502032494</v>
      </c>
      <c r="AI644" s="59">
        <f t="shared" si="491"/>
        <v>2.5725187787447932E-3</v>
      </c>
      <c r="AJ644" s="59">
        <f t="shared" si="492"/>
        <v>3.0000762987635379</v>
      </c>
      <c r="AK644" s="59">
        <f t="shared" si="480"/>
        <v>4.004055327891006</v>
      </c>
      <c r="AL644" s="59">
        <f t="shared" si="494"/>
        <v>0.33506050633722845</v>
      </c>
      <c r="AM644" s="59">
        <f t="shared" si="504"/>
        <v>0.6649394936627715</v>
      </c>
      <c r="AN644" s="59">
        <f t="shared" si="495"/>
        <v>1.7098704598267411</v>
      </c>
      <c r="AO644" s="59">
        <f t="shared" si="505"/>
        <v>5.673859095351518</v>
      </c>
      <c r="AP644" s="59">
        <f t="shared" si="496"/>
        <v>0.36902132955238615</v>
      </c>
      <c r="AQ644" s="59">
        <f t="shared" si="497"/>
        <v>0.20653477266027262</v>
      </c>
      <c r="AR644" s="59">
        <f t="shared" si="498"/>
        <v>0.55388293758308138</v>
      </c>
      <c r="AS644" s="59">
        <f t="shared" si="499"/>
        <v>0.23958228975664608</v>
      </c>
      <c r="AT644" s="59">
        <f t="shared" si="500"/>
        <v>0.69805571624115137</v>
      </c>
      <c r="AU644" s="59">
        <v>38.818930121996729</v>
      </c>
      <c r="AV644" s="78"/>
      <c r="AW644" s="59">
        <v>19.993564993564995</v>
      </c>
      <c r="AX644" s="59">
        <v>0.31870967741935485</v>
      </c>
      <c r="AY644" s="59">
        <v>40.480928689883918</v>
      </c>
      <c r="AZ644" s="59">
        <v>0.18741258741258743</v>
      </c>
      <c r="BA644" s="59">
        <v>0.14430379746835442</v>
      </c>
      <c r="BB644" s="59">
        <v>7.9411764705882348E-2</v>
      </c>
      <c r="BC644" s="59"/>
      <c r="BD644" s="59"/>
      <c r="BE644" s="59">
        <f t="shared" si="493"/>
        <v>100.02326163245182</v>
      </c>
      <c r="BF644" s="59">
        <f t="shared" si="503"/>
        <v>78.302823586603111</v>
      </c>
      <c r="BG644" s="59">
        <f t="shared" si="501"/>
        <v>0.2169717641339689</v>
      </c>
      <c r="BH644" s="64">
        <f t="shared" si="502"/>
        <v>0.7830282358660311</v>
      </c>
      <c r="BI644" s="52"/>
      <c r="BJ644" s="62"/>
      <c r="BK644" s="62"/>
      <c r="BL644" s="62"/>
    </row>
    <row r="645" spans="1:64" s="31" customFormat="1" x14ac:dyDescent="0.25">
      <c r="A645" s="62"/>
      <c r="B645" s="58" t="s">
        <v>168</v>
      </c>
      <c r="C645" s="52" t="s">
        <v>13</v>
      </c>
      <c r="D645" s="52" t="s">
        <v>218</v>
      </c>
      <c r="E645" s="52"/>
      <c r="F645" s="52" t="s">
        <v>1256</v>
      </c>
      <c r="G645" s="52" t="s">
        <v>1779</v>
      </c>
      <c r="H645" s="52" t="s">
        <v>1784</v>
      </c>
      <c r="I645" s="52" t="s">
        <v>1725</v>
      </c>
      <c r="J645" s="52" t="s">
        <v>1722</v>
      </c>
      <c r="K645" s="59">
        <f t="shared" si="481"/>
        <v>88.612549631572818</v>
      </c>
      <c r="L645" s="59">
        <v>6.4239828693790149E-2</v>
      </c>
      <c r="M645" s="59">
        <v>0.77629382303839745</v>
      </c>
      <c r="N645" s="59">
        <v>16.415689542289147</v>
      </c>
      <c r="O645" s="59">
        <v>46.127941176470586</v>
      </c>
      <c r="P645" s="59">
        <v>0.2102941176470588</v>
      </c>
      <c r="Q645" s="59">
        <v>23.353925353925355</v>
      </c>
      <c r="R645" s="59">
        <v>0.23870967741935484</v>
      </c>
      <c r="S645" s="59">
        <v>11.864013266998342</v>
      </c>
      <c r="T645" s="59">
        <v>0.16708860759493671</v>
      </c>
      <c r="U645" s="59"/>
      <c r="V645" s="59">
        <v>99.218195394076957</v>
      </c>
      <c r="W645" s="59">
        <f t="shared" si="506"/>
        <v>16.759847055552886</v>
      </c>
      <c r="X645" s="59">
        <f t="shared" si="507"/>
        <v>7.3283821942347966</v>
      </c>
      <c r="Y645" s="59">
        <f t="shared" si="508"/>
        <v>99.952499289939283</v>
      </c>
      <c r="Z645" s="59">
        <f t="shared" si="482"/>
        <v>2.0468244339799731E-3</v>
      </c>
      <c r="AA645" s="59">
        <f t="shared" si="483"/>
        <v>1.8601920062885892E-2</v>
      </c>
      <c r="AB645" s="59">
        <f t="shared" si="484"/>
        <v>0.61650658748484832</v>
      </c>
      <c r="AC645" s="59">
        <f t="shared" si="485"/>
        <v>1.1625198237860508</v>
      </c>
      <c r="AD645" s="59">
        <f t="shared" si="486"/>
        <v>0.17571612321132424</v>
      </c>
      <c r="AE645" s="59">
        <f t="shared" si="487"/>
        <v>3.8378558652347673E-3</v>
      </c>
      <c r="AF645" s="59">
        <f t="shared" si="488"/>
        <v>0.44660306698988045</v>
      </c>
      <c r="AG645" s="59">
        <f t="shared" si="489"/>
        <v>6.4425420871489884E-3</v>
      </c>
      <c r="AH645" s="59">
        <f t="shared" si="490"/>
        <v>0.56350431775752752</v>
      </c>
      <c r="AI645" s="59">
        <f t="shared" si="491"/>
        <v>4.2819986505246068E-3</v>
      </c>
      <c r="AJ645" s="59">
        <f t="shared" si="492"/>
        <v>3.0000610603294056</v>
      </c>
      <c r="AK645" s="59">
        <f t="shared" si="480"/>
        <v>4.0038378558652346</v>
      </c>
      <c r="AL645" s="59">
        <f t="shared" si="494"/>
        <v>0.55786575394500248</v>
      </c>
      <c r="AM645" s="59">
        <f t="shared" si="504"/>
        <v>0.44213424605499752</v>
      </c>
      <c r="AN645" s="59">
        <f t="shared" si="495"/>
        <v>2.5416168922232321</v>
      </c>
      <c r="AO645" s="59">
        <f t="shared" si="505"/>
        <v>9.5323874498168966</v>
      </c>
      <c r="AP645" s="59">
        <f t="shared" si="496"/>
        <v>0.28235690940932212</v>
      </c>
      <c r="AQ645" s="59">
        <f t="shared" si="497"/>
        <v>8.9892208365879925E-2</v>
      </c>
      <c r="AR645" s="59">
        <f t="shared" si="498"/>
        <v>0.59471761793630873</v>
      </c>
      <c r="AS645" s="59">
        <f t="shared" si="499"/>
        <v>0.3153901736978113</v>
      </c>
      <c r="AT645" s="59">
        <f t="shared" si="500"/>
        <v>0.65345844020132959</v>
      </c>
      <c r="AU645" s="59">
        <v>40.611009610872088</v>
      </c>
      <c r="AV645" s="78"/>
      <c r="AW645" s="59">
        <v>11.037323037323038</v>
      </c>
      <c r="AX645" s="59">
        <v>0.19870967741935483</v>
      </c>
      <c r="AY645" s="59">
        <v>48.185737976782754</v>
      </c>
      <c r="AZ645" s="59">
        <v>0.15804195804195806</v>
      </c>
      <c r="BA645" s="59">
        <v>0.38734177215189869</v>
      </c>
      <c r="BB645" s="59">
        <v>0.13235294117647056</v>
      </c>
      <c r="BC645" s="59"/>
      <c r="BD645" s="59"/>
      <c r="BE645" s="59">
        <f t="shared" si="493"/>
        <v>100.71051697376755</v>
      </c>
      <c r="BF645" s="59">
        <f t="shared" si="503"/>
        <v>88.612549631572818</v>
      </c>
      <c r="BG645" s="59">
        <f t="shared" si="501"/>
        <v>0.11387450368427182</v>
      </c>
      <c r="BH645" s="64">
        <f t="shared" si="502"/>
        <v>0.88612549631572823</v>
      </c>
      <c r="BI645" s="52"/>
      <c r="BJ645" s="62"/>
      <c r="BK645" s="62"/>
      <c r="BL645" s="62"/>
    </row>
    <row r="646" spans="1:64" s="31" customFormat="1" x14ac:dyDescent="0.25">
      <c r="A646" s="62"/>
      <c r="B646" s="58" t="s">
        <v>168</v>
      </c>
      <c r="C646" s="52" t="s">
        <v>13</v>
      </c>
      <c r="D646" s="52" t="s">
        <v>218</v>
      </c>
      <c r="E646" s="52"/>
      <c r="F646" s="52" t="s">
        <v>1257</v>
      </c>
      <c r="G646" s="52" t="s">
        <v>1779</v>
      </c>
      <c r="H646" s="52" t="s">
        <v>1784</v>
      </c>
      <c r="I646" s="52" t="s">
        <v>1725</v>
      </c>
      <c r="J646" s="52" t="s">
        <v>1722</v>
      </c>
      <c r="K646" s="59">
        <f t="shared" si="481"/>
        <v>77.618911012736859</v>
      </c>
      <c r="L646" s="59">
        <v>4.4967880085653104E-2</v>
      </c>
      <c r="M646" s="59">
        <v>0.89148580968280478</v>
      </c>
      <c r="N646" s="59">
        <v>13.443644227526139</v>
      </c>
      <c r="O646" s="59">
        <v>36.969117647058823</v>
      </c>
      <c r="P646" s="59">
        <v>0.22647058823529409</v>
      </c>
      <c r="Q646" s="59">
        <v>37.915057915057915</v>
      </c>
      <c r="R646" s="59">
        <v>0.35612903225806453</v>
      </c>
      <c r="S646" s="59">
        <v>6.5174129353233834</v>
      </c>
      <c r="T646" s="59">
        <v>0.1240506329113924</v>
      </c>
      <c r="U646" s="59"/>
      <c r="V646" s="59">
        <v>96.488336668139468</v>
      </c>
      <c r="W646" s="59">
        <f t="shared" si="506"/>
        <v>23.744153689183236</v>
      </c>
      <c r="X646" s="59">
        <f t="shared" si="507"/>
        <v>15.748948906284371</v>
      </c>
      <c r="Y646" s="59">
        <f t="shared" si="508"/>
        <v>98.066381348549157</v>
      </c>
      <c r="Z646" s="59">
        <f t="shared" si="482"/>
        <v>1.5372470800209675E-3</v>
      </c>
      <c r="AA646" s="59">
        <f t="shared" si="483"/>
        <v>2.291981574421826E-2</v>
      </c>
      <c r="AB646" s="59">
        <f t="shared" si="484"/>
        <v>0.54170225849793274</v>
      </c>
      <c r="AC646" s="59">
        <f t="shared" si="485"/>
        <v>0.99963263359257382</v>
      </c>
      <c r="AD646" s="59">
        <f t="shared" si="486"/>
        <v>0.40515398994768026</v>
      </c>
      <c r="AE646" s="59">
        <f t="shared" si="487"/>
        <v>4.4344359632866332E-3</v>
      </c>
      <c r="AF646" s="59">
        <f t="shared" si="488"/>
        <v>0.67884932237916618</v>
      </c>
      <c r="AG646" s="59">
        <f t="shared" si="489"/>
        <v>1.0312397906923079E-2</v>
      </c>
      <c r="AH646" s="59">
        <f t="shared" si="490"/>
        <v>0.33212831847201385</v>
      </c>
      <c r="AI646" s="59">
        <f t="shared" si="491"/>
        <v>3.4108585912078103E-3</v>
      </c>
      <c r="AJ646" s="59">
        <f t="shared" si="492"/>
        <v>3.0000812781750232</v>
      </c>
      <c r="AK646" s="59">
        <f t="shared" ref="AK646:AK709" si="509">Z646*2+AA646*2+AB646*1.5+AC646*1.5+AD646*1.5+AE646*2.5+AF646+AG646+AH646+AI646</f>
        <v>4.0044344359632857</v>
      </c>
      <c r="AL646" s="59">
        <f t="shared" si="494"/>
        <v>0.32852192279186559</v>
      </c>
      <c r="AM646" s="59">
        <f t="shared" si="504"/>
        <v>0.67147807720813435</v>
      </c>
      <c r="AN646" s="59">
        <f t="shared" si="495"/>
        <v>1.6755340912891656</v>
      </c>
      <c r="AO646" s="59">
        <f t="shared" si="505"/>
        <v>5.5251899128697772</v>
      </c>
      <c r="AP646" s="59">
        <f t="shared" si="496"/>
        <v>0.37375715123785441</v>
      </c>
      <c r="AQ646" s="59">
        <f t="shared" si="497"/>
        <v>0.20814605913568829</v>
      </c>
      <c r="AR646" s="59">
        <f t="shared" si="498"/>
        <v>0.51355681648992979</v>
      </c>
      <c r="AS646" s="59">
        <f t="shared" si="499"/>
        <v>0.27829712437438181</v>
      </c>
      <c r="AT646" s="59">
        <f t="shared" si="500"/>
        <v>0.64854992819683455</v>
      </c>
      <c r="AU646" s="59">
        <v>38.404197962573697</v>
      </c>
      <c r="AV646" s="78"/>
      <c r="AW646" s="59">
        <v>20.522522522522522</v>
      </c>
      <c r="AX646" s="59">
        <v>0.30451612903225805</v>
      </c>
      <c r="AY646" s="59">
        <v>39.930348258706466</v>
      </c>
      <c r="AZ646" s="59">
        <v>0.18181818181818182</v>
      </c>
      <c r="BA646" s="59">
        <v>7.0886075949367092E-2</v>
      </c>
      <c r="BB646" s="59">
        <v>6.911764705882352E-2</v>
      </c>
      <c r="BC646" s="59"/>
      <c r="BD646" s="59"/>
      <c r="BE646" s="59">
        <f t="shared" si="493"/>
        <v>99.483406777661301</v>
      </c>
      <c r="BF646" s="59">
        <f t="shared" si="503"/>
        <v>77.618911012736859</v>
      </c>
      <c r="BG646" s="59">
        <f t="shared" si="501"/>
        <v>0.2238108898726314</v>
      </c>
      <c r="BH646" s="64">
        <f t="shared" si="502"/>
        <v>0.77618911012736858</v>
      </c>
      <c r="BI646" s="52"/>
      <c r="BJ646" s="62"/>
      <c r="BK646" s="62"/>
      <c r="BL646" s="62"/>
    </row>
    <row r="647" spans="1:64" s="31" customFormat="1" x14ac:dyDescent="0.25">
      <c r="A647" s="62"/>
      <c r="B647" s="58" t="s">
        <v>168</v>
      </c>
      <c r="C647" s="52" t="s">
        <v>13</v>
      </c>
      <c r="D647" s="52" t="s">
        <v>218</v>
      </c>
      <c r="E647" s="52"/>
      <c r="F647" s="52" t="s">
        <v>1258</v>
      </c>
      <c r="G647" s="52" t="s">
        <v>1779</v>
      </c>
      <c r="H647" s="52" t="s">
        <v>1784</v>
      </c>
      <c r="I647" s="52" t="s">
        <v>1725</v>
      </c>
      <c r="J647" s="52" t="s">
        <v>1722</v>
      </c>
      <c r="K647" s="59">
        <f t="shared" si="481"/>
        <v>81.336310455409404</v>
      </c>
      <c r="L647" s="59">
        <v>7.0663811563169171E-2</v>
      </c>
      <c r="M647" s="59">
        <v>0.55425709515859767</v>
      </c>
      <c r="N647" s="59">
        <v>14.237247782870067</v>
      </c>
      <c r="O647" s="59">
        <v>44.067647058823525</v>
      </c>
      <c r="P647" s="59">
        <v>0.17352941176470585</v>
      </c>
      <c r="Q647" s="59">
        <v>30.44787644787645</v>
      </c>
      <c r="R647" s="59">
        <v>0.2890322580645161</v>
      </c>
      <c r="S647" s="59">
        <v>8.2072968490878946</v>
      </c>
      <c r="T647" s="59">
        <v>9.11392405063291E-2</v>
      </c>
      <c r="U647" s="59"/>
      <c r="V647" s="59">
        <v>98.138689955715236</v>
      </c>
      <c r="W647" s="59">
        <f t="shared" si="506"/>
        <v>21.547434684416579</v>
      </c>
      <c r="X647" s="59">
        <f t="shared" si="507"/>
        <v>9.8915778655922093</v>
      </c>
      <c r="Y647" s="59">
        <f t="shared" si="508"/>
        <v>99.129826057847595</v>
      </c>
      <c r="Z647" s="59">
        <f t="shared" si="482"/>
        <v>2.3492047770785752E-3</v>
      </c>
      <c r="AA647" s="59">
        <f t="shared" si="483"/>
        <v>1.3857679156752763E-2</v>
      </c>
      <c r="AB647" s="59">
        <f t="shared" si="484"/>
        <v>0.55789469580983231</v>
      </c>
      <c r="AC647" s="59">
        <f t="shared" si="485"/>
        <v>1.158787378102407</v>
      </c>
      <c r="AD647" s="59">
        <f t="shared" si="486"/>
        <v>0.24746664678625449</v>
      </c>
      <c r="AE647" s="59">
        <f t="shared" si="487"/>
        <v>3.3043209780361897E-3</v>
      </c>
      <c r="AF647" s="59">
        <f t="shared" si="488"/>
        <v>0.59909379358786574</v>
      </c>
      <c r="AG647" s="59">
        <f t="shared" si="489"/>
        <v>8.1391893439540092E-3</v>
      </c>
      <c r="AH647" s="59">
        <f t="shared" si="490"/>
        <v>0.40673670262455613</v>
      </c>
      <c r="AI647" s="59">
        <f t="shared" si="491"/>
        <v>2.4369840611662137E-3</v>
      </c>
      <c r="AJ647" s="59">
        <f t="shared" si="492"/>
        <v>3.0000665952279033</v>
      </c>
      <c r="AK647" s="59">
        <f t="shared" si="509"/>
        <v>4.0033043209780352</v>
      </c>
      <c r="AL647" s="59">
        <f t="shared" si="494"/>
        <v>0.40437897255668137</v>
      </c>
      <c r="AM647" s="59">
        <f t="shared" si="504"/>
        <v>0.59562102744331868</v>
      </c>
      <c r="AN647" s="59">
        <f t="shared" si="495"/>
        <v>2.4209072267638709</v>
      </c>
      <c r="AO647" s="59">
        <f t="shared" si="505"/>
        <v>8.9442118461373052</v>
      </c>
      <c r="AP647" s="59">
        <f t="shared" si="496"/>
        <v>0.29232011677381431</v>
      </c>
      <c r="AQ647" s="59">
        <f t="shared" si="497"/>
        <v>0.12599180712662633</v>
      </c>
      <c r="AR647" s="59">
        <f t="shared" si="498"/>
        <v>0.58996926550975071</v>
      </c>
      <c r="AS647" s="59">
        <f t="shared" si="499"/>
        <v>0.28403892736362291</v>
      </c>
      <c r="AT647" s="59">
        <f t="shared" si="500"/>
        <v>0.67501571532204796</v>
      </c>
      <c r="AU647" s="59">
        <v>38.98918858744409</v>
      </c>
      <c r="AV647" s="78"/>
      <c r="AW647" s="59">
        <v>17.380952380952383</v>
      </c>
      <c r="AX647" s="59">
        <v>0.23870967741935484</v>
      </c>
      <c r="AY647" s="59">
        <v>42.495854063018243</v>
      </c>
      <c r="AZ647" s="59">
        <v>0.13706293706293707</v>
      </c>
      <c r="BA647" s="59">
        <v>0.24936708860759493</v>
      </c>
      <c r="BB647" s="59">
        <v>0.1764705882352941</v>
      </c>
      <c r="BC647" s="59"/>
      <c r="BD647" s="59"/>
      <c r="BE647" s="59">
        <f t="shared" si="493"/>
        <v>99.667605322739902</v>
      </c>
      <c r="BF647" s="59">
        <f t="shared" si="503"/>
        <v>81.336310455409404</v>
      </c>
      <c r="BG647" s="59">
        <f t="shared" si="501"/>
        <v>0.18663689544590598</v>
      </c>
      <c r="BH647" s="64">
        <f t="shared" si="502"/>
        <v>0.813363104554094</v>
      </c>
      <c r="BI647" s="52"/>
      <c r="BJ647" s="62"/>
      <c r="BK647" s="62"/>
      <c r="BL647" s="62"/>
    </row>
    <row r="648" spans="1:64" s="31" customFormat="1" x14ac:dyDescent="0.25">
      <c r="A648" s="62"/>
      <c r="B648" s="58" t="s">
        <v>168</v>
      </c>
      <c r="C648" s="52" t="s">
        <v>13</v>
      </c>
      <c r="D648" s="52" t="s">
        <v>218</v>
      </c>
      <c r="E648" s="52"/>
      <c r="F648" s="52" t="s">
        <v>1259</v>
      </c>
      <c r="G648" s="52" t="s">
        <v>1779</v>
      </c>
      <c r="H648" s="52" t="s">
        <v>1784</v>
      </c>
      <c r="I648" s="52" t="s">
        <v>1725</v>
      </c>
      <c r="J648" s="52" t="s">
        <v>1722</v>
      </c>
      <c r="K648" s="59">
        <f t="shared" si="481"/>
        <v>83.83508689987606</v>
      </c>
      <c r="L648" s="59">
        <v>1.7130620985010708E-2</v>
      </c>
      <c r="M648" s="59">
        <v>2.7245409015025039</v>
      </c>
      <c r="N648" s="59">
        <v>11.467571374719759</v>
      </c>
      <c r="O648" s="59">
        <v>39.270588235294113</v>
      </c>
      <c r="P648" s="59">
        <v>0.3470588235294117</v>
      </c>
      <c r="Q648" s="59">
        <v>36.427284427284427</v>
      </c>
      <c r="R648" s="59">
        <v>0.30838709677419351</v>
      </c>
      <c r="S648" s="59">
        <v>7.1558872305140975</v>
      </c>
      <c r="T648" s="59">
        <v>0.10506329113924051</v>
      </c>
      <c r="U648" s="59"/>
      <c r="V648" s="59">
        <v>97.823512001742756</v>
      </c>
      <c r="W648" s="59">
        <f t="shared" si="506"/>
        <v>24.511510377212119</v>
      </c>
      <c r="X648" s="59">
        <f t="shared" si="507"/>
        <v>13.242691764916989</v>
      </c>
      <c r="Y648" s="59">
        <f t="shared" si="508"/>
        <v>99.150429716587425</v>
      </c>
      <c r="Z648" s="59">
        <f t="shared" si="482"/>
        <v>5.81885029303528E-4</v>
      </c>
      <c r="AA648" s="59">
        <f t="shared" si="483"/>
        <v>6.9600576061662242E-2</v>
      </c>
      <c r="AB648" s="59">
        <f t="shared" si="484"/>
        <v>0.45913235886257869</v>
      </c>
      <c r="AC648" s="59">
        <f t="shared" si="485"/>
        <v>1.055094991965023</v>
      </c>
      <c r="AD648" s="59">
        <f t="shared" si="486"/>
        <v>0.33850698256770795</v>
      </c>
      <c r="AE648" s="59">
        <f t="shared" si="487"/>
        <v>6.7523117418790491E-3</v>
      </c>
      <c r="AF648" s="59">
        <f t="shared" si="488"/>
        <v>0.69632114241412979</v>
      </c>
      <c r="AG648" s="59">
        <f t="shared" si="489"/>
        <v>8.8730166350916469E-3</v>
      </c>
      <c r="AH648" s="59">
        <f t="shared" si="490"/>
        <v>0.362340576675864</v>
      </c>
      <c r="AI648" s="59">
        <f t="shared" si="491"/>
        <v>2.8703743871999537E-3</v>
      </c>
      <c r="AJ648" s="59">
        <f t="shared" si="492"/>
        <v>3.0000742163404399</v>
      </c>
      <c r="AK648" s="59">
        <f t="shared" si="509"/>
        <v>4.0067523117418782</v>
      </c>
      <c r="AL648" s="59">
        <f t="shared" si="494"/>
        <v>0.34226284954114078</v>
      </c>
      <c r="AM648" s="59">
        <f t="shared" si="504"/>
        <v>0.65773715045885917</v>
      </c>
      <c r="AN648" s="59">
        <f t="shared" si="495"/>
        <v>2.0570362747978237</v>
      </c>
      <c r="AO648" s="59">
        <f t="shared" si="505"/>
        <v>7.2269563621185853</v>
      </c>
      <c r="AP648" s="59">
        <f t="shared" si="496"/>
        <v>0.32711420804652852</v>
      </c>
      <c r="AQ648" s="59">
        <f t="shared" si="497"/>
        <v>0.18270670352794841</v>
      </c>
      <c r="AR648" s="59">
        <f t="shared" si="498"/>
        <v>0.56947991568303402</v>
      </c>
      <c r="AS648" s="59">
        <f t="shared" si="499"/>
        <v>0.24781338078901771</v>
      </c>
      <c r="AT648" s="59">
        <f t="shared" si="500"/>
        <v>0.69678769927670392</v>
      </c>
      <c r="AU648" s="59">
        <v>39.668039648394441</v>
      </c>
      <c r="AV648" s="78"/>
      <c r="AW648" s="59">
        <v>15.136422136422135</v>
      </c>
      <c r="AX648" s="59">
        <v>0.24903225806451612</v>
      </c>
      <c r="AY648" s="59">
        <v>44.041459369817581</v>
      </c>
      <c r="AZ648" s="59">
        <v>0.19860139860139858</v>
      </c>
      <c r="BA648" s="59">
        <v>0.21392405063291139</v>
      </c>
      <c r="BB648" s="59">
        <v>0.12352941176470589</v>
      </c>
      <c r="BC648" s="59"/>
      <c r="BD648" s="59"/>
      <c r="BE648" s="59">
        <f t="shared" si="493"/>
        <v>99.631008273697688</v>
      </c>
      <c r="BF648" s="59">
        <f t="shared" si="503"/>
        <v>83.83508689987606</v>
      </c>
      <c r="BG648" s="59">
        <f t="shared" si="501"/>
        <v>0.1616491310012394</v>
      </c>
      <c r="BH648" s="64">
        <f t="shared" si="502"/>
        <v>0.83835086899876066</v>
      </c>
      <c r="BI648" s="52"/>
      <c r="BJ648" s="62"/>
      <c r="BK648" s="62"/>
      <c r="BL648" s="62"/>
    </row>
    <row r="649" spans="1:64" s="31" customFormat="1" x14ac:dyDescent="0.25">
      <c r="A649" s="62"/>
      <c r="B649" s="58" t="s">
        <v>168</v>
      </c>
      <c r="C649" s="52" t="s">
        <v>13</v>
      </c>
      <c r="D649" s="52" t="s">
        <v>218</v>
      </c>
      <c r="E649" s="52"/>
      <c r="F649" s="52" t="s">
        <v>1260</v>
      </c>
      <c r="G649" s="52" t="s">
        <v>1779</v>
      </c>
      <c r="H649" s="52" t="s">
        <v>1784</v>
      </c>
      <c r="I649" s="52" t="s">
        <v>1725</v>
      </c>
      <c r="J649" s="52" t="s">
        <v>1722</v>
      </c>
      <c r="K649" s="59">
        <f t="shared" si="481"/>
        <v>79.436708073202965</v>
      </c>
      <c r="L649" s="59">
        <v>3.4261241970021415E-2</v>
      </c>
      <c r="M649" s="59">
        <v>4.9098497495826381</v>
      </c>
      <c r="N649" s="59">
        <v>18.320338075114577</v>
      </c>
      <c r="O649" s="59">
        <v>16.602941176470587</v>
      </c>
      <c r="P649" s="59">
        <v>0.64705882352941169</v>
      </c>
      <c r="Q649" s="59">
        <v>47.315315315315317</v>
      </c>
      <c r="R649" s="59">
        <v>0.28516129032258064</v>
      </c>
      <c r="S649" s="59">
        <v>7.666666666666667</v>
      </c>
      <c r="T649" s="59">
        <v>0.13291139240506328</v>
      </c>
      <c r="U649" s="59"/>
      <c r="V649" s="59">
        <v>95.914503731376868</v>
      </c>
      <c r="W649" s="59">
        <f t="shared" si="506"/>
        <v>26.323325329776161</v>
      </c>
      <c r="X649" s="59">
        <f t="shared" si="507"/>
        <v>23.32961767674945</v>
      </c>
      <c r="Y649" s="59">
        <f t="shared" si="508"/>
        <v>98.252131422587155</v>
      </c>
      <c r="Z649" s="59">
        <f t="shared" si="482"/>
        <v>1.1398953297262039E-3</v>
      </c>
      <c r="AA649" s="59">
        <f t="shared" si="483"/>
        <v>0.12285292443427734</v>
      </c>
      <c r="AB649" s="59">
        <f t="shared" si="484"/>
        <v>0.71845195150732755</v>
      </c>
      <c r="AC649" s="59">
        <f t="shared" si="485"/>
        <v>0.43692508465088953</v>
      </c>
      <c r="AD649" s="59">
        <f t="shared" si="486"/>
        <v>0.58411287283254931</v>
      </c>
      <c r="AE649" s="59">
        <f t="shared" si="487"/>
        <v>1.2330791460467616E-2</v>
      </c>
      <c r="AF649" s="59">
        <f t="shared" si="488"/>
        <v>0.73245012087540584</v>
      </c>
      <c r="AG649" s="59">
        <f t="shared" si="489"/>
        <v>8.0364354971258021E-3</v>
      </c>
      <c r="AH649" s="59">
        <f t="shared" si="490"/>
        <v>0.38024005086188417</v>
      </c>
      <c r="AI649" s="59">
        <f t="shared" si="491"/>
        <v>3.556702560726206E-3</v>
      </c>
      <c r="AJ649" s="59">
        <f t="shared" si="492"/>
        <v>3.0000968300103792</v>
      </c>
      <c r="AK649" s="59">
        <f t="shared" si="509"/>
        <v>4.0123307914604682</v>
      </c>
      <c r="AL649" s="59">
        <f t="shared" si="494"/>
        <v>0.34173039406666045</v>
      </c>
      <c r="AM649" s="59">
        <f t="shared" si="504"/>
        <v>0.6582696059333395</v>
      </c>
      <c r="AN649" s="59">
        <f t="shared" si="495"/>
        <v>1.2539530541820145</v>
      </c>
      <c r="AO649" s="59">
        <f t="shared" si="505"/>
        <v>3.7808834961204218</v>
      </c>
      <c r="AP649" s="59">
        <f t="shared" si="496"/>
        <v>0.44366496371545389</v>
      </c>
      <c r="AQ649" s="59">
        <f t="shared" si="497"/>
        <v>0.3357954937326687</v>
      </c>
      <c r="AR649" s="59">
        <f t="shared" si="498"/>
        <v>0.25118000535248225</v>
      </c>
      <c r="AS649" s="59">
        <f t="shared" si="499"/>
        <v>0.4130245009148491</v>
      </c>
      <c r="AT649" s="59">
        <f t="shared" si="500"/>
        <v>0.3781666685220989</v>
      </c>
      <c r="AU649" s="59">
        <v>38.605015639768013</v>
      </c>
      <c r="AV649" s="78"/>
      <c r="AW649" s="59">
        <v>18.957528957528957</v>
      </c>
      <c r="AX649" s="59">
        <v>0.26967741935483869</v>
      </c>
      <c r="AY649" s="59">
        <v>41.086235489220563</v>
      </c>
      <c r="AZ649" s="59">
        <v>0.16783216783216784</v>
      </c>
      <c r="BA649" s="59">
        <v>0.14177215189873418</v>
      </c>
      <c r="BB649" s="59">
        <v>5.4411764705882347E-2</v>
      </c>
      <c r="BC649" s="59"/>
      <c r="BD649" s="59"/>
      <c r="BE649" s="59">
        <f t="shared" si="493"/>
        <v>99.282473590309152</v>
      </c>
      <c r="BF649" s="59">
        <f t="shared" si="503"/>
        <v>79.436708073202965</v>
      </c>
      <c r="BG649" s="59">
        <f t="shared" si="501"/>
        <v>0.20563291926797034</v>
      </c>
      <c r="BH649" s="64">
        <f t="shared" si="502"/>
        <v>0.79436708073202966</v>
      </c>
      <c r="BI649" s="52"/>
      <c r="BJ649" s="62"/>
      <c r="BK649" s="62"/>
      <c r="BL649" s="62"/>
    </row>
    <row r="650" spans="1:64" s="31" customFormat="1" x14ac:dyDescent="0.25">
      <c r="A650" s="62"/>
      <c r="B650" s="58" t="s">
        <v>168</v>
      </c>
      <c r="C650" s="52" t="s">
        <v>13</v>
      </c>
      <c r="D650" s="52" t="s">
        <v>218</v>
      </c>
      <c r="E650" s="52"/>
      <c r="F650" s="52" t="s">
        <v>1261</v>
      </c>
      <c r="G650" s="52" t="s">
        <v>1779</v>
      </c>
      <c r="H650" s="52" t="s">
        <v>1784</v>
      </c>
      <c r="I650" s="52" t="s">
        <v>1725</v>
      </c>
      <c r="J650" s="52" t="s">
        <v>1722</v>
      </c>
      <c r="K650" s="59">
        <f t="shared" si="481"/>
        <v>83.832179429494744</v>
      </c>
      <c r="L650" s="59">
        <v>4.9250535331905779E-2</v>
      </c>
      <c r="M650" s="59">
        <v>1.0617696160267112</v>
      </c>
      <c r="N650" s="59">
        <v>16.330377160089675</v>
      </c>
      <c r="O650" s="59">
        <v>39.808823529411761</v>
      </c>
      <c r="P650" s="59">
        <v>0.21617647058823528</v>
      </c>
      <c r="Q650" s="59">
        <v>30.196911196911199</v>
      </c>
      <c r="R650" s="59">
        <v>0.27741935483870966</v>
      </c>
      <c r="S650" s="59">
        <v>9.5588723051409623</v>
      </c>
      <c r="T650" s="59">
        <v>0.10506329113924051</v>
      </c>
      <c r="U650" s="59"/>
      <c r="V650" s="59">
        <v>97.604663459478417</v>
      </c>
      <c r="W650" s="59">
        <f t="shared" si="506"/>
        <v>20.081544303488208</v>
      </c>
      <c r="X650" s="59">
        <f t="shared" si="507"/>
        <v>11.241794724853289</v>
      </c>
      <c r="Y650" s="59">
        <f t="shared" si="508"/>
        <v>98.731091290908722</v>
      </c>
      <c r="Z650" s="59">
        <f t="shared" si="482"/>
        <v>1.6142570780994779E-3</v>
      </c>
      <c r="AA650" s="59">
        <f t="shared" si="483"/>
        <v>2.6172635799035077E-2</v>
      </c>
      <c r="AB650" s="59">
        <f t="shared" si="484"/>
        <v>0.6308997160315335</v>
      </c>
      <c r="AC650" s="59">
        <f t="shared" si="485"/>
        <v>1.0320510132709126</v>
      </c>
      <c r="AD650" s="59">
        <f t="shared" si="486"/>
        <v>0.2772839156319849</v>
      </c>
      <c r="AE650" s="59">
        <f t="shared" si="487"/>
        <v>4.0584059210299634E-3</v>
      </c>
      <c r="AF650" s="59">
        <f t="shared" si="488"/>
        <v>0.55047079569468538</v>
      </c>
      <c r="AG650" s="59">
        <f t="shared" si="489"/>
        <v>7.7021065301559211E-3</v>
      </c>
      <c r="AH650" s="59">
        <f t="shared" si="490"/>
        <v>0.46704401353396668</v>
      </c>
      <c r="AI650" s="59">
        <f t="shared" si="491"/>
        <v>2.7697222037316714E-3</v>
      </c>
      <c r="AJ650" s="59">
        <f t="shared" si="492"/>
        <v>3.0000665816951355</v>
      </c>
      <c r="AK650" s="59">
        <f t="shared" si="509"/>
        <v>4.0040584059210298</v>
      </c>
      <c r="AL650" s="59">
        <f t="shared" si="494"/>
        <v>0.45900463491830545</v>
      </c>
      <c r="AM650" s="59">
        <f t="shared" si="504"/>
        <v>0.54099536508169455</v>
      </c>
      <c r="AN650" s="59">
        <f t="shared" si="495"/>
        <v>1.9852244023604959</v>
      </c>
      <c r="AO650" s="59">
        <f t="shared" si="505"/>
        <v>6.8985215826038555</v>
      </c>
      <c r="AP650" s="59">
        <f t="shared" si="496"/>
        <v>0.33498319228841672</v>
      </c>
      <c r="AQ650" s="59">
        <f t="shared" si="497"/>
        <v>0.14291256800094687</v>
      </c>
      <c r="AR650" s="59">
        <f t="shared" si="498"/>
        <v>0.53192072204534324</v>
      </c>
      <c r="AS650" s="59">
        <f t="shared" si="499"/>
        <v>0.32516670995370994</v>
      </c>
      <c r="AT650" s="59">
        <f t="shared" si="500"/>
        <v>0.62061430629626924</v>
      </c>
      <c r="AU650" s="59">
        <v>39.49778118294708</v>
      </c>
      <c r="AV650" s="78"/>
      <c r="AW650" s="59">
        <v>15.254826254826254</v>
      </c>
      <c r="AX650" s="59">
        <v>0.24</v>
      </c>
      <c r="AY650" s="59">
        <v>44.376451077943621</v>
      </c>
      <c r="AZ650" s="59">
        <v>0.16643356643356644</v>
      </c>
      <c r="BA650" s="59">
        <v>0.20379746835443038</v>
      </c>
      <c r="BB650" s="59">
        <v>0.11029411764705881</v>
      </c>
      <c r="BC650" s="59"/>
      <c r="BD650" s="59"/>
      <c r="BE650" s="59">
        <f t="shared" si="493"/>
        <v>99.849583668152007</v>
      </c>
      <c r="BF650" s="59">
        <f t="shared" si="503"/>
        <v>83.832179429494744</v>
      </c>
      <c r="BG650" s="59">
        <f t="shared" si="501"/>
        <v>0.16167820570505256</v>
      </c>
      <c r="BH650" s="64">
        <f t="shared" si="502"/>
        <v>0.83832179429494746</v>
      </c>
      <c r="BI650" s="52"/>
      <c r="BJ650" s="62"/>
      <c r="BK650" s="62"/>
      <c r="BL650" s="62"/>
    </row>
    <row r="651" spans="1:64" s="31" customFormat="1" x14ac:dyDescent="0.25">
      <c r="A651" s="62"/>
      <c r="B651" s="58" t="s">
        <v>168</v>
      </c>
      <c r="C651" s="52" t="s">
        <v>13</v>
      </c>
      <c r="D651" s="52" t="s">
        <v>218</v>
      </c>
      <c r="E651" s="52"/>
      <c r="F651" s="52" t="s">
        <v>1262</v>
      </c>
      <c r="G651" s="52" t="s">
        <v>1779</v>
      </c>
      <c r="H651" s="52" t="s">
        <v>1784</v>
      </c>
      <c r="I651" s="52" t="s">
        <v>1725</v>
      </c>
      <c r="J651" s="52" t="s">
        <v>1722</v>
      </c>
      <c r="K651" s="59">
        <f t="shared" si="481"/>
        <v>82.528131951946634</v>
      </c>
      <c r="L651" s="59">
        <v>4.0685224839400423E-2</v>
      </c>
      <c r="M651" s="59">
        <v>1.8831385642737895</v>
      </c>
      <c r="N651" s="59">
        <v>15.485189373648394</v>
      </c>
      <c r="O651" s="59">
        <v>33.119117647058822</v>
      </c>
      <c r="P651" s="59">
        <v>0.38088235294117645</v>
      </c>
      <c r="Q651" s="59">
        <v>37.581724581724579</v>
      </c>
      <c r="R651" s="59">
        <v>0.29032258064516131</v>
      </c>
      <c r="S651" s="59">
        <v>8.845771144278606</v>
      </c>
      <c r="T651" s="59">
        <v>0.1569620253164557</v>
      </c>
      <c r="U651" s="59"/>
      <c r="V651" s="59">
        <v>97.783793494726396</v>
      </c>
      <c r="W651" s="59">
        <f t="shared" si="506"/>
        <v>21.853359138805104</v>
      </c>
      <c r="X651" s="59">
        <f t="shared" si="507"/>
        <v>17.479846013469075</v>
      </c>
      <c r="Y651" s="59">
        <f t="shared" si="508"/>
        <v>99.535274065275985</v>
      </c>
      <c r="Z651" s="59">
        <f t="shared" si="482"/>
        <v>1.3396478954859786E-3</v>
      </c>
      <c r="AA651" s="59">
        <f t="shared" si="483"/>
        <v>4.6632816633581535E-2</v>
      </c>
      <c r="AB651" s="59">
        <f t="shared" si="484"/>
        <v>0.60099774089133629</v>
      </c>
      <c r="AC651" s="59">
        <f t="shared" si="485"/>
        <v>0.86256688547498062</v>
      </c>
      <c r="AD651" s="59">
        <f t="shared" si="486"/>
        <v>0.43313056482793355</v>
      </c>
      <c r="AE651" s="59">
        <f t="shared" si="487"/>
        <v>7.1834010554190043E-3</v>
      </c>
      <c r="AF651" s="59">
        <f t="shared" si="488"/>
        <v>0.60179362158804506</v>
      </c>
      <c r="AG651" s="59">
        <f t="shared" si="489"/>
        <v>8.0974035039792988E-3</v>
      </c>
      <c r="AH651" s="59">
        <f t="shared" si="490"/>
        <v>0.4341892342144888</v>
      </c>
      <c r="AI651" s="59">
        <f t="shared" si="491"/>
        <v>4.1569232608484417E-3</v>
      </c>
      <c r="AJ651" s="59">
        <f t="shared" si="492"/>
        <v>3.0000882393460984</v>
      </c>
      <c r="AK651" s="59">
        <f t="shared" si="509"/>
        <v>4.0071834010554204</v>
      </c>
      <c r="AL651" s="59">
        <f t="shared" si="494"/>
        <v>0.41910851302470636</v>
      </c>
      <c r="AM651" s="59">
        <f t="shared" si="504"/>
        <v>0.58089148697529369</v>
      </c>
      <c r="AN651" s="59">
        <f t="shared" si="495"/>
        <v>1.3894046517523302</v>
      </c>
      <c r="AO651" s="59">
        <f t="shared" si="505"/>
        <v>4.3241574936336269</v>
      </c>
      <c r="AP651" s="59">
        <f t="shared" si="496"/>
        <v>0.41851429361980391</v>
      </c>
      <c r="AQ651" s="59">
        <f t="shared" si="497"/>
        <v>0.22836065955079146</v>
      </c>
      <c r="AR651" s="59">
        <f t="shared" si="498"/>
        <v>0.45477359223538022</v>
      </c>
      <c r="AS651" s="59">
        <f t="shared" si="499"/>
        <v>0.31686574821382829</v>
      </c>
      <c r="AT651" s="59">
        <f t="shared" si="500"/>
        <v>0.58936029877719109</v>
      </c>
      <c r="AU651" s="59">
        <v>39.393006742671794</v>
      </c>
      <c r="AV651" s="78"/>
      <c r="AW651" s="59">
        <v>16.378378378378379</v>
      </c>
      <c r="AX651" s="59">
        <v>0.26967741935483869</v>
      </c>
      <c r="AY651" s="59">
        <v>43.402985074626869</v>
      </c>
      <c r="AZ651" s="59">
        <v>0.16363636363636366</v>
      </c>
      <c r="BA651" s="59">
        <v>0.15949367088607594</v>
      </c>
      <c r="BB651" s="59">
        <v>0.10588235294117646</v>
      </c>
      <c r="BC651" s="59"/>
      <c r="BD651" s="59"/>
      <c r="BE651" s="59">
        <f t="shared" si="493"/>
        <v>99.873060002495492</v>
      </c>
      <c r="BF651" s="59">
        <f t="shared" si="503"/>
        <v>82.528131951946634</v>
      </c>
      <c r="BG651" s="59">
        <f t="shared" si="501"/>
        <v>0.17471868048053366</v>
      </c>
      <c r="BH651" s="64">
        <f t="shared" si="502"/>
        <v>0.82528131951946637</v>
      </c>
      <c r="BI651" s="52"/>
      <c r="BJ651" s="62"/>
      <c r="BK651" s="62"/>
      <c r="BL651" s="62"/>
    </row>
    <row r="652" spans="1:64" s="31" customFormat="1" x14ac:dyDescent="0.25">
      <c r="A652" s="62"/>
      <c r="B652" s="58" t="s">
        <v>168</v>
      </c>
      <c r="C652" s="52" t="s">
        <v>13</v>
      </c>
      <c r="D652" s="52" t="s">
        <v>218</v>
      </c>
      <c r="E652" s="52"/>
      <c r="F652" s="52" t="s">
        <v>1263</v>
      </c>
      <c r="G652" s="52" t="s">
        <v>1779</v>
      </c>
      <c r="H652" s="52" t="s">
        <v>1784</v>
      </c>
      <c r="I652" s="52" t="s">
        <v>1725</v>
      </c>
      <c r="J652" s="52" t="s">
        <v>1722</v>
      </c>
      <c r="K652" s="59">
        <f t="shared" si="481"/>
        <v>76.52326268598074</v>
      </c>
      <c r="L652" s="59">
        <v>4.9250535331905779E-2</v>
      </c>
      <c r="M652" s="59">
        <v>2.4140233722871454</v>
      </c>
      <c r="N652" s="59">
        <v>15.895879213538878</v>
      </c>
      <c r="O652" s="59">
        <v>25.289705882352937</v>
      </c>
      <c r="P652" s="59">
        <v>0.41764705882352937</v>
      </c>
      <c r="Q652" s="59">
        <v>45.687258687258691</v>
      </c>
      <c r="R652" s="59">
        <v>0.36645161290322575</v>
      </c>
      <c r="S652" s="59">
        <v>6.8341625207296861</v>
      </c>
      <c r="T652" s="59">
        <v>0.14810126582278482</v>
      </c>
      <c r="U652" s="59"/>
      <c r="V652" s="59">
        <v>97.102480149048773</v>
      </c>
      <c r="W652" s="59">
        <f t="shared" si="506"/>
        <v>25.283825602657259</v>
      </c>
      <c r="X652" s="59">
        <f t="shared" si="507"/>
        <v>22.675520209603725</v>
      </c>
      <c r="Y652" s="59">
        <f t="shared" si="508"/>
        <v>99.37456727405106</v>
      </c>
      <c r="Z652" s="59">
        <f t="shared" si="482"/>
        <v>1.6477674158423181E-3</v>
      </c>
      <c r="AA652" s="59">
        <f t="shared" si="483"/>
        <v>6.0740987802165219E-2</v>
      </c>
      <c r="AB652" s="59">
        <f t="shared" si="484"/>
        <v>0.62686191064902286</v>
      </c>
      <c r="AC652" s="59">
        <f t="shared" si="485"/>
        <v>0.66925066479830342</v>
      </c>
      <c r="AD652" s="59">
        <f t="shared" si="486"/>
        <v>0.57091242893955996</v>
      </c>
      <c r="AE652" s="59">
        <f t="shared" si="487"/>
        <v>8.0034953955263628E-3</v>
      </c>
      <c r="AF652" s="59">
        <f t="shared" si="488"/>
        <v>0.70746208995042825</v>
      </c>
      <c r="AG652" s="59">
        <f t="shared" si="489"/>
        <v>1.0385146144808897E-2</v>
      </c>
      <c r="AH652" s="59">
        <f t="shared" si="490"/>
        <v>0.34084714713937925</v>
      </c>
      <c r="AI652" s="59">
        <f t="shared" si="491"/>
        <v>3.9853566557503063E-3</v>
      </c>
      <c r="AJ652" s="59">
        <f t="shared" si="492"/>
        <v>3.0000969948907867</v>
      </c>
      <c r="AK652" s="59">
        <f t="shared" si="509"/>
        <v>4.0080034953955277</v>
      </c>
      <c r="AL652" s="59">
        <f t="shared" si="494"/>
        <v>0.32513988723937881</v>
      </c>
      <c r="AM652" s="59">
        <f t="shared" si="504"/>
        <v>0.67486011276062119</v>
      </c>
      <c r="AN652" s="59">
        <f t="shared" si="495"/>
        <v>1.2391779440929358</v>
      </c>
      <c r="AO652" s="59">
        <f t="shared" si="505"/>
        <v>3.7226790515582744</v>
      </c>
      <c r="AP652" s="59">
        <f t="shared" si="496"/>
        <v>0.44659246606016745</v>
      </c>
      <c r="AQ652" s="59">
        <f t="shared" si="497"/>
        <v>0.30578724312642097</v>
      </c>
      <c r="AR652" s="59">
        <f t="shared" si="498"/>
        <v>0.35845832981657316</v>
      </c>
      <c r="AS652" s="59">
        <f t="shared" si="499"/>
        <v>0.33575442705700587</v>
      </c>
      <c r="AT652" s="59">
        <f t="shared" si="500"/>
        <v>0.51635226559492764</v>
      </c>
      <c r="AU652" s="59">
        <v>38.504606801170851</v>
      </c>
      <c r="AV652" s="78"/>
      <c r="AW652" s="59">
        <v>21.362934362934361</v>
      </c>
      <c r="AX652" s="59">
        <v>0.32387096774193547</v>
      </c>
      <c r="AY652" s="59">
        <v>39.066334991708125</v>
      </c>
      <c r="AZ652" s="59">
        <v>0.15384615384615385</v>
      </c>
      <c r="BA652" s="59">
        <v>0.12278481012658228</v>
      </c>
      <c r="BB652" s="59">
        <v>0.12647058823529408</v>
      </c>
      <c r="BC652" s="59"/>
      <c r="BD652" s="59"/>
      <c r="BE652" s="59">
        <f t="shared" si="493"/>
        <v>99.660848675763319</v>
      </c>
      <c r="BF652" s="59">
        <f t="shared" si="503"/>
        <v>76.52326268598074</v>
      </c>
      <c r="BG652" s="59">
        <f t="shared" si="501"/>
        <v>0.23476737314019261</v>
      </c>
      <c r="BH652" s="64">
        <f t="shared" si="502"/>
        <v>0.76523262685980742</v>
      </c>
      <c r="BI652" s="52"/>
      <c r="BJ652" s="62"/>
      <c r="BK652" s="62"/>
      <c r="BL652" s="62"/>
    </row>
    <row r="653" spans="1:64" s="31" customFormat="1" x14ac:dyDescent="0.25">
      <c r="A653" s="62"/>
      <c r="B653" s="58" t="s">
        <v>168</v>
      </c>
      <c r="C653" s="52" t="s">
        <v>13</v>
      </c>
      <c r="D653" s="52" t="s">
        <v>218</v>
      </c>
      <c r="E653" s="52"/>
      <c r="F653" s="52" t="s">
        <v>1264</v>
      </c>
      <c r="G653" s="52" t="s">
        <v>1779</v>
      </c>
      <c r="H653" s="52" t="s">
        <v>1784</v>
      </c>
      <c r="I653" s="52" t="s">
        <v>1725</v>
      </c>
      <c r="J653" s="52" t="s">
        <v>1722</v>
      </c>
      <c r="K653" s="59">
        <f t="shared" si="481"/>
        <v>79.831133054466918</v>
      </c>
      <c r="L653" s="59">
        <v>4.9250535331905779E-2</v>
      </c>
      <c r="M653" s="59">
        <v>3.5642737896494157</v>
      </c>
      <c r="N653" s="59">
        <v>17.104140626550009</v>
      </c>
      <c r="O653" s="59">
        <v>22.639705882352938</v>
      </c>
      <c r="P653" s="59">
        <v>0.46911764705882353</v>
      </c>
      <c r="Q653" s="59">
        <v>44.428571428571431</v>
      </c>
      <c r="R653" s="59">
        <v>0.2735483870967742</v>
      </c>
      <c r="S653" s="59">
        <v>7.9601990049751246</v>
      </c>
      <c r="T653" s="59">
        <v>0.16582278481012658</v>
      </c>
      <c r="U653" s="59"/>
      <c r="V653" s="59">
        <v>96.654630086396566</v>
      </c>
      <c r="W653" s="59">
        <f t="shared" si="506"/>
        <v>24.699983016827296</v>
      </c>
      <c r="X653" s="59">
        <f t="shared" si="507"/>
        <v>21.925526129966808</v>
      </c>
      <c r="Y653" s="59">
        <f t="shared" si="508"/>
        <v>98.851567804619222</v>
      </c>
      <c r="Z653" s="59">
        <f t="shared" si="482"/>
        <v>1.6334793876854378E-3</v>
      </c>
      <c r="AA653" s="59">
        <f t="shared" si="483"/>
        <v>8.8905613840936731E-2</v>
      </c>
      <c r="AB653" s="59">
        <f t="shared" si="484"/>
        <v>0.66866152521943245</v>
      </c>
      <c r="AC653" s="59">
        <f t="shared" si="485"/>
        <v>0.59392767354566522</v>
      </c>
      <c r="AD653" s="59">
        <f t="shared" si="486"/>
        <v>0.54724274202474832</v>
      </c>
      <c r="AE653" s="59">
        <f t="shared" si="487"/>
        <v>8.9118894495938145E-3</v>
      </c>
      <c r="AF653" s="59">
        <f t="shared" si="488"/>
        <v>0.68513284728353752</v>
      </c>
      <c r="AG653" s="59">
        <f t="shared" si="489"/>
        <v>7.685070952480162E-3</v>
      </c>
      <c r="AH653" s="59">
        <f t="shared" si="490"/>
        <v>0.39356460570625579</v>
      </c>
      <c r="AI653" s="59">
        <f t="shared" si="491"/>
        <v>4.4235442413221504E-3</v>
      </c>
      <c r="AJ653" s="59">
        <f t="shared" si="492"/>
        <v>3.000088991651658</v>
      </c>
      <c r="AK653" s="59">
        <f t="shared" si="509"/>
        <v>4.0089118894495934</v>
      </c>
      <c r="AL653" s="59">
        <f t="shared" si="494"/>
        <v>0.36485170574513237</v>
      </c>
      <c r="AM653" s="59">
        <f t="shared" si="504"/>
        <v>0.63514829425486763</v>
      </c>
      <c r="AN653" s="59">
        <f t="shared" si="495"/>
        <v>1.2519724697464389</v>
      </c>
      <c r="AO653" s="59">
        <f t="shared" si="505"/>
        <v>3.7730689092508611</v>
      </c>
      <c r="AP653" s="59">
        <f t="shared" si="496"/>
        <v>0.44405516205648599</v>
      </c>
      <c r="AQ653" s="59">
        <f t="shared" si="497"/>
        <v>0.30237213173833194</v>
      </c>
      <c r="AR653" s="59">
        <f t="shared" si="498"/>
        <v>0.32816730667625615</v>
      </c>
      <c r="AS653" s="59">
        <f t="shared" si="499"/>
        <v>0.36946056158541191</v>
      </c>
      <c r="AT653" s="59">
        <f t="shared" si="500"/>
        <v>0.47040452597453619</v>
      </c>
      <c r="AU653" s="59">
        <v>39.24675908645419</v>
      </c>
      <c r="AV653" s="78"/>
      <c r="AW653" s="59">
        <v>18.664092664092664</v>
      </c>
      <c r="AX653" s="59">
        <v>0.3329032258064516</v>
      </c>
      <c r="AY653" s="59">
        <v>41.446102819237147</v>
      </c>
      <c r="AZ653" s="59">
        <v>0.19580419580419584</v>
      </c>
      <c r="BA653" s="59">
        <v>0.17215189873417722</v>
      </c>
      <c r="BB653" s="59">
        <v>0.12058823529411765</v>
      </c>
      <c r="BC653" s="59"/>
      <c r="BD653" s="59"/>
      <c r="BE653" s="59">
        <f>SUM(AU653:BB653)</f>
        <v>100.17840212542295</v>
      </c>
      <c r="BF653" s="59">
        <f t="shared" si="503"/>
        <v>79.831133054466918</v>
      </c>
      <c r="BG653" s="59">
        <f t="shared" si="501"/>
        <v>0.20168866945533082</v>
      </c>
      <c r="BH653" s="64">
        <f t="shared" si="502"/>
        <v>0.79831133054466918</v>
      </c>
      <c r="BI653" s="52"/>
      <c r="BJ653" s="62"/>
      <c r="BK653" s="62"/>
      <c r="BL653" s="62"/>
    </row>
    <row r="654" spans="1:64" s="31" customFormat="1" x14ac:dyDescent="0.25">
      <c r="A654" s="62"/>
      <c r="B654" s="58" t="s">
        <v>168</v>
      </c>
      <c r="C654" s="52" t="s">
        <v>13</v>
      </c>
      <c r="D654" s="52" t="s">
        <v>218</v>
      </c>
      <c r="E654" s="52"/>
      <c r="F654" s="52" t="s">
        <v>1265</v>
      </c>
      <c r="G654" s="52" t="s">
        <v>1779</v>
      </c>
      <c r="H654" s="52" t="s">
        <v>1784</v>
      </c>
      <c r="I654" s="52" t="s">
        <v>1725</v>
      </c>
      <c r="J654" s="52" t="s">
        <v>1722</v>
      </c>
      <c r="K654" s="59">
        <f t="shared" ref="K654:K717" si="510">BF654</f>
        <v>78.437110573766915</v>
      </c>
      <c r="L654" s="59">
        <v>5.1391862955032119E-2</v>
      </c>
      <c r="M654" s="59">
        <v>3.1585976627712853</v>
      </c>
      <c r="N654" s="59">
        <v>14.515009027240442</v>
      </c>
      <c r="O654" s="59">
        <v>25.845588235294116</v>
      </c>
      <c r="P654" s="59">
        <v>0.46764705882352936</v>
      </c>
      <c r="Q654" s="59">
        <v>45.503217503217506</v>
      </c>
      <c r="R654" s="59">
        <v>0.29548387096774192</v>
      </c>
      <c r="S654" s="59">
        <v>7.5472636815920406</v>
      </c>
      <c r="T654" s="59">
        <v>8.8607594936708861E-2</v>
      </c>
      <c r="U654" s="59"/>
      <c r="V654" s="59">
        <v>97.472806497798402</v>
      </c>
      <c r="W654" s="59">
        <f t="shared" si="506"/>
        <v>24.895302156931994</v>
      </c>
      <c r="X654" s="59">
        <f t="shared" si="507"/>
        <v>22.902773223255736</v>
      </c>
      <c r="Y654" s="59">
        <f t="shared" si="508"/>
        <v>99.767664374768628</v>
      </c>
      <c r="Z654" s="59">
        <f t="shared" si="482"/>
        <v>1.7155078821740821E-3</v>
      </c>
      <c r="AA654" s="59">
        <f t="shared" si="483"/>
        <v>7.9295417681684147E-2</v>
      </c>
      <c r="AB654" s="59">
        <f t="shared" si="484"/>
        <v>0.5711077318528327</v>
      </c>
      <c r="AC654" s="59">
        <f t="shared" si="485"/>
        <v>0.68240917183770278</v>
      </c>
      <c r="AD654" s="59">
        <f t="shared" si="486"/>
        <v>0.57532561856598041</v>
      </c>
      <c r="AE654" s="59">
        <f t="shared" si="487"/>
        <v>8.9413250002267162E-3</v>
      </c>
      <c r="AF654" s="59">
        <f t="shared" si="488"/>
        <v>0.69501021854706213</v>
      </c>
      <c r="AG654" s="59">
        <f t="shared" si="489"/>
        <v>8.3549365562223359E-3</v>
      </c>
      <c r="AH654" s="59">
        <f t="shared" si="490"/>
        <v>0.37555823202652516</v>
      </c>
      <c r="AI654" s="59">
        <f t="shared" si="491"/>
        <v>2.378990857360408E-3</v>
      </c>
      <c r="AJ654" s="59">
        <f t="shared" si="492"/>
        <v>3.0000971508077714</v>
      </c>
      <c r="AK654" s="59">
        <f t="shared" si="509"/>
        <v>4.0089413250002277</v>
      </c>
      <c r="AL654" s="59">
        <f t="shared" si="494"/>
        <v>0.35080263370857717</v>
      </c>
      <c r="AM654" s="59">
        <f t="shared" si="504"/>
        <v>0.64919736629142277</v>
      </c>
      <c r="AN654" s="59">
        <f t="shared" si="495"/>
        <v>1.2080293248185259</v>
      </c>
      <c r="AO654" s="59">
        <f t="shared" si="505"/>
        <v>3.6006767302187859</v>
      </c>
      <c r="AP654" s="59">
        <f t="shared" si="496"/>
        <v>0.4528925357828697</v>
      </c>
      <c r="AQ654" s="59">
        <f t="shared" si="497"/>
        <v>0.31458455912109662</v>
      </c>
      <c r="AR654" s="59">
        <f t="shared" si="498"/>
        <v>0.3731371966328258</v>
      </c>
      <c r="AS654" s="59">
        <f t="shared" si="499"/>
        <v>0.31227824424607747</v>
      </c>
      <c r="AT654" s="59">
        <f t="shared" si="500"/>
        <v>0.5443956677637064</v>
      </c>
      <c r="AU654" s="59">
        <v>38.917156159754832</v>
      </c>
      <c r="AV654" s="78"/>
      <c r="AW654" s="59">
        <v>19.83011583011583</v>
      </c>
      <c r="AX654" s="59">
        <v>0.30967741935483867</v>
      </c>
      <c r="AY654" s="59">
        <v>40.469320066334994</v>
      </c>
      <c r="AZ654" s="59">
        <v>0.18601398601398603</v>
      </c>
      <c r="BA654" s="59">
        <v>0.12658227848101267</v>
      </c>
      <c r="BB654" s="59">
        <v>5.7352941176470586E-2</v>
      </c>
      <c r="BC654" s="59"/>
      <c r="BD654" s="59"/>
      <c r="BE654" s="59">
        <f>SUM(AU654:BB654)</f>
        <v>99.896218681231971</v>
      </c>
      <c r="BF654" s="59">
        <f t="shared" si="503"/>
        <v>78.437110573766915</v>
      </c>
      <c r="BG654" s="59">
        <f t="shared" si="501"/>
        <v>0.21562889426233084</v>
      </c>
      <c r="BH654" s="64">
        <f t="shared" si="502"/>
        <v>0.78437110573766911</v>
      </c>
      <c r="BI654" s="52"/>
      <c r="BJ654" s="62"/>
      <c r="BK654" s="62"/>
      <c r="BL654" s="62"/>
    </row>
    <row r="655" spans="1:64" s="31" customFormat="1" x14ac:dyDescent="0.25">
      <c r="A655" s="62"/>
      <c r="B655" s="58" t="s">
        <v>168</v>
      </c>
      <c r="C655" s="52" t="s">
        <v>13</v>
      </c>
      <c r="D655" s="52" t="s">
        <v>219</v>
      </c>
      <c r="E655" s="52"/>
      <c r="F655" s="52" t="s">
        <v>1266</v>
      </c>
      <c r="G655" s="52" t="s">
        <v>1779</v>
      </c>
      <c r="H655" s="52" t="s">
        <v>1784</v>
      </c>
      <c r="I655" s="52" t="s">
        <v>1725</v>
      </c>
      <c r="J655" s="52" t="s">
        <v>1722</v>
      </c>
      <c r="K655" s="59">
        <f t="shared" si="510"/>
        <v>87.537682800814977</v>
      </c>
      <c r="L655" s="59">
        <v>4.1000000000000002E-2</v>
      </c>
      <c r="M655" s="59">
        <v>1.1679999999999999</v>
      </c>
      <c r="N655" s="59">
        <v>15.439</v>
      </c>
      <c r="O655" s="59">
        <v>40.216999999999999</v>
      </c>
      <c r="P655" s="59"/>
      <c r="Q655" s="59">
        <v>29.324999999999999</v>
      </c>
      <c r="R655" s="59">
        <v>0.32800000000000001</v>
      </c>
      <c r="S655" s="59">
        <v>10.865</v>
      </c>
      <c r="T655" s="59"/>
      <c r="U655" s="59">
        <v>0.08</v>
      </c>
      <c r="V655" s="59">
        <v>97.462999999999994</v>
      </c>
      <c r="W655" s="59">
        <f t="shared" si="506"/>
        <v>17.952353066118583</v>
      </c>
      <c r="X655" s="59">
        <f t="shared" si="507"/>
        <v>12.639083056102928</v>
      </c>
      <c r="Y655" s="59">
        <f t="shared" si="508"/>
        <v>98.729436122221514</v>
      </c>
      <c r="Z655" s="59">
        <f t="shared" si="482"/>
        <v>1.3376106664919152E-3</v>
      </c>
      <c r="AA655" s="59">
        <f t="shared" si="483"/>
        <v>2.8657884899116283E-2</v>
      </c>
      <c r="AB655" s="59">
        <f t="shared" si="484"/>
        <v>0.59370048904655015</v>
      </c>
      <c r="AC655" s="59">
        <f t="shared" si="485"/>
        <v>1.0378046572921944</v>
      </c>
      <c r="AD655" s="59">
        <f t="shared" si="486"/>
        <v>0.31030496025754922</v>
      </c>
      <c r="AE655" s="59">
        <f t="shared" si="487"/>
        <v>0</v>
      </c>
      <c r="AF655" s="59">
        <f t="shared" si="488"/>
        <v>0.48982695327244485</v>
      </c>
      <c r="AG655" s="59">
        <f t="shared" si="489"/>
        <v>9.0642261008738872E-3</v>
      </c>
      <c r="AH655" s="59">
        <f t="shared" si="490"/>
        <v>0.52840266960102411</v>
      </c>
      <c r="AI655" s="59">
        <f t="shared" si="491"/>
        <v>0</v>
      </c>
      <c r="AJ655" s="59">
        <f t="shared" si="492"/>
        <v>2.999099451136245</v>
      </c>
      <c r="AK655" s="59">
        <f t="shared" si="509"/>
        <v>4</v>
      </c>
      <c r="AL655" s="59">
        <f t="shared" si="494"/>
        <v>0.51894254275362639</v>
      </c>
      <c r="AM655" s="59">
        <f t="shared" si="504"/>
        <v>0.48105745724637361</v>
      </c>
      <c r="AN655" s="59">
        <f t="shared" si="495"/>
        <v>1.5785340745629546</v>
      </c>
      <c r="AO655" s="59">
        <f t="shared" si="505"/>
        <v>5.1103140842438517</v>
      </c>
      <c r="AP655" s="59">
        <f t="shared" si="496"/>
        <v>0.3878172523934918</v>
      </c>
      <c r="AQ655" s="59">
        <f t="shared" si="497"/>
        <v>0.1598019081286316</v>
      </c>
      <c r="AR655" s="59">
        <f t="shared" si="498"/>
        <v>0.53445218652781279</v>
      </c>
      <c r="AS655" s="59">
        <f t="shared" si="499"/>
        <v>0.30574590534355567</v>
      </c>
      <c r="AT655" s="59">
        <f t="shared" si="500"/>
        <v>0.63610259496951549</v>
      </c>
      <c r="AU655" s="59">
        <v>40.753</v>
      </c>
      <c r="AV655" s="78"/>
      <c r="AW655" s="59">
        <v>12.04</v>
      </c>
      <c r="AX655" s="59">
        <v>0.19600000000000001</v>
      </c>
      <c r="AY655" s="59">
        <v>47.447000000000003</v>
      </c>
      <c r="AZ655" s="59">
        <v>0.18</v>
      </c>
      <c r="BA655" s="59">
        <v>0.375</v>
      </c>
      <c r="BB655" s="59">
        <v>0.14299999999999999</v>
      </c>
      <c r="BC655" s="59"/>
      <c r="BD655" s="59"/>
      <c r="BE655" s="59">
        <v>101.145</v>
      </c>
      <c r="BF655" s="59">
        <f t="shared" si="503"/>
        <v>87.537682800814977</v>
      </c>
      <c r="BG655" s="59">
        <f t="shared" si="501"/>
        <v>0.12462317199185023</v>
      </c>
      <c r="BH655" s="64">
        <f t="shared" si="502"/>
        <v>0.87537682800814975</v>
      </c>
      <c r="BI655" s="52"/>
      <c r="BJ655" s="62"/>
      <c r="BK655" s="62"/>
      <c r="BL655" s="62"/>
    </row>
    <row r="656" spans="1:64" s="31" customFormat="1" x14ac:dyDescent="0.25">
      <c r="A656" s="62"/>
      <c r="B656" s="58" t="s">
        <v>168</v>
      </c>
      <c r="C656" s="52" t="s">
        <v>13</v>
      </c>
      <c r="D656" s="52" t="s">
        <v>219</v>
      </c>
      <c r="E656" s="52"/>
      <c r="F656" s="52" t="s">
        <v>1267</v>
      </c>
      <c r="G656" s="52" t="s">
        <v>1779</v>
      </c>
      <c r="H656" s="52" t="s">
        <v>1784</v>
      </c>
      <c r="I656" s="52" t="s">
        <v>1725</v>
      </c>
      <c r="J656" s="52" t="s">
        <v>1722</v>
      </c>
      <c r="K656" s="59">
        <f t="shared" si="510"/>
        <v>87.999197582551929</v>
      </c>
      <c r="L656" s="59">
        <v>3.2000000000000001E-2</v>
      </c>
      <c r="M656" s="59">
        <v>0.70300000000000007</v>
      </c>
      <c r="N656" s="59">
        <v>11.442</v>
      </c>
      <c r="O656" s="59">
        <v>48.878</v>
      </c>
      <c r="P656" s="59"/>
      <c r="Q656" s="59">
        <v>25.223500000000001</v>
      </c>
      <c r="R656" s="59">
        <v>0.18149999999999999</v>
      </c>
      <c r="S656" s="59">
        <v>11.635999999999999</v>
      </c>
      <c r="T656" s="59"/>
      <c r="U656" s="59">
        <v>4.8000000000000001E-2</v>
      </c>
      <c r="V656" s="59">
        <v>98.144000000000005</v>
      </c>
      <c r="W656" s="59">
        <f t="shared" si="506"/>
        <v>16.086061712541152</v>
      </c>
      <c r="X656" s="59">
        <f t="shared" si="507"/>
        <v>10.154965867369247</v>
      </c>
      <c r="Y656" s="59">
        <f t="shared" si="508"/>
        <v>99.161527579910398</v>
      </c>
      <c r="Z656" s="59">
        <f t="shared" si="482"/>
        <v>1.0512605329095843E-3</v>
      </c>
      <c r="AA656" s="59">
        <f t="shared" si="483"/>
        <v>1.7368852679929388E-2</v>
      </c>
      <c r="AB656" s="59">
        <f t="shared" si="484"/>
        <v>0.44306219848756107</v>
      </c>
      <c r="AC656" s="59">
        <f t="shared" si="485"/>
        <v>1.2700882156454687</v>
      </c>
      <c r="AD656" s="59">
        <f t="shared" si="486"/>
        <v>0.25105341503569234</v>
      </c>
      <c r="AE656" s="59">
        <f t="shared" si="487"/>
        <v>0</v>
      </c>
      <c r="AF656" s="59">
        <f t="shared" si="488"/>
        <v>0.44196262450561036</v>
      </c>
      <c r="AG656" s="59">
        <f t="shared" si="489"/>
        <v>5.0506588068219855E-3</v>
      </c>
      <c r="AH656" s="59">
        <f t="shared" si="490"/>
        <v>0.56984074650880645</v>
      </c>
      <c r="AI656" s="59">
        <f t="shared" si="491"/>
        <v>0</v>
      </c>
      <c r="AJ656" s="59">
        <f t="shared" ref="AJ656:AJ705" si="511">SUM(Z656:AI656)</f>
        <v>2.9994779722028002</v>
      </c>
      <c r="AK656" s="59">
        <f t="shared" si="509"/>
        <v>4</v>
      </c>
      <c r="AL656" s="59">
        <f t="shared" si="494"/>
        <v>0.56319316858718693</v>
      </c>
      <c r="AM656" s="59">
        <f t="shared" si="504"/>
        <v>0.43680683141281307</v>
      </c>
      <c r="AN656" s="59">
        <f t="shared" si="495"/>
        <v>1.760432633201888</v>
      </c>
      <c r="AO656" s="59">
        <f t="shared" si="505"/>
        <v>5.8944631171938724</v>
      </c>
      <c r="AP656" s="59">
        <f t="shared" si="496"/>
        <v>0.36226205558223579</v>
      </c>
      <c r="AQ656" s="59">
        <f t="shared" si="497"/>
        <v>0.12781433948326104</v>
      </c>
      <c r="AR656" s="59">
        <f t="shared" si="498"/>
        <v>0.64661731984454351</v>
      </c>
      <c r="AS656" s="59">
        <f t="shared" si="499"/>
        <v>0.22556834067219544</v>
      </c>
      <c r="AT656" s="59">
        <f t="shared" si="500"/>
        <v>0.74137577481088801</v>
      </c>
      <c r="AU656" s="59">
        <v>40.807000000000002</v>
      </c>
      <c r="AV656" s="78"/>
      <c r="AW656" s="59">
        <v>11.763999999999999</v>
      </c>
      <c r="AX656" s="59">
        <v>0.24099999999999999</v>
      </c>
      <c r="AY656" s="59">
        <v>48.396000000000001</v>
      </c>
      <c r="AZ656" s="59">
        <v>0.217</v>
      </c>
      <c r="BA656" s="59">
        <v>0.26200000000000001</v>
      </c>
      <c r="BB656" s="59">
        <v>0.23499999999999999</v>
      </c>
      <c r="BC656" s="59"/>
      <c r="BD656" s="59"/>
      <c r="BE656" s="59">
        <v>101.931</v>
      </c>
      <c r="BF656" s="59">
        <f t="shared" si="503"/>
        <v>87.999197582551929</v>
      </c>
      <c r="BG656" s="59">
        <f t="shared" si="501"/>
        <v>0.12000802417448071</v>
      </c>
      <c r="BH656" s="64">
        <f t="shared" si="502"/>
        <v>0.87999197582551925</v>
      </c>
      <c r="BI656" s="52"/>
      <c r="BJ656" s="62"/>
      <c r="BK656" s="62"/>
      <c r="BL656" s="62"/>
    </row>
    <row r="657" spans="1:64" s="31" customFormat="1" x14ac:dyDescent="0.25">
      <c r="A657" s="62"/>
      <c r="B657" s="58" t="s">
        <v>168</v>
      </c>
      <c r="C657" s="52" t="s">
        <v>13</v>
      </c>
      <c r="D657" s="52" t="s">
        <v>219</v>
      </c>
      <c r="E657" s="52"/>
      <c r="F657" s="52" t="s">
        <v>1268</v>
      </c>
      <c r="G657" s="52" t="s">
        <v>1779</v>
      </c>
      <c r="H657" s="52" t="s">
        <v>1784</v>
      </c>
      <c r="I657" s="52" t="s">
        <v>1725</v>
      </c>
      <c r="J657" s="52" t="s">
        <v>1722</v>
      </c>
      <c r="K657" s="59">
        <f t="shared" si="510"/>
        <v>87.975429293062703</v>
      </c>
      <c r="L657" s="59">
        <v>5.8000000000000003E-2</v>
      </c>
      <c r="M657" s="59">
        <v>0.54500000000000004</v>
      </c>
      <c r="N657" s="59">
        <v>13.398</v>
      </c>
      <c r="O657" s="59">
        <v>49.771000000000001</v>
      </c>
      <c r="P657" s="59"/>
      <c r="Q657" s="59">
        <v>22.786999999999999</v>
      </c>
      <c r="R657" s="59">
        <v>0.18099999999999999</v>
      </c>
      <c r="S657" s="59">
        <v>11.766</v>
      </c>
      <c r="T657" s="59"/>
      <c r="U657" s="59">
        <v>0.11899999999999999</v>
      </c>
      <c r="V657" s="59">
        <v>98.625</v>
      </c>
      <c r="W657" s="59">
        <f t="shared" si="506"/>
        <v>16.089550818205954</v>
      </c>
      <c r="X657" s="59">
        <f t="shared" si="507"/>
        <v>7.4432642607179886</v>
      </c>
      <c r="Y657" s="59">
        <f t="shared" si="508"/>
        <v>99.370815078923926</v>
      </c>
      <c r="Z657" s="59">
        <f t="shared" si="482"/>
        <v>1.8827188570596184E-3</v>
      </c>
      <c r="AA657" s="59">
        <f t="shared" si="483"/>
        <v>1.3304832330453648E-2</v>
      </c>
      <c r="AB657" s="59">
        <f t="shared" si="484"/>
        <v>0.51262505068427977</v>
      </c>
      <c r="AC657" s="59">
        <f t="shared" si="485"/>
        <v>1.2778913287241289</v>
      </c>
      <c r="AD657" s="59">
        <f t="shared" si="486"/>
        <v>0.18182274103648144</v>
      </c>
      <c r="AE657" s="59">
        <f t="shared" si="487"/>
        <v>0</v>
      </c>
      <c r="AF657" s="59">
        <f t="shared" si="488"/>
        <v>0.43679416713189761</v>
      </c>
      <c r="AG657" s="59">
        <f t="shared" si="489"/>
        <v>4.9767643073430094E-3</v>
      </c>
      <c r="AH657" s="59">
        <f t="shared" si="490"/>
        <v>0.56934528551839747</v>
      </c>
      <c r="AI657" s="59">
        <f t="shared" si="491"/>
        <v>0</v>
      </c>
      <c r="AJ657" s="59">
        <f t="shared" si="511"/>
        <v>2.9986428885900414</v>
      </c>
      <c r="AK657" s="59">
        <f t="shared" si="509"/>
        <v>3.9999999999999996</v>
      </c>
      <c r="AL657" s="59">
        <f t="shared" si="494"/>
        <v>0.56587114640885205</v>
      </c>
      <c r="AM657" s="59">
        <f t="shared" si="504"/>
        <v>0.43412885359114795</v>
      </c>
      <c r="AN657" s="59">
        <f t="shared" si="495"/>
        <v>2.4023076796771972</v>
      </c>
      <c r="AO657" s="59">
        <f t="shared" si="505"/>
        <v>8.8543746116247313</v>
      </c>
      <c r="AP657" s="59">
        <f t="shared" si="496"/>
        <v>0.29391815618947131</v>
      </c>
      <c r="AQ657" s="59">
        <f t="shared" si="497"/>
        <v>9.2186348256109552E-2</v>
      </c>
      <c r="AR657" s="59">
        <f t="shared" si="498"/>
        <v>0.64790649613839313</v>
      </c>
      <c r="AS657" s="59">
        <f t="shared" si="499"/>
        <v>0.25990715560549732</v>
      </c>
      <c r="AT657" s="59">
        <f t="shared" si="500"/>
        <v>0.71369988201188506</v>
      </c>
      <c r="AU657" s="59">
        <v>40.055999999999997</v>
      </c>
      <c r="AV657" s="78"/>
      <c r="AW657" s="59">
        <v>11.637</v>
      </c>
      <c r="AX657" s="59">
        <v>0.217</v>
      </c>
      <c r="AY657" s="59">
        <v>47.765999999999998</v>
      </c>
      <c r="AZ657" s="59">
        <v>0.182</v>
      </c>
      <c r="BA657" s="59">
        <v>0.255</v>
      </c>
      <c r="BB657" s="59">
        <v>0.27900000000000003</v>
      </c>
      <c r="BC657" s="59"/>
      <c r="BD657" s="59"/>
      <c r="BE657" s="59">
        <v>100.4</v>
      </c>
      <c r="BF657" s="59">
        <f t="shared" si="503"/>
        <v>87.975429293062703</v>
      </c>
      <c r="BG657" s="59">
        <f t="shared" si="501"/>
        <v>0.12024570706937297</v>
      </c>
      <c r="BH657" s="64">
        <f t="shared" si="502"/>
        <v>0.87975429293062701</v>
      </c>
      <c r="BI657" s="52"/>
      <c r="BJ657" s="62"/>
      <c r="BK657" s="62"/>
      <c r="BL657" s="62"/>
    </row>
    <row r="658" spans="1:64" s="31" customFormat="1" x14ac:dyDescent="0.25">
      <c r="A658" s="62"/>
      <c r="B658" s="58" t="s">
        <v>168</v>
      </c>
      <c r="C658" s="52" t="s">
        <v>13</v>
      </c>
      <c r="D658" s="52" t="s">
        <v>219</v>
      </c>
      <c r="E658" s="52"/>
      <c r="F658" s="52" t="s">
        <v>1269</v>
      </c>
      <c r="G658" s="52" t="s">
        <v>1779</v>
      </c>
      <c r="H658" s="52" t="s">
        <v>1784</v>
      </c>
      <c r="I658" s="52" t="s">
        <v>1725</v>
      </c>
      <c r="J658" s="52" t="s">
        <v>1722</v>
      </c>
      <c r="K658" s="59">
        <f t="shared" si="510"/>
        <v>90.98416943075317</v>
      </c>
      <c r="L658" s="59">
        <v>3.2000000000000001E-2</v>
      </c>
      <c r="M658" s="59">
        <v>0.57199999999999995</v>
      </c>
      <c r="N658" s="59">
        <v>13.218</v>
      </c>
      <c r="O658" s="59">
        <v>50.348999999999997</v>
      </c>
      <c r="P658" s="59"/>
      <c r="Q658" s="59">
        <v>20.919</v>
      </c>
      <c r="R658" s="59">
        <v>0.185</v>
      </c>
      <c r="S658" s="59">
        <v>12.734</v>
      </c>
      <c r="T658" s="59"/>
      <c r="U658" s="59">
        <v>6.0999999999999999E-2</v>
      </c>
      <c r="V658" s="59">
        <v>98.07</v>
      </c>
      <c r="W658" s="59">
        <f t="shared" si="506"/>
        <v>14.469577118283594</v>
      </c>
      <c r="X658" s="59">
        <f t="shared" si="507"/>
        <v>7.1676182281800473</v>
      </c>
      <c r="Y658" s="59">
        <f t="shared" si="508"/>
        <v>98.788195346463638</v>
      </c>
      <c r="Z658" s="59">
        <f t="shared" si="482"/>
        <v>1.0375917288721339E-3</v>
      </c>
      <c r="AA658" s="59">
        <f t="shared" si="483"/>
        <v>1.3948515080215102E-2</v>
      </c>
      <c r="AB658" s="59">
        <f t="shared" si="484"/>
        <v>0.50517824894959595</v>
      </c>
      <c r="AC658" s="59">
        <f t="shared" si="485"/>
        <v>1.291300888078811</v>
      </c>
      <c r="AD658" s="59">
        <f t="shared" si="486"/>
        <v>0.17489551459040389</v>
      </c>
      <c r="AE658" s="59">
        <f t="shared" si="487"/>
        <v>0</v>
      </c>
      <c r="AF658" s="59">
        <f t="shared" si="488"/>
        <v>0.39238084051450572</v>
      </c>
      <c r="AG658" s="59">
        <f t="shared" si="489"/>
        <v>5.0811178869319181E-3</v>
      </c>
      <c r="AH658" s="59">
        <f t="shared" si="490"/>
        <v>0.61550385055217105</v>
      </c>
      <c r="AI658" s="59">
        <f t="shared" si="491"/>
        <v>0</v>
      </c>
      <c r="AJ658" s="59">
        <f t="shared" si="511"/>
        <v>2.999326567381507</v>
      </c>
      <c r="AK658" s="59">
        <f t="shared" si="509"/>
        <v>4</v>
      </c>
      <c r="AL658" s="59">
        <f t="shared" si="494"/>
        <v>0.61068875835465219</v>
      </c>
      <c r="AM658" s="59">
        <f t="shared" si="504"/>
        <v>0.38931124164534781</v>
      </c>
      <c r="AN658" s="59">
        <f t="shared" si="495"/>
        <v>2.2435157438625057</v>
      </c>
      <c r="AO658" s="59">
        <f t="shared" si="505"/>
        <v>8.0962552279528968</v>
      </c>
      <c r="AP658" s="59">
        <f t="shared" si="496"/>
        <v>0.30830742902735564</v>
      </c>
      <c r="AQ658" s="59">
        <f t="shared" si="497"/>
        <v>8.8717542577098157E-2</v>
      </c>
      <c r="AR658" s="59">
        <f t="shared" si="498"/>
        <v>0.6550256122135123</v>
      </c>
      <c r="AS658" s="59">
        <f t="shared" si="499"/>
        <v>0.25625684520938957</v>
      </c>
      <c r="AT658" s="59">
        <f t="shared" si="500"/>
        <v>0.71879537115848635</v>
      </c>
      <c r="AU658" s="59">
        <v>41.158000000000001</v>
      </c>
      <c r="AV658" s="78"/>
      <c r="AW658" s="59">
        <v>8.9090000000000007</v>
      </c>
      <c r="AX658" s="59">
        <v>0.14799999999999999</v>
      </c>
      <c r="AY658" s="59">
        <v>50.44</v>
      </c>
      <c r="AZ658" s="59">
        <v>0.17499999999999999</v>
      </c>
      <c r="BA658" s="59">
        <v>0.30299999999999999</v>
      </c>
      <c r="BB658" s="59">
        <v>0.19700000000000001</v>
      </c>
      <c r="BC658" s="59"/>
      <c r="BD658" s="59"/>
      <c r="BE658" s="59">
        <v>101.339</v>
      </c>
      <c r="BF658" s="59">
        <f t="shared" si="503"/>
        <v>90.98416943075317</v>
      </c>
      <c r="BG658" s="59">
        <f t="shared" si="501"/>
        <v>9.0158305692468299E-2</v>
      </c>
      <c r="BH658" s="64">
        <f t="shared" si="502"/>
        <v>0.9098416943075317</v>
      </c>
      <c r="BI658" s="52"/>
      <c r="BJ658" s="62"/>
      <c r="BK658" s="62"/>
      <c r="BL658" s="62"/>
    </row>
    <row r="659" spans="1:64" s="31" customFormat="1" x14ac:dyDescent="0.25">
      <c r="A659" s="62"/>
      <c r="B659" s="58" t="s">
        <v>168</v>
      </c>
      <c r="C659" s="52" t="s">
        <v>13</v>
      </c>
      <c r="D659" s="52" t="s">
        <v>219</v>
      </c>
      <c r="E659" s="52"/>
      <c r="F659" s="52" t="s">
        <v>1270</v>
      </c>
      <c r="G659" s="52" t="s">
        <v>1779</v>
      </c>
      <c r="H659" s="52" t="s">
        <v>1784</v>
      </c>
      <c r="I659" s="52" t="s">
        <v>1725</v>
      </c>
      <c r="J659" s="52" t="s">
        <v>1722</v>
      </c>
      <c r="K659" s="59">
        <f t="shared" si="510"/>
        <v>88.714839888098211</v>
      </c>
      <c r="L659" s="59">
        <v>0</v>
      </c>
      <c r="M659" s="59">
        <v>0.70199999999999996</v>
      </c>
      <c r="N659" s="59">
        <v>11.512</v>
      </c>
      <c r="O659" s="59">
        <v>48.447000000000003</v>
      </c>
      <c r="P659" s="59"/>
      <c r="Q659" s="59">
        <v>24.488</v>
      </c>
      <c r="R659" s="59">
        <v>0.19</v>
      </c>
      <c r="S659" s="59">
        <v>12.055999999999999</v>
      </c>
      <c r="T659" s="59"/>
      <c r="U659" s="59">
        <v>0.187</v>
      </c>
      <c r="V659" s="59">
        <v>97.581999999999994</v>
      </c>
      <c r="W659" s="59">
        <f t="shared" si="506"/>
        <v>15.020019166482097</v>
      </c>
      <c r="X659" s="59">
        <f t="shared" si="507"/>
        <v>10.522316996574686</v>
      </c>
      <c r="Y659" s="59">
        <f t="shared" si="508"/>
        <v>98.636336163056782</v>
      </c>
      <c r="Z659" s="59">
        <f t="shared" si="482"/>
        <v>0</v>
      </c>
      <c r="AA659" s="59">
        <f t="shared" si="483"/>
        <v>1.738651342248497E-2</v>
      </c>
      <c r="AB659" s="59">
        <f t="shared" si="484"/>
        <v>0.44686168329571724</v>
      </c>
      <c r="AC659" s="59">
        <f t="shared" si="485"/>
        <v>1.2619638960189421</v>
      </c>
      <c r="AD659" s="59">
        <f t="shared" si="486"/>
        <v>0.26077060112992029</v>
      </c>
      <c r="AE659" s="59">
        <f t="shared" si="487"/>
        <v>0</v>
      </c>
      <c r="AF659" s="59">
        <f t="shared" si="488"/>
        <v>0.41368129255982805</v>
      </c>
      <c r="AG659" s="59">
        <f t="shared" si="489"/>
        <v>5.3001063509941059E-3</v>
      </c>
      <c r="AH659" s="59">
        <f t="shared" si="490"/>
        <v>0.59185130357733817</v>
      </c>
      <c r="AI659" s="59">
        <f t="shared" si="491"/>
        <v>0</v>
      </c>
      <c r="AJ659" s="59">
        <f t="shared" si="511"/>
        <v>2.9978153963552248</v>
      </c>
      <c r="AK659" s="59">
        <f t="shared" si="509"/>
        <v>3.9999999999999996</v>
      </c>
      <c r="AL659" s="59">
        <f t="shared" si="494"/>
        <v>0.58859484600596967</v>
      </c>
      <c r="AM659" s="59">
        <f t="shared" si="504"/>
        <v>0.41140515399403033</v>
      </c>
      <c r="AN659" s="59">
        <f t="shared" si="495"/>
        <v>1.5863801010058074</v>
      </c>
      <c r="AO659" s="59">
        <f t="shared" si="505"/>
        <v>5.1435863927876921</v>
      </c>
      <c r="AP659" s="59">
        <f t="shared" si="496"/>
        <v>0.3866407724104875</v>
      </c>
      <c r="AQ659" s="59">
        <f t="shared" si="497"/>
        <v>0.13239800306226165</v>
      </c>
      <c r="AR659" s="59">
        <f t="shared" si="498"/>
        <v>0.6407221483005161</v>
      </c>
      <c r="AS659" s="59">
        <f t="shared" si="499"/>
        <v>0.22687984863722221</v>
      </c>
      <c r="AT659" s="59">
        <f t="shared" si="500"/>
        <v>0.73849777958325313</v>
      </c>
      <c r="AU659" s="59">
        <v>40.902999999999999</v>
      </c>
      <c r="AV659" s="78"/>
      <c r="AW659" s="59">
        <v>11.055999999999999</v>
      </c>
      <c r="AX659" s="59">
        <v>0.23200000000000001</v>
      </c>
      <c r="AY659" s="59">
        <v>48.761000000000003</v>
      </c>
      <c r="AZ659" s="59">
        <v>0.16500000000000001</v>
      </c>
      <c r="BA659" s="59">
        <v>0.191</v>
      </c>
      <c r="BB659" s="59">
        <v>7.1999999999999995E-2</v>
      </c>
      <c r="BC659" s="59"/>
      <c r="BD659" s="59"/>
      <c r="BE659" s="59">
        <v>101.389</v>
      </c>
      <c r="BF659" s="59">
        <f t="shared" si="503"/>
        <v>88.714839888098211</v>
      </c>
      <c r="BG659" s="59">
        <f t="shared" si="501"/>
        <v>0.11285160111901789</v>
      </c>
      <c r="BH659" s="64">
        <f t="shared" si="502"/>
        <v>0.88714839888098207</v>
      </c>
      <c r="BI659" s="52"/>
      <c r="BJ659" s="62"/>
      <c r="BK659" s="62"/>
      <c r="BL659" s="62"/>
    </row>
    <row r="660" spans="1:64" s="31" customFormat="1" x14ac:dyDescent="0.25">
      <c r="A660" s="62"/>
      <c r="B660" s="58" t="s">
        <v>168</v>
      </c>
      <c r="C660" s="52" t="s">
        <v>13</v>
      </c>
      <c r="D660" s="52" t="s">
        <v>219</v>
      </c>
      <c r="E660" s="52"/>
      <c r="F660" s="52" t="s">
        <v>1271</v>
      </c>
      <c r="G660" s="52" t="s">
        <v>1779</v>
      </c>
      <c r="H660" s="52" t="s">
        <v>1784</v>
      </c>
      <c r="I660" s="52" t="s">
        <v>1725</v>
      </c>
      <c r="J660" s="52" t="s">
        <v>1722</v>
      </c>
      <c r="K660" s="59">
        <f t="shared" si="510"/>
        <v>88.619197384663536</v>
      </c>
      <c r="L660" s="59">
        <v>6.2E-2</v>
      </c>
      <c r="M660" s="59">
        <v>0.78200000000000003</v>
      </c>
      <c r="N660" s="59">
        <v>10.547000000000001</v>
      </c>
      <c r="O660" s="59">
        <v>49.274999999999999</v>
      </c>
      <c r="P660" s="59"/>
      <c r="Q660" s="59">
        <v>25.49</v>
      </c>
      <c r="R660" s="59">
        <v>0.28499999999999998</v>
      </c>
      <c r="S660" s="59">
        <v>11.558</v>
      </c>
      <c r="T660" s="59"/>
      <c r="U660" s="59">
        <v>0.04</v>
      </c>
      <c r="V660" s="59">
        <v>98.039000000000001</v>
      </c>
      <c r="W660" s="59">
        <f t="shared" si="506"/>
        <v>16.054251218942227</v>
      </c>
      <c r="X660" s="59">
        <f t="shared" si="507"/>
        <v>10.486495644651889</v>
      </c>
      <c r="Y660" s="59">
        <f t="shared" si="508"/>
        <v>99.089746863594115</v>
      </c>
      <c r="Z660" s="59">
        <f t="shared" si="482"/>
        <v>2.0471325649456264E-3</v>
      </c>
      <c r="AA660" s="59">
        <f t="shared" si="483"/>
        <v>1.9418534687950597E-2</v>
      </c>
      <c r="AB660" s="59">
        <f t="shared" si="484"/>
        <v>0.41047394594765657</v>
      </c>
      <c r="AC660" s="59">
        <f t="shared" si="485"/>
        <v>1.2868887016955202</v>
      </c>
      <c r="AD660" s="59">
        <f t="shared" si="486"/>
        <v>0.26056251758034443</v>
      </c>
      <c r="AE660" s="59">
        <f t="shared" si="487"/>
        <v>0</v>
      </c>
      <c r="AF660" s="59">
        <f t="shared" si="488"/>
        <v>0.44332248968723592</v>
      </c>
      <c r="AG660" s="59">
        <f t="shared" si="489"/>
        <v>7.9709513288969934E-3</v>
      </c>
      <c r="AH660" s="59">
        <f t="shared" si="490"/>
        <v>0.56888747664279282</v>
      </c>
      <c r="AI660" s="59">
        <f t="shared" si="491"/>
        <v>0</v>
      </c>
      <c r="AJ660" s="59">
        <f t="shared" si="511"/>
        <v>2.9995717501353432</v>
      </c>
      <c r="AK660" s="59">
        <f t="shared" si="509"/>
        <v>4</v>
      </c>
      <c r="AL660" s="59">
        <f t="shared" si="494"/>
        <v>0.5620251682616888</v>
      </c>
      <c r="AM660" s="59">
        <f t="shared" si="504"/>
        <v>0.4379748317383112</v>
      </c>
      <c r="AN660" s="59">
        <f t="shared" si="495"/>
        <v>1.7014054584828666</v>
      </c>
      <c r="AO660" s="59">
        <f t="shared" si="505"/>
        <v>5.6371210177260611</v>
      </c>
      <c r="AP660" s="59">
        <f t="shared" si="496"/>
        <v>0.37017767801565366</v>
      </c>
      <c r="AQ660" s="59">
        <f t="shared" si="497"/>
        <v>0.13308093802992621</v>
      </c>
      <c r="AR660" s="59">
        <f t="shared" si="498"/>
        <v>0.65727164886233336</v>
      </c>
      <c r="AS660" s="59">
        <f t="shared" si="499"/>
        <v>0.20964741310774049</v>
      </c>
      <c r="AT660" s="59">
        <f t="shared" si="500"/>
        <v>0.75816956587467732</v>
      </c>
      <c r="AU660" s="59">
        <v>40.927</v>
      </c>
      <c r="AV660" s="78"/>
      <c r="AW660" s="59">
        <v>11.129</v>
      </c>
      <c r="AX660" s="59">
        <v>0.23100000000000001</v>
      </c>
      <c r="AY660" s="59">
        <v>48.618000000000002</v>
      </c>
      <c r="AZ660" s="59">
        <v>0.248</v>
      </c>
      <c r="BA660" s="59">
        <v>0.27700000000000002</v>
      </c>
      <c r="BB660" s="59">
        <v>0.121</v>
      </c>
      <c r="BC660" s="59"/>
      <c r="BD660" s="59"/>
      <c r="BE660" s="59">
        <v>101.56100000000001</v>
      </c>
      <c r="BF660" s="59">
        <f t="shared" si="503"/>
        <v>88.619197384663536</v>
      </c>
      <c r="BG660" s="59">
        <f t="shared" si="501"/>
        <v>0.11380802615336463</v>
      </c>
      <c r="BH660" s="64">
        <f t="shared" si="502"/>
        <v>0.88619197384663539</v>
      </c>
      <c r="BI660" s="52"/>
      <c r="BJ660" s="62"/>
      <c r="BK660" s="62"/>
      <c r="BL660" s="62"/>
    </row>
    <row r="661" spans="1:64" s="31" customFormat="1" x14ac:dyDescent="0.25">
      <c r="A661" s="62"/>
      <c r="B661" s="58" t="s">
        <v>168</v>
      </c>
      <c r="C661" s="52" t="s">
        <v>13</v>
      </c>
      <c r="D661" s="52" t="s">
        <v>219</v>
      </c>
      <c r="E661" s="52"/>
      <c r="F661" s="52" t="s">
        <v>1272</v>
      </c>
      <c r="G661" s="52" t="s">
        <v>1779</v>
      </c>
      <c r="H661" s="52" t="s">
        <v>1784</v>
      </c>
      <c r="I661" s="52" t="s">
        <v>1725</v>
      </c>
      <c r="J661" s="52" t="s">
        <v>1722</v>
      </c>
      <c r="K661" s="59">
        <f t="shared" si="510"/>
        <v>86.71080459047657</v>
      </c>
      <c r="L661" s="59">
        <v>7.6999999999999999E-2</v>
      </c>
      <c r="M661" s="59">
        <v>0.80900000000000005</v>
      </c>
      <c r="N661" s="59">
        <v>13.315</v>
      </c>
      <c r="O661" s="59">
        <v>43.427</v>
      </c>
      <c r="P661" s="59"/>
      <c r="Q661" s="59">
        <v>28.308</v>
      </c>
      <c r="R661" s="59">
        <v>0.28299999999999997</v>
      </c>
      <c r="S661" s="59">
        <v>10.055</v>
      </c>
      <c r="T661" s="59"/>
      <c r="U661" s="59">
        <v>0.14599999999999999</v>
      </c>
      <c r="V661" s="59">
        <v>96.42</v>
      </c>
      <c r="W661" s="59">
        <f t="shared" si="506"/>
        <v>18.171093313819316</v>
      </c>
      <c r="X661" s="59">
        <f t="shared" si="507"/>
        <v>11.265733147566884</v>
      </c>
      <c r="Y661" s="59">
        <f t="shared" si="508"/>
        <v>97.548826461386199</v>
      </c>
      <c r="Z661" s="59">
        <f t="shared" si="482"/>
        <v>2.5757031132220532E-3</v>
      </c>
      <c r="AA661" s="59">
        <f t="shared" si="483"/>
        <v>2.0352090447389139E-2</v>
      </c>
      <c r="AB661" s="59">
        <f t="shared" si="484"/>
        <v>0.52498708711305886</v>
      </c>
      <c r="AC661" s="59">
        <f t="shared" si="485"/>
        <v>1.1490131103002823</v>
      </c>
      <c r="AD661" s="59">
        <f t="shared" si="486"/>
        <v>0.2835905932405236</v>
      </c>
      <c r="AE661" s="59">
        <f t="shared" si="487"/>
        <v>0</v>
      </c>
      <c r="AF661" s="59">
        <f t="shared" si="488"/>
        <v>0.50834852513604034</v>
      </c>
      <c r="AG661" s="59">
        <f t="shared" si="489"/>
        <v>8.0186735490398384E-3</v>
      </c>
      <c r="AH661" s="59">
        <f t="shared" si="490"/>
        <v>0.50139102821290038</v>
      </c>
      <c r="AI661" s="59">
        <f t="shared" si="491"/>
        <v>0</v>
      </c>
      <c r="AJ661" s="59">
        <f t="shared" si="511"/>
        <v>2.9982768111124565</v>
      </c>
      <c r="AK661" s="59">
        <f t="shared" si="509"/>
        <v>4</v>
      </c>
      <c r="AL661" s="59">
        <f t="shared" si="494"/>
        <v>0.49655480618736569</v>
      </c>
      <c r="AM661" s="59">
        <f t="shared" si="504"/>
        <v>0.50344519381263431</v>
      </c>
      <c r="AN661" s="59">
        <f t="shared" si="495"/>
        <v>1.7925436782908073</v>
      </c>
      <c r="AO661" s="59">
        <f t="shared" si="505"/>
        <v>6.0355876864469566</v>
      </c>
      <c r="AP661" s="59">
        <f t="shared" si="496"/>
        <v>0.35809645799776918</v>
      </c>
      <c r="AQ661" s="59">
        <f t="shared" si="497"/>
        <v>0.14486714720689919</v>
      </c>
      <c r="AR661" s="59">
        <f t="shared" si="498"/>
        <v>0.58695265414305231</v>
      </c>
      <c r="AS661" s="59">
        <f t="shared" si="499"/>
        <v>0.26818019865004844</v>
      </c>
      <c r="AT661" s="59">
        <f t="shared" si="500"/>
        <v>0.68638767909091836</v>
      </c>
      <c r="AU661" s="59">
        <v>40.103000000000002</v>
      </c>
      <c r="AV661" s="78"/>
      <c r="AW661" s="59">
        <v>12.84</v>
      </c>
      <c r="AX661" s="59">
        <v>0.21299999999999999</v>
      </c>
      <c r="AY661" s="59">
        <v>47.003</v>
      </c>
      <c r="AZ661" s="59">
        <v>0.19700000000000001</v>
      </c>
      <c r="BA661" s="59">
        <v>0.29099999999999998</v>
      </c>
      <c r="BB661" s="59">
        <v>0.108</v>
      </c>
      <c r="BC661" s="59"/>
      <c r="BD661" s="59"/>
      <c r="BE661" s="59">
        <v>100.765</v>
      </c>
      <c r="BF661" s="59">
        <f t="shared" si="503"/>
        <v>86.71080459047657</v>
      </c>
      <c r="BG661" s="59">
        <f t="shared" si="501"/>
        <v>0.1328919540952343</v>
      </c>
      <c r="BH661" s="64">
        <f t="shared" si="502"/>
        <v>0.86710804590476576</v>
      </c>
      <c r="BI661" s="52"/>
      <c r="BJ661" s="62"/>
      <c r="BK661" s="62"/>
      <c r="BL661" s="62"/>
    </row>
    <row r="662" spans="1:64" s="31" customFormat="1" x14ac:dyDescent="0.25">
      <c r="A662" s="62"/>
      <c r="B662" s="58" t="s">
        <v>168</v>
      </c>
      <c r="C662" s="52" t="s">
        <v>13</v>
      </c>
      <c r="D662" s="52" t="s">
        <v>219</v>
      </c>
      <c r="E662" s="52"/>
      <c r="F662" s="52" t="s">
        <v>1273</v>
      </c>
      <c r="G662" s="52" t="s">
        <v>1779</v>
      </c>
      <c r="H662" s="52" t="s">
        <v>1784</v>
      </c>
      <c r="I662" s="52" t="s">
        <v>1725</v>
      </c>
      <c r="J662" s="52" t="s">
        <v>1722</v>
      </c>
      <c r="K662" s="59">
        <f t="shared" si="510"/>
        <v>86.481091140920668</v>
      </c>
      <c r="L662" s="59">
        <v>6.2E-2</v>
      </c>
      <c r="M662" s="59">
        <v>1.1639999999999999</v>
      </c>
      <c r="N662" s="59">
        <v>15.343999999999999</v>
      </c>
      <c r="O662" s="59">
        <v>38.798000000000002</v>
      </c>
      <c r="P662" s="59"/>
      <c r="Q662" s="59">
        <v>29.594999999999999</v>
      </c>
      <c r="R662" s="59">
        <v>0.31</v>
      </c>
      <c r="S662" s="59">
        <v>10.535</v>
      </c>
      <c r="T662" s="59"/>
      <c r="U662" s="59">
        <v>8.3000000000000004E-2</v>
      </c>
      <c r="V662" s="59">
        <v>95.890999999999991</v>
      </c>
      <c r="W662" s="59">
        <f t="shared" si="506"/>
        <v>17.979859750318475</v>
      </c>
      <c r="X662" s="59">
        <f t="shared" si="507"/>
        <v>12.908579961859886</v>
      </c>
      <c r="Y662" s="59">
        <f t="shared" si="508"/>
        <v>97.184439712178374</v>
      </c>
      <c r="Z662" s="59">
        <f t="shared" si="482"/>
        <v>2.0561945756873289E-3</v>
      </c>
      <c r="AA662" s="59">
        <f t="shared" si="483"/>
        <v>2.9032265353819697E-2</v>
      </c>
      <c r="AB662" s="59">
        <f t="shared" si="484"/>
        <v>0.59980969659892669</v>
      </c>
      <c r="AC662" s="59">
        <f t="shared" si="485"/>
        <v>1.0177519331048113</v>
      </c>
      <c r="AD662" s="59">
        <f t="shared" si="486"/>
        <v>0.32216493738924046</v>
      </c>
      <c r="AE662" s="59">
        <f t="shared" si="487"/>
        <v>0</v>
      </c>
      <c r="AF662" s="59">
        <f t="shared" si="488"/>
        <v>0.49869412385156064</v>
      </c>
      <c r="AG662" s="59">
        <f t="shared" si="489"/>
        <v>8.7085376411792769E-3</v>
      </c>
      <c r="AH662" s="59">
        <f t="shared" si="490"/>
        <v>0.52083056800877803</v>
      </c>
      <c r="AI662" s="59">
        <f t="shared" si="491"/>
        <v>0</v>
      </c>
      <c r="AJ662" s="59">
        <f t="shared" si="511"/>
        <v>2.9990482565240031</v>
      </c>
      <c r="AK662" s="59">
        <f t="shared" si="509"/>
        <v>3.9999999999999996</v>
      </c>
      <c r="AL662" s="59">
        <f t="shared" si="494"/>
        <v>0.5108562570058135</v>
      </c>
      <c r="AM662" s="59">
        <f t="shared" si="504"/>
        <v>0.4891437429941865</v>
      </c>
      <c r="AN662" s="59">
        <f t="shared" si="495"/>
        <v>1.5479466135976094</v>
      </c>
      <c r="AO662" s="59">
        <f t="shared" si="505"/>
        <v>4.9810921827603165</v>
      </c>
      <c r="AP662" s="59">
        <f t="shared" si="496"/>
        <v>0.39247290138000018</v>
      </c>
      <c r="AQ662" s="59">
        <f t="shared" si="497"/>
        <v>0.16608780992882999</v>
      </c>
      <c r="AR662" s="59">
        <f t="shared" si="498"/>
        <v>0.52468835060092611</v>
      </c>
      <c r="AS662" s="59">
        <f t="shared" si="499"/>
        <v>0.30922383947024407</v>
      </c>
      <c r="AT662" s="59">
        <f t="shared" si="500"/>
        <v>0.62918896839263938</v>
      </c>
      <c r="AU662" s="59">
        <v>40.197000000000003</v>
      </c>
      <c r="AV662" s="78"/>
      <c r="AW662" s="59">
        <v>13.122</v>
      </c>
      <c r="AX662" s="59">
        <v>0.19500000000000001</v>
      </c>
      <c r="AY662" s="59">
        <v>47.094000000000001</v>
      </c>
      <c r="AZ662" s="59">
        <v>0.19700000000000001</v>
      </c>
      <c r="BA662" s="59">
        <v>0.154</v>
      </c>
      <c r="BB662" s="59">
        <v>5.7000000000000002E-2</v>
      </c>
      <c r="BC662" s="59"/>
      <c r="BD662" s="59"/>
      <c r="BE662" s="59">
        <v>101.02500000000001</v>
      </c>
      <c r="BF662" s="59">
        <f t="shared" si="503"/>
        <v>86.481091140920668</v>
      </c>
      <c r="BG662" s="59">
        <f t="shared" si="501"/>
        <v>0.13518908859079332</v>
      </c>
      <c r="BH662" s="64">
        <f t="shared" si="502"/>
        <v>0.86481091140920663</v>
      </c>
      <c r="BI662" s="52"/>
      <c r="BJ662" s="62"/>
      <c r="BK662" s="62"/>
      <c r="BL662" s="62"/>
    </row>
    <row r="663" spans="1:64" s="31" customFormat="1" x14ac:dyDescent="0.25">
      <c r="A663" s="62"/>
      <c r="B663" s="58" t="s">
        <v>168</v>
      </c>
      <c r="C663" s="52" t="s">
        <v>13</v>
      </c>
      <c r="D663" s="52" t="s">
        <v>219</v>
      </c>
      <c r="E663" s="52"/>
      <c r="F663" s="52" t="s">
        <v>1274</v>
      </c>
      <c r="G663" s="52" t="s">
        <v>1779</v>
      </c>
      <c r="H663" s="52" t="s">
        <v>1784</v>
      </c>
      <c r="I663" s="52" t="s">
        <v>1725</v>
      </c>
      <c r="J663" s="52" t="s">
        <v>1722</v>
      </c>
      <c r="K663" s="59">
        <f t="shared" si="510"/>
        <v>85.26510348726211</v>
      </c>
      <c r="L663" s="59">
        <v>5.8000000000000003E-2</v>
      </c>
      <c r="M663" s="59">
        <v>1.3460000000000001</v>
      </c>
      <c r="N663" s="59">
        <v>17.268999999999998</v>
      </c>
      <c r="O663" s="59">
        <v>36.154000000000003</v>
      </c>
      <c r="P663" s="59"/>
      <c r="Q663" s="59">
        <v>30.984000000000002</v>
      </c>
      <c r="R663" s="59">
        <v>0.28699999999999998</v>
      </c>
      <c r="S663" s="59">
        <v>10.786</v>
      </c>
      <c r="T663" s="59"/>
      <c r="U663" s="59">
        <v>0.13100000000000001</v>
      </c>
      <c r="V663" s="59">
        <v>97.015000000000015</v>
      </c>
      <c r="W663" s="59">
        <f t="shared" si="506"/>
        <v>18.387176273943204</v>
      </c>
      <c r="X663" s="59">
        <f t="shared" si="507"/>
        <v>13.999581824913086</v>
      </c>
      <c r="Y663" s="59">
        <f t="shared" si="508"/>
        <v>98.417758098856297</v>
      </c>
      <c r="Z663" s="59">
        <f t="shared" si="482"/>
        <v>1.8851019584970314E-3</v>
      </c>
      <c r="AA663" s="59">
        <f t="shared" si="483"/>
        <v>3.2900866475221738E-2</v>
      </c>
      <c r="AB663" s="59">
        <f t="shared" si="484"/>
        <v>0.66157092963840791</v>
      </c>
      <c r="AC663" s="59">
        <f t="shared" si="485"/>
        <v>0.92944411594158671</v>
      </c>
      <c r="AD663" s="59">
        <f t="shared" si="486"/>
        <v>0.34241217465883272</v>
      </c>
      <c r="AE663" s="59">
        <f t="shared" si="487"/>
        <v>0</v>
      </c>
      <c r="AF663" s="59">
        <f t="shared" si="488"/>
        <v>0.4998012318515348</v>
      </c>
      <c r="AG663" s="59">
        <f t="shared" si="489"/>
        <v>7.9013221247938668E-3</v>
      </c>
      <c r="AH663" s="59">
        <f t="shared" si="490"/>
        <v>0.52258467879799242</v>
      </c>
      <c r="AI663" s="59">
        <f t="shared" si="491"/>
        <v>0</v>
      </c>
      <c r="AJ663" s="59">
        <f t="shared" si="511"/>
        <v>2.9985004214468667</v>
      </c>
      <c r="AK663" s="59">
        <f t="shared" si="509"/>
        <v>3.9999999999999991</v>
      </c>
      <c r="AL663" s="59">
        <f t="shared" si="494"/>
        <v>0.5111422930955607</v>
      </c>
      <c r="AM663" s="59">
        <f t="shared" si="504"/>
        <v>0.4888577069044393</v>
      </c>
      <c r="AN663" s="59">
        <f t="shared" si="495"/>
        <v>1.4596479589241209</v>
      </c>
      <c r="AO663" s="59">
        <f t="shared" si="505"/>
        <v>4.6125101569380673</v>
      </c>
      <c r="AP663" s="59">
        <f t="shared" si="496"/>
        <v>0.40656224658971596</v>
      </c>
      <c r="AQ663" s="59">
        <f t="shared" si="497"/>
        <v>0.17710114509328992</v>
      </c>
      <c r="AR663" s="59">
        <f t="shared" si="498"/>
        <v>0.48072361152894955</v>
      </c>
      <c r="AS663" s="59">
        <f t="shared" si="499"/>
        <v>0.34217524337776062</v>
      </c>
      <c r="AT663" s="59">
        <f t="shared" si="500"/>
        <v>0.58418310909358107</v>
      </c>
      <c r="AU663" s="59">
        <v>40.378999999999998</v>
      </c>
      <c r="AV663" s="78"/>
      <c r="AW663" s="59">
        <v>14.201000000000001</v>
      </c>
      <c r="AX663" s="59">
        <v>0.20100000000000001</v>
      </c>
      <c r="AY663" s="59">
        <v>46.103000000000002</v>
      </c>
      <c r="AZ663" s="59">
        <v>0.17299999999999999</v>
      </c>
      <c r="BA663" s="59">
        <v>0.20599999999999999</v>
      </c>
      <c r="BB663" s="59">
        <v>7.0000000000000007E-2</v>
      </c>
      <c r="BC663" s="59"/>
      <c r="BD663" s="59"/>
      <c r="BE663" s="59">
        <v>101.343</v>
      </c>
      <c r="BF663" s="59">
        <f t="shared" si="503"/>
        <v>85.26510348726211</v>
      </c>
      <c r="BG663" s="59">
        <f t="shared" si="501"/>
        <v>0.14734896512737891</v>
      </c>
      <c r="BH663" s="64">
        <f t="shared" si="502"/>
        <v>0.85265103487262106</v>
      </c>
      <c r="BI663" s="52"/>
      <c r="BJ663" s="62"/>
      <c r="BK663" s="62"/>
      <c r="BL663" s="62"/>
    </row>
    <row r="664" spans="1:64" s="31" customFormat="1" x14ac:dyDescent="0.25">
      <c r="A664" s="62"/>
      <c r="B664" s="58" t="s">
        <v>168</v>
      </c>
      <c r="C664" s="52" t="s">
        <v>13</v>
      </c>
      <c r="D664" s="52" t="s">
        <v>219</v>
      </c>
      <c r="E664" s="52"/>
      <c r="F664" s="52" t="s">
        <v>1275</v>
      </c>
      <c r="G664" s="52" t="s">
        <v>1779</v>
      </c>
      <c r="H664" s="52" t="s">
        <v>1784</v>
      </c>
      <c r="I664" s="52" t="s">
        <v>1725</v>
      </c>
      <c r="J664" s="52" t="s">
        <v>1722</v>
      </c>
      <c r="K664" s="59">
        <f t="shared" si="510"/>
        <v>89.028512283557518</v>
      </c>
      <c r="L664" s="59">
        <v>4.4999999999999998E-2</v>
      </c>
      <c r="M664" s="59">
        <v>0.69099999999999995</v>
      </c>
      <c r="N664" s="59">
        <v>10.798</v>
      </c>
      <c r="O664" s="59">
        <v>49.417999999999999</v>
      </c>
      <c r="P664" s="59"/>
      <c r="Q664" s="59">
        <v>24.344000000000001</v>
      </c>
      <c r="R664" s="59">
        <v>0.182</v>
      </c>
      <c r="S664" s="59">
        <v>11.678000000000001</v>
      </c>
      <c r="T664" s="59"/>
      <c r="U664" s="59">
        <v>6.6000000000000003E-2</v>
      </c>
      <c r="V664" s="59">
        <v>97.221999999999994</v>
      </c>
      <c r="W664" s="59">
        <f t="shared" si="506"/>
        <v>15.595786119255026</v>
      </c>
      <c r="X664" s="59">
        <f t="shared" si="507"/>
        <v>9.7223981782006828</v>
      </c>
      <c r="Y664" s="59">
        <f t="shared" si="508"/>
        <v>98.196184297455702</v>
      </c>
      <c r="Z664" s="59">
        <f t="shared" si="482"/>
        <v>1.4946029536254551E-3</v>
      </c>
      <c r="AA664" s="59">
        <f t="shared" si="483"/>
        <v>1.7260238580168914E-2</v>
      </c>
      <c r="AB664" s="59">
        <f t="shared" si="484"/>
        <v>0.4227260566833409</v>
      </c>
      <c r="AC664" s="59">
        <f t="shared" si="485"/>
        <v>1.29825069887949</v>
      </c>
      <c r="AD664" s="59">
        <f t="shared" si="486"/>
        <v>0.24300432846606851</v>
      </c>
      <c r="AE664" s="59">
        <f t="shared" si="487"/>
        <v>0</v>
      </c>
      <c r="AF664" s="59">
        <f t="shared" si="488"/>
        <v>0.43320755759584995</v>
      </c>
      <c r="AG664" s="59">
        <f t="shared" si="489"/>
        <v>5.1203038091565192E-3</v>
      </c>
      <c r="AH664" s="59">
        <f t="shared" si="490"/>
        <v>0.57819082948405598</v>
      </c>
      <c r="AI664" s="59">
        <f t="shared" si="491"/>
        <v>0</v>
      </c>
      <c r="AJ664" s="59">
        <f t="shared" si="511"/>
        <v>2.9992546164517564</v>
      </c>
      <c r="AK664" s="59">
        <f t="shared" si="509"/>
        <v>4.0000000000000009</v>
      </c>
      <c r="AL664" s="59">
        <f t="shared" si="494"/>
        <v>0.57167466042080584</v>
      </c>
      <c r="AM664" s="59">
        <f t="shared" si="504"/>
        <v>0.42832533957919416</v>
      </c>
      <c r="AN664" s="59">
        <f t="shared" si="495"/>
        <v>1.7827153957726318</v>
      </c>
      <c r="AO664" s="59">
        <f t="shared" si="505"/>
        <v>5.9923098347051802</v>
      </c>
      <c r="AP664" s="59">
        <f t="shared" si="496"/>
        <v>0.35936122016615579</v>
      </c>
      <c r="AQ664" s="59">
        <f t="shared" si="497"/>
        <v>0.12373048317123851</v>
      </c>
      <c r="AR664" s="59">
        <f t="shared" si="498"/>
        <v>0.66103014404612592</v>
      </c>
      <c r="AS664" s="59">
        <f t="shared" si="499"/>
        <v>0.21523937278263552</v>
      </c>
      <c r="AT664" s="59">
        <f t="shared" si="500"/>
        <v>0.7543685262936094</v>
      </c>
      <c r="AU664" s="59">
        <v>40.762</v>
      </c>
      <c r="AV664" s="78"/>
      <c r="AW664" s="59">
        <v>10.715</v>
      </c>
      <c r="AX664" s="59">
        <v>0.27200000000000002</v>
      </c>
      <c r="AY664" s="59">
        <v>48.78</v>
      </c>
      <c r="AZ664" s="59">
        <v>0.21099999999999999</v>
      </c>
      <c r="BA664" s="59">
        <v>0.25600000000000001</v>
      </c>
      <c r="BB664" s="59">
        <v>0.184</v>
      </c>
      <c r="BC664" s="59"/>
      <c r="BD664" s="59"/>
      <c r="BE664" s="59">
        <v>101.18899999999999</v>
      </c>
      <c r="BF664" s="59">
        <f t="shared" si="503"/>
        <v>89.028512283557518</v>
      </c>
      <c r="BG664" s="59">
        <f t="shared" si="501"/>
        <v>0.10971487716442482</v>
      </c>
      <c r="BH664" s="64">
        <f t="shared" si="502"/>
        <v>0.89028512283557515</v>
      </c>
      <c r="BI664" s="52"/>
      <c r="BJ664" s="62"/>
      <c r="BK664" s="62"/>
      <c r="BL664" s="62"/>
    </row>
    <row r="665" spans="1:64" s="31" customFormat="1" x14ac:dyDescent="0.25">
      <c r="A665" s="62"/>
      <c r="B665" s="58" t="s">
        <v>168</v>
      </c>
      <c r="C665" s="52" t="s">
        <v>13</v>
      </c>
      <c r="D665" s="52" t="s">
        <v>219</v>
      </c>
      <c r="E665" s="52"/>
      <c r="F665" s="52" t="s">
        <v>1276</v>
      </c>
      <c r="G665" s="52" t="s">
        <v>1779</v>
      </c>
      <c r="H665" s="52" t="s">
        <v>1784</v>
      </c>
      <c r="I665" s="52" t="s">
        <v>1725</v>
      </c>
      <c r="J665" s="52" t="s">
        <v>1722</v>
      </c>
      <c r="K665" s="59">
        <f t="shared" si="510"/>
        <v>89.636004124156869</v>
      </c>
      <c r="L665" s="59">
        <v>7.2999999999999995E-2</v>
      </c>
      <c r="M665" s="59">
        <v>0.56499999999999995</v>
      </c>
      <c r="N665" s="59">
        <v>13.09</v>
      </c>
      <c r="O665" s="59">
        <v>48.692999999999998</v>
      </c>
      <c r="P665" s="59"/>
      <c r="Q665" s="59">
        <v>24.640999999999998</v>
      </c>
      <c r="R665" s="59">
        <v>0.31900000000000001</v>
      </c>
      <c r="S665" s="59">
        <v>10.997999999999999</v>
      </c>
      <c r="T665" s="59"/>
      <c r="U665" s="59">
        <v>0</v>
      </c>
      <c r="V665" s="59">
        <v>98.379000000000005</v>
      </c>
      <c r="W665" s="59">
        <f t="shared" si="506"/>
        <v>17.228190982885966</v>
      </c>
      <c r="X665" s="59">
        <f t="shared" si="507"/>
        <v>8.2382851935030352</v>
      </c>
      <c r="Y665" s="59">
        <f t="shared" si="508"/>
        <v>99.204476176388994</v>
      </c>
      <c r="Z665" s="59">
        <f t="shared" si="482"/>
        <v>2.3878779613315344E-3</v>
      </c>
      <c r="AA665" s="59">
        <f t="shared" si="483"/>
        <v>1.3899306750471088E-2</v>
      </c>
      <c r="AB665" s="59">
        <f t="shared" si="484"/>
        <v>0.50469765469564543</v>
      </c>
      <c r="AC665" s="59">
        <f t="shared" si="485"/>
        <v>1.2598414044131307</v>
      </c>
      <c r="AD665" s="59">
        <f t="shared" si="486"/>
        <v>0.20279319287577452</v>
      </c>
      <c r="AE665" s="59">
        <f t="shared" si="487"/>
        <v>0</v>
      </c>
      <c r="AF665" s="59">
        <f t="shared" si="488"/>
        <v>0.47130752753151872</v>
      </c>
      <c r="AG665" s="59">
        <f t="shared" si="489"/>
        <v>8.8387524390967868E-3</v>
      </c>
      <c r="AH665" s="59">
        <f t="shared" si="490"/>
        <v>0.53628097262895369</v>
      </c>
      <c r="AI665" s="59">
        <f t="shared" si="491"/>
        <v>0</v>
      </c>
      <c r="AJ665" s="59">
        <f t="shared" si="511"/>
        <v>3.0000466892959219</v>
      </c>
      <c r="AK665" s="59">
        <f t="shared" si="509"/>
        <v>4</v>
      </c>
      <c r="AL665" s="59">
        <f t="shared" si="494"/>
        <v>0.53224205371889777</v>
      </c>
      <c r="AM665" s="59">
        <f t="shared" si="504"/>
        <v>0.46775794628110223</v>
      </c>
      <c r="AN665" s="59">
        <f t="shared" si="495"/>
        <v>2.3240796244094279</v>
      </c>
      <c r="AO665" s="59">
        <f t="shared" si="505"/>
        <v>8.4788901632112559</v>
      </c>
      <c r="AP665" s="59">
        <f t="shared" si="496"/>
        <v>0.30083515227998331</v>
      </c>
      <c r="AQ665" s="59">
        <f t="shared" si="497"/>
        <v>0.1030802970221255</v>
      </c>
      <c r="AR665" s="59">
        <f t="shared" si="498"/>
        <v>0.6403805982147972</v>
      </c>
      <c r="AS665" s="59">
        <f t="shared" si="499"/>
        <v>0.25653910476307729</v>
      </c>
      <c r="AT665" s="59">
        <f t="shared" si="500"/>
        <v>0.71397762373673079</v>
      </c>
      <c r="AU665" s="59">
        <v>40.82</v>
      </c>
      <c r="AV665" s="78"/>
      <c r="AW665" s="59">
        <v>10.117000000000001</v>
      </c>
      <c r="AX665" s="59">
        <v>0.154</v>
      </c>
      <c r="AY665" s="59">
        <v>49.09</v>
      </c>
      <c r="AZ665" s="59">
        <v>0.19600000000000001</v>
      </c>
      <c r="BA665" s="59">
        <v>0.372</v>
      </c>
      <c r="BB665" s="59">
        <v>0.14799999999999999</v>
      </c>
      <c r="BC665" s="59"/>
      <c r="BD665" s="59"/>
      <c r="BE665" s="59">
        <v>100.904</v>
      </c>
      <c r="BF665" s="59">
        <f t="shared" si="503"/>
        <v>89.636004124156869</v>
      </c>
      <c r="BG665" s="59">
        <f t="shared" si="501"/>
        <v>0.10363995875843131</v>
      </c>
      <c r="BH665" s="64">
        <f t="shared" si="502"/>
        <v>0.89636004124156865</v>
      </c>
      <c r="BI665" s="52"/>
      <c r="BJ665" s="62"/>
      <c r="BK665" s="62"/>
      <c r="BL665" s="62"/>
    </row>
    <row r="666" spans="1:64" s="31" customFormat="1" x14ac:dyDescent="0.25">
      <c r="A666" s="62"/>
      <c r="B666" s="58" t="s">
        <v>168</v>
      </c>
      <c r="C666" s="52" t="s">
        <v>13</v>
      </c>
      <c r="D666" s="52" t="s">
        <v>219</v>
      </c>
      <c r="E666" s="52"/>
      <c r="F666" s="52" t="s">
        <v>1277</v>
      </c>
      <c r="G666" s="52" t="s">
        <v>1779</v>
      </c>
      <c r="H666" s="52" t="s">
        <v>1784</v>
      </c>
      <c r="I666" s="52" t="s">
        <v>1725</v>
      </c>
      <c r="J666" s="52" t="s">
        <v>1722</v>
      </c>
      <c r="K666" s="59">
        <f t="shared" si="510"/>
        <v>88.761883234982591</v>
      </c>
      <c r="L666" s="59">
        <v>7.0999999999999994E-2</v>
      </c>
      <c r="M666" s="59">
        <v>0.60499999999999998</v>
      </c>
      <c r="N666" s="59">
        <v>11.858000000000001</v>
      </c>
      <c r="O666" s="59">
        <v>48.392000000000003</v>
      </c>
      <c r="P666" s="59"/>
      <c r="Q666" s="59">
        <v>25.625</v>
      </c>
      <c r="R666" s="59">
        <v>0.254</v>
      </c>
      <c r="S666" s="59">
        <v>11.138999999999999</v>
      </c>
      <c r="T666" s="59"/>
      <c r="U666" s="59">
        <v>4.5999999999999999E-2</v>
      </c>
      <c r="V666" s="59">
        <v>97.990000000000009</v>
      </c>
      <c r="W666" s="59">
        <f t="shared" si="506"/>
        <v>16.750715362230977</v>
      </c>
      <c r="X666" s="59">
        <f t="shared" si="507"/>
        <v>9.8625079326172731</v>
      </c>
      <c r="Y666" s="59">
        <f t="shared" si="508"/>
        <v>98.978223294848263</v>
      </c>
      <c r="Z666" s="59">
        <f t="shared" si="482"/>
        <v>2.3394828650388773E-3</v>
      </c>
      <c r="AA666" s="59">
        <f t="shared" si="483"/>
        <v>1.4992439994167465E-2</v>
      </c>
      <c r="AB666" s="59">
        <f t="shared" si="484"/>
        <v>0.46054846466194632</v>
      </c>
      <c r="AC666" s="59">
        <f t="shared" si="485"/>
        <v>1.2612325456917073</v>
      </c>
      <c r="AD666" s="59">
        <f t="shared" si="486"/>
        <v>0.24455478741450204</v>
      </c>
      <c r="AE666" s="59">
        <f t="shared" si="487"/>
        <v>0</v>
      </c>
      <c r="AF666" s="59">
        <f t="shared" si="488"/>
        <v>0.46160479384202413</v>
      </c>
      <c r="AG666" s="59">
        <f t="shared" si="489"/>
        <v>7.0893473638677564E-3</v>
      </c>
      <c r="AH666" s="59">
        <f t="shared" si="490"/>
        <v>0.54713831642346233</v>
      </c>
      <c r="AI666" s="59">
        <f t="shared" si="491"/>
        <v>0</v>
      </c>
      <c r="AJ666" s="59">
        <f t="shared" si="511"/>
        <v>2.9995001782567159</v>
      </c>
      <c r="AK666" s="59">
        <f t="shared" si="509"/>
        <v>4</v>
      </c>
      <c r="AL666" s="59">
        <f t="shared" si="494"/>
        <v>0.54239608762181635</v>
      </c>
      <c r="AM666" s="59">
        <f t="shared" si="504"/>
        <v>0.45760391237818365</v>
      </c>
      <c r="AN666" s="59">
        <f t="shared" si="495"/>
        <v>1.8875312101727071</v>
      </c>
      <c r="AO666" s="59">
        <f t="shared" si="505"/>
        <v>6.4575959178936131</v>
      </c>
      <c r="AP666" s="59">
        <f t="shared" si="496"/>
        <v>0.34631660308190698</v>
      </c>
      <c r="AQ666" s="59">
        <f t="shared" si="497"/>
        <v>0.12437081585560227</v>
      </c>
      <c r="AR666" s="59">
        <f t="shared" si="498"/>
        <v>0.6414125944933925</v>
      </c>
      <c r="AS666" s="59">
        <f t="shared" si="499"/>
        <v>0.23421658965100536</v>
      </c>
      <c r="AT666" s="59">
        <f t="shared" si="500"/>
        <v>0.73251623644789199</v>
      </c>
      <c r="AU666" s="59">
        <v>40.774999999999999</v>
      </c>
      <c r="AV666" s="78"/>
      <c r="AW666" s="59">
        <v>10.97</v>
      </c>
      <c r="AX666" s="59">
        <v>0.161</v>
      </c>
      <c r="AY666" s="59">
        <v>48.61</v>
      </c>
      <c r="AZ666" s="59">
        <v>0.183</v>
      </c>
      <c r="BA666" s="59">
        <v>0.253</v>
      </c>
      <c r="BB666" s="59">
        <v>7.9000000000000001E-2</v>
      </c>
      <c r="BC666" s="59"/>
      <c r="BD666" s="59"/>
      <c r="BE666" s="59">
        <v>101.039</v>
      </c>
      <c r="BF666" s="59">
        <f t="shared" si="503"/>
        <v>88.761883234982591</v>
      </c>
      <c r="BG666" s="59">
        <f t="shared" si="501"/>
        <v>0.11238116765017409</v>
      </c>
      <c r="BH666" s="64">
        <f t="shared" si="502"/>
        <v>0.88761883234982586</v>
      </c>
      <c r="BI666" s="52"/>
      <c r="BJ666" s="62"/>
      <c r="BK666" s="62"/>
      <c r="BL666" s="62"/>
    </row>
    <row r="667" spans="1:64" s="31" customFormat="1" x14ac:dyDescent="0.25">
      <c r="A667" s="62"/>
      <c r="B667" s="58" t="s">
        <v>168</v>
      </c>
      <c r="C667" s="52" t="s">
        <v>13</v>
      </c>
      <c r="D667" s="52" t="s">
        <v>220</v>
      </c>
      <c r="E667" s="52"/>
      <c r="F667" s="52" t="s">
        <v>1278</v>
      </c>
      <c r="G667" s="52" t="s">
        <v>1779</v>
      </c>
      <c r="H667" s="52" t="s">
        <v>1784</v>
      </c>
      <c r="I667" s="52" t="s">
        <v>1725</v>
      </c>
      <c r="J667" s="52" t="s">
        <v>1722</v>
      </c>
      <c r="K667" s="59">
        <f t="shared" si="510"/>
        <v>89.398575753856605</v>
      </c>
      <c r="L667" s="59">
        <v>8.5999999999999993E-2</v>
      </c>
      <c r="M667" s="59">
        <v>1.002</v>
      </c>
      <c r="N667" s="59">
        <v>16.196000000000002</v>
      </c>
      <c r="O667" s="59">
        <v>41.095999999999997</v>
      </c>
      <c r="P667" s="59"/>
      <c r="Q667" s="59">
        <v>25.04</v>
      </c>
      <c r="R667" s="59">
        <v>0.216</v>
      </c>
      <c r="S667" s="59">
        <v>12.85</v>
      </c>
      <c r="T667" s="59"/>
      <c r="U667" s="59">
        <v>0.14699999999999999</v>
      </c>
      <c r="V667" s="59">
        <v>96.632999999999981</v>
      </c>
      <c r="W667" s="59">
        <f t="shared" si="506"/>
        <v>14.668708265980619</v>
      </c>
      <c r="X667" s="59">
        <f t="shared" si="507"/>
        <v>11.526218864213581</v>
      </c>
      <c r="Y667" s="59">
        <f t="shared" si="508"/>
        <v>97.787927130194191</v>
      </c>
      <c r="Z667" s="59">
        <f t="shared" si="482"/>
        <v>2.7811450874679223E-3</v>
      </c>
      <c r="AA667" s="59">
        <f t="shared" si="483"/>
        <v>2.4369596635701509E-2</v>
      </c>
      <c r="AB667" s="59">
        <f t="shared" si="484"/>
        <v>0.61735551983977432</v>
      </c>
      <c r="AC667" s="59">
        <f t="shared" si="485"/>
        <v>1.0511987236916067</v>
      </c>
      <c r="AD667" s="59">
        <f t="shared" si="486"/>
        <v>0.28050418169309871</v>
      </c>
      <c r="AE667" s="59">
        <f t="shared" si="487"/>
        <v>0</v>
      </c>
      <c r="AF667" s="59">
        <f t="shared" si="488"/>
        <v>0.39672767531516495</v>
      </c>
      <c r="AG667" s="59">
        <f t="shared" si="489"/>
        <v>5.9168419093247248E-3</v>
      </c>
      <c r="AH667" s="59">
        <f t="shared" si="490"/>
        <v>0.61946636149245238</v>
      </c>
      <c r="AI667" s="59">
        <f t="shared" si="491"/>
        <v>0</v>
      </c>
      <c r="AJ667" s="59">
        <f t="shared" si="511"/>
        <v>2.9983200456645913</v>
      </c>
      <c r="AK667" s="59">
        <f t="shared" si="509"/>
        <v>4.0000000000000009</v>
      </c>
      <c r="AL667" s="59">
        <f t="shared" si="494"/>
        <v>0.60959456467439177</v>
      </c>
      <c r="AM667" s="59">
        <f t="shared" si="504"/>
        <v>0.39040543532560823</v>
      </c>
      <c r="AN667" s="59">
        <f t="shared" si="495"/>
        <v>1.4143378288357464</v>
      </c>
      <c r="AO667" s="59">
        <f t="shared" si="505"/>
        <v>4.4260058764492038</v>
      </c>
      <c r="AP667" s="59">
        <f t="shared" si="496"/>
        <v>0.41419224271618393</v>
      </c>
      <c r="AQ667" s="59">
        <f t="shared" si="497"/>
        <v>0.14391779028419432</v>
      </c>
      <c r="AR667" s="59">
        <f t="shared" si="498"/>
        <v>0.53933669205967316</v>
      </c>
      <c r="AS667" s="59">
        <f t="shared" si="499"/>
        <v>0.31674551765613251</v>
      </c>
      <c r="AT667" s="59">
        <f t="shared" si="500"/>
        <v>0.63000572367777286</v>
      </c>
      <c r="AU667" s="59">
        <v>40.743000000000002</v>
      </c>
      <c r="AV667" s="78"/>
      <c r="AW667" s="59">
        <v>10.26</v>
      </c>
      <c r="AX667" s="59">
        <v>0.187</v>
      </c>
      <c r="AY667" s="59">
        <v>48.54</v>
      </c>
      <c r="AZ667" s="59">
        <v>0.26400000000000001</v>
      </c>
      <c r="BA667" s="59">
        <v>0.158</v>
      </c>
      <c r="BB667" s="59">
        <v>0.23799999999999999</v>
      </c>
      <c r="BC667" s="59"/>
      <c r="BD667" s="59"/>
      <c r="BE667" s="59">
        <v>100.398</v>
      </c>
      <c r="BF667" s="59">
        <f t="shared" si="503"/>
        <v>89.398575753856605</v>
      </c>
      <c r="BG667" s="59">
        <f t="shared" si="501"/>
        <v>0.10601424246143396</v>
      </c>
      <c r="BH667" s="64">
        <f t="shared" si="502"/>
        <v>0.89398575753856602</v>
      </c>
      <c r="BI667" s="52"/>
      <c r="BJ667" s="62"/>
      <c r="BK667" s="62"/>
      <c r="BL667" s="62"/>
    </row>
    <row r="668" spans="1:64" s="31" customFormat="1" x14ac:dyDescent="0.25">
      <c r="A668" s="62"/>
      <c r="B668" s="58" t="s">
        <v>168</v>
      </c>
      <c r="C668" s="52" t="s">
        <v>13</v>
      </c>
      <c r="D668" s="52" t="s">
        <v>220</v>
      </c>
      <c r="E668" s="52"/>
      <c r="F668" s="52" t="s">
        <v>1279</v>
      </c>
      <c r="G668" s="52" t="s">
        <v>1779</v>
      </c>
      <c r="H668" s="52" t="s">
        <v>1784</v>
      </c>
      <c r="I668" s="52" t="s">
        <v>1725</v>
      </c>
      <c r="J668" s="52" t="s">
        <v>1722</v>
      </c>
      <c r="K668" s="59">
        <f t="shared" si="510"/>
        <v>84.939112560582274</v>
      </c>
      <c r="L668" s="59">
        <v>4.4999999999999998E-2</v>
      </c>
      <c r="M668" s="59">
        <v>0.47</v>
      </c>
      <c r="N668" s="59">
        <v>11.378</v>
      </c>
      <c r="O668" s="59">
        <v>50.585999999999999</v>
      </c>
      <c r="P668" s="59"/>
      <c r="Q668" s="59">
        <v>25.408999999999999</v>
      </c>
      <c r="R668" s="59">
        <v>0.29599999999999999</v>
      </c>
      <c r="S668" s="59">
        <v>9.7780000000000005</v>
      </c>
      <c r="T668" s="59"/>
      <c r="U668" s="59">
        <v>0.122</v>
      </c>
      <c r="V668" s="59">
        <v>98.084000000000017</v>
      </c>
      <c r="W668" s="59">
        <f t="shared" si="506"/>
        <v>18.442227825349796</v>
      </c>
      <c r="X668" s="59">
        <f t="shared" si="507"/>
        <v>7.7425785448435214</v>
      </c>
      <c r="Y668" s="59">
        <f t="shared" si="508"/>
        <v>98.859806370193326</v>
      </c>
      <c r="Z668" s="59">
        <f t="shared" si="482"/>
        <v>1.5009741301986407E-3</v>
      </c>
      <c r="AA668" s="59">
        <f t="shared" si="483"/>
        <v>1.1790004638383832E-2</v>
      </c>
      <c r="AB668" s="59">
        <f t="shared" si="484"/>
        <v>0.4473309998399434</v>
      </c>
      <c r="AC668" s="59">
        <f t="shared" si="485"/>
        <v>1.3345999695713884</v>
      </c>
      <c r="AD668" s="59">
        <f t="shared" si="486"/>
        <v>0.19434510059672597</v>
      </c>
      <c r="AE668" s="59">
        <f t="shared" si="487"/>
        <v>0</v>
      </c>
      <c r="AF668" s="59">
        <f t="shared" si="488"/>
        <v>0.51445750553251124</v>
      </c>
      <c r="AG668" s="59">
        <f t="shared" si="489"/>
        <v>8.363025562496117E-3</v>
      </c>
      <c r="AH668" s="59">
        <f t="shared" si="490"/>
        <v>0.48618340635574081</v>
      </c>
      <c r="AI668" s="59">
        <f t="shared" si="491"/>
        <v>0</v>
      </c>
      <c r="AJ668" s="59">
        <f t="shared" si="511"/>
        <v>2.9985709862273886</v>
      </c>
      <c r="AK668" s="59">
        <f t="shared" si="509"/>
        <v>4</v>
      </c>
      <c r="AL668" s="59">
        <f t="shared" si="494"/>
        <v>0.48587200521143198</v>
      </c>
      <c r="AM668" s="59">
        <f t="shared" si="504"/>
        <v>0.51412799478856797</v>
      </c>
      <c r="AN668" s="59">
        <f t="shared" si="495"/>
        <v>2.6471339074301214</v>
      </c>
      <c r="AO668" s="59">
        <f t="shared" si="505"/>
        <v>10.053666872958415</v>
      </c>
      <c r="AP668" s="59">
        <f t="shared" si="496"/>
        <v>0.27418790353783024</v>
      </c>
      <c r="AQ668" s="59">
        <f t="shared" si="497"/>
        <v>9.8339044603183184E-2</v>
      </c>
      <c r="AR668" s="59">
        <f t="shared" si="498"/>
        <v>0.67531049422965839</v>
      </c>
      <c r="AS668" s="59">
        <f t="shared" si="499"/>
        <v>0.22635046116715846</v>
      </c>
      <c r="AT668" s="59">
        <f t="shared" si="500"/>
        <v>0.74896277829004732</v>
      </c>
      <c r="AU668" s="59">
        <v>39.75</v>
      </c>
      <c r="AV668" s="78"/>
      <c r="AW668" s="59">
        <v>14.324999999999999</v>
      </c>
      <c r="AX668" s="59">
        <v>0.23899999999999999</v>
      </c>
      <c r="AY668" s="59">
        <v>45.325000000000003</v>
      </c>
      <c r="AZ668" s="59">
        <v>0.185</v>
      </c>
      <c r="BA668" s="59">
        <v>0.25800000000000001</v>
      </c>
      <c r="BB668" s="59">
        <v>9.1999999999999998E-2</v>
      </c>
      <c r="BC668" s="59"/>
      <c r="BD668" s="59"/>
      <c r="BE668" s="59">
        <v>100.182</v>
      </c>
      <c r="BF668" s="59">
        <f t="shared" si="503"/>
        <v>84.939112560582274</v>
      </c>
      <c r="BG668" s="59">
        <f t="shared" si="501"/>
        <v>0.15060887439417725</v>
      </c>
      <c r="BH668" s="64">
        <f t="shared" si="502"/>
        <v>0.84939112560582275</v>
      </c>
      <c r="BI668" s="52"/>
      <c r="BJ668" s="62"/>
      <c r="BK668" s="62"/>
      <c r="BL668" s="62"/>
    </row>
    <row r="669" spans="1:64" s="31" customFormat="1" x14ac:dyDescent="0.25">
      <c r="A669" s="62"/>
      <c r="B669" s="58" t="s">
        <v>168</v>
      </c>
      <c r="C669" s="52" t="s">
        <v>13</v>
      </c>
      <c r="D669" s="52" t="s">
        <v>220</v>
      </c>
      <c r="E669" s="52"/>
      <c r="F669" s="52" t="s">
        <v>1280</v>
      </c>
      <c r="G669" s="52" t="s">
        <v>1779</v>
      </c>
      <c r="H669" s="52" t="s">
        <v>1784</v>
      </c>
      <c r="I669" s="52" t="s">
        <v>1725</v>
      </c>
      <c r="J669" s="52" t="s">
        <v>1722</v>
      </c>
      <c r="K669" s="59">
        <f t="shared" si="510"/>
        <v>88.492837804775846</v>
      </c>
      <c r="L669" s="59">
        <v>7.0999999999999994E-2</v>
      </c>
      <c r="M669" s="59">
        <v>0.68400000000000005</v>
      </c>
      <c r="N669" s="59">
        <v>13.566000000000001</v>
      </c>
      <c r="O669" s="59">
        <v>46.673999999999999</v>
      </c>
      <c r="P669" s="59"/>
      <c r="Q669" s="59">
        <v>24.568999999999999</v>
      </c>
      <c r="R669" s="59">
        <v>0.221</v>
      </c>
      <c r="S669" s="59">
        <v>11.28</v>
      </c>
      <c r="T669" s="59"/>
      <c r="U669" s="59">
        <v>4.3999999999999997E-2</v>
      </c>
      <c r="V669" s="59">
        <v>97.109000000000009</v>
      </c>
      <c r="W669" s="59">
        <f t="shared" si="506"/>
        <v>16.610871529054315</v>
      </c>
      <c r="X669" s="59">
        <f t="shared" si="507"/>
        <v>8.8443303744673063</v>
      </c>
      <c r="Y669" s="59">
        <f t="shared" si="508"/>
        <v>97.995201903521618</v>
      </c>
      <c r="Z669" s="59">
        <f t="shared" si="482"/>
        <v>2.3391692212372701E-3</v>
      </c>
      <c r="AA669" s="59">
        <f t="shared" si="483"/>
        <v>1.6947858079084232E-2</v>
      </c>
      <c r="AB669" s="59">
        <f t="shared" si="484"/>
        <v>0.52681420623035435</v>
      </c>
      <c r="AC669" s="59">
        <f t="shared" si="485"/>
        <v>1.2162935162513342</v>
      </c>
      <c r="AD669" s="59">
        <f t="shared" si="486"/>
        <v>0.21927823795496243</v>
      </c>
      <c r="AE669" s="59">
        <f t="shared" si="487"/>
        <v>0</v>
      </c>
      <c r="AF669" s="59">
        <f t="shared" si="488"/>
        <v>0.45768970422909661</v>
      </c>
      <c r="AG669" s="59">
        <f t="shared" si="489"/>
        <v>6.167463468318121E-3</v>
      </c>
      <c r="AH669" s="59">
        <f t="shared" si="490"/>
        <v>0.55398983704696503</v>
      </c>
      <c r="AI669" s="59">
        <f t="shared" si="491"/>
        <v>0</v>
      </c>
      <c r="AJ669" s="59">
        <f t="shared" si="511"/>
        <v>2.9995199924813525</v>
      </c>
      <c r="AK669" s="59">
        <f t="shared" si="509"/>
        <v>3.9999999999999991</v>
      </c>
      <c r="AL669" s="59">
        <f t="shared" si="494"/>
        <v>0.54759418812423644</v>
      </c>
      <c r="AM669" s="59">
        <f t="shared" si="504"/>
        <v>0.45240581187576356</v>
      </c>
      <c r="AN669" s="59">
        <f t="shared" si="495"/>
        <v>2.0872554818828011</v>
      </c>
      <c r="AO669" s="59">
        <f t="shared" si="505"/>
        <v>7.3662348902727537</v>
      </c>
      <c r="AP669" s="59">
        <f t="shared" si="496"/>
        <v>0.32391229228302726</v>
      </c>
      <c r="AQ669" s="59">
        <f t="shared" si="497"/>
        <v>0.11174062716295156</v>
      </c>
      <c r="AR669" s="59">
        <f t="shared" si="498"/>
        <v>0.61980341317805621</v>
      </c>
      <c r="AS669" s="59">
        <f t="shared" si="499"/>
        <v>0.26845595965899227</v>
      </c>
      <c r="AT669" s="59">
        <f t="shared" si="500"/>
        <v>0.69777300654699581</v>
      </c>
      <c r="AU669" s="59">
        <v>40.268000000000001</v>
      </c>
      <c r="AV669" s="78"/>
      <c r="AW669" s="59">
        <v>11.159000000000001</v>
      </c>
      <c r="AX669" s="59">
        <v>0.21</v>
      </c>
      <c r="AY669" s="59">
        <v>48.145000000000003</v>
      </c>
      <c r="AZ669" s="59">
        <v>0.21</v>
      </c>
      <c r="BA669" s="59">
        <v>0.25700000000000001</v>
      </c>
      <c r="BB669" s="59">
        <v>0.13300000000000001</v>
      </c>
      <c r="BC669" s="59"/>
      <c r="BD669" s="59"/>
      <c r="BE669" s="59">
        <v>100.39100000000001</v>
      </c>
      <c r="BF669" s="59">
        <f t="shared" si="503"/>
        <v>88.492837804775846</v>
      </c>
      <c r="BG669" s="59">
        <f t="shared" si="501"/>
        <v>0.11507162195224155</v>
      </c>
      <c r="BH669" s="64">
        <f t="shared" si="502"/>
        <v>0.88492837804775848</v>
      </c>
      <c r="BI669" s="52"/>
      <c r="BJ669" s="62"/>
      <c r="BK669" s="62"/>
      <c r="BL669" s="62"/>
    </row>
    <row r="670" spans="1:64" s="31" customFormat="1" x14ac:dyDescent="0.25">
      <c r="A670" s="62"/>
      <c r="B670" s="58" t="s">
        <v>168</v>
      </c>
      <c r="C670" s="52" t="s">
        <v>13</v>
      </c>
      <c r="D670" s="52" t="s">
        <v>220</v>
      </c>
      <c r="E670" s="52"/>
      <c r="F670" s="52" t="s">
        <v>1281</v>
      </c>
      <c r="G670" s="52" t="s">
        <v>1779</v>
      </c>
      <c r="H670" s="52" t="s">
        <v>1784</v>
      </c>
      <c r="I670" s="52" t="s">
        <v>1725</v>
      </c>
      <c r="J670" s="52" t="s">
        <v>1722</v>
      </c>
      <c r="K670" s="59">
        <f t="shared" si="510"/>
        <v>85.833941677195952</v>
      </c>
      <c r="L670" s="59">
        <v>4.2999999999999997E-2</v>
      </c>
      <c r="M670" s="59">
        <v>3.0419999999999998</v>
      </c>
      <c r="N670" s="59">
        <v>19.530999999999999</v>
      </c>
      <c r="O670" s="59">
        <v>27.004000000000001</v>
      </c>
      <c r="P670" s="59"/>
      <c r="Q670" s="59">
        <v>34.371000000000002</v>
      </c>
      <c r="R670" s="59">
        <v>0.28699999999999998</v>
      </c>
      <c r="S670" s="59">
        <v>11.928000000000001</v>
      </c>
      <c r="T670" s="59"/>
      <c r="U670" s="59">
        <v>6.0999999999999999E-2</v>
      </c>
      <c r="V670" s="59">
        <v>96.267000000000024</v>
      </c>
      <c r="W670" s="59">
        <f t="shared" si="506"/>
        <v>18.42688097338689</v>
      </c>
      <c r="X670" s="59">
        <f t="shared" si="507"/>
        <v>17.719625501903881</v>
      </c>
      <c r="Y670" s="59">
        <f t="shared" si="508"/>
        <v>98.042506475290779</v>
      </c>
      <c r="Z670" s="59">
        <f t="shared" si="482"/>
        <v>1.3796499000881389E-3</v>
      </c>
      <c r="AA670" s="59">
        <f t="shared" si="483"/>
        <v>7.3403213410289964E-2</v>
      </c>
      <c r="AB670" s="59">
        <f t="shared" si="484"/>
        <v>0.73863059235047146</v>
      </c>
      <c r="AC670" s="59">
        <f t="shared" si="485"/>
        <v>0.68531243974824363</v>
      </c>
      <c r="AD670" s="59">
        <f t="shared" si="486"/>
        <v>0.42784086218574158</v>
      </c>
      <c r="AE670" s="59">
        <f t="shared" si="487"/>
        <v>0</v>
      </c>
      <c r="AF670" s="59">
        <f t="shared" si="488"/>
        <v>0.49445605594232284</v>
      </c>
      <c r="AG670" s="59">
        <f t="shared" si="489"/>
        <v>7.7999775888031916E-3</v>
      </c>
      <c r="AH670" s="59">
        <f t="shared" si="490"/>
        <v>0.57050239842143269</v>
      </c>
      <c r="AI670" s="59">
        <f t="shared" si="491"/>
        <v>0</v>
      </c>
      <c r="AJ670" s="59">
        <f t="shared" si="511"/>
        <v>2.9993251895473931</v>
      </c>
      <c r="AK670" s="59">
        <f t="shared" si="509"/>
        <v>3.9999999999999996</v>
      </c>
      <c r="AL670" s="59">
        <f t="shared" si="494"/>
        <v>0.53570390101487231</v>
      </c>
      <c r="AM670" s="59">
        <f t="shared" si="504"/>
        <v>0.46429609898512769</v>
      </c>
      <c r="AN670" s="59">
        <f t="shared" si="495"/>
        <v>1.1557008683468415</v>
      </c>
      <c r="AO670" s="59">
        <f t="shared" si="505"/>
        <v>3.3979055933663531</v>
      </c>
      <c r="AP670" s="59">
        <f t="shared" si="496"/>
        <v>0.46388625373931286</v>
      </c>
      <c r="AQ670" s="59">
        <f t="shared" si="497"/>
        <v>0.23104254416850434</v>
      </c>
      <c r="AR670" s="59">
        <f t="shared" si="498"/>
        <v>0.37008229840612877</v>
      </c>
      <c r="AS670" s="59">
        <f t="shared" si="499"/>
        <v>0.39887515742536678</v>
      </c>
      <c r="AT670" s="59">
        <f t="shared" si="500"/>
        <v>0.48127798956828927</v>
      </c>
      <c r="AU670" s="59">
        <v>39.896000000000001</v>
      </c>
      <c r="AV670" s="78"/>
      <c r="AW670" s="59">
        <v>13.567</v>
      </c>
      <c r="AX670" s="59">
        <v>0.26200000000000001</v>
      </c>
      <c r="AY670" s="59">
        <v>46.119</v>
      </c>
      <c r="AZ670" s="59">
        <v>0.221</v>
      </c>
      <c r="BA670" s="59">
        <v>0.188</v>
      </c>
      <c r="BB670" s="59">
        <v>0.127</v>
      </c>
      <c r="BC670" s="59"/>
      <c r="BD670" s="59"/>
      <c r="BE670" s="59">
        <v>100.389</v>
      </c>
      <c r="BF670" s="59">
        <f t="shared" si="503"/>
        <v>85.833941677195952</v>
      </c>
      <c r="BG670" s="59">
        <f t="shared" si="501"/>
        <v>0.14166058322804048</v>
      </c>
      <c r="BH670" s="64">
        <f t="shared" si="502"/>
        <v>0.85833941677195957</v>
      </c>
      <c r="BI670" s="52"/>
      <c r="BJ670" s="62"/>
      <c r="BK670" s="62"/>
      <c r="BL670" s="62"/>
    </row>
    <row r="671" spans="1:64" s="31" customFormat="1" x14ac:dyDescent="0.25">
      <c r="A671" s="62"/>
      <c r="B671" s="58" t="s">
        <v>168</v>
      </c>
      <c r="C671" s="52" t="s">
        <v>13</v>
      </c>
      <c r="D671" s="52" t="s">
        <v>220</v>
      </c>
      <c r="E671" s="52"/>
      <c r="F671" s="52" t="s">
        <v>1282</v>
      </c>
      <c r="G671" s="52" t="s">
        <v>1779</v>
      </c>
      <c r="H671" s="52" t="s">
        <v>1784</v>
      </c>
      <c r="I671" s="52" t="s">
        <v>1725</v>
      </c>
      <c r="J671" s="52" t="s">
        <v>1722</v>
      </c>
      <c r="K671" s="59">
        <f t="shared" si="510"/>
        <v>87.417775560889396</v>
      </c>
      <c r="L671" s="59">
        <v>9.1999999999999998E-2</v>
      </c>
      <c r="M671" s="59">
        <v>0.85099999999999998</v>
      </c>
      <c r="N671" s="59">
        <v>18.567</v>
      </c>
      <c r="O671" s="59">
        <v>36.298999999999999</v>
      </c>
      <c r="P671" s="59"/>
      <c r="Q671" s="59">
        <v>28.972999999999999</v>
      </c>
      <c r="R671" s="59">
        <v>0.30499999999999999</v>
      </c>
      <c r="S671" s="59">
        <v>11.646000000000001</v>
      </c>
      <c r="T671" s="59"/>
      <c r="U671" s="59">
        <v>0.11899999999999999</v>
      </c>
      <c r="V671" s="59">
        <v>96.852000000000004</v>
      </c>
      <c r="W671" s="59">
        <f t="shared" si="506"/>
        <v>16.81312680024714</v>
      </c>
      <c r="X671" s="59">
        <f t="shared" si="507"/>
        <v>13.513973327131428</v>
      </c>
      <c r="Y671" s="59">
        <f t="shared" si="508"/>
        <v>98.206100127378562</v>
      </c>
      <c r="Z671" s="59">
        <f t="shared" si="482"/>
        <v>2.9607375562708768E-3</v>
      </c>
      <c r="AA671" s="59">
        <f t="shared" si="483"/>
        <v>2.0596672812840205E-2</v>
      </c>
      <c r="AB671" s="59">
        <f t="shared" si="484"/>
        <v>0.70429757912641322</v>
      </c>
      <c r="AC671" s="59">
        <f t="shared" si="485"/>
        <v>0.92398904837071716</v>
      </c>
      <c r="AD671" s="59">
        <f t="shared" si="486"/>
        <v>0.32728223045896143</v>
      </c>
      <c r="AE671" s="59">
        <f t="shared" si="487"/>
        <v>0</v>
      </c>
      <c r="AF671" s="59">
        <f t="shared" si="488"/>
        <v>0.45251815230797737</v>
      </c>
      <c r="AG671" s="59">
        <f t="shared" si="489"/>
        <v>8.3142474236765733E-3</v>
      </c>
      <c r="AH671" s="59">
        <f t="shared" si="490"/>
        <v>0.5586994925959865</v>
      </c>
      <c r="AI671" s="59">
        <f t="shared" si="491"/>
        <v>0</v>
      </c>
      <c r="AJ671" s="59">
        <f t="shared" si="511"/>
        <v>2.9986581606528433</v>
      </c>
      <c r="AK671" s="59">
        <f t="shared" si="509"/>
        <v>4.0000000000000009</v>
      </c>
      <c r="AL671" s="59">
        <f t="shared" si="494"/>
        <v>0.55250172444236434</v>
      </c>
      <c r="AM671" s="59">
        <f t="shared" si="504"/>
        <v>0.44749827555763566</v>
      </c>
      <c r="AN671" s="59">
        <f t="shared" si="495"/>
        <v>1.3826542054342286</v>
      </c>
      <c r="AO671" s="59">
        <f t="shared" si="505"/>
        <v>4.2966794694258654</v>
      </c>
      <c r="AP671" s="59">
        <f t="shared" si="496"/>
        <v>0.41970001258229339</v>
      </c>
      <c r="AQ671" s="59">
        <f t="shared" si="497"/>
        <v>0.16735909304724153</v>
      </c>
      <c r="AR671" s="59">
        <f t="shared" si="498"/>
        <v>0.47249118567803627</v>
      </c>
      <c r="AS671" s="59">
        <f t="shared" si="499"/>
        <v>0.36014972127472217</v>
      </c>
      <c r="AT671" s="59">
        <f t="shared" si="500"/>
        <v>0.56746093271735454</v>
      </c>
      <c r="AU671" s="59">
        <v>40.564999999999998</v>
      </c>
      <c r="AV671" s="78"/>
      <c r="AW671" s="59">
        <v>12.211</v>
      </c>
      <c r="AX671" s="59">
        <v>0.13900000000000001</v>
      </c>
      <c r="AY671" s="59">
        <v>47.597000000000001</v>
      </c>
      <c r="AZ671" s="59">
        <v>0.21099999999999999</v>
      </c>
      <c r="BA671" s="59">
        <v>0.23</v>
      </c>
      <c r="BB671" s="59">
        <v>6.6000000000000003E-2</v>
      </c>
      <c r="BC671" s="59"/>
      <c r="BD671" s="59"/>
      <c r="BE671" s="59">
        <v>101.029</v>
      </c>
      <c r="BF671" s="59">
        <f t="shared" si="503"/>
        <v>87.417775560889396</v>
      </c>
      <c r="BG671" s="59">
        <f t="shared" si="501"/>
        <v>0.12582224439110604</v>
      </c>
      <c r="BH671" s="64">
        <f t="shared" si="502"/>
        <v>0.87417775560889399</v>
      </c>
      <c r="BI671" s="52"/>
      <c r="BJ671" s="62"/>
      <c r="BK671" s="62"/>
      <c r="BL671" s="62"/>
    </row>
    <row r="672" spans="1:64" s="31" customFormat="1" x14ac:dyDescent="0.25">
      <c r="A672" s="62"/>
      <c r="B672" s="58" t="s">
        <v>168</v>
      </c>
      <c r="C672" s="52" t="s">
        <v>13</v>
      </c>
      <c r="D672" s="52" t="s">
        <v>220</v>
      </c>
      <c r="E672" s="52"/>
      <c r="F672" s="52" t="s">
        <v>1283</v>
      </c>
      <c r="G672" s="52" t="s">
        <v>1779</v>
      </c>
      <c r="H672" s="52" t="s">
        <v>1784</v>
      </c>
      <c r="I672" s="52" t="s">
        <v>1725</v>
      </c>
      <c r="J672" s="52" t="s">
        <v>1722</v>
      </c>
      <c r="K672" s="59">
        <f t="shared" si="510"/>
        <v>83.943112744678899</v>
      </c>
      <c r="L672" s="59">
        <v>4.4999999999999998E-2</v>
      </c>
      <c r="M672" s="59">
        <v>0.57499999999999996</v>
      </c>
      <c r="N672" s="59">
        <v>9.9760000000000009</v>
      </c>
      <c r="O672" s="59">
        <v>47.723999999999997</v>
      </c>
      <c r="P672" s="59"/>
      <c r="Q672" s="59">
        <v>30.167999999999999</v>
      </c>
      <c r="R672" s="59">
        <v>0.30499999999999999</v>
      </c>
      <c r="S672" s="59">
        <v>8.7729999999999997</v>
      </c>
      <c r="T672" s="59"/>
      <c r="U672" s="59">
        <v>9.2999999999999999E-2</v>
      </c>
      <c r="V672" s="59">
        <v>97.659000000000006</v>
      </c>
      <c r="W672" s="59">
        <f t="shared" si="506"/>
        <v>19.815906324114653</v>
      </c>
      <c r="X672" s="59">
        <f t="shared" si="507"/>
        <v>11.504882947194204</v>
      </c>
      <c r="Y672" s="59">
        <f t="shared" si="508"/>
        <v>98.811789271308854</v>
      </c>
      <c r="Z672" s="59">
        <f t="shared" si="482"/>
        <v>1.5239922352558888E-3</v>
      </c>
      <c r="AA672" s="59">
        <f t="shared" si="483"/>
        <v>1.4645139400501363E-2</v>
      </c>
      <c r="AB672" s="59">
        <f t="shared" si="484"/>
        <v>0.39822548865492663</v>
      </c>
      <c r="AC672" s="59">
        <f t="shared" si="485"/>
        <v>1.2784011573604506</v>
      </c>
      <c r="AD672" s="59">
        <f t="shared" si="486"/>
        <v>0.29321064174444467</v>
      </c>
      <c r="AE672" s="59">
        <f t="shared" si="487"/>
        <v>0</v>
      </c>
      <c r="AF672" s="59">
        <f t="shared" si="488"/>
        <v>0.56125421115411855</v>
      </c>
      <c r="AG672" s="59">
        <f t="shared" si="489"/>
        <v>8.7494569721017889E-3</v>
      </c>
      <c r="AH672" s="59">
        <f t="shared" si="490"/>
        <v>0.44290213696253244</v>
      </c>
      <c r="AI672" s="59">
        <f t="shared" si="491"/>
        <v>0</v>
      </c>
      <c r="AJ672" s="59">
        <f t="shared" si="511"/>
        <v>2.9989122244843318</v>
      </c>
      <c r="AK672" s="59">
        <f t="shared" si="509"/>
        <v>4</v>
      </c>
      <c r="AL672" s="59">
        <f t="shared" si="494"/>
        <v>0.44106890106627228</v>
      </c>
      <c r="AM672" s="59">
        <f t="shared" si="504"/>
        <v>0.55893109893372772</v>
      </c>
      <c r="AN672" s="59">
        <f t="shared" si="495"/>
        <v>1.9141672615119276</v>
      </c>
      <c r="AO672" s="59">
        <f t="shared" si="505"/>
        <v>6.5771310835799914</v>
      </c>
      <c r="AP672" s="59">
        <f t="shared" si="496"/>
        <v>0.343151202474624</v>
      </c>
      <c r="AQ672" s="59">
        <f t="shared" si="497"/>
        <v>0.14885018349809775</v>
      </c>
      <c r="AR672" s="59">
        <f t="shared" si="498"/>
        <v>0.64898820085505626</v>
      </c>
      <c r="AS672" s="59">
        <f t="shared" si="499"/>
        <v>0.20216161564684598</v>
      </c>
      <c r="AT672" s="59">
        <f t="shared" si="500"/>
        <v>0.7624840988890772</v>
      </c>
      <c r="AU672" s="59">
        <v>39.75</v>
      </c>
      <c r="AV672" s="78"/>
      <c r="AW672" s="59">
        <v>15.28</v>
      </c>
      <c r="AX672" s="59">
        <v>0.25600000000000001</v>
      </c>
      <c r="AY672" s="59">
        <v>44.816000000000003</v>
      </c>
      <c r="AZ672" s="59">
        <v>0.192</v>
      </c>
      <c r="BA672" s="59">
        <v>0.188</v>
      </c>
      <c r="BB672" s="59">
        <v>7.4999999999999997E-2</v>
      </c>
      <c r="BC672" s="59"/>
      <c r="BD672" s="59"/>
      <c r="BE672" s="59">
        <v>100.56399999999999</v>
      </c>
      <c r="BF672" s="59">
        <f t="shared" si="503"/>
        <v>83.943112744678899</v>
      </c>
      <c r="BG672" s="59">
        <f t="shared" si="501"/>
        <v>0.16056887255321101</v>
      </c>
      <c r="BH672" s="64">
        <f t="shared" si="502"/>
        <v>0.83943112744678894</v>
      </c>
      <c r="BI672" s="52"/>
      <c r="BJ672" s="62"/>
      <c r="BK672" s="62"/>
      <c r="BL672" s="62"/>
    </row>
    <row r="673" spans="1:64" s="31" customFormat="1" x14ac:dyDescent="0.25">
      <c r="A673" s="62"/>
      <c r="B673" s="58" t="s">
        <v>168</v>
      </c>
      <c r="C673" s="52" t="s">
        <v>13</v>
      </c>
      <c r="D673" s="52" t="s">
        <v>220</v>
      </c>
      <c r="E673" s="52"/>
      <c r="F673" s="52" t="s">
        <v>1284</v>
      </c>
      <c r="G673" s="52" t="s">
        <v>1779</v>
      </c>
      <c r="H673" s="52" t="s">
        <v>1784</v>
      </c>
      <c r="I673" s="52" t="s">
        <v>1725</v>
      </c>
      <c r="J673" s="52" t="s">
        <v>1722</v>
      </c>
      <c r="K673" s="59">
        <f t="shared" si="510"/>
        <v>88.890019270826443</v>
      </c>
      <c r="L673" s="59">
        <v>3.4000000000000002E-2</v>
      </c>
      <c r="M673" s="59">
        <v>0.67700000000000005</v>
      </c>
      <c r="N673" s="59">
        <v>12.576000000000001</v>
      </c>
      <c r="O673" s="59">
        <v>47.927</v>
      </c>
      <c r="P673" s="59"/>
      <c r="Q673" s="59">
        <v>24.03</v>
      </c>
      <c r="R673" s="59">
        <v>0.314</v>
      </c>
      <c r="S673" s="59">
        <v>11.965</v>
      </c>
      <c r="T673" s="59"/>
      <c r="U673" s="59">
        <v>7.8E-2</v>
      </c>
      <c r="V673" s="59">
        <v>97.600999999999999</v>
      </c>
      <c r="W673" s="59">
        <f t="shared" si="506"/>
        <v>15.377870350989395</v>
      </c>
      <c r="X673" s="59">
        <f t="shared" si="507"/>
        <v>9.6156141909431039</v>
      </c>
      <c r="Y673" s="59">
        <f t="shared" si="508"/>
        <v>98.564484541932501</v>
      </c>
      <c r="Z673" s="59">
        <f t="shared" si="482"/>
        <v>1.1147385554193629E-3</v>
      </c>
      <c r="AA673" s="59">
        <f t="shared" si="483"/>
        <v>1.6693146264196507E-2</v>
      </c>
      <c r="AB673" s="59">
        <f t="shared" si="484"/>
        <v>0.48600306352191197</v>
      </c>
      <c r="AC673" s="59">
        <f t="shared" si="485"/>
        <v>1.2428949629738253</v>
      </c>
      <c r="AD673" s="59">
        <f t="shared" si="486"/>
        <v>0.23724573759234296</v>
      </c>
      <c r="AE673" s="59">
        <f t="shared" si="487"/>
        <v>0</v>
      </c>
      <c r="AF673" s="59">
        <f t="shared" si="488"/>
        <v>0.42166323070020645</v>
      </c>
      <c r="AG673" s="59">
        <f t="shared" si="489"/>
        <v>8.7203672099358826E-3</v>
      </c>
      <c r="AH673" s="59">
        <f t="shared" si="490"/>
        <v>0.58478498631850506</v>
      </c>
      <c r="AI673" s="59">
        <f t="shared" si="491"/>
        <v>0</v>
      </c>
      <c r="AJ673" s="59">
        <f t="shared" si="511"/>
        <v>2.9991202331363436</v>
      </c>
      <c r="AK673" s="59">
        <f t="shared" si="509"/>
        <v>4</v>
      </c>
      <c r="AL673" s="59">
        <f t="shared" si="494"/>
        <v>0.58103832510205833</v>
      </c>
      <c r="AM673" s="59">
        <f t="shared" si="504"/>
        <v>0.41896167489794167</v>
      </c>
      <c r="AN673" s="59">
        <f t="shared" si="495"/>
        <v>1.7773268973318554</v>
      </c>
      <c r="AO673" s="59">
        <f t="shared" si="505"/>
        <v>5.968613361673377</v>
      </c>
      <c r="AP673" s="59">
        <f t="shared" si="496"/>
        <v>0.36005844359217781</v>
      </c>
      <c r="AQ673" s="59">
        <f t="shared" si="497"/>
        <v>0.12066550876170555</v>
      </c>
      <c r="AR673" s="59">
        <f t="shared" si="498"/>
        <v>0.6321485669946898</v>
      </c>
      <c r="AS673" s="59">
        <f t="shared" si="499"/>
        <v>0.24718592424360469</v>
      </c>
      <c r="AT673" s="59">
        <f t="shared" si="500"/>
        <v>0.71889431529574932</v>
      </c>
      <c r="AU673" s="59">
        <v>40.43</v>
      </c>
      <c r="AV673" s="78"/>
      <c r="AW673" s="59">
        <v>10.803000000000001</v>
      </c>
      <c r="AX673" s="59">
        <v>0.185</v>
      </c>
      <c r="AY673" s="59">
        <v>48.491999999999997</v>
      </c>
      <c r="AZ673" s="59">
        <v>0.222</v>
      </c>
      <c r="BA673" s="59">
        <v>0.22800000000000001</v>
      </c>
      <c r="BB673" s="59">
        <v>0.30399999999999999</v>
      </c>
      <c r="BC673" s="59"/>
      <c r="BD673" s="59"/>
      <c r="BE673" s="59">
        <v>100.673</v>
      </c>
      <c r="BF673" s="59">
        <f t="shared" si="503"/>
        <v>88.890019270826443</v>
      </c>
      <c r="BG673" s="59">
        <f t="shared" si="501"/>
        <v>0.11109980729173558</v>
      </c>
      <c r="BH673" s="64">
        <f t="shared" si="502"/>
        <v>0.88890019270826448</v>
      </c>
      <c r="BI673" s="52"/>
      <c r="BJ673" s="62"/>
      <c r="BK673" s="62"/>
      <c r="BL673" s="62"/>
    </row>
    <row r="674" spans="1:64" s="31" customFormat="1" x14ac:dyDescent="0.25">
      <c r="A674" s="62"/>
      <c r="B674" s="58" t="s">
        <v>168</v>
      </c>
      <c r="C674" s="52" t="s">
        <v>13</v>
      </c>
      <c r="D674" s="52" t="s">
        <v>220</v>
      </c>
      <c r="E674" s="52"/>
      <c r="F674" s="52" t="s">
        <v>1285</v>
      </c>
      <c r="G674" s="52" t="s">
        <v>1779</v>
      </c>
      <c r="H674" s="52" t="s">
        <v>1784</v>
      </c>
      <c r="I674" s="52" t="s">
        <v>1725</v>
      </c>
      <c r="J674" s="52" t="s">
        <v>1722</v>
      </c>
      <c r="K674" s="59">
        <f t="shared" si="510"/>
        <v>84.954340127173438</v>
      </c>
      <c r="L674" s="59">
        <v>4.2999999999999997E-2</v>
      </c>
      <c r="M674" s="59">
        <v>0.47699999999999998</v>
      </c>
      <c r="N674" s="59">
        <v>11.074</v>
      </c>
      <c r="O674" s="59">
        <v>49.76</v>
      </c>
      <c r="P674" s="59"/>
      <c r="Q674" s="59">
        <v>26.856999999999999</v>
      </c>
      <c r="R674" s="59">
        <v>0.32700000000000001</v>
      </c>
      <c r="S674" s="59">
        <v>9.3249999999999993</v>
      </c>
      <c r="T674" s="59"/>
      <c r="U674" s="59">
        <v>1.9E-2</v>
      </c>
      <c r="V674" s="59">
        <v>97.882000000000005</v>
      </c>
      <c r="W674" s="59">
        <f t="shared" si="506"/>
        <v>19.163608347515826</v>
      </c>
      <c r="X674" s="59">
        <f t="shared" si="507"/>
        <v>8.550112972309595</v>
      </c>
      <c r="Y674" s="59">
        <f t="shared" si="508"/>
        <v>98.73872131982543</v>
      </c>
      <c r="Z674" s="59">
        <f t="shared" si="482"/>
        <v>1.4420217419599689E-3</v>
      </c>
      <c r="AA674" s="59">
        <f t="shared" si="483"/>
        <v>1.2030319366730696E-2</v>
      </c>
      <c r="AB674" s="59">
        <f t="shared" si="484"/>
        <v>0.43773396389702468</v>
      </c>
      <c r="AC674" s="59">
        <f t="shared" si="485"/>
        <v>1.3199084286529494</v>
      </c>
      <c r="AD674" s="59">
        <f t="shared" si="486"/>
        <v>0.21577567780555701</v>
      </c>
      <c r="AE674" s="59">
        <f t="shared" si="487"/>
        <v>0</v>
      </c>
      <c r="AF674" s="59">
        <f t="shared" si="488"/>
        <v>0.53747228045561313</v>
      </c>
      <c r="AG674" s="59">
        <f t="shared" si="489"/>
        <v>9.2888537568992062E-3</v>
      </c>
      <c r="AH674" s="59">
        <f t="shared" si="490"/>
        <v>0.46616707803680918</v>
      </c>
      <c r="AI674" s="59">
        <f t="shared" si="491"/>
        <v>0</v>
      </c>
      <c r="AJ674" s="59">
        <f t="shared" si="511"/>
        <v>2.9998186237135434</v>
      </c>
      <c r="AK674" s="59">
        <f t="shared" si="509"/>
        <v>3.9999999999999996</v>
      </c>
      <c r="AL674" s="59">
        <f t="shared" si="494"/>
        <v>0.46447668088370292</v>
      </c>
      <c r="AM674" s="59">
        <f t="shared" si="504"/>
        <v>0.53552331911629714</v>
      </c>
      <c r="AN674" s="59">
        <f t="shared" si="495"/>
        <v>2.4908844496363867</v>
      </c>
      <c r="AO674" s="59">
        <f t="shared" si="505"/>
        <v>9.2841102641347515</v>
      </c>
      <c r="AP674" s="59">
        <f t="shared" si="496"/>
        <v>0.28646035537044512</v>
      </c>
      <c r="AQ674" s="59">
        <f t="shared" si="497"/>
        <v>0.1093410874496973</v>
      </c>
      <c r="AR674" s="59">
        <f t="shared" si="498"/>
        <v>0.66884379365957392</v>
      </c>
      <c r="AS674" s="59">
        <f t="shared" si="499"/>
        <v>0.22181511889072877</v>
      </c>
      <c r="AT674" s="59">
        <f t="shared" si="500"/>
        <v>0.75095391090222652</v>
      </c>
      <c r="AU674" s="59">
        <v>39.844000000000001</v>
      </c>
      <c r="AV674" s="78"/>
      <c r="AW674" s="59">
        <v>14.319000000000001</v>
      </c>
      <c r="AX674" s="59">
        <v>0.22500000000000001</v>
      </c>
      <c r="AY674" s="59">
        <v>45.36</v>
      </c>
      <c r="AZ674" s="59">
        <v>0.17799999999999999</v>
      </c>
      <c r="BA674" s="59">
        <v>0.23499999999999999</v>
      </c>
      <c r="BB674" s="59">
        <v>0.10199999999999999</v>
      </c>
      <c r="BC674" s="59"/>
      <c r="BD674" s="59"/>
      <c r="BE674" s="59">
        <v>100.27</v>
      </c>
      <c r="BF674" s="59">
        <f t="shared" si="503"/>
        <v>84.954340127173438</v>
      </c>
      <c r="BG674" s="59">
        <f t="shared" si="501"/>
        <v>0.15045659872826561</v>
      </c>
      <c r="BH674" s="64">
        <f t="shared" si="502"/>
        <v>0.84954340127173433</v>
      </c>
      <c r="BI674" s="52"/>
      <c r="BJ674" s="62"/>
      <c r="BK674" s="62"/>
      <c r="BL674" s="62"/>
    </row>
    <row r="675" spans="1:64" s="31" customFormat="1" x14ac:dyDescent="0.25">
      <c r="A675" s="62"/>
      <c r="B675" s="58" t="s">
        <v>168</v>
      </c>
      <c r="C675" s="52" t="s">
        <v>13</v>
      </c>
      <c r="D675" s="52" t="s">
        <v>220</v>
      </c>
      <c r="E675" s="52"/>
      <c r="F675" s="52" t="s">
        <v>1286</v>
      </c>
      <c r="G675" s="52" t="s">
        <v>1779</v>
      </c>
      <c r="H675" s="52" t="s">
        <v>1784</v>
      </c>
      <c r="I675" s="52" t="s">
        <v>1725</v>
      </c>
      <c r="J675" s="52" t="s">
        <v>1722</v>
      </c>
      <c r="K675" s="59">
        <f t="shared" si="510"/>
        <v>87.172756816337952</v>
      </c>
      <c r="L675" s="59">
        <v>3.9E-2</v>
      </c>
      <c r="M675" s="59">
        <v>0.51200000000000001</v>
      </c>
      <c r="N675" s="59">
        <v>11.295</v>
      </c>
      <c r="O675" s="59">
        <v>49.094999999999999</v>
      </c>
      <c r="P675" s="59"/>
      <c r="Q675" s="59">
        <v>26.431000000000001</v>
      </c>
      <c r="R675" s="59">
        <v>0.27200000000000002</v>
      </c>
      <c r="S675" s="59">
        <v>9.5749999999999993</v>
      </c>
      <c r="T675" s="59"/>
      <c r="U675" s="59">
        <v>6.3E-2</v>
      </c>
      <c r="V675" s="59">
        <v>97.282000000000011</v>
      </c>
      <c r="W675" s="59">
        <f t="shared" si="506"/>
        <v>18.640463451345497</v>
      </c>
      <c r="X675" s="59">
        <f t="shared" si="507"/>
        <v>8.6580757375577964</v>
      </c>
      <c r="Y675" s="59">
        <f t="shared" si="508"/>
        <v>98.14953918890329</v>
      </c>
      <c r="Z675" s="59">
        <f t="shared" si="482"/>
        <v>1.3116539717171246E-3</v>
      </c>
      <c r="AA675" s="59">
        <f t="shared" si="483"/>
        <v>1.2950306802145886E-2</v>
      </c>
      <c r="AB675" s="59">
        <f t="shared" si="484"/>
        <v>0.44775792340769355</v>
      </c>
      <c r="AC675" s="59">
        <f t="shared" si="485"/>
        <v>1.3060265736285461</v>
      </c>
      <c r="AD675" s="59">
        <f t="shared" si="486"/>
        <v>0.21913075531502821</v>
      </c>
      <c r="AE675" s="59">
        <f t="shared" si="487"/>
        <v>0</v>
      </c>
      <c r="AF675" s="59">
        <f t="shared" si="488"/>
        <v>0.52430839200227253</v>
      </c>
      <c r="AG675" s="59">
        <f t="shared" si="489"/>
        <v>7.7488025661451403E-3</v>
      </c>
      <c r="AH675" s="59">
        <f t="shared" si="490"/>
        <v>0.48004600535695496</v>
      </c>
      <c r="AI675" s="59">
        <f t="shared" si="491"/>
        <v>0</v>
      </c>
      <c r="AJ675" s="59">
        <f t="shared" si="511"/>
        <v>2.9992804130505033</v>
      </c>
      <c r="AK675" s="59">
        <f t="shared" si="509"/>
        <v>4</v>
      </c>
      <c r="AL675" s="59">
        <f t="shared" si="494"/>
        <v>0.47796475688178514</v>
      </c>
      <c r="AM675" s="59">
        <f t="shared" si="504"/>
        <v>0.52203524311821492</v>
      </c>
      <c r="AN675" s="59">
        <f t="shared" si="495"/>
        <v>2.3926736858480355</v>
      </c>
      <c r="AO675" s="59">
        <f t="shared" si="505"/>
        <v>8.8079259787038318</v>
      </c>
      <c r="AP675" s="59">
        <f t="shared" si="496"/>
        <v>0.29475277984184889</v>
      </c>
      <c r="AQ675" s="59">
        <f t="shared" si="497"/>
        <v>0.11106952265378556</v>
      </c>
      <c r="AR675" s="59">
        <f t="shared" si="498"/>
        <v>0.66197804090776757</v>
      </c>
      <c r="AS675" s="59">
        <f t="shared" si="499"/>
        <v>0.2269524364384469</v>
      </c>
      <c r="AT675" s="59">
        <f t="shared" si="500"/>
        <v>0.74469045417816737</v>
      </c>
      <c r="AU675" s="59">
        <v>40.33</v>
      </c>
      <c r="AV675" s="78"/>
      <c r="AW675" s="59">
        <v>12.355</v>
      </c>
      <c r="AX675" s="59">
        <v>0.245</v>
      </c>
      <c r="AY675" s="59">
        <v>47.106000000000002</v>
      </c>
      <c r="AZ675" s="59">
        <v>0.17599999999999999</v>
      </c>
      <c r="BA675" s="59">
        <v>0.25800000000000001</v>
      </c>
      <c r="BB675" s="59">
        <v>0.158</v>
      </c>
      <c r="BC675" s="59"/>
      <c r="BD675" s="59"/>
      <c r="BE675" s="59">
        <v>100.637</v>
      </c>
      <c r="BF675" s="59">
        <f t="shared" si="503"/>
        <v>87.172756816337952</v>
      </c>
      <c r="BG675" s="59">
        <f t="shared" si="501"/>
        <v>0.12827243183662049</v>
      </c>
      <c r="BH675" s="64">
        <f t="shared" si="502"/>
        <v>0.87172756816337948</v>
      </c>
      <c r="BI675" s="52"/>
      <c r="BJ675" s="62"/>
      <c r="BK675" s="62"/>
      <c r="BL675" s="62"/>
    </row>
    <row r="676" spans="1:64" s="31" customFormat="1" x14ac:dyDescent="0.25">
      <c r="A676" s="62"/>
      <c r="B676" s="58" t="s">
        <v>168</v>
      </c>
      <c r="C676" s="52" t="s">
        <v>13</v>
      </c>
      <c r="D676" s="52" t="s">
        <v>220</v>
      </c>
      <c r="E676" s="52"/>
      <c r="F676" s="52" t="s">
        <v>1287</v>
      </c>
      <c r="G676" s="52" t="s">
        <v>1779</v>
      </c>
      <c r="H676" s="52" t="s">
        <v>1784</v>
      </c>
      <c r="I676" s="52" t="s">
        <v>1725</v>
      </c>
      <c r="J676" s="52" t="s">
        <v>1722</v>
      </c>
      <c r="K676" s="59">
        <f t="shared" si="510"/>
        <v>86.808883251415011</v>
      </c>
      <c r="L676" s="59">
        <v>4.4999999999999998E-2</v>
      </c>
      <c r="M676" s="59">
        <v>0.432</v>
      </c>
      <c r="N676" s="59">
        <v>9.8759999999999994</v>
      </c>
      <c r="O676" s="59">
        <v>51.314999999999998</v>
      </c>
      <c r="P676" s="59"/>
      <c r="Q676" s="59">
        <v>25.58</v>
      </c>
      <c r="R676" s="59">
        <v>0.27400000000000002</v>
      </c>
      <c r="S676" s="59">
        <v>9.5259999999999998</v>
      </c>
      <c r="T676" s="59"/>
      <c r="U676" s="59">
        <v>0.1</v>
      </c>
      <c r="V676" s="59">
        <v>97.147999999999982</v>
      </c>
      <c r="W676" s="59">
        <f t="shared" si="506"/>
        <v>18.317782188645875</v>
      </c>
      <c r="X676" s="59">
        <f t="shared" si="507"/>
        <v>8.070924440269085</v>
      </c>
      <c r="Y676" s="59">
        <f t="shared" si="508"/>
        <v>97.956706628914958</v>
      </c>
      <c r="Z676" s="59">
        <f t="shared" si="482"/>
        <v>1.5261149588273678E-3</v>
      </c>
      <c r="AA676" s="59">
        <f t="shared" si="483"/>
        <v>1.1018282598360334E-2</v>
      </c>
      <c r="AB676" s="59">
        <f t="shared" si="484"/>
        <v>0.39478276972352966</v>
      </c>
      <c r="AC676" s="59">
        <f t="shared" si="485"/>
        <v>1.3765092886822821</v>
      </c>
      <c r="AD676" s="59">
        <f t="shared" si="486"/>
        <v>0.20598011701339752</v>
      </c>
      <c r="AE676" s="59">
        <f t="shared" si="487"/>
        <v>0</v>
      </c>
      <c r="AF676" s="59">
        <f t="shared" si="488"/>
        <v>0.51954486611458961</v>
      </c>
      <c r="AG676" s="59">
        <f t="shared" si="489"/>
        <v>7.8711160974866447E-3</v>
      </c>
      <c r="AH676" s="59">
        <f t="shared" si="490"/>
        <v>0.48158695954473468</v>
      </c>
      <c r="AI676" s="59">
        <f t="shared" si="491"/>
        <v>0</v>
      </c>
      <c r="AJ676" s="59">
        <f t="shared" si="511"/>
        <v>2.9988195147332077</v>
      </c>
      <c r="AK676" s="59">
        <f t="shared" si="509"/>
        <v>4</v>
      </c>
      <c r="AL676" s="59">
        <f t="shared" si="494"/>
        <v>0.4810425032962784</v>
      </c>
      <c r="AM676" s="59">
        <f t="shared" si="504"/>
        <v>0.5189574967037216</v>
      </c>
      <c r="AN676" s="59">
        <f t="shared" si="495"/>
        <v>2.5223059081998529</v>
      </c>
      <c r="AO676" s="59">
        <f t="shared" si="505"/>
        <v>9.4377001342504805</v>
      </c>
      <c r="AP676" s="59">
        <f t="shared" si="496"/>
        <v>0.28390492650624738</v>
      </c>
      <c r="AQ676" s="59">
        <f t="shared" si="497"/>
        <v>0.10417388135739425</v>
      </c>
      <c r="AR676" s="59">
        <f t="shared" si="498"/>
        <v>0.69616581156331858</v>
      </c>
      <c r="AS676" s="59">
        <f t="shared" si="499"/>
        <v>0.19966030707928728</v>
      </c>
      <c r="AT676" s="59">
        <f t="shared" si="500"/>
        <v>0.77712158316859403</v>
      </c>
      <c r="AU676" s="59">
        <v>40.112000000000002</v>
      </c>
      <c r="AV676" s="78"/>
      <c r="AW676" s="59">
        <v>12.680999999999999</v>
      </c>
      <c r="AX676" s="59">
        <v>0.20300000000000001</v>
      </c>
      <c r="AY676" s="59">
        <v>46.819000000000003</v>
      </c>
      <c r="AZ676" s="59">
        <v>0.20100000000000001</v>
      </c>
      <c r="BA676" s="59">
        <v>0.24199999999999999</v>
      </c>
      <c r="BB676" s="59">
        <v>0.11</v>
      </c>
      <c r="BC676" s="59"/>
      <c r="BD676" s="59"/>
      <c r="BE676" s="59">
        <v>100.375</v>
      </c>
      <c r="BF676" s="59">
        <f t="shared" si="503"/>
        <v>86.808883251415011</v>
      </c>
      <c r="BG676" s="59">
        <f t="shared" si="501"/>
        <v>0.13191116748584988</v>
      </c>
      <c r="BH676" s="64">
        <f t="shared" si="502"/>
        <v>0.86808883251415014</v>
      </c>
      <c r="BI676" s="52"/>
      <c r="BJ676" s="62"/>
      <c r="BK676" s="62"/>
      <c r="BL676" s="62"/>
    </row>
    <row r="677" spans="1:64" s="31" customFormat="1" x14ac:dyDescent="0.25">
      <c r="A677" s="62"/>
      <c r="B677" s="58" t="s">
        <v>168</v>
      </c>
      <c r="C677" s="52" t="s">
        <v>13</v>
      </c>
      <c r="D677" s="52" t="s">
        <v>220</v>
      </c>
      <c r="E677" s="52"/>
      <c r="F677" s="52" t="s">
        <v>1288</v>
      </c>
      <c r="G677" s="52" t="s">
        <v>1779</v>
      </c>
      <c r="H677" s="52" t="s">
        <v>1784</v>
      </c>
      <c r="I677" s="52" t="s">
        <v>1725</v>
      </c>
      <c r="J677" s="52" t="s">
        <v>1722</v>
      </c>
      <c r="K677" s="59">
        <f t="shared" si="510"/>
        <v>86.445422932609873</v>
      </c>
      <c r="L677" s="59">
        <v>0.06</v>
      </c>
      <c r="M677" s="59">
        <v>0.48499999999999999</v>
      </c>
      <c r="N677" s="59">
        <v>10.254</v>
      </c>
      <c r="O677" s="59">
        <v>51.222999999999999</v>
      </c>
      <c r="P677" s="59"/>
      <c r="Q677" s="59">
        <v>25.67</v>
      </c>
      <c r="R677" s="59">
        <v>0.36</v>
      </c>
      <c r="S677" s="59">
        <v>9.3699999999999992</v>
      </c>
      <c r="T677" s="59"/>
      <c r="U677" s="59">
        <v>8.2000000000000003E-2</v>
      </c>
      <c r="V677" s="59">
        <v>97.504000000000005</v>
      </c>
      <c r="W677" s="59">
        <f t="shared" si="506"/>
        <v>18.731834769537702</v>
      </c>
      <c r="X677" s="59">
        <f t="shared" si="507"/>
        <v>7.7107859862883981</v>
      </c>
      <c r="Y677" s="59">
        <f t="shared" si="508"/>
        <v>98.276620755826087</v>
      </c>
      <c r="Z677" s="59">
        <f t="shared" si="482"/>
        <v>2.0271041525722275E-3</v>
      </c>
      <c r="AA677" s="59">
        <f t="shared" si="483"/>
        <v>1.2323156849418357E-2</v>
      </c>
      <c r="AB677" s="59">
        <f t="shared" si="484"/>
        <v>0.40833865965959865</v>
      </c>
      <c r="AC677" s="59">
        <f t="shared" si="485"/>
        <v>1.368831216812137</v>
      </c>
      <c r="AD677" s="59">
        <f t="shared" si="486"/>
        <v>0.19604273189529814</v>
      </c>
      <c r="AE677" s="59">
        <f t="shared" si="487"/>
        <v>0</v>
      </c>
      <c r="AF677" s="59">
        <f t="shared" si="488"/>
        <v>0.52927400301595906</v>
      </c>
      <c r="AG677" s="59">
        <f t="shared" si="489"/>
        <v>1.0302398240321272E-2</v>
      </c>
      <c r="AH677" s="59">
        <f t="shared" si="490"/>
        <v>0.47190416418918818</v>
      </c>
      <c r="AI677" s="59">
        <f t="shared" si="491"/>
        <v>0</v>
      </c>
      <c r="AJ677" s="59">
        <f t="shared" si="511"/>
        <v>2.9990434348144932</v>
      </c>
      <c r="AK677" s="59">
        <f t="shared" si="509"/>
        <v>4</v>
      </c>
      <c r="AL677" s="59">
        <f t="shared" si="494"/>
        <v>0.47134883644790099</v>
      </c>
      <c r="AM677" s="59">
        <f t="shared" si="504"/>
        <v>0.52865116355209896</v>
      </c>
      <c r="AN677" s="59">
        <f t="shared" si="495"/>
        <v>2.6997889587594197</v>
      </c>
      <c r="AO677" s="59">
        <f t="shared" si="505"/>
        <v>10.316222555022177</v>
      </c>
      <c r="AP677" s="59">
        <f t="shared" si="496"/>
        <v>0.27028568687207255</v>
      </c>
      <c r="AQ677" s="59">
        <f t="shared" si="497"/>
        <v>9.9352057180263353E-2</v>
      </c>
      <c r="AR677" s="59">
        <f t="shared" si="498"/>
        <v>0.69370690771377996</v>
      </c>
      <c r="AS677" s="59">
        <f t="shared" si="499"/>
        <v>0.20694103510595666</v>
      </c>
      <c r="AT677" s="59">
        <f t="shared" si="500"/>
        <v>0.7702309356771877</v>
      </c>
      <c r="AU677" s="59">
        <v>39.875999999999998</v>
      </c>
      <c r="AV677" s="78"/>
      <c r="AW677" s="59">
        <v>12.972</v>
      </c>
      <c r="AX677" s="59">
        <v>0.20799999999999999</v>
      </c>
      <c r="AY677" s="59">
        <v>46.414000000000001</v>
      </c>
      <c r="AZ677" s="59">
        <v>0.183</v>
      </c>
      <c r="BA677" s="59">
        <v>0.17899999999999999</v>
      </c>
      <c r="BB677" s="59">
        <v>0.17399999999999999</v>
      </c>
      <c r="BC677" s="59"/>
      <c r="BD677" s="59"/>
      <c r="BE677" s="59">
        <v>100.015</v>
      </c>
      <c r="BF677" s="59">
        <f t="shared" si="503"/>
        <v>86.445422932609873</v>
      </c>
      <c r="BG677" s="59">
        <f t="shared" si="501"/>
        <v>0.13554577067390128</v>
      </c>
      <c r="BH677" s="64">
        <f t="shared" si="502"/>
        <v>0.86445422932609872</v>
      </c>
      <c r="BI677" s="52"/>
      <c r="BJ677" s="62"/>
      <c r="BK677" s="62"/>
      <c r="BL677" s="62"/>
    </row>
    <row r="678" spans="1:64" s="31" customFormat="1" x14ac:dyDescent="0.25">
      <c r="A678" s="62"/>
      <c r="B678" s="58" t="s">
        <v>168</v>
      </c>
      <c r="C678" s="52" t="s">
        <v>13</v>
      </c>
      <c r="D678" s="52" t="s">
        <v>220</v>
      </c>
      <c r="E678" s="52"/>
      <c r="F678" s="52" t="s">
        <v>1289</v>
      </c>
      <c r="G678" s="52" t="s">
        <v>1779</v>
      </c>
      <c r="H678" s="52" t="s">
        <v>1784</v>
      </c>
      <c r="I678" s="52" t="s">
        <v>1725</v>
      </c>
      <c r="J678" s="52" t="s">
        <v>1722</v>
      </c>
      <c r="K678" s="59">
        <f t="shared" si="510"/>
        <v>90.436708091580982</v>
      </c>
      <c r="L678" s="59">
        <v>7.9000000000000001E-2</v>
      </c>
      <c r="M678" s="59">
        <v>0.76700000000000002</v>
      </c>
      <c r="N678" s="59">
        <v>14.151999999999999</v>
      </c>
      <c r="O678" s="59">
        <v>47.094000000000001</v>
      </c>
      <c r="P678" s="59"/>
      <c r="Q678" s="59">
        <v>21.984999999999999</v>
      </c>
      <c r="R678" s="59">
        <v>0.218</v>
      </c>
      <c r="S678" s="59">
        <v>12.941000000000001</v>
      </c>
      <c r="T678" s="59"/>
      <c r="U678" s="59">
        <v>6.7000000000000004E-2</v>
      </c>
      <c r="V678" s="59">
        <v>97.302999999999997</v>
      </c>
      <c r="W678" s="59">
        <f t="shared" si="506"/>
        <v>14.271067289474235</v>
      </c>
      <c r="X678" s="59">
        <f t="shared" si="507"/>
        <v>8.5729414431270996</v>
      </c>
      <c r="Y678" s="59">
        <f t="shared" si="508"/>
        <v>98.162008732601322</v>
      </c>
      <c r="Z678" s="59">
        <f t="shared" si="482"/>
        <v>2.5629342543745763E-3</v>
      </c>
      <c r="AA678" s="59">
        <f t="shared" si="483"/>
        <v>1.8713764632673355E-2</v>
      </c>
      <c r="AB678" s="59">
        <f t="shared" si="484"/>
        <v>0.54116607956847107</v>
      </c>
      <c r="AC678" s="59">
        <f t="shared" si="485"/>
        <v>1.2084704390058658</v>
      </c>
      <c r="AD678" s="59">
        <f t="shared" si="486"/>
        <v>0.20929917436902296</v>
      </c>
      <c r="AE678" s="59">
        <f t="shared" si="487"/>
        <v>0</v>
      </c>
      <c r="AF678" s="59">
        <f t="shared" si="488"/>
        <v>0.38720616171329592</v>
      </c>
      <c r="AG678" s="59">
        <f t="shared" si="489"/>
        <v>5.9907043601278827E-3</v>
      </c>
      <c r="AH678" s="59">
        <f t="shared" si="490"/>
        <v>0.62584619673744024</v>
      </c>
      <c r="AI678" s="59">
        <f t="shared" si="491"/>
        <v>0</v>
      </c>
      <c r="AJ678" s="59">
        <f t="shared" si="511"/>
        <v>2.9992554546412715</v>
      </c>
      <c r="AK678" s="59">
        <f t="shared" si="509"/>
        <v>3.9999999999999996</v>
      </c>
      <c r="AL678" s="59">
        <f t="shared" si="494"/>
        <v>0.61778267580813739</v>
      </c>
      <c r="AM678" s="59">
        <f t="shared" si="504"/>
        <v>0.38221732419186261</v>
      </c>
      <c r="AN678" s="59">
        <f t="shared" si="495"/>
        <v>1.8500128482618794</v>
      </c>
      <c r="AO678" s="59">
        <f t="shared" si="505"/>
        <v>6.2901071362863492</v>
      </c>
      <c r="AP678" s="59">
        <f t="shared" si="496"/>
        <v>0.35087561117833699</v>
      </c>
      <c r="AQ678" s="59">
        <f t="shared" si="497"/>
        <v>0.10684331043789633</v>
      </c>
      <c r="AR678" s="59">
        <f t="shared" si="498"/>
        <v>0.61690153656351143</v>
      </c>
      <c r="AS678" s="59">
        <f t="shared" si="499"/>
        <v>0.27625515299859216</v>
      </c>
      <c r="AT678" s="59">
        <f t="shared" si="500"/>
        <v>0.690697997084885</v>
      </c>
      <c r="AU678" s="59">
        <v>41.1</v>
      </c>
      <c r="AV678" s="78"/>
      <c r="AW678" s="59">
        <v>9.3889999999999993</v>
      </c>
      <c r="AX678" s="59">
        <v>0.16700000000000001</v>
      </c>
      <c r="AY678" s="59">
        <v>49.813000000000002</v>
      </c>
      <c r="AZ678" s="59">
        <v>0.21</v>
      </c>
      <c r="BA678" s="59">
        <v>0.224</v>
      </c>
      <c r="BB678" s="59">
        <v>0.124</v>
      </c>
      <c r="BC678" s="59"/>
      <c r="BD678" s="59"/>
      <c r="BE678" s="59">
        <v>101.035</v>
      </c>
      <c r="BF678" s="59">
        <f t="shared" si="503"/>
        <v>90.436708091580982</v>
      </c>
      <c r="BG678" s="59">
        <f t="shared" si="501"/>
        <v>9.5632919084190179E-2</v>
      </c>
      <c r="BH678" s="64">
        <f t="shared" si="502"/>
        <v>0.90436708091580986</v>
      </c>
      <c r="BI678" s="52"/>
      <c r="BJ678" s="62"/>
      <c r="BK678" s="62"/>
      <c r="BL678" s="62"/>
    </row>
    <row r="679" spans="1:64" s="31" customFormat="1" x14ac:dyDescent="0.25">
      <c r="A679" s="62"/>
      <c r="B679" s="58" t="s">
        <v>168</v>
      </c>
      <c r="C679" s="52" t="s">
        <v>13</v>
      </c>
      <c r="D679" s="52" t="s">
        <v>220</v>
      </c>
      <c r="E679" s="52"/>
      <c r="F679" s="52" t="s">
        <v>1290</v>
      </c>
      <c r="G679" s="52" t="s">
        <v>1779</v>
      </c>
      <c r="H679" s="52" t="s">
        <v>1784</v>
      </c>
      <c r="I679" s="52" t="s">
        <v>1725</v>
      </c>
      <c r="J679" s="52" t="s">
        <v>1722</v>
      </c>
      <c r="K679" s="59">
        <f t="shared" si="510"/>
        <v>87.328813652813707</v>
      </c>
      <c r="L679" s="59">
        <v>5.0999999999999997E-2</v>
      </c>
      <c r="M679" s="59">
        <v>0.47499999999999998</v>
      </c>
      <c r="N679" s="59">
        <v>10.634</v>
      </c>
      <c r="O679" s="59">
        <v>49.264000000000003</v>
      </c>
      <c r="P679" s="59"/>
      <c r="Q679" s="59">
        <v>26.548999999999999</v>
      </c>
      <c r="R679" s="59">
        <v>0.3</v>
      </c>
      <c r="S679" s="59">
        <v>9.5540000000000003</v>
      </c>
      <c r="T679" s="59"/>
      <c r="U679" s="59">
        <v>9.8000000000000004E-2</v>
      </c>
      <c r="V679" s="59">
        <v>96.925000000000011</v>
      </c>
      <c r="W679" s="59">
        <f t="shared" si="506"/>
        <v>18.362989955918906</v>
      </c>
      <c r="X679" s="59">
        <f t="shared" si="507"/>
        <v>9.0975884019572053</v>
      </c>
      <c r="Y679" s="59">
        <f t="shared" si="508"/>
        <v>97.836578357876121</v>
      </c>
      <c r="Z679" s="59">
        <f t="shared" si="482"/>
        <v>1.7260275668177557E-3</v>
      </c>
      <c r="AA679" s="59">
        <f t="shared" si="483"/>
        <v>1.2090007934621096E-2</v>
      </c>
      <c r="AB679" s="59">
        <f t="shared" si="484"/>
        <v>0.42420577876579807</v>
      </c>
      <c r="AC679" s="59">
        <f t="shared" si="485"/>
        <v>1.3187646607374042</v>
      </c>
      <c r="AD679" s="59">
        <f t="shared" si="486"/>
        <v>0.23170271326236169</v>
      </c>
      <c r="AE679" s="59">
        <f t="shared" si="487"/>
        <v>0</v>
      </c>
      <c r="AF679" s="59">
        <f t="shared" si="488"/>
        <v>0.51975225205163167</v>
      </c>
      <c r="AG679" s="59">
        <f t="shared" si="489"/>
        <v>8.6002252516690948E-3</v>
      </c>
      <c r="AH679" s="59">
        <f t="shared" si="490"/>
        <v>0.48200572254547569</v>
      </c>
      <c r="AI679" s="59">
        <f t="shared" si="491"/>
        <v>0</v>
      </c>
      <c r="AJ679" s="59">
        <f t="shared" si="511"/>
        <v>2.9988473881157791</v>
      </c>
      <c r="AK679" s="59">
        <f t="shared" si="509"/>
        <v>4</v>
      </c>
      <c r="AL679" s="59">
        <f t="shared" si="494"/>
        <v>0.48115985574193348</v>
      </c>
      <c r="AM679" s="59">
        <f t="shared" si="504"/>
        <v>0.51884014425806657</v>
      </c>
      <c r="AN679" s="59">
        <f t="shared" si="495"/>
        <v>2.2431858683635939</v>
      </c>
      <c r="AO679" s="59">
        <f t="shared" si="505"/>
        <v>8.0946971043467322</v>
      </c>
      <c r="AP679" s="59">
        <f t="shared" si="496"/>
        <v>0.30833878802776338</v>
      </c>
      <c r="AQ679" s="59">
        <f t="shared" si="497"/>
        <v>0.11733724790751221</v>
      </c>
      <c r="AR679" s="59">
        <f t="shared" si="498"/>
        <v>0.66783946441488373</v>
      </c>
      <c r="AS679" s="59">
        <f t="shared" si="499"/>
        <v>0.21482328767760403</v>
      </c>
      <c r="AT679" s="59">
        <f t="shared" si="500"/>
        <v>0.75661906297922688</v>
      </c>
      <c r="AU679" s="59">
        <v>40.51</v>
      </c>
      <c r="AV679" s="78"/>
      <c r="AW679" s="59">
        <v>12.209</v>
      </c>
      <c r="AX679" s="59">
        <v>0.20100000000000001</v>
      </c>
      <c r="AY679" s="59">
        <v>47.207000000000001</v>
      </c>
      <c r="AZ679" s="59">
        <v>0.20100000000000001</v>
      </c>
      <c r="BA679" s="59">
        <v>0.23899999999999999</v>
      </c>
      <c r="BB679" s="59">
        <v>0.104</v>
      </c>
      <c r="BC679" s="59"/>
      <c r="BD679" s="59"/>
      <c r="BE679" s="59">
        <v>100.68</v>
      </c>
      <c r="BF679" s="59">
        <f t="shared" si="503"/>
        <v>87.328813652813707</v>
      </c>
      <c r="BG679" s="59">
        <f t="shared" si="501"/>
        <v>0.12671186347186292</v>
      </c>
      <c r="BH679" s="64">
        <f t="shared" si="502"/>
        <v>0.87328813652813708</v>
      </c>
      <c r="BI679" s="52"/>
      <c r="BJ679" s="62"/>
      <c r="BK679" s="62"/>
      <c r="BL679" s="62"/>
    </row>
    <row r="680" spans="1:64" s="31" customFormat="1" x14ac:dyDescent="0.25">
      <c r="A680" s="62"/>
      <c r="B680" s="58" t="s">
        <v>168</v>
      </c>
      <c r="C680" s="52" t="s">
        <v>13</v>
      </c>
      <c r="D680" s="52" t="s">
        <v>220</v>
      </c>
      <c r="E680" s="52"/>
      <c r="F680" s="52" t="s">
        <v>1291</v>
      </c>
      <c r="G680" s="52" t="s">
        <v>1779</v>
      </c>
      <c r="H680" s="52" t="s">
        <v>1784</v>
      </c>
      <c r="I680" s="52" t="s">
        <v>1725</v>
      </c>
      <c r="J680" s="52" t="s">
        <v>1722</v>
      </c>
      <c r="K680" s="59">
        <f t="shared" si="510"/>
        <v>88.5321696525791</v>
      </c>
      <c r="L680" s="59">
        <v>4.9000000000000002E-2</v>
      </c>
      <c r="M680" s="59">
        <v>0.68200000000000005</v>
      </c>
      <c r="N680" s="59">
        <v>13.446999999999999</v>
      </c>
      <c r="O680" s="59">
        <v>45.774000000000001</v>
      </c>
      <c r="P680" s="59"/>
      <c r="Q680" s="59">
        <v>25.645</v>
      </c>
      <c r="R680" s="59">
        <v>0.247</v>
      </c>
      <c r="S680" s="59">
        <v>11.427</v>
      </c>
      <c r="T680" s="59"/>
      <c r="U680" s="59">
        <v>5.8999999999999997E-2</v>
      </c>
      <c r="V680" s="59">
        <v>97.329999999999984</v>
      </c>
      <c r="W680" s="59">
        <f t="shared" si="506"/>
        <v>16.383116452391857</v>
      </c>
      <c r="X680" s="59">
        <f t="shared" si="507"/>
        <v>10.293269112700759</v>
      </c>
      <c r="Y680" s="59">
        <f t="shared" si="508"/>
        <v>98.361385565092618</v>
      </c>
      <c r="Z680" s="59">
        <f t="shared" si="482"/>
        <v>1.609569949698004E-3</v>
      </c>
      <c r="AA680" s="59">
        <f t="shared" si="483"/>
        <v>1.6848202535096113E-2</v>
      </c>
      <c r="AB680" s="59">
        <f t="shared" si="484"/>
        <v>0.5206448213607443</v>
      </c>
      <c r="AC680" s="59">
        <f t="shared" si="485"/>
        <v>1.189303557953209</v>
      </c>
      <c r="AD680" s="59">
        <f t="shared" si="486"/>
        <v>0.25444527243065007</v>
      </c>
      <c r="AE680" s="59">
        <f t="shared" si="487"/>
        <v>0</v>
      </c>
      <c r="AF680" s="59">
        <f t="shared" si="488"/>
        <v>0.45007586523044035</v>
      </c>
      <c r="AG680" s="59">
        <f t="shared" si="489"/>
        <v>6.8726107703854962E-3</v>
      </c>
      <c r="AH680" s="59">
        <f t="shared" si="490"/>
        <v>0.559545501412681</v>
      </c>
      <c r="AI680" s="59">
        <f t="shared" si="491"/>
        <v>0</v>
      </c>
      <c r="AJ680" s="59">
        <f t="shared" si="511"/>
        <v>2.9993454016429042</v>
      </c>
      <c r="AK680" s="59">
        <f t="shared" si="509"/>
        <v>4</v>
      </c>
      <c r="AL680" s="59">
        <f t="shared" si="494"/>
        <v>0.55421321289297543</v>
      </c>
      <c r="AM680" s="59">
        <f t="shared" si="504"/>
        <v>0.44578678710702457</v>
      </c>
      <c r="AN680" s="59">
        <f t="shared" si="495"/>
        <v>1.768851356250331</v>
      </c>
      <c r="AO680" s="59">
        <f t="shared" si="505"/>
        <v>5.9313862048972075</v>
      </c>
      <c r="AP680" s="59">
        <f t="shared" si="496"/>
        <v>0.36116059381180815</v>
      </c>
      <c r="AQ680" s="59">
        <f t="shared" si="497"/>
        <v>0.12952865745858724</v>
      </c>
      <c r="AR680" s="59">
        <f t="shared" si="498"/>
        <v>0.60543036111777959</v>
      </c>
      <c r="AS680" s="59">
        <f t="shared" si="499"/>
        <v>0.26504098142363314</v>
      </c>
      <c r="AT680" s="59">
        <f t="shared" si="500"/>
        <v>0.69552015273722367</v>
      </c>
      <c r="AU680" s="59">
        <v>40.587000000000003</v>
      </c>
      <c r="AV680" s="78"/>
      <c r="AW680" s="59">
        <v>11.127000000000001</v>
      </c>
      <c r="AX680" s="59">
        <v>0.152</v>
      </c>
      <c r="AY680" s="59">
        <v>48.192999999999998</v>
      </c>
      <c r="AZ680" s="59">
        <v>0.24199999999999999</v>
      </c>
      <c r="BA680" s="59">
        <v>0.25800000000000001</v>
      </c>
      <c r="BB680" s="59">
        <v>0.126</v>
      </c>
      <c r="BC680" s="59"/>
      <c r="BD680" s="59"/>
      <c r="BE680" s="59">
        <v>100.694</v>
      </c>
      <c r="BF680" s="59">
        <f t="shared" si="503"/>
        <v>88.5321696525791</v>
      </c>
      <c r="BG680" s="59">
        <f t="shared" si="501"/>
        <v>0.114678303474209</v>
      </c>
      <c r="BH680" s="64">
        <f t="shared" si="502"/>
        <v>0.88532169652579096</v>
      </c>
      <c r="BI680" s="52"/>
      <c r="BJ680" s="62"/>
      <c r="BK680" s="62"/>
      <c r="BL680" s="62"/>
    </row>
    <row r="681" spans="1:64" s="31" customFormat="1" x14ac:dyDescent="0.25">
      <c r="A681" s="62"/>
      <c r="B681" s="58" t="s">
        <v>168</v>
      </c>
      <c r="C681" s="52" t="s">
        <v>13</v>
      </c>
      <c r="D681" s="52" t="s">
        <v>220</v>
      </c>
      <c r="E681" s="52"/>
      <c r="F681" s="52" t="s">
        <v>1292</v>
      </c>
      <c r="G681" s="52" t="s">
        <v>1779</v>
      </c>
      <c r="H681" s="52" t="s">
        <v>1784</v>
      </c>
      <c r="I681" s="52" t="s">
        <v>1725</v>
      </c>
      <c r="J681" s="52" t="s">
        <v>1722</v>
      </c>
      <c r="K681" s="59">
        <f t="shared" si="510"/>
        <v>88.186326878748972</v>
      </c>
      <c r="L681" s="59">
        <v>7.2999999999999995E-2</v>
      </c>
      <c r="M681" s="59">
        <v>0.61199999999999999</v>
      </c>
      <c r="N681" s="59">
        <v>13.653</v>
      </c>
      <c r="O681" s="59">
        <v>44.183</v>
      </c>
      <c r="P681" s="59"/>
      <c r="Q681" s="59">
        <v>25.51</v>
      </c>
      <c r="R681" s="59">
        <v>0.25</v>
      </c>
      <c r="S681" s="59">
        <v>11.497</v>
      </c>
      <c r="T681" s="59"/>
      <c r="U681" s="59">
        <v>0.129</v>
      </c>
      <c r="V681" s="59">
        <v>95.907000000000011</v>
      </c>
      <c r="W681" s="59">
        <f t="shared" si="506"/>
        <v>15.721517337530242</v>
      </c>
      <c r="X681" s="59">
        <f t="shared" si="507"/>
        <v>10.878509293698331</v>
      </c>
      <c r="Y681" s="59">
        <f t="shared" si="508"/>
        <v>96.997026631228579</v>
      </c>
      <c r="Z681" s="59">
        <f t="shared" si="482"/>
        <v>2.4251457496640193E-3</v>
      </c>
      <c r="AA681" s="59">
        <f t="shared" si="483"/>
        <v>1.5290505075788963E-2</v>
      </c>
      <c r="AB681" s="59">
        <f t="shared" si="484"/>
        <v>0.53462030276514194</v>
      </c>
      <c r="AC681" s="59">
        <f t="shared" si="485"/>
        <v>1.1609947688008584</v>
      </c>
      <c r="AD681" s="59">
        <f t="shared" si="486"/>
        <v>0.27196414714738232</v>
      </c>
      <c r="AE681" s="59">
        <f t="shared" si="487"/>
        <v>0</v>
      </c>
      <c r="AF681" s="59">
        <f t="shared" si="488"/>
        <v>0.43680225819549556</v>
      </c>
      <c r="AG681" s="59">
        <f t="shared" si="489"/>
        <v>7.0350309588901551E-3</v>
      </c>
      <c r="AH681" s="59">
        <f t="shared" si="490"/>
        <v>0.56936258112463467</v>
      </c>
      <c r="AI681" s="59">
        <f t="shared" si="491"/>
        <v>0</v>
      </c>
      <c r="AJ681" s="59">
        <f t="shared" si="511"/>
        <v>2.9984947398178563</v>
      </c>
      <c r="AK681" s="59">
        <f t="shared" si="509"/>
        <v>4.0000000000000009</v>
      </c>
      <c r="AL681" s="59">
        <f t="shared" si="494"/>
        <v>0.56587405847868355</v>
      </c>
      <c r="AM681" s="59">
        <f t="shared" si="504"/>
        <v>0.43412594152131645</v>
      </c>
      <c r="AN681" s="59">
        <f t="shared" si="495"/>
        <v>1.6061023586273837</v>
      </c>
      <c r="AO681" s="59">
        <f t="shared" si="505"/>
        <v>5.2274459952290062</v>
      </c>
      <c r="AP681" s="59">
        <f t="shared" si="496"/>
        <v>0.38371478260995595</v>
      </c>
      <c r="AQ681" s="59">
        <f t="shared" si="497"/>
        <v>0.13822271782542106</v>
      </c>
      <c r="AR681" s="59">
        <f t="shared" si="498"/>
        <v>0.59006252849125085</v>
      </c>
      <c r="AS681" s="59">
        <f t="shared" si="499"/>
        <v>0.27171475368332809</v>
      </c>
      <c r="AT681" s="59">
        <f t="shared" si="500"/>
        <v>0.68470420455074832</v>
      </c>
      <c r="AU681" s="59">
        <v>40.259</v>
      </c>
      <c r="AV681" s="78"/>
      <c r="AW681" s="59">
        <v>11.46</v>
      </c>
      <c r="AX681" s="59">
        <v>0.20399999999999999</v>
      </c>
      <c r="AY681" s="59">
        <v>47.994</v>
      </c>
      <c r="AZ681" s="59">
        <v>0.22700000000000001</v>
      </c>
      <c r="BA681" s="59">
        <v>0.216</v>
      </c>
      <c r="BB681" s="59">
        <v>8.3000000000000004E-2</v>
      </c>
      <c r="BC681" s="59"/>
      <c r="BD681" s="59"/>
      <c r="BE681" s="59">
        <v>100.452</v>
      </c>
      <c r="BF681" s="59">
        <f t="shared" si="503"/>
        <v>88.186326878748972</v>
      </c>
      <c r="BG681" s="59">
        <f t="shared" si="501"/>
        <v>0.11813673121251028</v>
      </c>
      <c r="BH681" s="64">
        <f t="shared" si="502"/>
        <v>0.88186326878748966</v>
      </c>
      <c r="BI681" s="52"/>
      <c r="BJ681" s="62"/>
      <c r="BK681" s="62"/>
      <c r="BL681" s="62"/>
    </row>
    <row r="682" spans="1:64" s="31" customFormat="1" x14ac:dyDescent="0.25">
      <c r="A682" s="62"/>
      <c r="B682" s="58" t="s">
        <v>168</v>
      </c>
      <c r="C682" s="52" t="s">
        <v>13</v>
      </c>
      <c r="D682" s="52" t="s">
        <v>220</v>
      </c>
      <c r="E682" s="52"/>
      <c r="F682" s="52" t="s">
        <v>1293</v>
      </c>
      <c r="G682" s="52" t="s">
        <v>1779</v>
      </c>
      <c r="H682" s="52" t="s">
        <v>1784</v>
      </c>
      <c r="I682" s="52" t="s">
        <v>1725</v>
      </c>
      <c r="J682" s="52" t="s">
        <v>1722</v>
      </c>
      <c r="K682" s="59">
        <f t="shared" si="510"/>
        <v>86.38473077498405</v>
      </c>
      <c r="L682" s="59">
        <v>5.6000000000000001E-2</v>
      </c>
      <c r="M682" s="59">
        <v>0.91700000000000004</v>
      </c>
      <c r="N682" s="59">
        <v>17.375</v>
      </c>
      <c r="O682" s="59">
        <v>36.404000000000003</v>
      </c>
      <c r="P682" s="59"/>
      <c r="Q682" s="59">
        <v>30.713000000000001</v>
      </c>
      <c r="R682" s="59">
        <v>0.20699999999999999</v>
      </c>
      <c r="S682" s="59">
        <v>11.321</v>
      </c>
      <c r="T682" s="59"/>
      <c r="U682" s="59">
        <v>3.5000000000000003E-2</v>
      </c>
      <c r="V682" s="59">
        <v>97.027999999999992</v>
      </c>
      <c r="W682" s="59">
        <f t="shared" si="506"/>
        <v>17.437819797717719</v>
      </c>
      <c r="X682" s="59">
        <f t="shared" si="507"/>
        <v>14.753478775597111</v>
      </c>
      <c r="Y682" s="59">
        <f t="shared" si="508"/>
        <v>98.506298573314837</v>
      </c>
      <c r="Z682" s="59">
        <f t="shared" si="482"/>
        <v>1.8109525531666694E-3</v>
      </c>
      <c r="AA682" s="59">
        <f t="shared" si="483"/>
        <v>2.2301999684749461E-2</v>
      </c>
      <c r="AB682" s="59">
        <f t="shared" si="484"/>
        <v>0.66228700111082328</v>
      </c>
      <c r="AC682" s="59">
        <f t="shared" si="485"/>
        <v>0.93116839759018111</v>
      </c>
      <c r="AD682" s="59">
        <f t="shared" si="486"/>
        <v>0.35903828828843803</v>
      </c>
      <c r="AE682" s="59">
        <f t="shared" si="487"/>
        <v>0</v>
      </c>
      <c r="AF682" s="59">
        <f t="shared" si="488"/>
        <v>0.47161397078383094</v>
      </c>
      <c r="AG682" s="59">
        <f t="shared" si="489"/>
        <v>5.6702265386230633E-3</v>
      </c>
      <c r="AH682" s="59">
        <f t="shared" si="490"/>
        <v>0.54574936771754956</v>
      </c>
      <c r="AI682" s="59">
        <f t="shared" si="491"/>
        <v>0</v>
      </c>
      <c r="AJ682" s="59">
        <f t="shared" si="511"/>
        <v>2.999640204267362</v>
      </c>
      <c r="AK682" s="59">
        <f t="shared" si="509"/>
        <v>3.9999999999999996</v>
      </c>
      <c r="AL682" s="59">
        <f t="shared" si="494"/>
        <v>0.53643506411530573</v>
      </c>
      <c r="AM682" s="59">
        <f t="shared" si="504"/>
        <v>0.46356493588469427</v>
      </c>
      <c r="AN682" s="59">
        <f t="shared" si="495"/>
        <v>1.3135478475904323</v>
      </c>
      <c r="AO682" s="59">
        <f t="shared" si="505"/>
        <v>4.0177857706086009</v>
      </c>
      <c r="AP682" s="59">
        <f t="shared" si="496"/>
        <v>0.43223657597637472</v>
      </c>
      <c r="AQ682" s="59">
        <f t="shared" si="497"/>
        <v>0.18388704182805354</v>
      </c>
      <c r="AR682" s="59">
        <f t="shared" si="498"/>
        <v>0.47691237303099981</v>
      </c>
      <c r="AS682" s="59">
        <f t="shared" si="499"/>
        <v>0.3392005851409467</v>
      </c>
      <c r="AT682" s="59">
        <f t="shared" si="500"/>
        <v>0.58437054363070084</v>
      </c>
      <c r="AU682" s="59">
        <v>40.192999999999998</v>
      </c>
      <c r="AV682" s="78"/>
      <c r="AW682" s="59">
        <v>13.112</v>
      </c>
      <c r="AX682" s="59">
        <v>0.23799999999999999</v>
      </c>
      <c r="AY682" s="59">
        <v>46.673000000000002</v>
      </c>
      <c r="AZ682" s="59">
        <v>0.20100000000000001</v>
      </c>
      <c r="BA682" s="59">
        <v>0.21099999999999999</v>
      </c>
      <c r="BB682" s="59">
        <v>0.20200000000000001</v>
      </c>
      <c r="BC682" s="59"/>
      <c r="BD682" s="59"/>
      <c r="BE682" s="59">
        <v>100.839</v>
      </c>
      <c r="BF682" s="59">
        <f t="shared" si="503"/>
        <v>86.38473077498405</v>
      </c>
      <c r="BG682" s="59">
        <f t="shared" si="501"/>
        <v>0.1361526922501595</v>
      </c>
      <c r="BH682" s="64">
        <f t="shared" si="502"/>
        <v>0.86384730774984053</v>
      </c>
      <c r="BI682" s="52"/>
      <c r="BJ682" s="62"/>
      <c r="BK682" s="62"/>
      <c r="BL682" s="62"/>
    </row>
    <row r="683" spans="1:64" s="31" customFormat="1" x14ac:dyDescent="0.25">
      <c r="A683" s="62"/>
      <c r="B683" s="58" t="s">
        <v>168</v>
      </c>
      <c r="C683" s="52" t="s">
        <v>13</v>
      </c>
      <c r="D683" s="52" t="s">
        <v>220</v>
      </c>
      <c r="E683" s="52"/>
      <c r="F683" s="52" t="s">
        <v>1294</v>
      </c>
      <c r="G683" s="52" t="s">
        <v>1779</v>
      </c>
      <c r="H683" s="52" t="s">
        <v>1784</v>
      </c>
      <c r="I683" s="52" t="s">
        <v>1725</v>
      </c>
      <c r="J683" s="52" t="s">
        <v>1722</v>
      </c>
      <c r="K683" s="59">
        <f t="shared" si="510"/>
        <v>85.327900305973515</v>
      </c>
      <c r="L683" s="59">
        <v>6.2E-2</v>
      </c>
      <c r="M683" s="59">
        <v>1.8620000000000001</v>
      </c>
      <c r="N683" s="59">
        <v>18.263000000000002</v>
      </c>
      <c r="O683" s="59">
        <v>32.274999999999999</v>
      </c>
      <c r="P683" s="59"/>
      <c r="Q683" s="59">
        <v>32.661999999999999</v>
      </c>
      <c r="R683" s="59">
        <v>0.23499999999999999</v>
      </c>
      <c r="S683" s="59">
        <v>10.808999999999999</v>
      </c>
      <c r="T683" s="59"/>
      <c r="U683" s="59">
        <v>0.123</v>
      </c>
      <c r="V683" s="59">
        <v>96.290999999999997</v>
      </c>
      <c r="W683" s="59">
        <f t="shared" si="506"/>
        <v>18.832404600903004</v>
      </c>
      <c r="X683" s="59">
        <f t="shared" si="507"/>
        <v>15.369632584015328</v>
      </c>
      <c r="Y683" s="59">
        <f t="shared" si="508"/>
        <v>97.83103718491833</v>
      </c>
      <c r="Z683" s="59">
        <f t="shared" si="482"/>
        <v>2.0175939115674255E-3</v>
      </c>
      <c r="AA683" s="59">
        <f t="shared" si="483"/>
        <v>4.556980503613655E-2</v>
      </c>
      <c r="AB683" s="59">
        <f t="shared" si="484"/>
        <v>0.70051358375896311</v>
      </c>
      <c r="AC683" s="59">
        <f t="shared" si="485"/>
        <v>0.83074626564495857</v>
      </c>
      <c r="AD683" s="59">
        <f t="shared" si="486"/>
        <v>0.37638546032146308</v>
      </c>
      <c r="AE683" s="59">
        <f t="shared" si="487"/>
        <v>0</v>
      </c>
      <c r="AF683" s="59">
        <f t="shared" si="488"/>
        <v>0.51253470375447119</v>
      </c>
      <c r="AG683" s="59">
        <f t="shared" si="489"/>
        <v>6.4777017980506817E-3</v>
      </c>
      <c r="AH683" s="59">
        <f t="shared" si="490"/>
        <v>0.52434483196399284</v>
      </c>
      <c r="AI683" s="59">
        <f t="shared" si="491"/>
        <v>0</v>
      </c>
      <c r="AJ683" s="59">
        <f t="shared" si="511"/>
        <v>2.9985899461896035</v>
      </c>
      <c r="AK683" s="59">
        <f t="shared" si="509"/>
        <v>4</v>
      </c>
      <c r="AL683" s="59">
        <f t="shared" si="494"/>
        <v>0.50569503389867665</v>
      </c>
      <c r="AM683" s="59">
        <f t="shared" si="504"/>
        <v>0.49430496610132335</v>
      </c>
      <c r="AN683" s="59">
        <f t="shared" si="495"/>
        <v>1.3617282222239027</v>
      </c>
      <c r="AO683" s="59">
        <f t="shared" si="505"/>
        <v>4.2117629964084697</v>
      </c>
      <c r="AP683" s="59">
        <f t="shared" si="496"/>
        <v>0.4234187450486398</v>
      </c>
      <c r="AQ683" s="59">
        <f t="shared" si="497"/>
        <v>0.19730369078707072</v>
      </c>
      <c r="AR683" s="59">
        <f t="shared" si="498"/>
        <v>0.43548256135966318</v>
      </c>
      <c r="AS683" s="59">
        <f t="shared" si="499"/>
        <v>0.36721374785326605</v>
      </c>
      <c r="AT683" s="59">
        <f t="shared" si="500"/>
        <v>0.54252468382054531</v>
      </c>
      <c r="AU683" s="59">
        <v>39.756999999999998</v>
      </c>
      <c r="AV683" s="78"/>
      <c r="AW683" s="59">
        <v>14.07</v>
      </c>
      <c r="AX683" s="59">
        <v>0.24</v>
      </c>
      <c r="AY683" s="59">
        <v>45.906999999999996</v>
      </c>
      <c r="AZ683" s="59">
        <v>0.214</v>
      </c>
      <c r="BA683" s="59">
        <v>0.17199999999999999</v>
      </c>
      <c r="BB683" s="59">
        <v>0.183</v>
      </c>
      <c r="BC683" s="59"/>
      <c r="BD683" s="59"/>
      <c r="BE683" s="59">
        <v>100.551</v>
      </c>
      <c r="BF683" s="59">
        <f t="shared" si="503"/>
        <v>85.327900305973515</v>
      </c>
      <c r="BG683" s="59">
        <f t="shared" si="501"/>
        <v>0.14672099694026486</v>
      </c>
      <c r="BH683" s="64">
        <f t="shared" si="502"/>
        <v>0.85327900305973514</v>
      </c>
      <c r="BI683" s="52"/>
      <c r="BJ683" s="62"/>
      <c r="BK683" s="62"/>
      <c r="BL683" s="62"/>
    </row>
    <row r="684" spans="1:64" s="31" customFormat="1" x14ac:dyDescent="0.25">
      <c r="A684" s="62"/>
      <c r="B684" s="58" t="s">
        <v>168</v>
      </c>
      <c r="C684" s="52" t="s">
        <v>13</v>
      </c>
      <c r="D684" s="52" t="s">
        <v>220</v>
      </c>
      <c r="E684" s="52"/>
      <c r="F684" s="52" t="s">
        <v>1295</v>
      </c>
      <c r="G684" s="52" t="s">
        <v>1779</v>
      </c>
      <c r="H684" s="52" t="s">
        <v>1784</v>
      </c>
      <c r="I684" s="52" t="s">
        <v>1725</v>
      </c>
      <c r="J684" s="52" t="s">
        <v>1722</v>
      </c>
      <c r="K684" s="59">
        <f t="shared" si="510"/>
        <v>90.777267630666856</v>
      </c>
      <c r="L684" s="59">
        <v>6.2E-2</v>
      </c>
      <c r="M684" s="59">
        <v>0.63700000000000001</v>
      </c>
      <c r="N684" s="59">
        <v>13.94</v>
      </c>
      <c r="O684" s="59">
        <v>47.436999999999998</v>
      </c>
      <c r="P684" s="59"/>
      <c r="Q684" s="59">
        <v>21.545999999999999</v>
      </c>
      <c r="R684" s="59">
        <v>0.20399999999999999</v>
      </c>
      <c r="S684" s="59">
        <v>13.271000000000001</v>
      </c>
      <c r="T684" s="59"/>
      <c r="U684" s="59">
        <v>0.115</v>
      </c>
      <c r="V684" s="59">
        <v>97.211999999999975</v>
      </c>
      <c r="W684" s="59">
        <f t="shared" si="506"/>
        <v>13.512251139898128</v>
      </c>
      <c r="X684" s="59">
        <f t="shared" si="507"/>
        <v>8.9283717049365094</v>
      </c>
      <c r="Y684" s="59">
        <f t="shared" si="508"/>
        <v>98.106622844834618</v>
      </c>
      <c r="Z684" s="59">
        <f t="shared" si="482"/>
        <v>2.0106135241741603E-3</v>
      </c>
      <c r="AA684" s="59">
        <f t="shared" si="483"/>
        <v>1.5535733652403672E-2</v>
      </c>
      <c r="AB684" s="59">
        <f t="shared" si="484"/>
        <v>0.53284642533653193</v>
      </c>
      <c r="AC684" s="59">
        <f t="shared" si="485"/>
        <v>1.2167859973190056</v>
      </c>
      <c r="AD684" s="59">
        <f t="shared" si="486"/>
        <v>0.21788957710401499</v>
      </c>
      <c r="AE684" s="59">
        <f t="shared" si="487"/>
        <v>0</v>
      </c>
      <c r="AF684" s="59">
        <f t="shared" si="488"/>
        <v>0.36647136852640272</v>
      </c>
      <c r="AG684" s="59">
        <f t="shared" si="489"/>
        <v>5.6037415535608376E-3</v>
      </c>
      <c r="AH684" s="59">
        <f t="shared" si="490"/>
        <v>0.64154919592755155</v>
      </c>
      <c r="AI684" s="59">
        <f t="shared" si="491"/>
        <v>0</v>
      </c>
      <c r="AJ684" s="59">
        <f t="shared" si="511"/>
        <v>2.9986926529436455</v>
      </c>
      <c r="AK684" s="59">
        <f t="shared" si="509"/>
        <v>4</v>
      </c>
      <c r="AL684" s="59">
        <f t="shared" si="494"/>
        <v>0.63644455138182554</v>
      </c>
      <c r="AM684" s="59">
        <f t="shared" si="504"/>
        <v>0.36355544861817446</v>
      </c>
      <c r="AN684" s="59">
        <f t="shared" si="495"/>
        <v>1.6819132580695153</v>
      </c>
      <c r="AO684" s="59">
        <f t="shared" si="505"/>
        <v>5.5527397870212774</v>
      </c>
      <c r="AP684" s="59">
        <f t="shared" si="496"/>
        <v>0.37286813695078869</v>
      </c>
      <c r="AQ684" s="59">
        <f t="shared" si="497"/>
        <v>0.11074314652168712</v>
      </c>
      <c r="AR684" s="59">
        <f t="shared" si="498"/>
        <v>0.6184357773217819</v>
      </c>
      <c r="AS684" s="59">
        <f t="shared" si="499"/>
        <v>0.270821076156531</v>
      </c>
      <c r="AT684" s="59">
        <f t="shared" si="500"/>
        <v>0.6954523599146647</v>
      </c>
      <c r="AU684" s="59">
        <v>40.963000000000001</v>
      </c>
      <c r="AV684" s="78"/>
      <c r="AW684" s="59">
        <v>9.0310000000000006</v>
      </c>
      <c r="AX684" s="59">
        <v>0.155</v>
      </c>
      <c r="AY684" s="59">
        <v>49.87</v>
      </c>
      <c r="AZ684" s="59">
        <v>0.23200000000000001</v>
      </c>
      <c r="BA684" s="59">
        <v>0.26100000000000001</v>
      </c>
      <c r="BB684" s="59">
        <v>0.105</v>
      </c>
      <c r="BC684" s="59"/>
      <c r="BD684" s="59"/>
      <c r="BE684" s="59">
        <v>100.626</v>
      </c>
      <c r="BF684" s="59">
        <f t="shared" si="503"/>
        <v>90.777267630666856</v>
      </c>
      <c r="BG684" s="59">
        <f t="shared" si="501"/>
        <v>9.2227323693331448E-2</v>
      </c>
      <c r="BH684" s="64">
        <f t="shared" si="502"/>
        <v>0.90777267630666858</v>
      </c>
      <c r="BI684" s="52"/>
      <c r="BJ684" s="62"/>
      <c r="BK684" s="62"/>
      <c r="BL684" s="62"/>
    </row>
    <row r="685" spans="1:64" s="31" customFormat="1" x14ac:dyDescent="0.25">
      <c r="A685" s="62"/>
      <c r="B685" s="58" t="s">
        <v>168</v>
      </c>
      <c r="C685" s="52" t="s">
        <v>13</v>
      </c>
      <c r="D685" s="52" t="s">
        <v>220</v>
      </c>
      <c r="E685" s="52"/>
      <c r="F685" s="52" t="s">
        <v>1296</v>
      </c>
      <c r="G685" s="52" t="s">
        <v>1779</v>
      </c>
      <c r="H685" s="52" t="s">
        <v>1784</v>
      </c>
      <c r="I685" s="52" t="s">
        <v>1725</v>
      </c>
      <c r="J685" s="52" t="s">
        <v>1722</v>
      </c>
      <c r="K685" s="59">
        <f t="shared" si="510"/>
        <v>88.573507123772885</v>
      </c>
      <c r="L685" s="59">
        <v>2.8000000000000001E-2</v>
      </c>
      <c r="M685" s="59">
        <v>0.66600000000000004</v>
      </c>
      <c r="N685" s="59">
        <v>13.239000000000001</v>
      </c>
      <c r="O685" s="59">
        <v>46.768000000000001</v>
      </c>
      <c r="P685" s="59"/>
      <c r="Q685" s="59">
        <v>24.716000000000001</v>
      </c>
      <c r="R685" s="59">
        <v>0.29199999999999998</v>
      </c>
      <c r="S685" s="59">
        <v>11.756</v>
      </c>
      <c r="T685" s="59"/>
      <c r="U685" s="59">
        <v>9.6000000000000002E-2</v>
      </c>
      <c r="V685" s="59">
        <v>97.561000000000007</v>
      </c>
      <c r="W685" s="59">
        <f t="shared" si="506"/>
        <v>15.772255711849118</v>
      </c>
      <c r="X685" s="59">
        <f t="shared" si="507"/>
        <v>9.9397024762734869</v>
      </c>
      <c r="Y685" s="59">
        <f t="shared" si="508"/>
        <v>98.556958188122593</v>
      </c>
      <c r="Z685" s="59">
        <f t="shared" si="482"/>
        <v>9.1701246281941358E-4</v>
      </c>
      <c r="AA685" s="59">
        <f t="shared" si="483"/>
        <v>1.6403890461865349E-2</v>
      </c>
      <c r="AB685" s="59">
        <f t="shared" si="484"/>
        <v>0.51106337866078222</v>
      </c>
      <c r="AC685" s="59">
        <f t="shared" si="485"/>
        <v>1.2115074311127525</v>
      </c>
      <c r="AD685" s="59">
        <f t="shared" si="486"/>
        <v>0.244972805099677</v>
      </c>
      <c r="AE685" s="59">
        <f t="shared" si="487"/>
        <v>0</v>
      </c>
      <c r="AF685" s="59">
        <f t="shared" si="488"/>
        <v>0.43200268676176962</v>
      </c>
      <c r="AG685" s="59">
        <f t="shared" si="489"/>
        <v>8.1004860425908307E-3</v>
      </c>
      <c r="AH685" s="59">
        <f t="shared" si="490"/>
        <v>0.57393959903645231</v>
      </c>
      <c r="AI685" s="59">
        <f t="shared" si="491"/>
        <v>0</v>
      </c>
      <c r="AJ685" s="59">
        <f t="shared" si="511"/>
        <v>2.998907289638709</v>
      </c>
      <c r="AK685" s="59">
        <f t="shared" si="509"/>
        <v>3.9999999999999996</v>
      </c>
      <c r="AL685" s="59">
        <f t="shared" si="494"/>
        <v>0.57054923243536526</v>
      </c>
      <c r="AM685" s="59">
        <f t="shared" si="504"/>
        <v>0.42945076756463474</v>
      </c>
      <c r="AN685" s="59">
        <f t="shared" si="495"/>
        <v>1.7634720171734655</v>
      </c>
      <c r="AO685" s="59">
        <f t="shared" si="505"/>
        <v>5.9077870612660952</v>
      </c>
      <c r="AP685" s="59">
        <f t="shared" si="496"/>
        <v>0.36186362437743086</v>
      </c>
      <c r="AQ685" s="59">
        <f t="shared" si="497"/>
        <v>0.12450692490263453</v>
      </c>
      <c r="AR685" s="59">
        <f t="shared" si="498"/>
        <v>0.61574616285739725</v>
      </c>
      <c r="AS685" s="59">
        <f t="shared" si="499"/>
        <v>0.25974691223996837</v>
      </c>
      <c r="AT685" s="59">
        <f t="shared" si="500"/>
        <v>0.70331357308442299</v>
      </c>
      <c r="AU685" s="59">
        <v>40.49</v>
      </c>
      <c r="AV685" s="78"/>
      <c r="AW685" s="59">
        <v>11.11</v>
      </c>
      <c r="AX685" s="59">
        <v>0.20699999999999999</v>
      </c>
      <c r="AY685" s="59">
        <v>48.316000000000003</v>
      </c>
      <c r="AZ685" s="59">
        <v>0.21</v>
      </c>
      <c r="BA685" s="59">
        <v>0.27400000000000002</v>
      </c>
      <c r="BB685" s="59">
        <v>0.2</v>
      </c>
      <c r="BC685" s="59"/>
      <c r="BD685" s="59"/>
      <c r="BE685" s="59">
        <v>100.815</v>
      </c>
      <c r="BF685" s="59">
        <f t="shared" si="503"/>
        <v>88.573507123772885</v>
      </c>
      <c r="BG685" s="59">
        <f t="shared" si="501"/>
        <v>0.11426492876227115</v>
      </c>
      <c r="BH685" s="64">
        <f t="shared" si="502"/>
        <v>0.88573507123772888</v>
      </c>
      <c r="BI685" s="52"/>
      <c r="BJ685" s="62"/>
      <c r="BK685" s="62"/>
      <c r="BL685" s="62"/>
    </row>
    <row r="686" spans="1:64" s="31" customFormat="1" x14ac:dyDescent="0.25">
      <c r="A686" s="62"/>
      <c r="B686" s="58" t="s">
        <v>168</v>
      </c>
      <c r="C686" s="52" t="s">
        <v>13</v>
      </c>
      <c r="D686" s="52" t="s">
        <v>220</v>
      </c>
      <c r="E686" s="52"/>
      <c r="F686" s="52" t="s">
        <v>1297</v>
      </c>
      <c r="G686" s="52" t="s">
        <v>1779</v>
      </c>
      <c r="H686" s="52" t="s">
        <v>1784</v>
      </c>
      <c r="I686" s="52" t="s">
        <v>1725</v>
      </c>
      <c r="J686" s="52" t="s">
        <v>1722</v>
      </c>
      <c r="K686" s="59">
        <f t="shared" si="510"/>
        <v>88.420435832289996</v>
      </c>
      <c r="L686" s="59">
        <v>5.8000000000000003E-2</v>
      </c>
      <c r="M686" s="59">
        <v>0.69899999999999995</v>
      </c>
      <c r="N686" s="59">
        <v>14.224</v>
      </c>
      <c r="O686" s="59">
        <v>45.003999999999998</v>
      </c>
      <c r="P686" s="59"/>
      <c r="Q686" s="59">
        <v>25.260999999999999</v>
      </c>
      <c r="R686" s="59">
        <v>0.26600000000000001</v>
      </c>
      <c r="S686" s="59">
        <v>11.754</v>
      </c>
      <c r="T686" s="59"/>
      <c r="U686" s="59">
        <v>6.6000000000000003E-2</v>
      </c>
      <c r="V686" s="59">
        <v>97.332000000000008</v>
      </c>
      <c r="W686" s="59">
        <f t="shared" si="506"/>
        <v>16.002566830913715</v>
      </c>
      <c r="X686" s="59">
        <f t="shared" si="507"/>
        <v>10.289434506652908</v>
      </c>
      <c r="Y686" s="59">
        <f t="shared" si="508"/>
        <v>98.363001337566615</v>
      </c>
      <c r="Z686" s="59">
        <f t="shared" si="482"/>
        <v>1.8945520295906969E-3</v>
      </c>
      <c r="AA686" s="59">
        <f t="shared" si="483"/>
        <v>1.7171615033709245E-2</v>
      </c>
      <c r="AB686" s="59">
        <f t="shared" si="484"/>
        <v>0.54764945477607363</v>
      </c>
      <c r="AC686" s="59">
        <f t="shared" si="485"/>
        <v>1.1627590723517349</v>
      </c>
      <c r="AD686" s="59">
        <f t="shared" si="486"/>
        <v>0.25292824690426052</v>
      </c>
      <c r="AE686" s="59">
        <f t="shared" si="487"/>
        <v>0</v>
      </c>
      <c r="AF686" s="59">
        <f t="shared" si="488"/>
        <v>0.43716322815305736</v>
      </c>
      <c r="AG686" s="59">
        <f t="shared" si="489"/>
        <v>7.3598879013483777E-3</v>
      </c>
      <c r="AH686" s="59">
        <f t="shared" si="490"/>
        <v>0.57233938877089019</v>
      </c>
      <c r="AI686" s="59">
        <f t="shared" si="491"/>
        <v>0</v>
      </c>
      <c r="AJ686" s="59">
        <f t="shared" si="511"/>
        <v>2.9992654459206651</v>
      </c>
      <c r="AK686" s="59">
        <f t="shared" si="509"/>
        <v>3.9999999999999996</v>
      </c>
      <c r="AL686" s="59">
        <f t="shared" si="494"/>
        <v>0.56695186240810724</v>
      </c>
      <c r="AM686" s="59">
        <f t="shared" si="504"/>
        <v>0.43304813759189276</v>
      </c>
      <c r="AN686" s="59">
        <f t="shared" si="495"/>
        <v>1.7284080900562058</v>
      </c>
      <c r="AO686" s="59">
        <f t="shared" si="505"/>
        <v>5.7545084686859873</v>
      </c>
      <c r="AP686" s="59">
        <f t="shared" si="496"/>
        <v>0.36651408696688026</v>
      </c>
      <c r="AQ686" s="59">
        <f t="shared" si="497"/>
        <v>0.12882570644506719</v>
      </c>
      <c r="AR686" s="59">
        <f t="shared" si="498"/>
        <v>0.59223618063435834</v>
      </c>
      <c r="AS686" s="59">
        <f t="shared" si="499"/>
        <v>0.27893811292057447</v>
      </c>
      <c r="AT686" s="59">
        <f t="shared" si="500"/>
        <v>0.67981365498936663</v>
      </c>
      <c r="AU686" s="59">
        <v>40.302</v>
      </c>
      <c r="AV686" s="78"/>
      <c r="AW686" s="59">
        <v>11.223000000000001</v>
      </c>
      <c r="AX686" s="59">
        <v>0.13300000000000001</v>
      </c>
      <c r="AY686" s="59">
        <v>48.079000000000001</v>
      </c>
      <c r="AZ686" s="59">
        <v>0.19600000000000001</v>
      </c>
      <c r="BA686" s="59">
        <v>0.221</v>
      </c>
      <c r="BB686" s="59">
        <v>0.129</v>
      </c>
      <c r="BC686" s="59"/>
      <c r="BD686" s="59"/>
      <c r="BE686" s="59">
        <v>100.292</v>
      </c>
      <c r="BF686" s="59">
        <f t="shared" si="503"/>
        <v>88.420435832289996</v>
      </c>
      <c r="BG686" s="59">
        <f t="shared" si="501"/>
        <v>0.11579564167710003</v>
      </c>
      <c r="BH686" s="64">
        <f t="shared" si="502"/>
        <v>0.88420435832290001</v>
      </c>
      <c r="BI686" s="52"/>
      <c r="BJ686" s="62"/>
      <c r="BK686" s="62"/>
      <c r="BL686" s="62"/>
    </row>
    <row r="687" spans="1:64" s="31" customFormat="1" x14ac:dyDescent="0.25">
      <c r="A687" s="62"/>
      <c r="B687" s="58" t="s">
        <v>168</v>
      </c>
      <c r="C687" s="52" t="s">
        <v>13</v>
      </c>
      <c r="D687" s="52" t="s">
        <v>220</v>
      </c>
      <c r="E687" s="52"/>
      <c r="F687" s="52" t="s">
        <v>1298</v>
      </c>
      <c r="G687" s="52" t="s">
        <v>1779</v>
      </c>
      <c r="H687" s="52" t="s">
        <v>1784</v>
      </c>
      <c r="I687" s="52" t="s">
        <v>1725</v>
      </c>
      <c r="J687" s="52" t="s">
        <v>1722</v>
      </c>
      <c r="K687" s="59">
        <f t="shared" si="510"/>
        <v>88.725463669903618</v>
      </c>
      <c r="L687" s="59">
        <v>4.1000000000000002E-2</v>
      </c>
      <c r="M687" s="59">
        <v>0.45900000000000002</v>
      </c>
      <c r="N687" s="59">
        <v>11.215999999999999</v>
      </c>
      <c r="O687" s="59">
        <v>51.441000000000003</v>
      </c>
      <c r="P687" s="59"/>
      <c r="Q687" s="59">
        <v>23.847000000000001</v>
      </c>
      <c r="R687" s="59">
        <v>0.28799999999999998</v>
      </c>
      <c r="S687" s="59">
        <v>10.515000000000001</v>
      </c>
      <c r="T687" s="59"/>
      <c r="U687" s="59">
        <v>7.2999999999999995E-2</v>
      </c>
      <c r="V687" s="59">
        <v>97.88</v>
      </c>
      <c r="W687" s="59">
        <f t="shared" si="506"/>
        <v>17.281739164001067</v>
      </c>
      <c r="X687" s="59">
        <f t="shared" si="507"/>
        <v>7.2963556745931681</v>
      </c>
      <c r="Y687" s="59">
        <f t="shared" si="508"/>
        <v>98.611094838594241</v>
      </c>
      <c r="Z687" s="59">
        <f t="shared" si="482"/>
        <v>1.3639025691373759E-3</v>
      </c>
      <c r="AA687" s="59">
        <f t="shared" si="483"/>
        <v>1.1483323535264933E-2</v>
      </c>
      <c r="AB687" s="59">
        <f t="shared" si="484"/>
        <v>0.43978444475407785</v>
      </c>
      <c r="AC687" s="59">
        <f t="shared" si="485"/>
        <v>1.3535333811565717</v>
      </c>
      <c r="AD687" s="59">
        <f t="shared" si="486"/>
        <v>0.18265550701392985</v>
      </c>
      <c r="AE687" s="59">
        <f t="shared" si="487"/>
        <v>0</v>
      </c>
      <c r="AF687" s="59">
        <f t="shared" si="488"/>
        <v>0.48079768537319573</v>
      </c>
      <c r="AG687" s="59">
        <f t="shared" si="489"/>
        <v>8.11527046191075E-3</v>
      </c>
      <c r="AH687" s="59">
        <f t="shared" si="490"/>
        <v>0.52143259256921881</v>
      </c>
      <c r="AI687" s="59">
        <f t="shared" si="491"/>
        <v>0</v>
      </c>
      <c r="AJ687" s="59">
        <f t="shared" si="511"/>
        <v>2.9991661074333074</v>
      </c>
      <c r="AK687" s="59">
        <f t="shared" si="509"/>
        <v>3.9999999999999996</v>
      </c>
      <c r="AL687" s="59">
        <f t="shared" si="494"/>
        <v>0.52027224086636392</v>
      </c>
      <c r="AM687" s="59">
        <f t="shared" si="504"/>
        <v>0.47972775913363608</v>
      </c>
      <c r="AN687" s="59">
        <f t="shared" si="495"/>
        <v>2.6322649299401011</v>
      </c>
      <c r="AO687" s="59">
        <f t="shared" si="505"/>
        <v>9.9798154443285245</v>
      </c>
      <c r="AP687" s="59">
        <f t="shared" si="496"/>
        <v>0.27531031444242443</v>
      </c>
      <c r="AQ687" s="59">
        <f t="shared" si="497"/>
        <v>9.2438244975496117E-2</v>
      </c>
      <c r="AR687" s="59">
        <f t="shared" si="498"/>
        <v>0.68499577327455474</v>
      </c>
      <c r="AS687" s="59">
        <f t="shared" si="499"/>
        <v>0.22256598174994899</v>
      </c>
      <c r="AT687" s="59">
        <f t="shared" si="500"/>
        <v>0.75476491762928044</v>
      </c>
      <c r="AU687" s="59">
        <v>40.622999999999998</v>
      </c>
      <c r="AV687" s="78"/>
      <c r="AW687" s="59">
        <v>11.03</v>
      </c>
      <c r="AX687" s="59">
        <v>0.183</v>
      </c>
      <c r="AY687" s="59">
        <v>48.698</v>
      </c>
      <c r="AZ687" s="59">
        <v>0.16900000000000001</v>
      </c>
      <c r="BA687" s="59">
        <v>0.23400000000000001</v>
      </c>
      <c r="BB687" s="59">
        <v>0.23400000000000001</v>
      </c>
      <c r="BC687" s="59"/>
      <c r="BD687" s="59"/>
      <c r="BE687" s="59">
        <v>101.18</v>
      </c>
      <c r="BF687" s="59">
        <f t="shared" si="503"/>
        <v>88.725463669903618</v>
      </c>
      <c r="BG687" s="59">
        <f t="shared" si="501"/>
        <v>0.11274536330096381</v>
      </c>
      <c r="BH687" s="64">
        <f t="shared" si="502"/>
        <v>0.88725463669903615</v>
      </c>
      <c r="BI687" s="52"/>
      <c r="BJ687" s="62"/>
      <c r="BK687" s="62"/>
      <c r="BL687" s="62"/>
    </row>
    <row r="688" spans="1:64" s="31" customFormat="1" x14ac:dyDescent="0.25">
      <c r="A688" s="62"/>
      <c r="B688" s="58" t="s">
        <v>168</v>
      </c>
      <c r="C688" s="52" t="s">
        <v>13</v>
      </c>
      <c r="D688" s="52" t="s">
        <v>220</v>
      </c>
      <c r="E688" s="52"/>
      <c r="F688" s="52" t="s">
        <v>1299</v>
      </c>
      <c r="G688" s="52" t="s">
        <v>1779</v>
      </c>
      <c r="H688" s="52" t="s">
        <v>1784</v>
      </c>
      <c r="I688" s="52" t="s">
        <v>1725</v>
      </c>
      <c r="J688" s="52" t="s">
        <v>1722</v>
      </c>
      <c r="K688" s="59">
        <f t="shared" si="510"/>
        <v>88.551676532382132</v>
      </c>
      <c r="L688" s="59">
        <v>4.2999999999999997E-2</v>
      </c>
      <c r="M688" s="59">
        <v>0.46899999999999997</v>
      </c>
      <c r="N688" s="59">
        <v>10.645</v>
      </c>
      <c r="O688" s="59">
        <v>51.487000000000002</v>
      </c>
      <c r="P688" s="59"/>
      <c r="Q688" s="59">
        <v>24.23</v>
      </c>
      <c r="R688" s="59">
        <v>0.26500000000000001</v>
      </c>
      <c r="S688" s="59">
        <v>10.804</v>
      </c>
      <c r="T688" s="59"/>
      <c r="U688" s="59">
        <v>1.6E-2</v>
      </c>
      <c r="V688" s="59">
        <v>97.959000000000017</v>
      </c>
      <c r="W688" s="59">
        <f t="shared" si="506"/>
        <v>16.909125426182996</v>
      </c>
      <c r="X688" s="59">
        <f t="shared" si="507"/>
        <v>8.1361131071538146</v>
      </c>
      <c r="Y688" s="59">
        <f t="shared" si="508"/>
        <v>98.774238533336828</v>
      </c>
      <c r="Z688" s="59">
        <f t="shared" ref="Z688:Z751" si="512">$L688/60.09/($L688*2/60.09+$M688*2/79.9+$N688/101.96*3+$O688/151.94*3+$P688/209.82*3+$R688/70.94+$S688/40.31+$T688/74.71+$W688/71.85+$X688/159.7*3)*4</f>
        <v>1.4291069727044882E-3</v>
      </c>
      <c r="AA688" s="59">
        <f t="shared" ref="AA688:AA751" si="513">$M688/79.9/($L688*2/60.09+$M688*2/79.9+$N688/101.96*3+$O688/151.94*3+$P688/209.82*3+$R688/70.94+$S688/40.31+$T688/74.71+$W688/71.85+$X688/159.7*3)*4</f>
        <v>1.1722616298635549E-2</v>
      </c>
      <c r="AB688" s="59">
        <f t="shared" ref="AB688:AB751" si="514">$N688*2/101.96/($L688*2/60.09+$M688*2/79.9+$N688/101.96*3+$O688/151.94*3+$P688/209.82*3+$R688/70.94+$S688/40.31+$T688/74.71+$W688/71.85+$X688/159.7*3)*4</f>
        <v>0.41700793717625534</v>
      </c>
      <c r="AC688" s="59">
        <f t="shared" ref="AC688:AC751" si="515">$O688*2/151.94/($L688*2/60.09+$M688*2/79.9+$N688/101.96*3+$O688/151.94*3+$P688/209.82*3+$R688/70.94+$S688/40.31+$T688/74.71+$W688/71.85+$X688/159.7*3)*4</f>
        <v>1.3534865601726163</v>
      </c>
      <c r="AD688" s="59">
        <f t="shared" ref="AD688:AD751" si="516">$X688*2/159.7/($L688*2/60.09+$M688*2/79.9+$N688/101.96*3+$O688/151.94*3+$P688/209.82*3+$R688/70.94+$S688/40.31+$T688/74.71+$W688/71.85+$X688/159.7*3)*4</f>
        <v>0.203488815414439</v>
      </c>
      <c r="AE688" s="59">
        <f t="shared" ref="AE688:AE751" si="517">$P688*2/209.82/($L688*2/60.09+$M688*2/79.9+$N688/101.96*3+$O688/151.94*3+$P688/209.82*3+$R688/70.94+$S688/40.31+$T688/74.71+$W688/71.85+$X688/159.7*3)*4</f>
        <v>0</v>
      </c>
      <c r="AF688" s="59">
        <f t="shared" ref="AF688:AF751" si="518">$W688/71.85/($L688*2/60.09+$M688*2/79.9+$N688/101.96*3+$O688/151.94*3+$P688/209.82*3+$R688/70.94+$S688/40.31+$T688/74.71+$W688/71.85+$X688/159.7*3)*4</f>
        <v>0.46999459091064166</v>
      </c>
      <c r="AG688" s="59">
        <f t="shared" ref="AG688:AG751" si="519">$R688/70.94/($L688*2/60.09+$M688*2/79.9+$N688/101.96*3+$O688/151.94*3+$P688/209.82*3+$R688/70.94+$S688/40.31+$T688/74.71+$W688/71.85+$X688/159.7*3)*4</f>
        <v>7.4602464799274765E-3</v>
      </c>
      <c r="AH688" s="59">
        <f t="shared" ref="AH688:AH751" si="520">$S688/40.31/($L688*2/60.09+$M688*2/79.9+$N688/101.96*3+$O688/151.94*3+$P688/209.82*3+$R688/70.94+$S688/40.31+$T688/74.71+$W688/71.85+$X688/159.7*3)*4</f>
        <v>0.53526674692178433</v>
      </c>
      <c r="AI688" s="59">
        <f t="shared" ref="AI688:AI751" si="521">$T688/74.71/($L688*2/60.09+$M688*2/79.9+$N688/101.96*3+$O688/151.94*3+$P688/209.82*3+$R688/70.94+$S688/40.31+$T688/74.71+$W688/71.85+$X688/159.7*3)*4</f>
        <v>0</v>
      </c>
      <c r="AJ688" s="59">
        <f t="shared" si="511"/>
        <v>2.9998566203470043</v>
      </c>
      <c r="AK688" s="59">
        <f t="shared" si="509"/>
        <v>3.9999999999999996</v>
      </c>
      <c r="AL688" s="59">
        <f t="shared" si="494"/>
        <v>0.53246526726666144</v>
      </c>
      <c r="AM688" s="59">
        <f t="shared" si="504"/>
        <v>0.46753473273333856</v>
      </c>
      <c r="AN688" s="59">
        <f t="shared" si="495"/>
        <v>2.3096826720103465</v>
      </c>
      <c r="AO688" s="59">
        <f t="shared" si="505"/>
        <v>8.410207219292829</v>
      </c>
      <c r="AP688" s="59">
        <f t="shared" si="496"/>
        <v>0.30214376999248282</v>
      </c>
      <c r="AQ688" s="59">
        <f t="shared" si="497"/>
        <v>0.10308537772266275</v>
      </c>
      <c r="AR688" s="59">
        <f t="shared" si="498"/>
        <v>0.68566261498832914</v>
      </c>
      <c r="AS688" s="59">
        <f t="shared" si="499"/>
        <v>0.21125200728900814</v>
      </c>
      <c r="AT688" s="59">
        <f t="shared" si="500"/>
        <v>0.76446809758478174</v>
      </c>
      <c r="AU688" s="59">
        <v>40.713000000000001</v>
      </c>
      <c r="AV688" s="78"/>
      <c r="AW688" s="59">
        <v>11.113</v>
      </c>
      <c r="AX688" s="59">
        <v>0.20100000000000001</v>
      </c>
      <c r="AY688" s="59">
        <v>48.225000000000001</v>
      </c>
      <c r="AZ688" s="59">
        <v>0.20699999999999999</v>
      </c>
      <c r="BA688" s="59">
        <v>0.21</v>
      </c>
      <c r="BB688" s="59">
        <v>0.16400000000000001</v>
      </c>
      <c r="BC688" s="59"/>
      <c r="BD688" s="59"/>
      <c r="BE688" s="59">
        <v>100.842</v>
      </c>
      <c r="BF688" s="59">
        <f t="shared" si="503"/>
        <v>88.551676532382132</v>
      </c>
      <c r="BG688" s="59">
        <f t="shared" si="501"/>
        <v>0.11448323467617869</v>
      </c>
      <c r="BH688" s="64">
        <f t="shared" si="502"/>
        <v>0.88551676532382129</v>
      </c>
      <c r="BI688" s="52"/>
      <c r="BJ688" s="62"/>
      <c r="BK688" s="62"/>
      <c r="BL688" s="62"/>
    </row>
    <row r="689" spans="1:64" s="31" customFormat="1" x14ac:dyDescent="0.25">
      <c r="A689" s="62"/>
      <c r="B689" s="58" t="s">
        <v>168</v>
      </c>
      <c r="C689" s="52" t="s">
        <v>13</v>
      </c>
      <c r="D689" s="52" t="s">
        <v>220</v>
      </c>
      <c r="E689" s="52"/>
      <c r="F689" s="52" t="s">
        <v>1300</v>
      </c>
      <c r="G689" s="52" t="s">
        <v>1779</v>
      </c>
      <c r="H689" s="52" t="s">
        <v>1784</v>
      </c>
      <c r="I689" s="52" t="s">
        <v>1725</v>
      </c>
      <c r="J689" s="52" t="s">
        <v>1722</v>
      </c>
      <c r="K689" s="59">
        <f t="shared" si="510"/>
        <v>90.088526416810581</v>
      </c>
      <c r="L689" s="59">
        <v>3.2000000000000001E-2</v>
      </c>
      <c r="M689" s="59">
        <v>0.74199999999999999</v>
      </c>
      <c r="N689" s="59">
        <v>14.295</v>
      </c>
      <c r="O689" s="59">
        <v>46.359000000000002</v>
      </c>
      <c r="P689" s="59"/>
      <c r="Q689" s="59">
        <v>23.151</v>
      </c>
      <c r="R689" s="59">
        <v>0.28499999999999998</v>
      </c>
      <c r="S689" s="59">
        <v>12.855</v>
      </c>
      <c r="T689" s="59"/>
      <c r="U689" s="59">
        <v>2.5000000000000001E-2</v>
      </c>
      <c r="V689" s="59">
        <v>97.744</v>
      </c>
      <c r="W689" s="59">
        <f t="shared" si="506"/>
        <v>14.496075166136137</v>
      </c>
      <c r="X689" s="59">
        <f t="shared" si="507"/>
        <v>9.6187206422136722</v>
      </c>
      <c r="Y689" s="59">
        <f t="shared" si="508"/>
        <v>98.707795808349815</v>
      </c>
      <c r="Z689" s="59">
        <f t="shared" si="512"/>
        <v>1.0335702498724488E-3</v>
      </c>
      <c r="AA689" s="59">
        <f t="shared" si="513"/>
        <v>1.8023924180854155E-2</v>
      </c>
      <c r="AB689" s="59">
        <f t="shared" si="514"/>
        <v>0.54422257694228926</v>
      </c>
      <c r="AC689" s="59">
        <f t="shared" si="515"/>
        <v>1.1843611657230886</v>
      </c>
      <c r="AD689" s="59">
        <f t="shared" si="516"/>
        <v>0.23379467594409459</v>
      </c>
      <c r="AE689" s="59">
        <f t="shared" si="517"/>
        <v>0</v>
      </c>
      <c r="AF689" s="59">
        <f t="shared" si="518"/>
        <v>0.39157583767433662</v>
      </c>
      <c r="AG689" s="59">
        <f t="shared" si="519"/>
        <v>7.7973297635889937E-3</v>
      </c>
      <c r="AH689" s="59">
        <f t="shared" si="520"/>
        <v>0.61894421578641301</v>
      </c>
      <c r="AI689" s="59">
        <f t="shared" si="521"/>
        <v>0</v>
      </c>
      <c r="AJ689" s="59">
        <f t="shared" si="511"/>
        <v>2.9997532962645375</v>
      </c>
      <c r="AK689" s="59">
        <f t="shared" si="509"/>
        <v>4.0000000000000009</v>
      </c>
      <c r="AL689" s="59">
        <f t="shared" si="494"/>
        <v>0.61250067593087487</v>
      </c>
      <c r="AM689" s="59">
        <f t="shared" si="504"/>
        <v>0.38749932406912513</v>
      </c>
      <c r="AN689" s="59">
        <f t="shared" si="495"/>
        <v>1.6748706363526045</v>
      </c>
      <c r="AO689" s="59">
        <f t="shared" si="505"/>
        <v>5.5223264902622624</v>
      </c>
      <c r="AP689" s="59">
        <f t="shared" si="496"/>
        <v>0.37384985517040864</v>
      </c>
      <c r="AQ689" s="59">
        <f t="shared" si="497"/>
        <v>0.1191384259666695</v>
      </c>
      <c r="AR689" s="59">
        <f t="shared" si="498"/>
        <v>0.60353352569089025</v>
      </c>
      <c r="AS689" s="59">
        <f t="shared" si="499"/>
        <v>0.27732804834244029</v>
      </c>
      <c r="AT689" s="59">
        <f t="shared" si="500"/>
        <v>0.68516273553335116</v>
      </c>
      <c r="AU689" s="59">
        <v>40.661000000000001</v>
      </c>
      <c r="AV689" s="78"/>
      <c r="AW689" s="59">
        <v>9.66</v>
      </c>
      <c r="AX689" s="59">
        <v>0.154</v>
      </c>
      <c r="AY689" s="59">
        <v>49.26</v>
      </c>
      <c r="AZ689" s="59">
        <v>0.214</v>
      </c>
      <c r="BA689" s="59">
        <v>0.21099999999999999</v>
      </c>
      <c r="BB689" s="59">
        <v>0.13</v>
      </c>
      <c r="BC689" s="59"/>
      <c r="BD689" s="59"/>
      <c r="BE689" s="59">
        <v>100.298</v>
      </c>
      <c r="BF689" s="59">
        <f t="shared" si="503"/>
        <v>90.088526416810581</v>
      </c>
      <c r="BG689" s="59">
        <f t="shared" si="501"/>
        <v>9.9114735831894188E-2</v>
      </c>
      <c r="BH689" s="64">
        <f t="shared" si="502"/>
        <v>0.90088526416810577</v>
      </c>
      <c r="BI689" s="52"/>
      <c r="BJ689" s="62"/>
      <c r="BK689" s="62"/>
      <c r="BL689" s="62"/>
    </row>
    <row r="690" spans="1:64" s="31" customFormat="1" x14ac:dyDescent="0.25">
      <c r="A690" s="62"/>
      <c r="B690" s="58" t="s">
        <v>168</v>
      </c>
      <c r="C690" s="52" t="s">
        <v>13</v>
      </c>
      <c r="D690" s="52" t="s">
        <v>220</v>
      </c>
      <c r="E690" s="52"/>
      <c r="F690" s="52" t="s">
        <v>1301</v>
      </c>
      <c r="G690" s="52" t="s">
        <v>1779</v>
      </c>
      <c r="H690" s="52" t="s">
        <v>1784</v>
      </c>
      <c r="I690" s="52" t="s">
        <v>1725</v>
      </c>
      <c r="J690" s="52" t="s">
        <v>1722</v>
      </c>
      <c r="K690" s="59">
        <f t="shared" si="510"/>
        <v>90.018625253762679</v>
      </c>
      <c r="L690" s="59">
        <v>3.5999999999999997E-2</v>
      </c>
      <c r="M690" s="59">
        <v>0.71699999999999997</v>
      </c>
      <c r="N690" s="59">
        <v>15.481999999999999</v>
      </c>
      <c r="O690" s="59">
        <v>44.779000000000003</v>
      </c>
      <c r="P690" s="59"/>
      <c r="Q690" s="59">
        <v>22.637</v>
      </c>
      <c r="R690" s="59">
        <v>0.222</v>
      </c>
      <c r="S690" s="59">
        <v>12.865</v>
      </c>
      <c r="T690" s="59"/>
      <c r="U690" s="59">
        <v>3.4000000000000002E-2</v>
      </c>
      <c r="V690" s="59">
        <v>96.772000000000006</v>
      </c>
      <c r="W690" s="59">
        <f t="shared" si="506"/>
        <v>14.380736602969593</v>
      </c>
      <c r="X690" s="59">
        <f t="shared" si="507"/>
        <v>9.1756650333745355</v>
      </c>
      <c r="Y690" s="59">
        <f t="shared" si="508"/>
        <v>97.691401636344125</v>
      </c>
      <c r="Z690" s="59">
        <f t="shared" si="512"/>
        <v>1.1669178649909124E-3</v>
      </c>
      <c r="AA690" s="59">
        <f t="shared" si="513"/>
        <v>1.7478830399713846E-2</v>
      </c>
      <c r="AB690" s="59">
        <f t="shared" si="514"/>
        <v>0.5915169909561917</v>
      </c>
      <c r="AC690" s="59">
        <f t="shared" si="515"/>
        <v>1.1480802772814425</v>
      </c>
      <c r="AD690" s="59">
        <f t="shared" si="516"/>
        <v>0.22382192280929053</v>
      </c>
      <c r="AE690" s="59">
        <f t="shared" si="517"/>
        <v>0</v>
      </c>
      <c r="AF690" s="59">
        <f t="shared" si="518"/>
        <v>0.38984713897969259</v>
      </c>
      <c r="AG690" s="59">
        <f t="shared" si="519"/>
        <v>6.0953939873372937E-3</v>
      </c>
      <c r="AH690" s="59">
        <f t="shared" si="520"/>
        <v>0.62163718393317413</v>
      </c>
      <c r="AI690" s="59">
        <f t="shared" si="521"/>
        <v>0</v>
      </c>
      <c r="AJ690" s="59">
        <f t="shared" si="511"/>
        <v>2.9996446562118333</v>
      </c>
      <c r="AK690" s="59">
        <f t="shared" si="509"/>
        <v>4</v>
      </c>
      <c r="AL690" s="59">
        <f t="shared" si="494"/>
        <v>0.61457915842233413</v>
      </c>
      <c r="AM690" s="59">
        <f t="shared" si="504"/>
        <v>0.38542084157766587</v>
      </c>
      <c r="AN690" s="59">
        <f t="shared" si="495"/>
        <v>1.7417737015505195</v>
      </c>
      <c r="AO690" s="59">
        <f t="shared" si="505"/>
        <v>5.8128227445930314</v>
      </c>
      <c r="AP690" s="59">
        <f t="shared" si="496"/>
        <v>0.36472740235070572</v>
      </c>
      <c r="AQ690" s="59">
        <f t="shared" si="497"/>
        <v>0.11399599424814896</v>
      </c>
      <c r="AR690" s="59">
        <f t="shared" si="498"/>
        <v>0.58473518162429117</v>
      </c>
      <c r="AS690" s="59">
        <f t="shared" si="499"/>
        <v>0.30126882412755979</v>
      </c>
      <c r="AT690" s="59">
        <f t="shared" si="500"/>
        <v>0.65996900446075624</v>
      </c>
      <c r="AU690" s="59">
        <v>40.665999999999997</v>
      </c>
      <c r="AV690" s="78"/>
      <c r="AW690" s="59">
        <v>9.7759999999999998</v>
      </c>
      <c r="AX690" s="59">
        <v>0.14599999999999999</v>
      </c>
      <c r="AY690" s="59">
        <v>49.463999999999999</v>
      </c>
      <c r="AZ690" s="59">
        <v>0.24299999999999999</v>
      </c>
      <c r="BA690" s="59">
        <v>0.224</v>
      </c>
      <c r="BB690" s="59">
        <v>0.16200000000000001</v>
      </c>
      <c r="BC690" s="59"/>
      <c r="BD690" s="59"/>
      <c r="BE690" s="59">
        <v>100.68899999999999</v>
      </c>
      <c r="BF690" s="59">
        <f t="shared" si="503"/>
        <v>90.018625253762679</v>
      </c>
      <c r="BG690" s="59">
        <f t="shared" si="501"/>
        <v>9.9813747462373217E-2</v>
      </c>
      <c r="BH690" s="64">
        <f t="shared" si="502"/>
        <v>0.90018625253762674</v>
      </c>
      <c r="BI690" s="52"/>
      <c r="BJ690" s="62"/>
      <c r="BK690" s="62"/>
      <c r="BL690" s="62"/>
    </row>
    <row r="691" spans="1:64" s="31" customFormat="1" x14ac:dyDescent="0.25">
      <c r="A691" s="62"/>
      <c r="B691" s="58" t="s">
        <v>168</v>
      </c>
      <c r="C691" s="52" t="s">
        <v>13</v>
      </c>
      <c r="D691" s="52" t="s">
        <v>220</v>
      </c>
      <c r="E691" s="52"/>
      <c r="F691" s="52" t="s">
        <v>1302</v>
      </c>
      <c r="G691" s="52" t="s">
        <v>1779</v>
      </c>
      <c r="H691" s="52" t="s">
        <v>1784</v>
      </c>
      <c r="I691" s="52" t="s">
        <v>1725</v>
      </c>
      <c r="J691" s="52" t="s">
        <v>1722</v>
      </c>
      <c r="K691" s="59">
        <f t="shared" si="510"/>
        <v>86.508459063265832</v>
      </c>
      <c r="L691" s="59">
        <v>7.6999999999999999E-2</v>
      </c>
      <c r="M691" s="59">
        <v>1.7010000000000001</v>
      </c>
      <c r="N691" s="59">
        <v>17.029</v>
      </c>
      <c r="O691" s="59">
        <v>35.938000000000002</v>
      </c>
      <c r="P691" s="59"/>
      <c r="Q691" s="59">
        <v>30.155000000000001</v>
      </c>
      <c r="R691" s="59">
        <v>0.247</v>
      </c>
      <c r="S691" s="59">
        <v>11.411</v>
      </c>
      <c r="T691" s="59"/>
      <c r="U691" s="59">
        <v>3.2000000000000001E-2</v>
      </c>
      <c r="V691" s="59">
        <v>96.59</v>
      </c>
      <c r="W691" s="59">
        <f t="shared" si="506"/>
        <v>17.784524825915828</v>
      </c>
      <c r="X691" s="59">
        <f t="shared" si="507"/>
        <v>13.748027532878609</v>
      </c>
      <c r="Y691" s="59">
        <f t="shared" si="508"/>
        <v>97.967552358794435</v>
      </c>
      <c r="Z691" s="59">
        <f t="shared" si="512"/>
        <v>2.5026110395456446E-3</v>
      </c>
      <c r="AA691" s="59">
        <f t="shared" si="513"/>
        <v>4.1577882648777299E-2</v>
      </c>
      <c r="AB691" s="59">
        <f t="shared" si="514"/>
        <v>0.65237025221265421</v>
      </c>
      <c r="AC691" s="59">
        <f t="shared" si="515"/>
        <v>0.92388222752829829</v>
      </c>
      <c r="AD691" s="59">
        <f t="shared" si="516"/>
        <v>0.33625620529375494</v>
      </c>
      <c r="AE691" s="59">
        <f t="shared" si="517"/>
        <v>0</v>
      </c>
      <c r="AF691" s="59">
        <f t="shared" si="518"/>
        <v>0.48341522961423056</v>
      </c>
      <c r="AG691" s="59">
        <f t="shared" si="519"/>
        <v>6.800026481034927E-3</v>
      </c>
      <c r="AH691" s="59">
        <f t="shared" si="520"/>
        <v>0.552860728976028</v>
      </c>
      <c r="AI691" s="59">
        <f t="shared" si="521"/>
        <v>0</v>
      </c>
      <c r="AJ691" s="59">
        <f t="shared" si="511"/>
        <v>2.9996651637943237</v>
      </c>
      <c r="AK691" s="59">
        <f t="shared" si="509"/>
        <v>4.0000000000000009</v>
      </c>
      <c r="AL691" s="59">
        <f t="shared" si="494"/>
        <v>0.5335072423451136</v>
      </c>
      <c r="AM691" s="59">
        <f t="shared" si="504"/>
        <v>0.4664927576548864</v>
      </c>
      <c r="AN691" s="59">
        <f t="shared" si="495"/>
        <v>1.4376395795935328</v>
      </c>
      <c r="AO691" s="59">
        <f t="shared" si="505"/>
        <v>4.5216930180812351</v>
      </c>
      <c r="AP691" s="59">
        <f t="shared" si="496"/>
        <v>0.41023291891525088</v>
      </c>
      <c r="AQ691" s="59">
        <f t="shared" si="497"/>
        <v>0.17581943963180105</v>
      </c>
      <c r="AR691" s="59">
        <f t="shared" si="498"/>
        <v>0.48307348079390922</v>
      </c>
      <c r="AS691" s="59">
        <f t="shared" si="499"/>
        <v>0.34110707957428976</v>
      </c>
      <c r="AT691" s="59">
        <f t="shared" si="500"/>
        <v>0.58612578847782859</v>
      </c>
      <c r="AU691" s="59">
        <v>40.090000000000003</v>
      </c>
      <c r="AV691" s="78"/>
      <c r="AW691" s="59">
        <v>13.071</v>
      </c>
      <c r="AX691" s="59">
        <v>0.22600000000000001</v>
      </c>
      <c r="AY691" s="59">
        <v>47.021000000000001</v>
      </c>
      <c r="AZ691" s="59">
        <v>0.193</v>
      </c>
      <c r="BA691" s="59">
        <v>0.30299999999999999</v>
      </c>
      <c r="BB691" s="59">
        <v>0.104</v>
      </c>
      <c r="BC691" s="59"/>
      <c r="BD691" s="59"/>
      <c r="BE691" s="59">
        <v>101.01600000000001</v>
      </c>
      <c r="BF691" s="59">
        <f t="shared" si="503"/>
        <v>86.508459063265832</v>
      </c>
      <c r="BG691" s="59">
        <f t="shared" si="501"/>
        <v>0.13491540936734167</v>
      </c>
      <c r="BH691" s="64">
        <f t="shared" si="502"/>
        <v>0.8650845906326583</v>
      </c>
      <c r="BI691" s="52"/>
      <c r="BJ691" s="62"/>
      <c r="BK691" s="62"/>
      <c r="BL691" s="62"/>
    </row>
    <row r="692" spans="1:64" s="31" customFormat="1" x14ac:dyDescent="0.25">
      <c r="A692" s="62"/>
      <c r="B692" s="58" t="s">
        <v>168</v>
      </c>
      <c r="C692" s="52" t="s">
        <v>13</v>
      </c>
      <c r="D692" s="52" t="s">
        <v>220</v>
      </c>
      <c r="E692" s="52"/>
      <c r="F692" s="52" t="s">
        <v>1303</v>
      </c>
      <c r="G692" s="52" t="s">
        <v>1779</v>
      </c>
      <c r="H692" s="52" t="s">
        <v>1784</v>
      </c>
      <c r="I692" s="52" t="s">
        <v>1725</v>
      </c>
      <c r="J692" s="52" t="s">
        <v>1722</v>
      </c>
      <c r="K692" s="59">
        <f t="shared" si="510"/>
        <v>87.238190014282054</v>
      </c>
      <c r="L692" s="59">
        <v>6.2E-2</v>
      </c>
      <c r="M692" s="59">
        <v>0.69599999999999995</v>
      </c>
      <c r="N692" s="59">
        <v>13.948</v>
      </c>
      <c r="O692" s="59">
        <v>44.469000000000001</v>
      </c>
      <c r="P692" s="59"/>
      <c r="Q692" s="59">
        <v>26.641999999999999</v>
      </c>
      <c r="R692" s="59">
        <v>0.26900000000000002</v>
      </c>
      <c r="S692" s="59">
        <v>10.266999999999999</v>
      </c>
      <c r="T692" s="59"/>
      <c r="U692" s="59">
        <v>0</v>
      </c>
      <c r="V692" s="59">
        <v>96.352999999999994</v>
      </c>
      <c r="W692" s="59">
        <f t="shared" si="506"/>
        <v>18.008522587647441</v>
      </c>
      <c r="X692" s="59">
        <f t="shared" si="507"/>
        <v>9.5948848770310704</v>
      </c>
      <c r="Y692" s="59">
        <f t="shared" si="508"/>
        <v>97.31440746467851</v>
      </c>
      <c r="Z692" s="59">
        <f t="shared" si="512"/>
        <v>2.0663801522758395E-3</v>
      </c>
      <c r="AA692" s="59">
        <f t="shared" si="513"/>
        <v>1.7445490979001495E-2</v>
      </c>
      <c r="AB692" s="59">
        <f t="shared" si="514"/>
        <v>0.54793979617856448</v>
      </c>
      <c r="AC692" s="59">
        <f t="shared" si="515"/>
        <v>1.1722924640886467</v>
      </c>
      <c r="AD692" s="59">
        <f t="shared" si="516"/>
        <v>0.24064984377294343</v>
      </c>
      <c r="AE692" s="59">
        <f t="shared" si="517"/>
        <v>0</v>
      </c>
      <c r="AF692" s="59">
        <f t="shared" si="518"/>
        <v>0.50196339588384686</v>
      </c>
      <c r="AG692" s="59">
        <f t="shared" si="519"/>
        <v>7.5941965316484285E-3</v>
      </c>
      <c r="AH692" s="59">
        <f t="shared" si="520"/>
        <v>0.51009550926171765</v>
      </c>
      <c r="AI692" s="59">
        <f t="shared" si="521"/>
        <v>0</v>
      </c>
      <c r="AJ692" s="59">
        <f t="shared" si="511"/>
        <v>3.0000470768486451</v>
      </c>
      <c r="AK692" s="59">
        <f t="shared" si="509"/>
        <v>4</v>
      </c>
      <c r="AL692" s="59">
        <f t="shared" si="494"/>
        <v>0.5040176087263919</v>
      </c>
      <c r="AM692" s="59">
        <f t="shared" si="504"/>
        <v>0.4959823912736081</v>
      </c>
      <c r="AN692" s="59">
        <f t="shared" si="495"/>
        <v>2.0858662861109374</v>
      </c>
      <c r="AO692" s="59">
        <f t="shared" si="505"/>
        <v>7.3598184317052002</v>
      </c>
      <c r="AP692" s="59">
        <f t="shared" si="496"/>
        <v>0.32405811116990496</v>
      </c>
      <c r="AQ692" s="59">
        <f t="shared" si="497"/>
        <v>0.12272529963791003</v>
      </c>
      <c r="AR692" s="59">
        <f t="shared" si="498"/>
        <v>0.59783934060761912</v>
      </c>
      <c r="AS692" s="59">
        <f t="shared" si="499"/>
        <v>0.27943535975447092</v>
      </c>
      <c r="AT692" s="59">
        <f t="shared" si="500"/>
        <v>0.68147336331580566</v>
      </c>
      <c r="AU692" s="59">
        <v>40.435000000000002</v>
      </c>
      <c r="AV692" s="78"/>
      <c r="AW692" s="59">
        <v>12.319000000000001</v>
      </c>
      <c r="AX692" s="59">
        <v>0.20399999999999999</v>
      </c>
      <c r="AY692" s="59">
        <v>47.244999999999997</v>
      </c>
      <c r="AZ692" s="59">
        <v>0.21</v>
      </c>
      <c r="BA692" s="59">
        <v>0.20399999999999999</v>
      </c>
      <c r="BB692" s="59">
        <v>0.05</v>
      </c>
      <c r="BC692" s="59"/>
      <c r="BD692" s="59"/>
      <c r="BE692" s="59">
        <v>100.67400000000001</v>
      </c>
      <c r="BF692" s="59">
        <f t="shared" si="503"/>
        <v>87.238190014282054</v>
      </c>
      <c r="BG692" s="59">
        <f t="shared" si="501"/>
        <v>0.12761809985717945</v>
      </c>
      <c r="BH692" s="64">
        <f t="shared" si="502"/>
        <v>0.87238190014282058</v>
      </c>
      <c r="BI692" s="52"/>
      <c r="BJ692" s="62"/>
      <c r="BK692" s="62"/>
      <c r="BL692" s="62"/>
    </row>
    <row r="693" spans="1:64" s="31" customFormat="1" x14ac:dyDescent="0.25">
      <c r="A693" s="62"/>
      <c r="B693" s="58" t="s">
        <v>168</v>
      </c>
      <c r="C693" s="52" t="s">
        <v>13</v>
      </c>
      <c r="D693" s="52" t="s">
        <v>220</v>
      </c>
      <c r="E693" s="52"/>
      <c r="F693" s="52" t="s">
        <v>1304</v>
      </c>
      <c r="G693" s="52" t="s">
        <v>1779</v>
      </c>
      <c r="H693" s="52" t="s">
        <v>1784</v>
      </c>
      <c r="I693" s="52" t="s">
        <v>1725</v>
      </c>
      <c r="J693" s="52" t="s">
        <v>1722</v>
      </c>
      <c r="K693" s="59">
        <f t="shared" si="510"/>
        <v>88.41242151232116</v>
      </c>
      <c r="L693" s="59">
        <v>6.8000000000000005E-2</v>
      </c>
      <c r="M693" s="59">
        <v>2.093</v>
      </c>
      <c r="N693" s="59">
        <v>17.960999999999999</v>
      </c>
      <c r="O693" s="59">
        <v>36.091000000000001</v>
      </c>
      <c r="P693" s="59"/>
      <c r="Q693" s="59">
        <v>27.28</v>
      </c>
      <c r="R693" s="59">
        <v>0.21299999999999999</v>
      </c>
      <c r="S693" s="59">
        <v>13.271000000000001</v>
      </c>
      <c r="T693" s="59"/>
      <c r="U693" s="59">
        <v>7.0999999999999994E-2</v>
      </c>
      <c r="V693" s="59">
        <v>97.047999999999988</v>
      </c>
      <c r="W693" s="59">
        <f t="shared" si="506"/>
        <v>15.535070584738955</v>
      </c>
      <c r="X693" s="59">
        <f t="shared" si="507"/>
        <v>13.052822199667755</v>
      </c>
      <c r="Y693" s="59">
        <f t="shared" si="508"/>
        <v>98.35589278440672</v>
      </c>
      <c r="Z693" s="59">
        <f t="shared" si="512"/>
        <v>2.1664624025074706E-3</v>
      </c>
      <c r="AA693" s="59">
        <f t="shared" si="513"/>
        <v>5.0149533429590012E-2</v>
      </c>
      <c r="AB693" s="59">
        <f t="shared" si="514"/>
        <v>0.67448940111901723</v>
      </c>
      <c r="AC693" s="59">
        <f t="shared" si="515"/>
        <v>0.9094969290596574</v>
      </c>
      <c r="AD693" s="59">
        <f t="shared" si="516"/>
        <v>0.31294927490892865</v>
      </c>
      <c r="AE693" s="59">
        <f t="shared" si="517"/>
        <v>0</v>
      </c>
      <c r="AF693" s="59">
        <f t="shared" si="518"/>
        <v>0.4139338150761378</v>
      </c>
      <c r="AG693" s="59">
        <f t="shared" si="519"/>
        <v>5.7482131934819694E-3</v>
      </c>
      <c r="AH693" s="59">
        <f t="shared" si="520"/>
        <v>0.63028257243478092</v>
      </c>
      <c r="AI693" s="59">
        <f t="shared" si="521"/>
        <v>0</v>
      </c>
      <c r="AJ693" s="59">
        <f t="shared" si="511"/>
        <v>2.9992162016241011</v>
      </c>
      <c r="AK693" s="59">
        <f t="shared" si="509"/>
        <v>4.0000000000000009</v>
      </c>
      <c r="AL693" s="59">
        <f t="shared" si="494"/>
        <v>0.60359383358958296</v>
      </c>
      <c r="AM693" s="59">
        <f t="shared" si="504"/>
        <v>0.39640616641041704</v>
      </c>
      <c r="AN693" s="59">
        <f t="shared" si="495"/>
        <v>1.3226866085457352</v>
      </c>
      <c r="AO693" s="59">
        <f t="shared" si="505"/>
        <v>4.0544127005275801</v>
      </c>
      <c r="AP693" s="59">
        <f t="shared" si="496"/>
        <v>0.43053591316226392</v>
      </c>
      <c r="AQ693" s="59">
        <f t="shared" si="497"/>
        <v>0.16497622484895907</v>
      </c>
      <c r="AR693" s="59">
        <f t="shared" si="498"/>
        <v>0.47945587958830871</v>
      </c>
      <c r="AS693" s="59">
        <f t="shared" si="499"/>
        <v>0.35556789556273227</v>
      </c>
      <c r="AT693" s="59">
        <f t="shared" si="500"/>
        <v>0.57418230936189052</v>
      </c>
      <c r="AU693" s="59">
        <v>40.701999999999998</v>
      </c>
      <c r="AV693" s="78"/>
      <c r="AW693" s="59">
        <v>11.3</v>
      </c>
      <c r="AX693" s="59">
        <v>0.186</v>
      </c>
      <c r="AY693" s="59">
        <v>48.371000000000002</v>
      </c>
      <c r="AZ693" s="59">
        <v>0.21099999999999999</v>
      </c>
      <c r="BA693" s="59">
        <v>0.26</v>
      </c>
      <c r="BB693" s="59">
        <v>0.06</v>
      </c>
      <c r="BC693" s="59"/>
      <c r="BD693" s="59"/>
      <c r="BE693" s="59">
        <v>101.099</v>
      </c>
      <c r="BF693" s="59">
        <f t="shared" si="503"/>
        <v>88.41242151232116</v>
      </c>
      <c r="BG693" s="59">
        <f t="shared" si="501"/>
        <v>0.1158757848767884</v>
      </c>
      <c r="BH693" s="64">
        <f t="shared" si="502"/>
        <v>0.8841242151232116</v>
      </c>
      <c r="BI693" s="52"/>
      <c r="BJ693" s="62"/>
      <c r="BK693" s="62"/>
      <c r="BL693" s="62"/>
    </row>
    <row r="694" spans="1:64" s="31" customFormat="1" x14ac:dyDescent="0.25">
      <c r="A694" s="62"/>
      <c r="B694" s="58" t="s">
        <v>168</v>
      </c>
      <c r="C694" s="52" t="s">
        <v>13</v>
      </c>
      <c r="D694" s="52" t="s">
        <v>220</v>
      </c>
      <c r="E694" s="52"/>
      <c r="F694" s="52" t="s">
        <v>1305</v>
      </c>
      <c r="G694" s="52" t="s">
        <v>1779</v>
      </c>
      <c r="H694" s="52" t="s">
        <v>1784</v>
      </c>
      <c r="I694" s="52" t="s">
        <v>1725</v>
      </c>
      <c r="J694" s="52" t="s">
        <v>1722</v>
      </c>
      <c r="K694" s="59">
        <f t="shared" si="510"/>
        <v>89.879044097725142</v>
      </c>
      <c r="L694" s="59">
        <v>6.4000000000000001E-2</v>
      </c>
      <c r="M694" s="59">
        <v>0.6</v>
      </c>
      <c r="N694" s="59">
        <v>16.672000000000001</v>
      </c>
      <c r="O694" s="59">
        <v>42.515999999999998</v>
      </c>
      <c r="P694" s="59"/>
      <c r="Q694" s="59">
        <v>24.07</v>
      </c>
      <c r="R694" s="59">
        <v>0.28499999999999998</v>
      </c>
      <c r="S694" s="59">
        <v>12.914999999999999</v>
      </c>
      <c r="T694" s="59"/>
      <c r="U694" s="59">
        <v>5.7000000000000002E-2</v>
      </c>
      <c r="V694" s="59">
        <v>97.178999999999988</v>
      </c>
      <c r="W694" s="59">
        <f t="shared" si="506"/>
        <v>14.480117434001111</v>
      </c>
      <c r="X694" s="59">
        <f t="shared" si="507"/>
        <v>10.657793471881407</v>
      </c>
      <c r="Y694" s="59">
        <f t="shared" si="508"/>
        <v>98.246910905882515</v>
      </c>
      <c r="Z694" s="59">
        <f t="shared" si="512"/>
        <v>2.0548204968145831E-3</v>
      </c>
      <c r="AA694" s="59">
        <f t="shared" si="513"/>
        <v>1.4487738225937298E-2</v>
      </c>
      <c r="AB694" s="59">
        <f t="shared" si="514"/>
        <v>0.63093408457747646</v>
      </c>
      <c r="AC694" s="59">
        <f t="shared" si="515"/>
        <v>1.079708178782735</v>
      </c>
      <c r="AD694" s="59">
        <f t="shared" si="516"/>
        <v>0.25750667958148676</v>
      </c>
      <c r="AE694" s="59">
        <f t="shared" si="517"/>
        <v>0</v>
      </c>
      <c r="AF694" s="59">
        <f t="shared" si="518"/>
        <v>0.38881358510982739</v>
      </c>
      <c r="AG694" s="59">
        <f t="shared" si="519"/>
        <v>7.7508582607821444E-3</v>
      </c>
      <c r="AH694" s="59">
        <f t="shared" si="520"/>
        <v>0.61812702477133963</v>
      </c>
      <c r="AI694" s="59">
        <f t="shared" si="521"/>
        <v>0</v>
      </c>
      <c r="AJ694" s="59">
        <f t="shared" si="511"/>
        <v>2.9993829698063994</v>
      </c>
      <c r="AK694" s="59">
        <f t="shared" si="509"/>
        <v>4</v>
      </c>
      <c r="AL694" s="59">
        <f t="shared" si="494"/>
        <v>0.61386641744867865</v>
      </c>
      <c r="AM694" s="59">
        <f t="shared" si="504"/>
        <v>0.38613358255132135</v>
      </c>
      <c r="AN694" s="59">
        <f t="shared" si="495"/>
        <v>1.5099165029107107</v>
      </c>
      <c r="AO694" s="59">
        <f t="shared" si="505"/>
        <v>4.821525475267193</v>
      </c>
      <c r="AP694" s="59">
        <f t="shared" si="496"/>
        <v>0.39841962823875443</v>
      </c>
      <c r="AQ694" s="59">
        <f t="shared" si="497"/>
        <v>0.13083698797541402</v>
      </c>
      <c r="AR694" s="59">
        <f t="shared" si="498"/>
        <v>0.54859068601228256</v>
      </c>
      <c r="AS694" s="59">
        <f t="shared" si="499"/>
        <v>0.3205723260123034</v>
      </c>
      <c r="AT694" s="59">
        <f t="shared" si="500"/>
        <v>0.63117122843783025</v>
      </c>
      <c r="AU694" s="59">
        <v>40.621000000000002</v>
      </c>
      <c r="AV694" s="78"/>
      <c r="AW694" s="59">
        <v>9.8989999999999991</v>
      </c>
      <c r="AX694" s="59">
        <v>0.17799999999999999</v>
      </c>
      <c r="AY694" s="59">
        <v>49.319000000000003</v>
      </c>
      <c r="AZ694" s="59">
        <v>0.23400000000000001</v>
      </c>
      <c r="BA694" s="59">
        <v>0.14799999999999999</v>
      </c>
      <c r="BB694" s="59">
        <v>9.8000000000000004E-2</v>
      </c>
      <c r="BC694" s="59"/>
      <c r="BD694" s="59"/>
      <c r="BE694" s="59">
        <v>100.506</v>
      </c>
      <c r="BF694" s="59">
        <f t="shared" si="503"/>
        <v>89.879044097725142</v>
      </c>
      <c r="BG694" s="59">
        <f t="shared" si="501"/>
        <v>0.10120955902274859</v>
      </c>
      <c r="BH694" s="64">
        <f t="shared" si="502"/>
        <v>0.89879044097725147</v>
      </c>
      <c r="BI694" s="52"/>
      <c r="BJ694" s="62"/>
      <c r="BK694" s="62"/>
      <c r="BL694" s="62"/>
    </row>
    <row r="695" spans="1:64" s="31" customFormat="1" x14ac:dyDescent="0.25">
      <c r="A695" s="62"/>
      <c r="B695" s="58" t="s">
        <v>168</v>
      </c>
      <c r="C695" s="52" t="s">
        <v>13</v>
      </c>
      <c r="D695" s="52" t="s">
        <v>220</v>
      </c>
      <c r="E695" s="52"/>
      <c r="F695" s="52" t="s">
        <v>1306</v>
      </c>
      <c r="G695" s="52" t="s">
        <v>1779</v>
      </c>
      <c r="H695" s="52" t="s">
        <v>1784</v>
      </c>
      <c r="I695" s="52" t="s">
        <v>1725</v>
      </c>
      <c r="J695" s="52" t="s">
        <v>1722</v>
      </c>
      <c r="K695" s="59">
        <f t="shared" si="510"/>
        <v>89.804362244817796</v>
      </c>
      <c r="L695" s="59">
        <v>4.7E-2</v>
      </c>
      <c r="M695" s="59">
        <v>0.47399999999999998</v>
      </c>
      <c r="N695" s="59">
        <v>14.579000000000001</v>
      </c>
      <c r="O695" s="59">
        <v>46.231999999999999</v>
      </c>
      <c r="P695" s="59"/>
      <c r="Q695" s="59">
        <v>23.663</v>
      </c>
      <c r="R695" s="59">
        <v>0.23799999999999999</v>
      </c>
      <c r="S695" s="59">
        <v>12.593</v>
      </c>
      <c r="T695" s="59"/>
      <c r="U695" s="59">
        <v>2.5000000000000001E-2</v>
      </c>
      <c r="V695" s="59">
        <v>97.851000000000013</v>
      </c>
      <c r="W695" s="59">
        <f t="shared" si="506"/>
        <v>14.806025556370095</v>
      </c>
      <c r="X695" s="59">
        <f t="shared" si="507"/>
        <v>9.843270108501784</v>
      </c>
      <c r="Y695" s="59">
        <f t="shared" si="508"/>
        <v>98.837295664871888</v>
      </c>
      <c r="Z695" s="59">
        <f t="shared" si="512"/>
        <v>1.5173131490181567E-3</v>
      </c>
      <c r="AA695" s="59">
        <f t="shared" si="513"/>
        <v>1.1508298814212841E-2</v>
      </c>
      <c r="AB695" s="59">
        <f t="shared" si="514"/>
        <v>0.55476297994545243</v>
      </c>
      <c r="AC695" s="59">
        <f t="shared" si="515"/>
        <v>1.1805384119319025</v>
      </c>
      <c r="AD695" s="59">
        <f t="shared" si="516"/>
        <v>0.23913549846997034</v>
      </c>
      <c r="AE695" s="59">
        <f t="shared" si="517"/>
        <v>0</v>
      </c>
      <c r="AF695" s="59">
        <f t="shared" si="518"/>
        <v>0.39975259320874662</v>
      </c>
      <c r="AG695" s="59">
        <f t="shared" si="519"/>
        <v>6.5082666849513963E-3</v>
      </c>
      <c r="AH695" s="59">
        <f t="shared" si="520"/>
        <v>0.60603258065885213</v>
      </c>
      <c r="AI695" s="59">
        <f t="shared" si="521"/>
        <v>0</v>
      </c>
      <c r="AJ695" s="59">
        <f t="shared" si="511"/>
        <v>2.9997559428631058</v>
      </c>
      <c r="AK695" s="59">
        <f t="shared" si="509"/>
        <v>3.9999999999999996</v>
      </c>
      <c r="AL695" s="59">
        <f t="shared" si="494"/>
        <v>0.60254674298731525</v>
      </c>
      <c r="AM695" s="59">
        <f t="shared" si="504"/>
        <v>0.39745325701268475</v>
      </c>
      <c r="AN695" s="59">
        <f t="shared" si="495"/>
        <v>1.6716572644648402</v>
      </c>
      <c r="AO695" s="59">
        <f t="shared" si="505"/>
        <v>5.5084627736072163</v>
      </c>
      <c r="AP695" s="59">
        <f t="shared" si="496"/>
        <v>0.37429950813706264</v>
      </c>
      <c r="AQ695" s="59">
        <f t="shared" si="497"/>
        <v>0.121115797440304</v>
      </c>
      <c r="AR695" s="59">
        <f t="shared" si="498"/>
        <v>0.59791144386703232</v>
      </c>
      <c r="AS695" s="59">
        <f t="shared" si="499"/>
        <v>0.2809727586926638</v>
      </c>
      <c r="AT695" s="59">
        <f t="shared" si="500"/>
        <v>0.68030741948217077</v>
      </c>
      <c r="AU695" s="59">
        <v>40.935000000000002</v>
      </c>
      <c r="AV695" s="78"/>
      <c r="AW695" s="59">
        <v>10.02</v>
      </c>
      <c r="AX695" s="59">
        <v>0.16700000000000001</v>
      </c>
      <c r="AY695" s="59">
        <v>49.515000000000001</v>
      </c>
      <c r="AZ695" s="59">
        <v>0.249</v>
      </c>
      <c r="BA695" s="59">
        <v>0.14000000000000001</v>
      </c>
      <c r="BB695" s="59">
        <v>0.114</v>
      </c>
      <c r="BC695" s="59"/>
      <c r="BD695" s="59"/>
      <c r="BE695" s="59">
        <v>101.148</v>
      </c>
      <c r="BF695" s="59">
        <f t="shared" si="503"/>
        <v>89.804362244817796</v>
      </c>
      <c r="BG695" s="59">
        <f t="shared" si="501"/>
        <v>0.10195637755182205</v>
      </c>
      <c r="BH695" s="64">
        <f t="shared" si="502"/>
        <v>0.89804362244817793</v>
      </c>
      <c r="BI695" s="52"/>
      <c r="BJ695" s="62"/>
      <c r="BK695" s="62"/>
      <c r="BL695" s="62"/>
    </row>
    <row r="696" spans="1:64" s="31" customFormat="1" x14ac:dyDescent="0.25">
      <c r="A696" s="62"/>
      <c r="B696" s="58" t="s">
        <v>168</v>
      </c>
      <c r="C696" s="52" t="s">
        <v>13</v>
      </c>
      <c r="D696" s="52" t="s">
        <v>220</v>
      </c>
      <c r="E696" s="52"/>
      <c r="F696" s="52" t="s">
        <v>1307</v>
      </c>
      <c r="G696" s="52" t="s">
        <v>1779</v>
      </c>
      <c r="H696" s="52" t="s">
        <v>1784</v>
      </c>
      <c r="I696" s="52" t="s">
        <v>1725</v>
      </c>
      <c r="J696" s="52" t="s">
        <v>1722</v>
      </c>
      <c r="K696" s="59">
        <f t="shared" si="510"/>
        <v>89.888930604284184</v>
      </c>
      <c r="L696" s="59">
        <v>4.9000000000000002E-2</v>
      </c>
      <c r="M696" s="59">
        <v>0.497</v>
      </c>
      <c r="N696" s="59">
        <v>15.361000000000001</v>
      </c>
      <c r="O696" s="59">
        <v>44.466000000000001</v>
      </c>
      <c r="P696" s="59"/>
      <c r="Q696" s="59">
        <v>23.885000000000002</v>
      </c>
      <c r="R696" s="59">
        <v>0.27</v>
      </c>
      <c r="S696" s="59">
        <v>12.739000000000001</v>
      </c>
      <c r="T696" s="59"/>
      <c r="U696" s="59">
        <v>8.2000000000000003E-2</v>
      </c>
      <c r="V696" s="59">
        <v>97.349000000000004</v>
      </c>
      <c r="W696" s="59">
        <f t="shared" si="506"/>
        <v>14.46037097211005</v>
      </c>
      <c r="X696" s="59">
        <f t="shared" si="507"/>
        <v>10.474137617125972</v>
      </c>
      <c r="Y696" s="59">
        <f t="shared" si="508"/>
        <v>98.39850858923603</v>
      </c>
      <c r="Z696" s="59">
        <f t="shared" si="512"/>
        <v>1.5819598367905919E-3</v>
      </c>
      <c r="AA696" s="59">
        <f t="shared" si="513"/>
        <v>1.2067329926846081E-2</v>
      </c>
      <c r="AB696" s="59">
        <f t="shared" si="514"/>
        <v>0.58454942187459735</v>
      </c>
      <c r="AC696" s="59">
        <f t="shared" si="515"/>
        <v>1.1355009830714793</v>
      </c>
      <c r="AD696" s="59">
        <f t="shared" si="516"/>
        <v>0.25447488836768584</v>
      </c>
      <c r="AE696" s="59">
        <f t="shared" si="517"/>
        <v>0</v>
      </c>
      <c r="AF696" s="59">
        <f t="shared" si="518"/>
        <v>0.3904399419219477</v>
      </c>
      <c r="AG696" s="59">
        <f t="shared" si="519"/>
        <v>7.3837019441671328E-3</v>
      </c>
      <c r="AH696" s="59">
        <f t="shared" si="520"/>
        <v>0.61308983663596917</v>
      </c>
      <c r="AI696" s="59">
        <f t="shared" si="521"/>
        <v>0</v>
      </c>
      <c r="AJ696" s="59">
        <f t="shared" si="511"/>
        <v>2.9990880635794834</v>
      </c>
      <c r="AK696" s="59">
        <f t="shared" si="509"/>
        <v>4.0000000000000009</v>
      </c>
      <c r="AL696" s="59">
        <f t="shared" si="494"/>
        <v>0.61093337710116169</v>
      </c>
      <c r="AM696" s="59">
        <f t="shared" si="504"/>
        <v>0.38906662289883831</v>
      </c>
      <c r="AN696" s="59">
        <f t="shared" si="495"/>
        <v>1.5342965446469068</v>
      </c>
      <c r="AO696" s="59">
        <f t="shared" si="505"/>
        <v>4.9236782917786641</v>
      </c>
      <c r="AP696" s="59">
        <f t="shared" si="496"/>
        <v>0.39458681428274844</v>
      </c>
      <c r="AQ696" s="59">
        <f t="shared" si="497"/>
        <v>0.12887902182332209</v>
      </c>
      <c r="AR696" s="59">
        <f t="shared" si="498"/>
        <v>0.57507543049287346</v>
      </c>
      <c r="AS696" s="59">
        <f t="shared" si="499"/>
        <v>0.29604554768380442</v>
      </c>
      <c r="AT696" s="59">
        <f t="shared" si="500"/>
        <v>0.66015564416385641</v>
      </c>
      <c r="AU696" s="59">
        <v>40.554000000000002</v>
      </c>
      <c r="AV696" s="78"/>
      <c r="AW696" s="59">
        <v>9.8710000000000004</v>
      </c>
      <c r="AX696" s="59">
        <v>0.191</v>
      </c>
      <c r="AY696" s="59">
        <v>49.232999999999997</v>
      </c>
      <c r="AZ696" s="59">
        <v>0.23100000000000001</v>
      </c>
      <c r="BA696" s="59">
        <v>0.23</v>
      </c>
      <c r="BB696" s="59">
        <v>0.248</v>
      </c>
      <c r="BC696" s="59"/>
      <c r="BD696" s="59"/>
      <c r="BE696" s="59">
        <v>100.568</v>
      </c>
      <c r="BF696" s="59">
        <f t="shared" si="503"/>
        <v>89.888930604284184</v>
      </c>
      <c r="BG696" s="59">
        <f t="shared" si="501"/>
        <v>0.10111069395715816</v>
      </c>
      <c r="BH696" s="64">
        <f t="shared" si="502"/>
        <v>0.89888930604284178</v>
      </c>
      <c r="BI696" s="52"/>
      <c r="BJ696" s="62"/>
      <c r="BK696" s="62"/>
      <c r="BL696" s="62"/>
    </row>
    <row r="697" spans="1:64" s="31" customFormat="1" x14ac:dyDescent="0.25">
      <c r="A697" s="62"/>
      <c r="B697" s="58" t="s">
        <v>168</v>
      </c>
      <c r="C697" s="52" t="s">
        <v>13</v>
      </c>
      <c r="D697" s="52" t="s">
        <v>220</v>
      </c>
      <c r="E697" s="52"/>
      <c r="F697" s="52" t="s">
        <v>1308</v>
      </c>
      <c r="G697" s="52" t="s">
        <v>1779</v>
      </c>
      <c r="H697" s="52" t="s">
        <v>1784</v>
      </c>
      <c r="I697" s="52" t="s">
        <v>1725</v>
      </c>
      <c r="J697" s="52" t="s">
        <v>1722</v>
      </c>
      <c r="K697" s="59">
        <f t="shared" si="510"/>
        <v>91.122928890164573</v>
      </c>
      <c r="L697" s="59">
        <v>5.0999999999999997E-2</v>
      </c>
      <c r="M697" s="59">
        <v>0.60399999999999998</v>
      </c>
      <c r="N697" s="59">
        <v>17.369</v>
      </c>
      <c r="O697" s="59">
        <v>44.548999999999999</v>
      </c>
      <c r="P697" s="59"/>
      <c r="Q697" s="59">
        <v>21.056000000000001</v>
      </c>
      <c r="R697" s="59">
        <v>0.25</v>
      </c>
      <c r="S697" s="59">
        <v>14.012</v>
      </c>
      <c r="T697" s="59"/>
      <c r="U697" s="59">
        <v>8.5000000000000006E-2</v>
      </c>
      <c r="V697" s="59">
        <v>97.975999999999999</v>
      </c>
      <c r="W697" s="59">
        <f t="shared" si="506"/>
        <v>13.115232354709693</v>
      </c>
      <c r="X697" s="59">
        <f t="shared" si="507"/>
        <v>8.8250362806071418</v>
      </c>
      <c r="Y697" s="59">
        <f t="shared" si="508"/>
        <v>98.860268635316828</v>
      </c>
      <c r="Z697" s="59">
        <f t="shared" si="512"/>
        <v>1.6113128622431473E-3</v>
      </c>
      <c r="AA697" s="59">
        <f t="shared" si="513"/>
        <v>1.4351657487271638E-2</v>
      </c>
      <c r="AB697" s="59">
        <f t="shared" si="514"/>
        <v>0.64682513197696179</v>
      </c>
      <c r="AC697" s="59">
        <f t="shared" si="515"/>
        <v>1.113288531310658</v>
      </c>
      <c r="AD697" s="59">
        <f t="shared" si="516"/>
        <v>0.20982318774772954</v>
      </c>
      <c r="AE697" s="59">
        <f t="shared" si="517"/>
        <v>0</v>
      </c>
      <c r="AF697" s="59">
        <f t="shared" si="518"/>
        <v>0.34654618196942794</v>
      </c>
      <c r="AG697" s="59">
        <f t="shared" si="519"/>
        <v>6.6905331412482477E-3</v>
      </c>
      <c r="AH697" s="59">
        <f t="shared" si="520"/>
        <v>0.65993206763727019</v>
      </c>
      <c r="AI697" s="59">
        <f t="shared" si="521"/>
        <v>0</v>
      </c>
      <c r="AJ697" s="59">
        <f t="shared" si="511"/>
        <v>2.9990686041328107</v>
      </c>
      <c r="AK697" s="59">
        <f t="shared" si="509"/>
        <v>4</v>
      </c>
      <c r="AL697" s="59">
        <f t="shared" si="494"/>
        <v>0.65568438055680989</v>
      </c>
      <c r="AM697" s="59">
        <f t="shared" si="504"/>
        <v>0.34431561944319011</v>
      </c>
      <c r="AN697" s="59">
        <f t="shared" si="495"/>
        <v>1.6516105092544895</v>
      </c>
      <c r="AO697" s="59">
        <f t="shared" si="505"/>
        <v>5.4221596473136229</v>
      </c>
      <c r="AP697" s="59">
        <f t="shared" si="496"/>
        <v>0.37712929425715463</v>
      </c>
      <c r="AQ697" s="59">
        <f t="shared" si="497"/>
        <v>0.10651264665537465</v>
      </c>
      <c r="AR697" s="59">
        <f t="shared" si="498"/>
        <v>0.56513919759688824</v>
      </c>
      <c r="AS697" s="59">
        <f t="shared" si="499"/>
        <v>0.32834815574773718</v>
      </c>
      <c r="AT697" s="59">
        <f t="shared" si="500"/>
        <v>0.6325094535265452</v>
      </c>
      <c r="AU697" s="59">
        <v>41.1</v>
      </c>
      <c r="AV697" s="78"/>
      <c r="AW697" s="59">
        <v>8.7620000000000005</v>
      </c>
      <c r="AX697" s="59">
        <v>0.158</v>
      </c>
      <c r="AY697" s="59">
        <v>50.46</v>
      </c>
      <c r="AZ697" s="59">
        <v>0.217</v>
      </c>
      <c r="BA697" s="59">
        <v>0.27700000000000002</v>
      </c>
      <c r="BB697" s="59">
        <v>0.16800000000000001</v>
      </c>
      <c r="BC697" s="59"/>
      <c r="BD697" s="59"/>
      <c r="BE697" s="59">
        <v>101.15</v>
      </c>
      <c r="BF697" s="59">
        <f t="shared" si="503"/>
        <v>91.122928890164573</v>
      </c>
      <c r="BG697" s="59">
        <f t="shared" si="501"/>
        <v>8.8770711098354271E-2</v>
      </c>
      <c r="BH697" s="64">
        <f t="shared" si="502"/>
        <v>0.91122928890164578</v>
      </c>
      <c r="BI697" s="52"/>
      <c r="BJ697" s="62"/>
      <c r="BK697" s="62"/>
      <c r="BL697" s="62"/>
    </row>
    <row r="698" spans="1:64" s="31" customFormat="1" x14ac:dyDescent="0.25">
      <c r="A698" s="62"/>
      <c r="B698" s="58" t="s">
        <v>168</v>
      </c>
      <c r="C698" s="52" t="s">
        <v>13</v>
      </c>
      <c r="D698" s="52" t="s">
        <v>220</v>
      </c>
      <c r="E698" s="52"/>
      <c r="F698" s="52" t="s">
        <v>1309</v>
      </c>
      <c r="G698" s="52" t="s">
        <v>1779</v>
      </c>
      <c r="H698" s="52" t="s">
        <v>1784</v>
      </c>
      <c r="I698" s="52" t="s">
        <v>1725</v>
      </c>
      <c r="J698" s="52" t="s">
        <v>1722</v>
      </c>
      <c r="K698" s="59">
        <f t="shared" si="510"/>
        <v>91.002792862747611</v>
      </c>
      <c r="L698" s="59">
        <v>3.9E-2</v>
      </c>
      <c r="M698" s="59">
        <v>0.53900000000000003</v>
      </c>
      <c r="N698" s="59">
        <v>12.111000000000001</v>
      </c>
      <c r="O698" s="59">
        <v>51.289000000000001</v>
      </c>
      <c r="P698" s="59"/>
      <c r="Q698" s="59">
        <v>20.457999999999998</v>
      </c>
      <c r="R698" s="59">
        <v>0.3</v>
      </c>
      <c r="S698" s="59">
        <v>12.77</v>
      </c>
      <c r="T698" s="59"/>
      <c r="U698" s="59">
        <v>4.2000000000000003E-2</v>
      </c>
      <c r="V698" s="59">
        <v>97.548000000000002</v>
      </c>
      <c r="W698" s="59">
        <f t="shared" si="506"/>
        <v>13.965445889596504</v>
      </c>
      <c r="X698" s="59">
        <f t="shared" si="507"/>
        <v>7.2155524676633629</v>
      </c>
      <c r="Y698" s="59">
        <f t="shared" si="508"/>
        <v>98.27099835725987</v>
      </c>
      <c r="Z698" s="59">
        <f t="shared" si="512"/>
        <v>1.2758799347006922E-3</v>
      </c>
      <c r="AA698" s="59">
        <f t="shared" si="513"/>
        <v>1.3261400476189057E-2</v>
      </c>
      <c r="AB698" s="59">
        <f t="shared" si="514"/>
        <v>0.46701150261018881</v>
      </c>
      <c r="AC698" s="59">
        <f t="shared" si="515"/>
        <v>1.3271790257251364</v>
      </c>
      <c r="AD698" s="59">
        <f t="shared" si="516"/>
        <v>0.17764053521870157</v>
      </c>
      <c r="AE698" s="59">
        <f t="shared" si="517"/>
        <v>0</v>
      </c>
      <c r="AF698" s="59">
        <f t="shared" si="518"/>
        <v>0.38209859296545085</v>
      </c>
      <c r="AG698" s="59">
        <f t="shared" si="519"/>
        <v>8.3133769898901116E-3</v>
      </c>
      <c r="AH698" s="59">
        <f t="shared" si="520"/>
        <v>0.62276687389183938</v>
      </c>
      <c r="AI698" s="59">
        <f t="shared" si="521"/>
        <v>0</v>
      </c>
      <c r="AJ698" s="59">
        <f t="shared" si="511"/>
        <v>2.9995471878120967</v>
      </c>
      <c r="AK698" s="59">
        <f t="shared" si="509"/>
        <v>4</v>
      </c>
      <c r="AL698" s="59">
        <f t="shared" si="494"/>
        <v>0.61975149354026304</v>
      </c>
      <c r="AM698" s="59">
        <f t="shared" si="504"/>
        <v>0.38024850645973696</v>
      </c>
      <c r="AN698" s="59">
        <f t="shared" si="495"/>
        <v>2.1509651076823846</v>
      </c>
      <c r="AO698" s="59">
        <f t="shared" si="505"/>
        <v>7.6619068155448851</v>
      </c>
      <c r="AP698" s="59">
        <f t="shared" si="496"/>
        <v>0.3173630826827929</v>
      </c>
      <c r="AQ698" s="59">
        <f t="shared" si="497"/>
        <v>9.0089125028044947E-2</v>
      </c>
      <c r="AR698" s="59">
        <f t="shared" si="498"/>
        <v>0.67306933654500289</v>
      </c>
      <c r="AS698" s="59">
        <f t="shared" si="499"/>
        <v>0.23684153842695208</v>
      </c>
      <c r="AT698" s="59">
        <f t="shared" si="500"/>
        <v>0.73970908037091876</v>
      </c>
      <c r="AU698" s="59">
        <v>41.027000000000001</v>
      </c>
      <c r="AV698" s="78"/>
      <c r="AW698" s="59">
        <v>8.8559999999999999</v>
      </c>
      <c r="AX698" s="59">
        <v>0.127</v>
      </c>
      <c r="AY698" s="59">
        <v>50.253999999999998</v>
      </c>
      <c r="AZ698" s="59">
        <v>0.23400000000000001</v>
      </c>
      <c r="BA698" s="59">
        <v>0.29499999999999998</v>
      </c>
      <c r="BB698" s="59">
        <v>9.0999999999999998E-2</v>
      </c>
      <c r="BC698" s="59"/>
      <c r="BD698" s="59"/>
      <c r="BE698" s="59">
        <v>100.892</v>
      </c>
      <c r="BF698" s="59">
        <f t="shared" si="503"/>
        <v>91.002792862747611</v>
      </c>
      <c r="BG698" s="59">
        <f t="shared" si="501"/>
        <v>8.9972071372523887E-2</v>
      </c>
      <c r="BH698" s="64">
        <f t="shared" si="502"/>
        <v>0.91002792862747617</v>
      </c>
      <c r="BI698" s="52"/>
      <c r="BJ698" s="62"/>
      <c r="BK698" s="62"/>
      <c r="BL698" s="62"/>
    </row>
    <row r="699" spans="1:64" s="31" customFormat="1" x14ac:dyDescent="0.25">
      <c r="A699" s="62"/>
      <c r="B699" s="58" t="s">
        <v>168</v>
      </c>
      <c r="C699" s="52" t="s">
        <v>13</v>
      </c>
      <c r="D699" s="52" t="s">
        <v>220</v>
      </c>
      <c r="E699" s="52"/>
      <c r="F699" s="52" t="s">
        <v>1310</v>
      </c>
      <c r="G699" s="52" t="s">
        <v>1779</v>
      </c>
      <c r="H699" s="52" t="s">
        <v>1784</v>
      </c>
      <c r="I699" s="52" t="s">
        <v>1725</v>
      </c>
      <c r="J699" s="52" t="s">
        <v>1722</v>
      </c>
      <c r="K699" s="59">
        <f t="shared" si="510"/>
        <v>90.810901144946271</v>
      </c>
      <c r="L699" s="59">
        <v>4.7E-2</v>
      </c>
      <c r="M699" s="59">
        <v>0.60399999999999998</v>
      </c>
      <c r="N699" s="59">
        <v>13.606</v>
      </c>
      <c r="O699" s="59">
        <v>48.945999999999998</v>
      </c>
      <c r="P699" s="59"/>
      <c r="Q699" s="59">
        <v>21.082000000000001</v>
      </c>
      <c r="R699" s="59">
        <v>0.32800000000000001</v>
      </c>
      <c r="S699" s="59">
        <v>12.412000000000001</v>
      </c>
      <c r="T699" s="59"/>
      <c r="U699" s="59">
        <v>7.0999999999999994E-2</v>
      </c>
      <c r="V699" s="59">
        <v>97.096000000000004</v>
      </c>
      <c r="W699" s="59">
        <f t="shared" si="506"/>
        <v>14.600566490670705</v>
      </c>
      <c r="X699" s="59">
        <f t="shared" si="507"/>
        <v>7.2031934978098429</v>
      </c>
      <c r="Y699" s="59">
        <f t="shared" si="508"/>
        <v>97.817759988480546</v>
      </c>
      <c r="Z699" s="59">
        <f t="shared" si="512"/>
        <v>1.5377951257445409E-3</v>
      </c>
      <c r="AA699" s="59">
        <f t="shared" si="513"/>
        <v>1.4862538252607681E-2</v>
      </c>
      <c r="AB699" s="59">
        <f t="shared" si="514"/>
        <v>0.52472706046430084</v>
      </c>
      <c r="AC699" s="59">
        <f t="shared" si="515"/>
        <v>1.2667120605563114</v>
      </c>
      <c r="AD699" s="59">
        <f t="shared" si="516"/>
        <v>0.17735890013727074</v>
      </c>
      <c r="AE699" s="59">
        <f t="shared" si="517"/>
        <v>0</v>
      </c>
      <c r="AF699" s="59">
        <f t="shared" si="518"/>
        <v>0.39952665575331908</v>
      </c>
      <c r="AG699" s="59">
        <f t="shared" si="519"/>
        <v>9.0904521611804238E-3</v>
      </c>
      <c r="AH699" s="59">
        <f t="shared" si="520"/>
        <v>0.6053851935919714</v>
      </c>
      <c r="AI699" s="59">
        <f t="shared" si="521"/>
        <v>0</v>
      </c>
      <c r="AJ699" s="59">
        <f t="shared" si="511"/>
        <v>2.999200656042706</v>
      </c>
      <c r="AK699" s="59">
        <f t="shared" si="509"/>
        <v>4</v>
      </c>
      <c r="AL699" s="59">
        <f t="shared" si="494"/>
        <v>0.60242616701791862</v>
      </c>
      <c r="AM699" s="59">
        <f t="shared" si="504"/>
        <v>0.39757383298208138</v>
      </c>
      <c r="AN699" s="59">
        <f t="shared" si="495"/>
        <v>2.2526450910785805</v>
      </c>
      <c r="AO699" s="59">
        <f t="shared" si="505"/>
        <v>8.139404556756304</v>
      </c>
      <c r="AP699" s="59">
        <f t="shared" si="496"/>
        <v>0.30744208851522714</v>
      </c>
      <c r="AQ699" s="59">
        <f t="shared" si="497"/>
        <v>9.0084863064298998E-2</v>
      </c>
      <c r="AR699" s="59">
        <f t="shared" si="498"/>
        <v>0.6433936071366716</v>
      </c>
      <c r="AS699" s="59">
        <f t="shared" si="499"/>
        <v>0.26652152979902938</v>
      </c>
      <c r="AT699" s="59">
        <f t="shared" si="500"/>
        <v>0.70709188255007227</v>
      </c>
      <c r="AU699" s="59">
        <v>40.948</v>
      </c>
      <c r="AV699" s="78"/>
      <c r="AW699" s="59">
        <v>9.0180000000000007</v>
      </c>
      <c r="AX699" s="59">
        <v>0.17</v>
      </c>
      <c r="AY699" s="59">
        <v>49.999000000000002</v>
      </c>
      <c r="AZ699" s="59">
        <v>0.22700000000000001</v>
      </c>
      <c r="BA699" s="59">
        <v>0.23899999999999999</v>
      </c>
      <c r="BB699" s="59">
        <v>0.107</v>
      </c>
      <c r="BC699" s="59"/>
      <c r="BD699" s="59"/>
      <c r="BE699" s="59">
        <v>100.717</v>
      </c>
      <c r="BF699" s="59">
        <f t="shared" si="503"/>
        <v>90.810901144946271</v>
      </c>
      <c r="BG699" s="59">
        <f t="shared" si="501"/>
        <v>9.1890988550537289E-2</v>
      </c>
      <c r="BH699" s="64">
        <f t="shared" si="502"/>
        <v>0.90810901144946277</v>
      </c>
      <c r="BI699" s="52"/>
      <c r="BJ699" s="62"/>
      <c r="BK699" s="62"/>
      <c r="BL699" s="62"/>
    </row>
    <row r="700" spans="1:64" s="31" customFormat="1" x14ac:dyDescent="0.25">
      <c r="A700" s="62"/>
      <c r="B700" s="58" t="s">
        <v>168</v>
      </c>
      <c r="C700" s="52" t="s">
        <v>13</v>
      </c>
      <c r="D700" s="52" t="s">
        <v>220</v>
      </c>
      <c r="E700" s="52"/>
      <c r="F700" s="52" t="s">
        <v>1311</v>
      </c>
      <c r="G700" s="52" t="s">
        <v>1779</v>
      </c>
      <c r="H700" s="52" t="s">
        <v>1784</v>
      </c>
      <c r="I700" s="52" t="s">
        <v>1725</v>
      </c>
      <c r="J700" s="52" t="s">
        <v>1722</v>
      </c>
      <c r="K700" s="59">
        <f t="shared" si="510"/>
        <v>84.696690916893132</v>
      </c>
      <c r="L700" s="59">
        <v>4.1000000000000002E-2</v>
      </c>
      <c r="M700" s="59">
        <v>0.751</v>
      </c>
      <c r="N700" s="59">
        <v>16.454999999999998</v>
      </c>
      <c r="O700" s="59">
        <v>37.744</v>
      </c>
      <c r="P700" s="59"/>
      <c r="Q700" s="59">
        <v>31.222000000000001</v>
      </c>
      <c r="R700" s="59">
        <v>0.29699999999999999</v>
      </c>
      <c r="S700" s="59">
        <v>10.457000000000001</v>
      </c>
      <c r="T700" s="59"/>
      <c r="U700" s="59">
        <v>0.04</v>
      </c>
      <c r="V700" s="59">
        <v>97.006999999999991</v>
      </c>
      <c r="W700" s="59">
        <f t="shared" si="506"/>
        <v>18.335000050303027</v>
      </c>
      <c r="X700" s="59">
        <f t="shared" si="507"/>
        <v>14.322071515555651</v>
      </c>
      <c r="Y700" s="59">
        <f t="shared" si="508"/>
        <v>98.442071565858683</v>
      </c>
      <c r="Z700" s="59">
        <f t="shared" si="512"/>
        <v>1.3395737275114521E-3</v>
      </c>
      <c r="AA700" s="59">
        <f t="shared" si="513"/>
        <v>1.8453473533962737E-2</v>
      </c>
      <c r="AB700" s="59">
        <f t="shared" si="514"/>
        <v>0.63369900337952467</v>
      </c>
      <c r="AC700" s="59">
        <f t="shared" si="515"/>
        <v>0.97541800025072234</v>
      </c>
      <c r="AD700" s="59">
        <f t="shared" si="516"/>
        <v>0.35214042668785334</v>
      </c>
      <c r="AE700" s="59">
        <f t="shared" si="517"/>
        <v>0</v>
      </c>
      <c r="AF700" s="59">
        <f t="shared" si="518"/>
        <v>0.50100159861192628</v>
      </c>
      <c r="AG700" s="59">
        <f t="shared" si="519"/>
        <v>8.2195914891974864E-3</v>
      </c>
      <c r="AH700" s="59">
        <f t="shared" si="520"/>
        <v>0.50930656989877721</v>
      </c>
      <c r="AI700" s="59">
        <f t="shared" si="521"/>
        <v>0</v>
      </c>
      <c r="AJ700" s="59">
        <f t="shared" si="511"/>
        <v>2.9995782375794757</v>
      </c>
      <c r="AK700" s="59">
        <f t="shared" si="509"/>
        <v>4</v>
      </c>
      <c r="AL700" s="59">
        <f t="shared" ref="AL700:AL731" si="522">AH700/(AH700+AF700)</f>
        <v>0.50411011785596738</v>
      </c>
      <c r="AM700" s="59">
        <f t="shared" si="504"/>
        <v>0.49588988214403262</v>
      </c>
      <c r="AN700" s="59">
        <f t="shared" ref="AN700:AN731" si="523">AF700/AD700</f>
        <v>1.4227324119648082</v>
      </c>
      <c r="AO700" s="59">
        <f t="shared" si="505"/>
        <v>4.4604220041096623</v>
      </c>
      <c r="AP700" s="59">
        <f t="shared" ref="AP700:AP731" si="524">AD700/(AD700+AF700)</f>
        <v>0.41275709816793654</v>
      </c>
      <c r="AQ700" s="59">
        <f t="shared" ref="AQ700:AQ731" si="525">AD700/(AB700+AC700+AD700)</f>
        <v>0.17954829449938089</v>
      </c>
      <c r="AR700" s="59">
        <f t="shared" ref="AR700:AR731" si="526">AC700/(AB700+AC700+AD700)</f>
        <v>0.49734317646027593</v>
      </c>
      <c r="AS700" s="59">
        <f t="shared" ref="AS700:AS731" si="527">AB700/(AB700+AC700+AD700)</f>
        <v>0.3231085290403431</v>
      </c>
      <c r="AT700" s="59">
        <f t="shared" ref="AT700:AT731" si="528">AC700/(AC700+AB700)</f>
        <v>0.60618214713419305</v>
      </c>
      <c r="AU700" s="59">
        <v>39.933999999999997</v>
      </c>
      <c r="AV700" s="78"/>
      <c r="AW700" s="59">
        <v>14.585000000000001</v>
      </c>
      <c r="AX700" s="59">
        <v>0.24099999999999999</v>
      </c>
      <c r="AY700" s="59">
        <v>45.286999999999999</v>
      </c>
      <c r="AZ700" s="59">
        <v>0.22500000000000001</v>
      </c>
      <c r="BA700" s="59">
        <v>0.255</v>
      </c>
      <c r="BB700" s="59">
        <v>8.7999999999999995E-2</v>
      </c>
      <c r="BC700" s="59"/>
      <c r="BD700" s="59"/>
      <c r="BE700" s="59">
        <v>100.623</v>
      </c>
      <c r="BF700" s="59">
        <f t="shared" si="503"/>
        <v>84.696690916893132</v>
      </c>
      <c r="BG700" s="59">
        <f t="shared" ref="BG700:BG731" si="529">(100-K700)/100</f>
        <v>0.15303309083106867</v>
      </c>
      <c r="BH700" s="64">
        <f t="shared" ref="BH700:BH731" si="530">K700/100</f>
        <v>0.84696690916893136</v>
      </c>
      <c r="BI700" s="52"/>
      <c r="BJ700" s="62"/>
      <c r="BK700" s="62"/>
      <c r="BL700" s="62"/>
    </row>
    <row r="701" spans="1:64" s="31" customFormat="1" x14ac:dyDescent="0.25">
      <c r="A701" s="62"/>
      <c r="B701" s="58" t="s">
        <v>168</v>
      </c>
      <c r="C701" s="52" t="s">
        <v>13</v>
      </c>
      <c r="D701" s="52" t="s">
        <v>220</v>
      </c>
      <c r="E701" s="52"/>
      <c r="F701" s="52" t="s">
        <v>1312</v>
      </c>
      <c r="G701" s="52" t="s">
        <v>1779</v>
      </c>
      <c r="H701" s="52" t="s">
        <v>1784</v>
      </c>
      <c r="I701" s="52" t="s">
        <v>1725</v>
      </c>
      <c r="J701" s="52" t="s">
        <v>1722</v>
      </c>
      <c r="K701" s="59">
        <f t="shared" si="510"/>
        <v>88.317858195210349</v>
      </c>
      <c r="L701" s="59">
        <v>0.122</v>
      </c>
      <c r="M701" s="59">
        <v>0.48199999999999998</v>
      </c>
      <c r="N701" s="59">
        <v>11.923999999999999</v>
      </c>
      <c r="O701" s="59">
        <v>49.719000000000001</v>
      </c>
      <c r="P701" s="59"/>
      <c r="Q701" s="59">
        <v>24.41</v>
      </c>
      <c r="R701" s="59">
        <v>0.28299999999999997</v>
      </c>
      <c r="S701" s="59">
        <v>10.565</v>
      </c>
      <c r="T701" s="59"/>
      <c r="U701" s="59">
        <v>0.16300000000000001</v>
      </c>
      <c r="V701" s="59">
        <v>97.667999999999992</v>
      </c>
      <c r="W701" s="59">
        <f t="shared" si="506"/>
        <v>17.255694375998608</v>
      </c>
      <c r="X701" s="59">
        <f t="shared" si="507"/>
        <v>7.9509953589702045</v>
      </c>
      <c r="Y701" s="59">
        <f t="shared" si="508"/>
        <v>98.4646897349688</v>
      </c>
      <c r="Z701" s="59">
        <f t="shared" si="512"/>
        <v>4.0519457244375398E-3</v>
      </c>
      <c r="AA701" s="59">
        <f t="shared" si="513"/>
        <v>1.2039439027909863E-2</v>
      </c>
      <c r="AB701" s="59">
        <f t="shared" si="514"/>
        <v>0.46679707811569165</v>
      </c>
      <c r="AC701" s="59">
        <f t="shared" si="515"/>
        <v>1.3061295388873522</v>
      </c>
      <c r="AD701" s="59">
        <f t="shared" si="516"/>
        <v>0.19872503045018888</v>
      </c>
      <c r="AE701" s="59">
        <f t="shared" si="517"/>
        <v>0</v>
      </c>
      <c r="AF701" s="59">
        <f t="shared" si="518"/>
        <v>0.47930466993806775</v>
      </c>
      <c r="AG701" s="59">
        <f t="shared" si="519"/>
        <v>7.9616163114697314E-3</v>
      </c>
      <c r="AH701" s="59">
        <f t="shared" si="520"/>
        <v>0.523073473065919</v>
      </c>
      <c r="AI701" s="59">
        <f t="shared" si="521"/>
        <v>0</v>
      </c>
      <c r="AJ701" s="59">
        <f t="shared" si="511"/>
        <v>2.9980827915210364</v>
      </c>
      <c r="AK701" s="59">
        <f t="shared" si="509"/>
        <v>4</v>
      </c>
      <c r="AL701" s="59">
        <f t="shared" si="522"/>
        <v>0.52183248080244571</v>
      </c>
      <c r="AM701" s="59">
        <f t="shared" si="504"/>
        <v>0.47816751919755429</v>
      </c>
      <c r="AN701" s="59">
        <f t="shared" si="523"/>
        <v>2.4118988375659458</v>
      </c>
      <c r="AO701" s="59">
        <f t="shared" si="505"/>
        <v>8.9006739109926105</v>
      </c>
      <c r="AP701" s="59">
        <f t="shared" si="524"/>
        <v>0.29309192552537744</v>
      </c>
      <c r="AQ701" s="59">
        <f t="shared" si="525"/>
        <v>0.10079114670529173</v>
      </c>
      <c r="AR701" s="59">
        <f t="shared" si="526"/>
        <v>0.66245451653413001</v>
      </c>
      <c r="AS701" s="59">
        <f t="shared" si="527"/>
        <v>0.2367543367605783</v>
      </c>
      <c r="AT701" s="59">
        <f t="shared" si="528"/>
        <v>0.73670817864714244</v>
      </c>
      <c r="AU701" s="59">
        <v>40.764000000000003</v>
      </c>
      <c r="AV701" s="78"/>
      <c r="AW701" s="59">
        <v>11.374000000000001</v>
      </c>
      <c r="AX701" s="59">
        <v>0.129</v>
      </c>
      <c r="AY701" s="59">
        <v>48.241999999999997</v>
      </c>
      <c r="AZ701" s="59">
        <v>0.17899999999999999</v>
      </c>
      <c r="BA701" s="59">
        <v>0.20699999999999999</v>
      </c>
      <c r="BB701" s="59">
        <v>0.14799999999999999</v>
      </c>
      <c r="BC701" s="59"/>
      <c r="BD701" s="59"/>
      <c r="BE701" s="59">
        <v>101.05</v>
      </c>
      <c r="BF701" s="59">
        <f t="shared" si="503"/>
        <v>88.317858195210349</v>
      </c>
      <c r="BG701" s="59">
        <f t="shared" si="529"/>
        <v>0.11682141804789652</v>
      </c>
      <c r="BH701" s="64">
        <f t="shared" si="530"/>
        <v>0.88317858195210353</v>
      </c>
      <c r="BI701" s="52"/>
      <c r="BJ701" s="62"/>
      <c r="BK701" s="62"/>
      <c r="BL701" s="62"/>
    </row>
    <row r="702" spans="1:64" s="31" customFormat="1" x14ac:dyDescent="0.25">
      <c r="A702" s="62"/>
      <c r="B702" s="58" t="s">
        <v>168</v>
      </c>
      <c r="C702" s="52" t="s">
        <v>13</v>
      </c>
      <c r="D702" s="52" t="s">
        <v>220</v>
      </c>
      <c r="E702" s="52"/>
      <c r="F702" s="52" t="s">
        <v>1313</v>
      </c>
      <c r="G702" s="52" t="s">
        <v>1779</v>
      </c>
      <c r="H702" s="52" t="s">
        <v>1784</v>
      </c>
      <c r="I702" s="52" t="s">
        <v>1725</v>
      </c>
      <c r="J702" s="52" t="s">
        <v>1722</v>
      </c>
      <c r="K702" s="59">
        <f t="shared" si="510"/>
        <v>87.149955558871781</v>
      </c>
      <c r="L702" s="59">
        <v>6.2E-2</v>
      </c>
      <c r="M702" s="59">
        <v>0.64100000000000001</v>
      </c>
      <c r="N702" s="59">
        <v>14.532999999999999</v>
      </c>
      <c r="O702" s="59">
        <v>43.569000000000003</v>
      </c>
      <c r="P702" s="59"/>
      <c r="Q702" s="59">
        <v>26.779</v>
      </c>
      <c r="R702" s="59">
        <v>0.254</v>
      </c>
      <c r="S702" s="59">
        <v>10.891999999999999</v>
      </c>
      <c r="T702" s="59"/>
      <c r="U702" s="59">
        <v>6.3E-2</v>
      </c>
      <c r="V702" s="59">
        <v>96.793000000000006</v>
      </c>
      <c r="W702" s="59">
        <f t="shared" si="506"/>
        <v>17.174103991997473</v>
      </c>
      <c r="X702" s="59">
        <f t="shared" si="507"/>
        <v>10.674478781954353</v>
      </c>
      <c r="Y702" s="59">
        <f t="shared" si="508"/>
        <v>97.862582773951814</v>
      </c>
      <c r="Z702" s="59">
        <f t="shared" si="512"/>
        <v>2.0438404940892464E-3</v>
      </c>
      <c r="AA702" s="59">
        <f t="shared" si="513"/>
        <v>1.5891641681290408E-2</v>
      </c>
      <c r="AB702" s="59">
        <f t="shared" si="514"/>
        <v>0.56469371799408852</v>
      </c>
      <c r="AC702" s="59">
        <f t="shared" si="515"/>
        <v>1.136038316695956</v>
      </c>
      <c r="AD702" s="59">
        <f t="shared" si="516"/>
        <v>0.26480688451132017</v>
      </c>
      <c r="AE702" s="59">
        <f t="shared" si="517"/>
        <v>0</v>
      </c>
      <c r="AF702" s="59">
        <f t="shared" si="518"/>
        <v>0.47348347878412061</v>
      </c>
      <c r="AG702" s="59">
        <f t="shared" si="519"/>
        <v>7.0925114643940346E-3</v>
      </c>
      <c r="AH702" s="59">
        <f t="shared" si="520"/>
        <v>0.53524466659867886</v>
      </c>
      <c r="AI702" s="59">
        <f t="shared" si="521"/>
        <v>0</v>
      </c>
      <c r="AJ702" s="59">
        <f t="shared" si="511"/>
        <v>2.9992950582239382</v>
      </c>
      <c r="AK702" s="59">
        <f t="shared" si="509"/>
        <v>4</v>
      </c>
      <c r="AL702" s="59">
        <f t="shared" si="522"/>
        <v>0.53061339573861133</v>
      </c>
      <c r="AM702" s="59">
        <f t="shared" si="504"/>
        <v>0.46938660426138867</v>
      </c>
      <c r="AN702" s="59">
        <f t="shared" si="523"/>
        <v>1.7880331157473355</v>
      </c>
      <c r="AO702" s="59">
        <f t="shared" si="505"/>
        <v>6.0157167537773271</v>
      </c>
      <c r="AP702" s="59">
        <f t="shared" si="524"/>
        <v>0.3586757970527007</v>
      </c>
      <c r="AQ702" s="59">
        <f t="shared" si="525"/>
        <v>0.13472482377449752</v>
      </c>
      <c r="AR702" s="59">
        <f t="shared" si="526"/>
        <v>0.57797803218139765</v>
      </c>
      <c r="AS702" s="59">
        <f t="shared" si="527"/>
        <v>0.28729714404410478</v>
      </c>
      <c r="AT702" s="59">
        <f t="shared" si="528"/>
        <v>0.66797019961054416</v>
      </c>
      <c r="AU702" s="59">
        <v>40.472999999999999</v>
      </c>
      <c r="AV702" s="78"/>
      <c r="AW702" s="59">
        <v>12.452999999999999</v>
      </c>
      <c r="AX702" s="59">
        <v>0.17399999999999999</v>
      </c>
      <c r="AY702" s="59">
        <v>47.383000000000003</v>
      </c>
      <c r="AZ702" s="59">
        <v>0.21299999999999999</v>
      </c>
      <c r="BA702" s="59">
        <v>0.251</v>
      </c>
      <c r="BB702" s="59">
        <v>6.0999999999999999E-2</v>
      </c>
      <c r="BC702" s="59"/>
      <c r="BD702" s="59"/>
      <c r="BE702" s="59">
        <v>101.017</v>
      </c>
      <c r="BF702" s="59">
        <f t="shared" si="503"/>
        <v>87.149955558871781</v>
      </c>
      <c r="BG702" s="59">
        <f t="shared" si="529"/>
        <v>0.12850044441128219</v>
      </c>
      <c r="BH702" s="64">
        <f t="shared" si="530"/>
        <v>0.87149955558871783</v>
      </c>
      <c r="BI702" s="52"/>
      <c r="BJ702" s="62"/>
      <c r="BK702" s="62"/>
      <c r="BL702" s="62"/>
    </row>
    <row r="703" spans="1:64" s="31" customFormat="1" x14ac:dyDescent="0.25">
      <c r="A703" s="62"/>
      <c r="B703" s="58" t="s">
        <v>168</v>
      </c>
      <c r="C703" s="52" t="s">
        <v>13</v>
      </c>
      <c r="D703" s="52" t="s">
        <v>220</v>
      </c>
      <c r="E703" s="52"/>
      <c r="F703" s="52" t="s">
        <v>1314</v>
      </c>
      <c r="G703" s="52" t="s">
        <v>1779</v>
      </c>
      <c r="H703" s="52" t="s">
        <v>1784</v>
      </c>
      <c r="I703" s="52" t="s">
        <v>1725</v>
      </c>
      <c r="J703" s="52" t="s">
        <v>1722</v>
      </c>
      <c r="K703" s="59">
        <f t="shared" si="510"/>
        <v>89.956389709988443</v>
      </c>
      <c r="L703" s="59">
        <v>7.9000000000000001E-2</v>
      </c>
      <c r="M703" s="59">
        <v>0.49199999999999999</v>
      </c>
      <c r="N703" s="59">
        <v>12.706</v>
      </c>
      <c r="O703" s="59">
        <v>49.01</v>
      </c>
      <c r="P703" s="59"/>
      <c r="Q703" s="59">
        <v>23.077000000000002</v>
      </c>
      <c r="R703" s="59">
        <v>0.24099999999999999</v>
      </c>
      <c r="S703" s="59">
        <v>12.53</v>
      </c>
      <c r="T703" s="59"/>
      <c r="U703" s="59">
        <v>6.3E-2</v>
      </c>
      <c r="V703" s="59">
        <v>98.198000000000008</v>
      </c>
      <c r="W703" s="59">
        <f t="shared" si="506"/>
        <v>14.708040003744953</v>
      </c>
      <c r="X703" s="59">
        <f t="shared" si="507"/>
        <v>9.3009113094632667</v>
      </c>
      <c r="Y703" s="59">
        <f t="shared" si="508"/>
        <v>99.12995131320821</v>
      </c>
      <c r="Z703" s="59">
        <f t="shared" si="512"/>
        <v>2.5650768792336051E-3</v>
      </c>
      <c r="AA703" s="59">
        <f t="shared" si="513"/>
        <v>1.2014171365977802E-2</v>
      </c>
      <c r="AB703" s="59">
        <f t="shared" si="514"/>
        <v>0.48627788451837906</v>
      </c>
      <c r="AC703" s="59">
        <f t="shared" si="515"/>
        <v>1.258687951220077</v>
      </c>
      <c r="AD703" s="59">
        <f t="shared" si="516"/>
        <v>0.22726161126041844</v>
      </c>
      <c r="AE703" s="59">
        <f t="shared" si="517"/>
        <v>0</v>
      </c>
      <c r="AF703" s="59">
        <f t="shared" si="518"/>
        <v>0.39939583237734527</v>
      </c>
      <c r="AG703" s="59">
        <f t="shared" si="519"/>
        <v>6.628287800927956E-3</v>
      </c>
      <c r="AH703" s="59">
        <f t="shared" si="520"/>
        <v>0.60647621283299236</v>
      </c>
      <c r="AI703" s="59">
        <f t="shared" si="521"/>
        <v>0</v>
      </c>
      <c r="AJ703" s="59">
        <f t="shared" si="511"/>
        <v>2.9993070282553518</v>
      </c>
      <c r="AK703" s="59">
        <f t="shared" si="509"/>
        <v>4</v>
      </c>
      <c r="AL703" s="59">
        <f t="shared" si="522"/>
        <v>0.60293574686845219</v>
      </c>
      <c r="AM703" s="59">
        <f t="shared" si="504"/>
        <v>0.39706425313154781</v>
      </c>
      <c r="AN703" s="59">
        <f t="shared" si="523"/>
        <v>1.757427619043318</v>
      </c>
      <c r="AO703" s="59">
        <f t="shared" si="505"/>
        <v>5.8812968262011402</v>
      </c>
      <c r="AP703" s="59">
        <f t="shared" si="524"/>
        <v>0.36265684476858451</v>
      </c>
      <c r="AQ703" s="59">
        <f t="shared" si="525"/>
        <v>0.11523093424454717</v>
      </c>
      <c r="AR703" s="59">
        <f t="shared" si="526"/>
        <v>0.63820628454157968</v>
      </c>
      <c r="AS703" s="59">
        <f t="shared" si="527"/>
        <v>0.24656278121387312</v>
      </c>
      <c r="AT703" s="59">
        <f t="shared" si="528"/>
        <v>0.72132526920643691</v>
      </c>
      <c r="AU703" s="59">
        <v>41.072000000000003</v>
      </c>
      <c r="AV703" s="78"/>
      <c r="AW703" s="59">
        <v>9.8759999999999994</v>
      </c>
      <c r="AX703" s="59">
        <v>0.161</v>
      </c>
      <c r="AY703" s="59">
        <v>49.625999999999998</v>
      </c>
      <c r="AZ703" s="59">
        <v>0.24199999999999999</v>
      </c>
      <c r="BA703" s="59">
        <v>0.221</v>
      </c>
      <c r="BB703" s="59">
        <v>0.20300000000000001</v>
      </c>
      <c r="BC703" s="59"/>
      <c r="BD703" s="59"/>
      <c r="BE703" s="59">
        <v>101.411</v>
      </c>
      <c r="BF703" s="59">
        <f t="shared" si="503"/>
        <v>89.956389709988443</v>
      </c>
      <c r="BG703" s="59">
        <f t="shared" si="529"/>
        <v>0.10043610290011556</v>
      </c>
      <c r="BH703" s="64">
        <f t="shared" si="530"/>
        <v>0.89956389709988438</v>
      </c>
      <c r="BI703" s="52"/>
      <c r="BJ703" s="62"/>
      <c r="BK703" s="62"/>
      <c r="BL703" s="62"/>
    </row>
    <row r="704" spans="1:64" s="31" customFormat="1" x14ac:dyDescent="0.25">
      <c r="A704" s="62"/>
      <c r="B704" s="58" t="s">
        <v>168</v>
      </c>
      <c r="C704" s="52" t="s">
        <v>13</v>
      </c>
      <c r="D704" s="52" t="s">
        <v>220</v>
      </c>
      <c r="E704" s="52"/>
      <c r="F704" s="52" t="s">
        <v>1315</v>
      </c>
      <c r="G704" s="52" t="s">
        <v>1779</v>
      </c>
      <c r="H704" s="52" t="s">
        <v>1784</v>
      </c>
      <c r="I704" s="52" t="s">
        <v>1725</v>
      </c>
      <c r="J704" s="52" t="s">
        <v>1722</v>
      </c>
      <c r="K704" s="59">
        <f t="shared" si="510"/>
        <v>88.740145407990312</v>
      </c>
      <c r="L704" s="59">
        <v>4.2999999999999997E-2</v>
      </c>
      <c r="M704" s="59">
        <v>0.57499999999999996</v>
      </c>
      <c r="N704" s="59">
        <v>13.755000000000001</v>
      </c>
      <c r="O704" s="59">
        <v>45.463000000000001</v>
      </c>
      <c r="P704" s="59"/>
      <c r="Q704" s="59">
        <v>24.751999999999999</v>
      </c>
      <c r="R704" s="59">
        <v>0.26600000000000001</v>
      </c>
      <c r="S704" s="59">
        <v>11.701000000000001</v>
      </c>
      <c r="T704" s="59"/>
      <c r="U704" s="59">
        <v>0.10100000000000001</v>
      </c>
      <c r="V704" s="59">
        <v>96.656000000000006</v>
      </c>
      <c r="W704" s="59">
        <f t="shared" si="506"/>
        <v>15.607232454524567</v>
      </c>
      <c r="X704" s="59">
        <f t="shared" si="507"/>
        <v>10.163111297483253</v>
      </c>
      <c r="Y704" s="59">
        <f t="shared" si="508"/>
        <v>97.674343752007815</v>
      </c>
      <c r="Z704" s="59">
        <f t="shared" si="512"/>
        <v>1.4167687502303443E-3</v>
      </c>
      <c r="AA704" s="59">
        <f t="shared" si="513"/>
        <v>1.4247995944282475E-2</v>
      </c>
      <c r="AB704" s="59">
        <f t="shared" si="514"/>
        <v>0.53418720448486468</v>
      </c>
      <c r="AC704" s="59">
        <f t="shared" si="515"/>
        <v>1.1848099193670647</v>
      </c>
      <c r="AD704" s="59">
        <f t="shared" si="516"/>
        <v>0.25199068006799363</v>
      </c>
      <c r="AE704" s="59">
        <f t="shared" si="517"/>
        <v>0</v>
      </c>
      <c r="AF704" s="59">
        <f t="shared" si="518"/>
        <v>0.43006276599465881</v>
      </c>
      <c r="AG704" s="59">
        <f t="shared" si="519"/>
        <v>7.4237471225460146E-3</v>
      </c>
      <c r="AH704" s="59">
        <f t="shared" si="520"/>
        <v>0.57470225161388522</v>
      </c>
      <c r="AI704" s="59">
        <f t="shared" si="521"/>
        <v>0</v>
      </c>
      <c r="AJ704" s="59">
        <f t="shared" si="511"/>
        <v>2.9988413333455259</v>
      </c>
      <c r="AK704" s="59">
        <f t="shared" si="509"/>
        <v>4</v>
      </c>
      <c r="AL704" s="59">
        <f t="shared" si="522"/>
        <v>0.57197677222256649</v>
      </c>
      <c r="AM704" s="59">
        <f t="shared" si="504"/>
        <v>0.42802322777743351</v>
      </c>
      <c r="AN704" s="59">
        <f t="shared" si="523"/>
        <v>1.7066613966779116</v>
      </c>
      <c r="AO704" s="59">
        <f t="shared" si="505"/>
        <v>5.6599251443215479</v>
      </c>
      <c r="AP704" s="59">
        <f t="shared" si="524"/>
        <v>0.36945884743003871</v>
      </c>
      <c r="AQ704" s="59">
        <f t="shared" si="525"/>
        <v>0.12784994385395571</v>
      </c>
      <c r="AR704" s="59">
        <f t="shared" si="526"/>
        <v>0.60112493695328872</v>
      </c>
      <c r="AS704" s="59">
        <f t="shared" si="527"/>
        <v>0.27102511919275557</v>
      </c>
      <c r="AT704" s="59">
        <f t="shared" si="528"/>
        <v>0.6892448526685967</v>
      </c>
      <c r="AU704" s="59">
        <v>40.749000000000002</v>
      </c>
      <c r="AV704" s="78"/>
      <c r="AW704" s="59">
        <v>10.948</v>
      </c>
      <c r="AX704" s="59">
        <v>0.186</v>
      </c>
      <c r="AY704" s="59">
        <v>48.406999999999996</v>
      </c>
      <c r="AZ704" s="59">
        <v>0.20799999999999999</v>
      </c>
      <c r="BA704" s="59">
        <v>0.23200000000000001</v>
      </c>
      <c r="BB704" s="59">
        <v>5.7000000000000002E-2</v>
      </c>
      <c r="BC704" s="59"/>
      <c r="BD704" s="59"/>
      <c r="BE704" s="59">
        <v>100.795</v>
      </c>
      <c r="BF704" s="59">
        <f t="shared" ref="BF704:BF722" si="531">AY704/40.31/(AY704/40.31+AW704/71.85)*100</f>
        <v>88.740145407990312</v>
      </c>
      <c r="BG704" s="59">
        <f t="shared" si="529"/>
        <v>0.11259854592009688</v>
      </c>
      <c r="BH704" s="64">
        <f t="shared" si="530"/>
        <v>0.88740145407990312</v>
      </c>
      <c r="BI704" s="52"/>
      <c r="BJ704" s="62"/>
      <c r="BK704" s="62"/>
      <c r="BL704" s="62"/>
    </row>
    <row r="705" spans="1:64" s="31" customFormat="1" x14ac:dyDescent="0.25">
      <c r="A705" s="62"/>
      <c r="B705" s="58" t="s">
        <v>168</v>
      </c>
      <c r="C705" s="52" t="s">
        <v>13</v>
      </c>
      <c r="D705" s="52" t="s">
        <v>220</v>
      </c>
      <c r="E705" s="52"/>
      <c r="F705" s="52" t="s">
        <v>1316</v>
      </c>
      <c r="G705" s="52" t="s">
        <v>1779</v>
      </c>
      <c r="H705" s="52" t="s">
        <v>1784</v>
      </c>
      <c r="I705" s="52" t="s">
        <v>1725</v>
      </c>
      <c r="J705" s="52" t="s">
        <v>1722</v>
      </c>
      <c r="K705" s="59">
        <f t="shared" si="510"/>
        <v>85.570188273161804</v>
      </c>
      <c r="L705" s="59">
        <v>5.2999999999999999E-2</v>
      </c>
      <c r="M705" s="59">
        <v>0.57499999999999996</v>
      </c>
      <c r="N705" s="59">
        <v>12.852</v>
      </c>
      <c r="O705" s="59">
        <v>45.308999999999997</v>
      </c>
      <c r="P705" s="59"/>
      <c r="Q705" s="59">
        <v>28.460999999999999</v>
      </c>
      <c r="R705" s="59">
        <v>0.25800000000000001</v>
      </c>
      <c r="S705" s="59">
        <v>9.1790000000000003</v>
      </c>
      <c r="T705" s="59"/>
      <c r="U705" s="59">
        <v>0.154</v>
      </c>
      <c r="V705" s="59">
        <v>96.840999999999994</v>
      </c>
      <c r="W705" s="59">
        <f t="shared" si="506"/>
        <v>19.327647037909518</v>
      </c>
      <c r="X705" s="59">
        <f t="shared" si="507"/>
        <v>10.150425608013425</v>
      </c>
      <c r="Y705" s="59">
        <f t="shared" si="508"/>
        <v>97.858072645922931</v>
      </c>
      <c r="Z705" s="59">
        <f t="shared" si="512"/>
        <v>1.7818929312118999E-3</v>
      </c>
      <c r="AA705" s="59">
        <f t="shared" si="513"/>
        <v>1.4538814812383585E-2</v>
      </c>
      <c r="AB705" s="59">
        <f t="shared" si="514"/>
        <v>0.50930603826576271</v>
      </c>
      <c r="AC705" s="59">
        <f t="shared" si="515"/>
        <v>1.2048980183415559</v>
      </c>
      <c r="AD705" s="59">
        <f t="shared" si="516"/>
        <v>0.256813158122011</v>
      </c>
      <c r="AE705" s="59">
        <f t="shared" si="517"/>
        <v>0</v>
      </c>
      <c r="AF705" s="59">
        <f t="shared" si="518"/>
        <v>0.54345070044133315</v>
      </c>
      <c r="AG705" s="59">
        <f t="shared" si="519"/>
        <v>7.3474469865639734E-3</v>
      </c>
      <c r="AH705" s="59">
        <f t="shared" si="520"/>
        <v>0.46003461499091725</v>
      </c>
      <c r="AI705" s="59">
        <f t="shared" si="521"/>
        <v>0</v>
      </c>
      <c r="AJ705" s="59">
        <f t="shared" si="511"/>
        <v>2.9981706848917393</v>
      </c>
      <c r="AK705" s="59">
        <f t="shared" si="509"/>
        <v>3.9999999999999996</v>
      </c>
      <c r="AL705" s="59">
        <f t="shared" si="522"/>
        <v>0.45843681807417153</v>
      </c>
      <c r="AM705" s="59">
        <f t="shared" si="504"/>
        <v>0.54156318192582842</v>
      </c>
      <c r="AN705" s="59">
        <f t="shared" si="523"/>
        <v>2.116132617251417</v>
      </c>
      <c r="AO705" s="59">
        <f t="shared" si="505"/>
        <v>7.4999113041313308</v>
      </c>
      <c r="AP705" s="59">
        <f t="shared" si="524"/>
        <v>0.32091060388888371</v>
      </c>
      <c r="AQ705" s="59">
        <f t="shared" si="525"/>
        <v>0.1302947311686864</v>
      </c>
      <c r="AR705" s="59">
        <f t="shared" si="526"/>
        <v>0.61130770920588784</v>
      </c>
      <c r="AS705" s="59">
        <f t="shared" si="527"/>
        <v>0.25839755962542588</v>
      </c>
      <c r="AT705" s="59">
        <f t="shared" si="528"/>
        <v>0.70289065861052735</v>
      </c>
      <c r="AU705" s="59">
        <v>39.957999999999998</v>
      </c>
      <c r="AV705" s="78"/>
      <c r="AW705" s="59">
        <v>13.811999999999999</v>
      </c>
      <c r="AX705" s="59">
        <v>0.20499999999999999</v>
      </c>
      <c r="AY705" s="59">
        <v>45.951999999999998</v>
      </c>
      <c r="AZ705" s="59">
        <v>0.185</v>
      </c>
      <c r="BA705" s="59">
        <v>0.25800000000000001</v>
      </c>
      <c r="BB705" s="59">
        <v>6.9000000000000006E-2</v>
      </c>
      <c r="BC705" s="59"/>
      <c r="BD705" s="59"/>
      <c r="BE705" s="59">
        <v>100.44499999999999</v>
      </c>
      <c r="BF705" s="59">
        <f t="shared" si="531"/>
        <v>85.570188273161804</v>
      </c>
      <c r="BG705" s="59">
        <f t="shared" si="529"/>
        <v>0.14429811726838196</v>
      </c>
      <c r="BH705" s="64">
        <f t="shared" si="530"/>
        <v>0.85570188273161807</v>
      </c>
      <c r="BI705" s="52"/>
      <c r="BJ705" s="62"/>
      <c r="BK705" s="62"/>
      <c r="BL705" s="62"/>
    </row>
    <row r="706" spans="1:64" s="31" customFormat="1" x14ac:dyDescent="0.25">
      <c r="A706" s="62"/>
      <c r="B706" s="58" t="s">
        <v>168</v>
      </c>
      <c r="C706" s="52" t="s">
        <v>13</v>
      </c>
      <c r="D706" s="52" t="s">
        <v>221</v>
      </c>
      <c r="E706" s="52"/>
      <c r="F706" s="52" t="s">
        <v>1317</v>
      </c>
      <c r="G706" s="52" t="s">
        <v>1779</v>
      </c>
      <c r="H706" s="52" t="s">
        <v>1784</v>
      </c>
      <c r="I706" s="52" t="s">
        <v>1725</v>
      </c>
      <c r="J706" s="52" t="s">
        <v>1722</v>
      </c>
      <c r="K706" s="59">
        <f t="shared" si="510"/>
        <v>85.479291626448685</v>
      </c>
      <c r="L706" s="59">
        <v>4.4999999999999998E-2</v>
      </c>
      <c r="M706" s="59">
        <v>0.82699999999999996</v>
      </c>
      <c r="N706" s="59">
        <v>11.837</v>
      </c>
      <c r="O706" s="59">
        <v>45.094999999999999</v>
      </c>
      <c r="P706" s="59"/>
      <c r="Q706" s="59">
        <v>29.327000000000002</v>
      </c>
      <c r="R706" s="59">
        <v>0.221</v>
      </c>
      <c r="S706" s="59">
        <v>9.5649999999999995</v>
      </c>
      <c r="T706" s="59"/>
      <c r="U706" s="59">
        <v>0.16700000000000001</v>
      </c>
      <c r="V706" s="59">
        <v>97.084000000000003</v>
      </c>
      <c r="W706" s="59">
        <f t="shared" si="506"/>
        <v>18.912791751205575</v>
      </c>
      <c r="X706" s="59">
        <f t="shared" si="507"/>
        <v>11.573914479655951</v>
      </c>
      <c r="Y706" s="59">
        <f t="shared" si="508"/>
        <v>98.243706230861534</v>
      </c>
      <c r="Z706" s="59">
        <f t="shared" si="512"/>
        <v>1.5114222332412572E-3</v>
      </c>
      <c r="AA706" s="59">
        <f t="shared" si="513"/>
        <v>2.0889797349534507E-2</v>
      </c>
      <c r="AB706" s="59">
        <f t="shared" si="514"/>
        <v>0.46861621635514783</v>
      </c>
      <c r="AC706" s="59">
        <f t="shared" si="515"/>
        <v>1.1980136367237333</v>
      </c>
      <c r="AD706" s="59">
        <f t="shared" si="516"/>
        <v>0.29253702822275429</v>
      </c>
      <c r="AE706" s="59">
        <f t="shared" si="517"/>
        <v>0</v>
      </c>
      <c r="AF706" s="59">
        <f t="shared" si="518"/>
        <v>0.53125663217540453</v>
      </c>
      <c r="AG706" s="59">
        <f t="shared" si="519"/>
        <v>6.2874795605044132E-3</v>
      </c>
      <c r="AH706" s="59">
        <f t="shared" si="520"/>
        <v>0.47890312714608629</v>
      </c>
      <c r="AI706" s="59">
        <f t="shared" si="521"/>
        <v>0</v>
      </c>
      <c r="AJ706" s="59">
        <f t="shared" ref="AJ706:AJ737" si="532">SUM(Z706:AI706)</f>
        <v>2.9980153397664067</v>
      </c>
      <c r="AK706" s="59">
        <f t="shared" si="509"/>
        <v>3.9999999999999996</v>
      </c>
      <c r="AL706" s="59">
        <f t="shared" si="522"/>
        <v>0.47408652218314296</v>
      </c>
      <c r="AM706" s="59">
        <f t="shared" si="504"/>
        <v>0.52591347781685704</v>
      </c>
      <c r="AN706" s="59">
        <f t="shared" si="523"/>
        <v>1.8160320948186963</v>
      </c>
      <c r="AO706" s="59">
        <f t="shared" si="505"/>
        <v>6.1393132044214509</v>
      </c>
      <c r="AP706" s="59">
        <f t="shared" si="524"/>
        <v>0.35510958907035567</v>
      </c>
      <c r="AQ706" s="59">
        <f t="shared" si="525"/>
        <v>0.14931705461884795</v>
      </c>
      <c r="AR706" s="59">
        <f t="shared" si="526"/>
        <v>0.61149136817165595</v>
      </c>
      <c r="AS706" s="59">
        <f t="shared" si="527"/>
        <v>0.2391915772094961</v>
      </c>
      <c r="AT706" s="59">
        <f t="shared" si="528"/>
        <v>0.71882405952981066</v>
      </c>
      <c r="AU706" s="59">
        <v>40.075000000000003</v>
      </c>
      <c r="AV706" s="78"/>
      <c r="AW706" s="59">
        <v>13.948</v>
      </c>
      <c r="AX706" s="59">
        <v>0.216</v>
      </c>
      <c r="AY706" s="59">
        <v>46.064999999999998</v>
      </c>
      <c r="AZ706" s="59">
        <v>0.19400000000000001</v>
      </c>
      <c r="BA706" s="59">
        <v>0.22800000000000001</v>
      </c>
      <c r="BB706" s="59">
        <v>5.7000000000000002E-2</v>
      </c>
      <c r="BC706" s="59"/>
      <c r="BD706" s="59"/>
      <c r="BE706" s="59">
        <v>100.791</v>
      </c>
      <c r="BF706" s="59">
        <f t="shared" si="531"/>
        <v>85.479291626448685</v>
      </c>
      <c r="BG706" s="59">
        <f t="shared" si="529"/>
        <v>0.14520708373551316</v>
      </c>
      <c r="BH706" s="64">
        <f t="shared" si="530"/>
        <v>0.85479291626448684</v>
      </c>
      <c r="BI706" s="52"/>
      <c r="BJ706" s="62"/>
      <c r="BK706" s="62"/>
      <c r="BL706" s="62"/>
    </row>
    <row r="707" spans="1:64" s="31" customFormat="1" x14ac:dyDescent="0.25">
      <c r="A707" s="62"/>
      <c r="B707" s="58" t="s">
        <v>168</v>
      </c>
      <c r="C707" s="52" t="s">
        <v>13</v>
      </c>
      <c r="D707" s="52" t="s">
        <v>221</v>
      </c>
      <c r="E707" s="52"/>
      <c r="F707" s="52" t="s">
        <v>1318</v>
      </c>
      <c r="G707" s="52" t="s">
        <v>1779</v>
      </c>
      <c r="H707" s="52" t="s">
        <v>1784</v>
      </c>
      <c r="I707" s="52" t="s">
        <v>1725</v>
      </c>
      <c r="J707" s="52" t="s">
        <v>1722</v>
      </c>
      <c r="K707" s="59">
        <f t="shared" si="510"/>
        <v>83.338212512248759</v>
      </c>
      <c r="L707" s="59">
        <v>5.6000000000000001E-2</v>
      </c>
      <c r="M707" s="59">
        <v>0.83199999999999996</v>
      </c>
      <c r="N707" s="59">
        <v>10.67</v>
      </c>
      <c r="O707" s="59">
        <v>46.421999999999997</v>
      </c>
      <c r="P707" s="59"/>
      <c r="Q707" s="59">
        <v>30.95</v>
      </c>
      <c r="R707" s="59">
        <v>0.25800000000000001</v>
      </c>
      <c r="S707" s="59">
        <v>8.41</v>
      </c>
      <c r="T707" s="59"/>
      <c r="U707" s="59">
        <v>8.2000000000000003E-2</v>
      </c>
      <c r="V707" s="59">
        <v>97.679999999999978</v>
      </c>
      <c r="W707" s="59">
        <f t="shared" si="506"/>
        <v>20.793320623511477</v>
      </c>
      <c r="X707" s="59">
        <f t="shared" si="507"/>
        <v>11.287707686695398</v>
      </c>
      <c r="Y707" s="59">
        <f t="shared" si="508"/>
        <v>98.811028310206865</v>
      </c>
      <c r="Z707" s="59">
        <f t="shared" si="512"/>
        <v>1.8952050957972146E-3</v>
      </c>
      <c r="AA707" s="59">
        <f t="shared" si="513"/>
        <v>2.1176146821868906E-2</v>
      </c>
      <c r="AB707" s="59">
        <f t="shared" si="514"/>
        <v>0.42563269481830091</v>
      </c>
      <c r="AC707" s="59">
        <f t="shared" si="515"/>
        <v>1.242659411236587</v>
      </c>
      <c r="AD707" s="59">
        <f t="shared" si="516"/>
        <v>0.28747575690204025</v>
      </c>
      <c r="AE707" s="59">
        <f t="shared" si="517"/>
        <v>0</v>
      </c>
      <c r="AF707" s="59">
        <f t="shared" si="518"/>
        <v>0.5885284613037669</v>
      </c>
      <c r="AG707" s="59">
        <f t="shared" si="519"/>
        <v>7.396034260659233E-3</v>
      </c>
      <c r="AH707" s="59">
        <f t="shared" si="520"/>
        <v>0.42428100616484893</v>
      </c>
      <c r="AI707" s="59">
        <f t="shared" si="521"/>
        <v>0</v>
      </c>
      <c r="AJ707" s="59">
        <f t="shared" si="532"/>
        <v>2.9990447166038692</v>
      </c>
      <c r="AK707" s="59">
        <f t="shared" si="509"/>
        <v>3.9999999999999996</v>
      </c>
      <c r="AL707" s="59">
        <f t="shared" si="522"/>
        <v>0.41891492900958316</v>
      </c>
      <c r="AM707" s="59">
        <f t="shared" ref="AM707:AM738" si="533">1-AL707</f>
        <v>0.58108507099041684</v>
      </c>
      <c r="AN707" s="59">
        <f t="shared" si="523"/>
        <v>2.0472281476740761</v>
      </c>
      <c r="AO707" s="59">
        <f t="shared" ref="AO707:AO738" si="534">10^((LOG10(AN707)+0.343)/0.764)</f>
        <v>7.1818865330426318</v>
      </c>
      <c r="AP707" s="59">
        <f t="shared" si="524"/>
        <v>0.32816709203847816</v>
      </c>
      <c r="AQ707" s="59">
        <f t="shared" si="525"/>
        <v>0.14698869039979276</v>
      </c>
      <c r="AR707" s="59">
        <f t="shared" si="526"/>
        <v>0.63538185424409643</v>
      </c>
      <c r="AS707" s="59">
        <f t="shared" si="527"/>
        <v>0.21762945535611075</v>
      </c>
      <c r="AT707" s="59">
        <f t="shared" si="528"/>
        <v>0.74486920289707503</v>
      </c>
      <c r="AU707" s="59">
        <v>39.707000000000001</v>
      </c>
      <c r="AV707" s="78"/>
      <c r="AW707" s="59">
        <v>15.81</v>
      </c>
      <c r="AX707" s="59">
        <v>0.26600000000000001</v>
      </c>
      <c r="AY707" s="59">
        <v>44.365000000000002</v>
      </c>
      <c r="AZ707" s="59">
        <v>0.2</v>
      </c>
      <c r="BA707" s="59">
        <v>0.22500000000000001</v>
      </c>
      <c r="BB707" s="59">
        <v>0.13600000000000001</v>
      </c>
      <c r="BC707" s="59"/>
      <c r="BD707" s="59"/>
      <c r="BE707" s="59">
        <v>100.717</v>
      </c>
      <c r="BF707" s="59">
        <f t="shared" si="531"/>
        <v>83.338212512248759</v>
      </c>
      <c r="BG707" s="59">
        <f t="shared" si="529"/>
        <v>0.1666178748775124</v>
      </c>
      <c r="BH707" s="64">
        <f t="shared" si="530"/>
        <v>0.83338212512248755</v>
      </c>
      <c r="BI707" s="52"/>
      <c r="BJ707" s="62"/>
      <c r="BK707" s="62"/>
      <c r="BL707" s="62"/>
    </row>
    <row r="708" spans="1:64" s="31" customFormat="1" x14ac:dyDescent="0.25">
      <c r="A708" s="62"/>
      <c r="B708" s="58" t="s">
        <v>168</v>
      </c>
      <c r="C708" s="52" t="s">
        <v>13</v>
      </c>
      <c r="D708" s="52" t="s">
        <v>221</v>
      </c>
      <c r="E708" s="52"/>
      <c r="F708" s="52" t="s">
        <v>1319</v>
      </c>
      <c r="G708" s="52" t="s">
        <v>1779</v>
      </c>
      <c r="H708" s="52" t="s">
        <v>1784</v>
      </c>
      <c r="I708" s="52" t="s">
        <v>1725</v>
      </c>
      <c r="J708" s="52" t="s">
        <v>1722</v>
      </c>
      <c r="K708" s="59">
        <f t="shared" si="510"/>
        <v>83.91693702104422</v>
      </c>
      <c r="L708" s="59">
        <v>4.9000000000000002E-2</v>
      </c>
      <c r="M708" s="59">
        <v>1.333</v>
      </c>
      <c r="N708" s="59">
        <v>13.952999999999999</v>
      </c>
      <c r="O708" s="59">
        <v>37.142000000000003</v>
      </c>
      <c r="P708" s="59"/>
      <c r="Q708" s="59">
        <v>33.427999999999997</v>
      </c>
      <c r="R708" s="59">
        <v>0.29199999999999998</v>
      </c>
      <c r="S708" s="59">
        <v>9.4629999999999992</v>
      </c>
      <c r="T708" s="59"/>
      <c r="U708" s="59">
        <v>0.153</v>
      </c>
      <c r="V708" s="59">
        <v>95.813000000000002</v>
      </c>
      <c r="W708" s="59">
        <f t="shared" ref="W708:W739" si="535">Q708-0.8998*X708</f>
        <v>19.469244534690198</v>
      </c>
      <c r="X708" s="59">
        <f t="shared" ref="X708:X739" si="536">(S708/40.31+Q708/71.85+R708/70.94+T708/74.7+U708/41.38-N708/101.96-O708/151.91-P708/201-L708*2/60.08-M708*2/79.95)/3*159.66</f>
        <v>15.513175667159143</v>
      </c>
      <c r="Y708" s="59">
        <f t="shared" ref="Y708:Y739" si="537">SUM(L708:P708,R708:U708,W708:X708)</f>
        <v>97.367420201849342</v>
      </c>
      <c r="Z708" s="59">
        <f t="shared" si="512"/>
        <v>1.647229857524634E-3</v>
      </c>
      <c r="AA708" s="59">
        <f t="shared" si="513"/>
        <v>3.3701070769795775E-2</v>
      </c>
      <c r="AB708" s="59">
        <f t="shared" si="514"/>
        <v>0.5528764517340361</v>
      </c>
      <c r="AC708" s="59">
        <f t="shared" si="515"/>
        <v>0.98760547507043162</v>
      </c>
      <c r="AD708" s="59">
        <f t="shared" si="516"/>
        <v>0.39245161401891498</v>
      </c>
      <c r="AE708" s="59">
        <f t="shared" si="517"/>
        <v>0</v>
      </c>
      <c r="AF708" s="59">
        <f t="shared" si="518"/>
        <v>0.54737209973740331</v>
      </c>
      <c r="AG708" s="59">
        <f t="shared" si="519"/>
        <v>8.3148036295366979E-3</v>
      </c>
      <c r="AH708" s="59">
        <f t="shared" si="520"/>
        <v>0.47421618414334554</v>
      </c>
      <c r="AI708" s="59">
        <f t="shared" si="521"/>
        <v>0</v>
      </c>
      <c r="AJ708" s="59">
        <f t="shared" si="532"/>
        <v>2.9981849289609888</v>
      </c>
      <c r="AK708" s="59">
        <f t="shared" si="509"/>
        <v>4</v>
      </c>
      <c r="AL708" s="59">
        <f t="shared" si="522"/>
        <v>0.46419501048105338</v>
      </c>
      <c r="AM708" s="59">
        <f t="shared" si="533"/>
        <v>0.53580498951894662</v>
      </c>
      <c r="AN708" s="59">
        <f t="shared" si="523"/>
        <v>1.3947505378612652</v>
      </c>
      <c r="AO708" s="59">
        <f t="shared" si="534"/>
        <v>4.3459474760163221</v>
      </c>
      <c r="AP708" s="59">
        <f t="shared" si="524"/>
        <v>0.41758002939758931</v>
      </c>
      <c r="AQ708" s="59">
        <f t="shared" si="525"/>
        <v>0.20303419943333395</v>
      </c>
      <c r="AR708" s="59">
        <f t="shared" si="526"/>
        <v>0.51093607421687959</v>
      </c>
      <c r="AS708" s="59">
        <f t="shared" si="527"/>
        <v>0.28602972634978657</v>
      </c>
      <c r="AT708" s="59">
        <f t="shared" si="528"/>
        <v>0.64110163052616442</v>
      </c>
      <c r="AU708" s="59">
        <v>39.908000000000001</v>
      </c>
      <c r="AV708" s="78"/>
      <c r="AW708" s="59">
        <v>15.308999999999999</v>
      </c>
      <c r="AX708" s="59">
        <v>0.214</v>
      </c>
      <c r="AY708" s="59">
        <v>44.814</v>
      </c>
      <c r="AZ708" s="59">
        <v>0.16200000000000001</v>
      </c>
      <c r="BA708" s="59">
        <v>0.23799999999999999</v>
      </c>
      <c r="BB708" s="59">
        <v>7.0000000000000007E-2</v>
      </c>
      <c r="BC708" s="59"/>
      <c r="BD708" s="59"/>
      <c r="BE708" s="59">
        <v>100.724</v>
      </c>
      <c r="BF708" s="59">
        <f t="shared" si="531"/>
        <v>83.91693702104422</v>
      </c>
      <c r="BG708" s="59">
        <f t="shared" si="529"/>
        <v>0.16083062978955781</v>
      </c>
      <c r="BH708" s="64">
        <f t="shared" si="530"/>
        <v>0.83916937021044224</v>
      </c>
      <c r="BI708" s="52"/>
      <c r="BJ708" s="62"/>
      <c r="BK708" s="62"/>
      <c r="BL708" s="62"/>
    </row>
    <row r="709" spans="1:64" s="31" customFormat="1" x14ac:dyDescent="0.25">
      <c r="A709" s="62"/>
      <c r="B709" s="58" t="s">
        <v>168</v>
      </c>
      <c r="C709" s="52" t="s">
        <v>13</v>
      </c>
      <c r="D709" s="52" t="s">
        <v>221</v>
      </c>
      <c r="E709" s="52"/>
      <c r="F709" s="52" t="s">
        <v>1320</v>
      </c>
      <c r="G709" s="52" t="s">
        <v>1779</v>
      </c>
      <c r="H709" s="52" t="s">
        <v>1784</v>
      </c>
      <c r="I709" s="52" t="s">
        <v>1725</v>
      </c>
      <c r="J709" s="52" t="s">
        <v>1722</v>
      </c>
      <c r="K709" s="59">
        <f t="shared" si="510"/>
        <v>85.146812214456048</v>
      </c>
      <c r="L709" s="59">
        <v>1.7000000000000001E-2</v>
      </c>
      <c r="M709" s="59">
        <v>0.86699999999999999</v>
      </c>
      <c r="N709" s="59">
        <v>11.646000000000001</v>
      </c>
      <c r="O709" s="59">
        <v>46.033000000000001</v>
      </c>
      <c r="P709" s="59"/>
      <c r="Q709" s="59">
        <v>29.113</v>
      </c>
      <c r="R709" s="59">
        <v>0.29199999999999998</v>
      </c>
      <c r="S709" s="59">
        <v>9.7680000000000007</v>
      </c>
      <c r="T709" s="59"/>
      <c r="U709" s="59">
        <v>0.10299999999999999</v>
      </c>
      <c r="V709" s="59">
        <v>97.838999999999999</v>
      </c>
      <c r="W709" s="59">
        <f t="shared" si="535"/>
        <v>18.835663922408823</v>
      </c>
      <c r="X709" s="59">
        <f t="shared" si="536"/>
        <v>11.421800486320489</v>
      </c>
      <c r="Y709" s="59">
        <f t="shared" si="537"/>
        <v>98.983464408729319</v>
      </c>
      <c r="Z709" s="59">
        <f t="shared" si="512"/>
        <v>5.6667123873394899E-4</v>
      </c>
      <c r="AA709" s="59">
        <f t="shared" si="513"/>
        <v>2.1734856214163614E-2</v>
      </c>
      <c r="AB709" s="59">
        <f t="shared" si="514"/>
        <v>0.45757407238121162</v>
      </c>
      <c r="AC709" s="59">
        <f t="shared" si="515"/>
        <v>1.2137007099554236</v>
      </c>
      <c r="AD709" s="59">
        <f t="shared" si="516"/>
        <v>0.28651284860144327</v>
      </c>
      <c r="AE709" s="59">
        <f t="shared" si="517"/>
        <v>0</v>
      </c>
      <c r="AF709" s="59">
        <f t="shared" si="518"/>
        <v>0.52509588362022319</v>
      </c>
      <c r="AG709" s="59">
        <f t="shared" si="519"/>
        <v>8.2447239778211216E-3</v>
      </c>
      <c r="AH709" s="59">
        <f t="shared" si="520"/>
        <v>0.48537489108904319</v>
      </c>
      <c r="AI709" s="59">
        <f t="shared" si="521"/>
        <v>0</v>
      </c>
      <c r="AJ709" s="59">
        <f t="shared" si="532"/>
        <v>2.9988046570780633</v>
      </c>
      <c r="AK709" s="59">
        <f t="shared" si="509"/>
        <v>4</v>
      </c>
      <c r="AL709" s="59">
        <f t="shared" si="522"/>
        <v>0.4803453036320578</v>
      </c>
      <c r="AM709" s="59">
        <f t="shared" si="533"/>
        <v>0.51965469636794226</v>
      </c>
      <c r="AN709" s="59">
        <f t="shared" si="523"/>
        <v>1.8327132140264446</v>
      </c>
      <c r="AO709" s="59">
        <f t="shared" si="534"/>
        <v>6.2132298921485072</v>
      </c>
      <c r="AP709" s="59">
        <f t="shared" si="524"/>
        <v>0.35301844007660443</v>
      </c>
      <c r="AQ709" s="59">
        <f t="shared" si="525"/>
        <v>0.14634521337953288</v>
      </c>
      <c r="AR709" s="59">
        <f t="shared" si="526"/>
        <v>0.61993481354965763</v>
      </c>
      <c r="AS709" s="59">
        <f t="shared" si="527"/>
        <v>0.23371997307080949</v>
      </c>
      <c r="AT709" s="59">
        <f t="shared" si="528"/>
        <v>0.72621254313340966</v>
      </c>
      <c r="AU709" s="59">
        <v>40.131</v>
      </c>
      <c r="AV709" s="78"/>
      <c r="AW709" s="59">
        <v>14.263999999999999</v>
      </c>
      <c r="AX709" s="59">
        <v>0.20100000000000001</v>
      </c>
      <c r="AY709" s="59">
        <v>45.875</v>
      </c>
      <c r="AZ709" s="59">
        <v>0.2</v>
      </c>
      <c r="BA709" s="59">
        <v>0.223</v>
      </c>
      <c r="BB709" s="59">
        <v>0.107</v>
      </c>
      <c r="BC709" s="59"/>
      <c r="BD709" s="59"/>
      <c r="BE709" s="59">
        <v>101.011</v>
      </c>
      <c r="BF709" s="59">
        <f t="shared" si="531"/>
        <v>85.146812214456048</v>
      </c>
      <c r="BG709" s="59">
        <f t="shared" si="529"/>
        <v>0.14853187785543953</v>
      </c>
      <c r="BH709" s="64">
        <f t="shared" si="530"/>
        <v>0.85146812214456047</v>
      </c>
      <c r="BI709" s="52"/>
      <c r="BJ709" s="62"/>
      <c r="BK709" s="62"/>
      <c r="BL709" s="62"/>
    </row>
    <row r="710" spans="1:64" s="31" customFormat="1" x14ac:dyDescent="0.25">
      <c r="A710" s="62"/>
      <c r="B710" s="58" t="s">
        <v>168</v>
      </c>
      <c r="C710" s="52" t="s">
        <v>13</v>
      </c>
      <c r="D710" s="52" t="s">
        <v>221</v>
      </c>
      <c r="E710" s="52"/>
      <c r="F710" s="52" t="s">
        <v>1321</v>
      </c>
      <c r="G710" s="52" t="s">
        <v>1779</v>
      </c>
      <c r="H710" s="52" t="s">
        <v>1784</v>
      </c>
      <c r="I710" s="52" t="s">
        <v>1725</v>
      </c>
      <c r="J710" s="52" t="s">
        <v>1722</v>
      </c>
      <c r="K710" s="59">
        <f t="shared" si="510"/>
        <v>83.391678136735649</v>
      </c>
      <c r="L710" s="59">
        <v>5.0999999999999997E-2</v>
      </c>
      <c r="M710" s="59">
        <v>3.032</v>
      </c>
      <c r="N710" s="59">
        <v>21.349</v>
      </c>
      <c r="O710" s="59">
        <v>22.61</v>
      </c>
      <c r="P710" s="59"/>
      <c r="Q710" s="59">
        <v>37.796999999999997</v>
      </c>
      <c r="R710" s="59">
        <v>0.248</v>
      </c>
      <c r="S710" s="59">
        <v>11.422000000000001</v>
      </c>
      <c r="T710" s="59"/>
      <c r="U710" s="59">
        <v>0.08</v>
      </c>
      <c r="V710" s="59">
        <v>96.588999999999999</v>
      </c>
      <c r="W710" s="59">
        <f t="shared" si="535"/>
        <v>19.64442631192026</v>
      </c>
      <c r="X710" s="59">
        <f t="shared" si="536"/>
        <v>20.174009433295996</v>
      </c>
      <c r="Y710" s="59">
        <f t="shared" si="537"/>
        <v>98.61043574521625</v>
      </c>
      <c r="Z710" s="59">
        <f t="shared" si="512"/>
        <v>1.6232636336951862E-3</v>
      </c>
      <c r="AA710" s="59">
        <f t="shared" si="513"/>
        <v>7.2577750723254814E-2</v>
      </c>
      <c r="AB710" s="59">
        <f t="shared" si="514"/>
        <v>0.80093780487693389</v>
      </c>
      <c r="AC710" s="59">
        <f t="shared" si="515"/>
        <v>0.56921917698139257</v>
      </c>
      <c r="AD710" s="59">
        <f t="shared" si="516"/>
        <v>0.48321275130106262</v>
      </c>
      <c r="AE710" s="59">
        <f t="shared" si="517"/>
        <v>0</v>
      </c>
      <c r="AF710" s="59">
        <f t="shared" si="518"/>
        <v>0.52291808852102728</v>
      </c>
      <c r="AG710" s="59">
        <f t="shared" si="519"/>
        <v>6.6862341867716026E-3</v>
      </c>
      <c r="AH710" s="59">
        <f t="shared" si="520"/>
        <v>0.54193904883921729</v>
      </c>
      <c r="AI710" s="59">
        <f t="shared" si="521"/>
        <v>0</v>
      </c>
      <c r="AJ710" s="59">
        <f t="shared" si="532"/>
        <v>2.9991141190633552</v>
      </c>
      <c r="AK710" s="59">
        <f t="shared" ref="AK710:AK773" si="538">Z710*2+AA710*2+AB710*1.5+AC710*1.5+AD710*1.5+AE710*2.5+AF710+AG710+AH710+AI710</f>
        <v>3.9999999999999996</v>
      </c>
      <c r="AL710" s="59">
        <f t="shared" si="522"/>
        <v>0.50893122638279098</v>
      </c>
      <c r="AM710" s="59">
        <f t="shared" si="533"/>
        <v>0.49106877361720902</v>
      </c>
      <c r="AN710" s="59">
        <f t="shared" si="523"/>
        <v>1.0821694732042089</v>
      </c>
      <c r="AO710" s="59">
        <f t="shared" si="534"/>
        <v>3.1177550257083597</v>
      </c>
      <c r="AP710" s="59">
        <f t="shared" si="524"/>
        <v>0.4802683032621356</v>
      </c>
      <c r="AQ710" s="59">
        <f t="shared" si="525"/>
        <v>0.26072118404423439</v>
      </c>
      <c r="AR710" s="59">
        <f t="shared" si="526"/>
        <v>0.30712661742406905</v>
      </c>
      <c r="AS710" s="59">
        <f t="shared" si="527"/>
        <v>0.43215219853169662</v>
      </c>
      <c r="AT710" s="59">
        <f t="shared" si="528"/>
        <v>0.41544084693811356</v>
      </c>
      <c r="AU710" s="59">
        <v>39.759</v>
      </c>
      <c r="AV710" s="78"/>
      <c r="AW710" s="59">
        <v>15.894</v>
      </c>
      <c r="AX710" s="59">
        <v>0.28100000000000003</v>
      </c>
      <c r="AY710" s="59">
        <v>44.773000000000003</v>
      </c>
      <c r="AZ710" s="59">
        <v>0.192</v>
      </c>
      <c r="BA710" s="59">
        <v>0.19900000000000001</v>
      </c>
      <c r="BB710" s="59">
        <v>9.0999999999999998E-2</v>
      </c>
      <c r="BC710" s="59"/>
      <c r="BD710" s="59"/>
      <c r="BE710" s="59">
        <v>101.196</v>
      </c>
      <c r="BF710" s="59">
        <f t="shared" si="531"/>
        <v>83.391678136735649</v>
      </c>
      <c r="BG710" s="59">
        <f t="shared" si="529"/>
        <v>0.1660832186326435</v>
      </c>
      <c r="BH710" s="64">
        <f t="shared" si="530"/>
        <v>0.83391678136735647</v>
      </c>
      <c r="BI710" s="52"/>
      <c r="BJ710" s="62"/>
      <c r="BK710" s="62"/>
      <c r="BL710" s="62"/>
    </row>
    <row r="711" spans="1:64" s="31" customFormat="1" x14ac:dyDescent="0.25">
      <c r="A711" s="62"/>
      <c r="B711" s="58" t="s">
        <v>168</v>
      </c>
      <c r="C711" s="52" t="s">
        <v>13</v>
      </c>
      <c r="D711" s="52" t="s">
        <v>221</v>
      </c>
      <c r="E711" s="52"/>
      <c r="F711" s="52" t="s">
        <v>1322</v>
      </c>
      <c r="G711" s="52" t="s">
        <v>1779</v>
      </c>
      <c r="H711" s="52" t="s">
        <v>1784</v>
      </c>
      <c r="I711" s="52" t="s">
        <v>1725</v>
      </c>
      <c r="J711" s="52" t="s">
        <v>1722</v>
      </c>
      <c r="K711" s="59">
        <f t="shared" si="510"/>
        <v>82.824573397757064</v>
      </c>
      <c r="L711" s="59">
        <v>2.5999999999999999E-2</v>
      </c>
      <c r="M711" s="59">
        <v>1.3129999999999999</v>
      </c>
      <c r="N711" s="59">
        <v>13.666</v>
      </c>
      <c r="O711" s="59">
        <v>38.459000000000003</v>
      </c>
      <c r="P711" s="59"/>
      <c r="Q711" s="59">
        <v>33.158000000000001</v>
      </c>
      <c r="R711" s="59">
        <v>0.32400000000000001</v>
      </c>
      <c r="S711" s="59">
        <v>9.577</v>
      </c>
      <c r="T711" s="59"/>
      <c r="U711" s="59">
        <v>8.3000000000000004E-2</v>
      </c>
      <c r="V711" s="59">
        <v>96.606000000000009</v>
      </c>
      <c r="W711" s="59">
        <f t="shared" si="535"/>
        <v>19.522920855968096</v>
      </c>
      <c r="X711" s="59">
        <f t="shared" si="536"/>
        <v>15.153455372340414</v>
      </c>
      <c r="Y711" s="59">
        <f t="shared" si="537"/>
        <v>98.12437622830852</v>
      </c>
      <c r="Z711" s="59">
        <f t="shared" si="512"/>
        <v>8.6809485612870691E-4</v>
      </c>
      <c r="AA711" s="59">
        <f t="shared" si="513"/>
        <v>3.2969623344068666E-2</v>
      </c>
      <c r="AB711" s="59">
        <f t="shared" si="514"/>
        <v>0.53782083684298643</v>
      </c>
      <c r="AC711" s="59">
        <f t="shared" si="515"/>
        <v>1.0156683051597815</v>
      </c>
      <c r="AD711" s="59">
        <f t="shared" si="516"/>
        <v>0.38074375847878011</v>
      </c>
      <c r="AE711" s="59">
        <f t="shared" si="517"/>
        <v>0</v>
      </c>
      <c r="AF711" s="59">
        <f t="shared" si="518"/>
        <v>0.54514754432090151</v>
      </c>
      <c r="AG711" s="59">
        <f t="shared" si="519"/>
        <v>9.1632569501565661E-3</v>
      </c>
      <c r="AH711" s="59">
        <f t="shared" si="520"/>
        <v>0.47666441160622536</v>
      </c>
      <c r="AI711" s="59">
        <f t="shared" si="521"/>
        <v>0</v>
      </c>
      <c r="AJ711" s="59">
        <f t="shared" si="532"/>
        <v>2.9990458315590294</v>
      </c>
      <c r="AK711" s="59">
        <f t="shared" si="538"/>
        <v>4</v>
      </c>
      <c r="AL711" s="59">
        <f t="shared" si="522"/>
        <v>0.46648936611211461</v>
      </c>
      <c r="AM711" s="59">
        <f t="shared" si="533"/>
        <v>0.53351063388788544</v>
      </c>
      <c r="AN711" s="59">
        <f t="shared" si="523"/>
        <v>1.4317964042246645</v>
      </c>
      <c r="AO711" s="59">
        <f t="shared" si="534"/>
        <v>4.4976530633553171</v>
      </c>
      <c r="AP711" s="59">
        <f t="shared" si="524"/>
        <v>0.41121863584580487</v>
      </c>
      <c r="AQ711" s="59">
        <f t="shared" si="525"/>
        <v>0.19684483620560372</v>
      </c>
      <c r="AR711" s="59">
        <f t="shared" si="526"/>
        <v>0.52510134891559335</v>
      </c>
      <c r="AS711" s="59">
        <f t="shared" si="527"/>
        <v>0.27805381487880293</v>
      </c>
      <c r="AT711" s="59">
        <f t="shared" si="528"/>
        <v>0.65379813588550451</v>
      </c>
      <c r="AU711" s="59">
        <v>39.713999999999999</v>
      </c>
      <c r="AV711" s="78"/>
      <c r="AW711" s="59">
        <v>16.309000000000001</v>
      </c>
      <c r="AX711" s="59">
        <v>0.29699999999999999</v>
      </c>
      <c r="AY711" s="59">
        <v>44.122999999999998</v>
      </c>
      <c r="AZ711" s="59">
        <v>0.218</v>
      </c>
      <c r="BA711" s="59">
        <v>0.16</v>
      </c>
      <c r="BB711" s="59">
        <v>4.2000000000000003E-2</v>
      </c>
      <c r="BC711" s="59"/>
      <c r="BD711" s="59"/>
      <c r="BE711" s="59">
        <v>100.871</v>
      </c>
      <c r="BF711" s="59">
        <f t="shared" si="531"/>
        <v>82.824573397757064</v>
      </c>
      <c r="BG711" s="59">
        <f t="shared" si="529"/>
        <v>0.17175426602242935</v>
      </c>
      <c r="BH711" s="64">
        <f t="shared" si="530"/>
        <v>0.82824573397757062</v>
      </c>
      <c r="BI711" s="52"/>
      <c r="BJ711" s="62"/>
      <c r="BK711" s="62"/>
      <c r="BL711" s="62"/>
    </row>
    <row r="712" spans="1:64" s="31" customFormat="1" x14ac:dyDescent="0.25">
      <c r="A712" s="62"/>
      <c r="B712" s="58" t="s">
        <v>168</v>
      </c>
      <c r="C712" s="52" t="s">
        <v>13</v>
      </c>
      <c r="D712" s="52" t="s">
        <v>221</v>
      </c>
      <c r="E712" s="52"/>
      <c r="F712" s="52" t="s">
        <v>1323</v>
      </c>
      <c r="G712" s="52" t="s">
        <v>1779</v>
      </c>
      <c r="H712" s="52" t="s">
        <v>1784</v>
      </c>
      <c r="I712" s="52" t="s">
        <v>1725</v>
      </c>
      <c r="J712" s="52" t="s">
        <v>1722</v>
      </c>
      <c r="K712" s="59">
        <f t="shared" si="510"/>
        <v>85.417469824121952</v>
      </c>
      <c r="L712" s="59">
        <v>2.1000000000000001E-2</v>
      </c>
      <c r="M712" s="59">
        <v>0.66700000000000004</v>
      </c>
      <c r="N712" s="59">
        <v>11.526</v>
      </c>
      <c r="O712" s="59">
        <v>47.731000000000002</v>
      </c>
      <c r="P712" s="59"/>
      <c r="Q712" s="59">
        <v>27.556000000000001</v>
      </c>
      <c r="R712" s="59">
        <v>0.26100000000000001</v>
      </c>
      <c r="S712" s="59">
        <v>10.06</v>
      </c>
      <c r="T712" s="59"/>
      <c r="U712" s="59">
        <v>9.7000000000000003E-2</v>
      </c>
      <c r="V712" s="59">
        <v>97.918999999999997</v>
      </c>
      <c r="W712" s="59">
        <f t="shared" si="535"/>
        <v>18.243069316606132</v>
      </c>
      <c r="X712" s="59">
        <f t="shared" si="536"/>
        <v>10.350000759495297</v>
      </c>
      <c r="Y712" s="59">
        <f t="shared" si="537"/>
        <v>98.956070076101426</v>
      </c>
      <c r="Z712" s="59">
        <f t="shared" si="512"/>
        <v>6.9876428146765858E-4</v>
      </c>
      <c r="AA712" s="59">
        <f t="shared" si="513"/>
        <v>1.6691396009388043E-2</v>
      </c>
      <c r="AB712" s="59">
        <f t="shared" si="514"/>
        <v>0.45205615893395323</v>
      </c>
      <c r="AC712" s="59">
        <f t="shared" si="515"/>
        <v>1.2562382517764874</v>
      </c>
      <c r="AD712" s="59">
        <f t="shared" si="516"/>
        <v>0.25916662170728333</v>
      </c>
      <c r="AE712" s="59">
        <f t="shared" si="517"/>
        <v>0</v>
      </c>
      <c r="AF712" s="59">
        <f t="shared" si="518"/>
        <v>0.50767378986448553</v>
      </c>
      <c r="AG712" s="59">
        <f t="shared" si="519"/>
        <v>7.3563592444018484E-3</v>
      </c>
      <c r="AH712" s="59">
        <f t="shared" si="520"/>
        <v>0.49899798168281478</v>
      </c>
      <c r="AI712" s="59">
        <f t="shared" si="521"/>
        <v>0</v>
      </c>
      <c r="AJ712" s="59">
        <f t="shared" si="532"/>
        <v>2.9988793235002817</v>
      </c>
      <c r="AK712" s="59">
        <f t="shared" si="538"/>
        <v>3.9999999999999996</v>
      </c>
      <c r="AL712" s="59">
        <f t="shared" si="522"/>
        <v>0.49569084560286436</v>
      </c>
      <c r="AM712" s="59">
        <f t="shared" si="533"/>
        <v>0.50430915439713564</v>
      </c>
      <c r="AN712" s="59">
        <f t="shared" si="523"/>
        <v>1.9588702685559543</v>
      </c>
      <c r="AO712" s="59">
        <f t="shared" si="534"/>
        <v>6.7789005087182357</v>
      </c>
      <c r="AP712" s="59">
        <f t="shared" si="524"/>
        <v>0.33796682829492203</v>
      </c>
      <c r="AQ712" s="59">
        <f t="shared" si="525"/>
        <v>0.13172643190234123</v>
      </c>
      <c r="AR712" s="59">
        <f t="shared" si="526"/>
        <v>0.63850731022243057</v>
      </c>
      <c r="AS712" s="59">
        <f t="shared" si="527"/>
        <v>0.22976625787522806</v>
      </c>
      <c r="AT712" s="59">
        <f t="shared" si="528"/>
        <v>0.73537573143147295</v>
      </c>
      <c r="AU712" s="59">
        <v>40.039000000000001</v>
      </c>
      <c r="AV712" s="78"/>
      <c r="AW712" s="59">
        <v>14.016</v>
      </c>
      <c r="AX712" s="59">
        <v>0.23599999999999999</v>
      </c>
      <c r="AY712" s="59">
        <v>46.06</v>
      </c>
      <c r="AZ712" s="59">
        <v>0.20699999999999999</v>
      </c>
      <c r="BA712" s="59">
        <v>0.219</v>
      </c>
      <c r="BB712" s="59">
        <v>0.19</v>
      </c>
      <c r="BC712" s="59"/>
      <c r="BD712" s="59"/>
      <c r="BE712" s="59">
        <v>100.97499999999999</v>
      </c>
      <c r="BF712" s="59">
        <f t="shared" si="531"/>
        <v>85.417469824121952</v>
      </c>
      <c r="BG712" s="59">
        <f t="shared" si="529"/>
        <v>0.14582530175878047</v>
      </c>
      <c r="BH712" s="64">
        <f t="shared" si="530"/>
        <v>0.8541746982412195</v>
      </c>
      <c r="BI712" s="52"/>
      <c r="BJ712" s="62"/>
      <c r="BK712" s="62"/>
      <c r="BL712" s="62"/>
    </row>
    <row r="713" spans="1:64" s="31" customFormat="1" x14ac:dyDescent="0.25">
      <c r="A713" s="62"/>
      <c r="B713" s="58" t="s">
        <v>168</v>
      </c>
      <c r="C713" s="52" t="s">
        <v>13</v>
      </c>
      <c r="D713" s="52" t="s">
        <v>221</v>
      </c>
      <c r="E713" s="52"/>
      <c r="F713" s="52" t="s">
        <v>1324</v>
      </c>
      <c r="G713" s="52" t="s">
        <v>1779</v>
      </c>
      <c r="H713" s="52" t="s">
        <v>1784</v>
      </c>
      <c r="I713" s="52" t="s">
        <v>1725</v>
      </c>
      <c r="J713" s="52" t="s">
        <v>1722</v>
      </c>
      <c r="K713" s="59">
        <f t="shared" si="510"/>
        <v>83.387890034889594</v>
      </c>
      <c r="L713" s="59">
        <v>5.8000000000000003E-2</v>
      </c>
      <c r="M713" s="59">
        <v>1.466</v>
      </c>
      <c r="N713" s="59">
        <v>15.329000000000001</v>
      </c>
      <c r="O713" s="59">
        <v>35.393000000000001</v>
      </c>
      <c r="P713" s="59"/>
      <c r="Q713" s="59">
        <v>34.222000000000001</v>
      </c>
      <c r="R713" s="59">
        <v>0.3</v>
      </c>
      <c r="S713" s="59">
        <v>9.8989999999999991</v>
      </c>
      <c r="T713" s="59"/>
      <c r="U713" s="59">
        <v>8.5999999999999993E-2</v>
      </c>
      <c r="V713" s="59">
        <v>96.753</v>
      </c>
      <c r="W713" s="59">
        <f t="shared" si="535"/>
        <v>19.556818193644446</v>
      </c>
      <c r="X713" s="59">
        <f t="shared" si="536"/>
        <v>16.298268288903703</v>
      </c>
      <c r="Y713" s="59">
        <f t="shared" si="537"/>
        <v>98.386086482548137</v>
      </c>
      <c r="Z713" s="59">
        <f t="shared" si="512"/>
        <v>1.9145138039834081E-3</v>
      </c>
      <c r="AA713" s="59">
        <f t="shared" si="513"/>
        <v>3.6393171453471609E-2</v>
      </c>
      <c r="AB713" s="59">
        <f t="shared" si="514"/>
        <v>0.59641245669864229</v>
      </c>
      <c r="AC713" s="59">
        <f t="shared" si="515"/>
        <v>0.92407657711957092</v>
      </c>
      <c r="AD713" s="59">
        <f t="shared" si="516"/>
        <v>0.4048547644449037</v>
      </c>
      <c r="AE713" s="59">
        <f t="shared" si="517"/>
        <v>0</v>
      </c>
      <c r="AF713" s="59">
        <f t="shared" si="518"/>
        <v>0.53988857665131007</v>
      </c>
      <c r="AG713" s="59">
        <f t="shared" si="519"/>
        <v>8.3880842344693663E-3</v>
      </c>
      <c r="AH713" s="59">
        <f t="shared" si="520"/>
        <v>0.48709227120463477</v>
      </c>
      <c r="AI713" s="59">
        <f t="shared" si="521"/>
        <v>0</v>
      </c>
      <c r="AJ713" s="59">
        <f t="shared" si="532"/>
        <v>2.9990204156109859</v>
      </c>
      <c r="AK713" s="59">
        <f t="shared" si="538"/>
        <v>3.9999999999999996</v>
      </c>
      <c r="AL713" s="59">
        <f t="shared" si="522"/>
        <v>0.47429537972548391</v>
      </c>
      <c r="AM713" s="59">
        <f t="shared" si="533"/>
        <v>0.52570462027451614</v>
      </c>
      <c r="AN713" s="59">
        <f t="shared" si="523"/>
        <v>1.333536428530244</v>
      </c>
      <c r="AO713" s="59">
        <f t="shared" si="534"/>
        <v>4.0979989008711186</v>
      </c>
      <c r="AP713" s="59">
        <f t="shared" si="524"/>
        <v>0.42853412861861367</v>
      </c>
      <c r="AQ713" s="59">
        <f t="shared" si="525"/>
        <v>0.21027660868159215</v>
      </c>
      <c r="AR713" s="59">
        <f t="shared" si="526"/>
        <v>0.47995406220603049</v>
      </c>
      <c r="AS713" s="59">
        <f t="shared" si="527"/>
        <v>0.30976932911237748</v>
      </c>
      <c r="AT713" s="59">
        <f t="shared" si="528"/>
        <v>0.60774958356592257</v>
      </c>
      <c r="AU713" s="59">
        <v>39.781999999999996</v>
      </c>
      <c r="AV713" s="78"/>
      <c r="AW713" s="59">
        <v>15.909000000000001</v>
      </c>
      <c r="AX713" s="59">
        <v>0.23400000000000001</v>
      </c>
      <c r="AY713" s="59">
        <v>44.802999999999997</v>
      </c>
      <c r="AZ713" s="59">
        <v>0.18</v>
      </c>
      <c r="BA713" s="59">
        <v>0.20399999999999999</v>
      </c>
      <c r="BB713" s="59">
        <v>8.5999999999999993E-2</v>
      </c>
      <c r="BC713" s="59"/>
      <c r="BD713" s="59"/>
      <c r="BE713" s="59">
        <v>101.20699999999999</v>
      </c>
      <c r="BF713" s="59">
        <f t="shared" si="531"/>
        <v>83.387890034889594</v>
      </c>
      <c r="BG713" s="59">
        <f t="shared" si="529"/>
        <v>0.16612109965110405</v>
      </c>
      <c r="BH713" s="64">
        <f t="shared" si="530"/>
        <v>0.83387890034889589</v>
      </c>
      <c r="BI713" s="52"/>
      <c r="BJ713" s="62"/>
      <c r="BK713" s="62"/>
      <c r="BL713" s="62"/>
    </row>
    <row r="714" spans="1:64" s="31" customFormat="1" x14ac:dyDescent="0.25">
      <c r="A714" s="62"/>
      <c r="B714" s="58" t="s">
        <v>168</v>
      </c>
      <c r="C714" s="52" t="s">
        <v>13</v>
      </c>
      <c r="D714" s="52" t="s">
        <v>221</v>
      </c>
      <c r="E714" s="52"/>
      <c r="F714" s="52" t="s">
        <v>1325</v>
      </c>
      <c r="G714" s="52" t="s">
        <v>1779</v>
      </c>
      <c r="H714" s="52" t="s">
        <v>1784</v>
      </c>
      <c r="I714" s="52" t="s">
        <v>1725</v>
      </c>
      <c r="J714" s="52" t="s">
        <v>1722</v>
      </c>
      <c r="K714" s="59">
        <f t="shared" si="510"/>
        <v>85.842248987331942</v>
      </c>
      <c r="L714" s="59">
        <v>5.0999999999999997E-2</v>
      </c>
      <c r="M714" s="59">
        <v>0.79200000000000004</v>
      </c>
      <c r="N714" s="59">
        <v>10.891</v>
      </c>
      <c r="O714" s="59">
        <v>45.825000000000003</v>
      </c>
      <c r="P714" s="59"/>
      <c r="Q714" s="59">
        <v>26.992000000000001</v>
      </c>
      <c r="R714" s="59">
        <v>0.245</v>
      </c>
      <c r="S714" s="59">
        <v>9.4049999999999994</v>
      </c>
      <c r="T714" s="59"/>
      <c r="U714" s="59">
        <v>8.7999999999999995E-2</v>
      </c>
      <c r="V714" s="59">
        <v>94.289000000000001</v>
      </c>
      <c r="W714" s="59">
        <f t="shared" si="535"/>
        <v>18.152798967151071</v>
      </c>
      <c r="X714" s="59">
        <f t="shared" si="536"/>
        <v>9.8235174848287716</v>
      </c>
      <c r="Y714" s="59">
        <f t="shared" si="537"/>
        <v>95.273316451979838</v>
      </c>
      <c r="Z714" s="59">
        <f t="shared" si="512"/>
        <v>1.7675133528079223E-3</v>
      </c>
      <c r="AA714" s="59">
        <f t="shared" si="513"/>
        <v>2.0643015258588096E-2</v>
      </c>
      <c r="AB714" s="59">
        <f t="shared" si="514"/>
        <v>0.44490025863243332</v>
      </c>
      <c r="AC714" s="59">
        <f t="shared" si="515"/>
        <v>1.256189267303838</v>
      </c>
      <c r="AD714" s="59">
        <f t="shared" si="516"/>
        <v>0.25620454710620533</v>
      </c>
      <c r="AE714" s="59">
        <f t="shared" si="517"/>
        <v>0</v>
      </c>
      <c r="AF714" s="59">
        <f t="shared" si="518"/>
        <v>0.52615240144296205</v>
      </c>
      <c r="AG714" s="59">
        <f t="shared" si="519"/>
        <v>7.1923304299424196E-3</v>
      </c>
      <c r="AH714" s="59">
        <f t="shared" si="520"/>
        <v>0.48589310134058833</v>
      </c>
      <c r="AI714" s="59">
        <f t="shared" si="521"/>
        <v>0</v>
      </c>
      <c r="AJ714" s="59">
        <f t="shared" si="532"/>
        <v>2.9989424348673652</v>
      </c>
      <c r="AK714" s="59">
        <f t="shared" si="538"/>
        <v>4</v>
      </c>
      <c r="AL714" s="59">
        <f t="shared" si="522"/>
        <v>0.48010993577282651</v>
      </c>
      <c r="AM714" s="59">
        <f t="shared" si="533"/>
        <v>0.51989006422717354</v>
      </c>
      <c r="AN714" s="59">
        <f t="shared" si="523"/>
        <v>2.0536419333137532</v>
      </c>
      <c r="AO714" s="59">
        <f t="shared" si="534"/>
        <v>7.2113513210945888</v>
      </c>
      <c r="AP714" s="59">
        <f t="shared" si="524"/>
        <v>0.32747781889241329</v>
      </c>
      <c r="AQ714" s="59">
        <f t="shared" si="525"/>
        <v>0.1308973192300906</v>
      </c>
      <c r="AR714" s="59">
        <f t="shared" si="526"/>
        <v>0.64179894304343321</v>
      </c>
      <c r="AS714" s="59">
        <f t="shared" si="527"/>
        <v>0.22730373772647613</v>
      </c>
      <c r="AT714" s="59">
        <f t="shared" si="528"/>
        <v>0.73846158485541058</v>
      </c>
      <c r="AU714" s="59">
        <v>40.384999999999998</v>
      </c>
      <c r="AV714" s="78"/>
      <c r="AW714" s="59">
        <v>13.491</v>
      </c>
      <c r="AX714" s="59">
        <v>0.23400000000000001</v>
      </c>
      <c r="AY714" s="59">
        <v>45.892000000000003</v>
      </c>
      <c r="AZ714" s="59">
        <v>0.21299999999999999</v>
      </c>
      <c r="BA714" s="59">
        <v>0.20499999999999999</v>
      </c>
      <c r="BB714" s="59">
        <v>6.6000000000000003E-2</v>
      </c>
      <c r="BC714" s="59"/>
      <c r="BD714" s="59"/>
      <c r="BE714" s="59">
        <v>100.495</v>
      </c>
      <c r="BF714" s="59">
        <f t="shared" si="531"/>
        <v>85.842248987331942</v>
      </c>
      <c r="BG714" s="59">
        <f t="shared" si="529"/>
        <v>0.14157751012668057</v>
      </c>
      <c r="BH714" s="64">
        <f t="shared" si="530"/>
        <v>0.85842248987331937</v>
      </c>
      <c r="BI714" s="52"/>
      <c r="BJ714" s="62"/>
      <c r="BK714" s="62"/>
      <c r="BL714" s="62"/>
    </row>
    <row r="715" spans="1:64" s="31" customFormat="1" x14ac:dyDescent="0.25">
      <c r="A715" s="62"/>
      <c r="B715" s="58" t="s">
        <v>168</v>
      </c>
      <c r="C715" s="52" t="s">
        <v>13</v>
      </c>
      <c r="D715" s="52" t="s">
        <v>221</v>
      </c>
      <c r="E715" s="52"/>
      <c r="F715" s="52" t="s">
        <v>1326</v>
      </c>
      <c r="G715" s="52" t="s">
        <v>1779</v>
      </c>
      <c r="H715" s="52" t="s">
        <v>1784</v>
      </c>
      <c r="I715" s="52" t="s">
        <v>1725</v>
      </c>
      <c r="J715" s="52" t="s">
        <v>1722</v>
      </c>
      <c r="K715" s="59">
        <f t="shared" si="510"/>
        <v>87.39809398093395</v>
      </c>
      <c r="L715" s="59">
        <v>2.5999999999999999E-2</v>
      </c>
      <c r="M715" s="59">
        <v>0.58899999999999997</v>
      </c>
      <c r="N715" s="59">
        <v>13.836</v>
      </c>
      <c r="O715" s="59">
        <v>45.710999999999999</v>
      </c>
      <c r="P715" s="59"/>
      <c r="Q715" s="59">
        <v>26.271999999999998</v>
      </c>
      <c r="R715" s="59">
        <v>0.183</v>
      </c>
      <c r="S715" s="59">
        <v>11.568</v>
      </c>
      <c r="T715" s="59"/>
      <c r="U715" s="59">
        <v>0.04</v>
      </c>
      <c r="V715" s="59">
        <v>98.225000000000009</v>
      </c>
      <c r="W715" s="59">
        <f t="shared" si="535"/>
        <v>16.504681094123683</v>
      </c>
      <c r="X715" s="59">
        <f t="shared" si="536"/>
        <v>10.85498878181409</v>
      </c>
      <c r="Y715" s="59">
        <f t="shared" si="537"/>
        <v>99.312669875937772</v>
      </c>
      <c r="Z715" s="59">
        <f t="shared" si="512"/>
        <v>8.4490671233814515E-4</v>
      </c>
      <c r="AA715" s="59">
        <f t="shared" si="513"/>
        <v>1.4394816462333249E-2</v>
      </c>
      <c r="AB715" s="59">
        <f t="shared" si="514"/>
        <v>0.52996640307594733</v>
      </c>
      <c r="AC715" s="59">
        <f t="shared" si="515"/>
        <v>1.1749414148433235</v>
      </c>
      <c r="AD715" s="59">
        <f t="shared" si="516"/>
        <v>0.26545571205923096</v>
      </c>
      <c r="AE715" s="59">
        <f t="shared" si="517"/>
        <v>0</v>
      </c>
      <c r="AF715" s="59">
        <f t="shared" si="518"/>
        <v>0.44855735394853774</v>
      </c>
      <c r="AG715" s="59">
        <f t="shared" si="519"/>
        <v>5.0372965859692065E-3</v>
      </c>
      <c r="AH715" s="59">
        <f t="shared" si="520"/>
        <v>0.5603806081483973</v>
      </c>
      <c r="AI715" s="59">
        <f t="shared" si="521"/>
        <v>0</v>
      </c>
      <c r="AJ715" s="59">
        <f t="shared" si="532"/>
        <v>2.9995785118360776</v>
      </c>
      <c r="AK715" s="59">
        <f t="shared" si="538"/>
        <v>3.9999999999999996</v>
      </c>
      <c r="AL715" s="59">
        <f t="shared" si="522"/>
        <v>0.55541631814876447</v>
      </c>
      <c r="AM715" s="59">
        <f t="shared" si="533"/>
        <v>0.44458368185123553</v>
      </c>
      <c r="AN715" s="59">
        <f t="shared" si="523"/>
        <v>1.689763427838582</v>
      </c>
      <c r="AO715" s="59">
        <f t="shared" si="534"/>
        <v>5.5866868374003227</v>
      </c>
      <c r="AP715" s="59">
        <f t="shared" si="524"/>
        <v>0.37177990809532707</v>
      </c>
      <c r="AQ715" s="59">
        <f t="shared" si="525"/>
        <v>0.13472423135142339</v>
      </c>
      <c r="AR715" s="59">
        <f t="shared" si="526"/>
        <v>0.59630692355341297</v>
      </c>
      <c r="AS715" s="59">
        <f t="shared" si="527"/>
        <v>0.26896884509516356</v>
      </c>
      <c r="AT715" s="59">
        <f t="shared" si="528"/>
        <v>0.68915245885684484</v>
      </c>
      <c r="AU715" s="59">
        <v>40.357999999999997</v>
      </c>
      <c r="AV715" s="78"/>
      <c r="AW715" s="59">
        <v>12.173999999999999</v>
      </c>
      <c r="AX715" s="59">
        <v>0.22700000000000001</v>
      </c>
      <c r="AY715" s="59">
        <v>47.368000000000002</v>
      </c>
      <c r="AZ715" s="59">
        <v>0.19700000000000001</v>
      </c>
      <c r="BA715" s="59">
        <v>0.17699999999999999</v>
      </c>
      <c r="BB715" s="59">
        <v>0.13700000000000001</v>
      </c>
      <c r="BC715" s="59"/>
      <c r="BD715" s="59"/>
      <c r="BE715" s="59">
        <v>100.646</v>
      </c>
      <c r="BF715" s="59">
        <f t="shared" si="531"/>
        <v>87.39809398093395</v>
      </c>
      <c r="BG715" s="59">
        <f t="shared" si="529"/>
        <v>0.1260190601906605</v>
      </c>
      <c r="BH715" s="64">
        <f t="shared" si="530"/>
        <v>0.87398093980933955</v>
      </c>
      <c r="BI715" s="52"/>
      <c r="BJ715" s="62"/>
      <c r="BK715" s="62"/>
      <c r="BL715" s="62"/>
    </row>
    <row r="716" spans="1:64" s="31" customFormat="1" x14ac:dyDescent="0.25">
      <c r="A716" s="62"/>
      <c r="B716" s="58" t="s">
        <v>168</v>
      </c>
      <c r="C716" s="52" t="s">
        <v>13</v>
      </c>
      <c r="D716" s="52" t="s">
        <v>221</v>
      </c>
      <c r="E716" s="52"/>
      <c r="F716" s="52" t="s">
        <v>1327</v>
      </c>
      <c r="G716" s="52" t="s">
        <v>1779</v>
      </c>
      <c r="H716" s="52" t="s">
        <v>1784</v>
      </c>
      <c r="I716" s="52" t="s">
        <v>1725</v>
      </c>
      <c r="J716" s="52" t="s">
        <v>1722</v>
      </c>
      <c r="K716" s="59">
        <f t="shared" si="510"/>
        <v>88.77225458119392</v>
      </c>
      <c r="L716" s="59">
        <v>3.9E-2</v>
      </c>
      <c r="M716" s="59">
        <v>1.2190000000000001</v>
      </c>
      <c r="N716" s="59">
        <v>15.37</v>
      </c>
      <c r="O716" s="59">
        <v>41.03</v>
      </c>
      <c r="P716" s="59"/>
      <c r="Q716" s="59">
        <v>26.507999999999999</v>
      </c>
      <c r="R716" s="59">
        <v>0.28000000000000003</v>
      </c>
      <c r="S716" s="59">
        <v>12.459</v>
      </c>
      <c r="T716" s="59"/>
      <c r="U716" s="59">
        <v>0.14699999999999999</v>
      </c>
      <c r="V716" s="59">
        <v>97.052000000000007</v>
      </c>
      <c r="W716" s="59">
        <f t="shared" si="535"/>
        <v>15.355872809515775</v>
      </c>
      <c r="X716" s="59">
        <f t="shared" si="536"/>
        <v>12.394006657573042</v>
      </c>
      <c r="Y716" s="59">
        <f t="shared" si="537"/>
        <v>98.293879467088829</v>
      </c>
      <c r="Z716" s="59">
        <f t="shared" si="512"/>
        <v>1.2640857689581266E-3</v>
      </c>
      <c r="AA716" s="59">
        <f t="shared" si="513"/>
        <v>2.9714680527361061E-2</v>
      </c>
      <c r="AB716" s="59">
        <f t="shared" si="514"/>
        <v>0.58720287793975745</v>
      </c>
      <c r="AC716" s="59">
        <f t="shared" si="515"/>
        <v>1.0518977584067086</v>
      </c>
      <c r="AD716" s="59">
        <f t="shared" si="516"/>
        <v>0.30230890741996397</v>
      </c>
      <c r="AE716" s="59">
        <f t="shared" si="517"/>
        <v>0</v>
      </c>
      <c r="AF716" s="59">
        <f t="shared" si="518"/>
        <v>0.41625730954172907</v>
      </c>
      <c r="AG716" s="59">
        <f t="shared" si="519"/>
        <v>7.6874266732718426E-3</v>
      </c>
      <c r="AH716" s="59">
        <f t="shared" si="520"/>
        <v>0.60198341554271606</v>
      </c>
      <c r="AI716" s="59">
        <f t="shared" si="521"/>
        <v>0</v>
      </c>
      <c r="AJ716" s="59">
        <f t="shared" si="532"/>
        <v>2.9983164618204663</v>
      </c>
      <c r="AK716" s="59">
        <f t="shared" si="538"/>
        <v>4.0000000000000009</v>
      </c>
      <c r="AL716" s="59">
        <f t="shared" si="522"/>
        <v>0.59119950784996556</v>
      </c>
      <c r="AM716" s="59">
        <f t="shared" si="533"/>
        <v>0.40880049215003444</v>
      </c>
      <c r="AN716" s="59">
        <f t="shared" si="523"/>
        <v>1.3769270415954675</v>
      </c>
      <c r="AO716" s="59">
        <f t="shared" si="534"/>
        <v>4.2733992307173523</v>
      </c>
      <c r="AP716" s="59">
        <f t="shared" si="524"/>
        <v>0.42071127236987838</v>
      </c>
      <c r="AQ716" s="59">
        <f t="shared" si="525"/>
        <v>0.1557161951689337</v>
      </c>
      <c r="AR716" s="59">
        <f t="shared" si="526"/>
        <v>0.54182166858311365</v>
      </c>
      <c r="AS716" s="59">
        <f t="shared" si="527"/>
        <v>0.30246213624795254</v>
      </c>
      <c r="AT716" s="59">
        <f t="shared" si="528"/>
        <v>0.64175300471566832</v>
      </c>
      <c r="AU716" s="59">
        <v>40.673999999999999</v>
      </c>
      <c r="AV716" s="78"/>
      <c r="AW716" s="59">
        <v>10.948</v>
      </c>
      <c r="AX716" s="59">
        <v>0.161</v>
      </c>
      <c r="AY716" s="59">
        <v>48.563000000000002</v>
      </c>
      <c r="AZ716" s="59">
        <v>0.222</v>
      </c>
      <c r="BA716" s="59">
        <v>0.21099999999999999</v>
      </c>
      <c r="BB716" s="59">
        <v>7.6999999999999999E-2</v>
      </c>
      <c r="BC716" s="59"/>
      <c r="BD716" s="59"/>
      <c r="BE716" s="59">
        <v>100.867</v>
      </c>
      <c r="BF716" s="59">
        <f t="shared" si="531"/>
        <v>88.77225458119392</v>
      </c>
      <c r="BG716" s="59">
        <f t="shared" si="529"/>
        <v>0.1122774541880608</v>
      </c>
      <c r="BH716" s="64">
        <f t="shared" si="530"/>
        <v>0.88772254581193921</v>
      </c>
      <c r="BI716" s="52"/>
      <c r="BJ716" s="62"/>
      <c r="BK716" s="62"/>
      <c r="BL716" s="62"/>
    </row>
    <row r="717" spans="1:64" s="31" customFormat="1" x14ac:dyDescent="0.25">
      <c r="A717" s="62"/>
      <c r="B717" s="58" t="s">
        <v>168</v>
      </c>
      <c r="C717" s="52" t="s">
        <v>13</v>
      </c>
      <c r="D717" s="52" t="s">
        <v>221</v>
      </c>
      <c r="E717" s="52"/>
      <c r="F717" s="52" t="s">
        <v>1328</v>
      </c>
      <c r="G717" s="52" t="s">
        <v>1779</v>
      </c>
      <c r="H717" s="52" t="s">
        <v>1784</v>
      </c>
      <c r="I717" s="52" t="s">
        <v>1725</v>
      </c>
      <c r="J717" s="52" t="s">
        <v>1722</v>
      </c>
      <c r="K717" s="59">
        <f t="shared" si="510"/>
        <v>87.701742639366955</v>
      </c>
      <c r="L717" s="59">
        <v>2.5999999999999999E-2</v>
      </c>
      <c r="M717" s="59">
        <v>0.67900000000000005</v>
      </c>
      <c r="N717" s="59">
        <v>13.481</v>
      </c>
      <c r="O717" s="59">
        <v>46.957000000000001</v>
      </c>
      <c r="P717" s="59"/>
      <c r="Q717" s="59">
        <v>24.771999999999998</v>
      </c>
      <c r="R717" s="59">
        <v>0.19900000000000001</v>
      </c>
      <c r="S717" s="59">
        <v>11.643000000000001</v>
      </c>
      <c r="T717" s="59"/>
      <c r="U717" s="59">
        <v>6.6000000000000003E-2</v>
      </c>
      <c r="V717" s="59">
        <v>97.822999999999993</v>
      </c>
      <c r="W717" s="59">
        <f t="shared" si="535"/>
        <v>16.208294121969374</v>
      </c>
      <c r="X717" s="59">
        <f t="shared" si="536"/>
        <v>9.5173437186381662</v>
      </c>
      <c r="Y717" s="59">
        <f t="shared" si="537"/>
        <v>98.776637840607549</v>
      </c>
      <c r="Z717" s="59">
        <f t="shared" si="512"/>
        <v>8.4936724543829432E-4</v>
      </c>
      <c r="AA717" s="59">
        <f t="shared" si="513"/>
        <v>1.6681970930742682E-2</v>
      </c>
      <c r="AB717" s="59">
        <f t="shared" si="514"/>
        <v>0.51909475731843313</v>
      </c>
      <c r="AC717" s="59">
        <f t="shared" si="515"/>
        <v>1.2133401854171806</v>
      </c>
      <c r="AD717" s="59">
        <f t="shared" si="516"/>
        <v>0.23397270646548154</v>
      </c>
      <c r="AE717" s="59">
        <f t="shared" si="517"/>
        <v>0</v>
      </c>
      <c r="AF717" s="59">
        <f t="shared" si="518"/>
        <v>0.44282782472549459</v>
      </c>
      <c r="AG717" s="59">
        <f t="shared" si="519"/>
        <v>5.5066345762936376E-3</v>
      </c>
      <c r="AH717" s="59">
        <f t="shared" si="520"/>
        <v>0.56699139054420666</v>
      </c>
      <c r="AI717" s="59">
        <f t="shared" si="521"/>
        <v>0</v>
      </c>
      <c r="AJ717" s="59">
        <f t="shared" si="532"/>
        <v>2.9992648372232713</v>
      </c>
      <c r="AK717" s="59">
        <f t="shared" si="538"/>
        <v>3.9999999999999996</v>
      </c>
      <c r="AL717" s="59">
        <f t="shared" si="522"/>
        <v>0.56147811605345155</v>
      </c>
      <c r="AM717" s="59">
        <f t="shared" si="533"/>
        <v>0.43852188394654845</v>
      </c>
      <c r="AN717" s="59">
        <f t="shared" si="523"/>
        <v>1.8926473579550864</v>
      </c>
      <c r="AO717" s="59">
        <f t="shared" si="534"/>
        <v>6.4805155745171623</v>
      </c>
      <c r="AP717" s="59">
        <f t="shared" si="524"/>
        <v>0.34570408219650217</v>
      </c>
      <c r="AQ717" s="59">
        <f t="shared" si="525"/>
        <v>0.11898484353462474</v>
      </c>
      <c r="AR717" s="59">
        <f t="shared" si="526"/>
        <v>0.61703390236003808</v>
      </c>
      <c r="AS717" s="59">
        <f t="shared" si="527"/>
        <v>0.26398125410533724</v>
      </c>
      <c r="AT717" s="59">
        <f t="shared" si="528"/>
        <v>0.70036695490639733</v>
      </c>
      <c r="AU717" s="59">
        <v>40.744999999999997</v>
      </c>
      <c r="AV717" s="78"/>
      <c r="AW717" s="59">
        <v>11.972</v>
      </c>
      <c r="AX717" s="59">
        <v>0.189</v>
      </c>
      <c r="AY717" s="59">
        <v>47.898000000000003</v>
      </c>
      <c r="AZ717" s="59">
        <v>0.182</v>
      </c>
      <c r="BA717" s="59">
        <v>0.253</v>
      </c>
      <c r="BB717" s="59">
        <v>0.08</v>
      </c>
      <c r="BC717" s="59"/>
      <c r="BD717" s="59"/>
      <c r="BE717" s="59">
        <v>101.327</v>
      </c>
      <c r="BF717" s="59">
        <f t="shared" si="531"/>
        <v>87.701742639366955</v>
      </c>
      <c r="BG717" s="59">
        <f t="shared" si="529"/>
        <v>0.12298257360633044</v>
      </c>
      <c r="BH717" s="64">
        <f t="shared" si="530"/>
        <v>0.87701742639366953</v>
      </c>
      <c r="BI717" s="52"/>
      <c r="BJ717" s="62"/>
      <c r="BK717" s="62"/>
      <c r="BL717" s="62"/>
    </row>
    <row r="718" spans="1:64" s="31" customFormat="1" x14ac:dyDescent="0.25">
      <c r="A718" s="62"/>
      <c r="B718" s="58" t="s">
        <v>168</v>
      </c>
      <c r="C718" s="52" t="s">
        <v>13</v>
      </c>
      <c r="D718" s="52" t="s">
        <v>221</v>
      </c>
      <c r="E718" s="52"/>
      <c r="F718" s="52" t="s">
        <v>1329</v>
      </c>
      <c r="G718" s="52" t="s">
        <v>1779</v>
      </c>
      <c r="H718" s="52" t="s">
        <v>1784</v>
      </c>
      <c r="I718" s="52" t="s">
        <v>1725</v>
      </c>
      <c r="J718" s="52" t="s">
        <v>1722</v>
      </c>
      <c r="K718" s="59">
        <f t="shared" ref="K718:K750" si="539">BF718</f>
        <v>85.186679140271806</v>
      </c>
      <c r="L718" s="59">
        <v>3.4000000000000002E-2</v>
      </c>
      <c r="M718" s="59">
        <v>0.79400000000000004</v>
      </c>
      <c r="N718" s="59">
        <v>12.769</v>
      </c>
      <c r="O718" s="59">
        <v>47.323</v>
      </c>
      <c r="P718" s="59"/>
      <c r="Q718" s="59">
        <v>27.52</v>
      </c>
      <c r="R718" s="59">
        <v>0.29399999999999998</v>
      </c>
      <c r="S718" s="59">
        <v>9.5739999999999998</v>
      </c>
      <c r="T718" s="59"/>
      <c r="U718" s="59">
        <v>8.3000000000000004E-2</v>
      </c>
      <c r="V718" s="59">
        <v>98.390999999999991</v>
      </c>
      <c r="W718" s="59">
        <f t="shared" si="535"/>
        <v>19.430387635451424</v>
      </c>
      <c r="X718" s="59">
        <f t="shared" si="536"/>
        <v>8.9904560619566283</v>
      </c>
      <c r="Y718" s="59">
        <f t="shared" si="537"/>
        <v>99.291843697408041</v>
      </c>
      <c r="Z718" s="59">
        <f t="shared" si="512"/>
        <v>1.1248534035517947E-3</v>
      </c>
      <c r="AA718" s="59">
        <f t="shared" si="513"/>
        <v>1.9755723393000555E-2</v>
      </c>
      <c r="AB718" s="59">
        <f t="shared" si="514"/>
        <v>0.49793914532634936</v>
      </c>
      <c r="AC718" s="59">
        <f t="shared" si="515"/>
        <v>1.2383669584597481</v>
      </c>
      <c r="AD718" s="59">
        <f t="shared" si="516"/>
        <v>0.22383397955930476</v>
      </c>
      <c r="AE718" s="59">
        <f t="shared" si="517"/>
        <v>0</v>
      </c>
      <c r="AF718" s="59">
        <f t="shared" si="518"/>
        <v>0.53761813018701576</v>
      </c>
      <c r="AG718" s="59">
        <f t="shared" si="519"/>
        <v>8.2390162605149499E-3</v>
      </c>
      <c r="AH718" s="59">
        <f t="shared" si="520"/>
        <v>0.47217157494126211</v>
      </c>
      <c r="AI718" s="59">
        <f t="shared" si="521"/>
        <v>0</v>
      </c>
      <c r="AJ718" s="59">
        <f t="shared" si="532"/>
        <v>2.9990493815307473</v>
      </c>
      <c r="AK718" s="59">
        <f t="shared" si="538"/>
        <v>4.0000000000000009</v>
      </c>
      <c r="AL718" s="59">
        <f t="shared" si="522"/>
        <v>0.46759396787599472</v>
      </c>
      <c r="AM718" s="59">
        <f t="shared" si="533"/>
        <v>0.53240603212400528</v>
      </c>
      <c r="AN718" s="59">
        <f t="shared" si="523"/>
        <v>2.4018611081548231</v>
      </c>
      <c r="AO718" s="59">
        <f t="shared" si="534"/>
        <v>8.8522202705635973</v>
      </c>
      <c r="AP718" s="59">
        <f t="shared" si="524"/>
        <v>0.29395673962197777</v>
      </c>
      <c r="AQ718" s="59">
        <f t="shared" si="525"/>
        <v>0.11419284849136076</v>
      </c>
      <c r="AR718" s="59">
        <f t="shared" si="526"/>
        <v>0.63177472313417904</v>
      </c>
      <c r="AS718" s="59">
        <f t="shared" si="527"/>
        <v>0.25403242837446022</v>
      </c>
      <c r="AT718" s="59">
        <f t="shared" si="528"/>
        <v>0.71321926229449428</v>
      </c>
      <c r="AU718" s="59">
        <v>40.213999999999999</v>
      </c>
      <c r="AV718" s="78"/>
      <c r="AW718" s="59">
        <v>14.263999999999999</v>
      </c>
      <c r="AX718" s="59">
        <v>0.26600000000000001</v>
      </c>
      <c r="AY718" s="59">
        <v>46.02</v>
      </c>
      <c r="AZ718" s="59">
        <v>0.16500000000000001</v>
      </c>
      <c r="BA718" s="59">
        <v>0.251</v>
      </c>
      <c r="BB718" s="59">
        <v>0.187</v>
      </c>
      <c r="BC718" s="59"/>
      <c r="BD718" s="59"/>
      <c r="BE718" s="59">
        <v>101.376</v>
      </c>
      <c r="BF718" s="59">
        <f t="shared" si="531"/>
        <v>85.186679140271806</v>
      </c>
      <c r="BG718" s="59">
        <f t="shared" si="529"/>
        <v>0.14813320859728193</v>
      </c>
      <c r="BH718" s="64">
        <f t="shared" si="530"/>
        <v>0.85186679140271804</v>
      </c>
      <c r="BI718" s="52"/>
      <c r="BJ718" s="62"/>
      <c r="BK718" s="62"/>
      <c r="BL718" s="62"/>
    </row>
    <row r="719" spans="1:64" s="31" customFormat="1" x14ac:dyDescent="0.25">
      <c r="A719" s="62"/>
      <c r="B719" s="58" t="s">
        <v>168</v>
      </c>
      <c r="C719" s="52" t="s">
        <v>13</v>
      </c>
      <c r="D719" s="52" t="s">
        <v>221</v>
      </c>
      <c r="E719" s="52"/>
      <c r="F719" s="52" t="s">
        <v>1330</v>
      </c>
      <c r="G719" s="52" t="s">
        <v>1779</v>
      </c>
      <c r="H719" s="52" t="s">
        <v>1784</v>
      </c>
      <c r="I719" s="52" t="s">
        <v>1725</v>
      </c>
      <c r="J719" s="52" t="s">
        <v>1722</v>
      </c>
      <c r="K719" s="59">
        <f t="shared" si="539"/>
        <v>84.780128209329888</v>
      </c>
      <c r="L719" s="59">
        <v>2.8000000000000001E-2</v>
      </c>
      <c r="M719" s="59">
        <v>0.84199999999999997</v>
      </c>
      <c r="N719" s="59">
        <v>12.824999999999999</v>
      </c>
      <c r="O719" s="59">
        <v>46.433</v>
      </c>
      <c r="P719" s="59"/>
      <c r="Q719" s="59">
        <v>26.827000000000002</v>
      </c>
      <c r="R719" s="59">
        <v>0.34499999999999997</v>
      </c>
      <c r="S719" s="59">
        <v>10.632999999999999</v>
      </c>
      <c r="T719" s="59"/>
      <c r="U719" s="59">
        <v>0.154</v>
      </c>
      <c r="V719" s="59">
        <v>98.086999999999989</v>
      </c>
      <c r="W719" s="59">
        <f t="shared" si="535"/>
        <v>17.61828381891538</v>
      </c>
      <c r="X719" s="59">
        <f t="shared" si="536"/>
        <v>10.234181130345213</v>
      </c>
      <c r="Y719" s="59">
        <f t="shared" si="537"/>
        <v>99.112464949260584</v>
      </c>
      <c r="Z719" s="59">
        <f t="shared" si="512"/>
        <v>9.2167287864926631E-4</v>
      </c>
      <c r="AA719" s="59">
        <f t="shared" si="513"/>
        <v>2.0844250938720263E-2</v>
      </c>
      <c r="AB719" s="59">
        <f t="shared" si="514"/>
        <v>0.49759788225129697</v>
      </c>
      <c r="AC719" s="59">
        <f t="shared" si="515"/>
        <v>1.2089423690596721</v>
      </c>
      <c r="AD719" s="59">
        <f t="shared" si="516"/>
        <v>0.25351237231767987</v>
      </c>
      <c r="AE719" s="59">
        <f t="shared" si="517"/>
        <v>0</v>
      </c>
      <c r="AF719" s="59">
        <f t="shared" si="518"/>
        <v>0.48501794827873213</v>
      </c>
      <c r="AG719" s="59">
        <f t="shared" si="519"/>
        <v>9.6194200989376689E-3</v>
      </c>
      <c r="AH719" s="59">
        <f t="shared" si="520"/>
        <v>0.52175184854461831</v>
      </c>
      <c r="AI719" s="59">
        <f t="shared" si="521"/>
        <v>0</v>
      </c>
      <c r="AJ719" s="59">
        <f t="shared" si="532"/>
        <v>2.9982077643683063</v>
      </c>
      <c r="AK719" s="59">
        <f t="shared" si="538"/>
        <v>4.0000000000000009</v>
      </c>
      <c r="AL719" s="59">
        <f t="shared" si="522"/>
        <v>0.51824344571211423</v>
      </c>
      <c r="AM719" s="59">
        <f t="shared" si="533"/>
        <v>0.48175655428788577</v>
      </c>
      <c r="AN719" s="59">
        <f t="shared" si="523"/>
        <v>1.9131924167825207</v>
      </c>
      <c r="AO719" s="59">
        <f t="shared" si="534"/>
        <v>6.5727471442361454</v>
      </c>
      <c r="AP719" s="59">
        <f t="shared" si="524"/>
        <v>0.34326603153266866</v>
      </c>
      <c r="AQ719" s="59">
        <f t="shared" si="525"/>
        <v>0.12933957448976649</v>
      </c>
      <c r="AR719" s="59">
        <f t="shared" si="526"/>
        <v>0.61679077106692937</v>
      </c>
      <c r="AS719" s="59">
        <f t="shared" si="527"/>
        <v>0.25386965444330423</v>
      </c>
      <c r="AT719" s="59">
        <f t="shared" si="528"/>
        <v>0.70841714288951529</v>
      </c>
      <c r="AU719" s="59">
        <v>40.058</v>
      </c>
      <c r="AV719" s="78"/>
      <c r="AW719" s="59">
        <v>14.568</v>
      </c>
      <c r="AX719" s="59">
        <v>0.23400000000000001</v>
      </c>
      <c r="AY719" s="59">
        <v>45.527000000000001</v>
      </c>
      <c r="AZ719" s="59">
        <v>0.186</v>
      </c>
      <c r="BA719" s="59">
        <v>0.19900000000000001</v>
      </c>
      <c r="BB719" s="59">
        <v>0.11799999999999999</v>
      </c>
      <c r="BC719" s="59"/>
      <c r="BD719" s="59"/>
      <c r="BE719" s="59">
        <v>100.898</v>
      </c>
      <c r="BF719" s="59">
        <f t="shared" si="531"/>
        <v>84.780128209329888</v>
      </c>
      <c r="BG719" s="59">
        <f t="shared" si="529"/>
        <v>0.15219871790670111</v>
      </c>
      <c r="BH719" s="64">
        <f t="shared" si="530"/>
        <v>0.84780128209329886</v>
      </c>
      <c r="BI719" s="52"/>
      <c r="BJ719" s="62"/>
      <c r="BK719" s="62"/>
      <c r="BL719" s="62"/>
    </row>
    <row r="720" spans="1:64" s="31" customFormat="1" x14ac:dyDescent="0.25">
      <c r="A720" s="62"/>
      <c r="B720" s="58" t="s">
        <v>168</v>
      </c>
      <c r="C720" s="52" t="s">
        <v>13</v>
      </c>
      <c r="D720" s="52" t="s">
        <v>221</v>
      </c>
      <c r="E720" s="52"/>
      <c r="F720" s="52" t="s">
        <v>1331</v>
      </c>
      <c r="G720" s="52" t="s">
        <v>1779</v>
      </c>
      <c r="H720" s="52" t="s">
        <v>1784</v>
      </c>
      <c r="I720" s="52" t="s">
        <v>1725</v>
      </c>
      <c r="J720" s="52" t="s">
        <v>1722</v>
      </c>
      <c r="K720" s="59">
        <f t="shared" si="539"/>
        <v>86.116526675184005</v>
      </c>
      <c r="L720" s="59">
        <v>7.4999999999999997E-2</v>
      </c>
      <c r="M720" s="59">
        <v>0.74099999999999999</v>
      </c>
      <c r="N720" s="59">
        <v>11.773</v>
      </c>
      <c r="O720" s="59">
        <v>47.712000000000003</v>
      </c>
      <c r="P720" s="59"/>
      <c r="Q720" s="59">
        <v>28.492999999999999</v>
      </c>
      <c r="R720" s="59">
        <v>0.32200000000000001</v>
      </c>
      <c r="S720" s="59">
        <v>9.6280000000000001</v>
      </c>
      <c r="T720" s="59"/>
      <c r="U720" s="59">
        <v>0.111</v>
      </c>
      <c r="V720" s="59">
        <v>98.855000000000004</v>
      </c>
      <c r="W720" s="59">
        <f t="shared" si="535"/>
        <v>19.296142587592215</v>
      </c>
      <c r="X720" s="59">
        <f t="shared" si="536"/>
        <v>10.22100179196242</v>
      </c>
      <c r="Y720" s="59">
        <f t="shared" si="537"/>
        <v>99.879144379554646</v>
      </c>
      <c r="Z720" s="59">
        <f t="shared" si="512"/>
        <v>2.4795751340639044E-3</v>
      </c>
      <c r="AA720" s="59">
        <f t="shared" si="513"/>
        <v>1.8424242524183881E-2</v>
      </c>
      <c r="AB720" s="59">
        <f t="shared" si="514"/>
        <v>0.45878110804887179</v>
      </c>
      <c r="AC720" s="59">
        <f t="shared" si="515"/>
        <v>1.2476814219260417</v>
      </c>
      <c r="AD720" s="59">
        <f t="shared" si="516"/>
        <v>0.25429437697087531</v>
      </c>
      <c r="AE720" s="59">
        <f t="shared" si="517"/>
        <v>0</v>
      </c>
      <c r="AF720" s="59">
        <f t="shared" si="518"/>
        <v>0.53353380316281707</v>
      </c>
      <c r="AG720" s="59">
        <f t="shared" si="519"/>
        <v>9.0174325115120416E-3</v>
      </c>
      <c r="AH720" s="59">
        <f t="shared" si="520"/>
        <v>0.47450576859049215</v>
      </c>
      <c r="AI720" s="59">
        <f t="shared" si="521"/>
        <v>0</v>
      </c>
      <c r="AJ720" s="59">
        <f t="shared" si="532"/>
        <v>2.9987177288688578</v>
      </c>
      <c r="AK720" s="59">
        <f t="shared" si="538"/>
        <v>4</v>
      </c>
      <c r="AL720" s="59">
        <f t="shared" si="522"/>
        <v>0.47072137035768546</v>
      </c>
      <c r="AM720" s="59">
        <f t="shared" si="533"/>
        <v>0.52927862964231454</v>
      </c>
      <c r="AN720" s="59">
        <f t="shared" si="523"/>
        <v>2.0980951663902636</v>
      </c>
      <c r="AO720" s="59">
        <f t="shared" si="534"/>
        <v>7.4163468087890578</v>
      </c>
      <c r="AP720" s="59">
        <f t="shared" si="524"/>
        <v>0.3227789807261302</v>
      </c>
      <c r="AQ720" s="59">
        <f t="shared" si="525"/>
        <v>0.12969194501881517</v>
      </c>
      <c r="AR720" s="59">
        <f t="shared" si="526"/>
        <v>0.63632641940785872</v>
      </c>
      <c r="AS720" s="59">
        <f t="shared" si="527"/>
        <v>0.23398163557332621</v>
      </c>
      <c r="AT720" s="59">
        <f t="shared" si="528"/>
        <v>0.73115078708724046</v>
      </c>
      <c r="AU720" s="59">
        <v>40.241999999999997</v>
      </c>
      <c r="AV720" s="78"/>
      <c r="AW720" s="59">
        <v>13.398999999999999</v>
      </c>
      <c r="AX720" s="59">
        <v>0.22900000000000001</v>
      </c>
      <c r="AY720" s="59">
        <v>46.628</v>
      </c>
      <c r="AZ720" s="59">
        <v>0.192</v>
      </c>
      <c r="BA720" s="59">
        <v>0.14899999999999999</v>
      </c>
      <c r="BB720" s="59">
        <v>0.25700000000000001</v>
      </c>
      <c r="BC720" s="59"/>
      <c r="BD720" s="59"/>
      <c r="BE720" s="59">
        <v>101.104</v>
      </c>
      <c r="BF720" s="59">
        <f t="shared" si="531"/>
        <v>86.116526675184005</v>
      </c>
      <c r="BG720" s="59">
        <f t="shared" si="529"/>
        <v>0.13883473324815995</v>
      </c>
      <c r="BH720" s="64">
        <f t="shared" si="530"/>
        <v>0.86116526675184002</v>
      </c>
      <c r="BI720" s="52"/>
      <c r="BJ720" s="62"/>
      <c r="BK720" s="62"/>
      <c r="BL720" s="62"/>
    </row>
    <row r="721" spans="1:64" s="31" customFormat="1" x14ac:dyDescent="0.25">
      <c r="A721" s="62"/>
      <c r="B721" s="58" t="s">
        <v>168</v>
      </c>
      <c r="C721" s="52" t="s">
        <v>13</v>
      </c>
      <c r="D721" s="52" t="s">
        <v>221</v>
      </c>
      <c r="E721" s="52"/>
      <c r="F721" s="52" t="s">
        <v>1332</v>
      </c>
      <c r="G721" s="52" t="s">
        <v>1779</v>
      </c>
      <c r="H721" s="52" t="s">
        <v>1784</v>
      </c>
      <c r="I721" s="52" t="s">
        <v>1725</v>
      </c>
      <c r="J721" s="52" t="s">
        <v>1722</v>
      </c>
      <c r="K721" s="59">
        <f t="shared" si="539"/>
        <v>88.832716050448596</v>
      </c>
      <c r="L721" s="59">
        <v>1.0999999999999999E-2</v>
      </c>
      <c r="M721" s="59">
        <v>0.66100000000000003</v>
      </c>
      <c r="N721" s="59">
        <v>12.895</v>
      </c>
      <c r="O721" s="59">
        <v>47.651000000000003</v>
      </c>
      <c r="P721" s="59"/>
      <c r="Q721" s="59">
        <v>24.733000000000001</v>
      </c>
      <c r="R721" s="59">
        <v>0.25800000000000001</v>
      </c>
      <c r="S721" s="59">
        <v>11.18</v>
      </c>
      <c r="T721" s="59"/>
      <c r="U721" s="59">
        <v>1.7000000000000001E-2</v>
      </c>
      <c r="V721" s="59">
        <v>97.406000000000006</v>
      </c>
      <c r="W721" s="59">
        <f t="shared" si="535"/>
        <v>16.660271989616316</v>
      </c>
      <c r="X721" s="59">
        <f t="shared" si="536"/>
        <v>8.9716914985371012</v>
      </c>
      <c r="Y721" s="59">
        <f t="shared" si="537"/>
        <v>98.304963488153419</v>
      </c>
      <c r="Z721" s="59">
        <f t="shared" si="512"/>
        <v>3.6274840714655776E-4</v>
      </c>
      <c r="AA721" s="59">
        <f t="shared" si="513"/>
        <v>1.6393425566246025E-2</v>
      </c>
      <c r="AB721" s="59">
        <f t="shared" si="514"/>
        <v>0.50122941309106206</v>
      </c>
      <c r="AC721" s="59">
        <f t="shared" si="515"/>
        <v>1.2429250064353661</v>
      </c>
      <c r="AD721" s="59">
        <f t="shared" si="516"/>
        <v>0.22264576768067892</v>
      </c>
      <c r="AE721" s="59">
        <f t="shared" si="517"/>
        <v>0</v>
      </c>
      <c r="AF721" s="59">
        <f t="shared" si="518"/>
        <v>0.45948395198724806</v>
      </c>
      <c r="AG721" s="59">
        <f t="shared" si="519"/>
        <v>7.2068180032327685E-3</v>
      </c>
      <c r="AH721" s="59">
        <f t="shared" si="520"/>
        <v>0.54959660125207332</v>
      </c>
      <c r="AI721" s="59">
        <f t="shared" si="521"/>
        <v>0</v>
      </c>
      <c r="AJ721" s="59">
        <f t="shared" si="532"/>
        <v>2.999843732423054</v>
      </c>
      <c r="AK721" s="59">
        <f t="shared" si="538"/>
        <v>4</v>
      </c>
      <c r="AL721" s="59">
        <f t="shared" si="522"/>
        <v>0.54465087002992385</v>
      </c>
      <c r="AM721" s="59">
        <f t="shared" si="533"/>
        <v>0.45534912997007615</v>
      </c>
      <c r="AN721" s="59">
        <f t="shared" si="523"/>
        <v>2.0637443809228171</v>
      </c>
      <c r="AO721" s="59">
        <f t="shared" si="534"/>
        <v>7.257819392791129</v>
      </c>
      <c r="AP721" s="59">
        <f t="shared" si="524"/>
        <v>0.32639798745181031</v>
      </c>
      <c r="AQ721" s="59">
        <f t="shared" si="525"/>
        <v>0.11320202689061162</v>
      </c>
      <c r="AR721" s="59">
        <f t="shared" si="526"/>
        <v>0.63195286156665598</v>
      </c>
      <c r="AS721" s="59">
        <f t="shared" si="527"/>
        <v>0.25484511154273232</v>
      </c>
      <c r="AT721" s="59">
        <f t="shared" si="528"/>
        <v>0.71262325888142652</v>
      </c>
      <c r="AU721" s="59">
        <v>40.729999999999997</v>
      </c>
      <c r="AV721" s="78"/>
      <c r="AW721" s="59">
        <v>10.926</v>
      </c>
      <c r="AX721" s="59">
        <v>0.17399999999999999</v>
      </c>
      <c r="AY721" s="59">
        <v>48.761000000000003</v>
      </c>
      <c r="AZ721" s="59">
        <v>0.2</v>
      </c>
      <c r="BA721" s="59">
        <v>0.313</v>
      </c>
      <c r="BB721" s="59">
        <v>0.13300000000000001</v>
      </c>
      <c r="BC721" s="59"/>
      <c r="BD721" s="59"/>
      <c r="BE721" s="59">
        <v>101.244</v>
      </c>
      <c r="BF721" s="59">
        <f t="shared" si="531"/>
        <v>88.832716050448596</v>
      </c>
      <c r="BG721" s="59">
        <f t="shared" si="529"/>
        <v>0.11167283949551404</v>
      </c>
      <c r="BH721" s="64">
        <f t="shared" si="530"/>
        <v>0.88832716050448601</v>
      </c>
      <c r="BI721" s="52"/>
      <c r="BJ721" s="62"/>
      <c r="BK721" s="62"/>
      <c r="BL721" s="62"/>
    </row>
    <row r="722" spans="1:64" s="31" customFormat="1" x14ac:dyDescent="0.25">
      <c r="A722" s="62"/>
      <c r="B722" s="58" t="s">
        <v>168</v>
      </c>
      <c r="C722" s="52" t="s">
        <v>13</v>
      </c>
      <c r="D722" s="52" t="s">
        <v>221</v>
      </c>
      <c r="E722" s="52"/>
      <c r="F722" s="52" t="s">
        <v>1333</v>
      </c>
      <c r="G722" s="52" t="s">
        <v>1779</v>
      </c>
      <c r="H722" s="52" t="s">
        <v>1784</v>
      </c>
      <c r="I722" s="52" t="s">
        <v>1725</v>
      </c>
      <c r="J722" s="52" t="s">
        <v>1722</v>
      </c>
      <c r="K722" s="59">
        <f t="shared" si="539"/>
        <v>89.66867621788991</v>
      </c>
      <c r="L722" s="59">
        <v>4.3499999999999997E-2</v>
      </c>
      <c r="M722" s="59">
        <v>0.59299999999999997</v>
      </c>
      <c r="N722" s="59">
        <v>12.887499999999999</v>
      </c>
      <c r="O722" s="59">
        <v>49.79</v>
      </c>
      <c r="P722" s="59"/>
      <c r="Q722" s="59">
        <v>22.515999999999998</v>
      </c>
      <c r="R722" s="59">
        <v>0.2525</v>
      </c>
      <c r="S722" s="59">
        <v>12.3355</v>
      </c>
      <c r="T722" s="59"/>
      <c r="U722" s="59">
        <v>6.3500000000000001E-2</v>
      </c>
      <c r="V722" s="59">
        <v>98.481499999999997</v>
      </c>
      <c r="W722" s="59">
        <f t="shared" si="535"/>
        <v>15.139189264086454</v>
      </c>
      <c r="X722" s="59">
        <f t="shared" si="536"/>
        <v>8.1982782128401244</v>
      </c>
      <c r="Y722" s="59">
        <f t="shared" si="537"/>
        <v>99.302967476926582</v>
      </c>
      <c r="Z722" s="59">
        <f t="shared" si="512"/>
        <v>1.4105496720521963E-3</v>
      </c>
      <c r="AA722" s="59">
        <f t="shared" si="513"/>
        <v>1.4461363591735235E-2</v>
      </c>
      <c r="AB722" s="59">
        <f t="shared" si="514"/>
        <v>0.49257251895727983</v>
      </c>
      <c r="AC722" s="59">
        <f t="shared" si="515"/>
        <v>1.2770306804180611</v>
      </c>
      <c r="AD722" s="59">
        <f t="shared" si="516"/>
        <v>0.20005484010936153</v>
      </c>
      <c r="AE722" s="59">
        <f t="shared" si="517"/>
        <v>0</v>
      </c>
      <c r="AF722" s="59">
        <f t="shared" si="518"/>
        <v>0.41056051293203122</v>
      </c>
      <c r="AG722" s="59">
        <f t="shared" si="519"/>
        <v>6.9354002485144195E-3</v>
      </c>
      <c r="AH722" s="59">
        <f t="shared" si="520"/>
        <v>0.59627320106482573</v>
      </c>
      <c r="AI722" s="59">
        <f t="shared" si="521"/>
        <v>0</v>
      </c>
      <c r="AJ722" s="59">
        <f t="shared" si="532"/>
        <v>2.9992990669938613</v>
      </c>
      <c r="AK722" s="59">
        <f t="shared" si="538"/>
        <v>4</v>
      </c>
      <c r="AL722" s="59">
        <f t="shared" si="522"/>
        <v>0.59222609729444065</v>
      </c>
      <c r="AM722" s="59">
        <f t="shared" si="533"/>
        <v>0.40777390270555935</v>
      </c>
      <c r="AN722" s="59">
        <f t="shared" si="523"/>
        <v>2.0522398393740193</v>
      </c>
      <c r="AO722" s="59">
        <f t="shared" si="534"/>
        <v>7.2049077017221705</v>
      </c>
      <c r="AP722" s="59">
        <f t="shared" si="524"/>
        <v>0.32762825093230191</v>
      </c>
      <c r="AQ722" s="59">
        <f t="shared" si="525"/>
        <v>0.10156831089405724</v>
      </c>
      <c r="AR722" s="59">
        <f t="shared" si="526"/>
        <v>0.64835146752283712</v>
      </c>
      <c r="AS722" s="59">
        <f t="shared" si="527"/>
        <v>0.25008022158310561</v>
      </c>
      <c r="AT722" s="59">
        <f t="shared" si="528"/>
        <v>0.72164804000628224</v>
      </c>
      <c r="AU722" s="59">
        <v>40.896500000000003</v>
      </c>
      <c r="AV722" s="78"/>
      <c r="AW722" s="59">
        <v>10.106999999999999</v>
      </c>
      <c r="AX722" s="59">
        <v>0.186</v>
      </c>
      <c r="AY722" s="59">
        <v>49.214500000000001</v>
      </c>
      <c r="AZ722" s="59">
        <v>0.21</v>
      </c>
      <c r="BA722" s="59">
        <v>0.28349999999999997</v>
      </c>
      <c r="BB722" s="59">
        <v>0.121</v>
      </c>
      <c r="BC722" s="59"/>
      <c r="BD722" s="59"/>
      <c r="BE722" s="59">
        <v>101.02850000000001</v>
      </c>
      <c r="BF722" s="59">
        <f t="shared" si="531"/>
        <v>89.66867621788991</v>
      </c>
      <c r="BG722" s="59">
        <f t="shared" si="529"/>
        <v>0.1033132378211009</v>
      </c>
      <c r="BH722" s="64">
        <f t="shared" si="530"/>
        <v>0.89668676217889909</v>
      </c>
      <c r="BI722" s="52"/>
      <c r="BJ722" s="62"/>
      <c r="BK722" s="62"/>
      <c r="BL722" s="62"/>
    </row>
    <row r="723" spans="1:64" s="31" customFormat="1" x14ac:dyDescent="0.25">
      <c r="A723" s="62"/>
      <c r="B723" s="58" t="s">
        <v>168</v>
      </c>
      <c r="C723" s="52" t="s">
        <v>13</v>
      </c>
      <c r="D723" s="52" t="s">
        <v>221</v>
      </c>
      <c r="E723" s="52"/>
      <c r="F723" s="52" t="s">
        <v>1334</v>
      </c>
      <c r="G723" s="52" t="s">
        <v>1779</v>
      </c>
      <c r="H723" s="52" t="s">
        <v>1784</v>
      </c>
      <c r="I723" s="52" t="s">
        <v>1725</v>
      </c>
      <c r="J723" s="52" t="s">
        <v>1722</v>
      </c>
      <c r="K723" s="59">
        <f t="shared" si="539"/>
        <v>89.782676988243225</v>
      </c>
      <c r="L723" s="59">
        <v>4.7000000000000007E-2</v>
      </c>
      <c r="M723" s="59">
        <v>0.59799999999999998</v>
      </c>
      <c r="N723" s="59">
        <v>12.877000000000001</v>
      </c>
      <c r="O723" s="59">
        <v>49.890999999999998</v>
      </c>
      <c r="P723" s="59"/>
      <c r="Q723" s="59">
        <v>22.383333333333336</v>
      </c>
      <c r="R723" s="59">
        <v>0.22699999999999998</v>
      </c>
      <c r="S723" s="59">
        <v>12.320666666666668</v>
      </c>
      <c r="T723" s="59"/>
      <c r="U723" s="59">
        <v>0.06</v>
      </c>
      <c r="V723" s="59">
        <v>98.404000000000011</v>
      </c>
      <c r="W723" s="59">
        <f t="shared" si="535"/>
        <v>15.172305593848474</v>
      </c>
      <c r="X723" s="59">
        <f t="shared" si="536"/>
        <v>8.0140339403032481</v>
      </c>
      <c r="Y723" s="59">
        <f t="shared" si="537"/>
        <v>99.207006200818398</v>
      </c>
      <c r="Z723" s="59">
        <f t="shared" si="512"/>
        <v>1.5253801803865681E-3</v>
      </c>
      <c r="AA723" s="59">
        <f t="shared" si="513"/>
        <v>1.4596100666678682E-2</v>
      </c>
      <c r="AB723" s="59">
        <f t="shared" si="514"/>
        <v>0.49260329199716435</v>
      </c>
      <c r="AC723" s="59">
        <f t="shared" si="515"/>
        <v>1.280744583279555</v>
      </c>
      <c r="AD723" s="59">
        <f t="shared" si="516"/>
        <v>0.19573058863491502</v>
      </c>
      <c r="AE723" s="59">
        <f t="shared" si="517"/>
        <v>0</v>
      </c>
      <c r="AF723" s="59">
        <f t="shared" si="518"/>
        <v>0.41181982934287137</v>
      </c>
      <c r="AG723" s="59">
        <f t="shared" si="519"/>
        <v>6.2404673934671646E-3</v>
      </c>
      <c r="AH723" s="59">
        <f t="shared" si="520"/>
        <v>0.59607904570208003</v>
      </c>
      <c r="AI723" s="59">
        <f t="shared" si="521"/>
        <v>0</v>
      </c>
      <c r="AJ723" s="59">
        <f t="shared" si="532"/>
        <v>2.9993392871971181</v>
      </c>
      <c r="AK723" s="59">
        <f t="shared" si="538"/>
        <v>4</v>
      </c>
      <c r="AL723" s="59">
        <f t="shared" si="522"/>
        <v>0.59140759103982077</v>
      </c>
      <c r="AM723" s="59">
        <f t="shared" si="533"/>
        <v>0.40859240896017923</v>
      </c>
      <c r="AN723" s="59">
        <f t="shared" si="523"/>
        <v>2.1040136455677612</v>
      </c>
      <c r="AO723" s="59">
        <f t="shared" si="534"/>
        <v>7.4437417684114902</v>
      </c>
      <c r="AP723" s="59">
        <f t="shared" si="524"/>
        <v>0.32216353218289023</v>
      </c>
      <c r="AQ723" s="59">
        <f t="shared" si="525"/>
        <v>9.9402127554678671E-2</v>
      </c>
      <c r="AR723" s="59">
        <f t="shared" si="526"/>
        <v>0.65042841448548316</v>
      </c>
      <c r="AS723" s="59">
        <f t="shared" si="527"/>
        <v>0.25016945795983819</v>
      </c>
      <c r="AT723" s="59">
        <f t="shared" si="528"/>
        <v>0.72221846662753819</v>
      </c>
      <c r="AU723" s="59">
        <v>40.8765</v>
      </c>
      <c r="AV723" s="78"/>
      <c r="AW723" s="59">
        <v>9.9759999999999991</v>
      </c>
      <c r="AX723" s="59">
        <v>0.17699999999999999</v>
      </c>
      <c r="AY723" s="59">
        <v>49.180499999999995</v>
      </c>
      <c r="AZ723" s="59">
        <v>0.23049999999999998</v>
      </c>
      <c r="BA723" s="59">
        <v>0.26250000000000001</v>
      </c>
      <c r="BB723" s="59">
        <v>0.18049999999999999</v>
      </c>
      <c r="BC723" s="59"/>
      <c r="BD723" s="59"/>
      <c r="BE723" s="59">
        <v>100.893</v>
      </c>
      <c r="BF723" s="59">
        <v>89.782676988243225</v>
      </c>
      <c r="BG723" s="59">
        <f t="shared" si="529"/>
        <v>0.10217323011756775</v>
      </c>
      <c r="BH723" s="64">
        <f t="shared" si="530"/>
        <v>0.89782676988243226</v>
      </c>
      <c r="BI723" s="52"/>
      <c r="BJ723" s="62"/>
      <c r="BK723" s="62"/>
      <c r="BL723" s="62"/>
    </row>
    <row r="724" spans="1:64" s="31" customFormat="1" x14ac:dyDescent="0.25">
      <c r="A724" s="62"/>
      <c r="B724" s="58" t="s">
        <v>168</v>
      </c>
      <c r="C724" s="52" t="s">
        <v>13</v>
      </c>
      <c r="D724" s="52" t="s">
        <v>221</v>
      </c>
      <c r="E724" s="52"/>
      <c r="F724" s="52" t="s">
        <v>1335</v>
      </c>
      <c r="G724" s="52" t="s">
        <v>1779</v>
      </c>
      <c r="H724" s="52" t="s">
        <v>1784</v>
      </c>
      <c r="I724" s="52" t="s">
        <v>1725</v>
      </c>
      <c r="J724" s="52" t="s">
        <v>1722</v>
      </c>
      <c r="K724" s="59">
        <f t="shared" si="539"/>
        <v>83.146701144786533</v>
      </c>
      <c r="L724" s="59">
        <v>4.4999999999999998E-2</v>
      </c>
      <c r="M724" s="59">
        <v>0.95099999999999996</v>
      </c>
      <c r="N724" s="59">
        <v>12.661</v>
      </c>
      <c r="O724" s="59">
        <v>42.929000000000002</v>
      </c>
      <c r="P724" s="59"/>
      <c r="Q724" s="59">
        <v>31.436</v>
      </c>
      <c r="R724" s="59">
        <v>0.30599999999999999</v>
      </c>
      <c r="S724" s="59">
        <v>9.32</v>
      </c>
      <c r="T724" s="59"/>
      <c r="U724" s="59">
        <v>4.4999999999999998E-2</v>
      </c>
      <c r="V724" s="59">
        <v>97.692999999999998</v>
      </c>
      <c r="W724" s="59">
        <f t="shared" si="535"/>
        <v>19.843775402803431</v>
      </c>
      <c r="X724" s="59">
        <f t="shared" si="536"/>
        <v>12.883112466322034</v>
      </c>
      <c r="Y724" s="59">
        <f t="shared" si="537"/>
        <v>98.983887869125454</v>
      </c>
      <c r="Z724" s="59">
        <f t="shared" si="512"/>
        <v>1.4983785092230371E-3</v>
      </c>
      <c r="AA724" s="59">
        <f t="shared" si="513"/>
        <v>2.3814691684847972E-2</v>
      </c>
      <c r="AB724" s="59">
        <f t="shared" si="514"/>
        <v>0.49691190691070442</v>
      </c>
      <c r="AC724" s="59">
        <f t="shared" si="515"/>
        <v>1.1306283508221566</v>
      </c>
      <c r="AD724" s="59">
        <f t="shared" si="516"/>
        <v>0.32281752485439363</v>
      </c>
      <c r="AE724" s="59">
        <f t="shared" si="517"/>
        <v>0</v>
      </c>
      <c r="AF724" s="59">
        <f t="shared" si="518"/>
        <v>0.55259729687436787</v>
      </c>
      <c r="AG724" s="59">
        <f t="shared" si="519"/>
        <v>8.6306095208717754E-3</v>
      </c>
      <c r="AH724" s="59">
        <f t="shared" si="520"/>
        <v>0.4626092793357362</v>
      </c>
      <c r="AI724" s="59">
        <f t="shared" si="521"/>
        <v>0</v>
      </c>
      <c r="AJ724" s="59">
        <f t="shared" si="532"/>
        <v>2.9995080385123019</v>
      </c>
      <c r="AK724" s="59">
        <f t="shared" si="538"/>
        <v>4</v>
      </c>
      <c r="AL724" s="59">
        <f t="shared" si="522"/>
        <v>0.45567994748686103</v>
      </c>
      <c r="AM724" s="59">
        <f t="shared" si="533"/>
        <v>0.54432005251313897</v>
      </c>
      <c r="AN724" s="59">
        <f t="shared" si="523"/>
        <v>1.7117946032317051</v>
      </c>
      <c r="AO724" s="59">
        <f t="shared" si="534"/>
        <v>5.6822177209269844</v>
      </c>
      <c r="AP724" s="59">
        <f t="shared" si="524"/>
        <v>0.36875949189082319</v>
      </c>
      <c r="AQ724" s="59">
        <f t="shared" si="525"/>
        <v>0.16551707985914194</v>
      </c>
      <c r="AR724" s="59">
        <f t="shared" si="526"/>
        <v>0.57970304777737613</v>
      </c>
      <c r="AS724" s="59">
        <f t="shared" si="527"/>
        <v>0.25477987236348193</v>
      </c>
      <c r="AT724" s="59">
        <f t="shared" si="528"/>
        <v>0.69468533601565396</v>
      </c>
      <c r="AU724" s="59">
        <v>39.917000000000002</v>
      </c>
      <c r="AV724" s="78"/>
      <c r="AW724" s="59">
        <v>15.974</v>
      </c>
      <c r="AX724" s="59">
        <v>0.307</v>
      </c>
      <c r="AY724" s="59">
        <v>44.213999999999999</v>
      </c>
      <c r="AZ724" s="59">
        <v>0.185</v>
      </c>
      <c r="BA724" s="59">
        <v>0.192</v>
      </c>
      <c r="BB724" s="59">
        <v>0.13600000000000001</v>
      </c>
      <c r="BC724" s="59"/>
      <c r="BD724" s="59"/>
      <c r="BE724" s="59">
        <v>100.93300000000001</v>
      </c>
      <c r="BF724" s="59">
        <f t="shared" ref="BF724:BF750" si="540">AY724/40.31/(AY724/40.31+AW724/71.85)*100</f>
        <v>83.146701144786533</v>
      </c>
      <c r="BG724" s="59">
        <f t="shared" si="529"/>
        <v>0.16853298855213467</v>
      </c>
      <c r="BH724" s="64">
        <f t="shared" si="530"/>
        <v>0.83146701144786528</v>
      </c>
      <c r="BI724" s="52"/>
      <c r="BJ724" s="62"/>
      <c r="BK724" s="62"/>
      <c r="BL724" s="62"/>
    </row>
    <row r="725" spans="1:64" s="31" customFormat="1" x14ac:dyDescent="0.25">
      <c r="A725" s="62"/>
      <c r="B725" s="58" t="s">
        <v>168</v>
      </c>
      <c r="C725" s="52" t="s">
        <v>13</v>
      </c>
      <c r="D725" s="52" t="s">
        <v>221</v>
      </c>
      <c r="E725" s="52"/>
      <c r="F725" s="52" t="s">
        <v>1336</v>
      </c>
      <c r="G725" s="52" t="s">
        <v>1779</v>
      </c>
      <c r="H725" s="52" t="s">
        <v>1784</v>
      </c>
      <c r="I725" s="52" t="s">
        <v>1725</v>
      </c>
      <c r="J725" s="52" t="s">
        <v>1722</v>
      </c>
      <c r="K725" s="59">
        <f t="shared" si="539"/>
        <v>86.728267068639681</v>
      </c>
      <c r="L725" s="59">
        <v>3.9E-2</v>
      </c>
      <c r="M725" s="59">
        <v>0.63600000000000001</v>
      </c>
      <c r="N725" s="59">
        <v>11.478</v>
      </c>
      <c r="O725" s="59">
        <v>49.064</v>
      </c>
      <c r="P725" s="59"/>
      <c r="Q725" s="59">
        <v>26.015999999999998</v>
      </c>
      <c r="R725" s="59">
        <v>0.27100000000000002</v>
      </c>
      <c r="S725" s="59">
        <v>10.180999999999999</v>
      </c>
      <c r="T725" s="59"/>
      <c r="U725" s="59">
        <v>8.9999999999999993E-3</v>
      </c>
      <c r="V725" s="59">
        <v>97.694000000000003</v>
      </c>
      <c r="W725" s="59">
        <f t="shared" si="535"/>
        <v>18.070030589484766</v>
      </c>
      <c r="X725" s="59">
        <f t="shared" si="536"/>
        <v>8.8308173044179039</v>
      </c>
      <c r="Y725" s="59">
        <f t="shared" si="537"/>
        <v>98.578847893902662</v>
      </c>
      <c r="Z725" s="59">
        <f t="shared" si="512"/>
        <v>1.2997018227884703E-3</v>
      </c>
      <c r="AA725" s="59">
        <f t="shared" si="513"/>
        <v>1.5940122746363864E-2</v>
      </c>
      <c r="AB725" s="59">
        <f t="shared" si="514"/>
        <v>0.45086623678211707</v>
      </c>
      <c r="AC725" s="59">
        <f t="shared" si="515"/>
        <v>1.2933085547664249</v>
      </c>
      <c r="AD725" s="59">
        <f t="shared" si="516"/>
        <v>0.22146612381455252</v>
      </c>
      <c r="AE725" s="59">
        <f t="shared" si="517"/>
        <v>0</v>
      </c>
      <c r="AF725" s="59">
        <f t="shared" si="518"/>
        <v>0.50363214330152051</v>
      </c>
      <c r="AG725" s="59">
        <f t="shared" si="519"/>
        <v>7.6499647105167752E-3</v>
      </c>
      <c r="AH725" s="59">
        <f t="shared" si="520"/>
        <v>0.50577686980501613</v>
      </c>
      <c r="AI725" s="59">
        <f t="shared" si="521"/>
        <v>0</v>
      </c>
      <c r="AJ725" s="59">
        <f t="shared" si="532"/>
        <v>2.9999397177492999</v>
      </c>
      <c r="AK725" s="59">
        <f t="shared" si="538"/>
        <v>3.9999999999999996</v>
      </c>
      <c r="AL725" s="59">
        <f t="shared" si="522"/>
        <v>0.50106236742274335</v>
      </c>
      <c r="AM725" s="59">
        <f t="shared" si="533"/>
        <v>0.49893763257725665</v>
      </c>
      <c r="AN725" s="59">
        <f t="shared" si="523"/>
        <v>2.2740820791320813</v>
      </c>
      <c r="AO725" s="59">
        <f t="shared" si="534"/>
        <v>8.2409374441674004</v>
      </c>
      <c r="AP725" s="59">
        <f t="shared" si="524"/>
        <v>0.30542911748415535</v>
      </c>
      <c r="AQ725" s="59">
        <f t="shared" si="525"/>
        <v>0.11266865788334648</v>
      </c>
      <c r="AR725" s="59">
        <f t="shared" si="526"/>
        <v>0.65795768935117227</v>
      </c>
      <c r="AS725" s="59">
        <f t="shared" si="527"/>
        <v>0.22937365276548122</v>
      </c>
      <c r="AT725" s="59">
        <f t="shared" si="528"/>
        <v>0.74150168952859274</v>
      </c>
      <c r="AU725" s="59">
        <v>40.447000000000003</v>
      </c>
      <c r="AV725" s="78"/>
      <c r="AW725" s="59">
        <v>12.817</v>
      </c>
      <c r="AX725" s="59">
        <v>0.22900000000000001</v>
      </c>
      <c r="AY725" s="59">
        <v>46.99</v>
      </c>
      <c r="AZ725" s="59">
        <v>0.17899999999999999</v>
      </c>
      <c r="BA725" s="59">
        <v>0.25800000000000001</v>
      </c>
      <c r="BB725" s="59">
        <v>0.115</v>
      </c>
      <c r="BC725" s="59"/>
      <c r="BD725" s="59"/>
      <c r="BE725" s="59">
        <v>101.044</v>
      </c>
      <c r="BF725" s="59">
        <f t="shared" si="540"/>
        <v>86.728267068639681</v>
      </c>
      <c r="BG725" s="59">
        <f t="shared" si="529"/>
        <v>0.13271732931360319</v>
      </c>
      <c r="BH725" s="64">
        <f t="shared" si="530"/>
        <v>0.86728267068639686</v>
      </c>
      <c r="BI725" s="52"/>
      <c r="BJ725" s="62"/>
      <c r="BK725" s="62"/>
      <c r="BL725" s="62"/>
    </row>
    <row r="726" spans="1:64" s="31" customFormat="1" x14ac:dyDescent="0.25">
      <c r="A726" s="62"/>
      <c r="B726" s="58" t="s">
        <v>168</v>
      </c>
      <c r="C726" s="52" t="s">
        <v>13</v>
      </c>
      <c r="D726" s="52" t="s">
        <v>221</v>
      </c>
      <c r="E726" s="52"/>
      <c r="F726" s="52" t="s">
        <v>1337</v>
      </c>
      <c r="G726" s="52" t="s">
        <v>1779</v>
      </c>
      <c r="H726" s="52" t="s">
        <v>1784</v>
      </c>
      <c r="I726" s="52" t="s">
        <v>1725</v>
      </c>
      <c r="J726" s="52" t="s">
        <v>1722</v>
      </c>
      <c r="K726" s="59">
        <f t="shared" si="539"/>
        <v>86.380920296446106</v>
      </c>
      <c r="L726" s="59">
        <v>1.2999999999999999E-2</v>
      </c>
      <c r="M726" s="59">
        <v>0.621</v>
      </c>
      <c r="N726" s="59">
        <v>10.577</v>
      </c>
      <c r="O726" s="59">
        <v>48.448999999999998</v>
      </c>
      <c r="P726" s="59"/>
      <c r="Q726" s="59">
        <v>28.861000000000001</v>
      </c>
      <c r="R726" s="59">
        <v>0.307</v>
      </c>
      <c r="S726" s="59">
        <v>8.6120000000000001</v>
      </c>
      <c r="T726" s="59"/>
      <c r="U726" s="59">
        <v>0.128</v>
      </c>
      <c r="V726" s="59">
        <v>97.567999999999998</v>
      </c>
      <c r="W726" s="59">
        <f t="shared" si="535"/>
        <v>20.044328822724424</v>
      </c>
      <c r="X726" s="59">
        <f t="shared" si="536"/>
        <v>9.79847874780571</v>
      </c>
      <c r="Y726" s="59">
        <f t="shared" si="537"/>
        <v>98.549807570530135</v>
      </c>
      <c r="Z726" s="59">
        <f t="shared" si="512"/>
        <v>4.404341022761974E-4</v>
      </c>
      <c r="AA726" s="59">
        <f t="shared" si="513"/>
        <v>1.5822846358705431E-2</v>
      </c>
      <c r="AB726" s="59">
        <f t="shared" si="514"/>
        <v>0.42237914177731872</v>
      </c>
      <c r="AC726" s="59">
        <f t="shared" si="515"/>
        <v>1.2983221945248382</v>
      </c>
      <c r="AD726" s="59">
        <f t="shared" si="516"/>
        <v>0.24981788356526088</v>
      </c>
      <c r="AE726" s="59">
        <f t="shared" si="517"/>
        <v>0</v>
      </c>
      <c r="AF726" s="59">
        <f t="shared" si="518"/>
        <v>0.56794271910850735</v>
      </c>
      <c r="AG726" s="59">
        <f t="shared" si="519"/>
        <v>8.8102246298859804E-3</v>
      </c>
      <c r="AH726" s="59">
        <f t="shared" si="520"/>
        <v>0.43494166553851676</v>
      </c>
      <c r="AI726" s="59">
        <f t="shared" si="521"/>
        <v>0</v>
      </c>
      <c r="AJ726" s="59">
        <f t="shared" si="532"/>
        <v>2.9984771096053091</v>
      </c>
      <c r="AK726" s="59">
        <f t="shared" si="538"/>
        <v>4</v>
      </c>
      <c r="AL726" s="59">
        <f t="shared" si="522"/>
        <v>0.4336907346419589</v>
      </c>
      <c r="AM726" s="59">
        <f t="shared" si="533"/>
        <v>0.56630926535804105</v>
      </c>
      <c r="AN726" s="59">
        <f t="shared" si="523"/>
        <v>2.2734269901063406</v>
      </c>
      <c r="AO726" s="59">
        <f t="shared" si="534"/>
        <v>8.2378303234779544</v>
      </c>
      <c r="AP726" s="59">
        <f t="shared" si="524"/>
        <v>0.30549024096838462</v>
      </c>
      <c r="AQ726" s="59">
        <f t="shared" si="525"/>
        <v>0.12677769445053641</v>
      </c>
      <c r="AR726" s="59">
        <f t="shared" si="526"/>
        <v>0.65887314441530442</v>
      </c>
      <c r="AS726" s="59">
        <f t="shared" si="527"/>
        <v>0.21434916113415917</v>
      </c>
      <c r="AT726" s="59">
        <f t="shared" si="528"/>
        <v>0.75453082248135805</v>
      </c>
      <c r="AU726" s="59">
        <v>40.36</v>
      </c>
      <c r="AV726" s="78"/>
      <c r="AW726" s="59">
        <v>13.114000000000001</v>
      </c>
      <c r="AX726" s="59">
        <v>0.23</v>
      </c>
      <c r="AY726" s="59">
        <v>46.664999999999999</v>
      </c>
      <c r="AZ726" s="59">
        <v>0.187</v>
      </c>
      <c r="BA726" s="59">
        <v>0.20699999999999999</v>
      </c>
      <c r="BB726" s="59">
        <v>0.13200000000000001</v>
      </c>
      <c r="BC726" s="59"/>
      <c r="BD726" s="59"/>
      <c r="BE726" s="59">
        <v>100.90300000000001</v>
      </c>
      <c r="BF726" s="59">
        <f t="shared" si="540"/>
        <v>86.380920296446106</v>
      </c>
      <c r="BG726" s="59">
        <f t="shared" si="529"/>
        <v>0.13619079703553894</v>
      </c>
      <c r="BH726" s="64">
        <f t="shared" si="530"/>
        <v>0.86380920296446106</v>
      </c>
      <c r="BI726" s="52"/>
      <c r="BJ726" s="62"/>
      <c r="BK726" s="62"/>
      <c r="BL726" s="62"/>
    </row>
    <row r="727" spans="1:64" s="31" customFormat="1" x14ac:dyDescent="0.25">
      <c r="A727" s="62"/>
      <c r="B727" s="58" t="s">
        <v>168</v>
      </c>
      <c r="C727" s="52" t="s">
        <v>13</v>
      </c>
      <c r="D727" s="52" t="s">
        <v>221</v>
      </c>
      <c r="E727" s="52"/>
      <c r="F727" s="52" t="s">
        <v>1338</v>
      </c>
      <c r="G727" s="52" t="s">
        <v>1779</v>
      </c>
      <c r="H727" s="52" t="s">
        <v>1784</v>
      </c>
      <c r="I727" s="52" t="s">
        <v>1725</v>
      </c>
      <c r="J727" s="52" t="s">
        <v>1722</v>
      </c>
      <c r="K727" s="59">
        <f t="shared" si="539"/>
        <v>88.853242794444839</v>
      </c>
      <c r="L727" s="59">
        <v>0.124</v>
      </c>
      <c r="M727" s="59">
        <v>0.61899999999999999</v>
      </c>
      <c r="N727" s="59">
        <v>11.324999999999999</v>
      </c>
      <c r="O727" s="59">
        <v>49.494999999999997</v>
      </c>
      <c r="P727" s="59"/>
      <c r="Q727" s="59">
        <v>24.510999999999999</v>
      </c>
      <c r="R727" s="59">
        <v>0.21</v>
      </c>
      <c r="S727" s="59">
        <v>11.295999999999999</v>
      </c>
      <c r="T727" s="59"/>
      <c r="U727" s="59">
        <v>2.5000000000000001E-2</v>
      </c>
      <c r="V727" s="59">
        <v>97.60499999999999</v>
      </c>
      <c r="W727" s="59">
        <f t="shared" si="535"/>
        <v>16.445308366826662</v>
      </c>
      <c r="X727" s="59">
        <f t="shared" si="536"/>
        <v>8.9638715638734574</v>
      </c>
      <c r="Y727" s="59">
        <f t="shared" si="537"/>
        <v>98.503179930700114</v>
      </c>
      <c r="Z727" s="59">
        <f t="shared" si="512"/>
        <v>4.1054619169905108E-3</v>
      </c>
      <c r="AA727" s="59">
        <f t="shared" si="513"/>
        <v>1.5412972958175853E-2</v>
      </c>
      <c r="AB727" s="59">
        <f t="shared" si="514"/>
        <v>0.44195792541255025</v>
      </c>
      <c r="AC727" s="59">
        <f t="shared" si="515"/>
        <v>1.2961693538057306</v>
      </c>
      <c r="AD727" s="59">
        <f t="shared" si="516"/>
        <v>0.22333832337413739</v>
      </c>
      <c r="AE727" s="59">
        <f t="shared" si="517"/>
        <v>0</v>
      </c>
      <c r="AF727" s="59">
        <f t="shared" si="518"/>
        <v>0.45536305875137745</v>
      </c>
      <c r="AG727" s="59">
        <f t="shared" si="519"/>
        <v>5.8893946479432356E-3</v>
      </c>
      <c r="AH727" s="59">
        <f t="shared" si="520"/>
        <v>0.55751227296171946</v>
      </c>
      <c r="AI727" s="59">
        <f t="shared" si="521"/>
        <v>0</v>
      </c>
      <c r="AJ727" s="59">
        <f t="shared" si="532"/>
        <v>2.9997487638286242</v>
      </c>
      <c r="AK727" s="59">
        <f t="shared" si="538"/>
        <v>3.9999999999999996</v>
      </c>
      <c r="AL727" s="59">
        <f t="shared" si="522"/>
        <v>0.55042536381924456</v>
      </c>
      <c r="AM727" s="59">
        <f t="shared" si="533"/>
        <v>0.44957463618075544</v>
      </c>
      <c r="AN727" s="59">
        <f t="shared" si="523"/>
        <v>2.0388935130875465</v>
      </c>
      <c r="AO727" s="59">
        <f t="shared" si="534"/>
        <v>7.1436399997901159</v>
      </c>
      <c r="AP727" s="59">
        <f t="shared" si="524"/>
        <v>0.32906714094894035</v>
      </c>
      <c r="AQ727" s="59">
        <f t="shared" si="525"/>
        <v>0.11386298239385739</v>
      </c>
      <c r="AR727" s="59">
        <f t="shared" si="526"/>
        <v>0.66081676481739837</v>
      </c>
      <c r="AS727" s="59">
        <f t="shared" si="527"/>
        <v>0.22532025278874426</v>
      </c>
      <c r="AT727" s="59">
        <f t="shared" si="528"/>
        <v>0.74572752485000982</v>
      </c>
      <c r="AU727" s="59">
        <v>40.828000000000003</v>
      </c>
      <c r="AV727" s="78"/>
      <c r="AW727" s="59">
        <v>10.911</v>
      </c>
      <c r="AX727" s="59">
        <v>0.182</v>
      </c>
      <c r="AY727" s="59">
        <v>48.795000000000002</v>
      </c>
      <c r="AZ727" s="59">
        <v>0.19600000000000001</v>
      </c>
      <c r="BA727" s="59">
        <v>0.16900000000000001</v>
      </c>
      <c r="BB727" s="59">
        <v>9.6000000000000002E-2</v>
      </c>
      <c r="BC727" s="59"/>
      <c r="BD727" s="59"/>
      <c r="BE727" s="59">
        <v>101.18600000000001</v>
      </c>
      <c r="BF727" s="59">
        <f t="shared" si="540"/>
        <v>88.853242794444839</v>
      </c>
      <c r="BG727" s="59">
        <f t="shared" si="529"/>
        <v>0.11146757205555162</v>
      </c>
      <c r="BH727" s="64">
        <f t="shared" si="530"/>
        <v>0.88853242794444842</v>
      </c>
      <c r="BI727" s="52"/>
      <c r="BJ727" s="62"/>
      <c r="BK727" s="62"/>
      <c r="BL727" s="62"/>
    </row>
    <row r="728" spans="1:64" s="31" customFormat="1" x14ac:dyDescent="0.25">
      <c r="A728" s="62"/>
      <c r="B728" s="58" t="s">
        <v>168</v>
      </c>
      <c r="C728" s="52" t="s">
        <v>13</v>
      </c>
      <c r="D728" s="52" t="s">
        <v>221</v>
      </c>
      <c r="E728" s="52"/>
      <c r="F728" s="52" t="s">
        <v>1339</v>
      </c>
      <c r="G728" s="52" t="s">
        <v>1779</v>
      </c>
      <c r="H728" s="52" t="s">
        <v>1784</v>
      </c>
      <c r="I728" s="52" t="s">
        <v>1725</v>
      </c>
      <c r="J728" s="52" t="s">
        <v>1722</v>
      </c>
      <c r="K728" s="59">
        <f t="shared" si="539"/>
        <v>86.935714957076698</v>
      </c>
      <c r="L728" s="59">
        <v>4.9000000000000002E-2</v>
      </c>
      <c r="M728" s="59">
        <v>0.69699999999999995</v>
      </c>
      <c r="N728" s="59">
        <v>12.465</v>
      </c>
      <c r="O728" s="59">
        <v>47.433</v>
      </c>
      <c r="P728" s="59"/>
      <c r="Q728" s="59">
        <v>28.323</v>
      </c>
      <c r="R728" s="59">
        <v>0.25600000000000001</v>
      </c>
      <c r="S728" s="59">
        <v>9.2219999999999995</v>
      </c>
      <c r="T728" s="59"/>
      <c r="U728" s="59">
        <v>9.0999999999999998E-2</v>
      </c>
      <c r="V728" s="59">
        <v>98.535999999999987</v>
      </c>
      <c r="W728" s="59">
        <f t="shared" si="535"/>
        <v>19.932366101348734</v>
      </c>
      <c r="X728" s="59">
        <f t="shared" si="536"/>
        <v>9.3249987760071846</v>
      </c>
      <c r="Y728" s="59">
        <f t="shared" si="537"/>
        <v>99.470364877355905</v>
      </c>
      <c r="Z728" s="59">
        <f t="shared" si="512"/>
        <v>1.6249067792397656E-3</v>
      </c>
      <c r="AA728" s="59">
        <f t="shared" si="513"/>
        <v>1.7382833621125564E-2</v>
      </c>
      <c r="AB728" s="59">
        <f t="shared" si="514"/>
        <v>0.48722215269041513</v>
      </c>
      <c r="AC728" s="59">
        <f t="shared" si="515"/>
        <v>1.2441508527464276</v>
      </c>
      <c r="AD728" s="59">
        <f t="shared" si="516"/>
        <v>0.23270645891855232</v>
      </c>
      <c r="AE728" s="59">
        <f t="shared" si="517"/>
        <v>0</v>
      </c>
      <c r="AF728" s="59">
        <f t="shared" si="518"/>
        <v>0.5527982473618851</v>
      </c>
      <c r="AG728" s="59">
        <f t="shared" si="519"/>
        <v>7.1909017627188486E-3</v>
      </c>
      <c r="AH728" s="59">
        <f t="shared" si="520"/>
        <v>0.45587617354157339</v>
      </c>
      <c r="AI728" s="59">
        <f t="shared" si="521"/>
        <v>0</v>
      </c>
      <c r="AJ728" s="59">
        <f t="shared" si="532"/>
        <v>2.9989525274219377</v>
      </c>
      <c r="AK728" s="59">
        <f t="shared" si="538"/>
        <v>4.0000000000000009</v>
      </c>
      <c r="AL728" s="59">
        <f t="shared" si="522"/>
        <v>0.45195571940175722</v>
      </c>
      <c r="AM728" s="59">
        <f t="shared" si="533"/>
        <v>0.54804428059824284</v>
      </c>
      <c r="AN728" s="59">
        <f t="shared" si="523"/>
        <v>2.3755174219524586</v>
      </c>
      <c r="AO728" s="59">
        <f t="shared" si="534"/>
        <v>8.7253530831148911</v>
      </c>
      <c r="AP728" s="59">
        <f t="shared" si="524"/>
        <v>0.29625087801252775</v>
      </c>
      <c r="AQ728" s="59">
        <f t="shared" si="525"/>
        <v>0.11848118324220955</v>
      </c>
      <c r="AR728" s="59">
        <f t="shared" si="526"/>
        <v>0.63345240115055845</v>
      </c>
      <c r="AS728" s="59">
        <f t="shared" si="527"/>
        <v>0.24806641560723205</v>
      </c>
      <c r="AT728" s="59">
        <f t="shared" si="528"/>
        <v>0.71859203582333542</v>
      </c>
      <c r="AU728" s="59">
        <v>40.246000000000002</v>
      </c>
      <c r="AV728" s="78"/>
      <c r="AW728" s="59">
        <v>12.641999999999999</v>
      </c>
      <c r="AX728" s="59">
        <v>0.245</v>
      </c>
      <c r="AY728" s="59">
        <v>47.197000000000003</v>
      </c>
      <c r="AZ728" s="59">
        <v>0.17199999999999999</v>
      </c>
      <c r="BA728" s="59">
        <v>0.27700000000000002</v>
      </c>
      <c r="BB728" s="59">
        <v>0.183</v>
      </c>
      <c r="BC728" s="59"/>
      <c r="BD728" s="59"/>
      <c r="BE728" s="59">
        <v>100.971</v>
      </c>
      <c r="BF728" s="59">
        <f t="shared" si="540"/>
        <v>86.935714957076698</v>
      </c>
      <c r="BG728" s="59">
        <f t="shared" si="529"/>
        <v>0.13064285042923302</v>
      </c>
      <c r="BH728" s="64">
        <f t="shared" si="530"/>
        <v>0.86935714957076693</v>
      </c>
      <c r="BI728" s="52"/>
      <c r="BJ728" s="62"/>
      <c r="BK728" s="62"/>
      <c r="BL728" s="62"/>
    </row>
    <row r="729" spans="1:64" s="31" customFormat="1" x14ac:dyDescent="0.25">
      <c r="A729" s="62"/>
      <c r="B729" s="58" t="s">
        <v>168</v>
      </c>
      <c r="C729" s="52" t="s">
        <v>13</v>
      </c>
      <c r="D729" s="52" t="s">
        <v>221</v>
      </c>
      <c r="E729" s="52"/>
      <c r="F729" s="52" t="s">
        <v>1340</v>
      </c>
      <c r="G729" s="52" t="s">
        <v>1779</v>
      </c>
      <c r="H729" s="52" t="s">
        <v>1784</v>
      </c>
      <c r="I729" s="52" t="s">
        <v>1725</v>
      </c>
      <c r="J729" s="52" t="s">
        <v>1722</v>
      </c>
      <c r="K729" s="59">
        <f t="shared" si="539"/>
        <v>87.643380580260413</v>
      </c>
      <c r="L729" s="59">
        <v>5.8000000000000003E-2</v>
      </c>
      <c r="M729" s="59">
        <v>0.67700000000000005</v>
      </c>
      <c r="N729" s="59">
        <v>11.813000000000001</v>
      </c>
      <c r="O729" s="59">
        <v>47.244</v>
      </c>
      <c r="P729" s="59"/>
      <c r="Q729" s="59">
        <v>26.081</v>
      </c>
      <c r="R729" s="59">
        <v>0.247</v>
      </c>
      <c r="S729" s="59">
        <v>10.69</v>
      </c>
      <c r="T729" s="59"/>
      <c r="U729" s="59">
        <v>5.0000000000000001E-3</v>
      </c>
      <c r="V729" s="59">
        <v>96.814999999999998</v>
      </c>
      <c r="W729" s="59">
        <f t="shared" si="535"/>
        <v>17.170872890109301</v>
      </c>
      <c r="X729" s="59">
        <f t="shared" si="536"/>
        <v>9.9023417536015774</v>
      </c>
      <c r="Y729" s="59">
        <f t="shared" si="537"/>
        <v>97.807214643710864</v>
      </c>
      <c r="Z729" s="59">
        <f t="shared" si="512"/>
        <v>1.9372702744522702E-3</v>
      </c>
      <c r="AA729" s="59">
        <f t="shared" si="513"/>
        <v>1.7006162104802033E-2</v>
      </c>
      <c r="AB729" s="59">
        <f t="shared" si="514"/>
        <v>0.46507693103582526</v>
      </c>
      <c r="AC729" s="59">
        <f t="shared" si="515"/>
        <v>1.2481562609763255</v>
      </c>
      <c r="AD729" s="59">
        <f t="shared" si="516"/>
        <v>0.24890144359307301</v>
      </c>
      <c r="AE729" s="59">
        <f t="shared" si="517"/>
        <v>0</v>
      </c>
      <c r="AF729" s="59">
        <f t="shared" si="518"/>
        <v>0.47965615965534092</v>
      </c>
      <c r="AG729" s="59">
        <f t="shared" si="519"/>
        <v>6.9882783375907077E-3</v>
      </c>
      <c r="AH729" s="59">
        <f t="shared" si="520"/>
        <v>0.53226674384072425</v>
      </c>
      <c r="AI729" s="59">
        <f t="shared" si="521"/>
        <v>0</v>
      </c>
      <c r="AJ729" s="59">
        <f t="shared" si="532"/>
        <v>2.9999892498181335</v>
      </c>
      <c r="AK729" s="59">
        <f t="shared" si="538"/>
        <v>4</v>
      </c>
      <c r="AL729" s="59">
        <f t="shared" si="522"/>
        <v>0.52599535201922021</v>
      </c>
      <c r="AM729" s="59">
        <f t="shared" si="533"/>
        <v>0.47400464798077979</v>
      </c>
      <c r="AN729" s="59">
        <f t="shared" si="523"/>
        <v>1.927092718833431</v>
      </c>
      <c r="AO729" s="59">
        <f t="shared" si="534"/>
        <v>6.6353228007935128</v>
      </c>
      <c r="AP729" s="59">
        <f t="shared" si="524"/>
        <v>0.34163591524307502</v>
      </c>
      <c r="AQ729" s="59">
        <f t="shared" si="525"/>
        <v>0.12685237754660955</v>
      </c>
      <c r="AR729" s="59">
        <f t="shared" si="526"/>
        <v>0.63612161893841168</v>
      </c>
      <c r="AS729" s="59">
        <f t="shared" si="527"/>
        <v>0.23702600351497871</v>
      </c>
      <c r="AT729" s="59">
        <f t="shared" si="528"/>
        <v>0.72853845395698658</v>
      </c>
      <c r="AU729" s="59">
        <v>40.622999999999998</v>
      </c>
      <c r="AV729" s="78"/>
      <c r="AW729" s="59">
        <v>11.926</v>
      </c>
      <c r="AX729" s="59">
        <v>0.185</v>
      </c>
      <c r="AY729" s="59">
        <v>47.457000000000001</v>
      </c>
      <c r="AZ729" s="59">
        <v>0.17899999999999999</v>
      </c>
      <c r="BA729" s="59">
        <v>0.22500000000000001</v>
      </c>
      <c r="BB729" s="59">
        <v>0.12</v>
      </c>
      <c r="BC729" s="59"/>
      <c r="BD729" s="59"/>
      <c r="BE729" s="59">
        <v>100.723</v>
      </c>
      <c r="BF729" s="59">
        <f t="shared" si="540"/>
        <v>87.643380580260413</v>
      </c>
      <c r="BG729" s="59">
        <f t="shared" si="529"/>
        <v>0.12356619419739587</v>
      </c>
      <c r="BH729" s="64">
        <f t="shared" si="530"/>
        <v>0.8764338058026041</v>
      </c>
      <c r="BI729" s="52"/>
      <c r="BJ729" s="62"/>
      <c r="BK729" s="62"/>
      <c r="BL729" s="62"/>
    </row>
    <row r="730" spans="1:64" s="31" customFormat="1" x14ac:dyDescent="0.25">
      <c r="A730" s="62"/>
      <c r="B730" s="58" t="s">
        <v>168</v>
      </c>
      <c r="C730" s="52" t="s">
        <v>13</v>
      </c>
      <c r="D730" s="52" t="s">
        <v>221</v>
      </c>
      <c r="E730" s="52"/>
      <c r="F730" s="52" t="s">
        <v>1341</v>
      </c>
      <c r="G730" s="52" t="s">
        <v>1779</v>
      </c>
      <c r="H730" s="52" t="s">
        <v>1784</v>
      </c>
      <c r="I730" s="52" t="s">
        <v>1725</v>
      </c>
      <c r="J730" s="52" t="s">
        <v>1722</v>
      </c>
      <c r="K730" s="59">
        <f t="shared" si="539"/>
        <v>83.984453710687276</v>
      </c>
      <c r="L730" s="59">
        <v>6.4000000000000001E-2</v>
      </c>
      <c r="M730" s="59">
        <v>0.97099999999999997</v>
      </c>
      <c r="N730" s="59">
        <v>12.952</v>
      </c>
      <c r="O730" s="59">
        <v>45.963000000000001</v>
      </c>
      <c r="P730" s="59"/>
      <c r="Q730" s="59">
        <v>28.696999999999999</v>
      </c>
      <c r="R730" s="59">
        <v>0.38600000000000001</v>
      </c>
      <c r="S730" s="59">
        <v>9.7200000000000006</v>
      </c>
      <c r="T730" s="59"/>
      <c r="U730" s="59">
        <v>4.9000000000000002E-2</v>
      </c>
      <c r="V730" s="59">
        <v>98.802000000000007</v>
      </c>
      <c r="W730" s="59">
        <f t="shared" si="535"/>
        <v>19.543813780631798</v>
      </c>
      <c r="X730" s="59">
        <f t="shared" si="536"/>
        <v>10.172467458733275</v>
      </c>
      <c r="Y730" s="59">
        <f t="shared" si="537"/>
        <v>99.821281239365092</v>
      </c>
      <c r="Z730" s="59">
        <f t="shared" si="512"/>
        <v>2.1041290855896297E-3</v>
      </c>
      <c r="AA730" s="59">
        <f t="shared" si="513"/>
        <v>2.4008612399726511E-2</v>
      </c>
      <c r="AB730" s="59">
        <f t="shared" si="514"/>
        <v>0.50191666345438868</v>
      </c>
      <c r="AC730" s="59">
        <f t="shared" si="515"/>
        <v>1.195255774755219</v>
      </c>
      <c r="AD730" s="59">
        <f t="shared" si="516"/>
        <v>0.25167843138438767</v>
      </c>
      <c r="AE730" s="59">
        <f t="shared" si="517"/>
        <v>0</v>
      </c>
      <c r="AF730" s="59">
        <f t="shared" si="518"/>
        <v>0.53737462264748892</v>
      </c>
      <c r="AG730" s="59">
        <f t="shared" si="519"/>
        <v>1.0749561043374949E-2</v>
      </c>
      <c r="AH730" s="59">
        <f t="shared" si="520"/>
        <v>0.47637402894751069</v>
      </c>
      <c r="AI730" s="59">
        <f t="shared" si="521"/>
        <v>0</v>
      </c>
      <c r="AJ730" s="59">
        <f t="shared" si="532"/>
        <v>2.9994618237176862</v>
      </c>
      <c r="AK730" s="59">
        <f t="shared" si="538"/>
        <v>4</v>
      </c>
      <c r="AL730" s="59">
        <f t="shared" si="522"/>
        <v>0.46991335396402162</v>
      </c>
      <c r="AM730" s="59">
        <f t="shared" si="533"/>
        <v>0.53008664603597833</v>
      </c>
      <c r="AN730" s="59">
        <f t="shared" si="523"/>
        <v>2.1351635882804687</v>
      </c>
      <c r="AO730" s="59">
        <f t="shared" si="534"/>
        <v>7.5883174413239711</v>
      </c>
      <c r="AP730" s="59">
        <f t="shared" si="524"/>
        <v>0.31896262247306406</v>
      </c>
      <c r="AQ730" s="59">
        <f t="shared" si="525"/>
        <v>0.12914196530431285</v>
      </c>
      <c r="AR730" s="59">
        <f t="shared" si="526"/>
        <v>0.61331310332854094</v>
      </c>
      <c r="AS730" s="59">
        <f t="shared" si="527"/>
        <v>0.25754493136714618</v>
      </c>
      <c r="AT730" s="59">
        <f t="shared" si="528"/>
        <v>0.70426301290641158</v>
      </c>
      <c r="AU730" s="59">
        <v>39.988</v>
      </c>
      <c r="AV730" s="78"/>
      <c r="AW730" s="59">
        <v>15.294</v>
      </c>
      <c r="AX730" s="59">
        <v>0.23200000000000001</v>
      </c>
      <c r="AY730" s="59">
        <v>44.994999999999997</v>
      </c>
      <c r="AZ730" s="59">
        <v>0.17199999999999999</v>
      </c>
      <c r="BA730" s="59">
        <v>0.23699999999999999</v>
      </c>
      <c r="BB730" s="59">
        <v>0.26500000000000001</v>
      </c>
      <c r="BC730" s="59"/>
      <c r="BD730" s="59"/>
      <c r="BE730" s="59">
        <v>101.19</v>
      </c>
      <c r="BF730" s="59">
        <f t="shared" si="540"/>
        <v>83.984453710687276</v>
      </c>
      <c r="BG730" s="59">
        <f t="shared" si="529"/>
        <v>0.16015546289312724</v>
      </c>
      <c r="BH730" s="64">
        <f t="shared" si="530"/>
        <v>0.83984453710687279</v>
      </c>
      <c r="BI730" s="52"/>
      <c r="BJ730" s="62"/>
      <c r="BK730" s="62"/>
      <c r="BL730" s="62"/>
    </row>
    <row r="731" spans="1:64" s="31" customFormat="1" x14ac:dyDescent="0.25">
      <c r="A731" s="62"/>
      <c r="B731" s="58" t="s">
        <v>168</v>
      </c>
      <c r="C731" s="52" t="s">
        <v>13</v>
      </c>
      <c r="D731" s="52" t="s">
        <v>221</v>
      </c>
      <c r="E731" s="52"/>
      <c r="F731" s="52" t="s">
        <v>1342</v>
      </c>
      <c r="G731" s="52" t="s">
        <v>1779</v>
      </c>
      <c r="H731" s="52" t="s">
        <v>1784</v>
      </c>
      <c r="I731" s="52" t="s">
        <v>1725</v>
      </c>
      <c r="J731" s="52" t="s">
        <v>1722</v>
      </c>
      <c r="K731" s="59">
        <f t="shared" si="539"/>
        <v>87.221143169960001</v>
      </c>
      <c r="L731" s="59">
        <v>1.7000000000000001E-2</v>
      </c>
      <c r="M731" s="59">
        <v>0.97599999999999998</v>
      </c>
      <c r="N731" s="59">
        <v>13.343</v>
      </c>
      <c r="O731" s="59">
        <v>46.494999999999997</v>
      </c>
      <c r="P731" s="59"/>
      <c r="Q731" s="59">
        <v>25.609000000000002</v>
      </c>
      <c r="R731" s="59">
        <v>0.254</v>
      </c>
      <c r="S731" s="59">
        <v>11.632999999999999</v>
      </c>
      <c r="T731" s="59"/>
      <c r="U731" s="59">
        <v>0</v>
      </c>
      <c r="V731" s="59">
        <v>98.326999999999998</v>
      </c>
      <c r="W731" s="59">
        <f t="shared" si="535"/>
        <v>16.669559154013506</v>
      </c>
      <c r="X731" s="59">
        <f t="shared" si="536"/>
        <v>9.9349198110541188</v>
      </c>
      <c r="Y731" s="59">
        <f t="shared" si="537"/>
        <v>99.322478965067617</v>
      </c>
      <c r="Z731" s="59">
        <f t="shared" si="512"/>
        <v>5.5298267274268679E-4</v>
      </c>
      <c r="AA731" s="59">
        <f t="shared" si="513"/>
        <v>2.3876344926588716E-2</v>
      </c>
      <c r="AB731" s="59">
        <f t="shared" si="514"/>
        <v>0.51158577579045617</v>
      </c>
      <c r="AC731" s="59">
        <f t="shared" si="515"/>
        <v>1.1962692284055616</v>
      </c>
      <c r="AD731" s="59">
        <f t="shared" si="516"/>
        <v>0.24319478146673001</v>
      </c>
      <c r="AE731" s="59">
        <f t="shared" si="517"/>
        <v>0</v>
      </c>
      <c r="AF731" s="59">
        <f t="shared" si="518"/>
        <v>0.45348418717869843</v>
      </c>
      <c r="AG731" s="59">
        <f t="shared" si="519"/>
        <v>6.9985382149765707E-3</v>
      </c>
      <c r="AH731" s="59">
        <f t="shared" si="520"/>
        <v>0.56408394091354042</v>
      </c>
      <c r="AI731" s="59">
        <f t="shared" si="521"/>
        <v>0</v>
      </c>
      <c r="AJ731" s="59">
        <f t="shared" si="532"/>
        <v>3.0000457795692945</v>
      </c>
      <c r="AK731" s="59">
        <f t="shared" si="538"/>
        <v>4</v>
      </c>
      <c r="AL731" s="59">
        <f t="shared" si="522"/>
        <v>0.55434513458189627</v>
      </c>
      <c r="AM731" s="59">
        <f t="shared" si="533"/>
        <v>0.44565486541810373</v>
      </c>
      <c r="AN731" s="59">
        <f t="shared" si="523"/>
        <v>1.8646953871447971</v>
      </c>
      <c r="AO731" s="59">
        <f t="shared" si="534"/>
        <v>6.3555288862465469</v>
      </c>
      <c r="AP731" s="59">
        <f t="shared" si="524"/>
        <v>0.3490772542475053</v>
      </c>
      <c r="AQ731" s="59">
        <f t="shared" si="525"/>
        <v>0.1246481680036267</v>
      </c>
      <c r="AR731" s="59">
        <f t="shared" si="526"/>
        <v>0.61314131356171608</v>
      </c>
      <c r="AS731" s="59">
        <f t="shared" si="527"/>
        <v>0.26221051843465737</v>
      </c>
      <c r="AT731" s="59">
        <f t="shared" si="528"/>
        <v>0.70045128272977253</v>
      </c>
      <c r="AU731" s="59">
        <v>40.369999999999997</v>
      </c>
      <c r="AV731" s="78"/>
      <c r="AW731" s="59">
        <v>12.382</v>
      </c>
      <c r="AX731" s="59">
        <v>0.20799999999999999</v>
      </c>
      <c r="AY731" s="59">
        <v>47.414000000000001</v>
      </c>
      <c r="AZ731" s="59">
        <v>0.185</v>
      </c>
      <c r="BA731" s="59">
        <v>0.23</v>
      </c>
      <c r="BB731" s="59">
        <v>0.215</v>
      </c>
      <c r="BC731" s="59"/>
      <c r="BD731" s="59"/>
      <c r="BE731" s="59">
        <v>101.012</v>
      </c>
      <c r="BF731" s="59">
        <f t="shared" si="540"/>
        <v>87.221143169960001</v>
      </c>
      <c r="BG731" s="59">
        <f t="shared" si="529"/>
        <v>0.12778856830039997</v>
      </c>
      <c r="BH731" s="64">
        <f t="shared" si="530"/>
        <v>0.87221143169960003</v>
      </c>
      <c r="BI731" s="52"/>
      <c r="BJ731" s="62"/>
      <c r="BK731" s="62"/>
      <c r="BL731" s="62"/>
    </row>
    <row r="732" spans="1:64" s="31" customFormat="1" x14ac:dyDescent="0.25">
      <c r="A732" s="62"/>
      <c r="B732" s="58" t="s">
        <v>168</v>
      </c>
      <c r="C732" s="52" t="s">
        <v>13</v>
      </c>
      <c r="D732" s="52" t="s">
        <v>221</v>
      </c>
      <c r="E732" s="52"/>
      <c r="F732" s="52" t="s">
        <v>1343</v>
      </c>
      <c r="G732" s="52" t="s">
        <v>1779</v>
      </c>
      <c r="H732" s="52" t="s">
        <v>1784</v>
      </c>
      <c r="I732" s="52" t="s">
        <v>1725</v>
      </c>
      <c r="J732" s="52" t="s">
        <v>1722</v>
      </c>
      <c r="K732" s="59">
        <f t="shared" si="539"/>
        <v>89.216651600812085</v>
      </c>
      <c r="L732" s="59">
        <v>3.5999999999999997E-2</v>
      </c>
      <c r="M732" s="59">
        <v>0.74399999999999999</v>
      </c>
      <c r="N732" s="59">
        <v>12.028</v>
      </c>
      <c r="O732" s="59">
        <v>48.905999999999999</v>
      </c>
      <c r="P732" s="59"/>
      <c r="Q732" s="59">
        <v>23.734000000000002</v>
      </c>
      <c r="R732" s="59">
        <v>0.247</v>
      </c>
      <c r="S732" s="59">
        <v>12.034000000000001</v>
      </c>
      <c r="T732" s="59"/>
      <c r="U732" s="59">
        <v>4.0000000000000001E-3</v>
      </c>
      <c r="V732" s="59">
        <v>97.733000000000018</v>
      </c>
      <c r="W732" s="59">
        <f t="shared" si="535"/>
        <v>15.462732736732432</v>
      </c>
      <c r="X732" s="59">
        <f t="shared" si="536"/>
        <v>9.1923397013420409</v>
      </c>
      <c r="Y732" s="59">
        <f t="shared" si="537"/>
        <v>98.654072438074479</v>
      </c>
      <c r="Z732" s="59">
        <f t="shared" si="512"/>
        <v>1.1809240207967069E-3</v>
      </c>
      <c r="AA732" s="59">
        <f t="shared" si="513"/>
        <v>1.8354722208593223E-2</v>
      </c>
      <c r="AB732" s="59">
        <f t="shared" si="514"/>
        <v>0.46506670437184544</v>
      </c>
      <c r="AC732" s="59">
        <f t="shared" si="515"/>
        <v>1.2689417218710319</v>
      </c>
      <c r="AD732" s="59">
        <f t="shared" si="516"/>
        <v>0.22692001550363186</v>
      </c>
      <c r="AE732" s="59">
        <f t="shared" si="517"/>
        <v>0</v>
      </c>
      <c r="AF732" s="59">
        <f t="shared" si="518"/>
        <v>0.42421022929113633</v>
      </c>
      <c r="AG732" s="59">
        <f t="shared" si="519"/>
        <v>6.8632122330253703E-3</v>
      </c>
      <c r="AH732" s="59">
        <f t="shared" si="520"/>
        <v>0.58846260339729495</v>
      </c>
      <c r="AI732" s="59">
        <f t="shared" si="521"/>
        <v>0</v>
      </c>
      <c r="AJ732" s="59">
        <f t="shared" si="532"/>
        <v>3.0000001328973562</v>
      </c>
      <c r="AK732" s="59">
        <f t="shared" si="538"/>
        <v>4</v>
      </c>
      <c r="AL732" s="59">
        <f t="shared" ref="AL732:AL763" si="541">AH732/(AH732+AF732)</f>
        <v>0.58109844009051936</v>
      </c>
      <c r="AM732" s="59">
        <f t="shared" si="533"/>
        <v>0.41890155990948064</v>
      </c>
      <c r="AN732" s="59">
        <f t="shared" ref="AN732:AN763" si="542">AF732/AD732</f>
        <v>1.8694262308665621</v>
      </c>
      <c r="AO732" s="59">
        <f t="shared" si="534"/>
        <v>6.3766423306602658</v>
      </c>
      <c r="AP732" s="59">
        <f t="shared" ref="AP732:AP763" si="543">AD732/(AD732+AF732)</f>
        <v>0.34850172806080526</v>
      </c>
      <c r="AQ732" s="59">
        <f t="shared" ref="AQ732:AQ763" si="544">AD732/(AB732+AC732+AD732)</f>
        <v>0.11572070182302245</v>
      </c>
      <c r="AR732" s="59">
        <f t="shared" ref="AR732:AR763" si="545">AC732/(AB732+AC732+AD732)</f>
        <v>0.64711271194620623</v>
      </c>
      <c r="AS732" s="59">
        <f t="shared" ref="AS732:AS763" si="546">AB732/(AB732+AC732+AD732)</f>
        <v>0.23716658623077128</v>
      </c>
      <c r="AT732" s="59">
        <f t="shared" ref="AT732:AT763" si="547">AC732/(AC732+AB732)</f>
        <v>0.73179674485232005</v>
      </c>
      <c r="AU732" s="59">
        <v>40.960999999999999</v>
      </c>
      <c r="AV732" s="78"/>
      <c r="AW732" s="59">
        <v>10.553000000000001</v>
      </c>
      <c r="AX732" s="59">
        <v>0.14799999999999999</v>
      </c>
      <c r="AY732" s="59">
        <v>48.984000000000002</v>
      </c>
      <c r="AZ732" s="59">
        <v>0.23400000000000001</v>
      </c>
      <c r="BA732" s="59">
        <v>0.24299999999999999</v>
      </c>
      <c r="BB732" s="59">
        <v>0.17499999999999999</v>
      </c>
      <c r="BC732" s="59"/>
      <c r="BD732" s="59"/>
      <c r="BE732" s="59">
        <v>101.30800000000001</v>
      </c>
      <c r="BF732" s="59">
        <f t="shared" si="540"/>
        <v>89.216651600812085</v>
      </c>
      <c r="BG732" s="59">
        <f t="shared" ref="BG732:BG763" si="548">(100-K732)/100</f>
        <v>0.10783348399187914</v>
      </c>
      <c r="BH732" s="64">
        <f t="shared" ref="BH732:BH763" si="549">K732/100</f>
        <v>0.8921665160081208</v>
      </c>
      <c r="BI732" s="52"/>
      <c r="BJ732" s="62"/>
      <c r="BK732" s="62"/>
      <c r="BL732" s="62"/>
    </row>
    <row r="733" spans="1:64" s="31" customFormat="1" x14ac:dyDescent="0.25">
      <c r="A733" s="62"/>
      <c r="B733" s="58" t="s">
        <v>168</v>
      </c>
      <c r="C733" s="52" t="s">
        <v>13</v>
      </c>
      <c r="D733" s="52" t="s">
        <v>221</v>
      </c>
      <c r="E733" s="52"/>
      <c r="F733" s="52" t="s">
        <v>1344</v>
      </c>
      <c r="G733" s="52" t="s">
        <v>1779</v>
      </c>
      <c r="H733" s="52" t="s">
        <v>1784</v>
      </c>
      <c r="I733" s="52" t="s">
        <v>1725</v>
      </c>
      <c r="J733" s="52" t="s">
        <v>1722</v>
      </c>
      <c r="K733" s="59">
        <f t="shared" si="539"/>
        <v>85.658716828892281</v>
      </c>
      <c r="L733" s="59">
        <v>3.4000000000000002E-2</v>
      </c>
      <c r="M733" s="59">
        <v>0.65200000000000002</v>
      </c>
      <c r="N733" s="59">
        <v>11.792</v>
      </c>
      <c r="O733" s="59">
        <v>47.920999999999999</v>
      </c>
      <c r="P733" s="59"/>
      <c r="Q733" s="59">
        <v>26.741</v>
      </c>
      <c r="R733" s="59">
        <v>0.314</v>
      </c>
      <c r="S733" s="59">
        <v>10.164</v>
      </c>
      <c r="T733" s="59"/>
      <c r="U733" s="59">
        <v>7.2999999999999995E-2</v>
      </c>
      <c r="V733" s="59">
        <v>97.690999999999988</v>
      </c>
      <c r="W733" s="59">
        <f t="shared" si="535"/>
        <v>18.027287613390662</v>
      </c>
      <c r="X733" s="59">
        <f t="shared" si="536"/>
        <v>9.6840546639356937</v>
      </c>
      <c r="Y733" s="59">
        <f t="shared" si="537"/>
        <v>98.661342277326341</v>
      </c>
      <c r="Z733" s="59">
        <f t="shared" si="512"/>
        <v>1.1316441951863974E-3</v>
      </c>
      <c r="AA733" s="59">
        <f t="shared" si="513"/>
        <v>1.6320520428868956E-2</v>
      </c>
      <c r="AB733" s="59">
        <f t="shared" si="514"/>
        <v>0.46261618877630639</v>
      </c>
      <c r="AC733" s="59">
        <f t="shared" si="515"/>
        <v>1.2615862087916354</v>
      </c>
      <c r="AD733" s="59">
        <f t="shared" si="516"/>
        <v>0.24255794178820697</v>
      </c>
      <c r="AE733" s="59">
        <f t="shared" si="517"/>
        <v>0</v>
      </c>
      <c r="AF733" s="59">
        <f t="shared" si="518"/>
        <v>0.50180710047213961</v>
      </c>
      <c r="AG733" s="59">
        <f t="shared" si="519"/>
        <v>8.8526165037014267E-3</v>
      </c>
      <c r="AH733" s="59">
        <f t="shared" si="520"/>
        <v>0.50429544474182519</v>
      </c>
      <c r="AI733" s="59">
        <f t="shared" si="521"/>
        <v>0</v>
      </c>
      <c r="AJ733" s="59">
        <f t="shared" si="532"/>
        <v>2.9991676656978705</v>
      </c>
      <c r="AK733" s="59">
        <f t="shared" si="538"/>
        <v>3.9999999999999996</v>
      </c>
      <c r="AL733" s="59">
        <f t="shared" si="541"/>
        <v>0.5012366255713806</v>
      </c>
      <c r="AM733" s="59">
        <f t="shared" si="533"/>
        <v>0.4987633744286194</v>
      </c>
      <c r="AN733" s="59">
        <f t="shared" si="542"/>
        <v>2.0688133184701076</v>
      </c>
      <c r="AO733" s="59">
        <f t="shared" si="534"/>
        <v>7.2811614142406311</v>
      </c>
      <c r="AP733" s="59">
        <f t="shared" si="543"/>
        <v>0.32585885690124972</v>
      </c>
      <c r="AQ733" s="59">
        <f t="shared" si="544"/>
        <v>0.12332867250496433</v>
      </c>
      <c r="AR733" s="59">
        <f t="shared" si="545"/>
        <v>0.64145396037660407</v>
      </c>
      <c r="AS733" s="59">
        <f t="shared" si="546"/>
        <v>0.23521736711843164</v>
      </c>
      <c r="AT733" s="59">
        <f t="shared" si="547"/>
        <v>0.73169264267997458</v>
      </c>
      <c r="AU733" s="59">
        <v>39.923000000000002</v>
      </c>
      <c r="AV733" s="78"/>
      <c r="AW733" s="59">
        <v>13.765000000000001</v>
      </c>
      <c r="AX733" s="59">
        <v>0.24</v>
      </c>
      <c r="AY733" s="59">
        <v>46.125999999999998</v>
      </c>
      <c r="AZ733" s="59">
        <v>0.19700000000000001</v>
      </c>
      <c r="BA733" s="59">
        <v>0.19900000000000001</v>
      </c>
      <c r="BB733" s="59">
        <v>0.11</v>
      </c>
      <c r="BC733" s="59"/>
      <c r="BD733" s="59"/>
      <c r="BE733" s="59">
        <v>100.569</v>
      </c>
      <c r="BF733" s="59">
        <f t="shared" si="540"/>
        <v>85.658716828892281</v>
      </c>
      <c r="BG733" s="59">
        <f t="shared" si="548"/>
        <v>0.14341283171107719</v>
      </c>
      <c r="BH733" s="64">
        <f t="shared" si="549"/>
        <v>0.85658716828892278</v>
      </c>
      <c r="BI733" s="52"/>
      <c r="BJ733" s="62"/>
      <c r="BK733" s="62"/>
      <c r="BL733" s="62"/>
    </row>
    <row r="734" spans="1:64" s="31" customFormat="1" x14ac:dyDescent="0.25">
      <c r="A734" s="62"/>
      <c r="B734" s="58" t="s">
        <v>168</v>
      </c>
      <c r="C734" s="52" t="s">
        <v>13</v>
      </c>
      <c r="D734" s="52" t="s">
        <v>221</v>
      </c>
      <c r="E734" s="52"/>
      <c r="F734" s="52" t="s">
        <v>1345</v>
      </c>
      <c r="G734" s="52" t="s">
        <v>1779</v>
      </c>
      <c r="H734" s="52" t="s">
        <v>1784</v>
      </c>
      <c r="I734" s="52" t="s">
        <v>1725</v>
      </c>
      <c r="J734" s="52" t="s">
        <v>1722</v>
      </c>
      <c r="K734" s="59">
        <f t="shared" si="539"/>
        <v>85.271423755639645</v>
      </c>
      <c r="L734" s="59">
        <v>2.5999999999999999E-2</v>
      </c>
      <c r="M734" s="59">
        <v>0.77900000000000003</v>
      </c>
      <c r="N734" s="59">
        <v>11.337999999999999</v>
      </c>
      <c r="O734" s="59">
        <v>47.677</v>
      </c>
      <c r="P734" s="59"/>
      <c r="Q734" s="59">
        <v>28.071999999999999</v>
      </c>
      <c r="R734" s="59">
        <v>0.30599999999999999</v>
      </c>
      <c r="S734" s="59">
        <v>9.8040000000000003</v>
      </c>
      <c r="T734" s="59"/>
      <c r="U734" s="59">
        <v>7.2999999999999995E-2</v>
      </c>
      <c r="V734" s="59">
        <v>98.074999999999989</v>
      </c>
      <c r="W734" s="59">
        <f t="shared" si="535"/>
        <v>18.753498406583695</v>
      </c>
      <c r="X734" s="59">
        <f t="shared" si="536"/>
        <v>10.356192035359307</v>
      </c>
      <c r="Y734" s="59">
        <f t="shared" si="537"/>
        <v>99.112690441942988</v>
      </c>
      <c r="Z734" s="59">
        <f t="shared" si="512"/>
        <v>8.6605619782015514E-4</v>
      </c>
      <c r="AA734" s="59">
        <f t="shared" si="513"/>
        <v>1.9514867568182933E-2</v>
      </c>
      <c r="AB734" s="59">
        <f t="shared" si="514"/>
        <v>0.44515530322485047</v>
      </c>
      <c r="AC734" s="59">
        <f t="shared" si="515"/>
        <v>1.2561506399941296</v>
      </c>
      <c r="AD734" s="59">
        <f t="shared" si="516"/>
        <v>0.25959726018454932</v>
      </c>
      <c r="AE734" s="59">
        <f t="shared" si="517"/>
        <v>0</v>
      </c>
      <c r="AF734" s="59">
        <f t="shared" si="518"/>
        <v>0.52243282161943028</v>
      </c>
      <c r="AG734" s="59">
        <f t="shared" si="519"/>
        <v>8.6338633838270798E-3</v>
      </c>
      <c r="AH734" s="59">
        <f t="shared" si="520"/>
        <v>0.48681666235944188</v>
      </c>
      <c r="AI734" s="59">
        <f t="shared" si="521"/>
        <v>0</v>
      </c>
      <c r="AJ734" s="59">
        <f t="shared" si="532"/>
        <v>2.9991674745322321</v>
      </c>
      <c r="AK734" s="59">
        <f t="shared" si="538"/>
        <v>4</v>
      </c>
      <c r="AL734" s="59">
        <f t="shared" si="541"/>
        <v>0.48235512634617606</v>
      </c>
      <c r="AM734" s="59">
        <f t="shared" si="533"/>
        <v>0.51764487365382394</v>
      </c>
      <c r="AN734" s="59">
        <f t="shared" si="542"/>
        <v>2.0124743275334627</v>
      </c>
      <c r="AO734" s="59">
        <f t="shared" si="534"/>
        <v>7.0227254838139963</v>
      </c>
      <c r="AP734" s="59">
        <f t="shared" si="543"/>
        <v>0.33195303636621343</v>
      </c>
      <c r="AQ734" s="59">
        <f t="shared" si="544"/>
        <v>0.13238657560147166</v>
      </c>
      <c r="AR734" s="59">
        <f t="shared" si="545"/>
        <v>0.64059798454805694</v>
      </c>
      <c r="AS734" s="59">
        <f t="shared" si="546"/>
        <v>0.22701543985047132</v>
      </c>
      <c r="AT734" s="59">
        <f t="shared" si="547"/>
        <v>0.73834494318958988</v>
      </c>
      <c r="AU734" s="59">
        <v>40.168999999999997</v>
      </c>
      <c r="AV734" s="78"/>
      <c r="AW734" s="59">
        <v>14.176</v>
      </c>
      <c r="AX734" s="59">
        <v>0.25</v>
      </c>
      <c r="AY734" s="59">
        <v>46.045000000000002</v>
      </c>
      <c r="AZ734" s="59">
        <v>0.20300000000000001</v>
      </c>
      <c r="BA734" s="59">
        <v>0.23</v>
      </c>
      <c r="BB734" s="59">
        <v>0.21199999999999999</v>
      </c>
      <c r="BC734" s="59"/>
      <c r="BD734" s="59"/>
      <c r="BE734" s="59">
        <v>101.292</v>
      </c>
      <c r="BF734" s="59">
        <f t="shared" si="540"/>
        <v>85.271423755639645</v>
      </c>
      <c r="BG734" s="59">
        <f t="shared" si="548"/>
        <v>0.14728576244360356</v>
      </c>
      <c r="BH734" s="64">
        <f t="shared" si="549"/>
        <v>0.85271423755639641</v>
      </c>
      <c r="BI734" s="52"/>
      <c r="BJ734" s="62"/>
      <c r="BK734" s="62"/>
      <c r="BL734" s="62"/>
    </row>
    <row r="735" spans="1:64" s="31" customFormat="1" x14ac:dyDescent="0.25">
      <c r="A735" s="62"/>
      <c r="B735" s="58" t="s">
        <v>168</v>
      </c>
      <c r="C735" s="52" t="s">
        <v>13</v>
      </c>
      <c r="D735" s="52" t="s">
        <v>221</v>
      </c>
      <c r="E735" s="52"/>
      <c r="F735" s="52" t="s">
        <v>1346</v>
      </c>
      <c r="G735" s="52" t="s">
        <v>1779</v>
      </c>
      <c r="H735" s="52" t="s">
        <v>1784</v>
      </c>
      <c r="I735" s="52" t="s">
        <v>1725</v>
      </c>
      <c r="J735" s="52" t="s">
        <v>1722</v>
      </c>
      <c r="K735" s="59">
        <f t="shared" si="539"/>
        <v>84.830218413648595</v>
      </c>
      <c r="L735" s="59">
        <v>6.4000000000000001E-2</v>
      </c>
      <c r="M735" s="59">
        <v>1.236</v>
      </c>
      <c r="N735" s="59">
        <v>15.131</v>
      </c>
      <c r="O735" s="59">
        <v>38.905999999999999</v>
      </c>
      <c r="P735" s="59"/>
      <c r="Q735" s="59">
        <v>31.111999999999998</v>
      </c>
      <c r="R735" s="59">
        <v>0.254</v>
      </c>
      <c r="S735" s="59">
        <v>10.336</v>
      </c>
      <c r="T735" s="59"/>
      <c r="U735" s="59">
        <v>4.7E-2</v>
      </c>
      <c r="V735" s="59">
        <v>97.085999999999999</v>
      </c>
      <c r="W735" s="59">
        <f t="shared" si="535"/>
        <v>18.82510984777181</v>
      </c>
      <c r="X735" s="59">
        <f t="shared" si="536"/>
        <v>13.655134643507655</v>
      </c>
      <c r="Y735" s="59">
        <f t="shared" si="537"/>
        <v>98.454244491279468</v>
      </c>
      <c r="Z735" s="59">
        <f t="shared" si="512"/>
        <v>2.1038698820379175E-3</v>
      </c>
      <c r="AA735" s="59">
        <f t="shared" si="513"/>
        <v>3.0557146616397423E-2</v>
      </c>
      <c r="AB735" s="59">
        <f t="shared" si="514"/>
        <v>0.58628516699980526</v>
      </c>
      <c r="AC735" s="59">
        <f t="shared" si="515"/>
        <v>1.0116157040568614</v>
      </c>
      <c r="AD735" s="59">
        <f t="shared" si="516"/>
        <v>0.3378019660075432</v>
      </c>
      <c r="AE735" s="59">
        <f t="shared" si="517"/>
        <v>0</v>
      </c>
      <c r="AF735" s="59">
        <f t="shared" si="518"/>
        <v>0.51754945207769698</v>
      </c>
      <c r="AG735" s="59">
        <f t="shared" si="519"/>
        <v>7.0726739735518691E-3</v>
      </c>
      <c r="AH735" s="59">
        <f t="shared" si="520"/>
        <v>0.50650158535556544</v>
      </c>
      <c r="AI735" s="59">
        <f t="shared" si="521"/>
        <v>0</v>
      </c>
      <c r="AJ735" s="59">
        <f t="shared" si="532"/>
        <v>2.9994875649694595</v>
      </c>
      <c r="AK735" s="59">
        <f t="shared" si="538"/>
        <v>4</v>
      </c>
      <c r="AL735" s="59">
        <f t="shared" si="541"/>
        <v>0.4946058026805859</v>
      </c>
      <c r="AM735" s="59">
        <f t="shared" si="533"/>
        <v>0.50539419731941404</v>
      </c>
      <c r="AN735" s="59">
        <f t="shared" si="542"/>
        <v>1.532109058436149</v>
      </c>
      <c r="AO735" s="59">
        <f t="shared" si="534"/>
        <v>4.9144920757977415</v>
      </c>
      <c r="AP735" s="59">
        <f t="shared" si="543"/>
        <v>0.39492769739452221</v>
      </c>
      <c r="AQ735" s="59">
        <f t="shared" si="544"/>
        <v>0.17451127287692136</v>
      </c>
      <c r="AR735" s="59">
        <f t="shared" si="545"/>
        <v>0.52260898970997616</v>
      </c>
      <c r="AS735" s="59">
        <f t="shared" si="546"/>
        <v>0.30287973741310242</v>
      </c>
      <c r="AT735" s="59">
        <f t="shared" si="547"/>
        <v>0.63309040152653262</v>
      </c>
      <c r="AU735" s="59">
        <v>40.220999999999997</v>
      </c>
      <c r="AV735" s="78"/>
      <c r="AW735" s="59">
        <v>14.522</v>
      </c>
      <c r="AX735" s="59">
        <v>0.24099999999999999</v>
      </c>
      <c r="AY735" s="59">
        <v>45.56</v>
      </c>
      <c r="AZ735" s="59">
        <v>0.2</v>
      </c>
      <c r="BA735" s="59">
        <v>0.24299999999999999</v>
      </c>
      <c r="BB735" s="59">
        <v>7.9000000000000001E-2</v>
      </c>
      <c r="BC735" s="59"/>
      <c r="BD735" s="59"/>
      <c r="BE735" s="59">
        <v>101.074</v>
      </c>
      <c r="BF735" s="59">
        <f t="shared" si="540"/>
        <v>84.830218413648595</v>
      </c>
      <c r="BG735" s="59">
        <f t="shared" si="548"/>
        <v>0.15169781586351405</v>
      </c>
      <c r="BH735" s="64">
        <f t="shared" si="549"/>
        <v>0.84830218413648595</v>
      </c>
      <c r="BI735" s="52"/>
      <c r="BJ735" s="62"/>
      <c r="BK735" s="62"/>
      <c r="BL735" s="62"/>
    </row>
    <row r="736" spans="1:64" s="31" customFormat="1" x14ac:dyDescent="0.25">
      <c r="A736" s="62"/>
      <c r="B736" s="58" t="s">
        <v>168</v>
      </c>
      <c r="C736" s="52" t="s">
        <v>13</v>
      </c>
      <c r="D736" s="52" t="s">
        <v>222</v>
      </c>
      <c r="E736" s="52"/>
      <c r="F736" s="52" t="s">
        <v>1347</v>
      </c>
      <c r="G736" s="52" t="s">
        <v>1779</v>
      </c>
      <c r="H736" s="52" t="s">
        <v>1784</v>
      </c>
      <c r="I736" s="52" t="s">
        <v>1725</v>
      </c>
      <c r="J736" s="52" t="s">
        <v>1722</v>
      </c>
      <c r="K736" s="59">
        <f t="shared" si="539"/>
        <v>80.476735529244394</v>
      </c>
      <c r="L736" s="59">
        <v>2.9978586723768734E-2</v>
      </c>
      <c r="M736" s="59">
        <v>1.5425709515859767</v>
      </c>
      <c r="N736" s="59">
        <v>14.153919409558956</v>
      </c>
      <c r="O736" s="59">
        <v>37.701470588235296</v>
      </c>
      <c r="P736" s="59">
        <v>0.31176470588235289</v>
      </c>
      <c r="Q736" s="59">
        <v>35.029601029601025</v>
      </c>
      <c r="R736" s="59">
        <v>0.32903225806451614</v>
      </c>
      <c r="S736" s="59">
        <v>8.7645107794361525</v>
      </c>
      <c r="T736" s="59">
        <v>0.14810126582278482</v>
      </c>
      <c r="U736" s="59"/>
      <c r="V736" s="59">
        <v>98.010949574910825</v>
      </c>
      <c r="W736" s="59">
        <f t="shared" si="535"/>
        <v>21.45603890299299</v>
      </c>
      <c r="X736" s="59">
        <f t="shared" si="536"/>
        <v>15.085087937995148</v>
      </c>
      <c r="Y736" s="59">
        <f t="shared" si="537"/>
        <v>99.522475386297941</v>
      </c>
      <c r="Z736" s="59">
        <f t="shared" si="512"/>
        <v>9.9234531482549526E-4</v>
      </c>
      <c r="AA736" s="59">
        <f t="shared" si="513"/>
        <v>3.8401858409604347E-2</v>
      </c>
      <c r="AB736" s="59">
        <f t="shared" si="514"/>
        <v>0.55224368688709891</v>
      </c>
      <c r="AC736" s="59">
        <f t="shared" si="515"/>
        <v>0.98712019444819366</v>
      </c>
      <c r="AD736" s="59">
        <f t="shared" si="516"/>
        <v>0.37577406100144056</v>
      </c>
      <c r="AE736" s="59">
        <f t="shared" si="517"/>
        <v>5.9110404826169622E-3</v>
      </c>
      <c r="AF736" s="59">
        <f t="shared" si="518"/>
        <v>0.59398660043435625</v>
      </c>
      <c r="AG736" s="59">
        <f t="shared" si="519"/>
        <v>9.2257390469821163E-3</v>
      </c>
      <c r="AH736" s="59">
        <f t="shared" si="520"/>
        <v>0.43248271411114719</v>
      </c>
      <c r="AI736" s="59">
        <f t="shared" si="521"/>
        <v>3.9430647296298223E-3</v>
      </c>
      <c r="AJ736" s="59">
        <f t="shared" si="532"/>
        <v>3.0000813048658954</v>
      </c>
      <c r="AK736" s="59">
        <f t="shared" si="538"/>
        <v>4.0059110404826175</v>
      </c>
      <c r="AL736" s="59">
        <f t="shared" si="541"/>
        <v>0.42133038755536534</v>
      </c>
      <c r="AM736" s="59">
        <f t="shared" si="533"/>
        <v>0.57866961244463466</v>
      </c>
      <c r="AN736" s="59">
        <f t="shared" si="542"/>
        <v>1.58070144291327</v>
      </c>
      <c r="AO736" s="59">
        <f t="shared" si="534"/>
        <v>5.11950005503176</v>
      </c>
      <c r="AP736" s="59">
        <f t="shared" si="543"/>
        <v>0.38749154914686007</v>
      </c>
      <c r="AQ736" s="59">
        <f t="shared" si="544"/>
        <v>0.19621253001908795</v>
      </c>
      <c r="AR736" s="59">
        <f t="shared" si="545"/>
        <v>0.51543033670137117</v>
      </c>
      <c r="AS736" s="59">
        <f t="shared" si="546"/>
        <v>0.28835713327954082</v>
      </c>
      <c r="AT736" s="59">
        <f t="shared" si="547"/>
        <v>0.64125201741899684</v>
      </c>
      <c r="AU736" s="59">
        <v>38.685779270813548</v>
      </c>
      <c r="AV736" s="78"/>
      <c r="AW736" s="59">
        <v>18.038610038610038</v>
      </c>
      <c r="AX736" s="59">
        <v>0.27483870967741936</v>
      </c>
      <c r="AY736" s="59">
        <v>41.716417910447767</v>
      </c>
      <c r="AZ736" s="59">
        <v>0.19440559440559443</v>
      </c>
      <c r="BA736" s="59">
        <v>0.21265822784810126</v>
      </c>
      <c r="BB736" s="59">
        <v>0.12941176470588234</v>
      </c>
      <c r="BC736" s="59"/>
      <c r="BD736" s="59"/>
      <c r="BE736" s="59">
        <f t="shared" ref="BE736:BE750" si="550">SUM(AU736:BB736)</f>
        <v>99.252121516508339</v>
      </c>
      <c r="BF736" s="59">
        <f t="shared" si="540"/>
        <v>80.476735529244394</v>
      </c>
      <c r="BG736" s="59">
        <f t="shared" si="548"/>
        <v>0.19523264470755605</v>
      </c>
      <c r="BH736" s="64">
        <f t="shared" si="549"/>
        <v>0.80476735529244392</v>
      </c>
      <c r="BI736" s="52"/>
      <c r="BJ736" s="62"/>
      <c r="BK736" s="62"/>
      <c r="BL736" s="62"/>
    </row>
    <row r="737" spans="1:64" s="31" customFormat="1" x14ac:dyDescent="0.25">
      <c r="A737" s="62"/>
      <c r="B737" s="58" t="s">
        <v>168</v>
      </c>
      <c r="C737" s="52" t="s">
        <v>13</v>
      </c>
      <c r="D737" s="52" t="s">
        <v>222</v>
      </c>
      <c r="E737" s="52"/>
      <c r="F737" s="52" t="s">
        <v>1348</v>
      </c>
      <c r="G737" s="52" t="s">
        <v>1779</v>
      </c>
      <c r="H737" s="52" t="s">
        <v>1784</v>
      </c>
      <c r="I737" s="52" t="s">
        <v>1725</v>
      </c>
      <c r="J737" s="52" t="s">
        <v>1722</v>
      </c>
      <c r="K737" s="59">
        <f t="shared" si="539"/>
        <v>78.728974073837819</v>
      </c>
      <c r="L737" s="59">
        <v>6.4239828693790149E-3</v>
      </c>
      <c r="M737" s="59">
        <v>1.1569282136894825</v>
      </c>
      <c r="N737" s="59">
        <v>11.832629010177968</v>
      </c>
      <c r="O737" s="59">
        <v>44.133823529411764</v>
      </c>
      <c r="P737" s="59">
        <v>0.20882352941176469</v>
      </c>
      <c r="Q737" s="59">
        <v>33.38095238095238</v>
      </c>
      <c r="R737" s="59">
        <v>0.30838709677419351</v>
      </c>
      <c r="S737" s="59">
        <v>8.0862354892205648</v>
      </c>
      <c r="T737" s="59">
        <v>0.11265822784810126</v>
      </c>
      <c r="U737" s="59"/>
      <c r="V737" s="59">
        <v>99.226861460355607</v>
      </c>
      <c r="W737" s="59">
        <f t="shared" si="535"/>
        <v>22.162051200146216</v>
      </c>
      <c r="X737" s="59">
        <f t="shared" si="536"/>
        <v>12.468216471222677</v>
      </c>
      <c r="Y737" s="59">
        <f t="shared" si="537"/>
        <v>100.4761767507721</v>
      </c>
      <c r="Z737" s="59">
        <f t="shared" si="512"/>
        <v>2.1372188652664013E-4</v>
      </c>
      <c r="AA737" s="59">
        <f t="shared" si="513"/>
        <v>2.8947193340712128E-2</v>
      </c>
      <c r="AB737" s="59">
        <f t="shared" si="514"/>
        <v>0.46401096774894074</v>
      </c>
      <c r="AC737" s="59">
        <f t="shared" si="515"/>
        <v>1.161385117905934</v>
      </c>
      <c r="AD737" s="59">
        <f t="shared" si="516"/>
        <v>0.31215927418922101</v>
      </c>
      <c r="AE737" s="59">
        <f t="shared" si="517"/>
        <v>3.979324662848914E-3</v>
      </c>
      <c r="AF737" s="59">
        <f t="shared" si="518"/>
        <v>0.61663761085604152</v>
      </c>
      <c r="AG737" s="59">
        <f t="shared" si="519"/>
        <v>8.6906416625696353E-3</v>
      </c>
      <c r="AH737" s="59">
        <f t="shared" si="520"/>
        <v>0.40103328115214237</v>
      </c>
      <c r="AI737" s="59">
        <f t="shared" si="521"/>
        <v>3.0146091143514599E-3</v>
      </c>
      <c r="AJ737" s="59">
        <f t="shared" si="532"/>
        <v>3.0000717425192884</v>
      </c>
      <c r="AK737" s="59">
        <f t="shared" si="538"/>
        <v>4.0039793246628488</v>
      </c>
      <c r="AL737" s="59">
        <f t="shared" si="541"/>
        <v>0.39406971772650184</v>
      </c>
      <c r="AM737" s="59">
        <f t="shared" si="533"/>
        <v>0.60593028227349821</v>
      </c>
      <c r="AN737" s="59">
        <f t="shared" si="542"/>
        <v>1.9753941716376988</v>
      </c>
      <c r="AO737" s="59">
        <f t="shared" si="534"/>
        <v>6.8538445702212778</v>
      </c>
      <c r="AP737" s="59">
        <f t="shared" si="543"/>
        <v>0.33608992365861423</v>
      </c>
      <c r="AQ737" s="59">
        <f t="shared" si="544"/>
        <v>0.16110986073416697</v>
      </c>
      <c r="AR737" s="59">
        <f t="shared" si="545"/>
        <v>0.59940745022087227</v>
      </c>
      <c r="AS737" s="59">
        <f t="shared" si="546"/>
        <v>0.23948268904496081</v>
      </c>
      <c r="AT737" s="59">
        <f t="shared" si="547"/>
        <v>0.71452437233968724</v>
      </c>
      <c r="AU737" s="59">
        <v>38.539531614595951</v>
      </c>
      <c r="AV737" s="78"/>
      <c r="AW737" s="59">
        <v>19.46203346203346</v>
      </c>
      <c r="AX737" s="59">
        <v>0.32645161290322577</v>
      </c>
      <c r="AY737" s="59">
        <v>40.412935323383088</v>
      </c>
      <c r="AZ737" s="59">
        <v>0.19020979020979023</v>
      </c>
      <c r="BA737" s="59">
        <v>0.21898734177215187</v>
      </c>
      <c r="BB737" s="59">
        <v>0.15588235294117644</v>
      </c>
      <c r="BC737" s="59"/>
      <c r="BD737" s="59"/>
      <c r="BE737" s="59">
        <f t="shared" si="550"/>
        <v>99.306031497838845</v>
      </c>
      <c r="BF737" s="59">
        <f t="shared" si="540"/>
        <v>78.728974073837819</v>
      </c>
      <c r="BG737" s="59">
        <f t="shared" si="548"/>
        <v>0.21271025926162182</v>
      </c>
      <c r="BH737" s="64">
        <f t="shared" si="549"/>
        <v>0.78728974073837821</v>
      </c>
      <c r="BI737" s="52"/>
      <c r="BJ737" s="62"/>
      <c r="BK737" s="62"/>
      <c r="BL737" s="62"/>
    </row>
    <row r="738" spans="1:64" s="31" customFormat="1" x14ac:dyDescent="0.25">
      <c r="A738" s="62"/>
      <c r="B738" s="58" t="s">
        <v>168</v>
      </c>
      <c r="C738" s="52" t="s">
        <v>13</v>
      </c>
      <c r="D738" s="52" t="s">
        <v>222</v>
      </c>
      <c r="E738" s="52"/>
      <c r="F738" s="52" t="s">
        <v>1349</v>
      </c>
      <c r="G738" s="52" t="s">
        <v>1779</v>
      </c>
      <c r="H738" s="52" t="s">
        <v>1784</v>
      </c>
      <c r="I738" s="52" t="s">
        <v>1725</v>
      </c>
      <c r="J738" s="52" t="s">
        <v>1722</v>
      </c>
      <c r="K738" s="59">
        <f t="shared" si="539"/>
        <v>83.310320190034957</v>
      </c>
      <c r="L738" s="59">
        <v>1.0706638115631691E-2</v>
      </c>
      <c r="M738" s="59">
        <v>0.61435726210350583</v>
      </c>
      <c r="N738" s="59">
        <v>9.6164910818800475</v>
      </c>
      <c r="O738" s="59">
        <v>52.166176470588233</v>
      </c>
      <c r="P738" s="59">
        <v>0.17205882352941176</v>
      </c>
      <c r="Q738" s="59">
        <v>27.164736164736162</v>
      </c>
      <c r="R738" s="59">
        <v>0.31483870967741934</v>
      </c>
      <c r="S738" s="59">
        <v>9.1210613598673298</v>
      </c>
      <c r="T738" s="59">
        <v>6.8354430379746825E-2</v>
      </c>
      <c r="U738" s="59"/>
      <c r="V738" s="59">
        <v>99.248780940877481</v>
      </c>
      <c r="W738" s="59">
        <f t="shared" si="535"/>
        <v>19.722916741297222</v>
      </c>
      <c r="X738" s="59">
        <f t="shared" si="536"/>
        <v>8.2705261429639236</v>
      </c>
      <c r="Y738" s="59">
        <f t="shared" si="537"/>
        <v>100.07748766040245</v>
      </c>
      <c r="Z738" s="59">
        <f t="shared" si="512"/>
        <v>3.5767024208181513E-4</v>
      </c>
      <c r="AA738" s="59">
        <f t="shared" si="513"/>
        <v>1.5434981236285903E-2</v>
      </c>
      <c r="AB738" s="59">
        <f t="shared" si="514"/>
        <v>0.37865935513339977</v>
      </c>
      <c r="AC738" s="59">
        <f t="shared" si="515"/>
        <v>1.3784111221079616</v>
      </c>
      <c r="AD738" s="59">
        <f t="shared" si="516"/>
        <v>0.20791705123759743</v>
      </c>
      <c r="AE738" s="59">
        <f t="shared" si="517"/>
        <v>3.2922435152221174E-3</v>
      </c>
      <c r="AF738" s="59">
        <f t="shared" si="518"/>
        <v>0.55103128630727227</v>
      </c>
      <c r="AG738" s="59">
        <f t="shared" si="519"/>
        <v>8.9089973261232934E-3</v>
      </c>
      <c r="AH738" s="59">
        <f t="shared" si="520"/>
        <v>0.454218133254503</v>
      </c>
      <c r="AI738" s="59">
        <f t="shared" si="521"/>
        <v>1.8366221640943687E-3</v>
      </c>
      <c r="AJ738" s="59">
        <f t="shared" ref="AJ738:AJ769" si="551">SUM(Z738:AI738)</f>
        <v>3.0000674625245418</v>
      </c>
      <c r="AK738" s="59">
        <f t="shared" si="538"/>
        <v>4.0032922435152214</v>
      </c>
      <c r="AL738" s="59">
        <f t="shared" si="541"/>
        <v>0.45184620295778261</v>
      </c>
      <c r="AM738" s="59">
        <f t="shared" si="533"/>
        <v>0.54815379704221745</v>
      </c>
      <c r="AN738" s="59">
        <f t="shared" si="542"/>
        <v>2.6502457736262364</v>
      </c>
      <c r="AO738" s="59">
        <f t="shared" si="534"/>
        <v>10.0691391759187</v>
      </c>
      <c r="AP738" s="59">
        <f t="shared" si="543"/>
        <v>0.27395415597086697</v>
      </c>
      <c r="AQ738" s="59">
        <f t="shared" si="544"/>
        <v>0.10581087575580704</v>
      </c>
      <c r="AR738" s="59">
        <f t="shared" si="545"/>
        <v>0.70148593928987968</v>
      </c>
      <c r="AS738" s="59">
        <f t="shared" si="546"/>
        <v>0.19270318495431332</v>
      </c>
      <c r="AT738" s="59">
        <f t="shared" si="547"/>
        <v>0.7844939289356776</v>
      </c>
      <c r="AU738" s="59">
        <v>39.539254398889391</v>
      </c>
      <c r="AV738" s="78"/>
      <c r="AW738" s="59">
        <v>15.685971685971687</v>
      </c>
      <c r="AX738" s="59">
        <v>0.26838709677419353</v>
      </c>
      <c r="AY738" s="59">
        <v>43.928689883913769</v>
      </c>
      <c r="AZ738" s="59">
        <v>0.17762237762237762</v>
      </c>
      <c r="BA738" s="59">
        <v>0.23291139240506328</v>
      </c>
      <c r="BB738" s="59">
        <v>0.20294117647058824</v>
      </c>
      <c r="BC738" s="59"/>
      <c r="BD738" s="59"/>
      <c r="BE738" s="59">
        <f t="shared" si="550"/>
        <v>100.03577801204707</v>
      </c>
      <c r="BF738" s="59">
        <f t="shared" si="540"/>
        <v>83.310320190034957</v>
      </c>
      <c r="BG738" s="59">
        <f t="shared" si="548"/>
        <v>0.16689679809965041</v>
      </c>
      <c r="BH738" s="64">
        <f t="shared" si="549"/>
        <v>0.83310320190034959</v>
      </c>
      <c r="BI738" s="52"/>
      <c r="BJ738" s="62"/>
      <c r="BK738" s="62"/>
      <c r="BL738" s="62"/>
    </row>
    <row r="739" spans="1:64" s="31" customFormat="1" x14ac:dyDescent="0.25">
      <c r="A739" s="62"/>
      <c r="B739" s="58" t="s">
        <v>168</v>
      </c>
      <c r="C739" s="52" t="s">
        <v>13</v>
      </c>
      <c r="D739" s="52" t="s">
        <v>222</v>
      </c>
      <c r="E739" s="52"/>
      <c r="F739" s="52" t="s">
        <v>1350</v>
      </c>
      <c r="G739" s="52" t="s">
        <v>1779</v>
      </c>
      <c r="H739" s="52" t="s">
        <v>1784</v>
      </c>
      <c r="I739" s="52" t="s">
        <v>1725</v>
      </c>
      <c r="J739" s="52" t="s">
        <v>1722</v>
      </c>
      <c r="K739" s="59">
        <f t="shared" si="539"/>
        <v>82.242373206074362</v>
      </c>
      <c r="L739" s="59">
        <v>2.3554603854389719E-2</v>
      </c>
      <c r="M739" s="59">
        <v>0.72454090150250416</v>
      </c>
      <c r="N739" s="59">
        <v>9.6383151796520039</v>
      </c>
      <c r="O739" s="59">
        <v>49.879411764705878</v>
      </c>
      <c r="P739" s="59">
        <v>0.15441176470588233</v>
      </c>
      <c r="Q739" s="59">
        <v>28.83011583011583</v>
      </c>
      <c r="R739" s="59">
        <v>0.22064516129032258</v>
      </c>
      <c r="S739" s="59">
        <v>8.9469320066334994</v>
      </c>
      <c r="T739" s="59">
        <v>7.5949367088607583E-2</v>
      </c>
      <c r="U739" s="59"/>
      <c r="V739" s="59">
        <v>98.493876579548925</v>
      </c>
      <c r="W739" s="59">
        <f t="shared" si="535"/>
        <v>19.981564794559553</v>
      </c>
      <c r="X739" s="59">
        <f t="shared" si="536"/>
        <v>9.833908685881612</v>
      </c>
      <c r="Y739" s="59">
        <f t="shared" si="537"/>
        <v>99.479234229874251</v>
      </c>
      <c r="Z739" s="59">
        <f t="shared" si="512"/>
        <v>7.9250357522444833E-4</v>
      </c>
      <c r="AA739" s="59">
        <f t="shared" si="513"/>
        <v>1.833343137931024E-2</v>
      </c>
      <c r="AB739" s="59">
        <f t="shared" si="514"/>
        <v>0.3822336541909413</v>
      </c>
      <c r="AC739" s="59">
        <f t="shared" si="515"/>
        <v>1.327415322009047</v>
      </c>
      <c r="AD739" s="59">
        <f t="shared" si="516"/>
        <v>0.24898826579508335</v>
      </c>
      <c r="AE739" s="59">
        <f t="shared" si="517"/>
        <v>2.9757135933433793E-3</v>
      </c>
      <c r="AF739" s="59">
        <f t="shared" si="518"/>
        <v>0.5622511504405725</v>
      </c>
      <c r="AG739" s="59">
        <f t="shared" si="519"/>
        <v>6.2882652584399191E-3</v>
      </c>
      <c r="AH739" s="59">
        <f t="shared" si="520"/>
        <v>0.44873399127882702</v>
      </c>
      <c r="AI739" s="59">
        <f t="shared" si="521"/>
        <v>2.055289730468889E-3</v>
      </c>
      <c r="AJ739" s="59">
        <f t="shared" si="551"/>
        <v>3.0000675872512574</v>
      </c>
      <c r="AK739" s="59">
        <f t="shared" si="538"/>
        <v>4.0029757135933437</v>
      </c>
      <c r="AL739" s="59">
        <f t="shared" si="541"/>
        <v>0.44385814663473444</v>
      </c>
      <c r="AM739" s="59">
        <f t="shared" ref="AM739:AM770" si="552">1-AL739</f>
        <v>0.55614185336526556</v>
      </c>
      <c r="AN739" s="59">
        <f t="shared" si="542"/>
        <v>2.2581431644786973</v>
      </c>
      <c r="AO739" s="59">
        <f t="shared" ref="AO739:AO770" si="553">10^((LOG10(AN739)+0.343)/0.764)</f>
        <v>8.1654169691032177</v>
      </c>
      <c r="AP739" s="59">
        <f t="shared" si="543"/>
        <v>0.30692328406630953</v>
      </c>
      <c r="AQ739" s="59">
        <f t="shared" si="544"/>
        <v>0.1271232163141468</v>
      </c>
      <c r="AR739" s="59">
        <f t="shared" si="545"/>
        <v>0.67772392638513257</v>
      </c>
      <c r="AS739" s="59">
        <f t="shared" si="546"/>
        <v>0.19515285730072068</v>
      </c>
      <c r="AT739" s="59">
        <f t="shared" si="547"/>
        <v>0.77642565256844343</v>
      </c>
      <c r="AU739" s="59">
        <v>39.255490289810467</v>
      </c>
      <c r="AV739" s="78"/>
      <c r="AW739" s="59">
        <v>16.638352638352639</v>
      </c>
      <c r="AX739" s="59">
        <v>0.21548387096774194</v>
      </c>
      <c r="AY739" s="59">
        <v>43.232172470978441</v>
      </c>
      <c r="AZ739" s="59">
        <v>0.17062937062937064</v>
      </c>
      <c r="BA739" s="59">
        <v>0.24050632911392406</v>
      </c>
      <c r="BB739" s="59">
        <v>0.27647058823529408</v>
      </c>
      <c r="BC739" s="59"/>
      <c r="BD739" s="59"/>
      <c r="BE739" s="59">
        <f t="shared" si="550"/>
        <v>100.02910555808789</v>
      </c>
      <c r="BF739" s="59">
        <f t="shared" si="540"/>
        <v>82.242373206074362</v>
      </c>
      <c r="BG739" s="59">
        <f t="shared" si="548"/>
        <v>0.17757626793925638</v>
      </c>
      <c r="BH739" s="64">
        <f t="shared" si="549"/>
        <v>0.8224237320607436</v>
      </c>
      <c r="BI739" s="52"/>
      <c r="BJ739" s="62"/>
      <c r="BK739" s="62"/>
      <c r="BL739" s="62"/>
    </row>
    <row r="740" spans="1:64" s="31" customFormat="1" x14ac:dyDescent="0.25">
      <c r="A740" s="62"/>
      <c r="B740" s="58" t="s">
        <v>168</v>
      </c>
      <c r="C740" s="52" t="s">
        <v>13</v>
      </c>
      <c r="D740" s="52" t="s">
        <v>222</v>
      </c>
      <c r="E740" s="52"/>
      <c r="F740" s="52" t="s">
        <v>1351</v>
      </c>
      <c r="G740" s="52" t="s">
        <v>1779</v>
      </c>
      <c r="H740" s="52" t="s">
        <v>1784</v>
      </c>
      <c r="I740" s="52" t="s">
        <v>1725</v>
      </c>
      <c r="J740" s="52" t="s">
        <v>1722</v>
      </c>
      <c r="K740" s="59">
        <f t="shared" si="539"/>
        <v>79.410426045246822</v>
      </c>
      <c r="L740" s="59">
        <v>6.852248394004283E-2</v>
      </c>
      <c r="M740" s="59">
        <v>0.92988313856427396</v>
      </c>
      <c r="N740" s="59">
        <v>19.471063230363274</v>
      </c>
      <c r="O740" s="59">
        <v>30.00882352941176</v>
      </c>
      <c r="P740" s="59">
        <v>0.375</v>
      </c>
      <c r="Q740" s="59">
        <v>37.027027027027025</v>
      </c>
      <c r="R740" s="59">
        <v>0.24774193548387097</v>
      </c>
      <c r="S740" s="59">
        <v>9.3449419568822556</v>
      </c>
      <c r="T740" s="59">
        <v>0.11645569620253164</v>
      </c>
      <c r="U740" s="59"/>
      <c r="V740" s="59">
        <v>97.589458997875028</v>
      </c>
      <c r="W740" s="59">
        <f t="shared" ref="W740:W771" si="554">Q740-0.8998*X740</f>
        <v>20.922672261201896</v>
      </c>
      <c r="X740" s="59">
        <f t="shared" ref="X740:X771" si="555">(S740/40.31+Q740/71.85+R740/70.94+T740/74.7+U740/41.38-N740/101.96-O740/151.91-P740/201-L740*2/60.08-M740*2/79.95)/3*159.66</f>
        <v>17.897704785313547</v>
      </c>
      <c r="Y740" s="59">
        <f t="shared" ref="Y740:Y771" si="556">SUM(L740:P740,R740:U740,W740:X740)</f>
        <v>99.382809017363456</v>
      </c>
      <c r="Z740" s="59">
        <f t="shared" si="512"/>
        <v>2.2135637044929548E-3</v>
      </c>
      <c r="AA740" s="59">
        <f t="shared" si="513"/>
        <v>2.2591378134456327E-2</v>
      </c>
      <c r="AB740" s="59">
        <f t="shared" si="514"/>
        <v>0.74139724411012753</v>
      </c>
      <c r="AC740" s="59">
        <f t="shared" si="515"/>
        <v>0.76677505283825498</v>
      </c>
      <c r="AD740" s="59">
        <f t="shared" si="516"/>
        <v>0.43509445770002048</v>
      </c>
      <c r="AE740" s="59">
        <f t="shared" si="517"/>
        <v>6.9386584798568898E-3</v>
      </c>
      <c r="AF740" s="59">
        <f t="shared" si="518"/>
        <v>0.5652642390988708</v>
      </c>
      <c r="AG740" s="59">
        <f t="shared" si="519"/>
        <v>6.7790599324163911E-3</v>
      </c>
      <c r="AH740" s="59">
        <f t="shared" si="520"/>
        <v>0.45001287730659695</v>
      </c>
      <c r="AI740" s="59">
        <f t="shared" si="521"/>
        <v>3.0258202918267635E-3</v>
      </c>
      <c r="AJ740" s="59">
        <f t="shared" si="551"/>
        <v>3.00009235159692</v>
      </c>
      <c r="AK740" s="59">
        <f t="shared" si="538"/>
        <v>4.0069386584798554</v>
      </c>
      <c r="AL740" s="59">
        <f t="shared" si="541"/>
        <v>0.44324142643916037</v>
      </c>
      <c r="AM740" s="59">
        <f t="shared" si="552"/>
        <v>0.55675857356083958</v>
      </c>
      <c r="AN740" s="59">
        <f t="shared" si="542"/>
        <v>1.2991759124833462</v>
      </c>
      <c r="AO740" s="59">
        <f t="shared" si="553"/>
        <v>3.9603441906780317</v>
      </c>
      <c r="AP740" s="59">
        <f t="shared" si="543"/>
        <v>0.43493844667148462</v>
      </c>
      <c r="AQ740" s="59">
        <f t="shared" si="544"/>
        <v>0.22389847233234975</v>
      </c>
      <c r="AR740" s="59">
        <f t="shared" si="545"/>
        <v>0.39458044090142858</v>
      </c>
      <c r="AS740" s="59">
        <f t="shared" si="546"/>
        <v>0.38152108676622182</v>
      </c>
      <c r="AT740" s="59">
        <f t="shared" si="547"/>
        <v>0.50841343153546736</v>
      </c>
      <c r="AU740" s="59">
        <v>38.498058398653647</v>
      </c>
      <c r="AV740" s="78"/>
      <c r="AW740" s="59">
        <v>19.006435006435005</v>
      </c>
      <c r="AX740" s="59">
        <v>0.24</v>
      </c>
      <c r="AY740" s="59">
        <v>41.126036484245439</v>
      </c>
      <c r="AZ740" s="59">
        <v>0.17622377622377625</v>
      </c>
      <c r="BA740" s="59">
        <v>0.14556962025316456</v>
      </c>
      <c r="BB740" s="59">
        <v>0.13529411764705881</v>
      </c>
      <c r="BC740" s="59"/>
      <c r="BD740" s="59"/>
      <c r="BE740" s="59">
        <f t="shared" si="550"/>
        <v>99.327617403458106</v>
      </c>
      <c r="BF740" s="59">
        <f t="shared" si="540"/>
        <v>79.410426045246822</v>
      </c>
      <c r="BG740" s="59">
        <f t="shared" si="548"/>
        <v>0.20589573954753176</v>
      </c>
      <c r="BH740" s="64">
        <f t="shared" si="549"/>
        <v>0.79410426045246818</v>
      </c>
      <c r="BI740" s="52"/>
      <c r="BJ740" s="62"/>
      <c r="BK740" s="62"/>
      <c r="BL740" s="62"/>
    </row>
    <row r="741" spans="1:64" s="31" customFormat="1" x14ac:dyDescent="0.25">
      <c r="A741" s="62"/>
      <c r="B741" s="58" t="s">
        <v>168</v>
      </c>
      <c r="C741" s="52" t="s">
        <v>13</v>
      </c>
      <c r="D741" s="52" t="s">
        <v>222</v>
      </c>
      <c r="E741" s="52"/>
      <c r="F741" s="52" t="s">
        <v>1352</v>
      </c>
      <c r="G741" s="52" t="s">
        <v>1779</v>
      </c>
      <c r="H741" s="52" t="s">
        <v>1784</v>
      </c>
      <c r="I741" s="52" t="s">
        <v>1725</v>
      </c>
      <c r="J741" s="52" t="s">
        <v>1722</v>
      </c>
      <c r="K741" s="59">
        <f t="shared" si="539"/>
        <v>78.847667969409173</v>
      </c>
      <c r="L741" s="59">
        <v>3.8543897216274083E-2</v>
      </c>
      <c r="M741" s="59">
        <v>0.92654424040066785</v>
      </c>
      <c r="N741" s="59">
        <v>18.919508759399243</v>
      </c>
      <c r="O741" s="59">
        <v>29.686764705882354</v>
      </c>
      <c r="P741" s="59">
        <v>0.27941176470588236</v>
      </c>
      <c r="Q741" s="59">
        <v>37.517374517374513</v>
      </c>
      <c r="R741" s="59">
        <v>0.21161290322580645</v>
      </c>
      <c r="S741" s="59">
        <v>9.1442786069651749</v>
      </c>
      <c r="T741" s="59">
        <v>0.11139240506329112</v>
      </c>
      <c r="U741" s="59"/>
      <c r="V741" s="59">
        <v>96.835431800233195</v>
      </c>
      <c r="W741" s="59">
        <f t="shared" si="554"/>
        <v>20.917091158643466</v>
      </c>
      <c r="X741" s="59">
        <f t="shared" si="555"/>
        <v>18.448859033930926</v>
      </c>
      <c r="Y741" s="59">
        <f t="shared" si="556"/>
        <v>98.684007475433091</v>
      </c>
      <c r="Z741" s="59">
        <f t="shared" si="512"/>
        <v>1.2575269714465401E-3</v>
      </c>
      <c r="AA741" s="59">
        <f t="shared" si="513"/>
        <v>2.2734388094084852E-2</v>
      </c>
      <c r="AB741" s="59">
        <f t="shared" si="514"/>
        <v>0.72756854140289096</v>
      </c>
      <c r="AC741" s="59">
        <f t="shared" si="515"/>
        <v>0.76609853521445792</v>
      </c>
      <c r="AD741" s="59">
        <f t="shared" si="516"/>
        <v>0.4529585690640629</v>
      </c>
      <c r="AE741" s="59">
        <f t="shared" si="517"/>
        <v>5.221456800914146E-3</v>
      </c>
      <c r="AF741" s="59">
        <f t="shared" si="518"/>
        <v>0.57074012324917411</v>
      </c>
      <c r="AG741" s="59">
        <f t="shared" si="519"/>
        <v>5.8481007971407832E-3</v>
      </c>
      <c r="AH741" s="59">
        <f t="shared" si="520"/>
        <v>0.44473421189019019</v>
      </c>
      <c r="AI741" s="59">
        <f t="shared" si="521"/>
        <v>2.9230802089426442E-3</v>
      </c>
      <c r="AJ741" s="59">
        <f t="shared" si="551"/>
        <v>3.0000845336933049</v>
      </c>
      <c r="AK741" s="59">
        <f t="shared" si="538"/>
        <v>4.0052214568009132</v>
      </c>
      <c r="AL741" s="59">
        <f t="shared" si="541"/>
        <v>0.43795711668986159</v>
      </c>
      <c r="AM741" s="59">
        <f t="shared" si="552"/>
        <v>0.56204288331013841</v>
      </c>
      <c r="AN741" s="59">
        <f t="shared" si="542"/>
        <v>1.2600272127061871</v>
      </c>
      <c r="AO741" s="59">
        <f t="shared" si="553"/>
        <v>3.8048734392852395</v>
      </c>
      <c r="AP741" s="59">
        <f t="shared" si="543"/>
        <v>0.44247254828519811</v>
      </c>
      <c r="AQ741" s="59">
        <f t="shared" si="544"/>
        <v>0.23268909976037319</v>
      </c>
      <c r="AR741" s="59">
        <f t="shared" si="545"/>
        <v>0.39355206118549152</v>
      </c>
      <c r="AS741" s="59">
        <f t="shared" si="546"/>
        <v>0.37375883905413532</v>
      </c>
      <c r="AT741" s="59">
        <f t="shared" si="547"/>
        <v>0.51289778506025063</v>
      </c>
      <c r="AU741" s="59">
        <v>38.803650516123255</v>
      </c>
      <c r="AV741" s="78"/>
      <c r="AW741" s="59">
        <v>19.423423423423422</v>
      </c>
      <c r="AX741" s="59">
        <v>0.31354838709677418</v>
      </c>
      <c r="AY741" s="59">
        <v>40.620232172470978</v>
      </c>
      <c r="AZ741" s="59">
        <v>0.14685314685314685</v>
      </c>
      <c r="BA741" s="59">
        <v>0.14810126582278482</v>
      </c>
      <c r="BB741" s="59">
        <v>0.12352941176470589</v>
      </c>
      <c r="BC741" s="59"/>
      <c r="BD741" s="59"/>
      <c r="BE741" s="59">
        <f t="shared" si="550"/>
        <v>99.579338323555078</v>
      </c>
      <c r="BF741" s="59">
        <f t="shared" si="540"/>
        <v>78.847667969409173</v>
      </c>
      <c r="BG741" s="59">
        <f t="shared" si="548"/>
        <v>0.21152332030590826</v>
      </c>
      <c r="BH741" s="64">
        <f t="shared" si="549"/>
        <v>0.78847667969409174</v>
      </c>
      <c r="BI741" s="52"/>
      <c r="BJ741" s="62"/>
      <c r="BK741" s="62"/>
      <c r="BL741" s="62"/>
    </row>
    <row r="742" spans="1:64" s="31" customFormat="1" x14ac:dyDescent="0.25">
      <c r="A742" s="62"/>
      <c r="B742" s="58" t="s">
        <v>168</v>
      </c>
      <c r="C742" s="52" t="s">
        <v>13</v>
      </c>
      <c r="D742" s="52" t="s">
        <v>222</v>
      </c>
      <c r="E742" s="52"/>
      <c r="F742" s="52" t="s">
        <v>1353</v>
      </c>
      <c r="G742" s="52" t="s">
        <v>1779</v>
      </c>
      <c r="H742" s="52" t="s">
        <v>1784</v>
      </c>
      <c r="I742" s="52" t="s">
        <v>1725</v>
      </c>
      <c r="J742" s="52" t="s">
        <v>1722</v>
      </c>
      <c r="K742" s="59">
        <f t="shared" si="539"/>
        <v>78.886279985783176</v>
      </c>
      <c r="L742" s="59">
        <v>3.4261241970021415E-2</v>
      </c>
      <c r="M742" s="59">
        <v>0.78130217028380644</v>
      </c>
      <c r="N742" s="59">
        <v>16.983116084360059</v>
      </c>
      <c r="O742" s="59">
        <v>33.417647058823526</v>
      </c>
      <c r="P742" s="59">
        <v>0.33823529411764702</v>
      </c>
      <c r="Q742" s="59">
        <v>36.288288288288292</v>
      </c>
      <c r="R742" s="59">
        <v>0.24774193548387097</v>
      </c>
      <c r="S742" s="59">
        <v>8.9751243781094523</v>
      </c>
      <c r="T742" s="59">
        <v>0.12278481012658228</v>
      </c>
      <c r="U742" s="59"/>
      <c r="V742" s="59">
        <v>97.188501261563275</v>
      </c>
      <c r="W742" s="59">
        <f t="shared" si="554"/>
        <v>20.776279249478282</v>
      </c>
      <c r="X742" s="59">
        <f t="shared" si="555"/>
        <v>17.239396575694609</v>
      </c>
      <c r="Y742" s="59">
        <f t="shared" si="556"/>
        <v>98.915888798447867</v>
      </c>
      <c r="Z742" s="59">
        <f t="shared" si="512"/>
        <v>1.1257812349705803E-3</v>
      </c>
      <c r="AA742" s="59">
        <f t="shared" si="513"/>
        <v>1.9307469553627304E-2</v>
      </c>
      <c r="AB742" s="59">
        <f t="shared" si="514"/>
        <v>0.65776483878939629</v>
      </c>
      <c r="AC742" s="59">
        <f t="shared" si="515"/>
        <v>0.8685340491861141</v>
      </c>
      <c r="AD742" s="59">
        <f t="shared" si="516"/>
        <v>0.42628519242467383</v>
      </c>
      <c r="AE742" s="59">
        <f t="shared" si="517"/>
        <v>6.3658315684379839E-3</v>
      </c>
      <c r="AF742" s="59">
        <f t="shared" si="518"/>
        <v>0.57094478272414162</v>
      </c>
      <c r="AG742" s="59">
        <f t="shared" si="519"/>
        <v>6.8954315135949084E-3</v>
      </c>
      <c r="AH742" s="59">
        <f t="shared" si="520"/>
        <v>0.4396233840077966</v>
      </c>
      <c r="AI742" s="59">
        <f t="shared" si="521"/>
        <v>3.2450322243376957E-3</v>
      </c>
      <c r="AJ742" s="59">
        <f t="shared" si="551"/>
        <v>3.000091793227091</v>
      </c>
      <c r="AK742" s="59">
        <f t="shared" si="538"/>
        <v>4.006365831568437</v>
      </c>
      <c r="AL742" s="59">
        <f t="shared" si="541"/>
        <v>0.43502595715981074</v>
      </c>
      <c r="AM742" s="59">
        <f t="shared" si="552"/>
        <v>0.56497404284018926</v>
      </c>
      <c r="AN742" s="59">
        <f t="shared" si="542"/>
        <v>1.3393493202910858</v>
      </c>
      <c r="AO742" s="59">
        <f t="shared" si="553"/>
        <v>4.1213957744589269</v>
      </c>
      <c r="AP742" s="59">
        <f t="shared" si="543"/>
        <v>0.4274692929893727</v>
      </c>
      <c r="AQ742" s="59">
        <f t="shared" si="544"/>
        <v>0.21831848200734394</v>
      </c>
      <c r="AR742" s="59">
        <f t="shared" si="545"/>
        <v>0.44481262441108665</v>
      </c>
      <c r="AS742" s="59">
        <f t="shared" si="546"/>
        <v>0.33686889358156946</v>
      </c>
      <c r="AT742" s="59">
        <f t="shared" si="547"/>
        <v>0.56904585073644487</v>
      </c>
      <c r="AU742" s="59">
        <v>38.292875119781193</v>
      </c>
      <c r="AV742" s="78"/>
      <c r="AW742" s="59">
        <v>19.47104247104247</v>
      </c>
      <c r="AX742" s="59">
        <v>0.29677419354838708</v>
      </c>
      <c r="AY742" s="59">
        <v>40.814262023217246</v>
      </c>
      <c r="AZ742" s="59">
        <v>0.17342657342657344</v>
      </c>
      <c r="BA742" s="59">
        <v>0.11518987341772151</v>
      </c>
      <c r="BB742" s="59">
        <v>0.11323529411764705</v>
      </c>
      <c r="BC742" s="59"/>
      <c r="BD742" s="59"/>
      <c r="BE742" s="59">
        <f t="shared" si="550"/>
        <v>99.276805548551224</v>
      </c>
      <c r="BF742" s="59">
        <f t="shared" si="540"/>
        <v>78.886279985783176</v>
      </c>
      <c r="BG742" s="59">
        <f t="shared" si="548"/>
        <v>0.21113720014216825</v>
      </c>
      <c r="BH742" s="64">
        <f t="shared" si="549"/>
        <v>0.78886279985783181</v>
      </c>
      <c r="BI742" s="52"/>
      <c r="BJ742" s="62"/>
      <c r="BK742" s="62"/>
      <c r="BL742" s="62"/>
    </row>
    <row r="743" spans="1:64" s="31" customFormat="1" x14ac:dyDescent="0.25">
      <c r="A743" s="62"/>
      <c r="B743" s="58" t="s">
        <v>168</v>
      </c>
      <c r="C743" s="52" t="s">
        <v>13</v>
      </c>
      <c r="D743" s="52" t="s">
        <v>222</v>
      </c>
      <c r="E743" s="52"/>
      <c r="F743" s="52" t="s">
        <v>1354</v>
      </c>
      <c r="G743" s="52" t="s">
        <v>1779</v>
      </c>
      <c r="H743" s="52" t="s">
        <v>1784</v>
      </c>
      <c r="I743" s="52" t="s">
        <v>1725</v>
      </c>
      <c r="J743" s="52" t="s">
        <v>1722</v>
      </c>
      <c r="K743" s="59">
        <f t="shared" si="539"/>
        <v>83.855396268533227</v>
      </c>
      <c r="L743" s="59">
        <v>3.6402569593147749E-2</v>
      </c>
      <c r="M743" s="59">
        <v>0.54590984974958268</v>
      </c>
      <c r="N743" s="59">
        <v>12.304823125607601</v>
      </c>
      <c r="O743" s="59">
        <v>47.666176470588226</v>
      </c>
      <c r="P743" s="59">
        <v>0.23088235294117646</v>
      </c>
      <c r="Q743" s="59">
        <v>27.738738738738739</v>
      </c>
      <c r="R743" s="59">
        <v>0.25290322580645164</v>
      </c>
      <c r="S743" s="59">
        <v>9.8092868988391384</v>
      </c>
      <c r="T743" s="59">
        <v>9.2405063291139233E-2</v>
      </c>
      <c r="U743" s="59"/>
      <c r="V743" s="59">
        <v>98.677528295155199</v>
      </c>
      <c r="W743" s="59">
        <f t="shared" si="554"/>
        <v>18.940194217611179</v>
      </c>
      <c r="X743" s="59">
        <f t="shared" si="555"/>
        <v>9.7783335420399649</v>
      </c>
      <c r="Y743" s="59">
        <f t="shared" si="556"/>
        <v>99.657317316067605</v>
      </c>
      <c r="Z743" s="59">
        <f t="shared" si="512"/>
        <v>1.2014963095799999E-3</v>
      </c>
      <c r="AA743" s="59">
        <f t="shared" si="513"/>
        <v>1.3550856784392185E-2</v>
      </c>
      <c r="AB743" s="59">
        <f t="shared" si="514"/>
        <v>0.47870520390040638</v>
      </c>
      <c r="AC743" s="59">
        <f t="shared" si="515"/>
        <v>1.2444022695438526</v>
      </c>
      <c r="AD743" s="59">
        <f t="shared" si="516"/>
        <v>0.24287484196916947</v>
      </c>
      <c r="AE743" s="59">
        <f t="shared" si="517"/>
        <v>4.3648211904805789E-3</v>
      </c>
      <c r="AF743" s="59">
        <f t="shared" si="518"/>
        <v>0.52281767325449058</v>
      </c>
      <c r="AG743" s="59">
        <f t="shared" si="519"/>
        <v>7.07059218863348E-3</v>
      </c>
      <c r="AH743" s="59">
        <f t="shared" si="520"/>
        <v>0.48263325518271355</v>
      </c>
      <c r="AI743" s="59">
        <f t="shared" si="521"/>
        <v>2.453068280354524E-3</v>
      </c>
      <c r="AJ743" s="59">
        <f t="shared" si="551"/>
        <v>3.0000740786040732</v>
      </c>
      <c r="AK743" s="59">
        <f t="shared" si="538"/>
        <v>4.0043648211904808</v>
      </c>
      <c r="AL743" s="59">
        <f t="shared" si="541"/>
        <v>0.48001671840204241</v>
      </c>
      <c r="AM743" s="59">
        <f t="shared" si="552"/>
        <v>0.51998328159795759</v>
      </c>
      <c r="AN743" s="59">
        <f t="shared" si="542"/>
        <v>2.1526217743081726</v>
      </c>
      <c r="AO743" s="59">
        <f t="shared" si="553"/>
        <v>7.669631787567524</v>
      </c>
      <c r="AP743" s="59">
        <f t="shared" si="543"/>
        <v>0.31719631201857229</v>
      </c>
      <c r="AQ743" s="59">
        <f t="shared" si="544"/>
        <v>0.12353867075253679</v>
      </c>
      <c r="AR743" s="59">
        <f t="shared" si="545"/>
        <v>0.63296717360459365</v>
      </c>
      <c r="AS743" s="59">
        <f t="shared" si="546"/>
        <v>0.24349415564286953</v>
      </c>
      <c r="AT743" s="59">
        <f t="shared" si="547"/>
        <v>0.72218494128892641</v>
      </c>
      <c r="AU743" s="59">
        <v>39.77063128783066</v>
      </c>
      <c r="AV743" s="78"/>
      <c r="AW743" s="59">
        <v>15.18146718146718</v>
      </c>
      <c r="AX743" s="59">
        <v>0.18709677419354837</v>
      </c>
      <c r="AY743" s="59">
        <v>44.238805970149251</v>
      </c>
      <c r="AZ743" s="59">
        <v>0.18741258741258743</v>
      </c>
      <c r="BA743" s="59">
        <v>0.24177215189873416</v>
      </c>
      <c r="BB743" s="59">
        <v>0.11764705882352941</v>
      </c>
      <c r="BC743" s="59"/>
      <c r="BD743" s="59"/>
      <c r="BE743" s="59">
        <f t="shared" si="550"/>
        <v>99.924833011775476</v>
      </c>
      <c r="BF743" s="59">
        <f t="shared" si="540"/>
        <v>83.855396268533227</v>
      </c>
      <c r="BG743" s="59">
        <f t="shared" si="548"/>
        <v>0.16144603731466772</v>
      </c>
      <c r="BH743" s="64">
        <f t="shared" si="549"/>
        <v>0.83855396268533222</v>
      </c>
      <c r="BI743" s="52"/>
      <c r="BJ743" s="62"/>
      <c r="BK743" s="62"/>
      <c r="BL743" s="62"/>
    </row>
    <row r="744" spans="1:64" s="31" customFormat="1" x14ac:dyDescent="0.25">
      <c r="A744" s="62"/>
      <c r="B744" s="58" t="s">
        <v>168</v>
      </c>
      <c r="C744" s="52" t="s">
        <v>13</v>
      </c>
      <c r="D744" s="52" t="s">
        <v>222</v>
      </c>
      <c r="E744" s="52"/>
      <c r="F744" s="52" t="s">
        <v>1355</v>
      </c>
      <c r="G744" s="52" t="s">
        <v>1779</v>
      </c>
      <c r="H744" s="52" t="s">
        <v>1784</v>
      </c>
      <c r="I744" s="52" t="s">
        <v>1725</v>
      </c>
      <c r="J744" s="52" t="s">
        <v>1722</v>
      </c>
      <c r="K744" s="59">
        <f t="shared" si="539"/>
        <v>80.455504907862533</v>
      </c>
      <c r="L744" s="59">
        <v>3.4261241970021415E-2</v>
      </c>
      <c r="M744" s="59">
        <v>1.656093489148581</v>
      </c>
      <c r="N744" s="59">
        <v>14.100351169573241</v>
      </c>
      <c r="O744" s="59">
        <v>38.851470588235294</v>
      </c>
      <c r="P744" s="59">
        <v>0.25882352941176467</v>
      </c>
      <c r="Q744" s="59">
        <v>33.114543114543117</v>
      </c>
      <c r="R744" s="59">
        <v>0.28645161290322579</v>
      </c>
      <c r="S744" s="59">
        <v>9.2321724709784423</v>
      </c>
      <c r="T744" s="59">
        <v>0.10759493670886076</v>
      </c>
      <c r="U744" s="59"/>
      <c r="V744" s="59">
        <v>97.641762153472541</v>
      </c>
      <c r="W744" s="59">
        <f t="shared" si="554"/>
        <v>20.784056046131354</v>
      </c>
      <c r="X744" s="59">
        <f t="shared" si="555"/>
        <v>13.703586428552747</v>
      </c>
      <c r="Y744" s="59">
        <f t="shared" si="556"/>
        <v>99.014861513613539</v>
      </c>
      <c r="Z744" s="59">
        <f t="shared" si="512"/>
        <v>1.1349486106577375E-3</v>
      </c>
      <c r="AA744" s="59">
        <f t="shared" si="513"/>
        <v>4.1258493851154009E-2</v>
      </c>
      <c r="AB744" s="59">
        <f t="shared" si="514"/>
        <v>0.55056094060508276</v>
      </c>
      <c r="AC744" s="59">
        <f t="shared" si="515"/>
        <v>1.0179832572753633</v>
      </c>
      <c r="AD744" s="59">
        <f t="shared" si="516"/>
        <v>0.34161318322529044</v>
      </c>
      <c r="AE744" s="59">
        <f t="shared" si="517"/>
        <v>4.9109121763765747E-3</v>
      </c>
      <c r="AF744" s="59">
        <f t="shared" si="518"/>
        <v>0.57580950800542563</v>
      </c>
      <c r="AG744" s="59">
        <f t="shared" si="519"/>
        <v>8.0377665306475901E-3</v>
      </c>
      <c r="AH744" s="59">
        <f t="shared" si="520"/>
        <v>0.45589666001479801</v>
      </c>
      <c r="AI744" s="59">
        <f t="shared" si="521"/>
        <v>2.8667406023359298E-3</v>
      </c>
      <c r="AJ744" s="59">
        <f t="shared" si="551"/>
        <v>3.0000724108971322</v>
      </c>
      <c r="AK744" s="59">
        <f t="shared" si="538"/>
        <v>4.0049109121763768</v>
      </c>
      <c r="AL744" s="59">
        <f t="shared" si="541"/>
        <v>0.4418861436969343</v>
      </c>
      <c r="AM744" s="59">
        <f t="shared" si="552"/>
        <v>0.55811385630306565</v>
      </c>
      <c r="AN744" s="59">
        <f t="shared" si="542"/>
        <v>1.6855599733271567</v>
      </c>
      <c r="AO744" s="59">
        <f t="shared" si="553"/>
        <v>5.5685034652868515</v>
      </c>
      <c r="AP744" s="59">
        <f t="shared" si="543"/>
        <v>0.37236182022816416</v>
      </c>
      <c r="AQ744" s="59">
        <f t="shared" si="544"/>
        <v>0.17884033357897461</v>
      </c>
      <c r="AR744" s="59">
        <f t="shared" si="545"/>
        <v>0.5329316146118187</v>
      </c>
      <c r="AS744" s="59">
        <f t="shared" si="546"/>
        <v>0.28822805180920669</v>
      </c>
      <c r="AT744" s="59">
        <f t="shared" si="547"/>
        <v>0.64899877137727535</v>
      </c>
      <c r="AU744" s="59">
        <v>39.100511430236594</v>
      </c>
      <c r="AV744" s="78"/>
      <c r="AW744" s="59">
        <v>18.113256113256114</v>
      </c>
      <c r="AX744" s="59">
        <v>0.26193548387096777</v>
      </c>
      <c r="AY744" s="59">
        <v>41.832504145936987</v>
      </c>
      <c r="AZ744" s="59">
        <v>0.18461538461538463</v>
      </c>
      <c r="BA744" s="59">
        <v>0.17341772151898735</v>
      </c>
      <c r="BB744" s="59">
        <v>0.11323529411764705</v>
      </c>
      <c r="BC744" s="59"/>
      <c r="BD744" s="59"/>
      <c r="BE744" s="59">
        <f t="shared" si="550"/>
        <v>99.779475573552688</v>
      </c>
      <c r="BF744" s="59">
        <f t="shared" si="540"/>
        <v>80.455504907862533</v>
      </c>
      <c r="BG744" s="59">
        <f t="shared" si="548"/>
        <v>0.19544495092137468</v>
      </c>
      <c r="BH744" s="64">
        <f t="shared" si="549"/>
        <v>0.8045550490786253</v>
      </c>
      <c r="BI744" s="52"/>
      <c r="BJ744" s="62"/>
      <c r="BK744" s="62"/>
      <c r="BL744" s="62"/>
    </row>
    <row r="745" spans="1:64" s="31" customFormat="1" x14ac:dyDescent="0.25">
      <c r="A745" s="62"/>
      <c r="B745" s="58" t="s">
        <v>168</v>
      </c>
      <c r="C745" s="52" t="s">
        <v>13</v>
      </c>
      <c r="D745" s="52" t="s">
        <v>222</v>
      </c>
      <c r="E745" s="52"/>
      <c r="F745" s="52" t="s">
        <v>1356</v>
      </c>
      <c r="G745" s="52" t="s">
        <v>1779</v>
      </c>
      <c r="H745" s="52" t="s">
        <v>1784</v>
      </c>
      <c r="I745" s="52" t="s">
        <v>1725</v>
      </c>
      <c r="J745" s="52" t="s">
        <v>1722</v>
      </c>
      <c r="K745" s="59">
        <f t="shared" si="539"/>
        <v>85.81585730053564</v>
      </c>
      <c r="L745" s="59">
        <v>5.353319057815846E-2</v>
      </c>
      <c r="M745" s="59">
        <v>2.651085141903172</v>
      </c>
      <c r="N745" s="59">
        <v>17.780687657480705</v>
      </c>
      <c r="O745" s="59">
        <v>33.341176470588231</v>
      </c>
      <c r="P745" s="59">
        <v>0.36176470588235293</v>
      </c>
      <c r="Q745" s="59">
        <v>32.365508365508362</v>
      </c>
      <c r="R745" s="59">
        <v>0.22709677419354837</v>
      </c>
      <c r="S745" s="59">
        <v>11.713101160862355</v>
      </c>
      <c r="T745" s="59">
        <v>0.19367088607594934</v>
      </c>
      <c r="U745" s="59"/>
      <c r="V745" s="59">
        <v>98.687624353072835</v>
      </c>
      <c r="W745" s="59">
        <f t="shared" si="554"/>
        <v>18.810525135818068</v>
      </c>
      <c r="X745" s="59">
        <f t="shared" si="555"/>
        <v>15.064440130796056</v>
      </c>
      <c r="Y745" s="59">
        <f t="shared" si="556"/>
        <v>100.1970812541786</v>
      </c>
      <c r="Z745" s="59">
        <f t="shared" si="512"/>
        <v>1.7001991316434556E-3</v>
      </c>
      <c r="AA745" s="59">
        <f t="shared" si="513"/>
        <v>6.3322166056975493E-2</v>
      </c>
      <c r="AB745" s="59">
        <f t="shared" si="514"/>
        <v>0.66562187756081603</v>
      </c>
      <c r="AC745" s="59">
        <f t="shared" si="515"/>
        <v>0.83756333930033955</v>
      </c>
      <c r="AD745" s="59">
        <f t="shared" si="516"/>
        <v>0.36004513020329282</v>
      </c>
      <c r="AE745" s="59">
        <f t="shared" si="517"/>
        <v>6.580943667897716E-3</v>
      </c>
      <c r="AF745" s="59">
        <f t="shared" si="518"/>
        <v>0.49963518390155415</v>
      </c>
      <c r="AG745" s="59">
        <f t="shared" si="519"/>
        <v>6.1094012173594095E-3</v>
      </c>
      <c r="AH745" s="59">
        <f t="shared" si="520"/>
        <v>0.55454649143511214</v>
      </c>
      <c r="AI745" s="59">
        <f t="shared" si="521"/>
        <v>4.9472569702172266E-3</v>
      </c>
      <c r="AJ745" s="59">
        <f t="shared" si="551"/>
        <v>3.0000719894452077</v>
      </c>
      <c r="AK745" s="59">
        <f t="shared" si="538"/>
        <v>4.0065809436678972</v>
      </c>
      <c r="AL745" s="59">
        <f t="shared" si="541"/>
        <v>0.52604451814058584</v>
      </c>
      <c r="AM745" s="59">
        <f t="shared" si="552"/>
        <v>0.47395548185941416</v>
      </c>
      <c r="AN745" s="59">
        <f t="shared" si="542"/>
        <v>1.3877015462462841</v>
      </c>
      <c r="AO745" s="59">
        <f t="shared" si="553"/>
        <v>4.3172210206897121</v>
      </c>
      <c r="AP745" s="59">
        <f t="shared" si="543"/>
        <v>0.41881281250251073</v>
      </c>
      <c r="AQ745" s="59">
        <f t="shared" si="544"/>
        <v>0.19323704702993388</v>
      </c>
      <c r="AR745" s="59">
        <f t="shared" si="545"/>
        <v>0.44952216488956137</v>
      </c>
      <c r="AS745" s="59">
        <f t="shared" si="546"/>
        <v>0.35724078808050486</v>
      </c>
      <c r="AT745" s="59">
        <f t="shared" si="547"/>
        <v>0.5571923738375234</v>
      </c>
      <c r="AU745" s="59">
        <v>40.257395874942979</v>
      </c>
      <c r="AV745" s="78"/>
      <c r="AW745" s="59">
        <v>13.55212355212355</v>
      </c>
      <c r="AX745" s="59">
        <v>0.20774193548387096</v>
      </c>
      <c r="AY745" s="59">
        <v>46</v>
      </c>
      <c r="AZ745" s="59">
        <v>0.20139860139860138</v>
      </c>
      <c r="BA745" s="59">
        <v>0.16835443037974684</v>
      </c>
      <c r="BB745" s="59">
        <v>8.9705882352941163E-2</v>
      </c>
      <c r="BC745" s="59"/>
      <c r="BD745" s="59"/>
      <c r="BE745" s="59">
        <f t="shared" si="550"/>
        <v>100.47672027668172</v>
      </c>
      <c r="BF745" s="59">
        <f t="shared" si="540"/>
        <v>85.81585730053564</v>
      </c>
      <c r="BG745" s="59">
        <f t="shared" si="548"/>
        <v>0.14184142699464361</v>
      </c>
      <c r="BH745" s="64">
        <f t="shared" si="549"/>
        <v>0.85815857300535636</v>
      </c>
      <c r="BI745" s="52"/>
      <c r="BJ745" s="62"/>
      <c r="BK745" s="62"/>
      <c r="BL745" s="62"/>
    </row>
    <row r="746" spans="1:64" s="31" customFormat="1" x14ac:dyDescent="0.25">
      <c r="A746" s="62"/>
      <c r="B746" s="58" t="s">
        <v>168</v>
      </c>
      <c r="C746" s="52" t="s">
        <v>13</v>
      </c>
      <c r="D746" s="52" t="s">
        <v>222</v>
      </c>
      <c r="E746" s="52"/>
      <c r="F746" s="52" t="s">
        <v>1357</v>
      </c>
      <c r="G746" s="52" t="s">
        <v>1779</v>
      </c>
      <c r="H746" s="52" t="s">
        <v>1784</v>
      </c>
      <c r="I746" s="52" t="s">
        <v>1725</v>
      </c>
      <c r="J746" s="52" t="s">
        <v>1722</v>
      </c>
      <c r="K746" s="59">
        <f t="shared" si="539"/>
        <v>84.045575385704026</v>
      </c>
      <c r="L746" s="59">
        <v>0</v>
      </c>
      <c r="M746" s="59">
        <v>0.91318864774624398</v>
      </c>
      <c r="N746" s="59">
        <v>17.485070333115093</v>
      </c>
      <c r="O746" s="59">
        <v>38.830882352941174</v>
      </c>
      <c r="P746" s="59">
        <v>0.39852941176470585</v>
      </c>
      <c r="Q746" s="59">
        <v>29.419562419562421</v>
      </c>
      <c r="R746" s="59">
        <v>0.30838709677419351</v>
      </c>
      <c r="S746" s="59">
        <v>10.7893864013267</v>
      </c>
      <c r="T746" s="59">
        <v>0.15569620253164557</v>
      </c>
      <c r="U746" s="59"/>
      <c r="V746" s="59">
        <v>98.300702865762176</v>
      </c>
      <c r="W746" s="59">
        <f t="shared" si="554"/>
        <v>18.328090101542401</v>
      </c>
      <c r="X746" s="59">
        <f t="shared" si="555"/>
        <v>12.326597374994467</v>
      </c>
      <c r="Y746" s="59">
        <f t="shared" si="556"/>
        <v>99.535827922736615</v>
      </c>
      <c r="Z746" s="59">
        <f t="shared" si="512"/>
        <v>0</v>
      </c>
      <c r="AA746" s="59">
        <f t="shared" si="513"/>
        <v>2.2080352066893214E-2</v>
      </c>
      <c r="AB746" s="59">
        <f t="shared" si="514"/>
        <v>0.6626128008814639</v>
      </c>
      <c r="AC746" s="59">
        <f t="shared" si="515"/>
        <v>0.98747793898936043</v>
      </c>
      <c r="AD746" s="59">
        <f t="shared" si="516"/>
        <v>0.29823633901929414</v>
      </c>
      <c r="AE746" s="59">
        <f t="shared" si="517"/>
        <v>7.3389809495165463E-3</v>
      </c>
      <c r="AF746" s="59">
        <f t="shared" si="518"/>
        <v>0.49281362672958079</v>
      </c>
      <c r="AG746" s="59">
        <f t="shared" si="519"/>
        <v>8.3984140801211336E-3</v>
      </c>
      <c r="AH746" s="59">
        <f t="shared" si="520"/>
        <v>0.51710200044705334</v>
      </c>
      <c r="AI746" s="59">
        <f t="shared" si="521"/>
        <v>4.0261648500065483E-3</v>
      </c>
      <c r="AJ746" s="59">
        <f t="shared" si="551"/>
        <v>3.0000866180132899</v>
      </c>
      <c r="AK746" s="59">
        <f t="shared" si="538"/>
        <v>4.0073389809495161</v>
      </c>
      <c r="AL746" s="59">
        <f t="shared" si="541"/>
        <v>0.51202495191869357</v>
      </c>
      <c r="AM746" s="59">
        <f t="shared" si="552"/>
        <v>0.48797504808130643</v>
      </c>
      <c r="AN746" s="59">
        <f t="shared" si="542"/>
        <v>1.6524264895087069</v>
      </c>
      <c r="AO746" s="59">
        <f t="shared" si="553"/>
        <v>5.4256662300326433</v>
      </c>
      <c r="AP746" s="59">
        <f t="shared" si="543"/>
        <v>0.37701327594010869</v>
      </c>
      <c r="AQ746" s="59">
        <f t="shared" si="544"/>
        <v>0.15307303493887026</v>
      </c>
      <c r="AR746" s="59">
        <f t="shared" si="545"/>
        <v>0.50683375994131641</v>
      </c>
      <c r="AS746" s="59">
        <f t="shared" si="546"/>
        <v>0.34009320511981339</v>
      </c>
      <c r="AT746" s="59">
        <f t="shared" si="547"/>
        <v>0.59843856772789605</v>
      </c>
      <c r="AU746" s="59">
        <v>39.962717761668706</v>
      </c>
      <c r="AV746" s="78"/>
      <c r="AW746" s="59">
        <v>15.101673101673102</v>
      </c>
      <c r="AX746" s="59">
        <v>0.26838709677419353</v>
      </c>
      <c r="AY746" s="59">
        <v>44.631840796019901</v>
      </c>
      <c r="AZ746" s="59">
        <v>0.16363636363636366</v>
      </c>
      <c r="BA746" s="59">
        <v>0.14810126582278482</v>
      </c>
      <c r="BB746" s="59">
        <v>6.0294117647058824E-2</v>
      </c>
      <c r="BC746" s="59"/>
      <c r="BD746" s="59"/>
      <c r="BE746" s="59">
        <f t="shared" si="550"/>
        <v>100.33665050324211</v>
      </c>
      <c r="BF746" s="59">
        <f t="shared" si="540"/>
        <v>84.045575385704026</v>
      </c>
      <c r="BG746" s="59">
        <f t="shared" si="548"/>
        <v>0.15954424614295973</v>
      </c>
      <c r="BH746" s="64">
        <f t="shared" si="549"/>
        <v>0.8404557538570403</v>
      </c>
      <c r="BI746" s="52"/>
      <c r="BJ746" s="62"/>
      <c r="BK746" s="62"/>
      <c r="BL746" s="62"/>
    </row>
    <row r="747" spans="1:64" s="31" customFormat="1" x14ac:dyDescent="0.25">
      <c r="A747" s="62"/>
      <c r="B747" s="58" t="s">
        <v>168</v>
      </c>
      <c r="C747" s="52" t="s">
        <v>13</v>
      </c>
      <c r="D747" s="52" t="s">
        <v>222</v>
      </c>
      <c r="E747" s="52"/>
      <c r="F747" s="52" t="s">
        <v>1358</v>
      </c>
      <c r="G747" s="52" t="s">
        <v>1779</v>
      </c>
      <c r="H747" s="52" t="s">
        <v>1784</v>
      </c>
      <c r="I747" s="52" t="s">
        <v>1725</v>
      </c>
      <c r="J747" s="52" t="s">
        <v>1722</v>
      </c>
      <c r="K747" s="59">
        <f t="shared" si="539"/>
        <v>84.194910635763264</v>
      </c>
      <c r="L747" s="59">
        <v>5.5674518201284794E-2</v>
      </c>
      <c r="M747" s="59">
        <v>0.9866444073455759</v>
      </c>
      <c r="N747" s="59">
        <v>17.407693986469059</v>
      </c>
      <c r="O747" s="59">
        <v>39.844117647058823</v>
      </c>
      <c r="P747" s="59">
        <v>0.29558823529411765</v>
      </c>
      <c r="Q747" s="59">
        <v>29.036036036036034</v>
      </c>
      <c r="R747" s="59">
        <v>0.21677419354838712</v>
      </c>
      <c r="S747" s="59">
        <v>10.888888888888889</v>
      </c>
      <c r="T747" s="59">
        <v>0.13164556962025314</v>
      </c>
      <c r="U747" s="59"/>
      <c r="V747" s="59">
        <v>98.863063482462422</v>
      </c>
      <c r="W747" s="59">
        <f t="shared" si="554"/>
        <v>18.594521855340854</v>
      </c>
      <c r="X747" s="59">
        <f t="shared" si="555"/>
        <v>11.604261147694132</v>
      </c>
      <c r="Y747" s="59">
        <f t="shared" si="556"/>
        <v>100.02581044946137</v>
      </c>
      <c r="Z747" s="59">
        <f t="shared" si="512"/>
        <v>1.7805622660232482E-3</v>
      </c>
      <c r="AA747" s="59">
        <f t="shared" si="513"/>
        <v>2.3731040542421727E-2</v>
      </c>
      <c r="AB747" s="59">
        <f t="shared" si="514"/>
        <v>0.65621222141085933</v>
      </c>
      <c r="AC747" s="59">
        <f t="shared" si="515"/>
        <v>1.0079175086859864</v>
      </c>
      <c r="AD747" s="59">
        <f t="shared" si="516"/>
        <v>0.27928362667713569</v>
      </c>
      <c r="AE747" s="59">
        <f t="shared" si="517"/>
        <v>5.4146845415702612E-3</v>
      </c>
      <c r="AF747" s="59">
        <f t="shared" si="518"/>
        <v>0.49734888072238559</v>
      </c>
      <c r="AG747" s="59">
        <f t="shared" si="519"/>
        <v>5.8724495869155006E-3</v>
      </c>
      <c r="AH747" s="59">
        <f t="shared" si="520"/>
        <v>0.51912706324587143</v>
      </c>
      <c r="AI747" s="59">
        <f t="shared" si="521"/>
        <v>3.3863388546099683E-3</v>
      </c>
      <c r="AJ747" s="59">
        <f t="shared" si="551"/>
        <v>3.0000743765337794</v>
      </c>
      <c r="AK747" s="59">
        <f t="shared" si="538"/>
        <v>4.005414684541571</v>
      </c>
      <c r="AL747" s="59">
        <f t="shared" si="541"/>
        <v>0.51071259120922485</v>
      </c>
      <c r="AM747" s="59">
        <f t="shared" si="552"/>
        <v>0.48928740879077515</v>
      </c>
      <c r="AN747" s="59">
        <f t="shared" si="542"/>
        <v>1.7808021423946312</v>
      </c>
      <c r="AO747" s="59">
        <f t="shared" si="553"/>
        <v>5.9838935704437803</v>
      </c>
      <c r="AP747" s="59">
        <f t="shared" si="543"/>
        <v>0.35960846863375556</v>
      </c>
      <c r="AQ747" s="59">
        <f t="shared" si="544"/>
        <v>0.14370778388635741</v>
      </c>
      <c r="AR747" s="59">
        <f t="shared" si="545"/>
        <v>0.51863259309851861</v>
      </c>
      <c r="AS747" s="59">
        <f t="shared" si="546"/>
        <v>0.33765962301512409</v>
      </c>
      <c r="AT747" s="59">
        <f t="shared" si="547"/>
        <v>0.60567243674405702</v>
      </c>
      <c r="AU747" s="59">
        <v>39.571996411475425</v>
      </c>
      <c r="AV747" s="78"/>
      <c r="AW747" s="59">
        <v>14.938223938223937</v>
      </c>
      <c r="AX747" s="59">
        <v>0.20645161290322581</v>
      </c>
      <c r="AY747" s="59">
        <v>44.645107794361529</v>
      </c>
      <c r="AZ747" s="59">
        <v>0.18321678321678322</v>
      </c>
      <c r="BA747" s="59">
        <v>0.21265822784810126</v>
      </c>
      <c r="BB747" s="59">
        <v>0.25441176470588234</v>
      </c>
      <c r="BC747" s="59"/>
      <c r="BD747" s="59"/>
      <c r="BE747" s="59">
        <f t="shared" si="550"/>
        <v>100.01206653273486</v>
      </c>
      <c r="BF747" s="59">
        <f t="shared" si="540"/>
        <v>84.194910635763264</v>
      </c>
      <c r="BG747" s="59">
        <f t="shared" si="548"/>
        <v>0.15805089364236735</v>
      </c>
      <c r="BH747" s="64">
        <f t="shared" si="549"/>
        <v>0.84194910635763265</v>
      </c>
      <c r="BI747" s="52"/>
      <c r="BJ747" s="62"/>
      <c r="BK747" s="62"/>
      <c r="BL747" s="62"/>
    </row>
    <row r="748" spans="1:64" s="31" customFormat="1" x14ac:dyDescent="0.25">
      <c r="A748" s="62"/>
      <c r="B748" s="58" t="s">
        <v>168</v>
      </c>
      <c r="C748" s="52" t="s">
        <v>13</v>
      </c>
      <c r="D748" s="52" t="s">
        <v>222</v>
      </c>
      <c r="E748" s="52"/>
      <c r="F748" s="52" t="s">
        <v>1359</v>
      </c>
      <c r="G748" s="52" t="s">
        <v>1779</v>
      </c>
      <c r="H748" s="52" t="s">
        <v>1784</v>
      </c>
      <c r="I748" s="52" t="s">
        <v>1725</v>
      </c>
      <c r="J748" s="52" t="s">
        <v>1722</v>
      </c>
      <c r="K748" s="59">
        <f t="shared" si="539"/>
        <v>79.577123234152523</v>
      </c>
      <c r="L748" s="59">
        <v>5.7815845824411134E-2</v>
      </c>
      <c r="M748" s="59">
        <v>0.72454090150250416</v>
      </c>
      <c r="N748" s="59">
        <v>16.187528520127771</v>
      </c>
      <c r="O748" s="59">
        <v>35.952941176470588</v>
      </c>
      <c r="P748" s="59">
        <v>0.27352941176470585</v>
      </c>
      <c r="Q748" s="59">
        <v>35.240669240669241</v>
      </c>
      <c r="R748" s="59">
        <v>0.27483870967741936</v>
      </c>
      <c r="S748" s="59">
        <v>8.9950248756218922</v>
      </c>
      <c r="T748" s="59">
        <v>0.13164556962025314</v>
      </c>
      <c r="U748" s="59"/>
      <c r="V748" s="59">
        <v>97.838534251278787</v>
      </c>
      <c r="W748" s="59">
        <f t="shared" si="554"/>
        <v>20.758963777906263</v>
      </c>
      <c r="X748" s="59">
        <f t="shared" si="555"/>
        <v>16.094360372041539</v>
      </c>
      <c r="Y748" s="59">
        <f t="shared" si="556"/>
        <v>99.451189160557348</v>
      </c>
      <c r="Z748" s="59">
        <f t="shared" si="512"/>
        <v>1.8957029234071394E-3</v>
      </c>
      <c r="AA748" s="59">
        <f t="shared" si="513"/>
        <v>1.7866592330841008E-2</v>
      </c>
      <c r="AB748" s="59">
        <f t="shared" si="514"/>
        <v>0.62561379384400995</v>
      </c>
      <c r="AC748" s="59">
        <f t="shared" si="515"/>
        <v>0.93243356394523313</v>
      </c>
      <c r="AD748" s="59">
        <f t="shared" si="516"/>
        <v>0.39712241532984299</v>
      </c>
      <c r="AE748" s="59">
        <f t="shared" si="517"/>
        <v>5.1370376025385725E-3</v>
      </c>
      <c r="AF748" s="59">
        <f t="shared" si="518"/>
        <v>0.56925191315228052</v>
      </c>
      <c r="AG748" s="59">
        <f t="shared" si="519"/>
        <v>7.6332997522252808E-3</v>
      </c>
      <c r="AH748" s="59">
        <f t="shared" si="520"/>
        <v>0.43965819319104954</v>
      </c>
      <c r="AI748" s="59">
        <f t="shared" si="521"/>
        <v>3.4717873135115037E-3</v>
      </c>
      <c r="AJ748" s="59">
        <f t="shared" si="551"/>
        <v>3.0000842993849397</v>
      </c>
      <c r="AK748" s="59">
        <f t="shared" si="538"/>
        <v>4.0051370376025384</v>
      </c>
      <c r="AL748" s="59">
        <f t="shared" si="541"/>
        <v>0.4357753881409081</v>
      </c>
      <c r="AM748" s="59">
        <f t="shared" si="552"/>
        <v>0.5642246118590919</v>
      </c>
      <c r="AN748" s="59">
        <f t="shared" si="542"/>
        <v>1.4334419090382238</v>
      </c>
      <c r="AO748" s="59">
        <f t="shared" si="553"/>
        <v>4.5044199288592663</v>
      </c>
      <c r="AP748" s="59">
        <f t="shared" si="543"/>
        <v>0.41094056787870181</v>
      </c>
      <c r="AQ748" s="59">
        <f t="shared" si="544"/>
        <v>0.20311403172744066</v>
      </c>
      <c r="AR748" s="59">
        <f t="shared" si="545"/>
        <v>0.47690669974798156</v>
      </c>
      <c r="AS748" s="59">
        <f t="shared" si="546"/>
        <v>0.31997926852457781</v>
      </c>
      <c r="AT748" s="59">
        <f t="shared" si="547"/>
        <v>0.59846291531747098</v>
      </c>
      <c r="AU748" s="59">
        <v>38.784005308571643</v>
      </c>
      <c r="AV748" s="78"/>
      <c r="AW748" s="59">
        <v>18.895752895752896</v>
      </c>
      <c r="AX748" s="59">
        <v>0.30064516129032259</v>
      </c>
      <c r="AY748" s="59">
        <v>41.306799336650087</v>
      </c>
      <c r="AZ748" s="59">
        <v>0.16503496503496504</v>
      </c>
      <c r="BA748" s="59">
        <v>8.6075949367088608E-2</v>
      </c>
      <c r="BB748" s="59">
        <v>0.11911764705882352</v>
      </c>
      <c r="BC748" s="59"/>
      <c r="BD748" s="59"/>
      <c r="BE748" s="59">
        <f t="shared" si="550"/>
        <v>99.657431263725826</v>
      </c>
      <c r="BF748" s="59">
        <f t="shared" si="540"/>
        <v>79.577123234152523</v>
      </c>
      <c r="BG748" s="59">
        <f t="shared" si="548"/>
        <v>0.20422876765847475</v>
      </c>
      <c r="BH748" s="64">
        <f t="shared" si="549"/>
        <v>0.79577123234152525</v>
      </c>
      <c r="BI748" s="52"/>
      <c r="BJ748" s="62"/>
      <c r="BK748" s="62"/>
      <c r="BL748" s="62"/>
    </row>
    <row r="749" spans="1:64" s="31" customFormat="1" x14ac:dyDescent="0.25">
      <c r="A749" s="62"/>
      <c r="B749" s="58" t="s">
        <v>168</v>
      </c>
      <c r="C749" s="52" t="s">
        <v>13</v>
      </c>
      <c r="D749" s="52" t="s">
        <v>222</v>
      </c>
      <c r="E749" s="52"/>
      <c r="F749" s="52" t="s">
        <v>1360</v>
      </c>
      <c r="G749" s="52" t="s">
        <v>1779</v>
      </c>
      <c r="H749" s="52" t="s">
        <v>1784</v>
      </c>
      <c r="I749" s="52" t="s">
        <v>1725</v>
      </c>
      <c r="J749" s="52" t="s">
        <v>1722</v>
      </c>
      <c r="K749" s="59">
        <f t="shared" si="539"/>
        <v>79.502231292646456</v>
      </c>
      <c r="L749" s="59">
        <v>5.7815845824411134E-2</v>
      </c>
      <c r="M749" s="59">
        <v>0.82136894824707851</v>
      </c>
      <c r="N749" s="59">
        <v>19.276630359304008</v>
      </c>
      <c r="O749" s="59">
        <v>31.313235294117643</v>
      </c>
      <c r="P749" s="59">
        <v>0.37352941176470589</v>
      </c>
      <c r="Q749" s="59">
        <v>36.56113256113256</v>
      </c>
      <c r="R749" s="59">
        <v>0.24387096774193548</v>
      </c>
      <c r="S749" s="59">
        <v>9.5953565505804317</v>
      </c>
      <c r="T749" s="59">
        <v>0.15189873417721517</v>
      </c>
      <c r="U749" s="59"/>
      <c r="V749" s="59">
        <v>98.394838672889989</v>
      </c>
      <c r="W749" s="59">
        <f t="shared" si="554"/>
        <v>20.622163866838477</v>
      </c>
      <c r="X749" s="59">
        <f t="shared" si="555"/>
        <v>17.713901638468641</v>
      </c>
      <c r="Y749" s="59">
        <f t="shared" si="556"/>
        <v>100.16977161706454</v>
      </c>
      <c r="Z749" s="59">
        <f t="shared" si="512"/>
        <v>1.8533599359927234E-3</v>
      </c>
      <c r="AA749" s="59">
        <f t="shared" si="513"/>
        <v>1.9801887650879323E-2</v>
      </c>
      <c r="AB749" s="59">
        <f t="shared" si="514"/>
        <v>0.72836049022702032</v>
      </c>
      <c r="AC749" s="59">
        <f t="shared" si="515"/>
        <v>0.79396417370896244</v>
      </c>
      <c r="AD749" s="59">
        <f t="shared" si="516"/>
        <v>0.42732116074426363</v>
      </c>
      <c r="AE749" s="59">
        <f t="shared" si="517"/>
        <v>6.8584031149300168E-3</v>
      </c>
      <c r="AF749" s="59">
        <f t="shared" si="518"/>
        <v>0.55286939830992565</v>
      </c>
      <c r="AG749" s="59">
        <f t="shared" si="519"/>
        <v>6.6219212032409252E-3</v>
      </c>
      <c r="AH749" s="59">
        <f t="shared" si="520"/>
        <v>0.45852541235052657</v>
      </c>
      <c r="AI749" s="59">
        <f t="shared" si="521"/>
        <v>3.9164312697988436E-3</v>
      </c>
      <c r="AJ749" s="59">
        <f t="shared" si="551"/>
        <v>3.00009263851554</v>
      </c>
      <c r="AK749" s="59">
        <f t="shared" si="538"/>
        <v>4.0068584031149301</v>
      </c>
      <c r="AL749" s="59">
        <f t="shared" si="541"/>
        <v>0.45335946706222896</v>
      </c>
      <c r="AM749" s="59">
        <f t="shared" si="552"/>
        <v>0.54664053293777104</v>
      </c>
      <c r="AN749" s="59">
        <f t="shared" si="542"/>
        <v>1.293802996666477</v>
      </c>
      <c r="AO749" s="59">
        <f t="shared" si="553"/>
        <v>3.9389200263721573</v>
      </c>
      <c r="AP749" s="59">
        <f t="shared" si="543"/>
        <v>0.43595722974173168</v>
      </c>
      <c r="AQ749" s="59">
        <f t="shared" si="544"/>
        <v>0.21917886589188415</v>
      </c>
      <c r="AR749" s="59">
        <f t="shared" si="545"/>
        <v>0.40723508016599747</v>
      </c>
      <c r="AS749" s="59">
        <f t="shared" si="546"/>
        <v>0.3735860539421183</v>
      </c>
      <c r="AT749" s="59">
        <f t="shared" si="547"/>
        <v>0.52154720508578079</v>
      </c>
      <c r="AU749" s="59">
        <v>39.041575807581737</v>
      </c>
      <c r="AV749" s="78"/>
      <c r="AW749" s="59">
        <v>19.014157014157014</v>
      </c>
      <c r="AX749" s="59">
        <v>0.31096774193548388</v>
      </c>
      <c r="AY749" s="59">
        <v>41.374792703150916</v>
      </c>
      <c r="AZ749" s="59">
        <v>0.18041958041958042</v>
      </c>
      <c r="BA749" s="59">
        <v>0.1278481012658228</v>
      </c>
      <c r="BB749" s="59">
        <v>9.4117647058823528E-2</v>
      </c>
      <c r="BC749" s="59"/>
      <c r="BD749" s="59"/>
      <c r="BE749" s="59">
        <f t="shared" si="550"/>
        <v>100.14387859556939</v>
      </c>
      <c r="BF749" s="59">
        <f t="shared" si="540"/>
        <v>79.502231292646456</v>
      </c>
      <c r="BG749" s="59">
        <f t="shared" si="548"/>
        <v>0.20497768707353545</v>
      </c>
      <c r="BH749" s="64">
        <f t="shared" si="549"/>
        <v>0.79502231292646452</v>
      </c>
      <c r="BI749" s="52"/>
      <c r="BJ749" s="62"/>
      <c r="BK749" s="62"/>
      <c r="BL749" s="62"/>
    </row>
    <row r="750" spans="1:64" s="31" customFormat="1" x14ac:dyDescent="0.25">
      <c r="A750" s="62"/>
      <c r="B750" s="58" t="s">
        <v>168</v>
      </c>
      <c r="C750" s="52" t="s">
        <v>13</v>
      </c>
      <c r="D750" s="52" t="s">
        <v>222</v>
      </c>
      <c r="E750" s="52"/>
      <c r="F750" s="52" t="s">
        <v>1361</v>
      </c>
      <c r="G750" s="52" t="s">
        <v>1779</v>
      </c>
      <c r="H750" s="52" t="s">
        <v>1784</v>
      </c>
      <c r="I750" s="52" t="s">
        <v>1725</v>
      </c>
      <c r="J750" s="52" t="s">
        <v>1722</v>
      </c>
      <c r="K750" s="59">
        <f t="shared" si="539"/>
        <v>79.100806629826337</v>
      </c>
      <c r="L750" s="59">
        <v>0.23126338329764454</v>
      </c>
      <c r="M750" s="59">
        <v>1.0801335559265444</v>
      </c>
      <c r="N750" s="59">
        <v>25.08184036664484</v>
      </c>
      <c r="O750" s="59">
        <v>20.170588235294115</v>
      </c>
      <c r="P750" s="59">
        <v>0.44852941176470584</v>
      </c>
      <c r="Q750" s="59">
        <v>39.729729729729726</v>
      </c>
      <c r="R750" s="59">
        <v>0.21161290322580645</v>
      </c>
      <c r="S750" s="59">
        <v>10.170812603648425</v>
      </c>
      <c r="T750" s="59">
        <v>0.18101265822784807</v>
      </c>
      <c r="U750" s="59"/>
      <c r="V750" s="59">
        <v>97.305522847759661</v>
      </c>
      <c r="W750" s="59">
        <f t="shared" si="554"/>
        <v>20.816719579255341</v>
      </c>
      <c r="X750" s="59">
        <f t="shared" si="555"/>
        <v>21.019126639780378</v>
      </c>
      <c r="Y750" s="59">
        <f t="shared" si="556"/>
        <v>99.411639337065651</v>
      </c>
      <c r="Z750" s="59">
        <f t="shared" si="512"/>
        <v>7.2625916595283058E-3</v>
      </c>
      <c r="AA750" s="59">
        <f t="shared" si="513"/>
        <v>2.5510421514950407E-2</v>
      </c>
      <c r="AB750" s="59">
        <f t="shared" si="514"/>
        <v>0.9284243536410457</v>
      </c>
      <c r="AC750" s="59">
        <f t="shared" si="515"/>
        <v>0.50102961034316962</v>
      </c>
      <c r="AD750" s="59">
        <f t="shared" si="516"/>
        <v>0.49673721948410354</v>
      </c>
      <c r="AE750" s="59">
        <f t="shared" si="517"/>
        <v>8.0679090783809995E-3</v>
      </c>
      <c r="AF750" s="59">
        <f t="shared" si="518"/>
        <v>0.5467294587578051</v>
      </c>
      <c r="AG750" s="59">
        <f t="shared" si="519"/>
        <v>5.629086431513974E-3</v>
      </c>
      <c r="AH750" s="59">
        <f t="shared" si="520"/>
        <v>0.47613467443130469</v>
      </c>
      <c r="AI750" s="59">
        <f t="shared" si="521"/>
        <v>4.5721152103688142E-3</v>
      </c>
      <c r="AJ750" s="59">
        <f t="shared" si="551"/>
        <v>3.000097440552171</v>
      </c>
      <c r="AK750" s="59">
        <f t="shared" si="538"/>
        <v>4.0080679090783811</v>
      </c>
      <c r="AL750" s="59">
        <f t="shared" si="541"/>
        <v>0.46549161221129226</v>
      </c>
      <c r="AM750" s="59">
        <f t="shared" si="552"/>
        <v>0.53450838778870779</v>
      </c>
      <c r="AN750" s="59">
        <f t="shared" si="542"/>
        <v>1.1006412189640671</v>
      </c>
      <c r="AO750" s="59">
        <f t="shared" si="553"/>
        <v>3.1875943897247336</v>
      </c>
      <c r="AP750" s="59">
        <f t="shared" si="543"/>
        <v>0.4760451194484086</v>
      </c>
      <c r="AQ750" s="59">
        <f t="shared" si="544"/>
        <v>0.25788573000820908</v>
      </c>
      <c r="AR750" s="59">
        <f t="shared" si="545"/>
        <v>0.26011416449379171</v>
      </c>
      <c r="AS750" s="59">
        <f t="shared" si="546"/>
        <v>0.48200010549799926</v>
      </c>
      <c r="AT750" s="59">
        <f t="shared" si="547"/>
        <v>0.35050419458538246</v>
      </c>
      <c r="AU750" s="59">
        <v>39.067769417650567</v>
      </c>
      <c r="AV750" s="78"/>
      <c r="AW750" s="59">
        <v>19.28185328185328</v>
      </c>
      <c r="AX750" s="59">
        <v>0.25161290322580643</v>
      </c>
      <c r="AY750" s="59">
        <v>40.943615257048094</v>
      </c>
      <c r="AZ750" s="59">
        <v>0.18601398601398603</v>
      </c>
      <c r="BA750" s="59">
        <v>0.10506329113924051</v>
      </c>
      <c r="BB750" s="59">
        <v>0.18235294117647058</v>
      </c>
      <c r="BC750" s="59"/>
      <c r="BD750" s="59"/>
      <c r="BE750" s="59">
        <f t="shared" si="550"/>
        <v>100.01828107810745</v>
      </c>
      <c r="BF750" s="59">
        <f t="shared" si="540"/>
        <v>79.100806629826337</v>
      </c>
      <c r="BG750" s="59">
        <f t="shared" si="548"/>
        <v>0.20899193370173663</v>
      </c>
      <c r="BH750" s="64">
        <f t="shared" si="549"/>
        <v>0.79100806629826337</v>
      </c>
      <c r="BI750" s="52"/>
      <c r="BJ750" s="62"/>
      <c r="BK750" s="62"/>
      <c r="BL750" s="62"/>
    </row>
    <row r="751" spans="1:64" s="31" customFormat="1" x14ac:dyDescent="0.25">
      <c r="A751" s="62"/>
      <c r="B751" s="58" t="s">
        <v>168</v>
      </c>
      <c r="C751" s="52" t="s">
        <v>14</v>
      </c>
      <c r="D751" s="52" t="s">
        <v>1034</v>
      </c>
      <c r="E751" s="52"/>
      <c r="F751" s="52" t="s">
        <v>1035</v>
      </c>
      <c r="G751" s="63" t="s">
        <v>1779</v>
      </c>
      <c r="H751" s="63" t="s">
        <v>1789</v>
      </c>
      <c r="I751" s="52" t="s">
        <v>1735</v>
      </c>
      <c r="J751" s="52" t="s">
        <v>1722</v>
      </c>
      <c r="K751" s="59">
        <v>71.667579269126023</v>
      </c>
      <c r="L751" s="59">
        <v>0.13</v>
      </c>
      <c r="M751" s="59">
        <v>1.02</v>
      </c>
      <c r="N751" s="59">
        <v>53.71</v>
      </c>
      <c r="O751" s="59">
        <v>0.92</v>
      </c>
      <c r="P751" s="59"/>
      <c r="Q751" s="59">
        <v>29.66</v>
      </c>
      <c r="R751" s="59">
        <v>0.223</v>
      </c>
      <c r="S751" s="59">
        <v>13.52</v>
      </c>
      <c r="T751" s="59">
        <v>7.9000000000000001E-2</v>
      </c>
      <c r="U751" s="59"/>
      <c r="V751" s="59">
        <v>99.261999999999986</v>
      </c>
      <c r="W751" s="59">
        <f t="shared" si="554"/>
        <v>20.574273059705334</v>
      </c>
      <c r="X751" s="59">
        <f t="shared" si="555"/>
        <v>10.097496043892715</v>
      </c>
      <c r="Y751" s="59">
        <f t="shared" si="556"/>
        <v>100.27376910359804</v>
      </c>
      <c r="Z751" s="59">
        <f t="shared" si="512"/>
        <v>3.5408097343519909E-3</v>
      </c>
      <c r="AA751" s="59">
        <f t="shared" si="513"/>
        <v>2.0893674985650847E-2</v>
      </c>
      <c r="AB751" s="59">
        <f t="shared" si="514"/>
        <v>1.7243156245432012</v>
      </c>
      <c r="AC751" s="59">
        <f t="shared" si="515"/>
        <v>1.9820159413354892E-2</v>
      </c>
      <c r="AD751" s="59">
        <f t="shared" si="516"/>
        <v>0.20696657532810506</v>
      </c>
      <c r="AE751" s="59">
        <f t="shared" si="517"/>
        <v>0</v>
      </c>
      <c r="AF751" s="59">
        <f t="shared" si="518"/>
        <v>0.4686613824089359</v>
      </c>
      <c r="AG751" s="59">
        <f t="shared" si="519"/>
        <v>5.1448784776949195E-3</v>
      </c>
      <c r="AH751" s="59">
        <f t="shared" si="520"/>
        <v>0.54894057855296341</v>
      </c>
      <c r="AI751" s="59">
        <f t="shared" si="521"/>
        <v>1.7306521934083257E-3</v>
      </c>
      <c r="AJ751" s="59">
        <f t="shared" si="551"/>
        <v>3.0000143356376667</v>
      </c>
      <c r="AK751" s="59">
        <f t="shared" si="538"/>
        <v>4</v>
      </c>
      <c r="AL751" s="59">
        <f t="shared" si="541"/>
        <v>0.53944528372770761</v>
      </c>
      <c r="AM751" s="59">
        <f t="shared" si="552"/>
        <v>0.46055471627229239</v>
      </c>
      <c r="AN751" s="59">
        <f t="shared" si="542"/>
        <v>2.264430291055282</v>
      </c>
      <c r="AO751" s="59">
        <f t="shared" si="553"/>
        <v>8.1951865236286103</v>
      </c>
      <c r="AP751" s="59">
        <f t="shared" si="543"/>
        <v>0.30633216544401476</v>
      </c>
      <c r="AQ751" s="59">
        <f t="shared" si="544"/>
        <v>0.10607673879497838</v>
      </c>
      <c r="AR751" s="59">
        <f t="shared" si="545"/>
        <v>1.0158441620982724E-2</v>
      </c>
      <c r="AS751" s="59">
        <f t="shared" si="546"/>
        <v>0.88376481958403885</v>
      </c>
      <c r="AT751" s="59">
        <f t="shared" si="547"/>
        <v>1.1363885538999172E-2</v>
      </c>
      <c r="AU751" s="59"/>
      <c r="AV751" s="78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>
        <f t="shared" si="548"/>
        <v>0.28332420730873975</v>
      </c>
      <c r="BH751" s="64">
        <f t="shared" si="549"/>
        <v>0.71667579269126025</v>
      </c>
      <c r="BI751" s="52"/>
      <c r="BJ751" s="62"/>
      <c r="BK751" s="62"/>
      <c r="BL751" s="62"/>
    </row>
    <row r="752" spans="1:64" s="31" customFormat="1" x14ac:dyDescent="0.25">
      <c r="A752" s="62"/>
      <c r="B752" s="58" t="s">
        <v>168</v>
      </c>
      <c r="C752" s="52" t="s">
        <v>14</v>
      </c>
      <c r="D752" s="52" t="s">
        <v>1034</v>
      </c>
      <c r="E752" s="52"/>
      <c r="F752" s="52" t="s">
        <v>1036</v>
      </c>
      <c r="G752" s="63" t="s">
        <v>1779</v>
      </c>
      <c r="H752" s="63" t="s">
        <v>1789</v>
      </c>
      <c r="I752" s="52" t="s">
        <v>1735</v>
      </c>
      <c r="J752" s="52" t="s">
        <v>1722</v>
      </c>
      <c r="K752" s="59">
        <v>72.099808057683447</v>
      </c>
      <c r="L752" s="59">
        <v>0.19600000000000001</v>
      </c>
      <c r="M752" s="59">
        <v>1.395</v>
      </c>
      <c r="N752" s="59">
        <v>49.34</v>
      </c>
      <c r="O752" s="59">
        <v>2.61</v>
      </c>
      <c r="P752" s="59"/>
      <c r="Q752" s="59">
        <v>31.69</v>
      </c>
      <c r="R752" s="59">
        <v>0.21299999999999999</v>
      </c>
      <c r="S752" s="59">
        <v>12.68</v>
      </c>
      <c r="T752" s="59">
        <v>9.7000000000000003E-2</v>
      </c>
      <c r="U752" s="59"/>
      <c r="V752" s="59">
        <v>98.220999999999989</v>
      </c>
      <c r="W752" s="59">
        <f t="shared" si="554"/>
        <v>21.279143397202986</v>
      </c>
      <c r="X752" s="59">
        <f t="shared" si="555"/>
        <v>11.570189600796859</v>
      </c>
      <c r="Y752" s="59">
        <f t="shared" si="556"/>
        <v>99.38033299799983</v>
      </c>
      <c r="Z752" s="59">
        <f t="shared" ref="Z752:Z815" si="557">$L752/60.09/($L752*2/60.09+$M752*2/79.9+$N752/101.96*3+$O752/151.94*3+$P752/209.82*3+$R752/70.94+$S752/40.31+$T752/74.71+$W752/71.85+$X752/159.7*3)*4</f>
        <v>5.4886753986199879E-3</v>
      </c>
      <c r="AA752" s="59">
        <f t="shared" ref="AA752:AA815" si="558">$M752/79.9/($L752*2/60.09+$M752*2/79.9+$N752/101.96*3+$O752/151.94*3+$P752/209.82*3+$R752/70.94+$S752/40.31+$T752/74.71+$W752/71.85+$X752/159.7*3)*4</f>
        <v>2.937927728926398E-2</v>
      </c>
      <c r="AB752" s="59">
        <f t="shared" ref="AB752:AB815" si="559">$N752*2/101.96/($L752*2/60.09+$M752*2/79.9+$N752/101.96*3+$O752/151.94*3+$P752/209.82*3+$R752/70.94+$S752/40.31+$T752/74.71+$W752/71.85+$X752/159.7*3)*4</f>
        <v>1.6285946131385782</v>
      </c>
      <c r="AC752" s="59">
        <f t="shared" ref="AC752:AC815" si="560">$O752*2/151.94/($L752*2/60.09+$M752*2/79.9+$N752/101.96*3+$O752/151.94*3+$P752/209.82*3+$R752/70.94+$S752/40.31+$T752/74.71+$W752/71.85+$X752/159.7*3)*4</f>
        <v>5.7811210203478944E-2</v>
      </c>
      <c r="AD752" s="59">
        <f t="shared" ref="AD752:AD815" si="561">$X752*2/159.7/($L752*2/60.09+$M752*2/79.9+$N752/101.96*3+$O752/151.94*3+$P752/209.82*3+$R752/70.94+$S752/40.31+$T752/74.71+$W752/71.85+$X752/159.7*3)*4</f>
        <v>0.24382556275845563</v>
      </c>
      <c r="AE752" s="59">
        <f t="shared" ref="AE752:AE815" si="562">$P752*2/209.82/($L752*2/60.09+$M752*2/79.9+$N752/101.96*3+$O752/151.94*3+$P752/209.82*3+$R752/70.94+$S752/40.31+$T752/74.71+$W752/71.85+$X752/159.7*3)*4</f>
        <v>0</v>
      </c>
      <c r="AF752" s="59">
        <f t="shared" ref="AF752:AF815" si="563">$W752/71.85/($L752*2/60.09+$M752*2/79.9+$N752/101.96*3+$O752/151.94*3+$P752/209.82*3+$R752/70.94+$S752/40.31+$T752/74.71+$W752/71.85+$X752/159.7*3)*4</f>
        <v>0.49835755755714239</v>
      </c>
      <c r="AG752" s="59">
        <f t="shared" ref="AG752:AG815" si="564">$R752/70.94/($L752*2/60.09+$M752*2/79.9+$N752/101.96*3+$O752/151.94*3+$P752/209.82*3+$R752/70.94+$S752/40.31+$T752/74.71+$W752/71.85+$X752/159.7*3)*4</f>
        <v>5.0524508712274088E-3</v>
      </c>
      <c r="AH752" s="59">
        <f t="shared" ref="AH752:AH815" si="565">$S752/40.31/($L752*2/60.09+$M752*2/79.9+$N752/101.96*3+$O752/151.94*3+$P752/209.82*3+$R752/70.94+$S752/40.31+$T752/74.71+$W752/71.85+$X752/159.7*3)*4</f>
        <v>0.52932223224537789</v>
      </c>
      <c r="AI752" s="59">
        <f t="shared" ref="AI752:AI815" si="566">$T752/74.71/($L752*2/60.09+$M752*2/79.9+$N752/101.96*3+$O752/151.94*3+$P752/209.82*3+$R752/70.94+$S752/40.31+$T752/74.71+$W752/71.85+$X752/159.7*3)*4</f>
        <v>2.1847747997152446E-3</v>
      </c>
      <c r="AJ752" s="59">
        <f t="shared" si="551"/>
        <v>3.0000163542618599</v>
      </c>
      <c r="AK752" s="59">
        <f t="shared" si="538"/>
        <v>4.0000000000000009</v>
      </c>
      <c r="AL752" s="59">
        <f t="shared" si="541"/>
        <v>0.51506533211779215</v>
      </c>
      <c r="AM752" s="59">
        <f t="shared" si="552"/>
        <v>0.48493466788220785</v>
      </c>
      <c r="AN752" s="59">
        <f t="shared" si="542"/>
        <v>2.0439102115426571</v>
      </c>
      <c r="AO752" s="59">
        <f t="shared" si="553"/>
        <v>7.1666551902273401</v>
      </c>
      <c r="AP752" s="59">
        <f t="shared" si="543"/>
        <v>0.32852480214690666</v>
      </c>
      <c r="AQ752" s="59">
        <f t="shared" si="544"/>
        <v>0.12631934415440021</v>
      </c>
      <c r="AR752" s="59">
        <f t="shared" si="545"/>
        <v>2.9950404194944817E-2</v>
      </c>
      <c r="AS752" s="59">
        <f t="shared" si="546"/>
        <v>0.84373025165065507</v>
      </c>
      <c r="AT752" s="59">
        <f t="shared" si="547"/>
        <v>3.4280722589602311E-2</v>
      </c>
      <c r="AU752" s="59"/>
      <c r="AV752" s="78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>
        <f t="shared" si="548"/>
        <v>0.27900191942316555</v>
      </c>
      <c r="BH752" s="64">
        <f t="shared" si="549"/>
        <v>0.72099808057683445</v>
      </c>
      <c r="BI752" s="52"/>
      <c r="BJ752" s="62"/>
      <c r="BK752" s="62"/>
      <c r="BL752" s="62"/>
    </row>
    <row r="753" spans="1:64" s="31" customFormat="1" x14ac:dyDescent="0.25">
      <c r="A753" s="62"/>
      <c r="B753" s="58" t="s">
        <v>168</v>
      </c>
      <c r="C753" s="52" t="s">
        <v>189</v>
      </c>
      <c r="D753" s="52" t="s">
        <v>191</v>
      </c>
      <c r="E753" s="52" t="s">
        <v>912</v>
      </c>
      <c r="F753" s="52" t="s">
        <v>913</v>
      </c>
      <c r="G753" s="63" t="s">
        <v>1779</v>
      </c>
      <c r="H753" s="63" t="s">
        <v>1789</v>
      </c>
      <c r="I753" s="52" t="s">
        <v>1735</v>
      </c>
      <c r="J753" s="52" t="s">
        <v>1722</v>
      </c>
      <c r="K753" s="59">
        <v>88.133423825997454</v>
      </c>
      <c r="L753" s="59">
        <v>0</v>
      </c>
      <c r="M753" s="59">
        <v>0.47799999999999998</v>
      </c>
      <c r="N753" s="59">
        <v>10.119999999999999</v>
      </c>
      <c r="O753" s="59">
        <v>50.84</v>
      </c>
      <c r="P753" s="59"/>
      <c r="Q753" s="59">
        <v>25.78</v>
      </c>
      <c r="R753" s="59">
        <v>0</v>
      </c>
      <c r="S753" s="59">
        <v>11.19</v>
      </c>
      <c r="T753" s="59">
        <v>9.2999999999999999E-2</v>
      </c>
      <c r="U753" s="59"/>
      <c r="V753" s="59">
        <v>98.501000000000005</v>
      </c>
      <c r="W753" s="59">
        <f t="shared" si="554"/>
        <v>16.596990150199545</v>
      </c>
      <c r="X753" s="59">
        <f t="shared" si="555"/>
        <v>10.205612191376366</v>
      </c>
      <c r="Y753" s="59">
        <f t="shared" si="556"/>
        <v>99.523602341575909</v>
      </c>
      <c r="Z753" s="59">
        <f t="shared" si="557"/>
        <v>0</v>
      </c>
      <c r="AA753" s="59">
        <f t="shared" si="558"/>
        <v>1.1875302466462033E-2</v>
      </c>
      <c r="AB753" s="59">
        <f t="shared" si="559"/>
        <v>0.39404356908983929</v>
      </c>
      <c r="AC753" s="59">
        <f t="shared" si="560"/>
        <v>1.3283942228311578</v>
      </c>
      <c r="AD753" s="59">
        <f t="shared" si="561"/>
        <v>0.25370422725344705</v>
      </c>
      <c r="AE753" s="59">
        <f t="shared" si="562"/>
        <v>0</v>
      </c>
      <c r="AF753" s="59">
        <f t="shared" si="563"/>
        <v>0.45852828031184822</v>
      </c>
      <c r="AG753" s="59">
        <f t="shared" si="564"/>
        <v>0</v>
      </c>
      <c r="AH753" s="59">
        <f t="shared" si="565"/>
        <v>0.55103711427425117</v>
      </c>
      <c r="AI753" s="59">
        <f t="shared" si="566"/>
        <v>2.4709717193101876E-3</v>
      </c>
      <c r="AJ753" s="59">
        <f t="shared" si="551"/>
        <v>3.0000536879463162</v>
      </c>
      <c r="AK753" s="59">
        <f t="shared" si="538"/>
        <v>4</v>
      </c>
      <c r="AL753" s="59">
        <f t="shared" si="541"/>
        <v>0.54581616726290905</v>
      </c>
      <c r="AM753" s="59">
        <f t="shared" si="552"/>
        <v>0.45418383273709095</v>
      </c>
      <c r="AN753" s="59">
        <f t="shared" si="542"/>
        <v>1.8073340175518036</v>
      </c>
      <c r="AO753" s="59">
        <f t="shared" si="553"/>
        <v>6.1008536341867847</v>
      </c>
      <c r="AP753" s="59">
        <f t="shared" si="543"/>
        <v>0.35620983956589236</v>
      </c>
      <c r="AQ753" s="59">
        <f t="shared" si="544"/>
        <v>0.12838360036463112</v>
      </c>
      <c r="AR753" s="59">
        <f t="shared" si="545"/>
        <v>0.67221596926829663</v>
      </c>
      <c r="AS753" s="59">
        <f t="shared" si="546"/>
        <v>0.19940043036707225</v>
      </c>
      <c r="AT753" s="59">
        <f t="shared" si="547"/>
        <v>0.77122914340472581</v>
      </c>
      <c r="AU753" s="59"/>
      <c r="AV753" s="78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>
        <f t="shared" si="548"/>
        <v>0.11866576174002547</v>
      </c>
      <c r="BH753" s="64">
        <f t="shared" si="549"/>
        <v>0.88133423825997459</v>
      </c>
      <c r="BI753" s="52"/>
      <c r="BJ753" s="62"/>
      <c r="BK753" s="62"/>
      <c r="BL753" s="62"/>
    </row>
    <row r="754" spans="1:64" s="31" customFormat="1" x14ac:dyDescent="0.25">
      <c r="A754" s="62"/>
      <c r="B754" s="58" t="s">
        <v>168</v>
      </c>
      <c r="C754" s="52" t="s">
        <v>189</v>
      </c>
      <c r="D754" s="52" t="s">
        <v>191</v>
      </c>
      <c r="E754" s="52" t="s">
        <v>912</v>
      </c>
      <c r="F754" s="52" t="s">
        <v>914</v>
      </c>
      <c r="G754" s="63" t="s">
        <v>1779</v>
      </c>
      <c r="H754" s="63" t="s">
        <v>1789</v>
      </c>
      <c r="I754" s="52" t="s">
        <v>1735</v>
      </c>
      <c r="J754" s="52" t="s">
        <v>1722</v>
      </c>
      <c r="K754" s="59">
        <v>84.129848965183953</v>
      </c>
      <c r="L754" s="59">
        <v>0</v>
      </c>
      <c r="M754" s="59">
        <v>6.95</v>
      </c>
      <c r="N754" s="59">
        <v>6.29</v>
      </c>
      <c r="O754" s="59">
        <v>28.81</v>
      </c>
      <c r="P754" s="59"/>
      <c r="Q754" s="59">
        <v>46.33</v>
      </c>
      <c r="R754" s="59">
        <v>0.22</v>
      </c>
      <c r="S754" s="59">
        <v>8.74</v>
      </c>
      <c r="T754" s="59">
        <v>0.17599999999999999</v>
      </c>
      <c r="U754" s="59"/>
      <c r="V754" s="59">
        <v>97.515999999999991</v>
      </c>
      <c r="W754" s="59">
        <f t="shared" si="554"/>
        <v>25.168996361298941</v>
      </c>
      <c r="X754" s="59">
        <f t="shared" si="555"/>
        <v>23.517452365749119</v>
      </c>
      <c r="Y754" s="59">
        <f t="shared" si="556"/>
        <v>99.872448727048067</v>
      </c>
      <c r="Z754" s="59">
        <f t="shared" si="557"/>
        <v>0</v>
      </c>
      <c r="AA754" s="59">
        <f t="shared" si="558"/>
        <v>0.17914110909225248</v>
      </c>
      <c r="AB754" s="59">
        <f t="shared" si="559"/>
        <v>0.2541019791584298</v>
      </c>
      <c r="AC754" s="59">
        <f t="shared" si="560"/>
        <v>0.78101318430415778</v>
      </c>
      <c r="AD754" s="59">
        <f t="shared" si="561"/>
        <v>0.60655835038895534</v>
      </c>
      <c r="AE754" s="59">
        <f t="shared" si="562"/>
        <v>0</v>
      </c>
      <c r="AF754" s="59">
        <f t="shared" si="563"/>
        <v>0.72143358944216629</v>
      </c>
      <c r="AG754" s="59">
        <f t="shared" si="564"/>
        <v>6.3868796117574561E-3</v>
      </c>
      <c r="AH754" s="59">
        <f t="shared" si="565"/>
        <v>0.4465353729743991</v>
      </c>
      <c r="AI754" s="59">
        <f t="shared" si="566"/>
        <v>4.8516690098575717E-3</v>
      </c>
      <c r="AJ754" s="59">
        <f t="shared" si="551"/>
        <v>3.0000221339819761</v>
      </c>
      <c r="AK754" s="59">
        <f t="shared" si="538"/>
        <v>4</v>
      </c>
      <c r="AL754" s="59">
        <f t="shared" si="541"/>
        <v>0.3823178417776642</v>
      </c>
      <c r="AM754" s="59">
        <f t="shared" si="552"/>
        <v>0.61768215822233574</v>
      </c>
      <c r="AN754" s="59">
        <f t="shared" si="542"/>
        <v>1.1893886037172636</v>
      </c>
      <c r="AO754" s="59">
        <f t="shared" si="553"/>
        <v>3.5281269643825079</v>
      </c>
      <c r="AP754" s="59">
        <f t="shared" si="543"/>
        <v>0.45674851796622368</v>
      </c>
      <c r="AQ754" s="59">
        <f t="shared" si="544"/>
        <v>0.36947562671331896</v>
      </c>
      <c r="AR754" s="59">
        <f t="shared" si="545"/>
        <v>0.47574208739703466</v>
      </c>
      <c r="AS754" s="59">
        <f t="shared" si="546"/>
        <v>0.15478228588964632</v>
      </c>
      <c r="AT754" s="59">
        <f t="shared" si="547"/>
        <v>0.75451815592341676</v>
      </c>
      <c r="AU754" s="59">
        <v>39.76</v>
      </c>
      <c r="AV754" s="78">
        <v>0</v>
      </c>
      <c r="AW754" s="59">
        <v>15.1</v>
      </c>
      <c r="AX754" s="59">
        <v>0.32500000000000001</v>
      </c>
      <c r="AY754" s="59">
        <v>44.92</v>
      </c>
      <c r="AZ754" s="59">
        <v>0.13</v>
      </c>
      <c r="BA754" s="59">
        <v>0.16200000000000001</v>
      </c>
      <c r="BB754" s="59">
        <v>3.3000000000000002E-2</v>
      </c>
      <c r="BC754" s="59"/>
      <c r="BD754" s="59"/>
      <c r="BE754" s="59">
        <f t="shared" ref="BE754:BE786" si="567">SUM(AU754:BB754)</f>
        <v>100.43</v>
      </c>
      <c r="BF754" s="59">
        <f>AY754/40.31/(AY754/40.31+AW754/71.85)*100</f>
        <v>84.133160487912079</v>
      </c>
      <c r="BG754" s="59">
        <f t="shared" si="548"/>
        <v>0.15870151034816046</v>
      </c>
      <c r="BH754" s="64">
        <f t="shared" si="549"/>
        <v>0.84129848965183951</v>
      </c>
      <c r="BI754" s="52"/>
      <c r="BJ754" s="62"/>
      <c r="BK754" s="62"/>
      <c r="BL754" s="62"/>
    </row>
    <row r="755" spans="1:64" s="31" customFormat="1" x14ac:dyDescent="0.25">
      <c r="A755" s="62"/>
      <c r="B755" s="58" t="s">
        <v>168</v>
      </c>
      <c r="C755" s="52" t="s">
        <v>189</v>
      </c>
      <c r="D755" s="52" t="s">
        <v>191</v>
      </c>
      <c r="E755" s="52" t="s">
        <v>912</v>
      </c>
      <c r="F755" s="52" t="s">
        <v>915</v>
      </c>
      <c r="G755" s="63" t="s">
        <v>1779</v>
      </c>
      <c r="H755" s="63" t="s">
        <v>1789</v>
      </c>
      <c r="I755" s="52" t="s">
        <v>1735</v>
      </c>
      <c r="J755" s="52" t="s">
        <v>1722</v>
      </c>
      <c r="K755" s="59">
        <v>88.465850106529871</v>
      </c>
      <c r="L755" s="59">
        <v>0</v>
      </c>
      <c r="M755" s="59">
        <v>0.53600000000000003</v>
      </c>
      <c r="N755" s="59">
        <v>11.14</v>
      </c>
      <c r="O755" s="59">
        <v>51.95</v>
      </c>
      <c r="P755" s="59"/>
      <c r="Q755" s="59">
        <v>23.45</v>
      </c>
      <c r="R755" s="59">
        <v>0</v>
      </c>
      <c r="S755" s="59">
        <v>12.16</v>
      </c>
      <c r="T755" s="59">
        <v>0.152</v>
      </c>
      <c r="U755" s="59"/>
      <c r="V755" s="59">
        <v>99.388000000000005</v>
      </c>
      <c r="W755" s="59">
        <f t="shared" si="554"/>
        <v>15.528205433398412</v>
      </c>
      <c r="X755" s="59">
        <f t="shared" si="555"/>
        <v>8.8039503963120538</v>
      </c>
      <c r="Y755" s="59">
        <f t="shared" si="556"/>
        <v>100.27015582971046</v>
      </c>
      <c r="Z755" s="59">
        <f t="shared" si="557"/>
        <v>0</v>
      </c>
      <c r="AA755" s="59">
        <f t="shared" si="558"/>
        <v>1.3075966821025796E-2</v>
      </c>
      <c r="AB755" s="59">
        <f t="shared" si="559"/>
        <v>0.42593287255828916</v>
      </c>
      <c r="AC755" s="59">
        <f t="shared" si="560"/>
        <v>1.3329050857798339</v>
      </c>
      <c r="AD755" s="59">
        <f t="shared" si="561"/>
        <v>0.21491091145158023</v>
      </c>
      <c r="AE755" s="59">
        <f t="shared" si="562"/>
        <v>0</v>
      </c>
      <c r="AF755" s="59">
        <f t="shared" si="563"/>
        <v>0.42126006951338013</v>
      </c>
      <c r="AG755" s="59">
        <f t="shared" si="564"/>
        <v>0</v>
      </c>
      <c r="AH755" s="59">
        <f t="shared" si="565"/>
        <v>0.58799898491168845</v>
      </c>
      <c r="AI755" s="59">
        <f t="shared" si="566"/>
        <v>3.9657072483252178E-3</v>
      </c>
      <c r="AJ755" s="59">
        <f t="shared" si="551"/>
        <v>3.0000495982841229</v>
      </c>
      <c r="AK755" s="59">
        <f t="shared" si="538"/>
        <v>4</v>
      </c>
      <c r="AL755" s="59">
        <f t="shared" si="541"/>
        <v>0.58260461705408839</v>
      </c>
      <c r="AM755" s="59">
        <f t="shared" si="552"/>
        <v>0.41739538294591161</v>
      </c>
      <c r="AN755" s="59">
        <f t="shared" si="542"/>
        <v>1.9601613834683806</v>
      </c>
      <c r="AO755" s="59">
        <f t="shared" si="553"/>
        <v>6.7847493431326056</v>
      </c>
      <c r="AP755" s="59">
        <f t="shared" si="543"/>
        <v>0.33781941943594768</v>
      </c>
      <c r="AQ755" s="59">
        <f t="shared" si="544"/>
        <v>0.10888462799954804</v>
      </c>
      <c r="AR755" s="59">
        <f t="shared" si="545"/>
        <v>0.6753164529598189</v>
      </c>
      <c r="AS755" s="59">
        <f t="shared" si="546"/>
        <v>0.21579891904063306</v>
      </c>
      <c r="AT755" s="59">
        <f t="shared" si="547"/>
        <v>0.75783279492060696</v>
      </c>
      <c r="AU755" s="59">
        <v>40.47</v>
      </c>
      <c r="AV755" s="78">
        <v>5.0999999999999997E-2</v>
      </c>
      <c r="AW755" s="59">
        <v>11.18</v>
      </c>
      <c r="AX755" s="59">
        <v>0.17100000000000001</v>
      </c>
      <c r="AY755" s="59">
        <v>48.12</v>
      </c>
      <c r="AZ755" s="59">
        <v>0.13700000000000001</v>
      </c>
      <c r="BA755" s="59">
        <v>0.27500000000000002</v>
      </c>
      <c r="BB755" s="59">
        <v>8.9999999999999993E-3</v>
      </c>
      <c r="BC755" s="59"/>
      <c r="BD755" s="59"/>
      <c r="BE755" s="59">
        <f t="shared" si="567"/>
        <v>100.413</v>
      </c>
      <c r="BF755" s="59">
        <f>AY755/40.31/(AY755/40.31+AW755/71.85)*100</f>
        <v>88.468380879262739</v>
      </c>
      <c r="BG755" s="59">
        <f t="shared" si="548"/>
        <v>0.11534149893470129</v>
      </c>
      <c r="BH755" s="64">
        <f t="shared" si="549"/>
        <v>0.88465850106529875</v>
      </c>
      <c r="BI755" s="52"/>
      <c r="BJ755" s="62"/>
      <c r="BK755" s="62"/>
      <c r="BL755" s="62"/>
    </row>
    <row r="756" spans="1:64" s="31" customFormat="1" x14ac:dyDescent="0.25">
      <c r="A756" s="62"/>
      <c r="B756" s="58" t="s">
        <v>168</v>
      </c>
      <c r="C756" s="52" t="s">
        <v>189</v>
      </c>
      <c r="D756" s="52" t="s">
        <v>191</v>
      </c>
      <c r="E756" s="52" t="s">
        <v>912</v>
      </c>
      <c r="F756" s="52" t="s">
        <v>916</v>
      </c>
      <c r="G756" s="63" t="s">
        <v>1779</v>
      </c>
      <c r="H756" s="63" t="s">
        <v>1789</v>
      </c>
      <c r="I756" s="52" t="s">
        <v>1735</v>
      </c>
      <c r="J756" s="52" t="s">
        <v>1722</v>
      </c>
      <c r="K756" s="59">
        <v>88.451660970345685</v>
      </c>
      <c r="L756" s="59">
        <v>0</v>
      </c>
      <c r="M756" s="59">
        <v>0.76600000000000001</v>
      </c>
      <c r="N756" s="59">
        <v>13.53</v>
      </c>
      <c r="O756" s="59">
        <v>45.66</v>
      </c>
      <c r="P756" s="59"/>
      <c r="Q756" s="59">
        <v>26.55</v>
      </c>
      <c r="R756" s="59">
        <v>0</v>
      </c>
      <c r="S756" s="59">
        <v>12.14</v>
      </c>
      <c r="T756" s="59">
        <v>0.16600000000000001</v>
      </c>
      <c r="U756" s="59"/>
      <c r="V756" s="59">
        <v>98.811999999999998</v>
      </c>
      <c r="W756" s="59">
        <f t="shared" si="554"/>
        <v>15.992071697920947</v>
      </c>
      <c r="X756" s="59">
        <f t="shared" si="555"/>
        <v>11.733638922070519</v>
      </c>
      <c r="Y756" s="59">
        <f t="shared" si="556"/>
        <v>99.987710619991475</v>
      </c>
      <c r="Z756" s="59">
        <f t="shared" si="557"/>
        <v>0</v>
      </c>
      <c r="AA756" s="59">
        <f t="shared" si="558"/>
        <v>1.8568683591577234E-2</v>
      </c>
      <c r="AB756" s="59">
        <f t="shared" si="559"/>
        <v>0.51404020853475008</v>
      </c>
      <c r="AC756" s="59">
        <f t="shared" si="560"/>
        <v>1.1641070151374542</v>
      </c>
      <c r="AD756" s="59">
        <f t="shared" si="561"/>
        <v>0.28461443631886901</v>
      </c>
      <c r="AE756" s="59">
        <f t="shared" si="562"/>
        <v>0</v>
      </c>
      <c r="AF756" s="59">
        <f t="shared" si="563"/>
        <v>0.43109906544254073</v>
      </c>
      <c r="AG756" s="59">
        <f t="shared" si="564"/>
        <v>0</v>
      </c>
      <c r="AH756" s="59">
        <f t="shared" si="565"/>
        <v>0.58331751129333942</v>
      </c>
      <c r="AI756" s="59">
        <f t="shared" si="566"/>
        <v>4.3035660943555381E-3</v>
      </c>
      <c r="AJ756" s="59">
        <f t="shared" si="551"/>
        <v>3.0000504864128863</v>
      </c>
      <c r="AK756" s="59">
        <f t="shared" si="538"/>
        <v>4</v>
      </c>
      <c r="AL756" s="59">
        <f t="shared" si="541"/>
        <v>0.57502758203173132</v>
      </c>
      <c r="AM756" s="59">
        <f t="shared" si="552"/>
        <v>0.42497241796826868</v>
      </c>
      <c r="AN756" s="59">
        <f t="shared" si="542"/>
        <v>1.5146774387774098</v>
      </c>
      <c r="AO756" s="59">
        <f t="shared" si="553"/>
        <v>4.8414341248587558</v>
      </c>
      <c r="AP756" s="59">
        <f t="shared" si="543"/>
        <v>0.3976653166643041</v>
      </c>
      <c r="AQ756" s="59">
        <f t="shared" si="544"/>
        <v>0.14500713057547876</v>
      </c>
      <c r="AR756" s="59">
        <f t="shared" si="545"/>
        <v>0.5930964716025422</v>
      </c>
      <c r="AS756" s="59">
        <f t="shared" si="546"/>
        <v>0.26189639782197904</v>
      </c>
      <c r="AT756" s="59">
        <f t="shared" si="547"/>
        <v>0.69368586898478302</v>
      </c>
      <c r="AU756" s="59">
        <v>40.81</v>
      </c>
      <c r="AV756" s="78">
        <v>0</v>
      </c>
      <c r="AW756" s="59">
        <v>11.42</v>
      </c>
      <c r="AX756" s="59">
        <v>0.16500000000000001</v>
      </c>
      <c r="AY756" s="59">
        <v>48.47</v>
      </c>
      <c r="AZ756" s="59">
        <v>0.13700000000000001</v>
      </c>
      <c r="BA756" s="59">
        <v>0.245</v>
      </c>
      <c r="BB756" s="59">
        <v>2.1999999999999999E-2</v>
      </c>
      <c r="BC756" s="59"/>
      <c r="BD756" s="59"/>
      <c r="BE756" s="59">
        <f t="shared" si="567"/>
        <v>101.26900000000002</v>
      </c>
      <c r="BF756" s="59">
        <f>AY756/40.31/(AY756/40.31+AW756/71.85)*100</f>
        <v>88.32486069868655</v>
      </c>
      <c r="BG756" s="59">
        <f t="shared" si="548"/>
        <v>0.11548339029654314</v>
      </c>
      <c r="BH756" s="64">
        <f t="shared" si="549"/>
        <v>0.8845166097034568</v>
      </c>
      <c r="BI756" s="52"/>
      <c r="BJ756" s="62"/>
      <c r="BK756" s="62"/>
      <c r="BL756" s="62"/>
    </row>
    <row r="757" spans="1:64" s="31" customFormat="1" x14ac:dyDescent="0.25">
      <c r="A757" s="62"/>
      <c r="B757" s="58" t="s">
        <v>168</v>
      </c>
      <c r="C757" s="52" t="s">
        <v>189</v>
      </c>
      <c r="D757" s="52" t="s">
        <v>191</v>
      </c>
      <c r="E757" s="52" t="s">
        <v>912</v>
      </c>
      <c r="F757" s="52" t="s">
        <v>917</v>
      </c>
      <c r="G757" s="63" t="s">
        <v>1779</v>
      </c>
      <c r="H757" s="63" t="s">
        <v>1789</v>
      </c>
      <c r="I757" s="52" t="s">
        <v>1735</v>
      </c>
      <c r="J757" s="52" t="s">
        <v>1722</v>
      </c>
      <c r="K757" s="59">
        <v>87.140638827817682</v>
      </c>
      <c r="L757" s="59">
        <v>0</v>
      </c>
      <c r="M757" s="59">
        <v>1.048</v>
      </c>
      <c r="N757" s="59">
        <v>6.41</v>
      </c>
      <c r="O757" s="59">
        <v>43.98</v>
      </c>
      <c r="P757" s="59"/>
      <c r="Q757" s="59">
        <v>39.04</v>
      </c>
      <c r="R757" s="59">
        <v>0.28000000000000003</v>
      </c>
      <c r="S757" s="59">
        <v>6.78</v>
      </c>
      <c r="T757" s="59">
        <v>1.7000000000000001E-2</v>
      </c>
      <c r="U757" s="59"/>
      <c r="V757" s="59">
        <v>97.554999999999993</v>
      </c>
      <c r="W757" s="59">
        <f t="shared" si="554"/>
        <v>22.895852630839912</v>
      </c>
      <c r="X757" s="59">
        <f t="shared" si="555"/>
        <v>17.941928616537105</v>
      </c>
      <c r="Y757" s="59">
        <f t="shared" si="556"/>
        <v>99.35278124737701</v>
      </c>
      <c r="Z757" s="59">
        <f t="shared" si="557"/>
        <v>0</v>
      </c>
      <c r="AA757" s="59">
        <f t="shared" si="558"/>
        <v>2.7450477298474541E-2</v>
      </c>
      <c r="AB757" s="59">
        <f t="shared" si="559"/>
        <v>0.26314407466162126</v>
      </c>
      <c r="AC757" s="59">
        <f t="shared" si="560"/>
        <v>1.2115699563984446</v>
      </c>
      <c r="AD757" s="59">
        <f t="shared" si="561"/>
        <v>0.470250862589568</v>
      </c>
      <c r="AE757" s="59">
        <f t="shared" si="562"/>
        <v>0</v>
      </c>
      <c r="AF757" s="59">
        <f t="shared" si="563"/>
        <v>0.66690726042752291</v>
      </c>
      <c r="AG757" s="59">
        <f t="shared" si="564"/>
        <v>8.2604221786375821E-3</v>
      </c>
      <c r="AH757" s="59">
        <f t="shared" si="565"/>
        <v>0.35200780456907976</v>
      </c>
      <c r="AI757" s="59">
        <f t="shared" si="566"/>
        <v>4.7621775336029567E-4</v>
      </c>
      <c r="AJ757" s="59">
        <f t="shared" si="551"/>
        <v>3.000067075876709</v>
      </c>
      <c r="AK757" s="59">
        <f t="shared" si="538"/>
        <v>4</v>
      </c>
      <c r="AL757" s="59">
        <f t="shared" si="541"/>
        <v>0.34547315734334882</v>
      </c>
      <c r="AM757" s="59">
        <f t="shared" si="552"/>
        <v>0.65452684265665118</v>
      </c>
      <c r="AN757" s="59">
        <f t="shared" si="542"/>
        <v>1.4181946562628538</v>
      </c>
      <c r="AO757" s="59">
        <f t="shared" si="553"/>
        <v>4.4418102919601097</v>
      </c>
      <c r="AP757" s="59">
        <f t="shared" si="543"/>
        <v>0.41353163915490088</v>
      </c>
      <c r="AQ757" s="59">
        <f t="shared" si="544"/>
        <v>0.24177858640274205</v>
      </c>
      <c r="AR757" s="59">
        <f t="shared" si="545"/>
        <v>0.62292638821104451</v>
      </c>
      <c r="AS757" s="59">
        <f t="shared" si="546"/>
        <v>0.13529502538621352</v>
      </c>
      <c r="AT757" s="59">
        <f t="shared" si="547"/>
        <v>0.82156264257385159</v>
      </c>
      <c r="AU757" s="59"/>
      <c r="AV757" s="78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>
        <f t="shared" si="548"/>
        <v>0.12859361172182318</v>
      </c>
      <c r="BH757" s="64">
        <f t="shared" si="549"/>
        <v>0.87140638827817685</v>
      </c>
      <c r="BI757" s="52"/>
      <c r="BJ757" s="62"/>
      <c r="BK757" s="62"/>
      <c r="BL757" s="62"/>
    </row>
    <row r="758" spans="1:64" s="31" customFormat="1" x14ac:dyDescent="0.25">
      <c r="A758" s="62"/>
      <c r="B758" s="58" t="s">
        <v>168</v>
      </c>
      <c r="C758" s="52" t="s">
        <v>189</v>
      </c>
      <c r="D758" s="52"/>
      <c r="E758" s="52" t="s">
        <v>912</v>
      </c>
      <c r="F758" s="52" t="s">
        <v>918</v>
      </c>
      <c r="G758" s="63" t="s">
        <v>1779</v>
      </c>
      <c r="H758" s="63" t="s">
        <v>1786</v>
      </c>
      <c r="I758" s="52" t="s">
        <v>1735</v>
      </c>
      <c r="J758" s="52" t="s">
        <v>1722</v>
      </c>
      <c r="K758" s="59">
        <v>87.368714436199994</v>
      </c>
      <c r="L758" s="59">
        <v>0.03</v>
      </c>
      <c r="M758" s="59">
        <v>0.56000000000000005</v>
      </c>
      <c r="N758" s="59">
        <v>10.97</v>
      </c>
      <c r="O758" s="59">
        <v>48.69</v>
      </c>
      <c r="P758" s="59"/>
      <c r="Q758" s="59">
        <v>26.15</v>
      </c>
      <c r="R758" s="59">
        <v>0.31</v>
      </c>
      <c r="S758" s="59">
        <v>10.73</v>
      </c>
      <c r="T758" s="59">
        <v>0.12</v>
      </c>
      <c r="U758" s="59"/>
      <c r="V758" s="59">
        <v>97.560000000000016</v>
      </c>
      <c r="W758" s="59">
        <f t="shared" si="554"/>
        <v>16.907803457599194</v>
      </c>
      <c r="X758" s="59">
        <f t="shared" si="555"/>
        <v>10.271389800400984</v>
      </c>
      <c r="Y758" s="59">
        <f t="shared" si="556"/>
        <v>98.589193258000194</v>
      </c>
      <c r="Z758" s="59">
        <f t="shared" si="557"/>
        <v>9.9870681335543447E-4</v>
      </c>
      <c r="AA758" s="59">
        <f t="shared" si="558"/>
        <v>1.4020393722209311E-2</v>
      </c>
      <c r="AB758" s="59">
        <f t="shared" si="559"/>
        <v>0.43045301934573882</v>
      </c>
      <c r="AC758" s="59">
        <f t="shared" si="560"/>
        <v>1.2820843831614985</v>
      </c>
      <c r="AD758" s="59">
        <f t="shared" si="561"/>
        <v>0.25731982809654136</v>
      </c>
      <c r="AE758" s="59">
        <f t="shared" si="562"/>
        <v>0</v>
      </c>
      <c r="AF758" s="59">
        <f t="shared" si="563"/>
        <v>0.47073813276957155</v>
      </c>
      <c r="AG758" s="59">
        <f t="shared" si="564"/>
        <v>8.7415706458526914E-3</v>
      </c>
      <c r="AH758" s="59">
        <f t="shared" si="565"/>
        <v>0.5324831701049253</v>
      </c>
      <c r="AI758" s="59">
        <f t="shared" si="566"/>
        <v>3.2130795028525263E-3</v>
      </c>
      <c r="AJ758" s="59">
        <f t="shared" si="551"/>
        <v>3.0000522841625457</v>
      </c>
      <c r="AK758" s="59">
        <f t="shared" si="538"/>
        <v>4</v>
      </c>
      <c r="AL758" s="59">
        <f t="shared" si="541"/>
        <v>0.53077338826360521</v>
      </c>
      <c r="AM758" s="59">
        <f t="shared" si="552"/>
        <v>0.46922661173639479</v>
      </c>
      <c r="AN758" s="59">
        <f t="shared" si="542"/>
        <v>1.829389271132887</v>
      </c>
      <c r="AO758" s="59">
        <f t="shared" si="553"/>
        <v>6.1984843283127526</v>
      </c>
      <c r="AP758" s="59">
        <f t="shared" si="543"/>
        <v>0.35343316319270562</v>
      </c>
      <c r="AQ758" s="59">
        <f t="shared" si="544"/>
        <v>0.13062866897093378</v>
      </c>
      <c r="AR758" s="59">
        <f t="shared" si="545"/>
        <v>0.6508514237696954</v>
      </c>
      <c r="AS758" s="59">
        <f t="shared" si="546"/>
        <v>0.21851990725937084</v>
      </c>
      <c r="AT758" s="59">
        <f t="shared" si="547"/>
        <v>0.74864606243604681</v>
      </c>
      <c r="AU758" s="59">
        <v>39.86</v>
      </c>
      <c r="AV758" s="78">
        <v>0.01</v>
      </c>
      <c r="AW758" s="59">
        <v>12.14</v>
      </c>
      <c r="AX758" s="59">
        <v>0.2</v>
      </c>
      <c r="AY758" s="59">
        <v>47.11</v>
      </c>
      <c r="AZ758" s="59">
        <v>0.14000000000000001</v>
      </c>
      <c r="BA758" s="59">
        <v>0.24</v>
      </c>
      <c r="BB758" s="59">
        <v>0.03</v>
      </c>
      <c r="BC758" s="59"/>
      <c r="BD758" s="59"/>
      <c r="BE758" s="59">
        <f t="shared" si="567"/>
        <v>99.72999999999999</v>
      </c>
      <c r="BF758" s="59">
        <f t="shared" ref="BF758:BF821" si="568">AY758/40.31/(AY758/40.31+AW758/71.85)*100</f>
        <v>87.368714436199994</v>
      </c>
      <c r="BG758" s="59">
        <f t="shared" si="548"/>
        <v>0.12631285563800007</v>
      </c>
      <c r="BH758" s="64">
        <f t="shared" si="549"/>
        <v>0.8736871443619999</v>
      </c>
      <c r="BI758" s="52"/>
      <c r="BJ758" s="62"/>
      <c r="BK758" s="62"/>
      <c r="BL758" s="62"/>
    </row>
    <row r="759" spans="1:64" s="31" customFormat="1" x14ac:dyDescent="0.25">
      <c r="A759" s="62"/>
      <c r="B759" s="58" t="s">
        <v>168</v>
      </c>
      <c r="C759" s="52" t="s">
        <v>189</v>
      </c>
      <c r="D759" s="52"/>
      <c r="E759" s="52" t="s">
        <v>912</v>
      </c>
      <c r="F759" s="52" t="s">
        <v>919</v>
      </c>
      <c r="G759" s="63" t="s">
        <v>1779</v>
      </c>
      <c r="H759" s="63" t="s">
        <v>1786</v>
      </c>
      <c r="I759" s="52" t="s">
        <v>1735</v>
      </c>
      <c r="J759" s="52" t="s">
        <v>1722</v>
      </c>
      <c r="K759" s="59">
        <v>85.316205572440623</v>
      </c>
      <c r="L759" s="59">
        <v>0.04</v>
      </c>
      <c r="M759" s="59">
        <v>0.84</v>
      </c>
      <c r="N759" s="59">
        <v>15.25</v>
      </c>
      <c r="O759" s="59">
        <v>35.39</v>
      </c>
      <c r="P759" s="59"/>
      <c r="Q759" s="59">
        <v>33.76</v>
      </c>
      <c r="R759" s="59">
        <v>0.26</v>
      </c>
      <c r="S759" s="59">
        <v>10.52</v>
      </c>
      <c r="T759" s="59">
        <v>0.14000000000000001</v>
      </c>
      <c r="U759" s="59"/>
      <c r="V759" s="59">
        <v>96.2</v>
      </c>
      <c r="W759" s="59">
        <f t="shared" si="554"/>
        <v>17.885130790858575</v>
      </c>
      <c r="X759" s="59">
        <f t="shared" si="555"/>
        <v>17.642664157747745</v>
      </c>
      <c r="Y759" s="59">
        <f t="shared" si="556"/>
        <v>97.967794948606311</v>
      </c>
      <c r="Z759" s="59">
        <f t="shared" si="557"/>
        <v>1.3203204843455427E-3</v>
      </c>
      <c r="AA759" s="59">
        <f t="shared" si="558"/>
        <v>2.0852305581862289E-2</v>
      </c>
      <c r="AB759" s="59">
        <f t="shared" si="559"/>
        <v>0.59332354994161229</v>
      </c>
      <c r="AC759" s="59">
        <f t="shared" si="560"/>
        <v>0.92397455220284797</v>
      </c>
      <c r="AD759" s="59">
        <f t="shared" si="561"/>
        <v>0.43823879478206834</v>
      </c>
      <c r="AE759" s="59">
        <f t="shared" si="562"/>
        <v>0</v>
      </c>
      <c r="AF759" s="59">
        <f t="shared" si="563"/>
        <v>0.49372705021278351</v>
      </c>
      <c r="AG759" s="59">
        <f t="shared" si="564"/>
        <v>7.2694865573456986E-3</v>
      </c>
      <c r="AH759" s="59">
        <f t="shared" si="565"/>
        <v>0.51763605132317347</v>
      </c>
      <c r="AI759" s="59">
        <f t="shared" si="566"/>
        <v>3.7168143844884603E-3</v>
      </c>
      <c r="AJ759" s="59">
        <f t="shared" si="551"/>
        <v>3.0000589254705279</v>
      </c>
      <c r="AK759" s="59">
        <f t="shared" si="538"/>
        <v>4</v>
      </c>
      <c r="AL759" s="59">
        <f t="shared" si="541"/>
        <v>0.51182018657496964</v>
      </c>
      <c r="AM759" s="59">
        <f t="shared" si="552"/>
        <v>0.48817981342503036</v>
      </c>
      <c r="AN759" s="59">
        <f t="shared" si="542"/>
        <v>1.1266164841894222</v>
      </c>
      <c r="AO759" s="59">
        <f t="shared" si="553"/>
        <v>3.2864168283765962</v>
      </c>
      <c r="AP759" s="59">
        <f t="shared" si="543"/>
        <v>0.47023053166126405</v>
      </c>
      <c r="AQ759" s="59">
        <f t="shared" si="544"/>
        <v>0.2241015219251746</v>
      </c>
      <c r="AR759" s="59">
        <f t="shared" si="545"/>
        <v>0.47249149512598665</v>
      </c>
      <c r="AS759" s="59">
        <f t="shared" si="546"/>
        <v>0.30340698294883878</v>
      </c>
      <c r="AT759" s="59">
        <f t="shared" si="547"/>
        <v>0.60896046129429438</v>
      </c>
      <c r="AU759" s="59">
        <v>39.130000000000003</v>
      </c>
      <c r="AV759" s="78">
        <v>0.03</v>
      </c>
      <c r="AW759" s="59">
        <v>13.9</v>
      </c>
      <c r="AX759" s="59">
        <v>0.23</v>
      </c>
      <c r="AY759" s="59">
        <v>45.31</v>
      </c>
      <c r="AZ759" s="59">
        <v>0.13</v>
      </c>
      <c r="BA759" s="59">
        <v>0.12</v>
      </c>
      <c r="BB759" s="59">
        <v>0.03</v>
      </c>
      <c r="BC759" s="59"/>
      <c r="BD759" s="59"/>
      <c r="BE759" s="59">
        <f t="shared" si="567"/>
        <v>98.88</v>
      </c>
      <c r="BF759" s="59">
        <f t="shared" si="568"/>
        <v>85.316205572440623</v>
      </c>
      <c r="BG759" s="59">
        <f t="shared" si="548"/>
        <v>0.14683794427559377</v>
      </c>
      <c r="BH759" s="64">
        <f t="shared" si="549"/>
        <v>0.85316205572440618</v>
      </c>
      <c r="BI759" s="52"/>
      <c r="BJ759" s="62"/>
      <c r="BK759" s="62"/>
      <c r="BL759" s="62"/>
    </row>
    <row r="760" spans="1:64" s="31" customFormat="1" x14ac:dyDescent="0.25">
      <c r="A760" s="62"/>
      <c r="B760" s="58" t="s">
        <v>168</v>
      </c>
      <c r="C760" s="52" t="s">
        <v>189</v>
      </c>
      <c r="D760" s="52"/>
      <c r="E760" s="52" t="s">
        <v>912</v>
      </c>
      <c r="F760" s="52" t="s">
        <v>920</v>
      </c>
      <c r="G760" s="63" t="s">
        <v>1779</v>
      </c>
      <c r="H760" s="63" t="s">
        <v>1786</v>
      </c>
      <c r="I760" s="52" t="s">
        <v>1735</v>
      </c>
      <c r="J760" s="52" t="s">
        <v>1722</v>
      </c>
      <c r="K760" s="59">
        <v>89.468075031025876</v>
      </c>
      <c r="L760" s="59">
        <v>0.06</v>
      </c>
      <c r="M760" s="59">
        <v>0.55000000000000004</v>
      </c>
      <c r="N760" s="59">
        <v>14.28</v>
      </c>
      <c r="O760" s="59">
        <v>46.32</v>
      </c>
      <c r="P760" s="59"/>
      <c r="Q760" s="59">
        <v>23.13</v>
      </c>
      <c r="R760" s="59">
        <v>0.2</v>
      </c>
      <c r="S760" s="59">
        <v>12.4</v>
      </c>
      <c r="T760" s="59">
        <v>0.16</v>
      </c>
      <c r="U760" s="59"/>
      <c r="V760" s="59">
        <v>97.100000000000009</v>
      </c>
      <c r="W760" s="59">
        <f t="shared" si="554"/>
        <v>14.808634055609117</v>
      </c>
      <c r="X760" s="59">
        <f t="shared" si="555"/>
        <v>9.2480172753843988</v>
      </c>
      <c r="Y760" s="59">
        <f t="shared" si="556"/>
        <v>98.026651330993516</v>
      </c>
      <c r="Z760" s="59">
        <f t="shared" si="557"/>
        <v>1.9550603182201488E-3</v>
      </c>
      <c r="AA760" s="59">
        <f t="shared" si="558"/>
        <v>1.3478048808305554E-2</v>
      </c>
      <c r="AB760" s="59">
        <f t="shared" si="559"/>
        <v>0.54845309408003151</v>
      </c>
      <c r="AC760" s="59">
        <f t="shared" si="560"/>
        <v>1.1938163950357674</v>
      </c>
      <c r="AD760" s="59">
        <f t="shared" si="561"/>
        <v>0.22676959605152711</v>
      </c>
      <c r="AE760" s="59">
        <f t="shared" si="562"/>
        <v>0</v>
      </c>
      <c r="AF760" s="59">
        <f t="shared" si="563"/>
        <v>0.40355185063853372</v>
      </c>
      <c r="AG760" s="59">
        <f t="shared" si="564"/>
        <v>5.5201378875034662E-3</v>
      </c>
      <c r="AH760" s="59">
        <f t="shared" si="565"/>
        <v>0.60230989997143991</v>
      </c>
      <c r="AI760" s="59">
        <f t="shared" si="566"/>
        <v>4.193265498482087E-3</v>
      </c>
      <c r="AJ760" s="59">
        <f t="shared" si="551"/>
        <v>3.0000473482898111</v>
      </c>
      <c r="AK760" s="59">
        <f t="shared" si="538"/>
        <v>3.9999999999999991</v>
      </c>
      <c r="AL760" s="59">
        <f t="shared" si="541"/>
        <v>0.59879988438390042</v>
      </c>
      <c r="AM760" s="59">
        <f t="shared" si="552"/>
        <v>0.40120011561609958</v>
      </c>
      <c r="AN760" s="59">
        <f t="shared" si="542"/>
        <v>1.7795677095391471</v>
      </c>
      <c r="AO760" s="59">
        <f t="shared" si="553"/>
        <v>5.9784648709995043</v>
      </c>
      <c r="AP760" s="59">
        <f t="shared" si="543"/>
        <v>0.35976817422655993</v>
      </c>
      <c r="AQ760" s="59">
        <f t="shared" si="544"/>
        <v>0.11516764586329001</v>
      </c>
      <c r="AR760" s="59">
        <f t="shared" si="545"/>
        <v>0.60629390448809639</v>
      </c>
      <c r="AS760" s="59">
        <f t="shared" si="546"/>
        <v>0.27853844964861368</v>
      </c>
      <c r="AT760" s="59">
        <f t="shared" si="547"/>
        <v>0.68520765730772726</v>
      </c>
      <c r="AU760" s="59">
        <v>40.049999999999997</v>
      </c>
      <c r="AV760" s="78">
        <v>0.01</v>
      </c>
      <c r="AW760" s="59">
        <v>10.210000000000001</v>
      </c>
      <c r="AX760" s="59">
        <v>0.16</v>
      </c>
      <c r="AY760" s="59">
        <v>48.66</v>
      </c>
      <c r="AZ760" s="59">
        <v>0.11</v>
      </c>
      <c r="BA760" s="59">
        <v>0.32</v>
      </c>
      <c r="BB760" s="59">
        <v>0.05</v>
      </c>
      <c r="BC760" s="59"/>
      <c r="BD760" s="59"/>
      <c r="BE760" s="59">
        <f t="shared" si="567"/>
        <v>99.569999999999979</v>
      </c>
      <c r="BF760" s="59">
        <f t="shared" si="568"/>
        <v>89.468075031025876</v>
      </c>
      <c r="BG760" s="59">
        <f t="shared" si="548"/>
        <v>0.10531924968974124</v>
      </c>
      <c r="BH760" s="64">
        <f t="shared" si="549"/>
        <v>0.89468075031025873</v>
      </c>
      <c r="BI760" s="52"/>
      <c r="BJ760" s="62"/>
      <c r="BK760" s="62"/>
      <c r="BL760" s="62"/>
    </row>
    <row r="761" spans="1:64" s="31" customFormat="1" x14ac:dyDescent="0.25">
      <c r="A761" s="62"/>
      <c r="B761" s="58" t="s">
        <v>168</v>
      </c>
      <c r="C761" s="52" t="s">
        <v>189</v>
      </c>
      <c r="D761" s="52"/>
      <c r="E761" s="52" t="s">
        <v>912</v>
      </c>
      <c r="F761" s="52" t="s">
        <v>921</v>
      </c>
      <c r="G761" s="63" t="s">
        <v>1779</v>
      </c>
      <c r="H761" s="63" t="s">
        <v>1786</v>
      </c>
      <c r="I761" s="52" t="s">
        <v>1735</v>
      </c>
      <c r="J761" s="52" t="s">
        <v>1722</v>
      </c>
      <c r="K761" s="59">
        <v>87.241328107599074</v>
      </c>
      <c r="L761" s="59">
        <v>0.01</v>
      </c>
      <c r="M761" s="59">
        <v>0.64</v>
      </c>
      <c r="N761" s="59">
        <v>13.08</v>
      </c>
      <c r="O761" s="59">
        <v>44.21</v>
      </c>
      <c r="P761" s="59"/>
      <c r="Q761" s="59">
        <v>28.47</v>
      </c>
      <c r="R761" s="59">
        <v>0.27</v>
      </c>
      <c r="S761" s="59">
        <v>10.88</v>
      </c>
      <c r="T761" s="59">
        <v>0.16</v>
      </c>
      <c r="U761" s="59"/>
      <c r="V761" s="59">
        <v>97.719999999999985</v>
      </c>
      <c r="W761" s="59">
        <f t="shared" si="554"/>
        <v>17.147406437518235</v>
      </c>
      <c r="X761" s="59">
        <f t="shared" si="555"/>
        <v>12.583455837388046</v>
      </c>
      <c r="Y761" s="59">
        <f t="shared" si="556"/>
        <v>98.980862274906286</v>
      </c>
      <c r="Z761" s="59">
        <f t="shared" si="557"/>
        <v>3.2872266224306512E-4</v>
      </c>
      <c r="AA761" s="59">
        <f t="shared" si="558"/>
        <v>1.5822133486206383E-2</v>
      </c>
      <c r="AB761" s="59">
        <f t="shared" si="559"/>
        <v>0.50680368310386437</v>
      </c>
      <c r="AC761" s="59">
        <f t="shared" si="560"/>
        <v>1.1495033414068099</v>
      </c>
      <c r="AD761" s="59">
        <f t="shared" si="561"/>
        <v>0.31128404286077865</v>
      </c>
      <c r="AE761" s="59">
        <f t="shared" si="562"/>
        <v>0</v>
      </c>
      <c r="AF761" s="59">
        <f t="shared" si="563"/>
        <v>0.47141513205402291</v>
      </c>
      <c r="AG761" s="59">
        <f t="shared" si="564"/>
        <v>7.5180364942629852E-3</v>
      </c>
      <c r="AH761" s="59">
        <f t="shared" si="565"/>
        <v>0.53314819931317614</v>
      </c>
      <c r="AI761" s="59">
        <f t="shared" si="566"/>
        <v>4.2303187844595445E-3</v>
      </c>
      <c r="AJ761" s="59">
        <f t="shared" si="551"/>
        <v>3.0000536101658235</v>
      </c>
      <c r="AK761" s="59">
        <f t="shared" si="538"/>
        <v>3.9999999999999996</v>
      </c>
      <c r="AL761" s="59">
        <f t="shared" si="541"/>
        <v>0.53072631925313019</v>
      </c>
      <c r="AM761" s="59">
        <f t="shared" si="552"/>
        <v>0.46927368074686981</v>
      </c>
      <c r="AN761" s="59">
        <f t="shared" si="542"/>
        <v>1.514421130365692</v>
      </c>
      <c r="AO761" s="59">
        <f t="shared" si="553"/>
        <v>4.8403618354408344</v>
      </c>
      <c r="AP761" s="59">
        <f t="shared" si="543"/>
        <v>0.39770585281971527</v>
      </c>
      <c r="AQ761" s="59">
        <f t="shared" si="544"/>
        <v>0.15820565971395148</v>
      </c>
      <c r="AR761" s="59">
        <f t="shared" si="545"/>
        <v>0.58421862167856653</v>
      </c>
      <c r="AS761" s="59">
        <f t="shared" si="546"/>
        <v>0.25757571860748191</v>
      </c>
      <c r="AT761" s="59">
        <f t="shared" si="547"/>
        <v>0.69401585841031477</v>
      </c>
      <c r="AU761" s="59">
        <v>39.49</v>
      </c>
      <c r="AV761" s="78">
        <v>0.01</v>
      </c>
      <c r="AW761" s="59">
        <v>12.15</v>
      </c>
      <c r="AX761" s="59">
        <v>0.21</v>
      </c>
      <c r="AY761" s="59">
        <v>46.61</v>
      </c>
      <c r="AZ761" s="59">
        <v>0.12</v>
      </c>
      <c r="BA761" s="59">
        <v>0.18</v>
      </c>
      <c r="BB761" s="59">
        <v>0.04</v>
      </c>
      <c r="BC761" s="59"/>
      <c r="BD761" s="59"/>
      <c r="BE761" s="59">
        <f t="shared" si="567"/>
        <v>98.810000000000016</v>
      </c>
      <c r="BF761" s="59">
        <f t="shared" si="568"/>
        <v>87.241328107599074</v>
      </c>
      <c r="BG761" s="59">
        <f t="shared" si="548"/>
        <v>0.12758671892400927</v>
      </c>
      <c r="BH761" s="64">
        <f t="shared" si="549"/>
        <v>0.8724132810759907</v>
      </c>
      <c r="BI761" s="52"/>
      <c r="BJ761" s="62"/>
      <c r="BK761" s="62"/>
      <c r="BL761" s="62"/>
    </row>
    <row r="762" spans="1:64" s="31" customFormat="1" x14ac:dyDescent="0.25">
      <c r="A762" s="62"/>
      <c r="B762" s="58" t="s">
        <v>168</v>
      </c>
      <c r="C762" s="52" t="s">
        <v>189</v>
      </c>
      <c r="D762" s="52"/>
      <c r="E762" s="52" t="s">
        <v>912</v>
      </c>
      <c r="F762" s="52" t="s">
        <v>922</v>
      </c>
      <c r="G762" s="63" t="s">
        <v>1779</v>
      </c>
      <c r="H762" s="63" t="s">
        <v>1786</v>
      </c>
      <c r="I762" s="52" t="s">
        <v>1735</v>
      </c>
      <c r="J762" s="52" t="s">
        <v>1722</v>
      </c>
      <c r="K762" s="59">
        <v>86.911667177112832</v>
      </c>
      <c r="L762" s="59">
        <v>0.06</v>
      </c>
      <c r="M762" s="59">
        <v>0.7</v>
      </c>
      <c r="N762" s="59">
        <v>13.38</v>
      </c>
      <c r="O762" s="59">
        <v>43.23</v>
      </c>
      <c r="P762" s="59"/>
      <c r="Q762" s="59">
        <v>28.18</v>
      </c>
      <c r="R762" s="59">
        <v>0.24</v>
      </c>
      <c r="S762" s="59">
        <v>11.01</v>
      </c>
      <c r="T762" s="59">
        <v>0.1</v>
      </c>
      <c r="U762" s="59"/>
      <c r="V762" s="59">
        <v>96.899999999999991</v>
      </c>
      <c r="W762" s="59">
        <f t="shared" si="554"/>
        <v>16.938518680227574</v>
      </c>
      <c r="X762" s="59">
        <f t="shared" si="555"/>
        <v>12.493311091100717</v>
      </c>
      <c r="Y762" s="59">
        <f t="shared" si="556"/>
        <v>98.151829771328295</v>
      </c>
      <c r="Z762" s="59">
        <f t="shared" si="557"/>
        <v>1.9820832123641158E-3</v>
      </c>
      <c r="AA762" s="59">
        <f t="shared" si="558"/>
        <v>1.73909816774451E-2</v>
      </c>
      <c r="AB762" s="59">
        <f t="shared" si="559"/>
        <v>0.52098967813856456</v>
      </c>
      <c r="AC762" s="59">
        <f t="shared" si="560"/>
        <v>1.1295772733500917</v>
      </c>
      <c r="AD762" s="59">
        <f t="shared" si="561"/>
        <v>0.31058141958401903</v>
      </c>
      <c r="AE762" s="59">
        <f t="shared" si="562"/>
        <v>0</v>
      </c>
      <c r="AF762" s="59">
        <f t="shared" si="563"/>
        <v>0.46797374876371123</v>
      </c>
      <c r="AG762" s="59">
        <f t="shared" si="564"/>
        <v>6.7157248509139966E-3</v>
      </c>
      <c r="AH762" s="59">
        <f t="shared" si="565"/>
        <v>0.54218482442027061</v>
      </c>
      <c r="AI762" s="59">
        <f t="shared" si="566"/>
        <v>2.6570155764725771E-3</v>
      </c>
      <c r="AJ762" s="59">
        <f t="shared" si="551"/>
        <v>3.0000527495738529</v>
      </c>
      <c r="AK762" s="59">
        <f t="shared" si="538"/>
        <v>4</v>
      </c>
      <c r="AL762" s="59">
        <f t="shared" si="541"/>
        <v>0.53673238916472732</v>
      </c>
      <c r="AM762" s="59">
        <f t="shared" si="552"/>
        <v>0.46326761083527268</v>
      </c>
      <c r="AN762" s="59">
        <f t="shared" si="542"/>
        <v>1.5067667260665416</v>
      </c>
      <c r="AO762" s="59">
        <f t="shared" si="553"/>
        <v>4.8083648069188625</v>
      </c>
      <c r="AP762" s="59">
        <f t="shared" si="543"/>
        <v>0.39892024638811768</v>
      </c>
      <c r="AQ762" s="59">
        <f t="shared" si="544"/>
        <v>0.15836712008390397</v>
      </c>
      <c r="AR762" s="59">
        <f t="shared" si="545"/>
        <v>0.57597746810571748</v>
      </c>
      <c r="AS762" s="59">
        <f t="shared" si="546"/>
        <v>0.26565541181037849</v>
      </c>
      <c r="AT762" s="59">
        <f t="shared" si="547"/>
        <v>0.68435713700151279</v>
      </c>
      <c r="AU762" s="59">
        <v>39.770000000000003</v>
      </c>
      <c r="AV762" s="78">
        <v>0</v>
      </c>
      <c r="AW762" s="59">
        <v>12.53</v>
      </c>
      <c r="AX762" s="59">
        <v>0.2</v>
      </c>
      <c r="AY762" s="59">
        <v>46.68</v>
      </c>
      <c r="AZ762" s="59">
        <v>0.13</v>
      </c>
      <c r="BA762" s="59">
        <v>0.19</v>
      </c>
      <c r="BB762" s="59">
        <v>0.03</v>
      </c>
      <c r="BC762" s="59"/>
      <c r="BD762" s="59"/>
      <c r="BE762" s="59">
        <f t="shared" si="567"/>
        <v>99.53</v>
      </c>
      <c r="BF762" s="59">
        <f t="shared" si="568"/>
        <v>86.911667177112832</v>
      </c>
      <c r="BG762" s="59">
        <f t="shared" si="548"/>
        <v>0.13088332822887166</v>
      </c>
      <c r="BH762" s="64">
        <f t="shared" si="549"/>
        <v>0.86911667177112828</v>
      </c>
      <c r="BI762" s="52"/>
      <c r="BJ762" s="62"/>
      <c r="BK762" s="62"/>
      <c r="BL762" s="62"/>
    </row>
    <row r="763" spans="1:64" s="31" customFormat="1" x14ac:dyDescent="0.25">
      <c r="A763" s="62"/>
      <c r="B763" s="58" t="s">
        <v>168</v>
      </c>
      <c r="C763" s="52" t="s">
        <v>189</v>
      </c>
      <c r="D763" s="52"/>
      <c r="E763" s="52" t="s">
        <v>912</v>
      </c>
      <c r="F763" s="52" t="s">
        <v>923</v>
      </c>
      <c r="G763" s="63" t="s">
        <v>1779</v>
      </c>
      <c r="H763" s="63" t="s">
        <v>1786</v>
      </c>
      <c r="I763" s="52" t="s">
        <v>1735</v>
      </c>
      <c r="J763" s="52" t="s">
        <v>1722</v>
      </c>
      <c r="K763" s="59">
        <v>87.551965226593836</v>
      </c>
      <c r="L763" s="59">
        <v>0.02</v>
      </c>
      <c r="M763" s="59">
        <v>0.53</v>
      </c>
      <c r="N763" s="59">
        <v>10.6</v>
      </c>
      <c r="O763" s="59">
        <v>49.38</v>
      </c>
      <c r="P763" s="59"/>
      <c r="Q763" s="59">
        <v>26.77</v>
      </c>
      <c r="R763" s="59">
        <v>0.28000000000000003</v>
      </c>
      <c r="S763" s="59">
        <v>10.77</v>
      </c>
      <c r="T763" s="59">
        <v>0.06</v>
      </c>
      <c r="U763" s="59"/>
      <c r="V763" s="59">
        <v>98.41</v>
      </c>
      <c r="W763" s="59">
        <f t="shared" si="554"/>
        <v>17.117630917677108</v>
      </c>
      <c r="X763" s="59">
        <f t="shared" si="555"/>
        <v>10.727238366662471</v>
      </c>
      <c r="Y763" s="59">
        <f t="shared" si="556"/>
        <v>99.484869284339581</v>
      </c>
      <c r="Z763" s="59">
        <f t="shared" si="557"/>
        <v>6.6153567563488505E-4</v>
      </c>
      <c r="AA763" s="59">
        <f t="shared" si="558"/>
        <v>1.3184223865404961E-2</v>
      </c>
      <c r="AB763" s="59">
        <f t="shared" si="559"/>
        <v>0.41326774689911983</v>
      </c>
      <c r="AC763" s="59">
        <f t="shared" si="560"/>
        <v>1.2919164779654431</v>
      </c>
      <c r="AD763" s="59">
        <f t="shared" si="561"/>
        <v>0.26701673977109824</v>
      </c>
      <c r="AE763" s="59">
        <f t="shared" si="562"/>
        <v>0</v>
      </c>
      <c r="AF763" s="59">
        <f t="shared" si="563"/>
        <v>0.47352440165744114</v>
      </c>
      <c r="AG763" s="59">
        <f t="shared" si="564"/>
        <v>7.8449887578884037E-3</v>
      </c>
      <c r="AH763" s="59">
        <f t="shared" si="565"/>
        <v>0.53104140427394642</v>
      </c>
      <c r="AI763" s="59">
        <f t="shared" si="566"/>
        <v>1.596239275153269E-3</v>
      </c>
      <c r="AJ763" s="59">
        <f t="shared" si="551"/>
        <v>3.0000537581411302</v>
      </c>
      <c r="AK763" s="59">
        <f t="shared" si="538"/>
        <v>4.0000000000000009</v>
      </c>
      <c r="AL763" s="59">
        <f t="shared" si="541"/>
        <v>0.5286277923640742</v>
      </c>
      <c r="AM763" s="59">
        <f t="shared" si="552"/>
        <v>0.4713722076359258</v>
      </c>
      <c r="AN763" s="59">
        <f t="shared" si="542"/>
        <v>1.7733884477181949</v>
      </c>
      <c r="AO763" s="59">
        <f t="shared" si="553"/>
        <v>5.951307655377498</v>
      </c>
      <c r="AP763" s="59">
        <f t="shared" si="543"/>
        <v>0.36056975748303483</v>
      </c>
      <c r="AQ763" s="59">
        <f t="shared" si="544"/>
        <v>0.13539022876425078</v>
      </c>
      <c r="AR763" s="59">
        <f t="shared" si="545"/>
        <v>0.65506330294494508</v>
      </c>
      <c r="AS763" s="59">
        <f t="shared" si="546"/>
        <v>0.20954646829080409</v>
      </c>
      <c r="AT763" s="59">
        <f t="shared" si="547"/>
        <v>0.75764041159133733</v>
      </c>
      <c r="AU763" s="59">
        <v>40.5</v>
      </c>
      <c r="AV763" s="78">
        <v>0</v>
      </c>
      <c r="AW763" s="59">
        <v>12.21</v>
      </c>
      <c r="AX763" s="59">
        <v>0.21</v>
      </c>
      <c r="AY763" s="59">
        <v>48.18</v>
      </c>
      <c r="AZ763" s="59">
        <v>0.16</v>
      </c>
      <c r="BA763" s="59">
        <v>0.18</v>
      </c>
      <c r="BB763" s="59">
        <v>0.08</v>
      </c>
      <c r="BC763" s="59"/>
      <c r="BD763" s="59"/>
      <c r="BE763" s="59">
        <f t="shared" si="567"/>
        <v>101.52</v>
      </c>
      <c r="BF763" s="59">
        <f t="shared" si="568"/>
        <v>87.551965226593836</v>
      </c>
      <c r="BG763" s="59">
        <f t="shared" si="548"/>
        <v>0.12448034773406164</v>
      </c>
      <c r="BH763" s="64">
        <f t="shared" si="549"/>
        <v>0.87551965226593831</v>
      </c>
      <c r="BI763" s="52"/>
      <c r="BJ763" s="62"/>
      <c r="BK763" s="62"/>
      <c r="BL763" s="62"/>
    </row>
    <row r="764" spans="1:64" s="31" customFormat="1" x14ac:dyDescent="0.25">
      <c r="A764" s="62"/>
      <c r="B764" s="58" t="s">
        <v>168</v>
      </c>
      <c r="C764" s="52" t="s">
        <v>189</v>
      </c>
      <c r="D764" s="52"/>
      <c r="E764" s="52" t="s">
        <v>912</v>
      </c>
      <c r="F764" s="52" t="s">
        <v>924</v>
      </c>
      <c r="G764" s="63" t="s">
        <v>1779</v>
      </c>
      <c r="H764" s="63" t="s">
        <v>1786</v>
      </c>
      <c r="I764" s="52" t="s">
        <v>1735</v>
      </c>
      <c r="J764" s="52" t="s">
        <v>1722</v>
      </c>
      <c r="K764" s="59">
        <v>87.63273854979154</v>
      </c>
      <c r="L764" s="59">
        <v>0</v>
      </c>
      <c r="M764" s="59">
        <v>0.85</v>
      </c>
      <c r="N764" s="59">
        <v>13.42</v>
      </c>
      <c r="O764" s="59">
        <v>44.21</v>
      </c>
      <c r="P764" s="59"/>
      <c r="Q764" s="59">
        <v>27.29</v>
      </c>
      <c r="R764" s="59">
        <v>0.23</v>
      </c>
      <c r="S764" s="59">
        <v>11.32</v>
      </c>
      <c r="T764" s="59">
        <v>0.08</v>
      </c>
      <c r="U764" s="59"/>
      <c r="V764" s="59">
        <v>97.40000000000002</v>
      </c>
      <c r="W764" s="59">
        <f t="shared" si="554"/>
        <v>16.704753926009992</v>
      </c>
      <c r="X764" s="59">
        <f t="shared" si="555"/>
        <v>11.763998748599695</v>
      </c>
      <c r="Y764" s="59">
        <f t="shared" si="556"/>
        <v>98.578752674609675</v>
      </c>
      <c r="Z764" s="59">
        <f t="shared" si="557"/>
        <v>0</v>
      </c>
      <c r="AA764" s="59">
        <f t="shared" si="558"/>
        <v>2.0986266980810062E-2</v>
      </c>
      <c r="AB764" s="59">
        <f t="shared" si="559"/>
        <v>0.5192969021371574</v>
      </c>
      <c r="AC764" s="59">
        <f t="shared" si="560"/>
        <v>1.1479988040388525</v>
      </c>
      <c r="AD764" s="59">
        <f t="shared" si="561"/>
        <v>0.2906317763181302</v>
      </c>
      <c r="AE764" s="59">
        <f t="shared" si="562"/>
        <v>0</v>
      </c>
      <c r="AF764" s="59">
        <f t="shared" si="563"/>
        <v>0.45864467668139453</v>
      </c>
      <c r="AG764" s="59">
        <f t="shared" si="564"/>
        <v>6.3958710477179815E-3</v>
      </c>
      <c r="AH764" s="59">
        <f t="shared" si="565"/>
        <v>0.55398330362045078</v>
      </c>
      <c r="AI764" s="59">
        <f t="shared" si="566"/>
        <v>2.1123909476066351E-3</v>
      </c>
      <c r="AJ764" s="59">
        <f t="shared" si="551"/>
        <v>3.0000499917721197</v>
      </c>
      <c r="AK764" s="59">
        <f t="shared" si="538"/>
        <v>3.9999999999999996</v>
      </c>
      <c r="AL764" s="59">
        <f t="shared" ref="AL764:AL776" si="569">AH764/(AH764+AF764)</f>
        <v>0.54707485315122228</v>
      </c>
      <c r="AM764" s="59">
        <f t="shared" si="552"/>
        <v>0.45292514684877772</v>
      </c>
      <c r="AN764" s="59">
        <f t="shared" ref="AN764:AN776" si="570">AF764/AD764</f>
        <v>1.578095425392696</v>
      </c>
      <c r="AO764" s="59">
        <f t="shared" si="553"/>
        <v>5.108455428558849</v>
      </c>
      <c r="AP764" s="59">
        <f t="shared" ref="AP764:AP776" si="571">AD764/(AD764+AF764)</f>
        <v>0.38788323742814129</v>
      </c>
      <c r="AQ764" s="59">
        <f t="shared" ref="AQ764:AQ776" si="572">AD764/(AB764+AC764+AD764)</f>
        <v>0.14843847839956967</v>
      </c>
      <c r="AR764" s="59">
        <f t="shared" ref="AR764:AR776" si="573">AC764/(AB764+AC764+AD764)</f>
        <v>0.5863336687916828</v>
      </c>
      <c r="AS764" s="59">
        <f t="shared" ref="AS764:AS776" si="574">AB764/(AB764+AC764+AD764)</f>
        <v>0.26522785280874756</v>
      </c>
      <c r="AT764" s="59">
        <f t="shared" ref="AT764:AT776" si="575">AC764/(AC764+AB764)</f>
        <v>0.68853941132723262</v>
      </c>
      <c r="AU764" s="59">
        <v>39.19</v>
      </c>
      <c r="AV764" s="78">
        <v>0</v>
      </c>
      <c r="AW764" s="59">
        <v>11.78</v>
      </c>
      <c r="AX764" s="59">
        <v>0.17</v>
      </c>
      <c r="AY764" s="59">
        <v>46.83</v>
      </c>
      <c r="AZ764" s="59">
        <v>0.14000000000000001</v>
      </c>
      <c r="BA764" s="59">
        <v>0.21</v>
      </c>
      <c r="BB764" s="59">
        <v>0.08</v>
      </c>
      <c r="BC764" s="59"/>
      <c r="BD764" s="59"/>
      <c r="BE764" s="59">
        <f t="shared" si="567"/>
        <v>98.399999999999991</v>
      </c>
      <c r="BF764" s="59">
        <f t="shared" si="568"/>
        <v>87.63273854979154</v>
      </c>
      <c r="BG764" s="59">
        <f t="shared" ref="BG764:BG776" si="576">(100-K764)/100</f>
        <v>0.1236726145020846</v>
      </c>
      <c r="BH764" s="64">
        <f t="shared" ref="BH764:BH776" si="577">K764/100</f>
        <v>0.87632738549791545</v>
      </c>
      <c r="BI764" s="52"/>
      <c r="BJ764" s="62"/>
      <c r="BK764" s="62"/>
      <c r="BL764" s="62"/>
    </row>
    <row r="765" spans="1:64" s="31" customFormat="1" x14ac:dyDescent="0.25">
      <c r="A765" s="62"/>
      <c r="B765" s="58" t="s">
        <v>168</v>
      </c>
      <c r="C765" s="52" t="s">
        <v>189</v>
      </c>
      <c r="D765" s="52"/>
      <c r="E765" s="52" t="s">
        <v>912</v>
      </c>
      <c r="F765" s="52" t="s">
        <v>925</v>
      </c>
      <c r="G765" s="63" t="s">
        <v>1779</v>
      </c>
      <c r="H765" s="63" t="s">
        <v>1786</v>
      </c>
      <c r="I765" s="52" t="s">
        <v>1735</v>
      </c>
      <c r="J765" s="52" t="s">
        <v>1722</v>
      </c>
      <c r="K765" s="59">
        <v>88.042055401221404</v>
      </c>
      <c r="L765" s="59">
        <v>0.06</v>
      </c>
      <c r="M765" s="59">
        <v>0.59</v>
      </c>
      <c r="N765" s="59">
        <v>11.9</v>
      </c>
      <c r="O765" s="59">
        <v>47.25</v>
      </c>
      <c r="P765" s="59"/>
      <c r="Q765" s="59">
        <v>26.37</v>
      </c>
      <c r="R765" s="59">
        <v>0.24</v>
      </c>
      <c r="S765" s="59">
        <v>10.95</v>
      </c>
      <c r="T765" s="59">
        <v>0.12</v>
      </c>
      <c r="U765" s="59"/>
      <c r="V765" s="59">
        <v>97.48</v>
      </c>
      <c r="W765" s="59">
        <f t="shared" si="554"/>
        <v>16.833687770072778</v>
      </c>
      <c r="X765" s="59">
        <f t="shared" si="555"/>
        <v>10.598257646062704</v>
      </c>
      <c r="Y765" s="59">
        <f t="shared" si="556"/>
        <v>98.541945416135491</v>
      </c>
      <c r="Z765" s="59">
        <f t="shared" si="557"/>
        <v>1.9872165783994976E-3</v>
      </c>
      <c r="AA765" s="59">
        <f t="shared" si="558"/>
        <v>1.469607594402487E-2</v>
      </c>
      <c r="AB765" s="59">
        <f t="shared" si="559"/>
        <v>0.46456157510550133</v>
      </c>
      <c r="AC765" s="59">
        <f t="shared" si="560"/>
        <v>1.2378152863547498</v>
      </c>
      <c r="AD765" s="59">
        <f t="shared" si="561"/>
        <v>0.26415309763744088</v>
      </c>
      <c r="AE765" s="59">
        <f t="shared" si="562"/>
        <v>0</v>
      </c>
      <c r="AF765" s="59">
        <f t="shared" si="563"/>
        <v>0.46628199982474511</v>
      </c>
      <c r="AG765" s="59">
        <f t="shared" si="564"/>
        <v>6.7331178007344703E-3</v>
      </c>
      <c r="AH765" s="59">
        <f t="shared" si="565"/>
        <v>0.54062668235610789</v>
      </c>
      <c r="AI765" s="59">
        <f t="shared" si="566"/>
        <v>3.1966763270251859E-3</v>
      </c>
      <c r="AJ765" s="59">
        <f t="shared" si="551"/>
        <v>3.0000517279287293</v>
      </c>
      <c r="AK765" s="59">
        <f t="shared" si="538"/>
        <v>3.9999999999999996</v>
      </c>
      <c r="AL765" s="59">
        <f t="shared" si="569"/>
        <v>0.53691729143219835</v>
      </c>
      <c r="AM765" s="59">
        <f t="shared" si="552"/>
        <v>0.46308270856780165</v>
      </c>
      <c r="AN765" s="59">
        <f t="shared" si="570"/>
        <v>1.7651960321310827</v>
      </c>
      <c r="AO765" s="59">
        <f t="shared" si="553"/>
        <v>5.91534789151941</v>
      </c>
      <c r="AP765" s="59">
        <f t="shared" si="571"/>
        <v>0.36163801350073521</v>
      </c>
      <c r="AQ765" s="59">
        <f t="shared" si="572"/>
        <v>0.13432447159800348</v>
      </c>
      <c r="AR765" s="59">
        <f t="shared" si="573"/>
        <v>0.62944135716228788</v>
      </c>
      <c r="AS765" s="59">
        <f t="shared" si="574"/>
        <v>0.23623417123970858</v>
      </c>
      <c r="AT765" s="59">
        <f t="shared" si="575"/>
        <v>0.72711002738429287</v>
      </c>
      <c r="AU765" s="59">
        <v>39.869999999999997</v>
      </c>
      <c r="AV765" s="78">
        <v>0.04</v>
      </c>
      <c r="AW765" s="59">
        <v>11.48</v>
      </c>
      <c r="AX765" s="59">
        <v>0.17</v>
      </c>
      <c r="AY765" s="59">
        <v>47.42</v>
      </c>
      <c r="AZ765" s="59">
        <v>0.14000000000000001</v>
      </c>
      <c r="BA765" s="59">
        <v>0.2</v>
      </c>
      <c r="BB765" s="59">
        <v>0.04</v>
      </c>
      <c r="BC765" s="59"/>
      <c r="BD765" s="59"/>
      <c r="BE765" s="59">
        <f t="shared" si="567"/>
        <v>99.360000000000014</v>
      </c>
      <c r="BF765" s="59">
        <f t="shared" si="568"/>
        <v>88.042055401221404</v>
      </c>
      <c r="BG765" s="59">
        <f t="shared" si="576"/>
        <v>0.11957944598778596</v>
      </c>
      <c r="BH765" s="64">
        <f t="shared" si="577"/>
        <v>0.88042055401221408</v>
      </c>
      <c r="BI765" s="52"/>
      <c r="BJ765" s="62"/>
      <c r="BK765" s="62"/>
      <c r="BL765" s="62"/>
    </row>
    <row r="766" spans="1:64" s="31" customFormat="1" x14ac:dyDescent="0.25">
      <c r="A766" s="62"/>
      <c r="B766" s="58" t="s">
        <v>168</v>
      </c>
      <c r="C766" s="52" t="s">
        <v>189</v>
      </c>
      <c r="D766" s="52"/>
      <c r="E766" s="52" t="s">
        <v>912</v>
      </c>
      <c r="F766" s="52" t="s">
        <v>926</v>
      </c>
      <c r="G766" s="63" t="s">
        <v>1779</v>
      </c>
      <c r="H766" s="63" t="s">
        <v>1786</v>
      </c>
      <c r="I766" s="52" t="s">
        <v>1735</v>
      </c>
      <c r="J766" s="52" t="s">
        <v>1722</v>
      </c>
      <c r="K766" s="59">
        <v>86.192831477637966</v>
      </c>
      <c r="L766" s="59">
        <v>0.03</v>
      </c>
      <c r="M766" s="59">
        <v>0.71</v>
      </c>
      <c r="N766" s="59">
        <v>12.69</v>
      </c>
      <c r="O766" s="59">
        <v>42.76</v>
      </c>
      <c r="P766" s="59"/>
      <c r="Q766" s="59">
        <v>29.22</v>
      </c>
      <c r="R766" s="59">
        <v>0.27</v>
      </c>
      <c r="S766" s="59">
        <v>10.45</v>
      </c>
      <c r="T766" s="59">
        <v>0.06</v>
      </c>
      <c r="U766" s="59"/>
      <c r="V766" s="59">
        <v>96.19</v>
      </c>
      <c r="W766" s="59">
        <f t="shared" si="554"/>
        <v>17.447951109878137</v>
      </c>
      <c r="X766" s="59">
        <f t="shared" si="555"/>
        <v>13.082961647168105</v>
      </c>
      <c r="Y766" s="59">
        <f t="shared" si="556"/>
        <v>97.500912757046237</v>
      </c>
      <c r="Z766" s="59">
        <f t="shared" si="557"/>
        <v>1.0040809174672455E-3</v>
      </c>
      <c r="AA766" s="59">
        <f t="shared" si="558"/>
        <v>1.7871509326128833E-2</v>
      </c>
      <c r="AB766" s="59">
        <f t="shared" si="559"/>
        <v>0.50062375531280257</v>
      </c>
      <c r="AC766" s="59">
        <f t="shared" si="560"/>
        <v>1.1319968877437347</v>
      </c>
      <c r="AD766" s="59">
        <f t="shared" si="561"/>
        <v>0.32951926517415536</v>
      </c>
      <c r="AE766" s="59">
        <f t="shared" si="562"/>
        <v>0</v>
      </c>
      <c r="AF766" s="59">
        <f t="shared" si="563"/>
        <v>0.48839063299840174</v>
      </c>
      <c r="AG766" s="59">
        <f t="shared" si="564"/>
        <v>7.6545954465105882E-3</v>
      </c>
      <c r="AH766" s="59">
        <f t="shared" si="565"/>
        <v>0.52137854407908779</v>
      </c>
      <c r="AI766" s="59">
        <f t="shared" si="566"/>
        <v>1.615184642768218E-3</v>
      </c>
      <c r="AJ766" s="59">
        <f t="shared" si="551"/>
        <v>3.0000544556410569</v>
      </c>
      <c r="AK766" s="59">
        <f t="shared" si="538"/>
        <v>3.9999999999999991</v>
      </c>
      <c r="AL766" s="59">
        <f t="shared" si="569"/>
        <v>0.51633438206945514</v>
      </c>
      <c r="AM766" s="59">
        <f t="shared" si="552"/>
        <v>0.48366561793054486</v>
      </c>
      <c r="AN766" s="59">
        <f t="shared" si="570"/>
        <v>1.4821307420076963</v>
      </c>
      <c r="AO766" s="59">
        <f t="shared" si="553"/>
        <v>4.7057226748742389</v>
      </c>
      <c r="AP766" s="59">
        <f t="shared" si="571"/>
        <v>0.4028796642642361</v>
      </c>
      <c r="AQ766" s="59">
        <f t="shared" si="572"/>
        <v>0.16793872026755247</v>
      </c>
      <c r="AR766" s="59">
        <f t="shared" si="573"/>
        <v>0.57691955756839108</v>
      </c>
      <c r="AS766" s="59">
        <f t="shared" si="574"/>
        <v>0.25514172216405639</v>
      </c>
      <c r="AT766" s="59">
        <f t="shared" si="575"/>
        <v>0.6933618612248148</v>
      </c>
      <c r="AU766" s="59">
        <v>39.18</v>
      </c>
      <c r="AV766" s="78">
        <v>0.01</v>
      </c>
      <c r="AW766" s="59">
        <v>13.08</v>
      </c>
      <c r="AX766" s="59">
        <v>0.2</v>
      </c>
      <c r="AY766" s="59">
        <v>45.81</v>
      </c>
      <c r="AZ766" s="59">
        <v>0.14000000000000001</v>
      </c>
      <c r="BA766" s="59">
        <v>0.15</v>
      </c>
      <c r="BB766" s="59">
        <v>0.04</v>
      </c>
      <c r="BC766" s="59"/>
      <c r="BD766" s="59"/>
      <c r="BE766" s="59">
        <f t="shared" si="567"/>
        <v>98.610000000000014</v>
      </c>
      <c r="BF766" s="59">
        <f t="shared" si="568"/>
        <v>86.192831477637966</v>
      </c>
      <c r="BG766" s="59">
        <f t="shared" si="576"/>
        <v>0.13807168522362034</v>
      </c>
      <c r="BH766" s="64">
        <f t="shared" si="577"/>
        <v>0.86192831477637966</v>
      </c>
      <c r="BI766" s="52"/>
      <c r="BJ766" s="62"/>
      <c r="BK766" s="62"/>
      <c r="BL766" s="62"/>
    </row>
    <row r="767" spans="1:64" s="31" customFormat="1" x14ac:dyDescent="0.25">
      <c r="A767" s="62"/>
      <c r="B767" s="58" t="s">
        <v>168</v>
      </c>
      <c r="C767" s="52" t="s">
        <v>189</v>
      </c>
      <c r="D767" s="52"/>
      <c r="E767" s="52" t="s">
        <v>912</v>
      </c>
      <c r="F767" s="52" t="s">
        <v>927</v>
      </c>
      <c r="G767" s="63" t="s">
        <v>1779</v>
      </c>
      <c r="H767" s="63" t="s">
        <v>1786</v>
      </c>
      <c r="I767" s="52" t="s">
        <v>1735</v>
      </c>
      <c r="J767" s="52" t="s">
        <v>1722</v>
      </c>
      <c r="K767" s="59">
        <v>87.799080490132724</v>
      </c>
      <c r="L767" s="59">
        <v>0.1</v>
      </c>
      <c r="M767" s="59">
        <v>0.67</v>
      </c>
      <c r="N767" s="59">
        <v>11.61</v>
      </c>
      <c r="O767" s="59">
        <v>46.23</v>
      </c>
      <c r="P767" s="59"/>
      <c r="Q767" s="59">
        <v>26.24</v>
      </c>
      <c r="R767" s="59">
        <v>0.27</v>
      </c>
      <c r="S767" s="59">
        <v>11.07</v>
      </c>
      <c r="T767" s="59">
        <v>0.09</v>
      </c>
      <c r="U767" s="59"/>
      <c r="V767" s="59">
        <v>96.28</v>
      </c>
      <c r="W767" s="59">
        <f t="shared" si="554"/>
        <v>16.348610882205488</v>
      </c>
      <c r="X767" s="59">
        <f t="shared" si="555"/>
        <v>10.992875214263737</v>
      </c>
      <c r="Y767" s="59">
        <f t="shared" si="556"/>
        <v>97.381486096469231</v>
      </c>
      <c r="Z767" s="59">
        <f t="shared" si="557"/>
        <v>3.3481409998413693E-3</v>
      </c>
      <c r="AA767" s="59">
        <f t="shared" si="558"/>
        <v>1.6870733553931597E-2</v>
      </c>
      <c r="AB767" s="59">
        <f t="shared" si="559"/>
        <v>0.45818232503339196</v>
      </c>
      <c r="AC767" s="59">
        <f t="shared" si="560"/>
        <v>1.2242996071630945</v>
      </c>
      <c r="AD767" s="59">
        <f t="shared" si="561"/>
        <v>0.27697611588227622</v>
      </c>
      <c r="AE767" s="59">
        <f t="shared" si="562"/>
        <v>0</v>
      </c>
      <c r="AF767" s="59">
        <f t="shared" si="563"/>
        <v>0.45778338677864489</v>
      </c>
      <c r="AG767" s="59">
        <f t="shared" si="564"/>
        <v>7.6573504403335685E-3</v>
      </c>
      <c r="AH767" s="59">
        <f t="shared" si="565"/>
        <v>0.55251079260054059</v>
      </c>
      <c r="AI767" s="59">
        <f t="shared" si="566"/>
        <v>2.4236489547908055E-3</v>
      </c>
      <c r="AJ767" s="59">
        <f t="shared" si="551"/>
        <v>3.0000521014068453</v>
      </c>
      <c r="AK767" s="59">
        <f t="shared" si="538"/>
        <v>3.9999999999999996</v>
      </c>
      <c r="AL767" s="59">
        <f t="shared" si="569"/>
        <v>0.546881100453387</v>
      </c>
      <c r="AM767" s="59">
        <f t="shared" si="552"/>
        <v>0.453118899546613</v>
      </c>
      <c r="AN767" s="59">
        <f t="shared" si="570"/>
        <v>1.6527901162900904</v>
      </c>
      <c r="AO767" s="59">
        <f t="shared" si="553"/>
        <v>5.4272290472544267</v>
      </c>
      <c r="AP767" s="59">
        <f t="shared" si="571"/>
        <v>0.37696159747401858</v>
      </c>
      <c r="AQ767" s="59">
        <f t="shared" si="572"/>
        <v>0.14135342992101807</v>
      </c>
      <c r="AR767" s="59">
        <f t="shared" si="573"/>
        <v>0.62481542198033446</v>
      </c>
      <c r="AS767" s="59">
        <f t="shared" si="574"/>
        <v>0.23383114809864755</v>
      </c>
      <c r="AT767" s="59">
        <f t="shared" si="575"/>
        <v>0.72767474273246247</v>
      </c>
      <c r="AU767" s="59">
        <v>38.229999999999997</v>
      </c>
      <c r="AV767" s="78">
        <v>0</v>
      </c>
      <c r="AW767" s="59">
        <v>11.55</v>
      </c>
      <c r="AX767" s="59">
        <v>0.17</v>
      </c>
      <c r="AY767" s="59">
        <v>46.63</v>
      </c>
      <c r="AZ767" s="59">
        <v>0.17</v>
      </c>
      <c r="BA767" s="59">
        <v>0.23</v>
      </c>
      <c r="BB767" s="59">
        <v>0.06</v>
      </c>
      <c r="BC767" s="59"/>
      <c r="BD767" s="59"/>
      <c r="BE767" s="59">
        <f t="shared" si="567"/>
        <v>97.04000000000002</v>
      </c>
      <c r="BF767" s="59">
        <f t="shared" si="568"/>
        <v>87.799080490132724</v>
      </c>
      <c r="BG767" s="59">
        <f t="shared" si="576"/>
        <v>0.12200919509867277</v>
      </c>
      <c r="BH767" s="64">
        <f t="shared" si="577"/>
        <v>0.87799080490132719</v>
      </c>
      <c r="BI767" s="52"/>
      <c r="BJ767" s="62"/>
      <c r="BK767" s="62"/>
      <c r="BL767" s="62"/>
    </row>
    <row r="768" spans="1:64" s="31" customFormat="1" x14ac:dyDescent="0.25">
      <c r="A768" s="62"/>
      <c r="B768" s="58" t="s">
        <v>168</v>
      </c>
      <c r="C768" s="52" t="s">
        <v>189</v>
      </c>
      <c r="D768" s="52"/>
      <c r="E768" s="52" t="s">
        <v>912</v>
      </c>
      <c r="F768" s="52" t="s">
        <v>928</v>
      </c>
      <c r="G768" s="63" t="s">
        <v>1779</v>
      </c>
      <c r="H768" s="63" t="s">
        <v>1786</v>
      </c>
      <c r="I768" s="52" t="s">
        <v>1735</v>
      </c>
      <c r="J768" s="52" t="s">
        <v>1722</v>
      </c>
      <c r="K768" s="59">
        <v>87.697196717772101</v>
      </c>
      <c r="L768" s="59">
        <v>0.08</v>
      </c>
      <c r="M768" s="59">
        <v>0.64</v>
      </c>
      <c r="N768" s="59">
        <v>11.35</v>
      </c>
      <c r="O768" s="59">
        <v>46.84</v>
      </c>
      <c r="P768" s="59"/>
      <c r="Q768" s="59">
        <v>26.7</v>
      </c>
      <c r="R768" s="59">
        <v>0.27</v>
      </c>
      <c r="S768" s="59">
        <v>10.63</v>
      </c>
      <c r="T768" s="59">
        <v>0.12</v>
      </c>
      <c r="U768" s="59"/>
      <c r="V768" s="59">
        <v>96.63</v>
      </c>
      <c r="W768" s="59">
        <f t="shared" si="554"/>
        <v>17.007862518778367</v>
      </c>
      <c r="X768" s="59">
        <f t="shared" si="555"/>
        <v>10.77143529809028</v>
      </c>
      <c r="Y768" s="59">
        <f t="shared" si="556"/>
        <v>97.709297816868656</v>
      </c>
      <c r="Z768" s="59">
        <f t="shared" si="557"/>
        <v>2.6819130581392783E-3</v>
      </c>
      <c r="AA768" s="59">
        <f t="shared" si="558"/>
        <v>1.61357852979814E-2</v>
      </c>
      <c r="AB768" s="59">
        <f t="shared" si="559"/>
        <v>0.44849018408732294</v>
      </c>
      <c r="AC768" s="59">
        <f t="shared" si="560"/>
        <v>1.242028815861939</v>
      </c>
      <c r="AD768" s="59">
        <f t="shared" si="561"/>
        <v>0.27174124978386305</v>
      </c>
      <c r="AE768" s="59">
        <f t="shared" si="562"/>
        <v>0</v>
      </c>
      <c r="AF768" s="59">
        <f t="shared" si="563"/>
        <v>0.47684790180604936</v>
      </c>
      <c r="AG768" s="59">
        <f t="shared" si="564"/>
        <v>7.6670711215761737E-3</v>
      </c>
      <c r="AH768" s="59">
        <f t="shared" si="565"/>
        <v>0.5312236215281424</v>
      </c>
      <c r="AI768" s="59">
        <f t="shared" si="566"/>
        <v>3.2356342323033578E-3</v>
      </c>
      <c r="AJ768" s="59">
        <f t="shared" si="551"/>
        <v>3.0000521767773169</v>
      </c>
      <c r="AK768" s="59">
        <f t="shared" si="538"/>
        <v>4</v>
      </c>
      <c r="AL768" s="59">
        <f t="shared" si="569"/>
        <v>0.52697016950853137</v>
      </c>
      <c r="AM768" s="59">
        <f t="shared" si="552"/>
        <v>0.47302983049146863</v>
      </c>
      <c r="AN768" s="59">
        <f t="shared" si="570"/>
        <v>1.7547865927065676</v>
      </c>
      <c r="AO768" s="59">
        <f t="shared" si="553"/>
        <v>5.8697310661931121</v>
      </c>
      <c r="AP768" s="59">
        <f t="shared" si="571"/>
        <v>0.3630045255220673</v>
      </c>
      <c r="AQ768" s="59">
        <f t="shared" si="572"/>
        <v>0.13848379684642795</v>
      </c>
      <c r="AR768" s="59">
        <f t="shared" si="573"/>
        <v>0.63295825109378834</v>
      </c>
      <c r="AS768" s="59">
        <f t="shared" si="574"/>
        <v>0.2285579520597838</v>
      </c>
      <c r="AT768" s="59">
        <f t="shared" si="575"/>
        <v>0.73470266580808397</v>
      </c>
      <c r="AU768" s="59">
        <v>39.200000000000003</v>
      </c>
      <c r="AV768" s="78">
        <v>0.01</v>
      </c>
      <c r="AW768" s="59">
        <v>11.76</v>
      </c>
      <c r="AX768" s="59">
        <v>0.22</v>
      </c>
      <c r="AY768" s="59">
        <v>47.03</v>
      </c>
      <c r="AZ768" s="59">
        <v>0.15</v>
      </c>
      <c r="BA768" s="59">
        <v>0.23</v>
      </c>
      <c r="BB768" s="59">
        <v>0.03</v>
      </c>
      <c r="BC768" s="59"/>
      <c r="BD768" s="59"/>
      <c r="BE768" s="59">
        <f t="shared" si="567"/>
        <v>98.63000000000001</v>
      </c>
      <c r="BF768" s="59">
        <f t="shared" si="568"/>
        <v>87.697196717772101</v>
      </c>
      <c r="BG768" s="59">
        <f t="shared" si="576"/>
        <v>0.12302803282227899</v>
      </c>
      <c r="BH768" s="64">
        <f t="shared" si="577"/>
        <v>0.87697196717772097</v>
      </c>
      <c r="BI768" s="52"/>
      <c r="BJ768" s="62"/>
      <c r="BK768" s="62"/>
      <c r="BL768" s="62"/>
    </row>
    <row r="769" spans="1:64" s="31" customFormat="1" x14ac:dyDescent="0.25">
      <c r="A769" s="62"/>
      <c r="B769" s="58" t="s">
        <v>168</v>
      </c>
      <c r="C769" s="52" t="s">
        <v>189</v>
      </c>
      <c r="D769" s="52"/>
      <c r="E769" s="52" t="s">
        <v>912</v>
      </c>
      <c r="F769" s="52" t="s">
        <v>929</v>
      </c>
      <c r="G769" s="63" t="s">
        <v>1779</v>
      </c>
      <c r="H769" s="63" t="s">
        <v>1786</v>
      </c>
      <c r="I769" s="52" t="s">
        <v>1735</v>
      </c>
      <c r="J769" s="52" t="s">
        <v>1722</v>
      </c>
      <c r="K769" s="59">
        <v>88.490331087300319</v>
      </c>
      <c r="L769" s="59">
        <v>0.15</v>
      </c>
      <c r="M769" s="59">
        <v>0.53</v>
      </c>
      <c r="N769" s="59">
        <v>12.47</v>
      </c>
      <c r="O769" s="59">
        <v>48.92</v>
      </c>
      <c r="P769" s="59"/>
      <c r="Q769" s="59">
        <v>23.9</v>
      </c>
      <c r="R769" s="59">
        <v>0.25</v>
      </c>
      <c r="S769" s="59">
        <v>11.87</v>
      </c>
      <c r="T769" s="59">
        <v>0.18</v>
      </c>
      <c r="U769" s="59"/>
      <c r="V769" s="59">
        <v>98.27000000000001</v>
      </c>
      <c r="W769" s="59">
        <f t="shared" si="554"/>
        <v>15.737514861286279</v>
      </c>
      <c r="X769" s="59">
        <f t="shared" si="555"/>
        <v>9.071443808305979</v>
      </c>
      <c r="Y769" s="59">
        <f t="shared" si="556"/>
        <v>99.178958669592276</v>
      </c>
      <c r="Z769" s="59">
        <f t="shared" si="557"/>
        <v>4.8924158818377849E-3</v>
      </c>
      <c r="AA769" s="59">
        <f t="shared" si="558"/>
        <v>1.3000600190238236E-2</v>
      </c>
      <c r="AB769" s="59">
        <f t="shared" si="559"/>
        <v>0.47940320663465652</v>
      </c>
      <c r="AC769" s="59">
        <f t="shared" si="560"/>
        <v>1.2620560243091417</v>
      </c>
      <c r="AD769" s="59">
        <f t="shared" si="561"/>
        <v>0.22265671971242906</v>
      </c>
      <c r="AE769" s="59">
        <f t="shared" si="562"/>
        <v>0</v>
      </c>
      <c r="AF769" s="59">
        <f t="shared" si="563"/>
        <v>0.42928300264154323</v>
      </c>
      <c r="AG769" s="59">
        <f t="shared" si="564"/>
        <v>6.9068995005082357E-3</v>
      </c>
      <c r="AH769" s="59">
        <f t="shared" si="565"/>
        <v>0.57712811691580879</v>
      </c>
      <c r="AI769" s="59">
        <f t="shared" si="566"/>
        <v>4.7220228136468888E-3</v>
      </c>
      <c r="AJ769" s="59">
        <f t="shared" si="551"/>
        <v>3.0000490085998104</v>
      </c>
      <c r="AK769" s="59">
        <f t="shared" si="538"/>
        <v>4</v>
      </c>
      <c r="AL769" s="59">
        <f t="shared" si="569"/>
        <v>0.57345164982839825</v>
      </c>
      <c r="AM769" s="59">
        <f t="shared" si="552"/>
        <v>0.42654835017160175</v>
      </c>
      <c r="AN769" s="59">
        <f t="shared" si="570"/>
        <v>1.9280038042237444</v>
      </c>
      <c r="AO769" s="59">
        <f t="shared" si="553"/>
        <v>6.6394291594331625</v>
      </c>
      <c r="AP769" s="59">
        <f t="shared" si="571"/>
        <v>0.34152961091015877</v>
      </c>
      <c r="AQ769" s="59">
        <f t="shared" si="572"/>
        <v>0.11336230920482961</v>
      </c>
      <c r="AR769" s="59">
        <f t="shared" si="573"/>
        <v>0.64255678178647169</v>
      </c>
      <c r="AS769" s="59">
        <f t="shared" si="574"/>
        <v>0.2440809090086988</v>
      </c>
      <c r="AT769" s="59">
        <f t="shared" si="575"/>
        <v>0.72471178301725736</v>
      </c>
      <c r="AU769" s="59">
        <v>40.33</v>
      </c>
      <c r="AV769" s="78">
        <v>0.02</v>
      </c>
      <c r="AW769" s="59">
        <v>11.2</v>
      </c>
      <c r="AX769" s="59">
        <v>0.16</v>
      </c>
      <c r="AY769" s="59">
        <v>48.31</v>
      </c>
      <c r="AZ769" s="59">
        <v>0.14000000000000001</v>
      </c>
      <c r="BA769" s="59">
        <v>0.25</v>
      </c>
      <c r="BB769" s="59">
        <v>7.0000000000000007E-2</v>
      </c>
      <c r="BC769" s="59"/>
      <c r="BD769" s="59"/>
      <c r="BE769" s="59">
        <f t="shared" si="567"/>
        <v>100.47999999999999</v>
      </c>
      <c r="BF769" s="59">
        <f t="shared" si="568"/>
        <v>88.490331087300319</v>
      </c>
      <c r="BG769" s="59">
        <f t="shared" si="576"/>
        <v>0.1150966891269968</v>
      </c>
      <c r="BH769" s="64">
        <f t="shared" si="577"/>
        <v>0.88490331087300322</v>
      </c>
      <c r="BI769" s="52"/>
      <c r="BJ769" s="62"/>
      <c r="BK769" s="62"/>
      <c r="BL769" s="62"/>
    </row>
    <row r="770" spans="1:64" s="31" customFormat="1" x14ac:dyDescent="0.25">
      <c r="A770" s="62"/>
      <c r="B770" s="58" t="s">
        <v>168</v>
      </c>
      <c r="C770" s="52" t="s">
        <v>189</v>
      </c>
      <c r="D770" s="52"/>
      <c r="E770" s="52" t="s">
        <v>912</v>
      </c>
      <c r="F770" s="52" t="s">
        <v>930</v>
      </c>
      <c r="G770" s="63" t="s">
        <v>1779</v>
      </c>
      <c r="H770" s="63" t="s">
        <v>1786</v>
      </c>
      <c r="I770" s="52" t="s">
        <v>1735</v>
      </c>
      <c r="J770" s="52" t="s">
        <v>1722</v>
      </c>
      <c r="K770" s="59">
        <v>88.416669343779233</v>
      </c>
      <c r="L770" s="59">
        <v>0.04</v>
      </c>
      <c r="M770" s="59">
        <v>0.56000000000000005</v>
      </c>
      <c r="N770" s="59">
        <v>11.86</v>
      </c>
      <c r="O770" s="59">
        <v>46.84</v>
      </c>
      <c r="P770" s="59"/>
      <c r="Q770" s="59">
        <v>26.45</v>
      </c>
      <c r="R770" s="59">
        <v>0.28999999999999998</v>
      </c>
      <c r="S770" s="59">
        <v>11.09</v>
      </c>
      <c r="T770" s="59">
        <v>0.14000000000000001</v>
      </c>
      <c r="U770" s="59"/>
      <c r="V770" s="59">
        <v>97.27000000000001</v>
      </c>
      <c r="W770" s="59">
        <f t="shared" si="554"/>
        <v>16.43162500022067</v>
      </c>
      <c r="X770" s="59">
        <f t="shared" si="555"/>
        <v>11.134002000199301</v>
      </c>
      <c r="Y770" s="59">
        <f t="shared" si="556"/>
        <v>98.385627000419987</v>
      </c>
      <c r="Z770" s="59">
        <f t="shared" si="557"/>
        <v>1.3259821065482202E-3</v>
      </c>
      <c r="AA770" s="59">
        <f t="shared" si="558"/>
        <v>1.3961147771649007E-2</v>
      </c>
      <c r="AB770" s="59">
        <f t="shared" si="559"/>
        <v>0.46340928811310467</v>
      </c>
      <c r="AC770" s="59">
        <f t="shared" si="560"/>
        <v>1.2281591162338696</v>
      </c>
      <c r="AD770" s="59">
        <f t="shared" si="561"/>
        <v>0.27775139619930189</v>
      </c>
      <c r="AE770" s="59">
        <f t="shared" si="562"/>
        <v>0</v>
      </c>
      <c r="AF770" s="59">
        <f t="shared" si="563"/>
        <v>0.4555474487035639</v>
      </c>
      <c r="AG770" s="59">
        <f t="shared" si="564"/>
        <v>8.1430422846489776E-3</v>
      </c>
      <c r="AH770" s="59">
        <f t="shared" si="565"/>
        <v>0.54802279610377791</v>
      </c>
      <c r="AI770" s="59">
        <f t="shared" si="566"/>
        <v>3.7327523322003612E-3</v>
      </c>
      <c r="AJ770" s="59">
        <f t="shared" ref="AJ770:AJ801" si="578">SUM(Z770:AI770)</f>
        <v>3.0000529698486651</v>
      </c>
      <c r="AK770" s="59">
        <f t="shared" si="538"/>
        <v>4</v>
      </c>
      <c r="AL770" s="59">
        <f t="shared" si="569"/>
        <v>0.54607318116429748</v>
      </c>
      <c r="AM770" s="59">
        <f t="shared" si="552"/>
        <v>0.45392681883570252</v>
      </c>
      <c r="AN770" s="59">
        <f t="shared" si="570"/>
        <v>1.6401265841943187</v>
      </c>
      <c r="AO770" s="59">
        <f t="shared" si="553"/>
        <v>5.3728656250903422</v>
      </c>
      <c r="AP770" s="59">
        <f t="shared" si="571"/>
        <v>0.37876971732594694</v>
      </c>
      <c r="AQ770" s="59">
        <f t="shared" si="572"/>
        <v>0.14103925432642048</v>
      </c>
      <c r="AR770" s="59">
        <f t="shared" si="573"/>
        <v>0.62364635540311253</v>
      </c>
      <c r="AS770" s="59">
        <f t="shared" si="574"/>
        <v>0.23531439027046699</v>
      </c>
      <c r="AT770" s="59">
        <f t="shared" si="575"/>
        <v>0.72604756217824806</v>
      </c>
      <c r="AU770" s="59">
        <v>40.19</v>
      </c>
      <c r="AV770" s="78">
        <v>0.03</v>
      </c>
      <c r="AW770" s="59">
        <v>11.19</v>
      </c>
      <c r="AX770" s="59">
        <v>0.17</v>
      </c>
      <c r="AY770" s="59">
        <v>47.92</v>
      </c>
      <c r="AZ770" s="59">
        <v>0.13</v>
      </c>
      <c r="BA770" s="59">
        <v>0.24</v>
      </c>
      <c r="BB770" s="59">
        <v>0.05</v>
      </c>
      <c r="BC770" s="59"/>
      <c r="BD770" s="59"/>
      <c r="BE770" s="59">
        <f t="shared" si="567"/>
        <v>99.919999999999987</v>
      </c>
      <c r="BF770" s="59">
        <f t="shared" si="568"/>
        <v>88.416669343779233</v>
      </c>
      <c r="BG770" s="59">
        <f t="shared" si="576"/>
        <v>0.11583330656220767</v>
      </c>
      <c r="BH770" s="64">
        <f t="shared" si="577"/>
        <v>0.88416669343779231</v>
      </c>
      <c r="BI770" s="52"/>
      <c r="BJ770" s="62"/>
      <c r="BK770" s="62"/>
      <c r="BL770" s="62"/>
    </row>
    <row r="771" spans="1:64" s="31" customFormat="1" x14ac:dyDescent="0.25">
      <c r="A771" s="62"/>
      <c r="B771" s="58" t="s">
        <v>168</v>
      </c>
      <c r="C771" s="52" t="s">
        <v>189</v>
      </c>
      <c r="D771" s="52"/>
      <c r="E771" s="52" t="s">
        <v>912</v>
      </c>
      <c r="F771" s="52" t="s">
        <v>931</v>
      </c>
      <c r="G771" s="63" t="s">
        <v>1779</v>
      </c>
      <c r="H771" s="63" t="s">
        <v>1786</v>
      </c>
      <c r="I771" s="52" t="s">
        <v>1735</v>
      </c>
      <c r="J771" s="52" t="s">
        <v>1722</v>
      </c>
      <c r="K771" s="59">
        <v>87.650935450009413</v>
      </c>
      <c r="L771" s="59">
        <v>0.02</v>
      </c>
      <c r="M771" s="59">
        <v>0.6</v>
      </c>
      <c r="N771" s="59">
        <v>11.46</v>
      </c>
      <c r="O771" s="59">
        <v>46.28</v>
      </c>
      <c r="P771" s="59"/>
      <c r="Q771" s="59">
        <v>27.25</v>
      </c>
      <c r="R771" s="59">
        <v>0.28000000000000003</v>
      </c>
      <c r="S771" s="59">
        <v>11.4</v>
      </c>
      <c r="T771" s="59">
        <v>0.1</v>
      </c>
      <c r="U771" s="59"/>
      <c r="V771" s="59">
        <v>97.39</v>
      </c>
      <c r="W771" s="59">
        <f t="shared" si="554"/>
        <v>16.01418850822099</v>
      </c>
      <c r="X771" s="59">
        <f t="shared" si="555"/>
        <v>12.487009881950446</v>
      </c>
      <c r="Y771" s="59">
        <f t="shared" si="556"/>
        <v>98.641198390171425</v>
      </c>
      <c r="Z771" s="59">
        <f t="shared" si="557"/>
        <v>6.6163027535704941E-4</v>
      </c>
      <c r="AA771" s="59">
        <f t="shared" si="558"/>
        <v>1.4927670805834204E-2</v>
      </c>
      <c r="AB771" s="59">
        <f t="shared" si="559"/>
        <v>0.44686090898539677</v>
      </c>
      <c r="AC771" s="59">
        <f t="shared" si="560"/>
        <v>1.2109851066436568</v>
      </c>
      <c r="AD771" s="59">
        <f t="shared" si="561"/>
        <v>0.31086448825025459</v>
      </c>
      <c r="AE771" s="59">
        <f t="shared" si="562"/>
        <v>0</v>
      </c>
      <c r="AF771" s="59">
        <f t="shared" si="563"/>
        <v>0.44306326347567521</v>
      </c>
      <c r="AG771" s="59">
        <f t="shared" si="564"/>
        <v>7.846110592710339E-3</v>
      </c>
      <c r="AH771" s="59">
        <f t="shared" si="565"/>
        <v>0.56218548872083618</v>
      </c>
      <c r="AI771" s="59">
        <f t="shared" si="566"/>
        <v>2.6607792294341525E-3</v>
      </c>
      <c r="AJ771" s="59">
        <f t="shared" si="578"/>
        <v>3.0000554469791547</v>
      </c>
      <c r="AK771" s="59">
        <f t="shared" si="538"/>
        <v>4.0000000000000009</v>
      </c>
      <c r="AL771" s="59">
        <f t="shared" si="569"/>
        <v>0.55925012340720337</v>
      </c>
      <c r="AM771" s="59">
        <f t="shared" ref="AM771:AM777" si="579">1-AL771</f>
        <v>0.44074987659279663</v>
      </c>
      <c r="AN771" s="59">
        <f t="shared" si="570"/>
        <v>1.425261746587783</v>
      </c>
      <c r="AO771" s="59">
        <f t="shared" ref="AO771:AO777" si="580">10^((LOG10(AN771)+0.343)/0.764)</f>
        <v>4.4708040952881518</v>
      </c>
      <c r="AP771" s="59">
        <f t="shared" si="571"/>
        <v>0.41232662882962962</v>
      </c>
      <c r="AQ771" s="59">
        <f t="shared" si="572"/>
        <v>0.15790259036953466</v>
      </c>
      <c r="AR771" s="59">
        <f t="shared" si="573"/>
        <v>0.61511588639235304</v>
      </c>
      <c r="AS771" s="59">
        <f t="shared" si="574"/>
        <v>0.22698152323811219</v>
      </c>
      <c r="AT771" s="59">
        <f t="shared" si="575"/>
        <v>0.7304569273788436</v>
      </c>
      <c r="AU771" s="59">
        <v>39.229999999999997</v>
      </c>
      <c r="AV771" s="78">
        <v>0.02</v>
      </c>
      <c r="AW771" s="59">
        <v>11.71</v>
      </c>
      <c r="AX771" s="59">
        <v>0.23</v>
      </c>
      <c r="AY771" s="59">
        <v>46.63</v>
      </c>
      <c r="AZ771" s="59">
        <v>0.14000000000000001</v>
      </c>
      <c r="BA771" s="59">
        <v>0.2</v>
      </c>
      <c r="BB771" s="59">
        <v>0.01</v>
      </c>
      <c r="BC771" s="59"/>
      <c r="BD771" s="59"/>
      <c r="BE771" s="59">
        <f t="shared" si="567"/>
        <v>98.17</v>
      </c>
      <c r="BF771" s="59">
        <f t="shared" si="568"/>
        <v>87.650935450009413</v>
      </c>
      <c r="BG771" s="59">
        <f t="shared" si="576"/>
        <v>0.12349064549990586</v>
      </c>
      <c r="BH771" s="64">
        <f t="shared" si="577"/>
        <v>0.87650935450009415</v>
      </c>
      <c r="BI771" s="52"/>
      <c r="BJ771" s="62"/>
      <c r="BK771" s="62"/>
      <c r="BL771" s="62"/>
    </row>
    <row r="772" spans="1:64" s="31" customFormat="1" x14ac:dyDescent="0.25">
      <c r="A772" s="62"/>
      <c r="B772" s="58" t="s">
        <v>168</v>
      </c>
      <c r="C772" s="52" t="s">
        <v>189</v>
      </c>
      <c r="D772" s="52" t="s">
        <v>932</v>
      </c>
      <c r="E772" s="52" t="s">
        <v>912</v>
      </c>
      <c r="F772" s="52" t="s">
        <v>933</v>
      </c>
      <c r="G772" s="63" t="s">
        <v>1780</v>
      </c>
      <c r="H772" s="63" t="s">
        <v>1796</v>
      </c>
      <c r="I772" s="52" t="s">
        <v>1725</v>
      </c>
      <c r="J772" s="52" t="s">
        <v>1721</v>
      </c>
      <c r="K772" s="59">
        <v>87.834869337842477</v>
      </c>
      <c r="L772" s="59">
        <v>3.8849999999999996E-2</v>
      </c>
      <c r="M772" s="59">
        <v>0.59876628037587998</v>
      </c>
      <c r="N772" s="59">
        <v>11.294888186986734</v>
      </c>
      <c r="O772" s="59">
        <v>48.761635245734752</v>
      </c>
      <c r="P772" s="59"/>
      <c r="Q772" s="59">
        <v>26.408709461807877</v>
      </c>
      <c r="R772" s="59">
        <v>0.21886172967374412</v>
      </c>
      <c r="S772" s="59">
        <v>10.525672009864364</v>
      </c>
      <c r="T772" s="59">
        <v>0.11094999999999999</v>
      </c>
      <c r="U772" s="59"/>
      <c r="V772" s="59">
        <v>97.958332914443361</v>
      </c>
      <c r="W772" s="59">
        <f t="shared" ref="W772:W784" si="581">Q772-0.8998*X772</f>
        <v>17.539864953531286</v>
      </c>
      <c r="X772" s="59">
        <f t="shared" ref="X772:X784" si="582">(S772/40.31+Q772/71.85+R772/70.94+T772/74.7+U772/41.38-N772/101.96-O772/151.91-P772/201-L772*2/60.08-M772*2/79.95)/3*159.66</f>
        <v>9.8564620007519324</v>
      </c>
      <c r="Y772" s="59">
        <f t="shared" ref="Y772:Y784" si="583">SUM(L772:P772,R772:U772,W772:X772)</f>
        <v>98.945950406918698</v>
      </c>
      <c r="Z772" s="59">
        <f t="shared" si="557"/>
        <v>1.2889636740046151E-3</v>
      </c>
      <c r="AA772" s="59">
        <f t="shared" si="558"/>
        <v>1.4940406523604446E-2</v>
      </c>
      <c r="AB772" s="59">
        <f t="shared" si="559"/>
        <v>0.44170667657790569</v>
      </c>
      <c r="AC772" s="59">
        <f t="shared" si="560"/>
        <v>1.2796405506865989</v>
      </c>
      <c r="AD772" s="59">
        <f t="shared" si="561"/>
        <v>0.24609228027234187</v>
      </c>
      <c r="AE772" s="59">
        <f t="shared" si="562"/>
        <v>0</v>
      </c>
      <c r="AF772" s="59">
        <f t="shared" si="563"/>
        <v>0.48668877719200615</v>
      </c>
      <c r="AG772" s="59">
        <f t="shared" si="564"/>
        <v>6.1507843684976719E-3</v>
      </c>
      <c r="AH772" s="59">
        <f t="shared" si="565"/>
        <v>0.52058169566171497</v>
      </c>
      <c r="AI772" s="59">
        <f t="shared" si="566"/>
        <v>2.9607410772931175E-3</v>
      </c>
      <c r="AJ772" s="59">
        <f t="shared" si="578"/>
        <v>3.0000508760339675</v>
      </c>
      <c r="AK772" s="59">
        <f t="shared" si="538"/>
        <v>3.9999999999999996</v>
      </c>
      <c r="AL772" s="59">
        <f t="shared" si="569"/>
        <v>0.51682413978327291</v>
      </c>
      <c r="AM772" s="59">
        <f t="shared" si="579"/>
        <v>0.48317586021672709</v>
      </c>
      <c r="AN772" s="59">
        <f t="shared" si="570"/>
        <v>1.9776677945907299</v>
      </c>
      <c r="AO772" s="59">
        <f t="shared" si="580"/>
        <v>6.8641717739835491</v>
      </c>
      <c r="AP772" s="59">
        <f t="shared" si="571"/>
        <v>0.33583329940855489</v>
      </c>
      <c r="AQ772" s="59">
        <f t="shared" si="572"/>
        <v>0.12508251426771402</v>
      </c>
      <c r="AR772" s="59">
        <f t="shared" si="573"/>
        <v>0.65040909557044335</v>
      </c>
      <c r="AS772" s="59">
        <f t="shared" si="574"/>
        <v>0.22450839016184254</v>
      </c>
      <c r="AT772" s="59">
        <f t="shared" si="575"/>
        <v>0.7433947842819324</v>
      </c>
      <c r="AU772" s="59">
        <v>40.013333333333328</v>
      </c>
      <c r="AV772" s="78">
        <v>1.7966666666666666E-2</v>
      </c>
      <c r="AW772" s="59">
        <v>11.886666666666665</v>
      </c>
      <c r="AX772" s="59">
        <v>0.21393333333333334</v>
      </c>
      <c r="AY772" s="59">
        <v>48.15</v>
      </c>
      <c r="AZ772" s="59">
        <v>0.18353333333333333</v>
      </c>
      <c r="BA772" s="59">
        <v>0.22063333333333332</v>
      </c>
      <c r="BB772" s="59">
        <v>0.10826666666666666</v>
      </c>
      <c r="BC772" s="59"/>
      <c r="BD772" s="59"/>
      <c r="BE772" s="59">
        <f t="shared" si="567"/>
        <v>100.79433333333333</v>
      </c>
      <c r="BF772" s="59">
        <f t="shared" si="568"/>
        <v>87.834869337842477</v>
      </c>
      <c r="BG772" s="59">
        <f t="shared" si="576"/>
        <v>0.12165130662157524</v>
      </c>
      <c r="BH772" s="64">
        <f t="shared" si="577"/>
        <v>0.87834869337842481</v>
      </c>
      <c r="BI772" s="52"/>
      <c r="BJ772" s="62"/>
      <c r="BK772" s="62"/>
      <c r="BL772" s="62"/>
    </row>
    <row r="773" spans="1:64" s="31" customFormat="1" x14ac:dyDescent="0.25">
      <c r="A773" s="62"/>
      <c r="B773" s="58" t="s">
        <v>168</v>
      </c>
      <c r="C773" s="52" t="s">
        <v>189</v>
      </c>
      <c r="D773" s="52" t="s">
        <v>932</v>
      </c>
      <c r="E773" s="52" t="s">
        <v>912</v>
      </c>
      <c r="F773" s="52" t="s">
        <v>934</v>
      </c>
      <c r="G773" s="63" t="s">
        <v>1779</v>
      </c>
      <c r="H773" s="63" t="s">
        <v>1784</v>
      </c>
      <c r="I773" s="52" t="s">
        <v>1725</v>
      </c>
      <c r="J773" s="52" t="s">
        <v>1721</v>
      </c>
      <c r="K773" s="59">
        <v>87.318754158709382</v>
      </c>
      <c r="L773" s="59">
        <v>5.9399999999999994E-2</v>
      </c>
      <c r="M773" s="59">
        <v>0.74700550669844645</v>
      </c>
      <c r="N773" s="59">
        <v>13.891759949463045</v>
      </c>
      <c r="O773" s="59">
        <v>43.381448756056834</v>
      </c>
      <c r="P773" s="59"/>
      <c r="Q773" s="59">
        <v>28.553857177231777</v>
      </c>
      <c r="R773" s="59">
        <v>0.21634210253754527</v>
      </c>
      <c r="S773" s="59">
        <v>10.450702836004931</v>
      </c>
      <c r="T773" s="59">
        <v>0.1173</v>
      </c>
      <c r="U773" s="59"/>
      <c r="V773" s="59">
        <v>97.417816327992583</v>
      </c>
      <c r="W773" s="59">
        <f t="shared" si="581"/>
        <v>18.07596761402187</v>
      </c>
      <c r="X773" s="59">
        <f t="shared" si="582"/>
        <v>11.64468722294944</v>
      </c>
      <c r="Y773" s="59">
        <f t="shared" si="583"/>
        <v>98.584613987732126</v>
      </c>
      <c r="Z773" s="59">
        <f t="shared" si="557"/>
        <v>1.9572919939605873E-3</v>
      </c>
      <c r="AA773" s="59">
        <f t="shared" si="558"/>
        <v>1.8511789478665244E-2</v>
      </c>
      <c r="AB773" s="59">
        <f t="shared" si="559"/>
        <v>0.53954642297639044</v>
      </c>
      <c r="AC773" s="59">
        <f t="shared" si="560"/>
        <v>1.1306633211162103</v>
      </c>
      <c r="AD773" s="59">
        <f t="shared" si="561"/>
        <v>0.28875152468029797</v>
      </c>
      <c r="AE773" s="59">
        <f t="shared" si="562"/>
        <v>0</v>
      </c>
      <c r="AF773" s="59">
        <f t="shared" si="563"/>
        <v>0.49813397178545227</v>
      </c>
      <c r="AG773" s="59">
        <f t="shared" si="564"/>
        <v>6.0383911322303661E-3</v>
      </c>
      <c r="AH773" s="59">
        <f t="shared" si="565"/>
        <v>0.51333878621646689</v>
      </c>
      <c r="AI773" s="59">
        <f t="shared" si="566"/>
        <v>3.1087847612507667E-3</v>
      </c>
      <c r="AJ773" s="59">
        <f t="shared" si="578"/>
        <v>3.0000502841409249</v>
      </c>
      <c r="AK773" s="59">
        <f t="shared" si="538"/>
        <v>4</v>
      </c>
      <c r="AL773" s="59">
        <f t="shared" si="569"/>
        <v>0.50751617594775877</v>
      </c>
      <c r="AM773" s="59">
        <f t="shared" si="579"/>
        <v>0.49248382405224123</v>
      </c>
      <c r="AN773" s="59">
        <f t="shared" si="570"/>
        <v>1.7251301870595486</v>
      </c>
      <c r="AO773" s="59">
        <f t="shared" si="580"/>
        <v>5.7402281665175989</v>
      </c>
      <c r="AP773" s="59">
        <f t="shared" si="571"/>
        <v>0.36695494576683446</v>
      </c>
      <c r="AQ773" s="59">
        <f t="shared" si="572"/>
        <v>0.14740032346896431</v>
      </c>
      <c r="AR773" s="59">
        <f t="shared" si="573"/>
        <v>0.57717492384342162</v>
      </c>
      <c r="AS773" s="59">
        <f t="shared" si="574"/>
        <v>0.27542475268761418</v>
      </c>
      <c r="AT773" s="59">
        <f t="shared" si="575"/>
        <v>0.67695888202980292</v>
      </c>
      <c r="AU773" s="59">
        <v>39.896666666666668</v>
      </c>
      <c r="AV773" s="78">
        <v>3.73E-2</v>
      </c>
      <c r="AW773" s="59">
        <v>12.39</v>
      </c>
      <c r="AX773" s="59">
        <v>0.21679999999999999</v>
      </c>
      <c r="AY773" s="59">
        <v>47.863333333333337</v>
      </c>
      <c r="AZ773" s="59">
        <v>0.15933333333333333</v>
      </c>
      <c r="BA773" s="59">
        <v>0.20333333333333334</v>
      </c>
      <c r="BB773" s="59">
        <v>0.23753333333333335</v>
      </c>
      <c r="BC773" s="59"/>
      <c r="BD773" s="59"/>
      <c r="BE773" s="59">
        <f t="shared" si="567"/>
        <v>101.0043</v>
      </c>
      <c r="BF773" s="59">
        <f t="shared" si="568"/>
        <v>87.318754158709382</v>
      </c>
      <c r="BG773" s="59">
        <f t="shared" si="576"/>
        <v>0.12681245841290617</v>
      </c>
      <c r="BH773" s="64">
        <f t="shared" si="577"/>
        <v>0.87318754158709377</v>
      </c>
      <c r="BI773" s="52"/>
      <c r="BJ773" s="62"/>
      <c r="BK773" s="62"/>
      <c r="BL773" s="62"/>
    </row>
    <row r="774" spans="1:64" s="31" customFormat="1" x14ac:dyDescent="0.25">
      <c r="A774" s="62"/>
      <c r="B774" s="58" t="s">
        <v>168</v>
      </c>
      <c r="C774" s="52" t="s">
        <v>189</v>
      </c>
      <c r="D774" s="52" t="s">
        <v>932</v>
      </c>
      <c r="E774" s="52" t="s">
        <v>912</v>
      </c>
      <c r="F774" s="52" t="s">
        <v>935</v>
      </c>
      <c r="G774" s="63" t="s">
        <v>1779</v>
      </c>
      <c r="H774" s="63" t="s">
        <v>1784</v>
      </c>
      <c r="I774" s="52" t="s">
        <v>1725</v>
      </c>
      <c r="J774" s="52" t="s">
        <v>1721</v>
      </c>
      <c r="K774" s="59">
        <v>87.635633641449033</v>
      </c>
      <c r="L774" s="59">
        <v>5.2699999999999997E-2</v>
      </c>
      <c r="M774" s="59">
        <v>0.50316199556176544</v>
      </c>
      <c r="N774" s="59">
        <v>10.773508528111183</v>
      </c>
      <c r="O774" s="59">
        <v>49.39720672665824</v>
      </c>
      <c r="P774" s="59"/>
      <c r="Q774" s="59">
        <v>26.886514985428981</v>
      </c>
      <c r="R774" s="59">
        <v>0.22913785603314341</v>
      </c>
      <c r="S774" s="59">
        <v>9.905926839293052</v>
      </c>
      <c r="T774" s="59">
        <v>0.10844999999999999</v>
      </c>
      <c r="U774" s="59"/>
      <c r="V774" s="59">
        <v>97.85660693108639</v>
      </c>
      <c r="W774" s="59">
        <f t="shared" si="581"/>
        <v>18.293156555405766</v>
      </c>
      <c r="X774" s="59">
        <f t="shared" si="582"/>
        <v>9.5502983218750988</v>
      </c>
      <c r="Y774" s="59">
        <f t="shared" si="583"/>
        <v>98.81354682293825</v>
      </c>
      <c r="Z774" s="59">
        <f t="shared" si="557"/>
        <v>1.7618735576540364E-3</v>
      </c>
      <c r="AA774" s="59">
        <f t="shared" si="558"/>
        <v>1.2651073475423604E-2</v>
      </c>
      <c r="AB774" s="59">
        <f t="shared" si="559"/>
        <v>0.42454492639233332</v>
      </c>
      <c r="AC774" s="59">
        <f t="shared" si="560"/>
        <v>1.3062508665614749</v>
      </c>
      <c r="AD774" s="59">
        <f t="shared" si="561"/>
        <v>0.24027486605897896</v>
      </c>
      <c r="AE774" s="59">
        <f t="shared" si="562"/>
        <v>0</v>
      </c>
      <c r="AF774" s="59">
        <f t="shared" si="563"/>
        <v>0.51147946844075864</v>
      </c>
      <c r="AG774" s="59">
        <f t="shared" si="564"/>
        <v>6.4889135404813808E-3</v>
      </c>
      <c r="AH774" s="59">
        <f t="shared" si="565"/>
        <v>0.49368353650242397</v>
      </c>
      <c r="AI774" s="59">
        <f t="shared" si="566"/>
        <v>2.9161989309998151E-3</v>
      </c>
      <c r="AJ774" s="59">
        <f t="shared" si="578"/>
        <v>3.0000517234605293</v>
      </c>
      <c r="AK774" s="59">
        <f t="shared" ref="AK774:AK837" si="584">Z774*2+AA774*2+AB774*1.5+AC774*1.5+AD774*1.5+AE774*2.5+AF774+AG774+AH774+AI774</f>
        <v>4</v>
      </c>
      <c r="AL774" s="59">
        <f t="shared" si="569"/>
        <v>0.49114773830173913</v>
      </c>
      <c r="AM774" s="59">
        <f t="shared" si="579"/>
        <v>0.50885226169826092</v>
      </c>
      <c r="AN774" s="59">
        <f t="shared" si="570"/>
        <v>2.1287264741007434</v>
      </c>
      <c r="AO774" s="59">
        <f t="shared" si="580"/>
        <v>7.558387230372257</v>
      </c>
      <c r="AP774" s="59">
        <f t="shared" si="571"/>
        <v>0.31961886354652314</v>
      </c>
      <c r="AQ774" s="59">
        <f t="shared" si="572"/>
        <v>0.12190068628961323</v>
      </c>
      <c r="AR774" s="59">
        <f t="shared" si="573"/>
        <v>0.66271133436470109</v>
      </c>
      <c r="AS774" s="59">
        <f t="shared" si="574"/>
        <v>0.21538797934568571</v>
      </c>
      <c r="AT774" s="59">
        <f t="shared" si="575"/>
        <v>0.75471114032014308</v>
      </c>
      <c r="AU774" s="59">
        <v>40.223333333333329</v>
      </c>
      <c r="AV774" s="78">
        <v>0.02</v>
      </c>
      <c r="AW774" s="59">
        <v>11.886666666666665</v>
      </c>
      <c r="AX774" s="59">
        <v>0.21786666666666665</v>
      </c>
      <c r="AY774" s="59">
        <v>47.266666666666673</v>
      </c>
      <c r="AZ774" s="59">
        <v>0.21593333333333334</v>
      </c>
      <c r="BA774" s="59">
        <v>0.22303333333333333</v>
      </c>
      <c r="BB774" s="59">
        <v>0.15093333333333334</v>
      </c>
      <c r="BC774" s="59"/>
      <c r="BD774" s="59"/>
      <c r="BE774" s="59">
        <f t="shared" si="567"/>
        <v>100.20443333333333</v>
      </c>
      <c r="BF774" s="59">
        <f t="shared" si="568"/>
        <v>87.635633641449033</v>
      </c>
      <c r="BG774" s="59">
        <f t="shared" si="576"/>
        <v>0.12364366358550967</v>
      </c>
      <c r="BH774" s="64">
        <f t="shared" si="577"/>
        <v>0.87635633641449029</v>
      </c>
      <c r="BI774" s="52"/>
      <c r="BJ774" s="62"/>
      <c r="BK774" s="62"/>
      <c r="BL774" s="62"/>
    </row>
    <row r="775" spans="1:64" s="31" customFormat="1" x14ac:dyDescent="0.25">
      <c r="A775" s="62"/>
      <c r="B775" s="58" t="s">
        <v>168</v>
      </c>
      <c r="C775" s="52" t="s">
        <v>189</v>
      </c>
      <c r="D775" s="52" t="s">
        <v>932</v>
      </c>
      <c r="E775" s="52" t="s">
        <v>912</v>
      </c>
      <c r="F775" s="52" t="s">
        <v>936</v>
      </c>
      <c r="G775" s="63" t="s">
        <v>1779</v>
      </c>
      <c r="H775" s="63" t="s">
        <v>1784</v>
      </c>
      <c r="I775" s="52" t="s">
        <v>1725</v>
      </c>
      <c r="J775" s="52" t="s">
        <v>1721</v>
      </c>
      <c r="K775" s="59">
        <v>86.328879658658067</v>
      </c>
      <c r="L775" s="59">
        <v>2.3800000000000002E-2</v>
      </c>
      <c r="M775" s="59">
        <v>2.2886934604531382</v>
      </c>
      <c r="N775" s="59">
        <v>8.5426051800379028</v>
      </c>
      <c r="O775" s="59">
        <v>36.818803697218939</v>
      </c>
      <c r="P775" s="59"/>
      <c r="Q775" s="59">
        <v>39.76735555971446</v>
      </c>
      <c r="R775" s="59">
        <v>0.29588327291558769</v>
      </c>
      <c r="S775" s="59">
        <v>8.6414467735306193</v>
      </c>
      <c r="T775" s="59">
        <v>0.12795000000000001</v>
      </c>
      <c r="U775" s="59"/>
      <c r="V775" s="59">
        <v>96.50653794387064</v>
      </c>
      <c r="W775" s="59">
        <f t="shared" si="581"/>
        <v>21.113592368513057</v>
      </c>
      <c r="X775" s="59">
        <f t="shared" si="582"/>
        <v>20.731010436987553</v>
      </c>
      <c r="Y775" s="59">
        <f t="shared" si="583"/>
        <v>98.583785189656794</v>
      </c>
      <c r="Z775" s="59">
        <f t="shared" si="557"/>
        <v>8.166620895277317E-4</v>
      </c>
      <c r="AA775" s="59">
        <f t="shared" si="558"/>
        <v>5.9062046596407312E-2</v>
      </c>
      <c r="AB775" s="59">
        <f t="shared" si="559"/>
        <v>0.34550803061843449</v>
      </c>
      <c r="AC775" s="59">
        <f t="shared" si="560"/>
        <v>0.99929839431390266</v>
      </c>
      <c r="AD775" s="59">
        <f t="shared" si="561"/>
        <v>0.53531965861232589</v>
      </c>
      <c r="AE775" s="59">
        <f t="shared" si="562"/>
        <v>0</v>
      </c>
      <c r="AF775" s="59">
        <f t="shared" si="563"/>
        <v>0.60590286018835826</v>
      </c>
      <c r="AG775" s="59">
        <f t="shared" si="564"/>
        <v>8.5999687353292276E-3</v>
      </c>
      <c r="AH775" s="59">
        <f t="shared" si="565"/>
        <v>0.4420193724422769</v>
      </c>
      <c r="AI775" s="59">
        <f t="shared" si="566"/>
        <v>3.5312559451708254E-3</v>
      </c>
      <c r="AJ775" s="59">
        <f t="shared" si="578"/>
        <v>3.0000582495417332</v>
      </c>
      <c r="AK775" s="59">
        <f t="shared" si="584"/>
        <v>3.9999999999999996</v>
      </c>
      <c r="AL775" s="59">
        <f t="shared" si="569"/>
        <v>0.42180551063666288</v>
      </c>
      <c r="AM775" s="59">
        <f t="shared" si="579"/>
        <v>0.57819448936333706</v>
      </c>
      <c r="AN775" s="59">
        <f t="shared" si="570"/>
        <v>1.1318524370261323</v>
      </c>
      <c r="AO775" s="59">
        <f t="shared" si="580"/>
        <v>3.3064228257347281</v>
      </c>
      <c r="AP775" s="59">
        <f t="shared" si="571"/>
        <v>0.46907561828949512</v>
      </c>
      <c r="AQ775" s="59">
        <f t="shared" si="572"/>
        <v>0.28472540394901086</v>
      </c>
      <c r="AR775" s="59">
        <f t="shared" si="573"/>
        <v>0.5315060532695195</v>
      </c>
      <c r="AS775" s="59">
        <f t="shared" si="574"/>
        <v>0.1837685427814697</v>
      </c>
      <c r="AT775" s="59">
        <f t="shared" si="575"/>
        <v>0.74307972938497946</v>
      </c>
      <c r="AU775" s="59">
        <v>39.449999999999996</v>
      </c>
      <c r="AV775" s="78">
        <v>1.7766666666666667E-2</v>
      </c>
      <c r="AW775" s="59">
        <v>13.456666666666669</v>
      </c>
      <c r="AX775" s="59">
        <v>0.25303333333333333</v>
      </c>
      <c r="AY775" s="59">
        <v>47.673333333333339</v>
      </c>
      <c r="AZ775" s="59">
        <v>0.17193333333333335</v>
      </c>
      <c r="BA775" s="59">
        <v>0.20203333333333337</v>
      </c>
      <c r="BB775" s="59">
        <v>0.10906666666666669</v>
      </c>
      <c r="BC775" s="59"/>
      <c r="BD775" s="59"/>
      <c r="BE775" s="59">
        <f t="shared" si="567"/>
        <v>101.33383333333333</v>
      </c>
      <c r="BF775" s="59">
        <f t="shared" si="568"/>
        <v>86.328879658658067</v>
      </c>
      <c r="BG775" s="59">
        <f t="shared" si="576"/>
        <v>0.13671120341341933</v>
      </c>
      <c r="BH775" s="64">
        <f t="shared" si="577"/>
        <v>0.86328879658658064</v>
      </c>
      <c r="BI775" s="52"/>
      <c r="BJ775" s="62"/>
      <c r="BK775" s="62"/>
      <c r="BL775" s="62"/>
    </row>
    <row r="776" spans="1:64" s="31" customFormat="1" x14ac:dyDescent="0.25">
      <c r="A776" s="62"/>
      <c r="B776" s="58" t="s">
        <v>168</v>
      </c>
      <c r="C776" s="52" t="s">
        <v>189</v>
      </c>
      <c r="D776" s="52" t="s">
        <v>932</v>
      </c>
      <c r="E776" s="52" t="s">
        <v>912</v>
      </c>
      <c r="F776" s="52" t="s">
        <v>937</v>
      </c>
      <c r="G776" s="63" t="s">
        <v>1780</v>
      </c>
      <c r="H776" s="63" t="s">
        <v>1796</v>
      </c>
      <c r="I776" s="52" t="s">
        <v>1725</v>
      </c>
      <c r="J776" s="52" t="s">
        <v>1721</v>
      </c>
      <c r="K776" s="59">
        <v>87.361831123504416</v>
      </c>
      <c r="L776" s="59">
        <v>0.04</v>
      </c>
      <c r="M776" s="59">
        <v>0.76157902523218524</v>
      </c>
      <c r="N776" s="59">
        <v>14.162476310802274</v>
      </c>
      <c r="O776" s="59">
        <v>42.987295899670173</v>
      </c>
      <c r="P776" s="59"/>
      <c r="Q776" s="59">
        <v>28.961982728658128</v>
      </c>
      <c r="R776" s="59">
        <v>0.21347664422578969</v>
      </c>
      <c r="S776" s="59">
        <v>10.640624743115495</v>
      </c>
      <c r="T776" s="59">
        <v>0.11485000000000001</v>
      </c>
      <c r="U776" s="59"/>
      <c r="V776" s="59">
        <v>97.882285351704056</v>
      </c>
      <c r="W776" s="59">
        <f t="shared" si="581"/>
        <v>17.979391522095536</v>
      </c>
      <c r="X776" s="59">
        <f t="shared" si="582"/>
        <v>12.205591472063338</v>
      </c>
      <c r="Y776" s="59">
        <f t="shared" si="583"/>
        <v>99.1052856172048</v>
      </c>
      <c r="Z776" s="59">
        <f t="shared" si="557"/>
        <v>1.3091422970209468E-3</v>
      </c>
      <c r="AA776" s="59">
        <f t="shared" si="558"/>
        <v>1.8745510089370202E-2</v>
      </c>
      <c r="AB776" s="59">
        <f t="shared" si="559"/>
        <v>0.5463468364314038</v>
      </c>
      <c r="AC776" s="59">
        <f t="shared" si="560"/>
        <v>1.1128254974547562</v>
      </c>
      <c r="AD776" s="59">
        <f t="shared" si="561"/>
        <v>0.30061661252950467</v>
      </c>
      <c r="AE776" s="59">
        <f t="shared" si="562"/>
        <v>0</v>
      </c>
      <c r="AF776" s="59">
        <f t="shared" si="563"/>
        <v>0.49212710415760963</v>
      </c>
      <c r="AG776" s="59">
        <f t="shared" si="564"/>
        <v>5.9181810968137903E-3</v>
      </c>
      <c r="AH776" s="59">
        <f t="shared" si="565"/>
        <v>0.51913868974759547</v>
      </c>
      <c r="AI776" s="59">
        <f t="shared" si="566"/>
        <v>3.0233006017014127E-3</v>
      </c>
      <c r="AJ776" s="59">
        <f t="shared" si="578"/>
        <v>3.0000508744057761</v>
      </c>
      <c r="AK776" s="59">
        <f t="shared" si="584"/>
        <v>4</v>
      </c>
      <c r="AL776" s="59">
        <f t="shared" si="569"/>
        <v>0.51335533435066327</v>
      </c>
      <c r="AM776" s="59">
        <f t="shared" si="579"/>
        <v>0.48664466564933673</v>
      </c>
      <c r="AN776" s="59">
        <f t="shared" si="570"/>
        <v>1.637058910406386</v>
      </c>
      <c r="AO776" s="59">
        <f t="shared" si="580"/>
        <v>5.3597158327107355</v>
      </c>
      <c r="AP776" s="59">
        <f t="shared" si="571"/>
        <v>0.37921033771896062</v>
      </c>
      <c r="AQ776" s="59">
        <f t="shared" si="572"/>
        <v>0.1533923400676967</v>
      </c>
      <c r="AR776" s="59">
        <f t="shared" si="573"/>
        <v>0.56782925502771442</v>
      </c>
      <c r="AS776" s="59">
        <f t="shared" si="574"/>
        <v>0.27877840490458888</v>
      </c>
      <c r="AT776" s="59">
        <f t="shared" si="575"/>
        <v>0.67071121831465519</v>
      </c>
      <c r="AU776" s="59">
        <v>40.083333333333336</v>
      </c>
      <c r="AV776" s="78">
        <v>1.9799999999999998E-2</v>
      </c>
      <c r="AW776" s="59">
        <v>12.336666666666668</v>
      </c>
      <c r="AX776" s="59">
        <v>0.21826666666666669</v>
      </c>
      <c r="AY776" s="59">
        <v>47.843333333333334</v>
      </c>
      <c r="AZ776" s="59">
        <v>0.19626666666666667</v>
      </c>
      <c r="BA776" s="59">
        <v>0.19923333333333335</v>
      </c>
      <c r="BB776" s="59">
        <v>9.5666666666666664E-2</v>
      </c>
      <c r="BC776" s="59"/>
      <c r="BD776" s="59"/>
      <c r="BE776" s="59">
        <f t="shared" si="567"/>
        <v>100.99256666666668</v>
      </c>
      <c r="BF776" s="59">
        <f t="shared" si="568"/>
        <v>87.361831123504416</v>
      </c>
      <c r="BG776" s="59">
        <f t="shared" si="576"/>
        <v>0.12638168876495584</v>
      </c>
      <c r="BH776" s="64">
        <f t="shared" si="577"/>
        <v>0.87361831123504419</v>
      </c>
      <c r="BI776" s="52"/>
      <c r="BJ776" s="62"/>
      <c r="BK776" s="62"/>
      <c r="BL776" s="62"/>
    </row>
    <row r="777" spans="1:64" s="31" customFormat="1" x14ac:dyDescent="0.25">
      <c r="A777" s="62"/>
      <c r="B777" s="58" t="s">
        <v>168</v>
      </c>
      <c r="C777" s="52" t="s">
        <v>189</v>
      </c>
      <c r="D777" s="52" t="s">
        <v>932</v>
      </c>
      <c r="E777" s="52" t="s">
        <v>912</v>
      </c>
      <c r="F777" s="52" t="s">
        <v>938</v>
      </c>
      <c r="G777" s="63" t="s">
        <v>1779</v>
      </c>
      <c r="H777" s="63" t="s">
        <v>1784</v>
      </c>
      <c r="I777" s="52" t="s">
        <v>1725</v>
      </c>
      <c r="J777" s="52" t="s">
        <v>1721</v>
      </c>
      <c r="K777" s="59">
        <v>89.513236366233045</v>
      </c>
      <c r="L777" s="59">
        <v>0.22879999999999998</v>
      </c>
      <c r="M777" s="59">
        <v>0.62000054793019355</v>
      </c>
      <c r="N777" s="59">
        <v>15.004704990524321</v>
      </c>
      <c r="O777" s="59">
        <v>45.854757929883135</v>
      </c>
      <c r="P777" s="59"/>
      <c r="Q777" s="59">
        <v>24.168996069833973</v>
      </c>
      <c r="R777" s="59">
        <v>0.16105851890212319</v>
      </c>
      <c r="S777" s="59">
        <v>12.060041101520754</v>
      </c>
      <c r="T777" s="59">
        <v>0.21429999999999999</v>
      </c>
      <c r="U777" s="59"/>
      <c r="V777" s="59">
        <v>98.312659158594485</v>
      </c>
      <c r="W777" s="59">
        <f t="shared" si="581"/>
        <v>16.097143211681967</v>
      </c>
      <c r="X777" s="59">
        <f t="shared" si="582"/>
        <v>8.9707188910335685</v>
      </c>
      <c r="Y777" s="59">
        <f t="shared" si="583"/>
        <v>99.211525191476056</v>
      </c>
      <c r="Z777" s="59">
        <f t="shared" si="557"/>
        <v>7.3688143869167959E-3</v>
      </c>
      <c r="AA777" s="59">
        <f t="shared" si="558"/>
        <v>1.5017204506902859E-2</v>
      </c>
      <c r="AB777" s="59">
        <f t="shared" si="559"/>
        <v>0.56960190237066599</v>
      </c>
      <c r="AC777" s="59">
        <f t="shared" si="560"/>
        <v>1.1681162883428755</v>
      </c>
      <c r="AD777" s="59">
        <f t="shared" si="561"/>
        <v>0.21741831636527506</v>
      </c>
      <c r="AE777" s="59">
        <f t="shared" si="562"/>
        <v>0</v>
      </c>
      <c r="AF777" s="59">
        <f t="shared" si="563"/>
        <v>0.43357660108191565</v>
      </c>
      <c r="AG777" s="59">
        <f t="shared" si="564"/>
        <v>4.3937598701489656E-3</v>
      </c>
      <c r="AH777" s="59">
        <f t="shared" si="565"/>
        <v>0.57900163602442245</v>
      </c>
      <c r="AI777" s="59">
        <f t="shared" si="566"/>
        <v>5.5512046176484182E-3</v>
      </c>
      <c r="AJ777" s="59">
        <f t="shared" si="578"/>
        <v>3.0000457275667713</v>
      </c>
      <c r="AK777" s="59">
        <f t="shared" si="584"/>
        <v>3.9999999999999996</v>
      </c>
      <c r="AL777" s="59">
        <f t="shared" ref="AL777:AL838" si="585">AH777/(AH777+AF777)</f>
        <v>0.5718092832797248</v>
      </c>
      <c r="AM777" s="59">
        <f t="shared" si="579"/>
        <v>0.4281907167202752</v>
      </c>
      <c r="AN777" s="59">
        <f t="shared" ref="AN777:AN838" si="586">AF777/AD777</f>
        <v>1.9942045745284975</v>
      </c>
      <c r="AO777" s="59">
        <f t="shared" si="580"/>
        <v>6.9393949791081635</v>
      </c>
      <c r="AP777" s="59">
        <f t="shared" ref="AP777:AP838" si="587">AD777/(AD777+AF777)</f>
        <v>0.33397851586592797</v>
      </c>
      <c r="AQ777" s="59">
        <f t="shared" ref="AQ777:AQ838" si="588">AD777/(AB777+AC777+AD777)</f>
        <v>0.11120365027100912</v>
      </c>
      <c r="AR777" s="59">
        <f t="shared" ref="AR777:AR838" si="589">AC777/(AB777+AC777+AD777)</f>
        <v>0.59746022035472424</v>
      </c>
      <c r="AS777" s="59">
        <f t="shared" ref="AS777:AS838" si="590">AB777/(AB777+AC777+AD777)</f>
        <v>0.29133612937426673</v>
      </c>
      <c r="AT777" s="59">
        <f t="shared" ref="AT777:AT838" si="591">AC777/(AC777+AB777)</f>
        <v>0.67221272965049861</v>
      </c>
      <c r="AU777" s="59">
        <v>40.523333333333333</v>
      </c>
      <c r="AV777" s="78">
        <v>3.4099999999999998E-2</v>
      </c>
      <c r="AW777" s="59">
        <v>10.23</v>
      </c>
      <c r="AX777" s="59">
        <v>0.17893333333333331</v>
      </c>
      <c r="AY777" s="59">
        <v>48.99</v>
      </c>
      <c r="AZ777" s="59">
        <v>0.16726666666666667</v>
      </c>
      <c r="BA777" s="59">
        <v>0.40633333333333327</v>
      </c>
      <c r="BB777" s="59">
        <v>0.13003333333333333</v>
      </c>
      <c r="BC777" s="59"/>
      <c r="BD777" s="59"/>
      <c r="BE777" s="59">
        <f t="shared" si="567"/>
        <v>100.66</v>
      </c>
      <c r="BF777" s="59">
        <f t="shared" si="568"/>
        <v>89.513236366233045</v>
      </c>
      <c r="BG777" s="59">
        <f t="shared" ref="BG777:BG838" si="592">(100-K777)/100</f>
        <v>0.10486763633766955</v>
      </c>
      <c r="BH777" s="64">
        <f t="shared" ref="BH777:BH838" si="593">K777/100</f>
        <v>0.8951323636623304</v>
      </c>
      <c r="BI777" s="52"/>
      <c r="BJ777" s="62"/>
      <c r="BK777" s="62"/>
      <c r="BL777" s="62"/>
    </row>
    <row r="778" spans="1:64" s="31" customFormat="1" x14ac:dyDescent="0.25">
      <c r="A778" s="62"/>
      <c r="B778" s="58" t="s">
        <v>168</v>
      </c>
      <c r="C778" s="52" t="s">
        <v>189</v>
      </c>
      <c r="D778" s="52" t="s">
        <v>932</v>
      </c>
      <c r="E778" s="52" t="s">
        <v>912</v>
      </c>
      <c r="F778" s="52" t="s">
        <v>939</v>
      </c>
      <c r="G778" s="63" t="s">
        <v>1779</v>
      </c>
      <c r="H778" s="63" t="s">
        <v>1784</v>
      </c>
      <c r="I778" s="52" t="s">
        <v>1725</v>
      </c>
      <c r="J778" s="52" t="s">
        <v>1721</v>
      </c>
      <c r="K778" s="59">
        <v>89.513236366233045</v>
      </c>
      <c r="L778" s="59">
        <v>0.12219999999999999</v>
      </c>
      <c r="M778" s="59">
        <v>0.51968866606394337</v>
      </c>
      <c r="N778" s="59">
        <v>12.668523057485785</v>
      </c>
      <c r="O778" s="59">
        <v>49.254326316218076</v>
      </c>
      <c r="P778" s="59"/>
      <c r="Q778" s="59">
        <v>23.994796139347113</v>
      </c>
      <c r="R778" s="59">
        <v>0.1902565510098394</v>
      </c>
      <c r="S778" s="59">
        <v>11.435297986025482</v>
      </c>
      <c r="T778" s="59">
        <v>0.17835000000000001</v>
      </c>
      <c r="U778" s="59"/>
      <c r="V778" s="59">
        <v>98.363438716150227</v>
      </c>
      <c r="W778" s="59">
        <f t="shared" si="581"/>
        <v>16.468895772233818</v>
      </c>
      <c r="X778" s="59">
        <f t="shared" si="582"/>
        <v>8.3639701790545598</v>
      </c>
      <c r="Y778" s="59">
        <f t="shared" si="583"/>
        <v>99.201508528091509</v>
      </c>
      <c r="Z778" s="59">
        <f t="shared" si="557"/>
        <v>3.9925350559594664E-3</v>
      </c>
      <c r="AA778" s="59">
        <f t="shared" si="558"/>
        <v>1.2769567914913739E-2</v>
      </c>
      <c r="AB778" s="59">
        <f t="shared" si="559"/>
        <v>0.48787199721335001</v>
      </c>
      <c r="AC778" s="59">
        <f t="shared" si="560"/>
        <v>1.2728639691213302</v>
      </c>
      <c r="AD778" s="59">
        <f t="shared" si="561"/>
        <v>0.20564459125853951</v>
      </c>
      <c r="AE778" s="59">
        <f t="shared" si="562"/>
        <v>0</v>
      </c>
      <c r="AF778" s="59">
        <f t="shared" si="563"/>
        <v>0.45000510931558557</v>
      </c>
      <c r="AG778" s="59">
        <f t="shared" si="564"/>
        <v>5.265361233718336E-3</v>
      </c>
      <c r="AH778" s="59">
        <f t="shared" si="565"/>
        <v>0.556947712024075</v>
      </c>
      <c r="AI778" s="59">
        <f t="shared" si="566"/>
        <v>4.6867750950454132E-3</v>
      </c>
      <c r="AJ778" s="59">
        <f t="shared" si="578"/>
        <v>3.0000476182325166</v>
      </c>
      <c r="AK778" s="59">
        <f t="shared" si="584"/>
        <v>3.9999999999999996</v>
      </c>
      <c r="AL778" s="59">
        <f t="shared" si="585"/>
        <v>0.55310209199583549</v>
      </c>
      <c r="AM778" s="59">
        <f t="shared" ref="AM778:AM839" si="594">1-AL778</f>
        <v>0.44689790800416451</v>
      </c>
      <c r="AN778" s="59">
        <f t="shared" si="586"/>
        <v>2.1882662051142026</v>
      </c>
      <c r="AO778" s="59">
        <f t="shared" ref="AO778:AO839" si="595">10^((LOG10(AN778)+0.343)/0.764)</f>
        <v>7.8362836596185339</v>
      </c>
      <c r="AP778" s="59">
        <f t="shared" si="587"/>
        <v>0.31365009558986318</v>
      </c>
      <c r="AQ778" s="59">
        <f t="shared" si="588"/>
        <v>0.1045802606542455</v>
      </c>
      <c r="AR778" s="59">
        <f t="shared" si="589"/>
        <v>0.64731313794074063</v>
      </c>
      <c r="AS778" s="59">
        <f t="shared" si="590"/>
        <v>0.24810660140501395</v>
      </c>
      <c r="AT778" s="59">
        <f t="shared" si="591"/>
        <v>0.72291586782943273</v>
      </c>
      <c r="AU778" s="59">
        <v>40.523333333333333</v>
      </c>
      <c r="AV778" s="78">
        <v>3.4099999999999998E-2</v>
      </c>
      <c r="AW778" s="59">
        <v>10.23</v>
      </c>
      <c r="AX778" s="59">
        <v>0.17893333333333331</v>
      </c>
      <c r="AY778" s="59">
        <v>48.99</v>
      </c>
      <c r="AZ778" s="59">
        <v>0.16726666666666667</v>
      </c>
      <c r="BA778" s="59">
        <v>0.40633333333333327</v>
      </c>
      <c r="BB778" s="59">
        <v>0.13003333333333333</v>
      </c>
      <c r="BC778" s="59"/>
      <c r="BD778" s="59"/>
      <c r="BE778" s="59">
        <f t="shared" si="567"/>
        <v>100.66</v>
      </c>
      <c r="BF778" s="59">
        <f t="shared" si="568"/>
        <v>89.513236366233045</v>
      </c>
      <c r="BG778" s="59">
        <f t="shared" si="592"/>
        <v>0.10486763633766955</v>
      </c>
      <c r="BH778" s="64">
        <f t="shared" si="593"/>
        <v>0.8951323636623304</v>
      </c>
      <c r="BI778" s="52"/>
      <c r="BJ778" s="62"/>
      <c r="BK778" s="62"/>
      <c r="BL778" s="62"/>
    </row>
    <row r="779" spans="1:64" s="31" customFormat="1" x14ac:dyDescent="0.25">
      <c r="A779" s="62"/>
      <c r="B779" s="58" t="s">
        <v>168</v>
      </c>
      <c r="C779" s="52" t="s">
        <v>189</v>
      </c>
      <c r="D779" s="52" t="s">
        <v>932</v>
      </c>
      <c r="E779" s="52" t="s">
        <v>912</v>
      </c>
      <c r="F779" s="52" t="s">
        <v>940</v>
      </c>
      <c r="G779" s="63" t="s">
        <v>1780</v>
      </c>
      <c r="H779" s="63" t="s">
        <v>1796</v>
      </c>
      <c r="I779" s="52" t="s">
        <v>1725</v>
      </c>
      <c r="J779" s="52" t="s">
        <v>1721</v>
      </c>
      <c r="K779" s="59">
        <v>88.627916204368191</v>
      </c>
      <c r="L779" s="59">
        <v>2.095E-2</v>
      </c>
      <c r="M779" s="59">
        <v>0.54292616640639979</v>
      </c>
      <c r="N779" s="59">
        <v>10.643163613392293</v>
      </c>
      <c r="O779" s="59">
        <v>50.993525795024219</v>
      </c>
      <c r="P779" s="59"/>
      <c r="Q779" s="59">
        <v>25.388395583241987</v>
      </c>
      <c r="R779" s="59">
        <v>0.22108493008803723</v>
      </c>
      <c r="S779" s="59">
        <v>10.825548705302094</v>
      </c>
      <c r="T779" s="59">
        <v>0.12905</v>
      </c>
      <c r="U779" s="59"/>
      <c r="V779" s="59">
        <v>98.764644793455048</v>
      </c>
      <c r="W779" s="59">
        <f t="shared" si="581"/>
        <v>17.132278622836516</v>
      </c>
      <c r="X779" s="59">
        <f t="shared" si="582"/>
        <v>9.1755022898482661</v>
      </c>
      <c r="Y779" s="59">
        <f t="shared" si="583"/>
        <v>99.684030122897823</v>
      </c>
      <c r="Z779" s="59">
        <f t="shared" si="557"/>
        <v>6.9089549910173376E-4</v>
      </c>
      <c r="AA779" s="59">
        <f t="shared" si="558"/>
        <v>1.3465563550445668E-2</v>
      </c>
      <c r="AB779" s="59">
        <f t="shared" si="559"/>
        <v>0.41371517160744159</v>
      </c>
      <c r="AC779" s="59">
        <f t="shared" si="560"/>
        <v>1.33015868597646</v>
      </c>
      <c r="AD779" s="59">
        <f t="shared" si="561"/>
        <v>0.22771176399322357</v>
      </c>
      <c r="AE779" s="59">
        <f t="shared" si="562"/>
        <v>0</v>
      </c>
      <c r="AF779" s="59">
        <f t="shared" si="563"/>
        <v>0.47251858679964365</v>
      </c>
      <c r="AG779" s="59">
        <f t="shared" si="564"/>
        <v>6.1758749903298681E-3</v>
      </c>
      <c r="AH779" s="59">
        <f t="shared" si="565"/>
        <v>0.53219116478178474</v>
      </c>
      <c r="AI779" s="59">
        <f t="shared" si="566"/>
        <v>3.4230229634580949E-3</v>
      </c>
      <c r="AJ779" s="59">
        <f t="shared" si="578"/>
        <v>3.0000507301618886</v>
      </c>
      <c r="AK779" s="59">
        <f t="shared" si="584"/>
        <v>3.9999999999999987</v>
      </c>
      <c r="AL779" s="59">
        <f t="shared" si="585"/>
        <v>0.52969642620080859</v>
      </c>
      <c r="AM779" s="59">
        <f t="shared" si="594"/>
        <v>0.47030357379919141</v>
      </c>
      <c r="AN779" s="59">
        <f t="shared" si="586"/>
        <v>2.0750732351873804</v>
      </c>
      <c r="AO779" s="59">
        <f t="shared" si="595"/>
        <v>7.3100121789014443</v>
      </c>
      <c r="AP779" s="59">
        <f t="shared" si="587"/>
        <v>0.32519550707190387</v>
      </c>
      <c r="AQ779" s="59">
        <f t="shared" si="588"/>
        <v>0.11549676641031227</v>
      </c>
      <c r="AR779" s="59">
        <f t="shared" si="589"/>
        <v>0.67466442817351735</v>
      </c>
      <c r="AS779" s="59">
        <f t="shared" si="590"/>
        <v>0.20983880541617031</v>
      </c>
      <c r="AT779" s="59">
        <f t="shared" si="591"/>
        <v>0.76276083857313237</v>
      </c>
      <c r="AU779" s="59">
        <v>40.193333333333335</v>
      </c>
      <c r="AV779" s="78">
        <v>2.003333333333333E-2</v>
      </c>
      <c r="AW779" s="59">
        <v>11.073333333333332</v>
      </c>
      <c r="AX779" s="59">
        <v>0.19833333333333333</v>
      </c>
      <c r="AY779" s="59">
        <v>48.416666666666664</v>
      </c>
      <c r="AZ779" s="59">
        <v>0.17113333333333333</v>
      </c>
      <c r="BA779" s="59">
        <v>0.27589999999999998</v>
      </c>
      <c r="BB779" s="59">
        <v>0.21479999999999999</v>
      </c>
      <c r="BC779" s="59"/>
      <c r="BD779" s="59"/>
      <c r="BE779" s="59">
        <f t="shared" si="567"/>
        <v>100.56353333333331</v>
      </c>
      <c r="BF779" s="59">
        <f t="shared" si="568"/>
        <v>88.627916204368191</v>
      </c>
      <c r="BG779" s="59">
        <f t="shared" si="592"/>
        <v>0.1137208379563181</v>
      </c>
      <c r="BH779" s="64">
        <f t="shared" si="593"/>
        <v>0.88627916204368196</v>
      </c>
      <c r="BI779" s="52"/>
      <c r="BJ779" s="62"/>
      <c r="BK779" s="62"/>
      <c r="BL779" s="62"/>
    </row>
    <row r="780" spans="1:64" s="31" customFormat="1" x14ac:dyDescent="0.25">
      <c r="A780" s="62"/>
      <c r="B780" s="58" t="s">
        <v>168</v>
      </c>
      <c r="C780" s="52" t="s">
        <v>189</v>
      </c>
      <c r="D780" s="52" t="s">
        <v>195</v>
      </c>
      <c r="E780" s="52" t="s">
        <v>196</v>
      </c>
      <c r="F780" s="52" t="s">
        <v>941</v>
      </c>
      <c r="G780" s="63" t="s">
        <v>1779</v>
      </c>
      <c r="H780" s="63" t="s">
        <v>1789</v>
      </c>
      <c r="I780" s="52" t="s">
        <v>1735</v>
      </c>
      <c r="J780" s="52" t="s">
        <v>1722</v>
      </c>
      <c r="K780" s="59">
        <v>85.876814755792068</v>
      </c>
      <c r="L780" s="59">
        <v>0</v>
      </c>
      <c r="M780" s="59">
        <v>0.55100000000000005</v>
      </c>
      <c r="N780" s="59">
        <v>12.73</v>
      </c>
      <c r="O780" s="59">
        <v>46.15</v>
      </c>
      <c r="P780" s="59"/>
      <c r="Q780" s="59">
        <v>29.25</v>
      </c>
      <c r="R780" s="59">
        <v>0</v>
      </c>
      <c r="S780" s="59">
        <v>10.07</v>
      </c>
      <c r="T780" s="59">
        <v>0.112</v>
      </c>
      <c r="U780" s="59"/>
      <c r="V780" s="59">
        <v>98.863</v>
      </c>
      <c r="W780" s="59">
        <f t="shared" si="581"/>
        <v>18.907451963952909</v>
      </c>
      <c r="X780" s="59">
        <f t="shared" si="582"/>
        <v>11.494274323235267</v>
      </c>
      <c r="Y780" s="59">
        <f t="shared" si="583"/>
        <v>100.01472628718818</v>
      </c>
      <c r="Z780" s="59">
        <f t="shared" si="557"/>
        <v>0</v>
      </c>
      <c r="AA780" s="59">
        <f t="shared" si="558"/>
        <v>1.3588727724497141E-2</v>
      </c>
      <c r="AB780" s="59">
        <f t="shared" si="559"/>
        <v>0.49204242453126001</v>
      </c>
      <c r="AC780" s="59">
        <f t="shared" si="560"/>
        <v>1.1970259246090522</v>
      </c>
      <c r="AD780" s="59">
        <f t="shared" si="561"/>
        <v>0.28364858058753317</v>
      </c>
      <c r="AE780" s="59">
        <f t="shared" si="562"/>
        <v>0</v>
      </c>
      <c r="AF780" s="59">
        <f t="shared" si="563"/>
        <v>0.51853754897473614</v>
      </c>
      <c r="AG780" s="59">
        <f t="shared" si="564"/>
        <v>0</v>
      </c>
      <c r="AH780" s="59">
        <f t="shared" si="565"/>
        <v>0.49225558212583542</v>
      </c>
      <c r="AI780" s="59">
        <f t="shared" si="566"/>
        <v>2.9540188586668213E-3</v>
      </c>
      <c r="AJ780" s="59">
        <f t="shared" si="578"/>
        <v>3.0000528074115809</v>
      </c>
      <c r="AK780" s="59">
        <f t="shared" si="584"/>
        <v>4</v>
      </c>
      <c r="AL780" s="59">
        <f t="shared" si="585"/>
        <v>0.48699933446308424</v>
      </c>
      <c r="AM780" s="59">
        <f t="shared" si="594"/>
        <v>0.5130006655369157</v>
      </c>
      <c r="AN780" s="59">
        <f t="shared" si="586"/>
        <v>1.8280985150733615</v>
      </c>
      <c r="AO780" s="59">
        <f t="shared" si="595"/>
        <v>6.1927605493217888</v>
      </c>
      <c r="AP780" s="59">
        <f t="shared" si="587"/>
        <v>0.35359447157520951</v>
      </c>
      <c r="AQ780" s="59">
        <f t="shared" si="588"/>
        <v>0.1437857486358497</v>
      </c>
      <c r="AR780" s="59">
        <f t="shared" si="589"/>
        <v>0.60679051645498527</v>
      </c>
      <c r="AS780" s="59">
        <f t="shared" si="590"/>
        <v>0.249423734909165</v>
      </c>
      <c r="AT780" s="59">
        <f t="shared" si="591"/>
        <v>0.70869004514725786</v>
      </c>
      <c r="AU780" s="59">
        <v>40.049999999999997</v>
      </c>
      <c r="AV780" s="78">
        <v>0</v>
      </c>
      <c r="AW780" s="59">
        <v>13.54</v>
      </c>
      <c r="AX780" s="59">
        <v>0.221</v>
      </c>
      <c r="AY780" s="59">
        <v>46.19</v>
      </c>
      <c r="AZ780" s="59">
        <v>0.13900000000000001</v>
      </c>
      <c r="BA780" s="59">
        <v>0.19800000000000001</v>
      </c>
      <c r="BB780" s="59">
        <v>3.4000000000000002E-2</v>
      </c>
      <c r="BC780" s="59"/>
      <c r="BD780" s="59"/>
      <c r="BE780" s="59">
        <f t="shared" si="567"/>
        <v>100.37199999999999</v>
      </c>
      <c r="BF780" s="59">
        <f t="shared" si="568"/>
        <v>85.876814755792068</v>
      </c>
      <c r="BG780" s="59">
        <f t="shared" si="592"/>
        <v>0.14123185244207931</v>
      </c>
      <c r="BH780" s="64">
        <f t="shared" si="593"/>
        <v>0.85876814755792064</v>
      </c>
      <c r="BI780" s="52"/>
      <c r="BJ780" s="62"/>
      <c r="BK780" s="62"/>
      <c r="BL780" s="62"/>
    </row>
    <row r="781" spans="1:64" s="31" customFormat="1" x14ac:dyDescent="0.25">
      <c r="A781" s="62"/>
      <c r="B781" s="58" t="s">
        <v>168</v>
      </c>
      <c r="C781" s="52" t="s">
        <v>189</v>
      </c>
      <c r="D781" s="52" t="s">
        <v>195</v>
      </c>
      <c r="E781" s="52" t="s">
        <v>196</v>
      </c>
      <c r="F781" s="52" t="s">
        <v>942</v>
      </c>
      <c r="G781" s="63" t="s">
        <v>1779</v>
      </c>
      <c r="H781" s="63" t="s">
        <v>1789</v>
      </c>
      <c r="I781" s="52" t="s">
        <v>1735</v>
      </c>
      <c r="J781" s="52" t="s">
        <v>1722</v>
      </c>
      <c r="K781" s="59">
        <v>85.876814755792068</v>
      </c>
      <c r="L781" s="59">
        <v>0</v>
      </c>
      <c r="M781" s="59">
        <v>0.53500000000000003</v>
      </c>
      <c r="N781" s="59">
        <v>12.8</v>
      </c>
      <c r="O781" s="59">
        <v>46.74</v>
      </c>
      <c r="P781" s="59"/>
      <c r="Q781" s="59">
        <v>28.83</v>
      </c>
      <c r="R781" s="59">
        <v>0</v>
      </c>
      <c r="S781" s="59">
        <v>9.81</v>
      </c>
      <c r="T781" s="59">
        <v>9.2999999999999999E-2</v>
      </c>
      <c r="U781" s="59"/>
      <c r="V781" s="59">
        <v>98.808000000000007</v>
      </c>
      <c r="W781" s="59">
        <f t="shared" si="581"/>
        <v>19.288130798408517</v>
      </c>
      <c r="X781" s="59">
        <f t="shared" si="582"/>
        <v>10.604433431419737</v>
      </c>
      <c r="Y781" s="59">
        <f t="shared" si="583"/>
        <v>99.870564229828261</v>
      </c>
      <c r="Z781" s="59">
        <f t="shared" si="557"/>
        <v>0</v>
      </c>
      <c r="AA781" s="59">
        <f t="shared" si="558"/>
        <v>1.3225497366032655E-2</v>
      </c>
      <c r="AB781" s="59">
        <f t="shared" si="559"/>
        <v>0.49592402614141956</v>
      </c>
      <c r="AC781" s="59">
        <f t="shared" si="560"/>
        <v>1.2152107208177469</v>
      </c>
      <c r="AD781" s="59">
        <f t="shared" si="561"/>
        <v>0.26231163858869205</v>
      </c>
      <c r="AE781" s="59">
        <f t="shared" si="562"/>
        <v>0</v>
      </c>
      <c r="AF781" s="59">
        <f t="shared" si="563"/>
        <v>0.530234986785726</v>
      </c>
      <c r="AG781" s="59">
        <f t="shared" si="564"/>
        <v>0</v>
      </c>
      <c r="AH781" s="59">
        <f t="shared" si="565"/>
        <v>0.48068571931764104</v>
      </c>
      <c r="AI781" s="59">
        <f t="shared" si="566"/>
        <v>2.4587208427797169E-3</v>
      </c>
      <c r="AJ781" s="59">
        <f t="shared" si="578"/>
        <v>3.0000513098600377</v>
      </c>
      <c r="AK781" s="59">
        <f t="shared" si="584"/>
        <v>3.9999999999999996</v>
      </c>
      <c r="AL781" s="59">
        <f t="shared" si="585"/>
        <v>0.47549300001032008</v>
      </c>
      <c r="AM781" s="59">
        <f t="shared" si="594"/>
        <v>0.52450699998967987</v>
      </c>
      <c r="AN781" s="59">
        <f t="shared" si="586"/>
        <v>2.0213932924918407</v>
      </c>
      <c r="AO781" s="59">
        <f t="shared" si="595"/>
        <v>7.0634910343781758</v>
      </c>
      <c r="AP781" s="59">
        <f t="shared" si="587"/>
        <v>0.33097313166246811</v>
      </c>
      <c r="AQ781" s="59">
        <f t="shared" si="588"/>
        <v>0.13292058021422781</v>
      </c>
      <c r="AR781" s="59">
        <f t="shared" si="589"/>
        <v>0.61578096558239459</v>
      </c>
      <c r="AS781" s="59">
        <f t="shared" si="590"/>
        <v>0.2512984542033776</v>
      </c>
      <c r="AT781" s="59">
        <f t="shared" si="591"/>
        <v>0.71017827379011556</v>
      </c>
      <c r="AU781" s="59">
        <v>40.049999999999997</v>
      </c>
      <c r="AV781" s="78">
        <v>0</v>
      </c>
      <c r="AW781" s="59">
        <v>13.54</v>
      </c>
      <c r="AX781" s="59">
        <v>0.221</v>
      </c>
      <c r="AY781" s="59">
        <v>46.19</v>
      </c>
      <c r="AZ781" s="59">
        <v>0.13900000000000001</v>
      </c>
      <c r="BA781" s="59">
        <v>0.19800000000000001</v>
      </c>
      <c r="BB781" s="59">
        <v>3.4000000000000002E-2</v>
      </c>
      <c r="BC781" s="59"/>
      <c r="BD781" s="59"/>
      <c r="BE781" s="59">
        <f t="shared" si="567"/>
        <v>100.37199999999999</v>
      </c>
      <c r="BF781" s="59">
        <f t="shared" si="568"/>
        <v>85.876814755792068</v>
      </c>
      <c r="BG781" s="59">
        <f t="shared" si="592"/>
        <v>0.14123185244207931</v>
      </c>
      <c r="BH781" s="64">
        <f t="shared" si="593"/>
        <v>0.85876814755792064</v>
      </c>
      <c r="BI781" s="52"/>
      <c r="BJ781" s="62"/>
      <c r="BK781" s="62"/>
      <c r="BL781" s="62"/>
    </row>
    <row r="782" spans="1:64" s="31" customFormat="1" x14ac:dyDescent="0.25">
      <c r="A782" s="62"/>
      <c r="B782" s="58" t="s">
        <v>168</v>
      </c>
      <c r="C782" s="52" t="s">
        <v>189</v>
      </c>
      <c r="D782" s="52" t="s">
        <v>195</v>
      </c>
      <c r="E782" s="52" t="s">
        <v>196</v>
      </c>
      <c r="F782" s="52" t="s">
        <v>943</v>
      </c>
      <c r="G782" s="63" t="s">
        <v>1779</v>
      </c>
      <c r="H782" s="63" t="s">
        <v>1789</v>
      </c>
      <c r="I782" s="52" t="s">
        <v>1735</v>
      </c>
      <c r="J782" s="52" t="s">
        <v>1722</v>
      </c>
      <c r="K782" s="59">
        <v>87.482829319554838</v>
      </c>
      <c r="L782" s="59">
        <v>0</v>
      </c>
      <c r="M782" s="59">
        <v>0.46300000000000002</v>
      </c>
      <c r="N782" s="59">
        <v>10.88</v>
      </c>
      <c r="O782" s="59">
        <v>51.8</v>
      </c>
      <c r="P782" s="59"/>
      <c r="Q782" s="59">
        <v>25.27</v>
      </c>
      <c r="R782" s="59">
        <v>0</v>
      </c>
      <c r="S782" s="59">
        <v>10.24</v>
      </c>
      <c r="T782" s="59">
        <v>7.3999999999999996E-2</v>
      </c>
      <c r="U782" s="59"/>
      <c r="V782" s="59">
        <v>98.72699999999999</v>
      </c>
      <c r="W782" s="59">
        <f t="shared" si="581"/>
        <v>18.209263195736064</v>
      </c>
      <c r="X782" s="59">
        <f t="shared" si="582"/>
        <v>7.8470068951588514</v>
      </c>
      <c r="Y782" s="59">
        <f t="shared" si="583"/>
        <v>99.51327009089492</v>
      </c>
      <c r="Z782" s="59">
        <f t="shared" si="557"/>
        <v>0</v>
      </c>
      <c r="AA782" s="59">
        <f t="shared" si="558"/>
        <v>1.1529813627719697E-2</v>
      </c>
      <c r="AB782" s="59">
        <f t="shared" si="559"/>
        <v>0.4246363222243707</v>
      </c>
      <c r="AC782" s="59">
        <f t="shared" si="560"/>
        <v>1.3566746461723933</v>
      </c>
      <c r="AD782" s="59">
        <f t="shared" si="561"/>
        <v>0.19553170591796379</v>
      </c>
      <c r="AE782" s="59">
        <f t="shared" si="562"/>
        <v>0</v>
      </c>
      <c r="AF782" s="59">
        <f t="shared" si="563"/>
        <v>0.50425902098354358</v>
      </c>
      <c r="AG782" s="59">
        <f t="shared" si="564"/>
        <v>0</v>
      </c>
      <c r="AH782" s="59">
        <f t="shared" si="565"/>
        <v>0.50544654707192005</v>
      </c>
      <c r="AI782" s="59">
        <f t="shared" si="566"/>
        <v>1.9707932170051194E-3</v>
      </c>
      <c r="AJ782" s="59">
        <f t="shared" si="578"/>
        <v>3.0000488492149167</v>
      </c>
      <c r="AK782" s="59">
        <f t="shared" si="584"/>
        <v>3.9999999999999991</v>
      </c>
      <c r="AL782" s="59">
        <f t="shared" si="585"/>
        <v>0.50058805563024844</v>
      </c>
      <c r="AM782" s="59">
        <f t="shared" si="594"/>
        <v>0.49941194436975156</v>
      </c>
      <c r="AN782" s="59">
        <f t="shared" si="586"/>
        <v>2.5789117862813908</v>
      </c>
      <c r="AO782" s="59">
        <f t="shared" si="595"/>
        <v>9.715883816650468</v>
      </c>
      <c r="AP782" s="59">
        <f t="shared" si="587"/>
        <v>0.27941454266438726</v>
      </c>
      <c r="AQ782" s="59">
        <f t="shared" si="588"/>
        <v>9.8911111368912966E-2</v>
      </c>
      <c r="AR782" s="59">
        <f t="shared" si="589"/>
        <v>0.68628356914779998</v>
      </c>
      <c r="AS782" s="59">
        <f t="shared" si="590"/>
        <v>0.21480531948328707</v>
      </c>
      <c r="AT782" s="59">
        <f t="shared" si="591"/>
        <v>0.76161583813377809</v>
      </c>
      <c r="AU782" s="59">
        <v>40.49</v>
      </c>
      <c r="AV782" s="78">
        <v>0</v>
      </c>
      <c r="AW782" s="59">
        <v>12.16</v>
      </c>
      <c r="AX782" s="59">
        <v>0.19500000000000001</v>
      </c>
      <c r="AY782" s="59">
        <v>47.68</v>
      </c>
      <c r="AZ782" s="59">
        <v>0.153</v>
      </c>
      <c r="BA782" s="59">
        <v>0.26400000000000001</v>
      </c>
      <c r="BB782" s="59">
        <v>0.11700000000000001</v>
      </c>
      <c r="BC782" s="59"/>
      <c r="BD782" s="59"/>
      <c r="BE782" s="59">
        <f t="shared" si="567"/>
        <v>101.05900000000001</v>
      </c>
      <c r="BF782" s="59">
        <f t="shared" si="568"/>
        <v>87.482829319554838</v>
      </c>
      <c r="BG782" s="59">
        <f t="shared" si="592"/>
        <v>0.12517170680445161</v>
      </c>
      <c r="BH782" s="64">
        <f t="shared" si="593"/>
        <v>0.87482829319554833</v>
      </c>
      <c r="BI782" s="52"/>
      <c r="BJ782" s="62"/>
      <c r="BK782" s="62"/>
      <c r="BL782" s="62"/>
    </row>
    <row r="783" spans="1:64" s="31" customFormat="1" x14ac:dyDescent="0.25">
      <c r="A783" s="62"/>
      <c r="B783" s="58" t="s">
        <v>168</v>
      </c>
      <c r="C783" s="52" t="s">
        <v>189</v>
      </c>
      <c r="D783" s="52" t="s">
        <v>195</v>
      </c>
      <c r="E783" s="52" t="s">
        <v>196</v>
      </c>
      <c r="F783" s="52" t="s">
        <v>944</v>
      </c>
      <c r="G783" s="63" t="s">
        <v>1779</v>
      </c>
      <c r="H783" s="63" t="s">
        <v>1789</v>
      </c>
      <c r="I783" s="52" t="s">
        <v>1735</v>
      </c>
      <c r="J783" s="52" t="s">
        <v>1722</v>
      </c>
      <c r="K783" s="59">
        <v>82.845904727610616</v>
      </c>
      <c r="L783" s="59">
        <v>0</v>
      </c>
      <c r="M783" s="59">
        <v>0.80100000000000005</v>
      </c>
      <c r="N783" s="59">
        <v>14.73</v>
      </c>
      <c r="O783" s="59">
        <v>42.16</v>
      </c>
      <c r="P783" s="59"/>
      <c r="Q783" s="59">
        <v>32.1</v>
      </c>
      <c r="R783" s="59">
        <v>0</v>
      </c>
      <c r="S783" s="59">
        <v>8.9499999999999993</v>
      </c>
      <c r="T783" s="59">
        <v>5.0999999999999997E-2</v>
      </c>
      <c r="U783" s="59"/>
      <c r="V783" s="59">
        <v>98.792000000000002</v>
      </c>
      <c r="W783" s="59">
        <f t="shared" si="581"/>
        <v>21.2086240755294</v>
      </c>
      <c r="X783" s="59">
        <f t="shared" si="582"/>
        <v>12.104218631329852</v>
      </c>
      <c r="Y783" s="59">
        <f t="shared" si="583"/>
        <v>100.00484270685925</v>
      </c>
      <c r="Z783" s="59">
        <f t="shared" si="557"/>
        <v>0</v>
      </c>
      <c r="AA783" s="59">
        <f t="shared" si="558"/>
        <v>1.9742467965748668E-2</v>
      </c>
      <c r="AB783" s="59">
        <f t="shared" si="559"/>
        <v>0.56900832559547443</v>
      </c>
      <c r="AC783" s="59">
        <f t="shared" si="560"/>
        <v>1.0928842847640514</v>
      </c>
      <c r="AD783" s="59">
        <f t="shared" si="561"/>
        <v>0.29852282598376761</v>
      </c>
      <c r="AE783" s="59">
        <f t="shared" si="562"/>
        <v>0</v>
      </c>
      <c r="AF783" s="59">
        <f t="shared" si="563"/>
        <v>0.58130147779017949</v>
      </c>
      <c r="AG783" s="59">
        <f t="shared" si="564"/>
        <v>0</v>
      </c>
      <c r="AH783" s="59">
        <f t="shared" si="565"/>
        <v>0.43724609788021424</v>
      </c>
      <c r="AI783" s="59">
        <f t="shared" si="566"/>
        <v>1.344333883168547E-3</v>
      </c>
      <c r="AJ783" s="59">
        <f t="shared" si="578"/>
        <v>3.0000498138626046</v>
      </c>
      <c r="AK783" s="59">
        <f t="shared" si="584"/>
        <v>4</v>
      </c>
      <c r="AL783" s="59">
        <f t="shared" si="585"/>
        <v>0.42928392185551567</v>
      </c>
      <c r="AM783" s="59">
        <f t="shared" si="594"/>
        <v>0.57071607814448433</v>
      </c>
      <c r="AN783" s="59">
        <f t="shared" si="586"/>
        <v>1.9472597308916946</v>
      </c>
      <c r="AO783" s="59">
        <f t="shared" si="595"/>
        <v>6.7263575824665169</v>
      </c>
      <c r="AP783" s="59">
        <f t="shared" si="587"/>
        <v>0.33929822659282549</v>
      </c>
      <c r="AQ783" s="59">
        <f t="shared" si="588"/>
        <v>0.15227528841570115</v>
      </c>
      <c r="AR783" s="59">
        <f t="shared" si="589"/>
        <v>0.55747586175029162</v>
      </c>
      <c r="AS783" s="59">
        <f t="shared" si="590"/>
        <v>0.29024884983400728</v>
      </c>
      <c r="AT783" s="59">
        <f t="shared" si="591"/>
        <v>0.65761426337145934</v>
      </c>
      <c r="AU783" s="59">
        <v>39.700000000000003</v>
      </c>
      <c r="AV783" s="78">
        <v>3.2000000000000001E-2</v>
      </c>
      <c r="AW783" s="59">
        <v>16.420000000000002</v>
      </c>
      <c r="AX783" s="59">
        <v>0.23400000000000001</v>
      </c>
      <c r="AY783" s="59">
        <v>44.49</v>
      </c>
      <c r="AZ783" s="59">
        <v>0.183</v>
      </c>
      <c r="BA783" s="59">
        <v>0.16900000000000001</v>
      </c>
      <c r="BB783" s="59">
        <v>2.4E-2</v>
      </c>
      <c r="BC783" s="59"/>
      <c r="BD783" s="59"/>
      <c r="BE783" s="59">
        <f t="shared" si="567"/>
        <v>101.25200000000001</v>
      </c>
      <c r="BF783" s="59">
        <f t="shared" si="568"/>
        <v>82.845904727610616</v>
      </c>
      <c r="BG783" s="59">
        <f t="shared" si="592"/>
        <v>0.17154095272389383</v>
      </c>
      <c r="BH783" s="64">
        <f t="shared" si="593"/>
        <v>0.8284590472761062</v>
      </c>
      <c r="BI783" s="52"/>
      <c r="BJ783" s="62"/>
      <c r="BK783" s="62"/>
      <c r="BL783" s="62"/>
    </row>
    <row r="784" spans="1:64" s="31" customFormat="1" x14ac:dyDescent="0.25">
      <c r="A784" s="62"/>
      <c r="B784" s="58" t="s">
        <v>168</v>
      </c>
      <c r="C784" s="52" t="s">
        <v>189</v>
      </c>
      <c r="D784" s="52"/>
      <c r="E784" s="52" t="s">
        <v>196</v>
      </c>
      <c r="F784" s="52" t="s">
        <v>945</v>
      </c>
      <c r="G784" s="63" t="s">
        <v>1779</v>
      </c>
      <c r="H784" s="63" t="s">
        <v>1786</v>
      </c>
      <c r="I784" s="52" t="s">
        <v>1735</v>
      </c>
      <c r="J784" s="52" t="s">
        <v>1722</v>
      </c>
      <c r="K784" s="59">
        <v>90.897214046483313</v>
      </c>
      <c r="L784" s="59">
        <v>0.12</v>
      </c>
      <c r="M784" s="59">
        <v>0.41</v>
      </c>
      <c r="N784" s="59">
        <v>13.25</v>
      </c>
      <c r="O784" s="59">
        <v>53.49</v>
      </c>
      <c r="P784" s="59"/>
      <c r="Q784" s="59">
        <v>17.239999999999998</v>
      </c>
      <c r="R784" s="59">
        <v>0.25</v>
      </c>
      <c r="S784" s="59">
        <v>12.83</v>
      </c>
      <c r="T784" s="59">
        <v>7.0000000000000007E-2</v>
      </c>
      <c r="U784" s="59"/>
      <c r="V784" s="59">
        <v>97.659999999999982</v>
      </c>
      <c r="W784" s="59">
        <f t="shared" si="581"/>
        <v>14.06179146362669</v>
      </c>
      <c r="X784" s="59">
        <f t="shared" si="582"/>
        <v>3.5321277354671117</v>
      </c>
      <c r="Y784" s="59">
        <f t="shared" si="583"/>
        <v>98.013919199093792</v>
      </c>
      <c r="Z784" s="59">
        <f t="shared" si="557"/>
        <v>3.9060014101637798E-3</v>
      </c>
      <c r="AA784" s="59">
        <f t="shared" si="558"/>
        <v>1.0036688166673344E-2</v>
      </c>
      <c r="AB784" s="59">
        <f t="shared" si="559"/>
        <v>0.50835769382794327</v>
      </c>
      <c r="AC784" s="59">
        <f t="shared" si="560"/>
        <v>1.3771581772594781</v>
      </c>
      <c r="AD784" s="59">
        <f t="shared" si="561"/>
        <v>8.651966599553261E-2</v>
      </c>
      <c r="AE784" s="59">
        <f t="shared" si="562"/>
        <v>0</v>
      </c>
      <c r="AF784" s="59">
        <f t="shared" si="563"/>
        <v>0.38279586188089348</v>
      </c>
      <c r="AG784" s="59">
        <f t="shared" si="564"/>
        <v>6.8929031792342582E-3</v>
      </c>
      <c r="AH784" s="59">
        <f t="shared" si="565"/>
        <v>0.62253992916819523</v>
      </c>
      <c r="AI784" s="59">
        <f t="shared" si="566"/>
        <v>1.8326209935720242E-3</v>
      </c>
      <c r="AJ784" s="59">
        <f t="shared" si="578"/>
        <v>3.0000395418816859</v>
      </c>
      <c r="AK784" s="59">
        <f t="shared" si="584"/>
        <v>4.0000000000000009</v>
      </c>
      <c r="AL784" s="59">
        <f t="shared" si="585"/>
        <v>0.6192358162426127</v>
      </c>
      <c r="AM784" s="59">
        <f t="shared" si="594"/>
        <v>0.3807641837573873</v>
      </c>
      <c r="AN784" s="59">
        <f t="shared" si="586"/>
        <v>4.4243797924585024</v>
      </c>
      <c r="AO784" s="59">
        <f t="shared" si="595"/>
        <v>19.692888602182343</v>
      </c>
      <c r="AP784" s="59">
        <f t="shared" si="587"/>
        <v>0.18435287318751109</v>
      </c>
      <c r="AQ784" s="59">
        <f t="shared" si="588"/>
        <v>4.3873279344404201E-2</v>
      </c>
      <c r="AR784" s="59">
        <f t="shared" si="589"/>
        <v>0.69834348892950393</v>
      </c>
      <c r="AS784" s="59">
        <f t="shared" si="590"/>
        <v>0.25778323172609191</v>
      </c>
      <c r="AT784" s="59">
        <f t="shared" si="591"/>
        <v>0.73038800594409137</v>
      </c>
      <c r="AU784" s="59">
        <v>40.49</v>
      </c>
      <c r="AV784" s="78">
        <v>0.01</v>
      </c>
      <c r="AW784" s="59">
        <v>8.9</v>
      </c>
      <c r="AX784" s="59">
        <v>0.19</v>
      </c>
      <c r="AY784" s="59">
        <v>49.86</v>
      </c>
      <c r="AZ784" s="59">
        <v>0.15</v>
      </c>
      <c r="BA784" s="59">
        <v>0.28000000000000003</v>
      </c>
      <c r="BB784" s="59">
        <v>0.08</v>
      </c>
      <c r="BC784" s="59"/>
      <c r="BD784" s="59"/>
      <c r="BE784" s="59">
        <f t="shared" si="567"/>
        <v>99.96</v>
      </c>
      <c r="BF784" s="59">
        <f t="shared" si="568"/>
        <v>90.897214046483313</v>
      </c>
      <c r="BG784" s="59">
        <f t="shared" si="592"/>
        <v>9.1027859535166872E-2</v>
      </c>
      <c r="BH784" s="64">
        <f t="shared" si="593"/>
        <v>0.9089721404648331</v>
      </c>
      <c r="BI784" s="52"/>
      <c r="BJ784" s="62"/>
      <c r="BK784" s="62"/>
      <c r="BL784" s="62"/>
    </row>
    <row r="785" spans="1:64" s="31" customFormat="1" x14ac:dyDescent="0.25">
      <c r="A785" s="62"/>
      <c r="B785" s="58" t="s">
        <v>168</v>
      </c>
      <c r="C785" s="52" t="s">
        <v>189</v>
      </c>
      <c r="D785" s="52"/>
      <c r="E785" s="52" t="s">
        <v>196</v>
      </c>
      <c r="F785" s="52" t="s">
        <v>946</v>
      </c>
      <c r="G785" s="63" t="s">
        <v>1779</v>
      </c>
      <c r="H785" s="63" t="s">
        <v>1786</v>
      </c>
      <c r="I785" s="52" t="s">
        <v>1735</v>
      </c>
      <c r="J785" s="52" t="s">
        <v>1722</v>
      </c>
      <c r="K785" s="59">
        <v>90.459493760960612</v>
      </c>
      <c r="L785" s="59">
        <v>0.04</v>
      </c>
      <c r="M785" s="59">
        <v>0.48</v>
      </c>
      <c r="N785" s="59">
        <v>12.54</v>
      </c>
      <c r="O785" s="59">
        <v>50.83</v>
      </c>
      <c r="P785" s="59"/>
      <c r="Q785" s="59">
        <v>20.77</v>
      </c>
      <c r="R785" s="59">
        <v>0.24</v>
      </c>
      <c r="S785" s="59">
        <v>11.51</v>
      </c>
      <c r="T785" s="59">
        <v>0.11</v>
      </c>
      <c r="U785" s="59"/>
      <c r="V785" s="59">
        <v>96.52</v>
      </c>
      <c r="W785" s="59">
        <f t="shared" ref="W785:W846" si="596">Q785-0.8998*X785</f>
        <v>15.572653137594916</v>
      </c>
      <c r="X785" s="59">
        <f t="shared" ref="X785:X846" si="597">(S785/40.31+Q785/71.85+R785/70.94+T785/74.7+U785/41.38-N785/101.96-O785/151.91-P785/201-L785*2/60.08-M785*2/79.95)/3*159.66</f>
        <v>5.7761134278785091</v>
      </c>
      <c r="Y785" s="59">
        <f t="shared" ref="Y785:Y846" si="598">SUM(L785:P785,R785:U785,W785:X785)</f>
        <v>97.098766565473426</v>
      </c>
      <c r="Z785" s="59">
        <f t="shared" si="557"/>
        <v>1.3302913995216852E-3</v>
      </c>
      <c r="AA785" s="59">
        <f t="shared" si="558"/>
        <v>1.200558851523275E-2</v>
      </c>
      <c r="AB785" s="59">
        <f t="shared" si="559"/>
        <v>0.49157150641114949</v>
      </c>
      <c r="AC785" s="59">
        <f t="shared" si="560"/>
        <v>1.3371095150475936</v>
      </c>
      <c r="AD785" s="59">
        <f t="shared" si="561"/>
        <v>0.14456054890655265</v>
      </c>
      <c r="AE785" s="59">
        <f t="shared" si="562"/>
        <v>0</v>
      </c>
      <c r="AF785" s="59">
        <f t="shared" si="563"/>
        <v>0.43313655086601088</v>
      </c>
      <c r="AG785" s="59">
        <f t="shared" si="564"/>
        <v>6.760970696131215E-3</v>
      </c>
      <c r="AH785" s="59">
        <f t="shared" si="565"/>
        <v>0.57062595470754174</v>
      </c>
      <c r="AI785" s="59">
        <f t="shared" si="566"/>
        <v>2.9424083528638693E-3</v>
      </c>
      <c r="AJ785" s="59">
        <f t="shared" si="578"/>
        <v>3.0000433349025979</v>
      </c>
      <c r="AK785" s="59">
        <f t="shared" si="584"/>
        <v>4</v>
      </c>
      <c r="AL785" s="59">
        <f t="shared" si="585"/>
        <v>0.56848701912957444</v>
      </c>
      <c r="AM785" s="59">
        <f t="shared" si="594"/>
        <v>0.43151298087042556</v>
      </c>
      <c r="AN785" s="59">
        <f t="shared" si="586"/>
        <v>2.9962292903716117</v>
      </c>
      <c r="AO785" s="59">
        <f t="shared" si="595"/>
        <v>11.823395189036104</v>
      </c>
      <c r="AP785" s="59">
        <f t="shared" si="587"/>
        <v>0.25023589172157074</v>
      </c>
      <c r="AQ785" s="59">
        <f t="shared" si="588"/>
        <v>7.3260441639586449E-2</v>
      </c>
      <c r="AR785" s="59">
        <f t="shared" si="589"/>
        <v>0.67762079166012179</v>
      </c>
      <c r="AS785" s="59">
        <f t="shared" si="590"/>
        <v>0.24911876670029179</v>
      </c>
      <c r="AT785" s="59">
        <f t="shared" si="591"/>
        <v>0.73118794330843895</v>
      </c>
      <c r="AU785" s="59">
        <v>39.93</v>
      </c>
      <c r="AV785" s="78">
        <v>0.02</v>
      </c>
      <c r="AW785" s="59">
        <v>9.14</v>
      </c>
      <c r="AX785" s="59">
        <v>0.17</v>
      </c>
      <c r="AY785" s="59">
        <v>48.62</v>
      </c>
      <c r="AZ785" s="59">
        <v>0.14000000000000001</v>
      </c>
      <c r="BA785" s="59">
        <v>0.33</v>
      </c>
      <c r="BB785" s="59">
        <v>7.0000000000000007E-2</v>
      </c>
      <c r="BC785" s="59"/>
      <c r="BD785" s="59"/>
      <c r="BE785" s="59">
        <f t="shared" si="567"/>
        <v>98.419999999999987</v>
      </c>
      <c r="BF785" s="59">
        <f t="shared" si="568"/>
        <v>90.459493760960612</v>
      </c>
      <c r="BG785" s="59">
        <f t="shared" si="592"/>
        <v>9.5405062390393883E-2</v>
      </c>
      <c r="BH785" s="64">
        <f t="shared" si="593"/>
        <v>0.90459493760960608</v>
      </c>
      <c r="BI785" s="52"/>
      <c r="BJ785" s="62"/>
      <c r="BK785" s="62"/>
      <c r="BL785" s="62"/>
    </row>
    <row r="786" spans="1:64" s="31" customFormat="1" x14ac:dyDescent="0.25">
      <c r="A786" s="62"/>
      <c r="B786" s="58" t="s">
        <v>168</v>
      </c>
      <c r="C786" s="52" t="s">
        <v>189</v>
      </c>
      <c r="D786" s="52"/>
      <c r="E786" s="52" t="s">
        <v>196</v>
      </c>
      <c r="F786" s="52" t="s">
        <v>947</v>
      </c>
      <c r="G786" s="63" t="s">
        <v>1779</v>
      </c>
      <c r="H786" s="63" t="s">
        <v>1786</v>
      </c>
      <c r="I786" s="52" t="s">
        <v>1735</v>
      </c>
      <c r="J786" s="52" t="s">
        <v>1722</v>
      </c>
      <c r="K786" s="59">
        <v>88.639013447624492</v>
      </c>
      <c r="L786" s="59">
        <v>0.03</v>
      </c>
      <c r="M786" s="59">
        <v>0.38</v>
      </c>
      <c r="N786" s="59">
        <v>8.86</v>
      </c>
      <c r="O786" s="59">
        <v>52.3</v>
      </c>
      <c r="P786" s="59"/>
      <c r="Q786" s="59">
        <v>27.87</v>
      </c>
      <c r="R786" s="59">
        <v>0.37</v>
      </c>
      <c r="S786" s="59">
        <v>8.2100000000000009</v>
      </c>
      <c r="T786" s="59">
        <v>0.05</v>
      </c>
      <c r="U786" s="59"/>
      <c r="V786" s="59">
        <v>98.070000000000007</v>
      </c>
      <c r="W786" s="59">
        <f t="shared" si="596"/>
        <v>20.410884687222214</v>
      </c>
      <c r="X786" s="59">
        <f t="shared" si="597"/>
        <v>8.2897480693240553</v>
      </c>
      <c r="Y786" s="59">
        <f t="shared" si="598"/>
        <v>98.900632756546258</v>
      </c>
      <c r="Z786" s="59">
        <f t="shared" si="557"/>
        <v>1.0224255241705054E-3</v>
      </c>
      <c r="AA786" s="59">
        <f t="shared" si="558"/>
        <v>9.7397867768102449E-3</v>
      </c>
      <c r="AB786" s="59">
        <f t="shared" si="559"/>
        <v>0.3559151894612359</v>
      </c>
      <c r="AC786" s="59">
        <f t="shared" si="560"/>
        <v>1.4098476818872874</v>
      </c>
      <c r="AD786" s="59">
        <f t="shared" si="561"/>
        <v>0.2126077267387004</v>
      </c>
      <c r="AE786" s="59">
        <f t="shared" si="562"/>
        <v>0</v>
      </c>
      <c r="AF786" s="59">
        <f t="shared" si="563"/>
        <v>0.58176513261877782</v>
      </c>
      <c r="AG786" s="59">
        <f t="shared" si="564"/>
        <v>1.0681276856752232E-2</v>
      </c>
      <c r="AH786" s="59">
        <f t="shared" si="565"/>
        <v>0.41710269033837805</v>
      </c>
      <c r="AI786" s="59">
        <f t="shared" si="566"/>
        <v>1.3705784532950895E-3</v>
      </c>
      <c r="AJ786" s="59">
        <f t="shared" si="578"/>
        <v>3.0000524886554074</v>
      </c>
      <c r="AK786" s="59">
        <f t="shared" si="584"/>
        <v>4</v>
      </c>
      <c r="AL786" s="59">
        <f t="shared" si="585"/>
        <v>0.41757545968749127</v>
      </c>
      <c r="AM786" s="59">
        <f t="shared" si="594"/>
        <v>0.58242454031250879</v>
      </c>
      <c r="AN786" s="59">
        <f t="shared" si="586"/>
        <v>2.7363310898562969</v>
      </c>
      <c r="AO786" s="59">
        <f t="shared" si="595"/>
        <v>10.499367754627384</v>
      </c>
      <c r="AP786" s="59">
        <f t="shared" si="587"/>
        <v>0.26764223403939852</v>
      </c>
      <c r="AQ786" s="59">
        <f t="shared" si="588"/>
        <v>0.1074660768534768</v>
      </c>
      <c r="AR786" s="59">
        <f t="shared" si="589"/>
        <v>0.71263072917197146</v>
      </c>
      <c r="AS786" s="59">
        <f t="shared" si="590"/>
        <v>0.17990319397455184</v>
      </c>
      <c r="AT786" s="59">
        <f t="shared" si="591"/>
        <v>0.79843545515858461</v>
      </c>
      <c r="AU786" s="59">
        <v>39.200000000000003</v>
      </c>
      <c r="AV786" s="78">
        <v>0.02</v>
      </c>
      <c r="AW786" s="59">
        <v>10.87</v>
      </c>
      <c r="AX786" s="59">
        <v>0.16</v>
      </c>
      <c r="AY786" s="59">
        <v>47.58</v>
      </c>
      <c r="AZ786" s="59">
        <v>0.14000000000000001</v>
      </c>
      <c r="BA786" s="59">
        <v>0.26</v>
      </c>
      <c r="BB786" s="59">
        <v>7.0000000000000007E-2</v>
      </c>
      <c r="BC786" s="59"/>
      <c r="BD786" s="59"/>
      <c r="BE786" s="59">
        <f t="shared" si="567"/>
        <v>98.3</v>
      </c>
      <c r="BF786" s="59">
        <f t="shared" si="568"/>
        <v>88.639013447624492</v>
      </c>
      <c r="BG786" s="59">
        <f t="shared" si="592"/>
        <v>0.11360986552375507</v>
      </c>
      <c r="BH786" s="64">
        <f t="shared" si="593"/>
        <v>0.88639013447624493</v>
      </c>
      <c r="BI786" s="52"/>
      <c r="BJ786" s="62"/>
      <c r="BK786" s="62"/>
      <c r="BL786" s="62"/>
    </row>
    <row r="787" spans="1:64" s="31" customFormat="1" x14ac:dyDescent="0.25">
      <c r="A787" s="62"/>
      <c r="B787" s="58" t="s">
        <v>168</v>
      </c>
      <c r="C787" s="52" t="s">
        <v>189</v>
      </c>
      <c r="D787" s="52"/>
      <c r="E787" s="52" t="s">
        <v>196</v>
      </c>
      <c r="F787" s="52" t="s">
        <v>948</v>
      </c>
      <c r="G787" s="63" t="s">
        <v>1779</v>
      </c>
      <c r="H787" s="63" t="s">
        <v>1786</v>
      </c>
      <c r="I787" s="52" t="s">
        <v>1735</v>
      </c>
      <c r="J787" s="52" t="s">
        <v>1722</v>
      </c>
      <c r="K787" s="59">
        <v>90.936307910478476</v>
      </c>
      <c r="L787" s="59">
        <v>7.0000000000000007E-2</v>
      </c>
      <c r="M787" s="59">
        <v>0.34</v>
      </c>
      <c r="N787" s="59">
        <v>11.71</v>
      </c>
      <c r="O787" s="59">
        <v>53.01</v>
      </c>
      <c r="P787" s="59"/>
      <c r="Q787" s="59">
        <v>20.27</v>
      </c>
      <c r="R787" s="59">
        <v>0.26</v>
      </c>
      <c r="S787" s="59">
        <v>11.87</v>
      </c>
      <c r="T787" s="59">
        <v>0.11</v>
      </c>
      <c r="U787" s="59"/>
      <c r="V787" s="59">
        <v>97.64</v>
      </c>
      <c r="W787" s="59">
        <f t="shared" si="596"/>
        <v>15.142226862933249</v>
      </c>
      <c r="X787" s="59">
        <f t="shared" si="597"/>
        <v>5.6987921060977449</v>
      </c>
      <c r="Y787" s="59">
        <f t="shared" si="598"/>
        <v>98.211018969031002</v>
      </c>
      <c r="Z787" s="59">
        <f t="shared" si="557"/>
        <v>2.3073915115611955E-3</v>
      </c>
      <c r="AA787" s="59">
        <f t="shared" si="558"/>
        <v>8.4286416978548492E-3</v>
      </c>
      <c r="AB787" s="59">
        <f t="shared" si="559"/>
        <v>0.45496974610125279</v>
      </c>
      <c r="AC787" s="59">
        <f t="shared" si="560"/>
        <v>1.3821053001812833</v>
      </c>
      <c r="AD787" s="59">
        <f t="shared" si="561"/>
        <v>0.14136221717748845</v>
      </c>
      <c r="AE787" s="59">
        <f t="shared" si="562"/>
        <v>0</v>
      </c>
      <c r="AF787" s="59">
        <f t="shared" si="563"/>
        <v>0.4174345875128016</v>
      </c>
      <c r="AG787" s="59">
        <f t="shared" si="564"/>
        <v>7.259515192260097E-3</v>
      </c>
      <c r="AH787" s="59">
        <f t="shared" si="565"/>
        <v>0.58326158730045163</v>
      </c>
      <c r="AI787" s="59">
        <f t="shared" si="566"/>
        <v>2.9163483856183624E-3</v>
      </c>
      <c r="AJ787" s="59">
        <f t="shared" si="578"/>
        <v>3.0000453350605727</v>
      </c>
      <c r="AK787" s="59">
        <f t="shared" si="584"/>
        <v>4.0000000000000009</v>
      </c>
      <c r="AL787" s="59">
        <f t="shared" si="585"/>
        <v>0.58285581776036877</v>
      </c>
      <c r="AM787" s="59">
        <f t="shared" si="594"/>
        <v>0.41714418223963123</v>
      </c>
      <c r="AN787" s="59">
        <f t="shared" si="586"/>
        <v>2.9529431261585852</v>
      </c>
      <c r="AO787" s="59">
        <f t="shared" si="595"/>
        <v>11.600320899813328</v>
      </c>
      <c r="AP787" s="59">
        <f t="shared" si="587"/>
        <v>0.25297606570216102</v>
      </c>
      <c r="AQ787" s="59">
        <f t="shared" si="588"/>
        <v>7.1451453017147823E-2</v>
      </c>
      <c r="AR787" s="59">
        <f t="shared" si="589"/>
        <v>0.69858434518371559</v>
      </c>
      <c r="AS787" s="59">
        <f t="shared" si="590"/>
        <v>0.22996420179913668</v>
      </c>
      <c r="AT787" s="59">
        <f t="shared" si="591"/>
        <v>0.75234014145370964</v>
      </c>
      <c r="AU787" s="59">
        <v>40.21</v>
      </c>
      <c r="AV787" s="78">
        <v>0.01</v>
      </c>
      <c r="AW787" s="59">
        <v>8.81</v>
      </c>
      <c r="AX787" s="59">
        <v>0.15</v>
      </c>
      <c r="AY787" s="59">
        <v>49.59</v>
      </c>
      <c r="AZ787" s="59">
        <v>0.16</v>
      </c>
      <c r="BA787" s="59">
        <v>0.28000000000000003</v>
      </c>
      <c r="BB787" s="59">
        <v>0.08</v>
      </c>
      <c r="BC787" s="59"/>
      <c r="BD787" s="59"/>
      <c r="BE787" s="59">
        <f t="shared" ref="BE787:BE848" si="599">SUM(AU787:BB787)</f>
        <v>99.29</v>
      </c>
      <c r="BF787" s="59">
        <f t="shared" si="568"/>
        <v>90.936307910478476</v>
      </c>
      <c r="BG787" s="59">
        <f t="shared" si="592"/>
        <v>9.0636920895215245E-2</v>
      </c>
      <c r="BH787" s="64">
        <f t="shared" si="593"/>
        <v>0.90936307910478476</v>
      </c>
      <c r="BI787" s="52"/>
      <c r="BJ787" s="62"/>
      <c r="BK787" s="62"/>
      <c r="BL787" s="62"/>
    </row>
    <row r="788" spans="1:64" s="31" customFormat="1" x14ac:dyDescent="0.25">
      <c r="A788" s="62"/>
      <c r="B788" s="58" t="s">
        <v>168</v>
      </c>
      <c r="C788" s="52" t="s">
        <v>189</v>
      </c>
      <c r="D788" s="52"/>
      <c r="E788" s="52" t="s">
        <v>196</v>
      </c>
      <c r="F788" s="52" t="s">
        <v>949</v>
      </c>
      <c r="G788" s="63" t="s">
        <v>1779</v>
      </c>
      <c r="H788" s="63" t="s">
        <v>1786</v>
      </c>
      <c r="I788" s="52" t="s">
        <v>1735</v>
      </c>
      <c r="J788" s="52" t="s">
        <v>1722</v>
      </c>
      <c r="K788" s="59">
        <v>89.878376557969858</v>
      </c>
      <c r="L788" s="59">
        <v>0.06</v>
      </c>
      <c r="M788" s="59">
        <v>0.36</v>
      </c>
      <c r="N788" s="59">
        <v>11.63</v>
      </c>
      <c r="O788" s="59">
        <v>52.1</v>
      </c>
      <c r="P788" s="59"/>
      <c r="Q788" s="59">
        <v>21.76</v>
      </c>
      <c r="R788" s="59">
        <v>0.3</v>
      </c>
      <c r="S788" s="59">
        <v>11.27</v>
      </c>
      <c r="T788" s="59">
        <v>0.09</v>
      </c>
      <c r="U788" s="59"/>
      <c r="V788" s="59">
        <v>97.570000000000007</v>
      </c>
      <c r="W788" s="59">
        <f t="shared" si="596"/>
        <v>16.021341736203073</v>
      </c>
      <c r="X788" s="59">
        <f t="shared" si="597"/>
        <v>6.3777042273804492</v>
      </c>
      <c r="Y788" s="59">
        <f t="shared" si="598"/>
        <v>98.20904596358352</v>
      </c>
      <c r="Z788" s="59">
        <f t="shared" si="557"/>
        <v>1.9873623950713479E-3</v>
      </c>
      <c r="AA788" s="59">
        <f t="shared" si="558"/>
        <v>8.9677551679477312E-3</v>
      </c>
      <c r="AB788" s="59">
        <f t="shared" si="559"/>
        <v>0.45405441725503731</v>
      </c>
      <c r="AC788" s="59">
        <f t="shared" si="560"/>
        <v>1.3649716092456503</v>
      </c>
      <c r="AD788" s="59">
        <f t="shared" si="561"/>
        <v>0.1589708423632567</v>
      </c>
      <c r="AE788" s="59">
        <f t="shared" si="562"/>
        <v>0</v>
      </c>
      <c r="AF788" s="59">
        <f t="shared" si="563"/>
        <v>0.44381311625949571</v>
      </c>
      <c r="AG788" s="59">
        <f t="shared" si="564"/>
        <v>8.4170148237832886E-3</v>
      </c>
      <c r="AH788" s="59">
        <f t="shared" si="565"/>
        <v>0.55646664732678675</v>
      </c>
      <c r="AI788" s="59">
        <f t="shared" si="566"/>
        <v>2.3976831679796006E-3</v>
      </c>
      <c r="AJ788" s="59">
        <f t="shared" si="578"/>
        <v>3.0000464480050089</v>
      </c>
      <c r="AK788" s="59">
        <f t="shared" si="584"/>
        <v>4</v>
      </c>
      <c r="AL788" s="59">
        <f t="shared" si="585"/>
        <v>0.55631101176304742</v>
      </c>
      <c r="AM788" s="59">
        <f t="shared" si="594"/>
        <v>0.44368898823695258</v>
      </c>
      <c r="AN788" s="59">
        <f t="shared" si="586"/>
        <v>2.7917894229015876</v>
      </c>
      <c r="AO788" s="59">
        <f t="shared" si="595"/>
        <v>10.778763014171849</v>
      </c>
      <c r="AP788" s="59">
        <f t="shared" si="587"/>
        <v>0.26372772547974749</v>
      </c>
      <c r="AQ788" s="59">
        <f t="shared" si="588"/>
        <v>8.03696127459297E-2</v>
      </c>
      <c r="AR788" s="59">
        <f t="shared" si="589"/>
        <v>0.69007774012787848</v>
      </c>
      <c r="AS788" s="59">
        <f t="shared" si="590"/>
        <v>0.22955264712619181</v>
      </c>
      <c r="AT788" s="59">
        <f t="shared" si="591"/>
        <v>0.75038596994210427</v>
      </c>
      <c r="AU788" s="59">
        <v>40.44</v>
      </c>
      <c r="AV788" s="78">
        <v>0.02</v>
      </c>
      <c r="AW788" s="59">
        <v>9.92</v>
      </c>
      <c r="AX788" s="59">
        <v>0.17</v>
      </c>
      <c r="AY788" s="59">
        <v>49.42</v>
      </c>
      <c r="AZ788" s="59">
        <v>0.17</v>
      </c>
      <c r="BA788" s="59">
        <v>0.2</v>
      </c>
      <c r="BB788" s="59">
        <v>0.05</v>
      </c>
      <c r="BC788" s="59"/>
      <c r="BD788" s="59"/>
      <c r="BE788" s="59">
        <f t="shared" si="599"/>
        <v>100.39</v>
      </c>
      <c r="BF788" s="59">
        <f t="shared" si="568"/>
        <v>89.878376557969858</v>
      </c>
      <c r="BG788" s="59">
        <f t="shared" si="592"/>
        <v>0.10121623442030142</v>
      </c>
      <c r="BH788" s="64">
        <f t="shared" si="593"/>
        <v>0.89878376557969863</v>
      </c>
      <c r="BI788" s="52"/>
      <c r="BJ788" s="62"/>
      <c r="BK788" s="62"/>
      <c r="BL788" s="62"/>
    </row>
    <row r="789" spans="1:64" s="31" customFormat="1" x14ac:dyDescent="0.25">
      <c r="A789" s="62"/>
      <c r="B789" s="58" t="s">
        <v>168</v>
      </c>
      <c r="C789" s="52" t="s">
        <v>189</v>
      </c>
      <c r="D789" s="52"/>
      <c r="E789" s="52" t="s">
        <v>196</v>
      </c>
      <c r="F789" s="52" t="s">
        <v>950</v>
      </c>
      <c r="G789" s="63" t="s">
        <v>1779</v>
      </c>
      <c r="H789" s="63" t="s">
        <v>1786</v>
      </c>
      <c r="I789" s="52" t="s">
        <v>1735</v>
      </c>
      <c r="J789" s="52" t="s">
        <v>1722</v>
      </c>
      <c r="K789" s="59">
        <v>87.057482205757793</v>
      </c>
      <c r="L789" s="59">
        <v>0.09</v>
      </c>
      <c r="M789" s="59">
        <v>0.69</v>
      </c>
      <c r="N789" s="59">
        <v>12.93</v>
      </c>
      <c r="O789" s="59">
        <v>46.26</v>
      </c>
      <c r="P789" s="59"/>
      <c r="Q789" s="59">
        <v>27.46</v>
      </c>
      <c r="R789" s="59">
        <v>0.28999999999999998</v>
      </c>
      <c r="S789" s="59">
        <v>10.130000000000001</v>
      </c>
      <c r="T789" s="59">
        <v>0.06</v>
      </c>
      <c r="U789" s="59"/>
      <c r="V789" s="59">
        <v>97.910000000000011</v>
      </c>
      <c r="W789" s="59">
        <f t="shared" si="596"/>
        <v>18.515358112883682</v>
      </c>
      <c r="X789" s="59">
        <f t="shared" si="597"/>
        <v>9.9407000301359396</v>
      </c>
      <c r="Y789" s="59">
        <f t="shared" si="598"/>
        <v>98.906058143019621</v>
      </c>
      <c r="Z789" s="59">
        <f t="shared" si="557"/>
        <v>2.9736155485973422E-3</v>
      </c>
      <c r="AA789" s="59">
        <f t="shared" si="558"/>
        <v>1.7145368549227904E-2</v>
      </c>
      <c r="AB789" s="59">
        <f t="shared" si="559"/>
        <v>0.50355070376525024</v>
      </c>
      <c r="AC789" s="59">
        <f t="shared" si="560"/>
        <v>1.2089490979863122</v>
      </c>
      <c r="AD789" s="59">
        <f t="shared" si="561"/>
        <v>0.24716476646891783</v>
      </c>
      <c r="AE789" s="59">
        <f t="shared" si="562"/>
        <v>0</v>
      </c>
      <c r="AF789" s="59">
        <f t="shared" si="563"/>
        <v>0.51162276137766038</v>
      </c>
      <c r="AG789" s="59">
        <f t="shared" si="564"/>
        <v>8.1161735913623627E-3</v>
      </c>
      <c r="AH789" s="59">
        <f t="shared" si="565"/>
        <v>0.49893177202599875</v>
      </c>
      <c r="AI789" s="59">
        <f t="shared" si="566"/>
        <v>1.5944724786080783E-3</v>
      </c>
      <c r="AJ789" s="59">
        <f t="shared" si="578"/>
        <v>3.0000487317919355</v>
      </c>
      <c r="AK789" s="59">
        <f t="shared" si="584"/>
        <v>4.0000000000000009</v>
      </c>
      <c r="AL789" s="59">
        <f t="shared" si="585"/>
        <v>0.49372077956598887</v>
      </c>
      <c r="AM789" s="59">
        <f t="shared" si="594"/>
        <v>0.50627922043401119</v>
      </c>
      <c r="AN789" s="59">
        <f t="shared" si="586"/>
        <v>2.0699663980707355</v>
      </c>
      <c r="AO789" s="59">
        <f t="shared" si="595"/>
        <v>7.2864737151318719</v>
      </c>
      <c r="AP789" s="59">
        <f t="shared" si="587"/>
        <v>0.32573646429108533</v>
      </c>
      <c r="AQ789" s="59">
        <f t="shared" si="588"/>
        <v>0.12612605773311583</v>
      </c>
      <c r="AR789" s="59">
        <f t="shared" si="589"/>
        <v>0.6169163425167844</v>
      </c>
      <c r="AS789" s="59">
        <f t="shared" si="590"/>
        <v>0.25695759975009974</v>
      </c>
      <c r="AT789" s="59">
        <f t="shared" si="591"/>
        <v>0.70595575938156996</v>
      </c>
      <c r="AU789" s="59">
        <v>39.96</v>
      </c>
      <c r="AV789" s="78">
        <v>0.01</v>
      </c>
      <c r="AW789" s="59">
        <v>12.42</v>
      </c>
      <c r="AX789" s="59">
        <v>0.18</v>
      </c>
      <c r="AY789" s="59">
        <v>46.87</v>
      </c>
      <c r="AZ789" s="59">
        <v>0.23</v>
      </c>
      <c r="BA789" s="59">
        <v>0.22</v>
      </c>
      <c r="BB789" s="59">
        <v>0.15</v>
      </c>
      <c r="BC789" s="59"/>
      <c r="BD789" s="59"/>
      <c r="BE789" s="59">
        <f t="shared" si="599"/>
        <v>100.04</v>
      </c>
      <c r="BF789" s="59">
        <f t="shared" si="568"/>
        <v>87.057482205757793</v>
      </c>
      <c r="BG789" s="59">
        <f t="shared" si="592"/>
        <v>0.12942517794242206</v>
      </c>
      <c r="BH789" s="64">
        <f t="shared" si="593"/>
        <v>0.87057482205757797</v>
      </c>
      <c r="BI789" s="52"/>
      <c r="BJ789" s="62"/>
      <c r="BK789" s="62"/>
      <c r="BL789" s="62"/>
    </row>
    <row r="790" spans="1:64" s="31" customFormat="1" x14ac:dyDescent="0.25">
      <c r="A790" s="62"/>
      <c r="B790" s="58" t="s">
        <v>168</v>
      </c>
      <c r="C790" s="52" t="s">
        <v>189</v>
      </c>
      <c r="D790" s="52"/>
      <c r="E790" s="52" t="s">
        <v>196</v>
      </c>
      <c r="F790" s="52" t="s">
        <v>951</v>
      </c>
      <c r="G790" s="63" t="s">
        <v>1779</v>
      </c>
      <c r="H790" s="63" t="s">
        <v>1786</v>
      </c>
      <c r="I790" s="52" t="s">
        <v>1735</v>
      </c>
      <c r="J790" s="52" t="s">
        <v>1722</v>
      </c>
      <c r="K790" s="59">
        <v>87.150220315298284</v>
      </c>
      <c r="L790" s="59">
        <v>0.09</v>
      </c>
      <c r="M790" s="59">
        <v>0.5</v>
      </c>
      <c r="N790" s="59">
        <v>10.99</v>
      </c>
      <c r="O790" s="59">
        <v>48.83</v>
      </c>
      <c r="P790" s="59"/>
      <c r="Q790" s="59">
        <v>26.86</v>
      </c>
      <c r="R790" s="59">
        <v>0.3</v>
      </c>
      <c r="S790" s="59">
        <v>9.2100000000000009</v>
      </c>
      <c r="T790" s="59">
        <v>7.0000000000000007E-2</v>
      </c>
      <c r="U790" s="59"/>
      <c r="V790" s="59">
        <v>96.85</v>
      </c>
      <c r="W790" s="59">
        <f t="shared" si="596"/>
        <v>19.066421239398277</v>
      </c>
      <c r="X790" s="59">
        <f t="shared" si="597"/>
        <v>8.6614567243851095</v>
      </c>
      <c r="Y790" s="59">
        <f t="shared" si="598"/>
        <v>97.717877963783366</v>
      </c>
      <c r="Z790" s="59">
        <f t="shared" si="557"/>
        <v>3.0492953372395345E-3</v>
      </c>
      <c r="AA790" s="59">
        <f t="shared" si="558"/>
        <v>1.2740380810368769E-2</v>
      </c>
      <c r="AB790" s="59">
        <f t="shared" si="559"/>
        <v>0.4388913742630689</v>
      </c>
      <c r="AC790" s="59">
        <f t="shared" si="560"/>
        <v>1.3085905572759648</v>
      </c>
      <c r="AD790" s="59">
        <f t="shared" si="561"/>
        <v>0.22083871102295624</v>
      </c>
      <c r="AE790" s="59">
        <f t="shared" si="562"/>
        <v>0</v>
      </c>
      <c r="AF790" s="59">
        <f t="shared" si="563"/>
        <v>0.54025848394541143</v>
      </c>
      <c r="AG790" s="59">
        <f t="shared" si="564"/>
        <v>8.6097245002689417E-3</v>
      </c>
      <c r="AH790" s="59">
        <f t="shared" si="565"/>
        <v>0.46516391418275166</v>
      </c>
      <c r="AI790" s="59">
        <f t="shared" si="566"/>
        <v>1.9075612333661501E-3</v>
      </c>
      <c r="AJ790" s="59">
        <f t="shared" si="578"/>
        <v>3.0000500025713963</v>
      </c>
      <c r="AK790" s="59">
        <f t="shared" si="584"/>
        <v>4</v>
      </c>
      <c r="AL790" s="59">
        <f t="shared" si="585"/>
        <v>0.46265521341952071</v>
      </c>
      <c r="AM790" s="59">
        <f t="shared" si="594"/>
        <v>0.53734478658047924</v>
      </c>
      <c r="AN790" s="59">
        <f t="shared" si="586"/>
        <v>2.4463939381046806</v>
      </c>
      <c r="AO790" s="59">
        <f t="shared" si="595"/>
        <v>9.0676610419029195</v>
      </c>
      <c r="AP790" s="59">
        <f t="shared" si="587"/>
        <v>0.29015835622956754</v>
      </c>
      <c r="AQ790" s="59">
        <f t="shared" si="588"/>
        <v>0.11219651221841066</v>
      </c>
      <c r="AR790" s="59">
        <f t="shared" si="589"/>
        <v>0.66482590741551517</v>
      </c>
      <c r="AS790" s="59">
        <f t="shared" si="590"/>
        <v>0.22297758036607418</v>
      </c>
      <c r="AT790" s="59">
        <f t="shared" si="591"/>
        <v>0.74884354090200489</v>
      </c>
      <c r="AU790" s="59">
        <v>39.65</v>
      </c>
      <c r="AV790" s="78">
        <v>0.01</v>
      </c>
      <c r="AW790" s="59">
        <v>12.31</v>
      </c>
      <c r="AX790" s="59">
        <v>0.17</v>
      </c>
      <c r="AY790" s="59">
        <v>46.84</v>
      </c>
      <c r="AZ790" s="59">
        <v>0.15</v>
      </c>
      <c r="BA790" s="59">
        <v>0.25</v>
      </c>
      <c r="BB790" s="59">
        <v>0.04</v>
      </c>
      <c r="BC790" s="59"/>
      <c r="BD790" s="59"/>
      <c r="BE790" s="59">
        <f t="shared" si="599"/>
        <v>99.420000000000016</v>
      </c>
      <c r="BF790" s="59">
        <f t="shared" si="568"/>
        <v>87.150220315298284</v>
      </c>
      <c r="BG790" s="59">
        <f t="shared" si="592"/>
        <v>0.12849779684701715</v>
      </c>
      <c r="BH790" s="64">
        <f t="shared" si="593"/>
        <v>0.87150220315298288</v>
      </c>
      <c r="BI790" s="52"/>
      <c r="BJ790" s="62"/>
      <c r="BK790" s="62"/>
      <c r="BL790" s="62"/>
    </row>
    <row r="791" spans="1:64" s="31" customFormat="1" x14ac:dyDescent="0.25">
      <c r="A791" s="62"/>
      <c r="B791" s="58" t="s">
        <v>168</v>
      </c>
      <c r="C791" s="52" t="s">
        <v>189</v>
      </c>
      <c r="D791" s="52"/>
      <c r="E791" s="52" t="s">
        <v>196</v>
      </c>
      <c r="F791" s="52" t="s">
        <v>952</v>
      </c>
      <c r="G791" s="63" t="s">
        <v>1779</v>
      </c>
      <c r="H791" s="63" t="s">
        <v>1786</v>
      </c>
      <c r="I791" s="52" t="s">
        <v>1735</v>
      </c>
      <c r="J791" s="52" t="s">
        <v>1722</v>
      </c>
      <c r="K791" s="59">
        <v>86.410099985706111</v>
      </c>
      <c r="L791" s="59">
        <v>0.08</v>
      </c>
      <c r="M791" s="59">
        <v>0.52</v>
      </c>
      <c r="N791" s="59">
        <v>10.8</v>
      </c>
      <c r="O791" s="59">
        <v>50.78</v>
      </c>
      <c r="P791" s="59"/>
      <c r="Q791" s="59">
        <v>25.45</v>
      </c>
      <c r="R791" s="59">
        <v>0.25</v>
      </c>
      <c r="S791" s="59">
        <v>10.01</v>
      </c>
      <c r="T791" s="59">
        <v>0.11</v>
      </c>
      <c r="U791" s="59"/>
      <c r="V791" s="59">
        <v>98</v>
      </c>
      <c r="W791" s="59">
        <f t="shared" si="596"/>
        <v>18.187389832820251</v>
      </c>
      <c r="X791" s="59">
        <f t="shared" si="597"/>
        <v>8.0713604880859631</v>
      </c>
      <c r="Y791" s="59">
        <f t="shared" si="598"/>
        <v>98.808750320906199</v>
      </c>
      <c r="Z791" s="59">
        <f t="shared" si="557"/>
        <v>2.6704738191158811E-3</v>
      </c>
      <c r="AA791" s="59">
        <f t="shared" si="558"/>
        <v>1.3054405715136124E-2</v>
      </c>
      <c r="AB791" s="59">
        <f t="shared" si="559"/>
        <v>0.42493692019891915</v>
      </c>
      <c r="AC791" s="59">
        <f t="shared" si="560"/>
        <v>1.3407602065832549</v>
      </c>
      <c r="AD791" s="59">
        <f t="shared" si="561"/>
        <v>0.20275537010064557</v>
      </c>
      <c r="AE791" s="59">
        <f t="shared" si="562"/>
        <v>0</v>
      </c>
      <c r="AF791" s="59">
        <f t="shared" si="563"/>
        <v>0.50774323391629173</v>
      </c>
      <c r="AG791" s="59">
        <f t="shared" si="564"/>
        <v>7.0688597666458139E-3</v>
      </c>
      <c r="AH791" s="59">
        <f t="shared" si="565"/>
        <v>0.498106054832746</v>
      </c>
      <c r="AI791" s="59">
        <f t="shared" si="566"/>
        <v>2.953347091583132E-3</v>
      </c>
      <c r="AJ791" s="59">
        <f t="shared" si="578"/>
        <v>3.0000488720243381</v>
      </c>
      <c r="AK791" s="59">
        <f t="shared" si="584"/>
        <v>4</v>
      </c>
      <c r="AL791" s="59">
        <f t="shared" si="585"/>
        <v>0.49520943187446531</v>
      </c>
      <c r="AM791" s="59">
        <f t="shared" si="594"/>
        <v>0.50479056812553469</v>
      </c>
      <c r="AN791" s="59">
        <f t="shared" si="586"/>
        <v>2.5042159606635992</v>
      </c>
      <c r="AO791" s="59">
        <f t="shared" si="595"/>
        <v>9.3492027923545606</v>
      </c>
      <c r="AP791" s="59">
        <f t="shared" si="587"/>
        <v>0.28537053972285098</v>
      </c>
      <c r="AQ791" s="59">
        <f t="shared" si="588"/>
        <v>0.10300241962746</v>
      </c>
      <c r="AR791" s="59">
        <f t="shared" si="589"/>
        <v>0.68112398379256867</v>
      </c>
      <c r="AS791" s="59">
        <f t="shared" si="590"/>
        <v>0.21587359657997141</v>
      </c>
      <c r="AT791" s="59">
        <f t="shared" si="591"/>
        <v>0.75933759320697947</v>
      </c>
      <c r="AU791" s="59">
        <v>39.53</v>
      </c>
      <c r="AV791" s="78">
        <v>0</v>
      </c>
      <c r="AW791" s="59">
        <v>13.01</v>
      </c>
      <c r="AX791" s="59">
        <v>0.17</v>
      </c>
      <c r="AY791" s="59">
        <v>46.41</v>
      </c>
      <c r="AZ791" s="59">
        <v>0.15</v>
      </c>
      <c r="BA791" s="59">
        <v>0.23</v>
      </c>
      <c r="BB791" s="59">
        <v>0.04</v>
      </c>
      <c r="BC791" s="59"/>
      <c r="BD791" s="59"/>
      <c r="BE791" s="59">
        <f t="shared" si="599"/>
        <v>99.54000000000002</v>
      </c>
      <c r="BF791" s="59">
        <f t="shared" si="568"/>
        <v>86.410099985706111</v>
      </c>
      <c r="BG791" s="59">
        <f t="shared" si="592"/>
        <v>0.13589900014293887</v>
      </c>
      <c r="BH791" s="64">
        <f t="shared" si="593"/>
        <v>0.86410099985706113</v>
      </c>
      <c r="BI791" s="52"/>
      <c r="BJ791" s="62"/>
      <c r="BK791" s="62"/>
      <c r="BL791" s="62"/>
    </row>
    <row r="792" spans="1:64" s="31" customFormat="1" x14ac:dyDescent="0.25">
      <c r="A792" s="62"/>
      <c r="B792" s="58" t="s">
        <v>168</v>
      </c>
      <c r="C792" s="52" t="s">
        <v>189</v>
      </c>
      <c r="D792" s="52"/>
      <c r="E792" s="52" t="s">
        <v>196</v>
      </c>
      <c r="F792" s="52" t="s">
        <v>953</v>
      </c>
      <c r="G792" s="63" t="s">
        <v>1779</v>
      </c>
      <c r="H792" s="63" t="s">
        <v>1786</v>
      </c>
      <c r="I792" s="52" t="s">
        <v>1735</v>
      </c>
      <c r="J792" s="52" t="s">
        <v>1722</v>
      </c>
      <c r="K792" s="59">
        <v>83.494635274110834</v>
      </c>
      <c r="L792" s="59">
        <v>0.09</v>
      </c>
      <c r="M792" s="59">
        <v>1.1200000000000001</v>
      </c>
      <c r="N792" s="59">
        <v>16.82</v>
      </c>
      <c r="O792" s="59">
        <v>34.479999999999997</v>
      </c>
      <c r="P792" s="59"/>
      <c r="Q792" s="59">
        <v>34.83</v>
      </c>
      <c r="R792" s="59">
        <v>0.26</v>
      </c>
      <c r="S792" s="59">
        <v>9.08</v>
      </c>
      <c r="T792" s="59">
        <v>0.09</v>
      </c>
      <c r="U792" s="59"/>
      <c r="V792" s="59">
        <v>96.77000000000001</v>
      </c>
      <c r="W792" s="59">
        <f t="shared" si="596"/>
        <v>20.850367948180967</v>
      </c>
      <c r="X792" s="59">
        <f t="shared" si="597"/>
        <v>15.53637703025009</v>
      </c>
      <c r="Y792" s="59">
        <f t="shared" si="598"/>
        <v>98.326744978431066</v>
      </c>
      <c r="Z792" s="59">
        <f t="shared" si="557"/>
        <v>2.9674687934452843E-3</v>
      </c>
      <c r="AA792" s="59">
        <f t="shared" si="558"/>
        <v>2.7772635763301686E-2</v>
      </c>
      <c r="AB792" s="59">
        <f t="shared" si="559"/>
        <v>0.65369026210812498</v>
      </c>
      <c r="AC792" s="59">
        <f t="shared" si="560"/>
        <v>0.89923041098670875</v>
      </c>
      <c r="AD792" s="59">
        <f t="shared" si="561"/>
        <v>0.38549671944452496</v>
      </c>
      <c r="AE792" s="59">
        <f t="shared" si="562"/>
        <v>0</v>
      </c>
      <c r="AF792" s="59">
        <f t="shared" si="563"/>
        <v>0.57495361115663124</v>
      </c>
      <c r="AG792" s="59">
        <f t="shared" si="564"/>
        <v>7.2615280436539587E-3</v>
      </c>
      <c r="AH792" s="59">
        <f t="shared" si="565"/>
        <v>0.44629179805589858</v>
      </c>
      <c r="AI792" s="59">
        <f t="shared" si="566"/>
        <v>2.3867648212839935E-3</v>
      </c>
      <c r="AJ792" s="59">
        <f t="shared" si="578"/>
        <v>3.0000511991735732</v>
      </c>
      <c r="AK792" s="59">
        <f t="shared" si="584"/>
        <v>4</v>
      </c>
      <c r="AL792" s="59">
        <f t="shared" si="585"/>
        <v>0.43700739707611402</v>
      </c>
      <c r="AM792" s="59">
        <f t="shared" si="594"/>
        <v>0.56299260292388598</v>
      </c>
      <c r="AN792" s="59">
        <f t="shared" si="586"/>
        <v>1.4914617483259027</v>
      </c>
      <c r="AO792" s="59">
        <f t="shared" si="595"/>
        <v>4.7445373912601054</v>
      </c>
      <c r="AP792" s="59">
        <f t="shared" si="587"/>
        <v>0.40137080196873731</v>
      </c>
      <c r="AQ792" s="59">
        <f t="shared" si="588"/>
        <v>0.19887188431564676</v>
      </c>
      <c r="AR792" s="59">
        <f t="shared" si="589"/>
        <v>0.46389926877858961</v>
      </c>
      <c r="AS792" s="59">
        <f t="shared" si="590"/>
        <v>0.33722884690576366</v>
      </c>
      <c r="AT792" s="59">
        <f t="shared" si="591"/>
        <v>0.57905753111948854</v>
      </c>
      <c r="AU792" s="59">
        <v>38.619999999999997</v>
      </c>
      <c r="AV792" s="78">
        <v>0.02</v>
      </c>
      <c r="AW792" s="59">
        <v>15.56</v>
      </c>
      <c r="AX792" s="59">
        <v>0.24</v>
      </c>
      <c r="AY792" s="59">
        <v>44.16</v>
      </c>
      <c r="AZ792" s="59">
        <v>0.12</v>
      </c>
      <c r="BA792" s="59">
        <v>0.12</v>
      </c>
      <c r="BB792" s="59">
        <v>0.02</v>
      </c>
      <c r="BC792" s="59"/>
      <c r="BD792" s="59"/>
      <c r="BE792" s="59">
        <f t="shared" si="599"/>
        <v>98.86</v>
      </c>
      <c r="BF792" s="59">
        <f t="shared" si="568"/>
        <v>83.494635274110834</v>
      </c>
      <c r="BG792" s="59">
        <f t="shared" si="592"/>
        <v>0.16505364725889166</v>
      </c>
      <c r="BH792" s="64">
        <f t="shared" si="593"/>
        <v>0.83494635274110829</v>
      </c>
      <c r="BI792" s="52"/>
      <c r="BJ792" s="62"/>
      <c r="BK792" s="62"/>
      <c r="BL792" s="62"/>
    </row>
    <row r="793" spans="1:64" s="31" customFormat="1" x14ac:dyDescent="0.25">
      <c r="A793" s="62"/>
      <c r="B793" s="58" t="s">
        <v>168</v>
      </c>
      <c r="C793" s="52" t="s">
        <v>189</v>
      </c>
      <c r="D793" s="52" t="s">
        <v>954</v>
      </c>
      <c r="E793" s="52" t="s">
        <v>196</v>
      </c>
      <c r="F793" s="52" t="s">
        <v>955</v>
      </c>
      <c r="G793" s="63" t="s">
        <v>1780</v>
      </c>
      <c r="H793" s="63" t="s">
        <v>1796</v>
      </c>
      <c r="I793" s="52" t="s">
        <v>1725</v>
      </c>
      <c r="J793" s="52" t="s">
        <v>1721</v>
      </c>
      <c r="K793" s="59">
        <v>90.79708616451704</v>
      </c>
      <c r="L793" s="59">
        <v>4.7050000000000002E-2</v>
      </c>
      <c r="M793" s="59">
        <v>0.50661757212131153</v>
      </c>
      <c r="N793" s="59">
        <v>13.355340492735312</v>
      </c>
      <c r="O793" s="59">
        <v>51.185675312512714</v>
      </c>
      <c r="P793" s="59"/>
      <c r="Q793" s="59">
        <v>20.998557334973132</v>
      </c>
      <c r="R793" s="59">
        <v>0.17286618332470216</v>
      </c>
      <c r="S793" s="59">
        <v>11.960082203041512</v>
      </c>
      <c r="T793" s="59">
        <v>0.10105</v>
      </c>
      <c r="U793" s="59"/>
      <c r="V793" s="59">
        <v>98.327239098708674</v>
      </c>
      <c r="W793" s="59">
        <f t="shared" si="596"/>
        <v>15.703432651200259</v>
      </c>
      <c r="X793" s="59">
        <f t="shared" si="597"/>
        <v>5.8847795996586703</v>
      </c>
      <c r="Y793" s="59">
        <f t="shared" si="598"/>
        <v>98.916894014594476</v>
      </c>
      <c r="Z793" s="59">
        <f t="shared" si="557"/>
        <v>1.5296957963846427E-3</v>
      </c>
      <c r="AA793" s="59">
        <f t="shared" si="558"/>
        <v>1.2387427322477804E-2</v>
      </c>
      <c r="AB793" s="59">
        <f t="shared" si="559"/>
        <v>0.51180294804211968</v>
      </c>
      <c r="AC793" s="59">
        <f t="shared" si="560"/>
        <v>1.3162972093693934</v>
      </c>
      <c r="AD793" s="59">
        <f t="shared" si="561"/>
        <v>0.14398025256184796</v>
      </c>
      <c r="AE793" s="59">
        <f t="shared" si="562"/>
        <v>0</v>
      </c>
      <c r="AF793" s="59">
        <f t="shared" si="563"/>
        <v>0.42698780673912679</v>
      </c>
      <c r="AG793" s="59">
        <f t="shared" si="564"/>
        <v>4.7606527971845603E-3</v>
      </c>
      <c r="AH793" s="59">
        <f t="shared" si="565"/>
        <v>0.57965423868145116</v>
      </c>
      <c r="AI793" s="59">
        <f t="shared" si="566"/>
        <v>2.642440584471877E-3</v>
      </c>
      <c r="AJ793" s="59">
        <f t="shared" si="578"/>
        <v>3.0000426718944575</v>
      </c>
      <c r="AK793" s="59">
        <f t="shared" si="584"/>
        <v>4.0000000000000009</v>
      </c>
      <c r="AL793" s="59">
        <f t="shared" si="585"/>
        <v>0.57582955263831637</v>
      </c>
      <c r="AM793" s="59">
        <f t="shared" si="594"/>
        <v>0.42417044736168363</v>
      </c>
      <c r="AN793" s="59">
        <f t="shared" si="586"/>
        <v>2.9655997898441697</v>
      </c>
      <c r="AO793" s="59">
        <f t="shared" si="595"/>
        <v>11.665442928842882</v>
      </c>
      <c r="AP793" s="59">
        <f t="shared" si="587"/>
        <v>0.25216866375698882</v>
      </c>
      <c r="AQ793" s="59">
        <f t="shared" si="588"/>
        <v>7.3009321442320321E-2</v>
      </c>
      <c r="AR793" s="59">
        <f t="shared" si="589"/>
        <v>0.66746629737434182</v>
      </c>
      <c r="AS793" s="59">
        <f t="shared" si="590"/>
        <v>0.25952438118333782</v>
      </c>
      <c r="AT793" s="59">
        <f t="shared" si="591"/>
        <v>0.72003560857037285</v>
      </c>
      <c r="AU793" s="59">
        <v>40.093333333333334</v>
      </c>
      <c r="AV793" s="78">
        <v>2.5833333333333333E-2</v>
      </c>
      <c r="AW793" s="59">
        <v>9.0933333333333337</v>
      </c>
      <c r="AX793" s="59">
        <v>0.15193333333333334</v>
      </c>
      <c r="AY793" s="59">
        <v>50.333333333333336</v>
      </c>
      <c r="AZ793" s="59">
        <v>0.1807</v>
      </c>
      <c r="BA793" s="59">
        <v>0.32296666666666668</v>
      </c>
      <c r="BB793" s="59">
        <v>0.11663333333333332</v>
      </c>
      <c r="BC793" s="59"/>
      <c r="BD793" s="59"/>
      <c r="BE793" s="59">
        <f t="shared" si="599"/>
        <v>100.31806666666668</v>
      </c>
      <c r="BF793" s="59">
        <f t="shared" si="568"/>
        <v>90.79708616451704</v>
      </c>
      <c r="BG793" s="59">
        <f t="shared" si="592"/>
        <v>9.2029138354829593E-2</v>
      </c>
      <c r="BH793" s="64">
        <f t="shared" si="593"/>
        <v>0.90797086164517038</v>
      </c>
      <c r="BI793" s="52"/>
      <c r="BJ793" s="62"/>
      <c r="BK793" s="62"/>
      <c r="BL793" s="62"/>
    </row>
    <row r="794" spans="1:64" s="31" customFormat="1" x14ac:dyDescent="0.25">
      <c r="A794" s="62"/>
      <c r="B794" s="58" t="s">
        <v>168</v>
      </c>
      <c r="C794" s="52" t="s">
        <v>189</v>
      </c>
      <c r="D794" s="52" t="s">
        <v>954</v>
      </c>
      <c r="E794" s="52" t="s">
        <v>196</v>
      </c>
      <c r="F794" s="52" t="s">
        <v>956</v>
      </c>
      <c r="G794" s="63" t="s">
        <v>1780</v>
      </c>
      <c r="H794" s="63" t="s">
        <v>1796</v>
      </c>
      <c r="I794" s="52" t="s">
        <v>1725</v>
      </c>
      <c r="J794" s="52" t="s">
        <v>1721</v>
      </c>
      <c r="K794" s="59">
        <v>88.317029288738723</v>
      </c>
      <c r="L794" s="59">
        <v>1.985E-2</v>
      </c>
      <c r="M794" s="59">
        <v>0.48368055669707666</v>
      </c>
      <c r="N794" s="59">
        <v>9.1141174984207218</v>
      </c>
      <c r="O794" s="59">
        <v>52.289303310395361</v>
      </c>
      <c r="P794" s="59"/>
      <c r="Q794" s="59">
        <v>27.961577413576453</v>
      </c>
      <c r="R794" s="59">
        <v>0.27315722423614702</v>
      </c>
      <c r="S794" s="59">
        <v>8.101668721742703</v>
      </c>
      <c r="T794" s="59">
        <v>8.9950000000000002E-2</v>
      </c>
      <c r="U794" s="59"/>
      <c r="V794" s="59">
        <v>98.333304725068459</v>
      </c>
      <c r="W794" s="59">
        <f t="shared" si="596"/>
        <v>20.833884922298751</v>
      </c>
      <c r="X794" s="59">
        <f t="shared" si="597"/>
        <v>7.921418638894977</v>
      </c>
      <c r="Y794" s="59">
        <f t="shared" si="598"/>
        <v>99.127030872685737</v>
      </c>
      <c r="Z794" s="59">
        <f t="shared" si="557"/>
        <v>6.7478666995433748E-4</v>
      </c>
      <c r="AA794" s="59">
        <f t="shared" si="558"/>
        <v>1.2365737926698425E-2</v>
      </c>
      <c r="AB794" s="59">
        <f t="shared" si="559"/>
        <v>0.36519345012029453</v>
      </c>
      <c r="AC794" s="59">
        <f t="shared" si="560"/>
        <v>1.4059792676614657</v>
      </c>
      <c r="AD794" s="59">
        <f t="shared" si="561"/>
        <v>0.20264515890005891</v>
      </c>
      <c r="AE794" s="59">
        <f t="shared" si="562"/>
        <v>0</v>
      </c>
      <c r="AF794" s="59">
        <f t="shared" si="563"/>
        <v>0.59231356134151225</v>
      </c>
      <c r="AG794" s="59">
        <f t="shared" si="564"/>
        <v>7.8655608349705239E-3</v>
      </c>
      <c r="AH794" s="59">
        <f t="shared" si="565"/>
        <v>0.41055360539481728</v>
      </c>
      <c r="AI794" s="59">
        <f t="shared" si="566"/>
        <v>2.4594082126659185E-3</v>
      </c>
      <c r="AJ794" s="59">
        <f t="shared" si="578"/>
        <v>3.000050537062438</v>
      </c>
      <c r="AK794" s="59">
        <f t="shared" si="584"/>
        <v>4</v>
      </c>
      <c r="AL794" s="59">
        <f t="shared" si="585"/>
        <v>0.40937984512036441</v>
      </c>
      <c r="AM794" s="59">
        <f t="shared" si="594"/>
        <v>0.59062015487963559</v>
      </c>
      <c r="AN794" s="59">
        <f t="shared" si="586"/>
        <v>2.9229099997085597</v>
      </c>
      <c r="AO794" s="59">
        <f t="shared" si="595"/>
        <v>11.44613745233918</v>
      </c>
      <c r="AP794" s="59">
        <f t="shared" si="587"/>
        <v>0.25491280709327818</v>
      </c>
      <c r="AQ794" s="59">
        <f t="shared" si="588"/>
        <v>0.10266659416456661</v>
      </c>
      <c r="AR794" s="59">
        <f t="shared" si="589"/>
        <v>0.71231458802321435</v>
      </c>
      <c r="AS794" s="59">
        <f t="shared" si="590"/>
        <v>0.18501881781221904</v>
      </c>
      <c r="AT794" s="59">
        <f t="shared" si="591"/>
        <v>0.79381262682406972</v>
      </c>
      <c r="AU794" s="59">
        <v>40.04</v>
      </c>
      <c r="AV794" s="78">
        <v>1.6833333333333332E-2</v>
      </c>
      <c r="AW794" s="59">
        <v>11.406666666666666</v>
      </c>
      <c r="AX794" s="59">
        <v>0.2024</v>
      </c>
      <c r="AY794" s="59">
        <v>48.376666666666665</v>
      </c>
      <c r="AZ794" s="59">
        <v>0.16519999999999999</v>
      </c>
      <c r="BA794" s="59">
        <v>0.22206666666666666</v>
      </c>
      <c r="BB794" s="59">
        <v>0.17176666666666665</v>
      </c>
      <c r="BC794" s="59"/>
      <c r="BD794" s="59"/>
      <c r="BE794" s="59">
        <f t="shared" si="599"/>
        <v>100.60159999999999</v>
      </c>
      <c r="BF794" s="59">
        <f t="shared" si="568"/>
        <v>88.317029288738723</v>
      </c>
      <c r="BG794" s="59">
        <f t="shared" si="592"/>
        <v>0.11682970711261277</v>
      </c>
      <c r="BH794" s="64">
        <f t="shared" si="593"/>
        <v>0.88317029288738724</v>
      </c>
      <c r="BI794" s="52"/>
      <c r="BJ794" s="62"/>
      <c r="BK794" s="62"/>
      <c r="BL794" s="62"/>
    </row>
    <row r="795" spans="1:64" s="31" customFormat="1" x14ac:dyDescent="0.25">
      <c r="A795" s="62"/>
      <c r="B795" s="58" t="s">
        <v>168</v>
      </c>
      <c r="C795" s="52" t="s">
        <v>189</v>
      </c>
      <c r="D795" s="52" t="s">
        <v>954</v>
      </c>
      <c r="E795" s="52" t="s">
        <v>196</v>
      </c>
      <c r="F795" s="52" t="s">
        <v>957</v>
      </c>
      <c r="G795" s="63" t="s">
        <v>1780</v>
      </c>
      <c r="H795" s="63" t="s">
        <v>1796</v>
      </c>
      <c r="I795" s="52" t="s">
        <v>1725</v>
      </c>
      <c r="J795" s="52" t="s">
        <v>1721</v>
      </c>
      <c r="K795" s="59">
        <v>91.283507180558161</v>
      </c>
      <c r="L795" s="59">
        <v>2.3099999999999999E-2</v>
      </c>
      <c r="M795" s="59">
        <v>0.36523941809813421</v>
      </c>
      <c r="N795" s="59">
        <v>12.142130132659506</v>
      </c>
      <c r="O795" s="59">
        <v>53.205708701494345</v>
      </c>
      <c r="P795" s="59"/>
      <c r="Q795" s="59">
        <v>20.142489105151995</v>
      </c>
      <c r="R795" s="59">
        <v>0.17074179181771099</v>
      </c>
      <c r="S795" s="59">
        <v>11.880115084258115</v>
      </c>
      <c r="T795" s="59">
        <v>9.5250000000000001E-2</v>
      </c>
      <c r="U795" s="59"/>
      <c r="V795" s="59">
        <v>98.024774233479803</v>
      </c>
      <c r="W795" s="59">
        <f t="shared" si="596"/>
        <v>15.377515730398782</v>
      </c>
      <c r="X795" s="59">
        <f t="shared" si="597"/>
        <v>5.2955916589833434</v>
      </c>
      <c r="Y795" s="59">
        <f t="shared" si="598"/>
        <v>98.555392517709919</v>
      </c>
      <c r="Z795" s="59">
        <f t="shared" si="557"/>
        <v>7.5763295569881615E-4</v>
      </c>
      <c r="AA795" s="59">
        <f t="shared" si="558"/>
        <v>9.0090696487886545E-3</v>
      </c>
      <c r="AB795" s="59">
        <f t="shared" si="559"/>
        <v>0.46940113300340913</v>
      </c>
      <c r="AC795" s="59">
        <f t="shared" si="560"/>
        <v>1.3802736193226901</v>
      </c>
      <c r="AD795" s="59">
        <f t="shared" si="561"/>
        <v>0.13070393132938229</v>
      </c>
      <c r="AE795" s="59">
        <f t="shared" si="562"/>
        <v>0</v>
      </c>
      <c r="AF795" s="59">
        <f t="shared" si="563"/>
        <v>0.42180185860399144</v>
      </c>
      <c r="AG795" s="59">
        <f t="shared" si="564"/>
        <v>4.7434871908859722E-3</v>
      </c>
      <c r="AH795" s="59">
        <f t="shared" si="565"/>
        <v>0.58084055423626368</v>
      </c>
      <c r="AI795" s="59">
        <f t="shared" si="566"/>
        <v>2.5126692766613669E-3</v>
      </c>
      <c r="AJ795" s="59">
        <f t="shared" si="578"/>
        <v>3.0000439555677714</v>
      </c>
      <c r="AK795" s="59">
        <f t="shared" si="584"/>
        <v>4</v>
      </c>
      <c r="AL795" s="59">
        <f t="shared" si="585"/>
        <v>0.57930977863870337</v>
      </c>
      <c r="AM795" s="59">
        <f t="shared" si="594"/>
        <v>0.42069022136129663</v>
      </c>
      <c r="AN795" s="59">
        <f t="shared" si="586"/>
        <v>3.2271551001861121</v>
      </c>
      <c r="AO795" s="59">
        <f t="shared" si="595"/>
        <v>13.030090515453551</v>
      </c>
      <c r="AP795" s="59">
        <f t="shared" si="587"/>
        <v>0.23656572240653584</v>
      </c>
      <c r="AQ795" s="59">
        <f t="shared" si="588"/>
        <v>6.5999463844017184E-2</v>
      </c>
      <c r="AR795" s="59">
        <f t="shared" si="589"/>
        <v>0.69697458910985266</v>
      </c>
      <c r="AS795" s="59">
        <f t="shared" si="590"/>
        <v>0.23702594704613017</v>
      </c>
      <c r="AT795" s="59">
        <f t="shared" si="591"/>
        <v>0.74622504177391003</v>
      </c>
      <c r="AU795" s="59">
        <v>40.313333333333333</v>
      </c>
      <c r="AV795" s="78">
        <v>2.3466666666666667E-2</v>
      </c>
      <c r="AW795" s="59">
        <v>8.586666666666666</v>
      </c>
      <c r="AX795" s="59">
        <v>0.14686666666666667</v>
      </c>
      <c r="AY795" s="59">
        <v>50.449999999999996</v>
      </c>
      <c r="AZ795" s="59">
        <v>0.17336666666666667</v>
      </c>
      <c r="BA795" s="59">
        <v>0.28556666666666669</v>
      </c>
      <c r="BB795" s="59">
        <v>0.1431</v>
      </c>
      <c r="BC795" s="59"/>
      <c r="BD795" s="59"/>
      <c r="BE795" s="59">
        <f t="shared" si="599"/>
        <v>100.12236666666666</v>
      </c>
      <c r="BF795" s="59">
        <f t="shared" si="568"/>
        <v>91.283507180558161</v>
      </c>
      <c r="BG795" s="59">
        <f t="shared" si="592"/>
        <v>8.7164928194418401E-2</v>
      </c>
      <c r="BH795" s="64">
        <f t="shared" si="593"/>
        <v>0.91283507180558165</v>
      </c>
      <c r="BI795" s="52"/>
      <c r="BJ795" s="62"/>
      <c r="BK795" s="62"/>
      <c r="BL795" s="62"/>
    </row>
    <row r="796" spans="1:64" s="31" customFormat="1" x14ac:dyDescent="0.25">
      <c r="A796" s="62"/>
      <c r="B796" s="58" t="s">
        <v>168</v>
      </c>
      <c r="C796" s="52" t="s">
        <v>189</v>
      </c>
      <c r="D796" s="52" t="s">
        <v>954</v>
      </c>
      <c r="E796" s="52" t="s">
        <v>196</v>
      </c>
      <c r="F796" s="52" t="s">
        <v>958</v>
      </c>
      <c r="G796" s="63" t="s">
        <v>1780</v>
      </c>
      <c r="H796" s="63" t="s">
        <v>1796</v>
      </c>
      <c r="I796" s="52" t="s">
        <v>1725</v>
      </c>
      <c r="J796" s="52" t="s">
        <v>1721</v>
      </c>
      <c r="K796" s="59">
        <v>91.283507180558161</v>
      </c>
      <c r="L796" s="59">
        <v>3.0700000000000002E-2</v>
      </c>
      <c r="M796" s="59">
        <v>0.46234612750335602</v>
      </c>
      <c r="N796" s="59">
        <v>11.45531269740998</v>
      </c>
      <c r="O796" s="59">
        <v>53.757522700435672</v>
      </c>
      <c r="P796" s="59"/>
      <c r="Q796" s="59">
        <v>19.968289174665138</v>
      </c>
      <c r="R796" s="59">
        <v>0.16273827032625579</v>
      </c>
      <c r="S796" s="59">
        <v>12.429889025893957</v>
      </c>
      <c r="T796" s="59">
        <v>9.5500000000000002E-2</v>
      </c>
      <c r="U796" s="59"/>
      <c r="V796" s="59">
        <v>98.362297996234361</v>
      </c>
      <c r="W796" s="59">
        <f t="shared" si="596"/>
        <v>14.65135952358114</v>
      </c>
      <c r="X796" s="59">
        <f t="shared" si="597"/>
        <v>5.9090127262547201</v>
      </c>
      <c r="Y796" s="59">
        <f t="shared" si="598"/>
        <v>98.954381071405081</v>
      </c>
      <c r="Z796" s="59">
        <f t="shared" si="557"/>
        <v>1.0027884724188938E-3</v>
      </c>
      <c r="AA796" s="59">
        <f t="shared" si="558"/>
        <v>1.1357784037333474E-2</v>
      </c>
      <c r="AB796" s="59">
        <f t="shared" si="559"/>
        <v>0.44104233521472508</v>
      </c>
      <c r="AC796" s="59">
        <f t="shared" si="560"/>
        <v>1.3888977743888768</v>
      </c>
      <c r="AD796" s="59">
        <f t="shared" si="561"/>
        <v>0.14524900507750088</v>
      </c>
      <c r="AE796" s="59">
        <f t="shared" si="562"/>
        <v>0</v>
      </c>
      <c r="AF796" s="59">
        <f t="shared" si="563"/>
        <v>0.40024352463846946</v>
      </c>
      <c r="AG796" s="59">
        <f t="shared" si="564"/>
        <v>4.5026861144339776E-3</v>
      </c>
      <c r="AH796" s="59">
        <f t="shared" si="565"/>
        <v>0.60523998875597629</v>
      </c>
      <c r="AI796" s="59">
        <f t="shared" si="566"/>
        <v>2.5089834499612191E-3</v>
      </c>
      <c r="AJ796" s="59">
        <f t="shared" si="578"/>
        <v>3.0000448701496962</v>
      </c>
      <c r="AK796" s="59">
        <f t="shared" si="584"/>
        <v>4.0000000000000009</v>
      </c>
      <c r="AL796" s="59">
        <f t="shared" si="585"/>
        <v>0.60193924683332323</v>
      </c>
      <c r="AM796" s="59">
        <f t="shared" si="594"/>
        <v>0.39806075316667677</v>
      </c>
      <c r="AN796" s="59">
        <f t="shared" si="586"/>
        <v>2.7555680978669046</v>
      </c>
      <c r="AO796" s="59">
        <f t="shared" si="595"/>
        <v>10.596086180357045</v>
      </c>
      <c r="AP796" s="59">
        <f t="shared" si="587"/>
        <v>0.26627130009118521</v>
      </c>
      <c r="AQ796" s="59">
        <f t="shared" si="588"/>
        <v>7.3536758580684841E-2</v>
      </c>
      <c r="AR796" s="59">
        <f t="shared" si="589"/>
        <v>0.70317204771205744</v>
      </c>
      <c r="AS796" s="59">
        <f t="shared" si="590"/>
        <v>0.22329119370725778</v>
      </c>
      <c r="AT796" s="59">
        <f t="shared" si="591"/>
        <v>0.75898537176155845</v>
      </c>
      <c r="AU796" s="59">
        <v>40.313333333333333</v>
      </c>
      <c r="AV796" s="78">
        <v>2.3466666666666667E-2</v>
      </c>
      <c r="AW796" s="59">
        <v>8.586666666666666</v>
      </c>
      <c r="AX796" s="59">
        <v>0.14686666666666667</v>
      </c>
      <c r="AY796" s="59">
        <v>50.449999999999996</v>
      </c>
      <c r="AZ796" s="59">
        <v>0.17336666666666667</v>
      </c>
      <c r="BA796" s="59">
        <v>0.28556666666666669</v>
      </c>
      <c r="BB796" s="59">
        <v>0.1431</v>
      </c>
      <c r="BC796" s="59"/>
      <c r="BD796" s="59"/>
      <c r="BE796" s="59">
        <f t="shared" si="599"/>
        <v>100.12236666666666</v>
      </c>
      <c r="BF796" s="59">
        <f t="shared" si="568"/>
        <v>91.283507180558161</v>
      </c>
      <c r="BG796" s="59">
        <f t="shared" si="592"/>
        <v>8.7164928194418401E-2</v>
      </c>
      <c r="BH796" s="64">
        <f t="shared" si="593"/>
        <v>0.91283507180558165</v>
      </c>
      <c r="BI796" s="52"/>
      <c r="BJ796" s="62"/>
      <c r="BK796" s="62"/>
      <c r="BL796" s="62"/>
    </row>
    <row r="797" spans="1:64" s="31" customFormat="1" x14ac:dyDescent="0.25">
      <c r="A797" s="62"/>
      <c r="B797" s="58" t="s">
        <v>168</v>
      </c>
      <c r="C797" s="52" t="s">
        <v>189</v>
      </c>
      <c r="D797" s="52" t="s">
        <v>954</v>
      </c>
      <c r="E797" s="52" t="s">
        <v>196</v>
      </c>
      <c r="F797" s="52" t="s">
        <v>959</v>
      </c>
      <c r="G797" s="63" t="s">
        <v>1780</v>
      </c>
      <c r="H797" s="63" t="s">
        <v>1796</v>
      </c>
      <c r="I797" s="52" t="s">
        <v>1725</v>
      </c>
      <c r="J797" s="52" t="s">
        <v>1721</v>
      </c>
      <c r="K797" s="59">
        <v>90.20237075352648</v>
      </c>
      <c r="L797" s="59">
        <v>5.8249999999999996E-2</v>
      </c>
      <c r="M797" s="59">
        <v>0.34079997808279217</v>
      </c>
      <c r="N797" s="59">
        <v>12.122077068856601</v>
      </c>
      <c r="O797" s="59">
        <v>52.594771774095022</v>
      </c>
      <c r="P797" s="59"/>
      <c r="Q797" s="59">
        <v>21.212574392428415</v>
      </c>
      <c r="R797" s="59">
        <v>0.19144225789746241</v>
      </c>
      <c r="S797" s="59">
        <v>10.895519934237566</v>
      </c>
      <c r="T797" s="59">
        <v>9.2899999999999996E-2</v>
      </c>
      <c r="U797" s="59"/>
      <c r="V797" s="59">
        <v>97.508335405597876</v>
      </c>
      <c r="W797" s="59">
        <f t="shared" si="596"/>
        <v>16.716357945643722</v>
      </c>
      <c r="X797" s="59">
        <f t="shared" si="597"/>
        <v>4.9969064756442458</v>
      </c>
      <c r="Y797" s="59">
        <f t="shared" si="598"/>
        <v>98.009025434457428</v>
      </c>
      <c r="Z797" s="59">
        <f t="shared" si="557"/>
        <v>1.9326077283415345E-3</v>
      </c>
      <c r="AA797" s="59">
        <f t="shared" si="558"/>
        <v>8.5035988608329754E-3</v>
      </c>
      <c r="AB797" s="59">
        <f t="shared" si="559"/>
        <v>0.47405332374518733</v>
      </c>
      <c r="AC797" s="59">
        <f t="shared" si="560"/>
        <v>1.380226732751318</v>
      </c>
      <c r="AD797" s="59">
        <f t="shared" si="561"/>
        <v>0.12476026450116125</v>
      </c>
      <c r="AE797" s="59">
        <f t="shared" si="562"/>
        <v>0</v>
      </c>
      <c r="AF797" s="59">
        <f t="shared" si="563"/>
        <v>0.4638364518255334</v>
      </c>
      <c r="AG797" s="59">
        <f t="shared" si="564"/>
        <v>5.380177573617864E-3</v>
      </c>
      <c r="AH797" s="59">
        <f t="shared" si="565"/>
        <v>0.53887141634948654</v>
      </c>
      <c r="AI797" s="59">
        <f t="shared" si="566"/>
        <v>2.4790595765124151E-3</v>
      </c>
      <c r="AJ797" s="59">
        <f t="shared" si="578"/>
        <v>3.0000436329119915</v>
      </c>
      <c r="AK797" s="59">
        <f t="shared" si="584"/>
        <v>3.9999999999999996</v>
      </c>
      <c r="AL797" s="59">
        <f t="shared" si="585"/>
        <v>0.53741616422164951</v>
      </c>
      <c r="AM797" s="59">
        <f t="shared" si="594"/>
        <v>0.46258383577835049</v>
      </c>
      <c r="AN797" s="59">
        <f t="shared" si="586"/>
        <v>3.7178219658328482</v>
      </c>
      <c r="AO797" s="59">
        <f t="shared" si="595"/>
        <v>15.68208892976374</v>
      </c>
      <c r="AP797" s="59">
        <f t="shared" si="587"/>
        <v>0.21196221630280779</v>
      </c>
      <c r="AQ797" s="59">
        <f t="shared" si="588"/>
        <v>6.3040789607696102E-2</v>
      </c>
      <c r="AR797" s="59">
        <f t="shared" si="589"/>
        <v>0.69742223951027094</v>
      </c>
      <c r="AS797" s="59">
        <f t="shared" si="590"/>
        <v>0.23953697088203302</v>
      </c>
      <c r="AT797" s="59">
        <f t="shared" si="591"/>
        <v>0.74434642594340994</v>
      </c>
      <c r="AU797" s="59">
        <v>40.71</v>
      </c>
      <c r="AV797" s="78">
        <v>2.2933333333333333E-2</v>
      </c>
      <c r="AW797" s="59">
        <v>9.5266666666666655</v>
      </c>
      <c r="AX797" s="59">
        <v>0.17333333333333334</v>
      </c>
      <c r="AY797" s="59">
        <v>49.206666666666671</v>
      </c>
      <c r="AZ797" s="59">
        <v>0.21353333333333335</v>
      </c>
      <c r="BA797" s="59">
        <v>0.26046666666666668</v>
      </c>
      <c r="BB797" s="59">
        <v>9.2266666666666663E-2</v>
      </c>
      <c r="BC797" s="59"/>
      <c r="BD797" s="59"/>
      <c r="BE797" s="59">
        <f t="shared" si="599"/>
        <v>100.20586666666667</v>
      </c>
      <c r="BF797" s="59">
        <f t="shared" si="568"/>
        <v>90.20237075352648</v>
      </c>
      <c r="BG797" s="59">
        <f t="shared" si="592"/>
        <v>9.7976292464735201E-2</v>
      </c>
      <c r="BH797" s="64">
        <f t="shared" si="593"/>
        <v>0.90202370753526484</v>
      </c>
      <c r="BI797" s="52"/>
      <c r="BJ797" s="62"/>
      <c r="BK797" s="62"/>
      <c r="BL797" s="62"/>
    </row>
    <row r="798" spans="1:64" s="31" customFormat="1" x14ac:dyDescent="0.25">
      <c r="A798" s="62"/>
      <c r="B798" s="58" t="s">
        <v>168</v>
      </c>
      <c r="C798" s="52" t="s">
        <v>189</v>
      </c>
      <c r="D798" s="52" t="s">
        <v>954</v>
      </c>
      <c r="E798" s="52" t="s">
        <v>196</v>
      </c>
      <c r="F798" s="52" t="s">
        <v>960</v>
      </c>
      <c r="G798" s="63" t="s">
        <v>1780</v>
      </c>
      <c r="H798" s="63" t="s">
        <v>1796</v>
      </c>
      <c r="I798" s="52" t="s">
        <v>1725</v>
      </c>
      <c r="J798" s="52" t="s">
        <v>1721</v>
      </c>
      <c r="K798" s="59">
        <v>87.430125163016797</v>
      </c>
      <c r="L798" s="59">
        <v>0.22700000000000001</v>
      </c>
      <c r="M798" s="59">
        <v>0.65906358729897807</v>
      </c>
      <c r="N798" s="59">
        <v>13.335287428932407</v>
      </c>
      <c r="O798" s="59">
        <v>46.938678284946448</v>
      </c>
      <c r="P798" s="59"/>
      <c r="Q798" s="59">
        <v>26.926332112397404</v>
      </c>
      <c r="R798" s="59">
        <v>0.19504878301398232</v>
      </c>
      <c r="S798" s="59">
        <v>10.370735717221535</v>
      </c>
      <c r="T798" s="59">
        <v>9.7849999999999993E-2</v>
      </c>
      <c r="U798" s="59"/>
      <c r="V798" s="59">
        <v>98.74999591381075</v>
      </c>
      <c r="W798" s="59">
        <f t="shared" si="596"/>
        <v>18.676846480802784</v>
      </c>
      <c r="X798" s="59">
        <f t="shared" si="597"/>
        <v>9.1681325089960204</v>
      </c>
      <c r="Y798" s="59">
        <f t="shared" si="598"/>
        <v>99.66864279121215</v>
      </c>
      <c r="Z798" s="59">
        <f t="shared" si="557"/>
        <v>7.4191579718214783E-3</v>
      </c>
      <c r="AA798" s="59">
        <f t="shared" si="558"/>
        <v>1.6199869042077739E-2</v>
      </c>
      <c r="AB798" s="59">
        <f t="shared" si="559"/>
        <v>0.51372832884769681</v>
      </c>
      <c r="AC798" s="59">
        <f t="shared" si="560"/>
        <v>1.2134438787452069</v>
      </c>
      <c r="AD798" s="59">
        <f t="shared" si="561"/>
        <v>0.22549500509243289</v>
      </c>
      <c r="AE798" s="59">
        <f t="shared" si="562"/>
        <v>0</v>
      </c>
      <c r="AF798" s="59">
        <f t="shared" si="563"/>
        <v>0.51051410029418376</v>
      </c>
      <c r="AG798" s="59">
        <f t="shared" si="564"/>
        <v>5.3998665373071481E-3</v>
      </c>
      <c r="AH798" s="59">
        <f t="shared" si="565"/>
        <v>0.50527491080644604</v>
      </c>
      <c r="AI798" s="59">
        <f t="shared" si="566"/>
        <v>2.572249306259843E-3</v>
      </c>
      <c r="AJ798" s="59">
        <f t="shared" si="578"/>
        <v>3.0000473666434324</v>
      </c>
      <c r="AK798" s="59">
        <f t="shared" si="584"/>
        <v>4</v>
      </c>
      <c r="AL798" s="59">
        <f t="shared" si="585"/>
        <v>0.49742112317101123</v>
      </c>
      <c r="AM798" s="59">
        <f t="shared" si="594"/>
        <v>0.50257887682898872</v>
      </c>
      <c r="AN798" s="59">
        <f t="shared" si="586"/>
        <v>2.2639707699286662</v>
      </c>
      <c r="AO798" s="59">
        <f t="shared" si="595"/>
        <v>8.19300982452455</v>
      </c>
      <c r="AP798" s="59">
        <f t="shared" si="587"/>
        <v>0.30637529269965091</v>
      </c>
      <c r="AQ798" s="59">
        <f t="shared" si="588"/>
        <v>0.11548050974970223</v>
      </c>
      <c r="AR798" s="59">
        <f t="shared" si="589"/>
        <v>0.62142892084333257</v>
      </c>
      <c r="AS798" s="59">
        <f t="shared" si="590"/>
        <v>0.26309056940696518</v>
      </c>
      <c r="AT798" s="59">
        <f t="shared" si="591"/>
        <v>0.70256102628952033</v>
      </c>
      <c r="AU798" s="59">
        <v>39.923333333333339</v>
      </c>
      <c r="AV798" s="78">
        <v>2.0866666666666669E-2</v>
      </c>
      <c r="AW798" s="59">
        <v>12.243333333333334</v>
      </c>
      <c r="AX798" s="59">
        <v>0.20983333333333334</v>
      </c>
      <c r="AY798" s="59">
        <v>47.776666666666664</v>
      </c>
      <c r="AZ798" s="59">
        <v>0.24443333333333336</v>
      </c>
      <c r="BA798" s="59">
        <v>0.19439999999999999</v>
      </c>
      <c r="BB798" s="59">
        <v>0.26033333333333331</v>
      </c>
      <c r="BC798" s="59"/>
      <c r="BD798" s="59"/>
      <c r="BE798" s="59">
        <f t="shared" si="599"/>
        <v>100.87320000000001</v>
      </c>
      <c r="BF798" s="59">
        <f t="shared" si="568"/>
        <v>87.430125163016797</v>
      </c>
      <c r="BG798" s="59">
        <f t="shared" si="592"/>
        <v>0.12569874836983203</v>
      </c>
      <c r="BH798" s="64">
        <f t="shared" si="593"/>
        <v>0.87430125163016792</v>
      </c>
      <c r="BI798" s="52"/>
      <c r="BJ798" s="62"/>
      <c r="BK798" s="62"/>
      <c r="BL798" s="62"/>
    </row>
    <row r="799" spans="1:64" s="31" customFormat="1" x14ac:dyDescent="0.25">
      <c r="A799" s="62"/>
      <c r="B799" s="58" t="s">
        <v>168</v>
      </c>
      <c r="C799" s="52" t="s">
        <v>189</v>
      </c>
      <c r="D799" s="52" t="s">
        <v>954</v>
      </c>
      <c r="E799" s="52" t="s">
        <v>196</v>
      </c>
      <c r="F799" s="52" t="s">
        <v>961</v>
      </c>
      <c r="G799" s="63" t="s">
        <v>1780</v>
      </c>
      <c r="H799" s="63" t="s">
        <v>1796</v>
      </c>
      <c r="I799" s="52" t="s">
        <v>1725</v>
      </c>
      <c r="J799" s="52" t="s">
        <v>1721</v>
      </c>
      <c r="K799" s="59">
        <v>87.447585302841389</v>
      </c>
      <c r="L799" s="59">
        <v>3.0499999999999999E-2</v>
      </c>
      <c r="M799" s="59">
        <v>0.49865472178844406</v>
      </c>
      <c r="N799" s="59">
        <v>11.099370814908402</v>
      </c>
      <c r="O799" s="59">
        <v>50.894987580927548</v>
      </c>
      <c r="P799" s="59"/>
      <c r="Q799" s="59">
        <v>25.711909739860442</v>
      </c>
      <c r="R799" s="59">
        <v>0.22676644225789741</v>
      </c>
      <c r="S799" s="59">
        <v>9.4761035758323047</v>
      </c>
      <c r="T799" s="59">
        <v>8.5599999999999996E-2</v>
      </c>
      <c r="U799" s="59"/>
      <c r="V799" s="59">
        <v>98.023892875575029</v>
      </c>
      <c r="W799" s="59">
        <f t="shared" si="596"/>
        <v>19.012695287971596</v>
      </c>
      <c r="X799" s="59">
        <f t="shared" si="597"/>
        <v>7.4452261079004725</v>
      </c>
      <c r="Y799" s="59">
        <f t="shared" si="598"/>
        <v>98.769904531586661</v>
      </c>
      <c r="Z799" s="59">
        <f t="shared" si="557"/>
        <v>1.0208196721307244E-3</v>
      </c>
      <c r="AA799" s="59">
        <f t="shared" si="558"/>
        <v>1.2551757838944274E-2</v>
      </c>
      <c r="AB799" s="59">
        <f t="shared" si="559"/>
        <v>0.4378747728873294</v>
      </c>
      <c r="AC799" s="59">
        <f t="shared" si="560"/>
        <v>1.3473619597622775</v>
      </c>
      <c r="AD799" s="59">
        <f t="shared" si="561"/>
        <v>0.18752292411347538</v>
      </c>
      <c r="AE799" s="59">
        <f t="shared" si="562"/>
        <v>0</v>
      </c>
      <c r="AF799" s="59">
        <f t="shared" si="563"/>
        <v>0.53219196194924723</v>
      </c>
      <c r="AG799" s="59">
        <f t="shared" si="564"/>
        <v>6.4289344503684473E-3</v>
      </c>
      <c r="AH799" s="59">
        <f t="shared" si="565"/>
        <v>0.47279012414977151</v>
      </c>
      <c r="AI799" s="59">
        <f t="shared" si="566"/>
        <v>2.304339283839588E-3</v>
      </c>
      <c r="AJ799" s="59">
        <f t="shared" si="578"/>
        <v>3.0000475941073845</v>
      </c>
      <c r="AK799" s="59">
        <f t="shared" si="584"/>
        <v>3.9999999999999996</v>
      </c>
      <c r="AL799" s="59">
        <f t="shared" si="585"/>
        <v>0.47044632007817555</v>
      </c>
      <c r="AM799" s="59">
        <f t="shared" si="594"/>
        <v>0.52955367992182445</v>
      </c>
      <c r="AN799" s="59">
        <f t="shared" si="586"/>
        <v>2.8380101497734911</v>
      </c>
      <c r="AO799" s="59">
        <f t="shared" si="595"/>
        <v>11.01293481042935</v>
      </c>
      <c r="AP799" s="59">
        <f t="shared" si="587"/>
        <v>0.26055168198526452</v>
      </c>
      <c r="AQ799" s="59">
        <f t="shared" si="588"/>
        <v>9.5056143038308227E-2</v>
      </c>
      <c r="AR799" s="59">
        <f t="shared" si="589"/>
        <v>0.68298333004895206</v>
      </c>
      <c r="AS799" s="59">
        <f t="shared" si="590"/>
        <v>0.22196052691273979</v>
      </c>
      <c r="AT799" s="59">
        <f t="shared" si="591"/>
        <v>0.75472453323462274</v>
      </c>
      <c r="AU799" s="59">
        <v>40.01</v>
      </c>
      <c r="AV799" s="78">
        <v>1.4966666666666668E-2</v>
      </c>
      <c r="AW799" s="59">
        <v>12.163333333333334</v>
      </c>
      <c r="AX799" s="59">
        <v>0.20323333333333335</v>
      </c>
      <c r="AY799" s="59">
        <v>47.54</v>
      </c>
      <c r="AZ799" s="59">
        <v>0.18623333333333333</v>
      </c>
      <c r="BA799" s="59">
        <v>0.22619999999999998</v>
      </c>
      <c r="BB799" s="59">
        <v>0.16533333333333333</v>
      </c>
      <c r="BC799" s="59"/>
      <c r="BD799" s="59"/>
      <c r="BE799" s="59">
        <f t="shared" si="599"/>
        <v>100.50930000000001</v>
      </c>
      <c r="BF799" s="59">
        <f t="shared" si="568"/>
        <v>87.447585302841389</v>
      </c>
      <c r="BG799" s="59">
        <f t="shared" si="592"/>
        <v>0.12552414697158609</v>
      </c>
      <c r="BH799" s="64">
        <f t="shared" si="593"/>
        <v>0.87447585302841391</v>
      </c>
      <c r="BI799" s="52"/>
      <c r="BJ799" s="62"/>
      <c r="BK799" s="62"/>
      <c r="BL799" s="62"/>
    </row>
    <row r="800" spans="1:64" s="31" customFormat="1" x14ac:dyDescent="0.25">
      <c r="A800" s="62"/>
      <c r="B800" s="58" t="s">
        <v>168</v>
      </c>
      <c r="C800" s="52" t="s">
        <v>189</v>
      </c>
      <c r="D800" s="52" t="s">
        <v>954</v>
      </c>
      <c r="E800" s="52" t="s">
        <v>196</v>
      </c>
      <c r="F800" s="52" t="s">
        <v>962</v>
      </c>
      <c r="G800" s="63" t="s">
        <v>1779</v>
      </c>
      <c r="H800" s="63" t="s">
        <v>1784</v>
      </c>
      <c r="I800" s="52" t="s">
        <v>1725</v>
      </c>
      <c r="J800" s="52" t="s">
        <v>1721</v>
      </c>
      <c r="K800" s="59">
        <v>91.044754001298926</v>
      </c>
      <c r="L800" s="59">
        <v>2.835E-2</v>
      </c>
      <c r="M800" s="59">
        <v>0.37335251089011257</v>
      </c>
      <c r="N800" s="59">
        <v>12.061917877447883</v>
      </c>
      <c r="O800" s="59">
        <v>53.939818396514511</v>
      </c>
      <c r="P800" s="59"/>
      <c r="Q800" s="59">
        <v>18.982815282196619</v>
      </c>
      <c r="R800" s="59">
        <v>0.1653073019161056</v>
      </c>
      <c r="S800" s="59">
        <v>12.904693793670365</v>
      </c>
      <c r="T800" s="59">
        <v>0.10975</v>
      </c>
      <c r="U800" s="59"/>
      <c r="V800" s="59">
        <v>98.566005162635591</v>
      </c>
      <c r="W800" s="59">
        <f t="shared" si="596"/>
        <v>13.979782823677844</v>
      </c>
      <c r="X800" s="59">
        <f t="shared" si="597"/>
        <v>5.5601605451420033</v>
      </c>
      <c r="Y800" s="59">
        <f t="shared" si="598"/>
        <v>99.123133249258814</v>
      </c>
      <c r="Z800" s="59">
        <f t="shared" si="557"/>
        <v>9.1915082447791235E-4</v>
      </c>
      <c r="AA800" s="59">
        <f t="shared" si="558"/>
        <v>9.1034962779626399E-3</v>
      </c>
      <c r="AB800" s="59">
        <f t="shared" si="559"/>
        <v>0.46094855517502892</v>
      </c>
      <c r="AC800" s="59">
        <f t="shared" si="560"/>
        <v>1.3832582701239544</v>
      </c>
      <c r="AD800" s="59">
        <f t="shared" si="561"/>
        <v>0.13565891306837297</v>
      </c>
      <c r="AE800" s="59">
        <f t="shared" si="562"/>
        <v>0</v>
      </c>
      <c r="AF800" s="59">
        <f t="shared" si="563"/>
        <v>0.37906141032407342</v>
      </c>
      <c r="AG800" s="59">
        <f t="shared" si="564"/>
        <v>4.539800572588514E-3</v>
      </c>
      <c r="AH800" s="59">
        <f t="shared" si="565"/>
        <v>0.62369293950703453</v>
      </c>
      <c r="AI800" s="59">
        <f t="shared" si="566"/>
        <v>2.8619478403882834E-3</v>
      </c>
      <c r="AJ800" s="59">
        <f t="shared" si="578"/>
        <v>3.0000444837138813</v>
      </c>
      <c r="AK800" s="59">
        <f t="shared" si="584"/>
        <v>4</v>
      </c>
      <c r="AL800" s="59">
        <f t="shared" si="585"/>
        <v>0.62197978957865596</v>
      </c>
      <c r="AM800" s="59">
        <f t="shared" si="594"/>
        <v>0.37802021042134404</v>
      </c>
      <c r="AN800" s="59">
        <f t="shared" si="586"/>
        <v>2.7942241445869764</v>
      </c>
      <c r="AO800" s="59">
        <f t="shared" si="595"/>
        <v>10.791068555218386</v>
      </c>
      <c r="AP800" s="59">
        <f t="shared" si="587"/>
        <v>0.26355849361895195</v>
      </c>
      <c r="AQ800" s="59">
        <f t="shared" si="588"/>
        <v>6.8519248775040925E-2</v>
      </c>
      <c r="AR800" s="59">
        <f t="shared" si="589"/>
        <v>0.69866266349182926</v>
      </c>
      <c r="AS800" s="59">
        <f t="shared" si="590"/>
        <v>0.23281808773312976</v>
      </c>
      <c r="AT800" s="59">
        <f t="shared" si="591"/>
        <v>0.75005593252790403</v>
      </c>
      <c r="AU800" s="59">
        <v>40.506666666666668</v>
      </c>
      <c r="AV800" s="78">
        <v>2.4333333333333335E-2</v>
      </c>
      <c r="AW800" s="59">
        <v>8.7100000000000009</v>
      </c>
      <c r="AX800" s="59">
        <v>0.14953333333333332</v>
      </c>
      <c r="AY800" s="59">
        <v>49.680000000000007</v>
      </c>
      <c r="AZ800" s="59">
        <v>0.22643333333333335</v>
      </c>
      <c r="BA800" s="59">
        <v>0.28533333333333333</v>
      </c>
      <c r="BB800" s="59">
        <v>0.20063333333333333</v>
      </c>
      <c r="BC800" s="59"/>
      <c r="BD800" s="59"/>
      <c r="BE800" s="59">
        <f t="shared" si="599"/>
        <v>99.782933333333332</v>
      </c>
      <c r="BF800" s="59">
        <f t="shared" si="568"/>
        <v>91.044754001298926</v>
      </c>
      <c r="BG800" s="59">
        <f t="shared" si="592"/>
        <v>8.9552459987010738E-2</v>
      </c>
      <c r="BH800" s="64">
        <f t="shared" si="593"/>
        <v>0.91044754001298922</v>
      </c>
      <c r="BI800" s="52"/>
      <c r="BJ800" s="62"/>
      <c r="BK800" s="62"/>
      <c r="BL800" s="62"/>
    </row>
    <row r="801" spans="1:64" s="31" customFormat="1" x14ac:dyDescent="0.25">
      <c r="A801" s="62"/>
      <c r="B801" s="58" t="s">
        <v>168</v>
      </c>
      <c r="C801" s="52" t="s">
        <v>189</v>
      </c>
      <c r="D801" s="52" t="s">
        <v>954</v>
      </c>
      <c r="E801" s="52" t="s">
        <v>196</v>
      </c>
      <c r="F801" s="52" t="s">
        <v>963</v>
      </c>
      <c r="G801" s="63" t="s">
        <v>1780</v>
      </c>
      <c r="H801" s="63" t="s">
        <v>1796</v>
      </c>
      <c r="I801" s="52" t="s">
        <v>1725</v>
      </c>
      <c r="J801" s="52" t="s">
        <v>1721</v>
      </c>
      <c r="K801" s="59">
        <v>84.510540263022307</v>
      </c>
      <c r="L801" s="59">
        <v>3.1449999999999999E-2</v>
      </c>
      <c r="M801" s="59">
        <v>1.2562272814443438</v>
      </c>
      <c r="N801" s="59">
        <v>18.193142135186356</v>
      </c>
      <c r="O801" s="59">
        <v>35.040188932774129</v>
      </c>
      <c r="P801" s="59"/>
      <c r="Q801" s="59">
        <v>33.660403710932286</v>
      </c>
      <c r="R801" s="59">
        <v>0.22572894873122729</v>
      </c>
      <c r="S801" s="59">
        <v>9.7060090423345642</v>
      </c>
      <c r="T801" s="59">
        <v>8.9499999999999996E-2</v>
      </c>
      <c r="U801" s="59"/>
      <c r="V801" s="59">
        <v>98.202650051402927</v>
      </c>
      <c r="W801" s="59">
        <f t="shared" si="596"/>
        <v>20.631434762514814</v>
      </c>
      <c r="X801" s="59">
        <f t="shared" si="597"/>
        <v>14.479849909332598</v>
      </c>
      <c r="Y801" s="59">
        <f t="shared" si="598"/>
        <v>99.653531012318041</v>
      </c>
      <c r="Z801" s="59">
        <f t="shared" si="557"/>
        <v>1.0143215951189085E-3</v>
      </c>
      <c r="AA801" s="59">
        <f t="shared" si="558"/>
        <v>3.0470435921764766E-2</v>
      </c>
      <c r="AB801" s="59">
        <f t="shared" si="559"/>
        <v>0.69161612039810239</v>
      </c>
      <c r="AC801" s="59">
        <f t="shared" si="560"/>
        <v>0.89388477198802352</v>
      </c>
      <c r="AD801" s="59">
        <f t="shared" si="561"/>
        <v>0.35143609595023179</v>
      </c>
      <c r="AE801" s="59">
        <f t="shared" si="562"/>
        <v>0</v>
      </c>
      <c r="AF801" s="59">
        <f t="shared" si="563"/>
        <v>0.55649322900803766</v>
      </c>
      <c r="AG801" s="59">
        <f t="shared" si="564"/>
        <v>6.1667068109484621E-3</v>
      </c>
      <c r="AH801" s="59">
        <f t="shared" si="565"/>
        <v>0.46664339110780639</v>
      </c>
      <c r="AI801" s="59">
        <f t="shared" si="566"/>
        <v>2.321675534903363E-3</v>
      </c>
      <c r="AJ801" s="59">
        <f t="shared" si="578"/>
        <v>3.0000467483149373</v>
      </c>
      <c r="AK801" s="59">
        <f t="shared" si="584"/>
        <v>3.9999999999999991</v>
      </c>
      <c r="AL801" s="59">
        <f t="shared" si="585"/>
        <v>0.45609098719872909</v>
      </c>
      <c r="AM801" s="59">
        <f t="shared" si="594"/>
        <v>0.54390901280127091</v>
      </c>
      <c r="AN801" s="59">
        <f t="shared" si="586"/>
        <v>1.5834834139713549</v>
      </c>
      <c r="AO801" s="59">
        <f t="shared" si="595"/>
        <v>5.1312966030548788</v>
      </c>
      <c r="AP801" s="59">
        <f t="shared" si="587"/>
        <v>0.38707428682996292</v>
      </c>
      <c r="AQ801" s="59">
        <f t="shared" si="588"/>
        <v>0.18143909588513848</v>
      </c>
      <c r="AR801" s="59">
        <f t="shared" si="589"/>
        <v>0.46149398631484878</v>
      </c>
      <c r="AS801" s="59">
        <f t="shared" si="590"/>
        <v>0.35706691780001265</v>
      </c>
      <c r="AT801" s="59">
        <f t="shared" si="591"/>
        <v>0.56378698762052204</v>
      </c>
      <c r="AU801" s="59">
        <v>39.256666666666668</v>
      </c>
      <c r="AV801" s="78">
        <v>2.4466666666666664E-2</v>
      </c>
      <c r="AW801" s="59">
        <v>15.086666666666666</v>
      </c>
      <c r="AX801" s="59">
        <v>0.24863333333333335</v>
      </c>
      <c r="AY801" s="59">
        <v>46.18</v>
      </c>
      <c r="AZ801" s="59">
        <v>0.18610000000000002</v>
      </c>
      <c r="BA801" s="59">
        <v>0.1343</v>
      </c>
      <c r="BB801" s="59">
        <v>6.3833333333333339E-2</v>
      </c>
      <c r="BC801" s="59"/>
      <c r="BD801" s="59"/>
      <c r="BE801" s="59">
        <f t="shared" si="599"/>
        <v>101.18066666666667</v>
      </c>
      <c r="BF801" s="59">
        <f t="shared" si="568"/>
        <v>84.510540263022307</v>
      </c>
      <c r="BG801" s="59">
        <f t="shared" si="592"/>
        <v>0.15489459736977693</v>
      </c>
      <c r="BH801" s="64">
        <f t="shared" si="593"/>
        <v>0.84510540263022305</v>
      </c>
      <c r="BI801" s="52"/>
      <c r="BJ801" s="62"/>
      <c r="BK801" s="62"/>
      <c r="BL801" s="62"/>
    </row>
    <row r="802" spans="1:64" s="31" customFormat="1" x14ac:dyDescent="0.25">
      <c r="A802" s="62"/>
      <c r="B802" s="58" t="s">
        <v>168</v>
      </c>
      <c r="C802" s="52" t="s">
        <v>189</v>
      </c>
      <c r="D802" s="52" t="s">
        <v>198</v>
      </c>
      <c r="E802" s="52" t="s">
        <v>199</v>
      </c>
      <c r="F802" s="52" t="s">
        <v>964</v>
      </c>
      <c r="G802" s="63" t="s">
        <v>1779</v>
      </c>
      <c r="H802" s="63" t="s">
        <v>1789</v>
      </c>
      <c r="I802" s="52" t="s">
        <v>1735</v>
      </c>
      <c r="J802" s="52" t="s">
        <v>1722</v>
      </c>
      <c r="K802" s="59">
        <v>89.795547571181004</v>
      </c>
      <c r="L802" s="59">
        <v>0</v>
      </c>
      <c r="M802" s="59">
        <v>0.37</v>
      </c>
      <c r="N802" s="59">
        <v>13.25</v>
      </c>
      <c r="O802" s="59">
        <v>52.2</v>
      </c>
      <c r="P802" s="59"/>
      <c r="Q802" s="59">
        <v>20.41</v>
      </c>
      <c r="R802" s="59">
        <v>0</v>
      </c>
      <c r="S802" s="59">
        <v>13.54</v>
      </c>
      <c r="T802" s="59">
        <v>0.17699999999999999</v>
      </c>
      <c r="U802" s="59"/>
      <c r="V802" s="59">
        <v>99.947000000000017</v>
      </c>
      <c r="W802" s="59">
        <f t="shared" si="596"/>
        <v>13.729853770299254</v>
      </c>
      <c r="X802" s="59">
        <f t="shared" si="597"/>
        <v>7.4240344851086313</v>
      </c>
      <c r="Y802" s="59">
        <f t="shared" si="598"/>
        <v>100.69088825540791</v>
      </c>
      <c r="Z802" s="59">
        <f t="shared" si="557"/>
        <v>0</v>
      </c>
      <c r="AA802" s="59">
        <f t="shared" si="558"/>
        <v>8.8263960851188827E-3</v>
      </c>
      <c r="AB802" s="59">
        <f t="shared" si="559"/>
        <v>0.49538689657911611</v>
      </c>
      <c r="AC802" s="59">
        <f t="shared" si="560"/>
        <v>1.309654816228744</v>
      </c>
      <c r="AD802" s="59">
        <f t="shared" si="561"/>
        <v>0.17721216356074798</v>
      </c>
      <c r="AE802" s="59">
        <f t="shared" si="562"/>
        <v>0</v>
      </c>
      <c r="AF802" s="59">
        <f t="shared" si="563"/>
        <v>0.36422320121263091</v>
      </c>
      <c r="AG802" s="59">
        <f t="shared" si="564"/>
        <v>0</v>
      </c>
      <c r="AH802" s="59">
        <f t="shared" si="565"/>
        <v>0.64022751373487385</v>
      </c>
      <c r="AI802" s="59">
        <f t="shared" si="566"/>
        <v>4.515678329344703E-3</v>
      </c>
      <c r="AJ802" s="59">
        <f t="shared" ref="AJ802:AJ833" si="600">SUM(Z802:AI802)</f>
        <v>3.0000466657305762</v>
      </c>
      <c r="AK802" s="59">
        <f t="shared" si="584"/>
        <v>3.9999999999999996</v>
      </c>
      <c r="AL802" s="59">
        <f t="shared" si="585"/>
        <v>0.63739066955448764</v>
      </c>
      <c r="AM802" s="59">
        <f t="shared" si="594"/>
        <v>0.36260933044551236</v>
      </c>
      <c r="AN802" s="59">
        <f t="shared" si="586"/>
        <v>2.0552945909256164</v>
      </c>
      <c r="AO802" s="59">
        <f t="shared" si="595"/>
        <v>7.2189482038945485</v>
      </c>
      <c r="AP802" s="59">
        <f t="shared" si="587"/>
        <v>0.32730068091307851</v>
      </c>
      <c r="AQ802" s="59">
        <f t="shared" si="588"/>
        <v>8.939932753991732E-2</v>
      </c>
      <c r="AR802" s="59">
        <f t="shared" si="589"/>
        <v>0.66068974909912515</v>
      </c>
      <c r="AS802" s="59">
        <f t="shared" si="590"/>
        <v>0.24991092336095747</v>
      </c>
      <c r="AT802" s="59">
        <f t="shared" si="591"/>
        <v>0.7255537680575207</v>
      </c>
      <c r="AU802" s="59">
        <v>40.619999999999997</v>
      </c>
      <c r="AV802" s="78">
        <v>3.2000000000000001E-2</v>
      </c>
      <c r="AW802" s="59">
        <v>9.82</v>
      </c>
      <c r="AX802" s="59">
        <v>0.159</v>
      </c>
      <c r="AY802" s="59">
        <v>48.48</v>
      </c>
      <c r="AZ802" s="59">
        <v>0.13800000000000001</v>
      </c>
      <c r="BA802" s="59">
        <v>0.36499999999999999</v>
      </c>
      <c r="BB802" s="59">
        <v>4.4999999999999998E-2</v>
      </c>
      <c r="BC802" s="59"/>
      <c r="BD802" s="59"/>
      <c r="BE802" s="59">
        <f t="shared" si="599"/>
        <v>99.658999999999992</v>
      </c>
      <c r="BF802" s="59">
        <f t="shared" si="568"/>
        <v>89.795547571181004</v>
      </c>
      <c r="BG802" s="59">
        <f t="shared" si="592"/>
        <v>0.10204452428818996</v>
      </c>
      <c r="BH802" s="64">
        <f t="shared" si="593"/>
        <v>0.89795547571181</v>
      </c>
      <c r="BI802" s="52"/>
      <c r="BJ802" s="62"/>
      <c r="BK802" s="62"/>
      <c r="BL802" s="62"/>
    </row>
    <row r="803" spans="1:64" s="31" customFormat="1" x14ac:dyDescent="0.25">
      <c r="A803" s="62"/>
      <c r="B803" s="58" t="s">
        <v>168</v>
      </c>
      <c r="C803" s="52" t="s">
        <v>189</v>
      </c>
      <c r="D803" s="52" t="s">
        <v>198</v>
      </c>
      <c r="E803" s="52" t="s">
        <v>199</v>
      </c>
      <c r="F803" s="52" t="s">
        <v>965</v>
      </c>
      <c r="G803" s="63" t="s">
        <v>1779</v>
      </c>
      <c r="H803" s="63" t="s">
        <v>1789</v>
      </c>
      <c r="I803" s="52" t="s">
        <v>1735</v>
      </c>
      <c r="J803" s="52" t="s">
        <v>1722</v>
      </c>
      <c r="K803" s="59">
        <v>89.417992706944361</v>
      </c>
      <c r="L803" s="59">
        <v>0</v>
      </c>
      <c r="M803" s="59">
        <v>0.442</v>
      </c>
      <c r="N803" s="59">
        <v>12.75</v>
      </c>
      <c r="O803" s="59">
        <v>51.88</v>
      </c>
      <c r="P803" s="59"/>
      <c r="Q803" s="59">
        <v>21.48</v>
      </c>
      <c r="R803" s="59">
        <v>0</v>
      </c>
      <c r="S803" s="59">
        <v>13.2</v>
      </c>
      <c r="T803" s="59">
        <v>0.111</v>
      </c>
      <c r="U803" s="59"/>
      <c r="V803" s="59">
        <v>99.863000000000014</v>
      </c>
      <c r="W803" s="59">
        <f t="shared" si="596"/>
        <v>14.283472953025539</v>
      </c>
      <c r="X803" s="59">
        <f t="shared" si="597"/>
        <v>7.997918478522406</v>
      </c>
      <c r="Y803" s="59">
        <f t="shared" si="598"/>
        <v>100.66439143154795</v>
      </c>
      <c r="Z803" s="59">
        <f t="shared" si="557"/>
        <v>0</v>
      </c>
      <c r="AA803" s="59">
        <f t="shared" si="558"/>
        <v>1.0594752521553969E-2</v>
      </c>
      <c r="AB803" s="59">
        <f t="shared" si="559"/>
        <v>0.47898915476214027</v>
      </c>
      <c r="AC803" s="59">
        <f t="shared" si="560"/>
        <v>1.3078958677239163</v>
      </c>
      <c r="AD803" s="59">
        <f t="shared" si="561"/>
        <v>0.1918303765460668</v>
      </c>
      <c r="AE803" s="59">
        <f t="shared" si="562"/>
        <v>0</v>
      </c>
      <c r="AF803" s="59">
        <f t="shared" si="563"/>
        <v>0.38073462186306506</v>
      </c>
      <c r="AG803" s="59">
        <f t="shared" si="564"/>
        <v>0</v>
      </c>
      <c r="AH803" s="59">
        <f t="shared" si="565"/>
        <v>0.62715726813084005</v>
      </c>
      <c r="AI803" s="59">
        <f t="shared" si="566"/>
        <v>2.8455064148011832E-3</v>
      </c>
      <c r="AJ803" s="59">
        <f t="shared" si="600"/>
        <v>3.0000475479623834</v>
      </c>
      <c r="AK803" s="59">
        <f t="shared" si="584"/>
        <v>3.9999999999999991</v>
      </c>
      <c r="AL803" s="59">
        <f t="shared" si="585"/>
        <v>0.62224656667753575</v>
      </c>
      <c r="AM803" s="59">
        <f t="shared" si="594"/>
        <v>0.37775343332246425</v>
      </c>
      <c r="AN803" s="59">
        <f t="shared" si="586"/>
        <v>1.9847462571791081</v>
      </c>
      <c r="AO803" s="59">
        <f t="shared" si="595"/>
        <v>6.896346895943374</v>
      </c>
      <c r="AP803" s="59">
        <f t="shared" si="587"/>
        <v>0.33503685534230393</v>
      </c>
      <c r="AQ803" s="59">
        <f t="shared" si="588"/>
        <v>9.6946926596871624E-2</v>
      </c>
      <c r="AR803" s="59">
        <f t="shared" si="589"/>
        <v>0.66098230617888032</v>
      </c>
      <c r="AS803" s="59">
        <f t="shared" si="590"/>
        <v>0.24207076722424808</v>
      </c>
      <c r="AT803" s="59">
        <f t="shared" si="591"/>
        <v>0.7319418156542985</v>
      </c>
      <c r="AU803" s="59">
        <v>40.619999999999997</v>
      </c>
      <c r="AV803" s="78">
        <v>3.3000000000000002E-2</v>
      </c>
      <c r="AW803" s="59">
        <v>10.220000000000001</v>
      </c>
      <c r="AX803" s="59">
        <v>0.17599999999999999</v>
      </c>
      <c r="AY803" s="59">
        <v>48.45</v>
      </c>
      <c r="AZ803" s="59">
        <v>0.15</v>
      </c>
      <c r="BA803" s="59">
        <v>0.253</v>
      </c>
      <c r="BB803" s="59">
        <v>0.112</v>
      </c>
      <c r="BC803" s="59"/>
      <c r="BD803" s="59"/>
      <c r="BE803" s="59">
        <f t="shared" si="599"/>
        <v>100.014</v>
      </c>
      <c r="BF803" s="59">
        <f t="shared" si="568"/>
        <v>89.417992706944361</v>
      </c>
      <c r="BG803" s="59">
        <f t="shared" si="592"/>
        <v>0.1058200729305564</v>
      </c>
      <c r="BH803" s="64">
        <f t="shared" si="593"/>
        <v>0.8941799270694436</v>
      </c>
      <c r="BI803" s="52"/>
      <c r="BJ803" s="62"/>
      <c r="BK803" s="62"/>
      <c r="BL803" s="62"/>
    </row>
    <row r="804" spans="1:64" s="31" customFormat="1" x14ac:dyDescent="0.25">
      <c r="A804" s="62"/>
      <c r="B804" s="58" t="s">
        <v>168</v>
      </c>
      <c r="C804" s="52" t="s">
        <v>189</v>
      </c>
      <c r="D804" s="52" t="s">
        <v>198</v>
      </c>
      <c r="E804" s="52" t="s">
        <v>199</v>
      </c>
      <c r="F804" s="52" t="s">
        <v>966</v>
      </c>
      <c r="G804" s="63" t="s">
        <v>1779</v>
      </c>
      <c r="H804" s="63" t="s">
        <v>1789</v>
      </c>
      <c r="I804" s="52" t="s">
        <v>1735</v>
      </c>
      <c r="J804" s="52" t="s">
        <v>1722</v>
      </c>
      <c r="K804" s="59">
        <v>90.580100896463875</v>
      </c>
      <c r="L804" s="59">
        <v>0</v>
      </c>
      <c r="M804" s="59">
        <v>0.39600000000000002</v>
      </c>
      <c r="N804" s="59">
        <v>12.38</v>
      </c>
      <c r="O804" s="59">
        <v>52.9</v>
      </c>
      <c r="P804" s="59"/>
      <c r="Q804" s="59">
        <v>20.34</v>
      </c>
      <c r="R804" s="59">
        <v>0</v>
      </c>
      <c r="S804" s="59">
        <v>13.78</v>
      </c>
      <c r="T804" s="59">
        <v>0.153</v>
      </c>
      <c r="U804" s="59"/>
      <c r="V804" s="59">
        <v>99.949000000000012</v>
      </c>
      <c r="W804" s="59">
        <f t="shared" si="596"/>
        <v>13.279978679204644</v>
      </c>
      <c r="X804" s="59">
        <f t="shared" si="597"/>
        <v>7.8462117368252446</v>
      </c>
      <c r="Y804" s="59">
        <f t="shared" si="598"/>
        <v>100.73519041602989</v>
      </c>
      <c r="Z804" s="59">
        <f t="shared" si="557"/>
        <v>0</v>
      </c>
      <c r="AA804" s="59">
        <f t="shared" si="558"/>
        <v>9.463874984559726E-3</v>
      </c>
      <c r="AB804" s="59">
        <f t="shared" si="559"/>
        <v>0.46370459734046371</v>
      </c>
      <c r="AC804" s="59">
        <f t="shared" si="560"/>
        <v>1.3296401901065558</v>
      </c>
      <c r="AD804" s="59">
        <f t="shared" si="561"/>
        <v>0.18763147447164122</v>
      </c>
      <c r="AE804" s="59">
        <f t="shared" si="562"/>
        <v>0</v>
      </c>
      <c r="AF804" s="59">
        <f t="shared" si="563"/>
        <v>0.35293212696228632</v>
      </c>
      <c r="AG804" s="59">
        <f t="shared" si="564"/>
        <v>0</v>
      </c>
      <c r="AH804" s="59">
        <f t="shared" si="565"/>
        <v>0.65276522125559211</v>
      </c>
      <c r="AI804" s="59">
        <f t="shared" si="566"/>
        <v>3.910508935011583E-3</v>
      </c>
      <c r="AJ804" s="59">
        <f t="shared" si="600"/>
        <v>3.0000479940561107</v>
      </c>
      <c r="AK804" s="59">
        <f t="shared" si="584"/>
        <v>4.0000000000000009</v>
      </c>
      <c r="AL804" s="59">
        <f t="shared" si="585"/>
        <v>0.6490672590638813</v>
      </c>
      <c r="AM804" s="59">
        <f t="shared" si="594"/>
        <v>0.3509327409361187</v>
      </c>
      <c r="AN804" s="59">
        <f t="shared" si="586"/>
        <v>1.880985735235102</v>
      </c>
      <c r="AO804" s="59">
        <f t="shared" si="595"/>
        <v>6.4283010410864536</v>
      </c>
      <c r="AP804" s="59">
        <f t="shared" si="587"/>
        <v>0.34710341941987966</v>
      </c>
      <c r="AQ804" s="59">
        <f t="shared" si="588"/>
        <v>9.4716669794877847E-2</v>
      </c>
      <c r="AR804" s="59">
        <f t="shared" si="589"/>
        <v>0.67120450439862522</v>
      </c>
      <c r="AS804" s="59">
        <f t="shared" si="590"/>
        <v>0.234078825806497</v>
      </c>
      <c r="AT804" s="59">
        <f t="shared" si="591"/>
        <v>0.74143031469113807</v>
      </c>
      <c r="AU804" s="59">
        <v>40.69</v>
      </c>
      <c r="AV804" s="78">
        <v>3.1E-2</v>
      </c>
      <c r="AW804" s="59">
        <v>9.17</v>
      </c>
      <c r="AX804" s="59">
        <v>0.156</v>
      </c>
      <c r="AY804" s="59">
        <v>49.47</v>
      </c>
      <c r="AZ804" s="59">
        <v>0.16</v>
      </c>
      <c r="BA804" s="59">
        <v>0.26900000000000002</v>
      </c>
      <c r="BB804" s="59">
        <v>4.3999999999999997E-2</v>
      </c>
      <c r="BC804" s="59"/>
      <c r="BD804" s="59"/>
      <c r="BE804" s="59">
        <f t="shared" si="599"/>
        <v>99.99</v>
      </c>
      <c r="BF804" s="59">
        <f t="shared" si="568"/>
        <v>90.580100896463875</v>
      </c>
      <c r="BG804" s="59">
        <f t="shared" si="592"/>
        <v>9.4198991035361251E-2</v>
      </c>
      <c r="BH804" s="64">
        <f t="shared" si="593"/>
        <v>0.90580100896463878</v>
      </c>
      <c r="BI804" s="52"/>
      <c r="BJ804" s="62"/>
      <c r="BK804" s="62"/>
      <c r="BL804" s="62"/>
    </row>
    <row r="805" spans="1:64" s="31" customFormat="1" x14ac:dyDescent="0.25">
      <c r="A805" s="62"/>
      <c r="B805" s="58" t="s">
        <v>168</v>
      </c>
      <c r="C805" s="52" t="s">
        <v>189</v>
      </c>
      <c r="D805" s="52" t="s">
        <v>198</v>
      </c>
      <c r="E805" s="52" t="s">
        <v>199</v>
      </c>
      <c r="F805" s="52" t="s">
        <v>967</v>
      </c>
      <c r="G805" s="63" t="s">
        <v>1779</v>
      </c>
      <c r="H805" s="63" t="s">
        <v>1789</v>
      </c>
      <c r="I805" s="52" t="s">
        <v>1735</v>
      </c>
      <c r="J805" s="52" t="s">
        <v>1722</v>
      </c>
      <c r="K805" s="59">
        <v>84.672120353405901</v>
      </c>
      <c r="L805" s="59">
        <v>0</v>
      </c>
      <c r="M805" s="59">
        <v>1.88</v>
      </c>
      <c r="N805" s="59">
        <v>8.65</v>
      </c>
      <c r="O805" s="59">
        <v>42.91</v>
      </c>
      <c r="P805" s="59"/>
      <c r="Q805" s="59">
        <v>39.81</v>
      </c>
      <c r="R805" s="59">
        <v>7.0000000000000007E-2</v>
      </c>
      <c r="S805" s="59">
        <v>4.7699999999999996</v>
      </c>
      <c r="T805" s="59">
        <v>6.8000000000000005E-2</v>
      </c>
      <c r="U805" s="59"/>
      <c r="V805" s="59">
        <v>98.157999999999987</v>
      </c>
      <c r="W805" s="59">
        <f t="shared" si="596"/>
        <v>27.360987899134471</v>
      </c>
      <c r="X805" s="59">
        <f t="shared" si="597"/>
        <v>13.835310181001921</v>
      </c>
      <c r="Y805" s="59">
        <f t="shared" si="598"/>
        <v>99.544298080136386</v>
      </c>
      <c r="Z805" s="59">
        <f t="shared" si="557"/>
        <v>0</v>
      </c>
      <c r="AA805" s="59">
        <f t="shared" si="558"/>
        <v>4.9282730636940497E-2</v>
      </c>
      <c r="AB805" s="59">
        <f t="shared" si="559"/>
        <v>0.35538571695577192</v>
      </c>
      <c r="AC805" s="59">
        <f t="shared" si="560"/>
        <v>1.1830417769425097</v>
      </c>
      <c r="AD805" s="59">
        <f t="shared" si="561"/>
        <v>0.36290894501534915</v>
      </c>
      <c r="AE805" s="59">
        <f t="shared" si="562"/>
        <v>0</v>
      </c>
      <c r="AF805" s="59">
        <f t="shared" si="563"/>
        <v>0.79760651851397912</v>
      </c>
      <c r="AG805" s="59">
        <f t="shared" si="564"/>
        <v>2.066762385747082E-3</v>
      </c>
      <c r="AH805" s="59">
        <f t="shared" si="565"/>
        <v>0.24785020015811865</v>
      </c>
      <c r="AI805" s="59">
        <f t="shared" si="566"/>
        <v>1.9063992978283774E-3</v>
      </c>
      <c r="AJ805" s="59">
        <f t="shared" si="600"/>
        <v>3.0000490499062447</v>
      </c>
      <c r="AK805" s="59">
        <f t="shared" si="584"/>
        <v>4.0000000000000009</v>
      </c>
      <c r="AL805" s="59">
        <f t="shared" si="585"/>
        <v>0.23707361168708085</v>
      </c>
      <c r="AM805" s="59">
        <f t="shared" si="594"/>
        <v>0.76292638831291915</v>
      </c>
      <c r="AN805" s="59">
        <f t="shared" si="586"/>
        <v>2.1978144365668491</v>
      </c>
      <c r="AO805" s="59">
        <f t="shared" si="595"/>
        <v>7.8810685859462257</v>
      </c>
      <c r="AP805" s="59">
        <f t="shared" si="587"/>
        <v>0.31271357980158254</v>
      </c>
      <c r="AQ805" s="59">
        <f t="shared" si="588"/>
        <v>0.19087045174535494</v>
      </c>
      <c r="AR805" s="59">
        <f t="shared" si="589"/>
        <v>0.62221590704823704</v>
      </c>
      <c r="AS805" s="59">
        <f t="shared" si="590"/>
        <v>0.18691364120640805</v>
      </c>
      <c r="AT805" s="59">
        <f t="shared" si="591"/>
        <v>0.76899417205860887</v>
      </c>
      <c r="AU805" s="59"/>
      <c r="AV805" s="78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>
        <f t="shared" si="592"/>
        <v>0.15327879646594098</v>
      </c>
      <c r="BH805" s="64">
        <f t="shared" si="593"/>
        <v>0.846721203534059</v>
      </c>
      <c r="BI805" s="52"/>
      <c r="BJ805" s="62"/>
      <c r="BK805" s="62"/>
      <c r="BL805" s="62"/>
    </row>
    <row r="806" spans="1:64" s="31" customFormat="1" x14ac:dyDescent="0.25">
      <c r="A806" s="62"/>
      <c r="B806" s="58" t="s">
        <v>168</v>
      </c>
      <c r="C806" s="52" t="s">
        <v>189</v>
      </c>
      <c r="D806" s="52" t="s">
        <v>199</v>
      </c>
      <c r="E806" s="52" t="s">
        <v>199</v>
      </c>
      <c r="F806" s="52" t="s">
        <v>968</v>
      </c>
      <c r="G806" s="63" t="s">
        <v>1779</v>
      </c>
      <c r="H806" s="63" t="s">
        <v>1790</v>
      </c>
      <c r="I806" s="52" t="s">
        <v>1734</v>
      </c>
      <c r="J806" s="52" t="s">
        <v>1722</v>
      </c>
      <c r="K806" s="59">
        <v>86.830334221869649</v>
      </c>
      <c r="L806" s="59"/>
      <c r="M806" s="59">
        <v>0.44600000000000001</v>
      </c>
      <c r="N806" s="59">
        <v>14.196999999999999</v>
      </c>
      <c r="O806" s="59">
        <v>47.926000000000002</v>
      </c>
      <c r="P806" s="59"/>
      <c r="Q806" s="59">
        <v>25.279</v>
      </c>
      <c r="R806" s="59">
        <v>8.7999999999999995E-2</v>
      </c>
      <c r="S806" s="59">
        <v>10.78</v>
      </c>
      <c r="T806" s="59">
        <v>0.41699999999999998</v>
      </c>
      <c r="U806" s="59"/>
      <c r="V806" s="59">
        <v>99.132999999999996</v>
      </c>
      <c r="W806" s="59">
        <f t="shared" si="596"/>
        <v>17.607772783769512</v>
      </c>
      <c r="X806" s="59">
        <f t="shared" si="597"/>
        <v>8.5254803469998759</v>
      </c>
      <c r="Y806" s="59">
        <f t="shared" si="598"/>
        <v>99.987253130769375</v>
      </c>
      <c r="Z806" s="59">
        <f t="shared" si="557"/>
        <v>0</v>
      </c>
      <c r="AA806" s="59">
        <f t="shared" si="558"/>
        <v>1.0867100988897704E-2</v>
      </c>
      <c r="AB806" s="59">
        <f t="shared" si="559"/>
        <v>0.542153636081525</v>
      </c>
      <c r="AC806" s="59">
        <f t="shared" si="560"/>
        <v>1.2281592418565486</v>
      </c>
      <c r="AD806" s="59">
        <f t="shared" si="561"/>
        <v>0.20785934802603126</v>
      </c>
      <c r="AE806" s="59">
        <f t="shared" si="562"/>
        <v>0</v>
      </c>
      <c r="AF806" s="59">
        <f t="shared" si="563"/>
        <v>0.47709325475532749</v>
      </c>
      <c r="AG806" s="59">
        <f t="shared" si="564"/>
        <v>2.4149998695650577E-3</v>
      </c>
      <c r="AH806" s="59">
        <f t="shared" si="565"/>
        <v>0.52063287314564088</v>
      </c>
      <c r="AI806" s="59">
        <f t="shared" si="566"/>
        <v>1.0866331305514071E-2</v>
      </c>
      <c r="AJ806" s="59">
        <f t="shared" si="600"/>
        <v>3.0000467860290505</v>
      </c>
      <c r="AK806" s="59">
        <f t="shared" si="584"/>
        <v>3.9999999999999996</v>
      </c>
      <c r="AL806" s="59">
        <f t="shared" si="585"/>
        <v>0.52181942377409352</v>
      </c>
      <c r="AM806" s="59">
        <f t="shared" si="594"/>
        <v>0.47818057622590648</v>
      </c>
      <c r="AN806" s="59">
        <f t="shared" si="586"/>
        <v>2.2952696584787646</v>
      </c>
      <c r="AO806" s="59">
        <f t="shared" si="595"/>
        <v>8.3415799950555698</v>
      </c>
      <c r="AP806" s="59">
        <f t="shared" si="587"/>
        <v>0.30346530136827776</v>
      </c>
      <c r="AQ806" s="59">
        <f t="shared" si="588"/>
        <v>0.1050764666988116</v>
      </c>
      <c r="AR806" s="59">
        <f t="shared" si="589"/>
        <v>0.62085556845687628</v>
      </c>
      <c r="AS806" s="59">
        <f t="shared" si="590"/>
        <v>0.27406796484431217</v>
      </c>
      <c r="AT806" s="59">
        <f t="shared" si="591"/>
        <v>0.69375264517479851</v>
      </c>
      <c r="AU806" s="59"/>
      <c r="AV806" s="78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>
        <f t="shared" si="592"/>
        <v>0.13169665778130352</v>
      </c>
      <c r="BH806" s="64">
        <f t="shared" si="593"/>
        <v>0.86830334221869654</v>
      </c>
      <c r="BI806" s="52"/>
      <c r="BJ806" s="62"/>
      <c r="BK806" s="62"/>
      <c r="BL806" s="62"/>
    </row>
    <row r="807" spans="1:64" s="31" customFormat="1" x14ac:dyDescent="0.25">
      <c r="A807" s="62"/>
      <c r="B807" s="58" t="s">
        <v>168</v>
      </c>
      <c r="C807" s="52" t="s">
        <v>189</v>
      </c>
      <c r="D807" s="52" t="s">
        <v>199</v>
      </c>
      <c r="E807" s="52" t="s">
        <v>199</v>
      </c>
      <c r="F807" s="52" t="s">
        <v>969</v>
      </c>
      <c r="G807" s="63" t="s">
        <v>1779</v>
      </c>
      <c r="H807" s="63" t="s">
        <v>1790</v>
      </c>
      <c r="I807" s="52" t="s">
        <v>1734</v>
      </c>
      <c r="J807" s="52" t="s">
        <v>1722</v>
      </c>
      <c r="K807" s="59">
        <v>87.72345185116005</v>
      </c>
      <c r="L807" s="59"/>
      <c r="M807" s="59">
        <v>0.52900000000000003</v>
      </c>
      <c r="N807" s="59">
        <v>15.634</v>
      </c>
      <c r="O807" s="59">
        <v>45.783999999999999</v>
      </c>
      <c r="P807" s="59"/>
      <c r="Q807" s="59">
        <v>24.074999999999999</v>
      </c>
      <c r="R807" s="59">
        <v>5.6000000000000001E-2</v>
      </c>
      <c r="S807" s="59">
        <v>12.742000000000001</v>
      </c>
      <c r="T807" s="59">
        <v>0.46300000000000002</v>
      </c>
      <c r="U807" s="59"/>
      <c r="V807" s="59">
        <v>99.283000000000001</v>
      </c>
      <c r="W807" s="59">
        <f t="shared" si="596"/>
        <v>14.966636914399023</v>
      </c>
      <c r="X807" s="59">
        <f t="shared" si="597"/>
        <v>10.122652906869277</v>
      </c>
      <c r="Y807" s="59">
        <f t="shared" si="598"/>
        <v>100.29728982126829</v>
      </c>
      <c r="Z807" s="59">
        <f t="shared" si="557"/>
        <v>0</v>
      </c>
      <c r="AA807" s="59">
        <f t="shared" si="558"/>
        <v>1.2618326370251379E-2</v>
      </c>
      <c r="AB807" s="59">
        <f t="shared" si="559"/>
        <v>0.58447123214313468</v>
      </c>
      <c r="AC807" s="59">
        <f t="shared" si="560"/>
        <v>1.1485885164946359</v>
      </c>
      <c r="AD807" s="59">
        <f t="shared" si="561"/>
        <v>0.24160854426058467</v>
      </c>
      <c r="AE807" s="59">
        <f t="shared" si="562"/>
        <v>0</v>
      </c>
      <c r="AF807" s="59">
        <f t="shared" si="563"/>
        <v>0.39699982370197368</v>
      </c>
      <c r="AG807" s="59">
        <f t="shared" si="564"/>
        <v>1.5044913886879238E-3</v>
      </c>
      <c r="AH807" s="59">
        <f t="shared" si="565"/>
        <v>0.60244536305440366</v>
      </c>
      <c r="AI807" s="59">
        <f t="shared" si="566"/>
        <v>1.1811229766898764E-2</v>
      </c>
      <c r="AJ807" s="59">
        <f t="shared" si="600"/>
        <v>3.0000475271805707</v>
      </c>
      <c r="AK807" s="59">
        <f t="shared" si="584"/>
        <v>4.0000000000000009</v>
      </c>
      <c r="AL807" s="59">
        <f t="shared" si="585"/>
        <v>0.60277979326669617</v>
      </c>
      <c r="AM807" s="59">
        <f t="shared" si="594"/>
        <v>0.39722020673330383</v>
      </c>
      <c r="AN807" s="59">
        <f t="shared" si="586"/>
        <v>1.6431530801898842</v>
      </c>
      <c r="AO807" s="59">
        <f t="shared" si="595"/>
        <v>5.385846353447385</v>
      </c>
      <c r="AP807" s="59">
        <f t="shared" si="587"/>
        <v>0.3783360137159214</v>
      </c>
      <c r="AQ807" s="59">
        <f t="shared" si="588"/>
        <v>0.12235398984705394</v>
      </c>
      <c r="AR807" s="59">
        <f t="shared" si="589"/>
        <v>0.58166149759196983</v>
      </c>
      <c r="AS807" s="59">
        <f t="shared" si="590"/>
        <v>0.29598451256097619</v>
      </c>
      <c r="AT807" s="59">
        <f t="shared" si="591"/>
        <v>0.66275182802985066</v>
      </c>
      <c r="AU807" s="59"/>
      <c r="AV807" s="78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>
        <f t="shared" si="592"/>
        <v>0.1227654814883995</v>
      </c>
      <c r="BH807" s="64">
        <f t="shared" si="593"/>
        <v>0.8772345185116005</v>
      </c>
      <c r="BI807" s="52"/>
      <c r="BJ807" s="62"/>
      <c r="BK807" s="62"/>
      <c r="BL807" s="62"/>
    </row>
    <row r="808" spans="1:64" s="31" customFormat="1" x14ac:dyDescent="0.25">
      <c r="A808" s="62"/>
      <c r="B808" s="58" t="s">
        <v>168</v>
      </c>
      <c r="C808" s="52" t="s">
        <v>189</v>
      </c>
      <c r="D808" s="52" t="s">
        <v>199</v>
      </c>
      <c r="E808" s="52" t="s">
        <v>199</v>
      </c>
      <c r="F808" s="52" t="s">
        <v>970</v>
      </c>
      <c r="G808" s="63" t="s">
        <v>1779</v>
      </c>
      <c r="H808" s="63" t="s">
        <v>1790</v>
      </c>
      <c r="I808" s="52" t="s">
        <v>1734</v>
      </c>
      <c r="J808" s="52" t="s">
        <v>1722</v>
      </c>
      <c r="K808" s="59">
        <v>87.199389127063355</v>
      </c>
      <c r="L808" s="59"/>
      <c r="M808" s="59">
        <v>0.45800000000000002</v>
      </c>
      <c r="N808" s="59">
        <v>12.301</v>
      </c>
      <c r="O808" s="59">
        <v>50.735999999999997</v>
      </c>
      <c r="P808" s="59"/>
      <c r="Q808" s="59">
        <v>23.978999999999999</v>
      </c>
      <c r="R808" s="59">
        <v>2.1000000000000001E-2</v>
      </c>
      <c r="S808" s="59">
        <v>11.21</v>
      </c>
      <c r="T808" s="59">
        <v>0.72699999999999998</v>
      </c>
      <c r="U808" s="59"/>
      <c r="V808" s="59">
        <v>99.431999999999988</v>
      </c>
      <c r="W808" s="59">
        <f t="shared" si="596"/>
        <v>16.519573931878199</v>
      </c>
      <c r="X808" s="59">
        <f t="shared" si="597"/>
        <v>8.2900934297863991</v>
      </c>
      <c r="Y808" s="59">
        <f t="shared" si="598"/>
        <v>100.2626673616646</v>
      </c>
      <c r="Z808" s="59">
        <f t="shared" si="557"/>
        <v>0</v>
      </c>
      <c r="AA808" s="59">
        <f t="shared" si="558"/>
        <v>1.1190527536941223E-2</v>
      </c>
      <c r="AB808" s="59">
        <f t="shared" si="559"/>
        <v>0.47105590130515812</v>
      </c>
      <c r="AC808" s="59">
        <f t="shared" si="560"/>
        <v>1.3037849389131588</v>
      </c>
      <c r="AD808" s="59">
        <f t="shared" si="561"/>
        <v>0.20268255306500541</v>
      </c>
      <c r="AE808" s="59">
        <f t="shared" si="562"/>
        <v>0</v>
      </c>
      <c r="AF808" s="59">
        <f t="shared" si="563"/>
        <v>0.44885279205401929</v>
      </c>
      <c r="AG808" s="59">
        <f t="shared" si="564"/>
        <v>5.7790968424739511E-4</v>
      </c>
      <c r="AH808" s="59">
        <f t="shared" si="565"/>
        <v>0.54290604332579584</v>
      </c>
      <c r="AI808" s="59">
        <f t="shared" si="566"/>
        <v>1.899710993707155E-2</v>
      </c>
      <c r="AJ808" s="59">
        <f t="shared" si="600"/>
        <v>3.0000477758213973</v>
      </c>
      <c r="AK808" s="59">
        <f t="shared" si="584"/>
        <v>3.9999999999999996</v>
      </c>
      <c r="AL808" s="59">
        <f t="shared" si="585"/>
        <v>0.54741740023710339</v>
      </c>
      <c r="AM808" s="59">
        <f t="shared" si="594"/>
        <v>0.45258259976289661</v>
      </c>
      <c r="AN808" s="59">
        <f t="shared" si="586"/>
        <v>2.2145605789268941</v>
      </c>
      <c r="AO808" s="59">
        <f t="shared" si="595"/>
        <v>7.9597596469637653</v>
      </c>
      <c r="AP808" s="59">
        <f t="shared" si="587"/>
        <v>0.31108450920337816</v>
      </c>
      <c r="AQ808" s="59">
        <f t="shared" si="588"/>
        <v>0.10249312536752724</v>
      </c>
      <c r="AR808" s="59">
        <f t="shared" si="589"/>
        <v>0.65930190426139956</v>
      </c>
      <c r="AS808" s="59">
        <f t="shared" si="590"/>
        <v>0.2382049703710733</v>
      </c>
      <c r="AT808" s="59">
        <f t="shared" si="591"/>
        <v>0.73459259521703635</v>
      </c>
      <c r="AU808" s="59"/>
      <c r="AV808" s="78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>
        <f t="shared" si="592"/>
        <v>0.12800610872936644</v>
      </c>
      <c r="BH808" s="64">
        <f t="shared" si="593"/>
        <v>0.87199389127063354</v>
      </c>
      <c r="BI808" s="52"/>
      <c r="BJ808" s="62"/>
      <c r="BK808" s="62"/>
      <c r="BL808" s="62"/>
    </row>
    <row r="809" spans="1:64" s="31" customFormat="1" x14ac:dyDescent="0.25">
      <c r="A809" s="62"/>
      <c r="B809" s="58" t="s">
        <v>168</v>
      </c>
      <c r="C809" s="52" t="s">
        <v>189</v>
      </c>
      <c r="D809" s="52" t="s">
        <v>199</v>
      </c>
      <c r="E809" s="52" t="s">
        <v>199</v>
      </c>
      <c r="F809" s="52" t="s">
        <v>971</v>
      </c>
      <c r="G809" s="63" t="s">
        <v>1779</v>
      </c>
      <c r="H809" s="63" t="s">
        <v>1790</v>
      </c>
      <c r="I809" s="52" t="s">
        <v>1734</v>
      </c>
      <c r="J809" s="52" t="s">
        <v>1722</v>
      </c>
      <c r="K809" s="59">
        <v>87.332987635368823</v>
      </c>
      <c r="L809" s="59"/>
      <c r="M809" s="59">
        <v>0.10199999999999999</v>
      </c>
      <c r="N809" s="59">
        <v>12.125</v>
      </c>
      <c r="O809" s="59">
        <v>51.978000000000002</v>
      </c>
      <c r="P809" s="59"/>
      <c r="Q809" s="59">
        <v>24.436</v>
      </c>
      <c r="R809" s="59">
        <v>6.2E-2</v>
      </c>
      <c r="S809" s="59">
        <v>10.497</v>
      </c>
      <c r="T809" s="59">
        <v>0.23699999999999999</v>
      </c>
      <c r="U809" s="59"/>
      <c r="V809" s="59">
        <v>99.436999999999983</v>
      </c>
      <c r="W809" s="59">
        <f t="shared" si="596"/>
        <v>17.687855574581633</v>
      </c>
      <c r="X809" s="59">
        <f t="shared" si="597"/>
        <v>7.4996048293158086</v>
      </c>
      <c r="Y809" s="59">
        <f t="shared" si="598"/>
        <v>100.18846040389744</v>
      </c>
      <c r="Z809" s="59">
        <f t="shared" si="557"/>
        <v>0</v>
      </c>
      <c r="AA809" s="59">
        <f t="shared" si="558"/>
        <v>2.5066802859944446E-3</v>
      </c>
      <c r="AB809" s="59">
        <f t="shared" si="559"/>
        <v>0.46701138615832488</v>
      </c>
      <c r="AC809" s="59">
        <f t="shared" si="560"/>
        <v>1.3434545898720336</v>
      </c>
      <c r="AD809" s="59">
        <f t="shared" si="561"/>
        <v>0.1844204224972969</v>
      </c>
      <c r="AE809" s="59">
        <f t="shared" si="562"/>
        <v>0</v>
      </c>
      <c r="AF809" s="59">
        <f t="shared" si="563"/>
        <v>0.48338588422757456</v>
      </c>
      <c r="AG809" s="59">
        <f t="shared" si="564"/>
        <v>1.7161137001662934E-3</v>
      </c>
      <c r="AH809" s="59">
        <f t="shared" si="565"/>
        <v>0.51132608914989375</v>
      </c>
      <c r="AI809" s="59">
        <f t="shared" si="566"/>
        <v>6.2289545588926337E-3</v>
      </c>
      <c r="AJ809" s="59">
        <f t="shared" si="600"/>
        <v>3.0000501204501768</v>
      </c>
      <c r="AK809" s="59">
        <f t="shared" si="584"/>
        <v>3.9999999999999987</v>
      </c>
      <c r="AL809" s="59">
        <f t="shared" si="585"/>
        <v>0.51404436946076482</v>
      </c>
      <c r="AM809" s="59">
        <f t="shared" si="594"/>
        <v>0.48595563053923518</v>
      </c>
      <c r="AN809" s="59">
        <f t="shared" si="586"/>
        <v>2.6211082139488084</v>
      </c>
      <c r="AO809" s="59">
        <f t="shared" si="595"/>
        <v>9.9244866434229078</v>
      </c>
      <c r="AP809" s="59">
        <f t="shared" si="587"/>
        <v>0.27615855172400461</v>
      </c>
      <c r="AQ809" s="59">
        <f t="shared" si="588"/>
        <v>9.2446578729199869E-2</v>
      </c>
      <c r="AR809" s="59">
        <f t="shared" si="589"/>
        <v>0.67344917027033857</v>
      </c>
      <c r="AS809" s="59">
        <f t="shared" si="590"/>
        <v>0.23410425100046148</v>
      </c>
      <c r="AT809" s="59">
        <f t="shared" si="591"/>
        <v>0.74204906784147495</v>
      </c>
      <c r="AU809" s="59"/>
      <c r="AV809" s="78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>
        <f t="shared" si="592"/>
        <v>0.12667012364631178</v>
      </c>
      <c r="BH809" s="64">
        <f t="shared" si="593"/>
        <v>0.87332987635368819</v>
      </c>
      <c r="BI809" s="52"/>
      <c r="BJ809" s="62"/>
      <c r="BK809" s="62"/>
      <c r="BL809" s="62"/>
    </row>
    <row r="810" spans="1:64" s="31" customFormat="1" x14ac:dyDescent="0.25">
      <c r="A810" s="62"/>
      <c r="B810" s="58" t="s">
        <v>168</v>
      </c>
      <c r="C810" s="52" t="s">
        <v>189</v>
      </c>
      <c r="D810" s="52"/>
      <c r="E810" s="52" t="s">
        <v>199</v>
      </c>
      <c r="F810" s="52" t="s">
        <v>972</v>
      </c>
      <c r="G810" s="63" t="s">
        <v>1779</v>
      </c>
      <c r="H810" s="63" t="s">
        <v>1786</v>
      </c>
      <c r="I810" s="52" t="s">
        <v>1735</v>
      </c>
      <c r="J810" s="52" t="s">
        <v>1722</v>
      </c>
      <c r="K810" s="59">
        <v>88.908643333329351</v>
      </c>
      <c r="L810" s="59">
        <v>0.03</v>
      </c>
      <c r="M810" s="59">
        <v>0.54</v>
      </c>
      <c r="N810" s="59">
        <v>14.48</v>
      </c>
      <c r="O810" s="59">
        <v>47.33</v>
      </c>
      <c r="P810" s="59"/>
      <c r="Q810" s="59">
        <v>23.04</v>
      </c>
      <c r="R810" s="59">
        <v>0.26</v>
      </c>
      <c r="S810" s="59">
        <v>12.46</v>
      </c>
      <c r="T810" s="59">
        <v>0.1</v>
      </c>
      <c r="U810" s="59"/>
      <c r="V810" s="59">
        <v>98.239999999999981</v>
      </c>
      <c r="W810" s="59">
        <f t="shared" si="596"/>
        <v>15.057819010580133</v>
      </c>
      <c r="X810" s="59">
        <f t="shared" si="597"/>
        <v>8.8710613352076759</v>
      </c>
      <c r="Y810" s="59">
        <f t="shared" si="598"/>
        <v>99.128880345787792</v>
      </c>
      <c r="Z810" s="59">
        <f t="shared" si="557"/>
        <v>9.6688308301414718E-4</v>
      </c>
      <c r="AA810" s="59">
        <f t="shared" si="558"/>
        <v>1.3088862080722928E-2</v>
      </c>
      <c r="AB810" s="59">
        <f t="shared" si="559"/>
        <v>0.55007719664997734</v>
      </c>
      <c r="AC810" s="59">
        <f t="shared" si="560"/>
        <v>1.2065610157572246</v>
      </c>
      <c r="AD810" s="59">
        <f t="shared" si="561"/>
        <v>0.21515704576313804</v>
      </c>
      <c r="AE810" s="59">
        <f t="shared" si="562"/>
        <v>0</v>
      </c>
      <c r="AF810" s="59">
        <f t="shared" si="563"/>
        <v>0.40587304646127725</v>
      </c>
      <c r="AG810" s="59">
        <f t="shared" si="564"/>
        <v>7.0980176483240445E-3</v>
      </c>
      <c r="AH810" s="59">
        <f t="shared" si="565"/>
        <v>0.59863231253673088</v>
      </c>
      <c r="AI810" s="59">
        <f t="shared" si="566"/>
        <v>2.5922457706830911E-3</v>
      </c>
      <c r="AJ810" s="59">
        <f t="shared" si="600"/>
        <v>3.0000466257510929</v>
      </c>
      <c r="AK810" s="59">
        <f t="shared" si="584"/>
        <v>4</v>
      </c>
      <c r="AL810" s="59">
        <f t="shared" si="585"/>
        <v>0.59594735575514024</v>
      </c>
      <c r="AM810" s="59">
        <f t="shared" si="594"/>
        <v>0.40405264424485976</v>
      </c>
      <c r="AN810" s="59">
        <f t="shared" si="586"/>
        <v>1.8864036965263713</v>
      </c>
      <c r="AO810" s="59">
        <f t="shared" si="595"/>
        <v>6.4525473860844684</v>
      </c>
      <c r="AP810" s="59">
        <f t="shared" si="587"/>
        <v>0.34645188446905234</v>
      </c>
      <c r="AQ810" s="59">
        <f t="shared" si="588"/>
        <v>0.1091173360274665</v>
      </c>
      <c r="AR810" s="59">
        <f t="shared" si="589"/>
        <v>0.61190988808686542</v>
      </c>
      <c r="AS810" s="59">
        <f t="shared" si="590"/>
        <v>0.2789727758856681</v>
      </c>
      <c r="AT810" s="59">
        <f t="shared" si="591"/>
        <v>0.68685800367727323</v>
      </c>
      <c r="AU810" s="59">
        <v>40.729999999999997</v>
      </c>
      <c r="AV810" s="78">
        <v>0.02</v>
      </c>
      <c r="AW810" s="59">
        <v>10.84</v>
      </c>
      <c r="AX810" s="59">
        <v>0.18</v>
      </c>
      <c r="AY810" s="59">
        <v>48.75</v>
      </c>
      <c r="AZ810" s="59">
        <v>0.15</v>
      </c>
      <c r="BA810" s="59">
        <v>0.26</v>
      </c>
      <c r="BB810" s="59">
        <v>0.06</v>
      </c>
      <c r="BC810" s="59"/>
      <c r="BD810" s="59"/>
      <c r="BE810" s="59">
        <f t="shared" si="599"/>
        <v>100.99000000000002</v>
      </c>
      <c r="BF810" s="59">
        <f t="shared" si="568"/>
        <v>88.908643333329351</v>
      </c>
      <c r="BG810" s="59">
        <f t="shared" si="592"/>
        <v>0.11091356666670649</v>
      </c>
      <c r="BH810" s="64">
        <f t="shared" si="593"/>
        <v>0.88908643333329351</v>
      </c>
      <c r="BI810" s="52"/>
      <c r="BJ810" s="62"/>
      <c r="BK810" s="62"/>
      <c r="BL810" s="62"/>
    </row>
    <row r="811" spans="1:64" s="31" customFormat="1" x14ac:dyDescent="0.25">
      <c r="A811" s="62"/>
      <c r="B811" s="58" t="s">
        <v>168</v>
      </c>
      <c r="C811" s="52" t="s">
        <v>189</v>
      </c>
      <c r="D811" s="52"/>
      <c r="E811" s="52" t="s">
        <v>199</v>
      </c>
      <c r="F811" s="52" t="s">
        <v>973</v>
      </c>
      <c r="G811" s="63" t="s">
        <v>1779</v>
      </c>
      <c r="H811" s="63" t="s">
        <v>1786</v>
      </c>
      <c r="I811" s="52" t="s">
        <v>1735</v>
      </c>
      <c r="J811" s="52" t="s">
        <v>1722</v>
      </c>
      <c r="K811" s="59">
        <v>90.674801382398954</v>
      </c>
      <c r="L811" s="59">
        <v>0.03</v>
      </c>
      <c r="M811" s="59">
        <v>0.39</v>
      </c>
      <c r="N811" s="59">
        <v>11.8</v>
      </c>
      <c r="O811" s="59">
        <v>53.44</v>
      </c>
      <c r="P811" s="59"/>
      <c r="Q811" s="59">
        <v>19.53</v>
      </c>
      <c r="R811" s="59">
        <v>0.23</v>
      </c>
      <c r="S811" s="59">
        <v>13.37</v>
      </c>
      <c r="T811" s="59">
        <v>0.16</v>
      </c>
      <c r="U811" s="59"/>
      <c r="V811" s="59">
        <v>98.95</v>
      </c>
      <c r="W811" s="59">
        <f t="shared" si="596"/>
        <v>13.275615485870777</v>
      </c>
      <c r="X811" s="59">
        <f t="shared" si="597"/>
        <v>6.9508607625352568</v>
      </c>
      <c r="Y811" s="59">
        <f t="shared" si="598"/>
        <v>99.646476248406032</v>
      </c>
      <c r="Z811" s="59">
        <f t="shared" si="557"/>
        <v>9.6683161977026573E-4</v>
      </c>
      <c r="AA811" s="59">
        <f t="shared" si="558"/>
        <v>9.4525639100868399E-3</v>
      </c>
      <c r="AB811" s="59">
        <f t="shared" si="559"/>
        <v>0.44824346931969689</v>
      </c>
      <c r="AC811" s="59">
        <f t="shared" si="560"/>
        <v>1.3622478079021665</v>
      </c>
      <c r="AD811" s="59">
        <f t="shared" si="561"/>
        <v>0.16857589073999518</v>
      </c>
      <c r="AE811" s="59">
        <f t="shared" si="562"/>
        <v>0</v>
      </c>
      <c r="AF811" s="59">
        <f t="shared" si="563"/>
        <v>0.35781594296136804</v>
      </c>
      <c r="AG811" s="59">
        <f t="shared" si="564"/>
        <v>6.2786814055816728E-3</v>
      </c>
      <c r="AH811" s="59">
        <f t="shared" si="565"/>
        <v>0.64231846015693106</v>
      </c>
      <c r="AI811" s="59">
        <f t="shared" si="566"/>
        <v>4.1473724736176528E-3</v>
      </c>
      <c r="AJ811" s="59">
        <f t="shared" si="600"/>
        <v>3.0000470204892147</v>
      </c>
      <c r="AK811" s="59">
        <f t="shared" si="584"/>
        <v>4.0000000000000009</v>
      </c>
      <c r="AL811" s="59">
        <f t="shared" si="585"/>
        <v>0.64223214215435365</v>
      </c>
      <c r="AM811" s="59">
        <f t="shared" si="594"/>
        <v>0.35776785784564635</v>
      </c>
      <c r="AN811" s="59">
        <f t="shared" si="586"/>
        <v>2.1225807640147623</v>
      </c>
      <c r="AO811" s="59">
        <f t="shared" si="595"/>
        <v>7.5298380160044456</v>
      </c>
      <c r="AP811" s="59">
        <f t="shared" si="587"/>
        <v>0.32024792169483579</v>
      </c>
      <c r="AQ811" s="59">
        <f t="shared" si="588"/>
        <v>8.5179469130197832E-2</v>
      </c>
      <c r="AR811" s="59">
        <f t="shared" si="589"/>
        <v>0.68832823360162998</v>
      </c>
      <c r="AS811" s="59">
        <f t="shared" si="590"/>
        <v>0.22649229726817216</v>
      </c>
      <c r="AT811" s="59">
        <f t="shared" si="591"/>
        <v>0.75241887383875661</v>
      </c>
      <c r="AU811" s="59">
        <v>40.47</v>
      </c>
      <c r="AV811" s="78">
        <v>0.03</v>
      </c>
      <c r="AW811" s="59">
        <v>9.0500000000000007</v>
      </c>
      <c r="AX811" s="59">
        <v>0.16</v>
      </c>
      <c r="AY811" s="59">
        <v>49.37</v>
      </c>
      <c r="AZ811" s="59">
        <v>0.14000000000000001</v>
      </c>
      <c r="BA811" s="59">
        <v>0.31</v>
      </c>
      <c r="BB811" s="59">
        <v>0.08</v>
      </c>
      <c r="BC811" s="59"/>
      <c r="BD811" s="59"/>
      <c r="BE811" s="59">
        <f t="shared" si="599"/>
        <v>99.609999999999985</v>
      </c>
      <c r="BF811" s="59">
        <f t="shared" si="568"/>
        <v>90.674801382398954</v>
      </c>
      <c r="BG811" s="59">
        <f t="shared" si="592"/>
        <v>9.3251986176010465E-2</v>
      </c>
      <c r="BH811" s="64">
        <f t="shared" si="593"/>
        <v>0.90674801382398951</v>
      </c>
      <c r="BI811" s="52"/>
      <c r="BJ811" s="62"/>
      <c r="BK811" s="62"/>
      <c r="BL811" s="62"/>
    </row>
    <row r="812" spans="1:64" s="31" customFormat="1" x14ac:dyDescent="0.25">
      <c r="A812" s="62"/>
      <c r="B812" s="58" t="s">
        <v>168</v>
      </c>
      <c r="C812" s="52" t="s">
        <v>189</v>
      </c>
      <c r="D812" s="52"/>
      <c r="E812" s="52" t="s">
        <v>199</v>
      </c>
      <c r="F812" s="52" t="s">
        <v>974</v>
      </c>
      <c r="G812" s="63" t="s">
        <v>1779</v>
      </c>
      <c r="H812" s="63" t="s">
        <v>1786</v>
      </c>
      <c r="I812" s="52" t="s">
        <v>1735</v>
      </c>
      <c r="J812" s="52" t="s">
        <v>1722</v>
      </c>
      <c r="K812" s="59">
        <v>87.058722155215648</v>
      </c>
      <c r="L812" s="59">
        <v>7.0000000000000007E-2</v>
      </c>
      <c r="M812" s="59">
        <v>0.63</v>
      </c>
      <c r="N812" s="59">
        <v>14.21</v>
      </c>
      <c r="O812" s="59">
        <v>43.91</v>
      </c>
      <c r="P812" s="59"/>
      <c r="Q812" s="59">
        <v>26.15</v>
      </c>
      <c r="R812" s="59">
        <v>0.25</v>
      </c>
      <c r="S812" s="59">
        <v>11.07</v>
      </c>
      <c r="T812" s="59">
        <v>0.11</v>
      </c>
      <c r="U812" s="59"/>
      <c r="V812" s="59">
        <v>96.399999999999991</v>
      </c>
      <c r="W812" s="59">
        <f t="shared" si="596"/>
        <v>16.713325369448974</v>
      </c>
      <c r="X812" s="59">
        <f t="shared" si="597"/>
        <v>10.487524594966686</v>
      </c>
      <c r="Y812" s="59">
        <f t="shared" si="598"/>
        <v>97.450849964415653</v>
      </c>
      <c r="Z812" s="59">
        <f t="shared" si="557"/>
        <v>2.3154429827948303E-3</v>
      </c>
      <c r="AA812" s="59">
        <f t="shared" si="558"/>
        <v>1.5672274336987136E-2</v>
      </c>
      <c r="AB812" s="59">
        <f t="shared" si="559"/>
        <v>0.55402900497718133</v>
      </c>
      <c r="AC812" s="59">
        <f t="shared" si="560"/>
        <v>1.1488400461826975</v>
      </c>
      <c r="AD812" s="59">
        <f t="shared" si="561"/>
        <v>0.26105759149994739</v>
      </c>
      <c r="AE812" s="59">
        <f t="shared" si="562"/>
        <v>0</v>
      </c>
      <c r="AF812" s="59">
        <f t="shared" si="563"/>
        <v>0.46235371397287489</v>
      </c>
      <c r="AG812" s="59">
        <f t="shared" si="564"/>
        <v>7.0046603183848213E-3</v>
      </c>
      <c r="AH812" s="59">
        <f t="shared" si="565"/>
        <v>0.54584970231282026</v>
      </c>
      <c r="AI812" s="59">
        <f t="shared" si="566"/>
        <v>2.9265247666167373E-3</v>
      </c>
      <c r="AJ812" s="59">
        <f t="shared" si="600"/>
        <v>3.0000489613503047</v>
      </c>
      <c r="AK812" s="59">
        <f t="shared" si="584"/>
        <v>4</v>
      </c>
      <c r="AL812" s="59">
        <f t="shared" si="585"/>
        <v>0.54140830460957545</v>
      </c>
      <c r="AM812" s="59">
        <f t="shared" si="594"/>
        <v>0.45859169539042455</v>
      </c>
      <c r="AN812" s="59">
        <f t="shared" si="586"/>
        <v>1.7710793672627907</v>
      </c>
      <c r="AO812" s="59">
        <f t="shared" si="595"/>
        <v>5.9411669804840885</v>
      </c>
      <c r="AP812" s="59">
        <f t="shared" si="587"/>
        <v>0.36087021245724094</v>
      </c>
      <c r="AQ812" s="59">
        <f t="shared" si="588"/>
        <v>0.13292634553110722</v>
      </c>
      <c r="AR812" s="59">
        <f t="shared" si="589"/>
        <v>0.58497095626075757</v>
      </c>
      <c r="AS812" s="59">
        <f t="shared" si="590"/>
        <v>0.28210269820813533</v>
      </c>
      <c r="AT812" s="59">
        <f t="shared" si="591"/>
        <v>0.67464967162342027</v>
      </c>
      <c r="AU812" s="59">
        <v>39.17</v>
      </c>
      <c r="AV812" s="78">
        <v>0.01</v>
      </c>
      <c r="AW812" s="59">
        <v>12.31</v>
      </c>
      <c r="AX812" s="59">
        <v>0.19</v>
      </c>
      <c r="AY812" s="59">
        <v>46.46</v>
      </c>
      <c r="AZ812" s="59">
        <v>0.17</v>
      </c>
      <c r="BA812" s="59">
        <v>0.22</v>
      </c>
      <c r="BB812" s="59">
        <v>0.04</v>
      </c>
      <c r="BC812" s="59"/>
      <c r="BD812" s="59"/>
      <c r="BE812" s="59">
        <f t="shared" si="599"/>
        <v>98.570000000000007</v>
      </c>
      <c r="BF812" s="59">
        <f t="shared" si="568"/>
        <v>87.058722155215648</v>
      </c>
      <c r="BG812" s="59">
        <f t="shared" si="592"/>
        <v>0.12941277844784352</v>
      </c>
      <c r="BH812" s="64">
        <f t="shared" si="593"/>
        <v>0.87058722155215651</v>
      </c>
      <c r="BI812" s="52"/>
      <c r="BJ812" s="62"/>
      <c r="BK812" s="62"/>
      <c r="BL812" s="62"/>
    </row>
    <row r="813" spans="1:64" s="31" customFormat="1" x14ac:dyDescent="0.25">
      <c r="A813" s="62"/>
      <c r="B813" s="58" t="s">
        <v>168</v>
      </c>
      <c r="C813" s="52" t="s">
        <v>189</v>
      </c>
      <c r="D813" s="52"/>
      <c r="E813" s="52" t="s">
        <v>199</v>
      </c>
      <c r="F813" s="52" t="s">
        <v>975</v>
      </c>
      <c r="G813" s="63" t="s">
        <v>1779</v>
      </c>
      <c r="H813" s="63" t="s">
        <v>1786</v>
      </c>
      <c r="I813" s="52" t="s">
        <v>1735</v>
      </c>
      <c r="J813" s="52" t="s">
        <v>1722</v>
      </c>
      <c r="K813" s="59">
        <v>88.008530641353389</v>
      </c>
      <c r="L813" s="59">
        <v>0.1</v>
      </c>
      <c r="M813" s="59">
        <v>0.53</v>
      </c>
      <c r="N813" s="59">
        <v>12.41</v>
      </c>
      <c r="O813" s="59">
        <v>48.98</v>
      </c>
      <c r="P813" s="59"/>
      <c r="Q813" s="59">
        <v>23.21</v>
      </c>
      <c r="R813" s="59">
        <v>0.28999999999999998</v>
      </c>
      <c r="S813" s="59">
        <v>11.5</v>
      </c>
      <c r="T813" s="59">
        <v>0.14000000000000001</v>
      </c>
      <c r="U813" s="59"/>
      <c r="V813" s="59">
        <v>97.16</v>
      </c>
      <c r="W813" s="59">
        <f t="shared" si="596"/>
        <v>15.856613871695867</v>
      </c>
      <c r="X813" s="59">
        <f t="shared" si="597"/>
        <v>8.1722450859125733</v>
      </c>
      <c r="Y813" s="59">
        <f t="shared" si="598"/>
        <v>97.978858957608452</v>
      </c>
      <c r="Z813" s="59">
        <f t="shared" si="557"/>
        <v>3.304729790626554E-3</v>
      </c>
      <c r="AA813" s="59">
        <f t="shared" si="558"/>
        <v>1.3172470957814431E-2</v>
      </c>
      <c r="AB813" s="59">
        <f t="shared" si="559"/>
        <v>0.4834038553949947</v>
      </c>
      <c r="AC813" s="59">
        <f t="shared" si="560"/>
        <v>1.2803090454858965</v>
      </c>
      <c r="AD813" s="59">
        <f t="shared" si="561"/>
        <v>0.20323786387780327</v>
      </c>
      <c r="AE813" s="59">
        <f t="shared" si="562"/>
        <v>0</v>
      </c>
      <c r="AF813" s="59">
        <f t="shared" si="563"/>
        <v>0.43824991212205411</v>
      </c>
      <c r="AG813" s="59">
        <f t="shared" si="564"/>
        <v>8.1179238517673225E-3</v>
      </c>
      <c r="AH813" s="59">
        <f t="shared" si="565"/>
        <v>0.56653037729238909</v>
      </c>
      <c r="AI813" s="59">
        <f t="shared" si="566"/>
        <v>3.7212380988656071E-3</v>
      </c>
      <c r="AJ813" s="59">
        <f t="shared" si="600"/>
        <v>3.0000474168722118</v>
      </c>
      <c r="AK813" s="59">
        <f t="shared" si="584"/>
        <v>4</v>
      </c>
      <c r="AL813" s="59">
        <f t="shared" si="585"/>
        <v>0.56383508241642211</v>
      </c>
      <c r="AM813" s="59">
        <f t="shared" si="594"/>
        <v>0.43616491758357789</v>
      </c>
      <c r="AN813" s="59">
        <f t="shared" si="586"/>
        <v>2.1563398854927533</v>
      </c>
      <c r="AO813" s="59">
        <f t="shared" si="595"/>
        <v>7.6869758806757114</v>
      </c>
      <c r="AP813" s="59">
        <f t="shared" si="587"/>
        <v>0.31682266051138042</v>
      </c>
      <c r="AQ813" s="59">
        <f t="shared" si="588"/>
        <v>0.10332636053690775</v>
      </c>
      <c r="AR813" s="59">
        <f t="shared" si="589"/>
        <v>0.65091057103453476</v>
      </c>
      <c r="AS813" s="59">
        <f t="shared" si="590"/>
        <v>0.24576306842855761</v>
      </c>
      <c r="AT813" s="59">
        <f t="shared" si="591"/>
        <v>0.7259169249408125</v>
      </c>
      <c r="AU813" s="59">
        <v>40.08</v>
      </c>
      <c r="AV813" s="78">
        <v>0.01</v>
      </c>
      <c r="AW813" s="59">
        <v>11.57</v>
      </c>
      <c r="AX813" s="59">
        <v>0.19</v>
      </c>
      <c r="AY813" s="59">
        <v>47.64</v>
      </c>
      <c r="AZ813" s="59">
        <v>0.19</v>
      </c>
      <c r="BA813" s="59">
        <v>0.24</v>
      </c>
      <c r="BB813" s="59">
        <v>0.06</v>
      </c>
      <c r="BC813" s="59"/>
      <c r="BD813" s="59"/>
      <c r="BE813" s="59">
        <f t="shared" si="599"/>
        <v>99.97999999999999</v>
      </c>
      <c r="BF813" s="59">
        <f t="shared" si="568"/>
        <v>88.008530641353389</v>
      </c>
      <c r="BG813" s="59">
        <f t="shared" si="592"/>
        <v>0.11991469358646611</v>
      </c>
      <c r="BH813" s="64">
        <f t="shared" si="593"/>
        <v>0.88008530641353389</v>
      </c>
      <c r="BI813" s="52"/>
      <c r="BJ813" s="62"/>
      <c r="BK813" s="62"/>
      <c r="BL813" s="62"/>
    </row>
    <row r="814" spans="1:64" s="31" customFormat="1" x14ac:dyDescent="0.25">
      <c r="A814" s="62"/>
      <c r="B814" s="58" t="s">
        <v>168</v>
      </c>
      <c r="C814" s="52" t="s">
        <v>189</v>
      </c>
      <c r="D814" s="52"/>
      <c r="E814" s="52" t="s">
        <v>199</v>
      </c>
      <c r="F814" s="52" t="s">
        <v>976</v>
      </c>
      <c r="G814" s="63" t="s">
        <v>1779</v>
      </c>
      <c r="H814" s="63" t="s">
        <v>1786</v>
      </c>
      <c r="I814" s="52" t="s">
        <v>1735</v>
      </c>
      <c r="J814" s="52" t="s">
        <v>1722</v>
      </c>
      <c r="K814" s="59">
        <v>88.82792069784567</v>
      </c>
      <c r="L814" s="59">
        <v>0</v>
      </c>
      <c r="M814" s="59">
        <v>0.49</v>
      </c>
      <c r="N814" s="59">
        <v>11.87</v>
      </c>
      <c r="O814" s="59">
        <v>51.63</v>
      </c>
      <c r="P814" s="59"/>
      <c r="Q814" s="59">
        <v>21.92</v>
      </c>
      <c r="R814" s="59">
        <v>0.26</v>
      </c>
      <c r="S814" s="59">
        <v>12.41</v>
      </c>
      <c r="T814" s="59">
        <v>0.11</v>
      </c>
      <c r="U814" s="59"/>
      <c r="V814" s="59">
        <v>98.69</v>
      </c>
      <c r="W814" s="59">
        <f t="shared" si="596"/>
        <v>14.759233641540352</v>
      </c>
      <c r="X814" s="59">
        <f t="shared" si="597"/>
        <v>7.9581755484103676</v>
      </c>
      <c r="Y814" s="59">
        <f t="shared" si="598"/>
        <v>99.487409189950711</v>
      </c>
      <c r="Z814" s="59">
        <f t="shared" si="557"/>
        <v>0</v>
      </c>
      <c r="AA814" s="59">
        <f t="shared" si="558"/>
        <v>1.1972891467095553E-2</v>
      </c>
      <c r="AB814" s="59">
        <f t="shared" si="559"/>
        <v>0.45456985592519261</v>
      </c>
      <c r="AC814" s="59">
        <f t="shared" si="560"/>
        <v>1.3268130781228591</v>
      </c>
      <c r="AD814" s="59">
        <f t="shared" si="561"/>
        <v>0.19457558258891436</v>
      </c>
      <c r="AE814" s="59">
        <f t="shared" si="562"/>
        <v>0</v>
      </c>
      <c r="AF814" s="59">
        <f t="shared" si="563"/>
        <v>0.40103915844973753</v>
      </c>
      <c r="AG814" s="59">
        <f t="shared" si="564"/>
        <v>7.1553669193697199E-3</v>
      </c>
      <c r="AH814" s="59">
        <f t="shared" si="565"/>
        <v>0.60104740760239772</v>
      </c>
      <c r="AI814" s="59">
        <f t="shared" si="566"/>
        <v>2.874509138855352E-3</v>
      </c>
      <c r="AJ814" s="59">
        <f t="shared" si="600"/>
        <v>3.0000478502144223</v>
      </c>
      <c r="AK814" s="59">
        <f t="shared" si="584"/>
        <v>4.0000000000000009</v>
      </c>
      <c r="AL814" s="59">
        <f t="shared" si="585"/>
        <v>0.59979589385207588</v>
      </c>
      <c r="AM814" s="59">
        <f t="shared" si="594"/>
        <v>0.40020410614792412</v>
      </c>
      <c r="AN814" s="59">
        <f t="shared" si="586"/>
        <v>2.0610970457532942</v>
      </c>
      <c r="AO814" s="59">
        <f t="shared" si="595"/>
        <v>7.2456356774224675</v>
      </c>
      <c r="AP814" s="59">
        <f t="shared" si="587"/>
        <v>0.32668026692826185</v>
      </c>
      <c r="AQ814" s="59">
        <f t="shared" si="588"/>
        <v>9.8471491658679827E-2</v>
      </c>
      <c r="AR814" s="59">
        <f t="shared" si="589"/>
        <v>0.67147820510982348</v>
      </c>
      <c r="AS814" s="59">
        <f t="shared" si="590"/>
        <v>0.23005030323149678</v>
      </c>
      <c r="AT814" s="59">
        <f t="shared" si="591"/>
        <v>0.7448219317492738</v>
      </c>
      <c r="AU814" s="59">
        <v>40.520000000000003</v>
      </c>
      <c r="AV814" s="78">
        <v>0.01</v>
      </c>
      <c r="AW814" s="59">
        <v>10.81</v>
      </c>
      <c r="AX814" s="59">
        <v>0.17</v>
      </c>
      <c r="AY814" s="59">
        <v>48.22</v>
      </c>
      <c r="AZ814" s="59">
        <v>0.16</v>
      </c>
      <c r="BA814" s="59">
        <v>0.23</v>
      </c>
      <c r="BB814" s="59">
        <v>7.0000000000000007E-2</v>
      </c>
      <c r="BC814" s="59"/>
      <c r="BD814" s="59"/>
      <c r="BE814" s="59">
        <f t="shared" si="599"/>
        <v>100.19</v>
      </c>
      <c r="BF814" s="59">
        <f t="shared" si="568"/>
        <v>88.82792069784567</v>
      </c>
      <c r="BG814" s="59">
        <f t="shared" si="592"/>
        <v>0.11172079302154331</v>
      </c>
      <c r="BH814" s="64">
        <f t="shared" si="593"/>
        <v>0.88827920697845675</v>
      </c>
      <c r="BI814" s="52"/>
      <c r="BJ814" s="62"/>
      <c r="BK814" s="62"/>
      <c r="BL814" s="62"/>
    </row>
    <row r="815" spans="1:64" s="31" customFormat="1" x14ac:dyDescent="0.25">
      <c r="A815" s="62"/>
      <c r="B815" s="58" t="s">
        <v>168</v>
      </c>
      <c r="C815" s="52" t="s">
        <v>189</v>
      </c>
      <c r="D815" s="52"/>
      <c r="E815" s="52" t="s">
        <v>199</v>
      </c>
      <c r="F815" s="52" t="s">
        <v>977</v>
      </c>
      <c r="G815" s="63" t="s">
        <v>1779</v>
      </c>
      <c r="H815" s="63" t="s">
        <v>1786</v>
      </c>
      <c r="I815" s="52" t="s">
        <v>1735</v>
      </c>
      <c r="J815" s="52" t="s">
        <v>1722</v>
      </c>
      <c r="K815" s="59">
        <v>86.627943961744066</v>
      </c>
      <c r="L815" s="59">
        <v>0.04</v>
      </c>
      <c r="M815" s="59">
        <v>0.43</v>
      </c>
      <c r="N815" s="59">
        <v>12.2</v>
      </c>
      <c r="O815" s="59">
        <v>51.19</v>
      </c>
      <c r="P815" s="59"/>
      <c r="Q815" s="59">
        <v>22.35</v>
      </c>
      <c r="R815" s="59">
        <v>0.28000000000000003</v>
      </c>
      <c r="S815" s="59">
        <v>11.64</v>
      </c>
      <c r="T815" s="59">
        <v>0.14000000000000001</v>
      </c>
      <c r="U815" s="59"/>
      <c r="V815" s="59">
        <v>98.27000000000001</v>
      </c>
      <c r="W815" s="59">
        <f t="shared" si="596"/>
        <v>15.792828192869877</v>
      </c>
      <c r="X815" s="59">
        <f t="shared" si="597"/>
        <v>7.287365867003917</v>
      </c>
      <c r="Y815" s="59">
        <f t="shared" si="598"/>
        <v>99.000194059873792</v>
      </c>
      <c r="Z815" s="59">
        <f t="shared" si="557"/>
        <v>1.3096823298885541E-3</v>
      </c>
      <c r="AA815" s="59">
        <f t="shared" si="558"/>
        <v>1.0588388240704436E-2</v>
      </c>
      <c r="AB815" s="59">
        <f t="shared" si="559"/>
        <v>0.47083439421176893</v>
      </c>
      <c r="AC815" s="59">
        <f t="shared" si="560"/>
        <v>1.3257180944720728</v>
      </c>
      <c r="AD815" s="59">
        <f t="shared" si="561"/>
        <v>0.17955761757500036</v>
      </c>
      <c r="AE815" s="59">
        <f t="shared" si="562"/>
        <v>0</v>
      </c>
      <c r="AF815" s="59">
        <f t="shared" si="563"/>
        <v>0.43245539468063082</v>
      </c>
      <c r="AG815" s="59">
        <f t="shared" si="564"/>
        <v>7.7656002032847832E-3</v>
      </c>
      <c r="AH815" s="59">
        <f t="shared" si="565"/>
        <v>0.56813083751113702</v>
      </c>
      <c r="AI815" s="59">
        <f t="shared" si="566"/>
        <v>3.6868670754987456E-3</v>
      </c>
      <c r="AJ815" s="59">
        <f t="shared" si="600"/>
        <v>3.0000468762999861</v>
      </c>
      <c r="AK815" s="59">
        <f t="shared" si="584"/>
        <v>4</v>
      </c>
      <c r="AL815" s="59">
        <f t="shared" si="585"/>
        <v>0.5677979760591505</v>
      </c>
      <c r="AM815" s="59">
        <f t="shared" si="594"/>
        <v>0.4322020239408495</v>
      </c>
      <c r="AN815" s="59">
        <f t="shared" si="586"/>
        <v>2.4084491681339908</v>
      </c>
      <c r="AO815" s="59">
        <f t="shared" si="595"/>
        <v>8.8840147953281612</v>
      </c>
      <c r="AP815" s="59">
        <f t="shared" si="587"/>
        <v>0.29338856197390961</v>
      </c>
      <c r="AQ815" s="59">
        <f t="shared" si="588"/>
        <v>9.0864176548814665E-2</v>
      </c>
      <c r="AR815" s="59">
        <f t="shared" si="589"/>
        <v>0.67087258461620491</v>
      </c>
      <c r="AS815" s="59">
        <f t="shared" si="590"/>
        <v>0.23826323883498035</v>
      </c>
      <c r="AT815" s="59">
        <f t="shared" si="591"/>
        <v>0.73792338538535918</v>
      </c>
      <c r="AU815" s="59">
        <v>39.950000000000003</v>
      </c>
      <c r="AV815" s="78">
        <v>0.01</v>
      </c>
      <c r="AW815" s="59">
        <v>12.75</v>
      </c>
      <c r="AX815" s="59">
        <v>0.2</v>
      </c>
      <c r="AY815" s="59">
        <v>46.34</v>
      </c>
      <c r="AZ815" s="59">
        <v>0.17</v>
      </c>
      <c r="BA815" s="59">
        <v>0.24</v>
      </c>
      <c r="BB815" s="59">
        <v>0.19</v>
      </c>
      <c r="BC815" s="59"/>
      <c r="BD815" s="59"/>
      <c r="BE815" s="59">
        <f t="shared" si="599"/>
        <v>99.85</v>
      </c>
      <c r="BF815" s="59">
        <f t="shared" si="568"/>
        <v>86.627943961744066</v>
      </c>
      <c r="BG815" s="59">
        <f t="shared" si="592"/>
        <v>0.13372056038255933</v>
      </c>
      <c r="BH815" s="64">
        <f t="shared" si="593"/>
        <v>0.86627943961744069</v>
      </c>
      <c r="BI815" s="52"/>
      <c r="BJ815" s="62"/>
      <c r="BK815" s="62"/>
      <c r="BL815" s="62"/>
    </row>
    <row r="816" spans="1:64" s="31" customFormat="1" x14ac:dyDescent="0.25">
      <c r="A816" s="62"/>
      <c r="B816" s="58" t="s">
        <v>168</v>
      </c>
      <c r="C816" s="52" t="s">
        <v>189</v>
      </c>
      <c r="D816" s="52"/>
      <c r="E816" s="52" t="s">
        <v>199</v>
      </c>
      <c r="F816" s="52" t="s">
        <v>978</v>
      </c>
      <c r="G816" s="63" t="s">
        <v>1779</v>
      </c>
      <c r="H816" s="63" t="s">
        <v>1786</v>
      </c>
      <c r="I816" s="52" t="s">
        <v>1735</v>
      </c>
      <c r="J816" s="52" t="s">
        <v>1722</v>
      </c>
      <c r="K816" s="59">
        <v>89.049429618816418</v>
      </c>
      <c r="L816" s="59">
        <v>7.0000000000000007E-2</v>
      </c>
      <c r="M816" s="59">
        <v>0.45</v>
      </c>
      <c r="N816" s="59">
        <v>12.94</v>
      </c>
      <c r="O816" s="59">
        <v>48.67</v>
      </c>
      <c r="P816" s="59"/>
      <c r="Q816" s="59">
        <v>22.61</v>
      </c>
      <c r="R816" s="59">
        <v>0.27</v>
      </c>
      <c r="S816" s="59">
        <v>12.18</v>
      </c>
      <c r="T816" s="59">
        <v>0.11</v>
      </c>
      <c r="U816" s="59"/>
      <c r="V816" s="59">
        <v>97.3</v>
      </c>
      <c r="W816" s="59">
        <f t="shared" si="596"/>
        <v>14.888959557821611</v>
      </c>
      <c r="X816" s="59">
        <f t="shared" si="597"/>
        <v>8.5808406781266822</v>
      </c>
      <c r="Y816" s="59">
        <f t="shared" si="598"/>
        <v>98.159800235948296</v>
      </c>
      <c r="Z816" s="59">
        <f t="shared" ref="Z816:Z879" si="601">$L816/60.09/($L816*2/60.09+$M816*2/79.9+$N816/101.96*3+$O816/151.94*3+$P816/209.82*3+$R816/70.94+$S816/40.31+$T816/74.71+$W816/71.85+$X816/159.7*3)*4</f>
        <v>2.2941017646386165E-3</v>
      </c>
      <c r="AA816" s="59">
        <f t="shared" ref="AA816:AA879" si="602">$M816/79.9/($L816*2/60.09+$M816*2/79.9+$N816/101.96*3+$O816/151.94*3+$P816/209.82*3+$R816/70.94+$S816/40.31+$T816/74.71+$W816/71.85+$X816/159.7*3)*4</f>
        <v>1.1091303194477117E-2</v>
      </c>
      <c r="AB816" s="59">
        <f t="shared" ref="AB816:AB879" si="603">$N816*2/101.96/($L816*2/60.09+$M816*2/79.9+$N816/101.96*3+$O816/151.94*3+$P816/209.82*3+$R816/70.94+$S816/40.31+$T816/74.71+$W816/71.85+$X816/159.7*3)*4</f>
        <v>0.49986334164112545</v>
      </c>
      <c r="AC816" s="59">
        <f t="shared" ref="AC816:AC879" si="604">$O816*2/151.94/($L816*2/60.09+$M816*2/79.9+$N816/101.96*3+$O816/151.94*3+$P816/209.82*3+$R816/70.94+$S816/40.31+$T816/74.71+$W816/71.85+$X816/159.7*3)*4</f>
        <v>1.2616417809769525</v>
      </c>
      <c r="AD816" s="59">
        <f t="shared" ref="AD816:AD879" si="605">$X816*2/159.7/($L816*2/60.09+$M816*2/79.9+$N816/101.96*3+$O816/151.94*3+$P816/209.82*3+$R816/70.94+$S816/40.31+$T816/74.71+$W816/71.85+$X816/159.7*3)*4</f>
        <v>0.2116273340125511</v>
      </c>
      <c r="AE816" s="59">
        <f t="shared" ref="AE816:AE879" si="606">$P816*2/209.82/($L816*2/60.09+$M816*2/79.9+$N816/101.96*3+$O816/151.94*3+$P816/209.82*3+$R816/70.94+$S816/40.31+$T816/74.71+$W816/71.85+$X816/159.7*3)*4</f>
        <v>0</v>
      </c>
      <c r="AF816" s="59">
        <f t="shared" ref="AF816:AF879" si="607">$W816/71.85/($L816*2/60.09+$M816*2/79.9+$N816/101.96*3+$O816/151.94*3+$P816/209.82*3+$R816/70.94+$S816/40.31+$T816/74.71+$W816/71.85+$X816/159.7*3)*4</f>
        <v>0.40808856042737141</v>
      </c>
      <c r="AG816" s="59">
        <f t="shared" ref="AG816:AG879" si="608">$R816/70.94/($L816*2/60.09+$M816*2/79.9+$N816/101.96*3+$O816/151.94*3+$P816/209.82*3+$R816/70.94+$S816/40.31+$T816/74.71+$W816/71.85+$X816/159.7*3)*4</f>
        <v>7.4953069515538914E-3</v>
      </c>
      <c r="AH816" s="59">
        <f t="shared" ref="AH816:AH879" si="609">$S816/40.31/($L816*2/60.09+$M816*2/79.9+$N816/101.96*3+$O816/151.94*3+$P816/209.82*3+$R816/70.94+$S816/40.31+$T816/74.71+$W816/71.85+$X816/159.7*3)*4</f>
        <v>0.59504708649122784</v>
      </c>
      <c r="AI816" s="59">
        <f t="shared" ref="AI816:AI879" si="610">$T816/74.71/($L816*2/60.09+$M816*2/79.9+$N816/101.96*3+$O816/151.94*3+$P816/209.82*3+$R816/70.94+$S816/40.31+$T816/74.71+$W816/71.85+$X816/159.7*3)*4</f>
        <v>2.8995512656719877E-3</v>
      </c>
      <c r="AJ816" s="59">
        <f t="shared" si="600"/>
        <v>3.00004836672557</v>
      </c>
      <c r="AK816" s="59">
        <f t="shared" si="584"/>
        <v>4.0000000000000009</v>
      </c>
      <c r="AL816" s="59">
        <f t="shared" si="585"/>
        <v>0.59318706131027732</v>
      </c>
      <c r="AM816" s="59">
        <f t="shared" si="594"/>
        <v>0.40681293868972268</v>
      </c>
      <c r="AN816" s="59">
        <f t="shared" si="586"/>
        <v>1.928335781062992</v>
      </c>
      <c r="AO816" s="59">
        <f t="shared" si="595"/>
        <v>6.6409255633326501</v>
      </c>
      <c r="AP816" s="59">
        <f t="shared" si="587"/>
        <v>0.3414908926998112</v>
      </c>
      <c r="AQ816" s="59">
        <f t="shared" si="588"/>
        <v>0.10725449946423327</v>
      </c>
      <c r="AR816" s="59">
        <f t="shared" si="589"/>
        <v>0.63941058631784098</v>
      </c>
      <c r="AS816" s="59">
        <f t="shared" si="590"/>
        <v>0.2533349142179257</v>
      </c>
      <c r="AT816" s="59">
        <f t="shared" si="591"/>
        <v>0.71622941357207526</v>
      </c>
      <c r="AU816" s="59">
        <v>40.24</v>
      </c>
      <c r="AV816" s="78">
        <v>0.01</v>
      </c>
      <c r="AW816" s="59">
        <v>10.6</v>
      </c>
      <c r="AX816" s="59">
        <v>0.17</v>
      </c>
      <c r="AY816" s="59">
        <v>48.36</v>
      </c>
      <c r="AZ816" s="59">
        <v>0.16</v>
      </c>
      <c r="BA816" s="59">
        <v>0.24</v>
      </c>
      <c r="BB816" s="59">
        <v>0.04</v>
      </c>
      <c r="BC816" s="59"/>
      <c r="BD816" s="59"/>
      <c r="BE816" s="59">
        <f t="shared" si="599"/>
        <v>99.82</v>
      </c>
      <c r="BF816" s="59">
        <f t="shared" si="568"/>
        <v>89.049429618816418</v>
      </c>
      <c r="BG816" s="59">
        <f t="shared" si="592"/>
        <v>0.10950570381183582</v>
      </c>
      <c r="BH816" s="64">
        <f t="shared" si="593"/>
        <v>0.89049429618816422</v>
      </c>
      <c r="BI816" s="52"/>
      <c r="BJ816" s="62"/>
      <c r="BK816" s="62"/>
      <c r="BL816" s="62"/>
    </row>
    <row r="817" spans="1:64" s="31" customFormat="1" x14ac:dyDescent="0.25">
      <c r="A817" s="62"/>
      <c r="B817" s="58" t="s">
        <v>168</v>
      </c>
      <c r="C817" s="52" t="s">
        <v>189</v>
      </c>
      <c r="D817" s="52"/>
      <c r="E817" s="52" t="s">
        <v>199</v>
      </c>
      <c r="F817" s="52" t="s">
        <v>979</v>
      </c>
      <c r="G817" s="63" t="s">
        <v>1779</v>
      </c>
      <c r="H817" s="63" t="s">
        <v>1786</v>
      </c>
      <c r="I817" s="52" t="s">
        <v>1735</v>
      </c>
      <c r="J817" s="52" t="s">
        <v>1722</v>
      </c>
      <c r="K817" s="59">
        <v>84.543313189369314</v>
      </c>
      <c r="L817" s="59">
        <v>0</v>
      </c>
      <c r="M817" s="59">
        <v>0.47</v>
      </c>
      <c r="N817" s="59">
        <v>11.13</v>
      </c>
      <c r="O817" s="59">
        <v>48.44</v>
      </c>
      <c r="P817" s="59"/>
      <c r="Q817" s="59">
        <v>28.1</v>
      </c>
      <c r="R817" s="59">
        <v>0.33</v>
      </c>
      <c r="S817" s="59">
        <v>9.14</v>
      </c>
      <c r="T817" s="59">
        <v>0.05</v>
      </c>
      <c r="U817" s="59"/>
      <c r="V817" s="59">
        <v>97.66</v>
      </c>
      <c r="W817" s="59">
        <f t="shared" si="596"/>
        <v>19.319104328358364</v>
      </c>
      <c r="X817" s="59">
        <f t="shared" si="597"/>
        <v>9.7587193505686116</v>
      </c>
      <c r="Y817" s="59">
        <f t="shared" si="598"/>
        <v>98.637823678926964</v>
      </c>
      <c r="Z817" s="59">
        <f t="shared" si="601"/>
        <v>0</v>
      </c>
      <c r="AA817" s="59">
        <f t="shared" si="602"/>
        <v>1.188389641875069E-2</v>
      </c>
      <c r="AB817" s="59">
        <f t="shared" si="603"/>
        <v>0.44106552400781068</v>
      </c>
      <c r="AC817" s="59">
        <f t="shared" si="604"/>
        <v>1.2881599345679635</v>
      </c>
      <c r="AD817" s="59">
        <f t="shared" si="605"/>
        <v>0.24690261352672033</v>
      </c>
      <c r="AE817" s="59">
        <f t="shared" si="606"/>
        <v>0</v>
      </c>
      <c r="AF817" s="59">
        <f t="shared" si="607"/>
        <v>0.54321029792640674</v>
      </c>
      <c r="AG817" s="59">
        <f t="shared" si="608"/>
        <v>9.3978938411603298E-3</v>
      </c>
      <c r="AH817" s="59">
        <f t="shared" si="609"/>
        <v>0.45807983764462479</v>
      </c>
      <c r="AI817" s="59">
        <f t="shared" si="610"/>
        <v>1.3520695965651304E-3</v>
      </c>
      <c r="AJ817" s="59">
        <f t="shared" si="600"/>
        <v>3.0000520675300026</v>
      </c>
      <c r="AK817" s="59">
        <f t="shared" si="584"/>
        <v>4.0000000000000009</v>
      </c>
      <c r="AL817" s="59">
        <f t="shared" si="585"/>
        <v>0.45748961402019983</v>
      </c>
      <c r="AM817" s="59">
        <f t="shared" si="594"/>
        <v>0.54251038597980017</v>
      </c>
      <c r="AN817" s="59">
        <f t="shared" si="586"/>
        <v>2.2000994244948298</v>
      </c>
      <c r="AO817" s="59">
        <f t="shared" si="595"/>
        <v>7.8917949949236412</v>
      </c>
      <c r="AP817" s="59">
        <f t="shared" si="587"/>
        <v>0.31249029087834068</v>
      </c>
      <c r="AQ817" s="59">
        <f t="shared" si="588"/>
        <v>0.12494261733958829</v>
      </c>
      <c r="AR817" s="59">
        <f t="shared" si="589"/>
        <v>0.65186055132420151</v>
      </c>
      <c r="AS817" s="59">
        <f t="shared" si="590"/>
        <v>0.22319683133621018</v>
      </c>
      <c r="AT817" s="59">
        <f t="shared" si="591"/>
        <v>0.74493463427777573</v>
      </c>
      <c r="AU817" s="59">
        <v>39.54</v>
      </c>
      <c r="AV817" s="78">
        <v>0</v>
      </c>
      <c r="AW817" s="59">
        <v>14.71</v>
      </c>
      <c r="AX817" s="59">
        <v>0.24</v>
      </c>
      <c r="AY817" s="59">
        <v>45.14</v>
      </c>
      <c r="AZ817" s="59">
        <v>0.15</v>
      </c>
      <c r="BA817" s="59">
        <v>0.23</v>
      </c>
      <c r="BB817" s="59">
        <v>7.0000000000000007E-2</v>
      </c>
      <c r="BC817" s="59"/>
      <c r="BD817" s="59"/>
      <c r="BE817" s="59">
        <f t="shared" si="599"/>
        <v>100.08</v>
      </c>
      <c r="BF817" s="59">
        <f t="shared" si="568"/>
        <v>84.543313189369314</v>
      </c>
      <c r="BG817" s="59">
        <f t="shared" si="592"/>
        <v>0.15456686810630685</v>
      </c>
      <c r="BH817" s="64">
        <f t="shared" si="593"/>
        <v>0.84543313189369318</v>
      </c>
      <c r="BI817" s="52"/>
      <c r="BJ817" s="62"/>
      <c r="BK817" s="62"/>
      <c r="BL817" s="62"/>
    </row>
    <row r="818" spans="1:64" s="31" customFormat="1" x14ac:dyDescent="0.25">
      <c r="A818" s="62"/>
      <c r="B818" s="58" t="s">
        <v>168</v>
      </c>
      <c r="C818" s="52" t="s">
        <v>189</v>
      </c>
      <c r="D818" s="52"/>
      <c r="E818" s="52" t="s">
        <v>199</v>
      </c>
      <c r="F818" s="52" t="s">
        <v>980</v>
      </c>
      <c r="G818" s="63" t="s">
        <v>1779</v>
      </c>
      <c r="H818" s="63" t="s">
        <v>1786</v>
      </c>
      <c r="I818" s="52" t="s">
        <v>1735</v>
      </c>
      <c r="J818" s="52" t="s">
        <v>1722</v>
      </c>
      <c r="K818" s="59">
        <v>89.240444158396187</v>
      </c>
      <c r="L818" s="59">
        <v>0.11</v>
      </c>
      <c r="M818" s="59">
        <v>0.46</v>
      </c>
      <c r="N818" s="59">
        <v>11.68</v>
      </c>
      <c r="O818" s="59">
        <v>50.67</v>
      </c>
      <c r="P818" s="59"/>
      <c r="Q818" s="59">
        <v>22.4</v>
      </c>
      <c r="R818" s="59">
        <v>0.23</v>
      </c>
      <c r="S818" s="59">
        <v>12.32</v>
      </c>
      <c r="T818" s="59">
        <v>0.13</v>
      </c>
      <c r="U818" s="59"/>
      <c r="V818" s="59">
        <v>98</v>
      </c>
      <c r="W818" s="59">
        <f t="shared" si="596"/>
        <v>14.781218620867321</v>
      </c>
      <c r="X818" s="59">
        <f t="shared" si="597"/>
        <v>8.4671942422012414</v>
      </c>
      <c r="Y818" s="59">
        <f t="shared" si="598"/>
        <v>98.84841286306856</v>
      </c>
      <c r="Z818" s="59">
        <f t="shared" si="601"/>
        <v>3.5987448283172842E-3</v>
      </c>
      <c r="AA818" s="59">
        <f t="shared" si="602"/>
        <v>1.1318050437757354E-2</v>
      </c>
      <c r="AB818" s="59">
        <f t="shared" si="603"/>
        <v>0.450405395386476</v>
      </c>
      <c r="AC818" s="59">
        <f t="shared" si="604"/>
        <v>1.3112012377003821</v>
      </c>
      <c r="AD818" s="59">
        <f t="shared" si="605"/>
        <v>0.20846117194772354</v>
      </c>
      <c r="AE818" s="59">
        <f t="shared" si="606"/>
        <v>0</v>
      </c>
      <c r="AF818" s="59">
        <f t="shared" si="607"/>
        <v>0.40443063062573942</v>
      </c>
      <c r="AG818" s="59">
        <f t="shared" si="608"/>
        <v>6.3737822806372475E-3</v>
      </c>
      <c r="AH818" s="59">
        <f t="shared" si="609"/>
        <v>0.60083950866190994</v>
      </c>
      <c r="AI818" s="59">
        <f t="shared" si="610"/>
        <v>3.4207803476918189E-3</v>
      </c>
      <c r="AJ818" s="59">
        <f t="shared" si="600"/>
        <v>3.000049302216635</v>
      </c>
      <c r="AK818" s="59">
        <f t="shared" si="584"/>
        <v>4</v>
      </c>
      <c r="AL818" s="59">
        <f t="shared" si="585"/>
        <v>0.59768960121273929</v>
      </c>
      <c r="AM818" s="59">
        <f t="shared" si="594"/>
        <v>0.40231039878726071</v>
      </c>
      <c r="AN818" s="59">
        <f t="shared" si="586"/>
        <v>1.9400765468552568</v>
      </c>
      <c r="AO818" s="59">
        <f t="shared" si="595"/>
        <v>6.6938988180174768</v>
      </c>
      <c r="AP818" s="59">
        <f t="shared" si="587"/>
        <v>0.34012719875256742</v>
      </c>
      <c r="AQ818" s="59">
        <f t="shared" si="588"/>
        <v>0.10581421178245401</v>
      </c>
      <c r="AR818" s="59">
        <f t="shared" si="589"/>
        <v>0.66556147679260502</v>
      </c>
      <c r="AS818" s="59">
        <f t="shared" si="590"/>
        <v>0.22862431142494091</v>
      </c>
      <c r="AT818" s="59">
        <f t="shared" si="591"/>
        <v>0.7443212423665595</v>
      </c>
      <c r="AU818" s="59">
        <v>40.43</v>
      </c>
      <c r="AV818" s="78">
        <v>0.04</v>
      </c>
      <c r="AW818" s="59">
        <v>10.41</v>
      </c>
      <c r="AX818" s="59">
        <v>0.18</v>
      </c>
      <c r="AY818" s="59">
        <v>48.44</v>
      </c>
      <c r="AZ818" s="59">
        <v>0.17</v>
      </c>
      <c r="BA818" s="59">
        <v>0.23</v>
      </c>
      <c r="BB818" s="59">
        <v>0.09</v>
      </c>
      <c r="BC818" s="59"/>
      <c r="BD818" s="59"/>
      <c r="BE818" s="59">
        <f t="shared" si="599"/>
        <v>99.990000000000009</v>
      </c>
      <c r="BF818" s="59">
        <f t="shared" si="568"/>
        <v>89.240444158396187</v>
      </c>
      <c r="BG818" s="59">
        <f t="shared" si="592"/>
        <v>0.10759555841603813</v>
      </c>
      <c r="BH818" s="64">
        <f t="shared" si="593"/>
        <v>0.89240444158396182</v>
      </c>
      <c r="BI818" s="52"/>
      <c r="BJ818" s="62"/>
      <c r="BK818" s="62"/>
      <c r="BL818" s="62"/>
    </row>
    <row r="819" spans="1:64" s="31" customFormat="1" x14ac:dyDescent="0.25">
      <c r="A819" s="62"/>
      <c r="B819" s="58" t="s">
        <v>168</v>
      </c>
      <c r="C819" s="52" t="s">
        <v>189</v>
      </c>
      <c r="D819" s="52"/>
      <c r="E819" s="52" t="s">
        <v>199</v>
      </c>
      <c r="F819" s="52" t="s">
        <v>981</v>
      </c>
      <c r="G819" s="63" t="s">
        <v>1779</v>
      </c>
      <c r="H819" s="63" t="s">
        <v>1786</v>
      </c>
      <c r="I819" s="52" t="s">
        <v>1735</v>
      </c>
      <c r="J819" s="52" t="s">
        <v>1722</v>
      </c>
      <c r="K819" s="59">
        <v>88.512261504781733</v>
      </c>
      <c r="L819" s="59">
        <v>7.0000000000000007E-2</v>
      </c>
      <c r="M819" s="59">
        <v>0.53</v>
      </c>
      <c r="N819" s="59">
        <v>11.56</v>
      </c>
      <c r="O819" s="59">
        <v>51.02</v>
      </c>
      <c r="P819" s="59"/>
      <c r="Q819" s="59">
        <v>22.99</v>
      </c>
      <c r="R819" s="59">
        <v>0.26</v>
      </c>
      <c r="S819" s="59">
        <v>11.77</v>
      </c>
      <c r="T819" s="59">
        <v>0.03</v>
      </c>
      <c r="U819" s="59"/>
      <c r="V819" s="59">
        <v>98.23</v>
      </c>
      <c r="W819" s="59">
        <f t="shared" si="596"/>
        <v>15.749294125086426</v>
      </c>
      <c r="X819" s="59">
        <f t="shared" si="597"/>
        <v>8.0470169758986128</v>
      </c>
      <c r="Y819" s="59">
        <f t="shared" si="598"/>
        <v>99.036311100985046</v>
      </c>
      <c r="Z819" s="59">
        <f t="shared" si="601"/>
        <v>2.2959540601360392E-3</v>
      </c>
      <c r="AA819" s="59">
        <f t="shared" si="602"/>
        <v>1.3073637783120783E-2</v>
      </c>
      <c r="AB819" s="59">
        <f t="shared" si="603"/>
        <v>0.44691544211021761</v>
      </c>
      <c r="AC819" s="59">
        <f t="shared" si="604"/>
        <v>1.3236272082479505</v>
      </c>
      <c r="AD819" s="59">
        <f t="shared" si="605"/>
        <v>0.1986220020010171</v>
      </c>
      <c r="AE819" s="59">
        <f t="shared" si="606"/>
        <v>0</v>
      </c>
      <c r="AF819" s="59">
        <f t="shared" si="607"/>
        <v>0.43201783804897115</v>
      </c>
      <c r="AG819" s="59">
        <f t="shared" si="608"/>
        <v>7.2235306824941399E-3</v>
      </c>
      <c r="AH819" s="59">
        <f t="shared" si="609"/>
        <v>0.57548104384022858</v>
      </c>
      <c r="AI819" s="59">
        <f t="shared" si="610"/>
        <v>7.9142520301494124E-4</v>
      </c>
      <c r="AJ819" s="59">
        <f t="shared" si="600"/>
        <v>3.0000480819771509</v>
      </c>
      <c r="AK819" s="59">
        <f t="shared" si="584"/>
        <v>4</v>
      </c>
      <c r="AL819" s="59">
        <f t="shared" si="585"/>
        <v>0.57119769975438783</v>
      </c>
      <c r="AM819" s="59">
        <f t="shared" si="594"/>
        <v>0.42880230024561217</v>
      </c>
      <c r="AN819" s="59">
        <f t="shared" si="586"/>
        <v>2.1750754382526005</v>
      </c>
      <c r="AO819" s="59">
        <f t="shared" si="595"/>
        <v>7.7745130919125467</v>
      </c>
      <c r="AP819" s="59">
        <f t="shared" si="587"/>
        <v>0.31495314660943902</v>
      </c>
      <c r="AQ819" s="59">
        <f t="shared" si="588"/>
        <v>0.10086612196854908</v>
      </c>
      <c r="AR819" s="59">
        <f t="shared" si="589"/>
        <v>0.67217701001394714</v>
      </c>
      <c r="AS819" s="59">
        <f t="shared" si="590"/>
        <v>0.22695686801750395</v>
      </c>
      <c r="AT819" s="59">
        <f t="shared" si="591"/>
        <v>0.74758278654297894</v>
      </c>
      <c r="AU819" s="59">
        <v>38.94</v>
      </c>
      <c r="AV819" s="78">
        <v>0</v>
      </c>
      <c r="AW819" s="59">
        <v>10.97</v>
      </c>
      <c r="AX819" s="59">
        <v>0.19</v>
      </c>
      <c r="AY819" s="59">
        <v>47.42</v>
      </c>
      <c r="AZ819" s="59">
        <v>0.17</v>
      </c>
      <c r="BA819" s="59">
        <v>0.21</v>
      </c>
      <c r="BB819" s="59">
        <v>0.04</v>
      </c>
      <c r="BC819" s="59"/>
      <c r="BD819" s="59"/>
      <c r="BE819" s="59">
        <f t="shared" si="599"/>
        <v>97.94</v>
      </c>
      <c r="BF819" s="59">
        <f t="shared" si="568"/>
        <v>88.512261504781733</v>
      </c>
      <c r="BG819" s="59">
        <f t="shared" si="592"/>
        <v>0.11487738495218267</v>
      </c>
      <c r="BH819" s="64">
        <f t="shared" si="593"/>
        <v>0.88512261504781731</v>
      </c>
      <c r="BI819" s="52"/>
      <c r="BJ819" s="62"/>
      <c r="BK819" s="62"/>
      <c r="BL819" s="62"/>
    </row>
    <row r="820" spans="1:64" s="31" customFormat="1" x14ac:dyDescent="0.25">
      <c r="A820" s="62"/>
      <c r="B820" s="58" t="s">
        <v>168</v>
      </c>
      <c r="C820" s="52" t="s">
        <v>189</v>
      </c>
      <c r="D820" s="52" t="s">
        <v>982</v>
      </c>
      <c r="E820" s="52" t="s">
        <v>199</v>
      </c>
      <c r="F820" s="52" t="s">
        <v>983</v>
      </c>
      <c r="G820" s="63" t="s">
        <v>1780</v>
      </c>
      <c r="H820" s="63" t="s">
        <v>1796</v>
      </c>
      <c r="I820" s="52" t="s">
        <v>1725</v>
      </c>
      <c r="J820" s="52" t="s">
        <v>1721</v>
      </c>
      <c r="K820" s="59">
        <v>90.284930788789211</v>
      </c>
      <c r="L820" s="59">
        <v>4.0649999999999999E-2</v>
      </c>
      <c r="M820" s="59">
        <v>0.48327991013944815</v>
      </c>
      <c r="N820" s="59">
        <v>14.548497789008213</v>
      </c>
      <c r="O820" s="59">
        <v>47.244146748646109</v>
      </c>
      <c r="P820" s="59"/>
      <c r="Q820" s="59">
        <v>22.471791032804859</v>
      </c>
      <c r="R820" s="59">
        <v>0.16896323148627651</v>
      </c>
      <c r="S820" s="59">
        <v>12.39490341142622</v>
      </c>
      <c r="T820" s="59">
        <v>0.13990000000000002</v>
      </c>
      <c r="U820" s="59"/>
      <c r="V820" s="59">
        <v>97.492132123511126</v>
      </c>
      <c r="W820" s="59">
        <f t="shared" si="596"/>
        <v>14.935662181404533</v>
      </c>
      <c r="X820" s="59">
        <f t="shared" si="597"/>
        <v>8.3753376877087415</v>
      </c>
      <c r="Y820" s="59">
        <f t="shared" si="598"/>
        <v>98.331340959819528</v>
      </c>
      <c r="Z820" s="59">
        <f t="shared" si="601"/>
        <v>1.3191458456007147E-3</v>
      </c>
      <c r="AA820" s="59">
        <f t="shared" si="602"/>
        <v>1.1794687284406686E-2</v>
      </c>
      <c r="AB820" s="59">
        <f t="shared" si="603"/>
        <v>0.55648413758173088</v>
      </c>
      <c r="AC820" s="59">
        <f t="shared" si="604"/>
        <v>1.2126636275106784</v>
      </c>
      <c r="AD820" s="59">
        <f t="shared" si="605"/>
        <v>0.20453228685923469</v>
      </c>
      <c r="AE820" s="59">
        <f t="shared" si="606"/>
        <v>0</v>
      </c>
      <c r="AF820" s="59">
        <f t="shared" si="607"/>
        <v>0.40535186708620297</v>
      </c>
      <c r="AG820" s="59">
        <f t="shared" si="608"/>
        <v>4.6444628242921391E-3</v>
      </c>
      <c r="AH820" s="59">
        <f t="shared" si="609"/>
        <v>0.59960440789848168</v>
      </c>
      <c r="AI820" s="59">
        <f t="shared" si="610"/>
        <v>3.651518003542146E-3</v>
      </c>
      <c r="AJ820" s="59">
        <f t="shared" si="600"/>
        <v>3.0000461408941708</v>
      </c>
      <c r="AK820" s="59">
        <f t="shared" si="584"/>
        <v>3.9999999999999996</v>
      </c>
      <c r="AL820" s="59">
        <f t="shared" si="585"/>
        <v>0.59664726000901824</v>
      </c>
      <c r="AM820" s="59">
        <f t="shared" si="594"/>
        <v>0.40335273999098176</v>
      </c>
      <c r="AN820" s="59">
        <f t="shared" si="586"/>
        <v>1.98184782124486</v>
      </c>
      <c r="AO820" s="59">
        <f t="shared" si="595"/>
        <v>6.8831677746815325</v>
      </c>
      <c r="AP820" s="59">
        <f t="shared" si="587"/>
        <v>0.33536252013777174</v>
      </c>
      <c r="AQ820" s="59">
        <f t="shared" si="588"/>
        <v>0.10362991035805727</v>
      </c>
      <c r="AR820" s="59">
        <f t="shared" si="589"/>
        <v>0.61441753252334597</v>
      </c>
      <c r="AS820" s="59">
        <f t="shared" si="590"/>
        <v>0.28195255711859674</v>
      </c>
      <c r="AT820" s="59">
        <f t="shared" si="591"/>
        <v>0.685450730254483</v>
      </c>
      <c r="AU820" s="59">
        <v>39.903333333333336</v>
      </c>
      <c r="AV820" s="78">
        <v>2.5346099999999996E-2</v>
      </c>
      <c r="AW820" s="59">
        <v>9.5566666666666666</v>
      </c>
      <c r="AX820" s="59">
        <v>0.17136666666666667</v>
      </c>
      <c r="AY820" s="59">
        <v>49.826666666666675</v>
      </c>
      <c r="AZ820" s="59">
        <v>0.22006666666666666</v>
      </c>
      <c r="BA820" s="59">
        <v>0.30253333333333332</v>
      </c>
      <c r="BB820" s="59">
        <v>0.3213333333333333</v>
      </c>
      <c r="BC820" s="59"/>
      <c r="BD820" s="59"/>
      <c r="BE820" s="59">
        <f t="shared" ref="BE820:BE835" si="611">SUM(AU820:BB820)</f>
        <v>100.32731276666667</v>
      </c>
      <c r="BF820" s="59">
        <f t="shared" si="568"/>
        <v>90.284930788789211</v>
      </c>
      <c r="BG820" s="59">
        <f t="shared" si="592"/>
        <v>9.7150692112107889E-2</v>
      </c>
      <c r="BH820" s="64">
        <f t="shared" si="593"/>
        <v>0.90284930788789208</v>
      </c>
      <c r="BI820" s="52"/>
      <c r="BJ820" s="62"/>
      <c r="BK820" s="62"/>
      <c r="BL820" s="62"/>
    </row>
    <row r="821" spans="1:64" s="31" customFormat="1" x14ac:dyDescent="0.25">
      <c r="A821" s="62"/>
      <c r="B821" s="58" t="s">
        <v>168</v>
      </c>
      <c r="C821" s="52" t="s">
        <v>189</v>
      </c>
      <c r="D821" s="52" t="s">
        <v>982</v>
      </c>
      <c r="E821" s="52" t="s">
        <v>199</v>
      </c>
      <c r="F821" s="52" t="s">
        <v>984</v>
      </c>
      <c r="G821" s="63" t="s">
        <v>1780</v>
      </c>
      <c r="H821" s="63" t="s">
        <v>1796</v>
      </c>
      <c r="I821" s="52" t="s">
        <v>1725</v>
      </c>
      <c r="J821" s="52" t="s">
        <v>1721</v>
      </c>
      <c r="K821" s="59">
        <v>89.416355557687027</v>
      </c>
      <c r="L821" s="59">
        <v>3.9449999999999999E-2</v>
      </c>
      <c r="M821" s="59">
        <v>0.44421687077066374</v>
      </c>
      <c r="N821" s="59">
        <v>13.104677195198988</v>
      </c>
      <c r="O821" s="59">
        <v>49.352864530314747</v>
      </c>
      <c r="P821" s="59"/>
      <c r="Q821" s="59">
        <v>22.531516723257496</v>
      </c>
      <c r="R821" s="59">
        <v>0.1867488348006214</v>
      </c>
      <c r="S821" s="59">
        <v>12.000065762433209</v>
      </c>
      <c r="T821" s="59">
        <v>0.12575</v>
      </c>
      <c r="U821" s="59"/>
      <c r="V821" s="59">
        <v>97.785289916775724</v>
      </c>
      <c r="W821" s="59">
        <f t="shared" si="596"/>
        <v>15.359621856433886</v>
      </c>
      <c r="X821" s="59">
        <f t="shared" si="597"/>
        <v>7.9705433060942532</v>
      </c>
      <c r="Y821" s="59">
        <f t="shared" si="598"/>
        <v>98.583938356046374</v>
      </c>
      <c r="Z821" s="59">
        <f t="shared" si="601"/>
        <v>1.2885596517177066E-3</v>
      </c>
      <c r="AA821" s="59">
        <f t="shared" si="602"/>
        <v>1.0912091372615144E-2</v>
      </c>
      <c r="AB821" s="59">
        <f t="shared" si="603"/>
        <v>0.50452910095041703</v>
      </c>
      <c r="AC821" s="59">
        <f t="shared" si="604"/>
        <v>1.2750580671547698</v>
      </c>
      <c r="AD821" s="59">
        <f t="shared" si="605"/>
        <v>0.19591727430493897</v>
      </c>
      <c r="AE821" s="59">
        <f t="shared" si="606"/>
        <v>0</v>
      </c>
      <c r="AF821" s="59">
        <f t="shared" si="607"/>
        <v>0.41957874158673181</v>
      </c>
      <c r="AG821" s="59">
        <f t="shared" si="608"/>
        <v>5.1668569926209872E-3</v>
      </c>
      <c r="AH821" s="59">
        <f t="shared" si="609"/>
        <v>0.58429282415914152</v>
      </c>
      <c r="AI821" s="59">
        <f t="shared" si="610"/>
        <v>3.3036115976514901E-3</v>
      </c>
      <c r="AJ821" s="59">
        <f t="shared" si="600"/>
        <v>3.0000471277706042</v>
      </c>
      <c r="AK821" s="59">
        <f t="shared" si="584"/>
        <v>4</v>
      </c>
      <c r="AL821" s="59">
        <f t="shared" si="585"/>
        <v>0.58203942027684963</v>
      </c>
      <c r="AM821" s="59">
        <f t="shared" si="594"/>
        <v>0.41796057972315037</v>
      </c>
      <c r="AN821" s="59">
        <f t="shared" si="586"/>
        <v>2.1416117750478243</v>
      </c>
      <c r="AO821" s="59">
        <f t="shared" si="595"/>
        <v>7.6183270940155028</v>
      </c>
      <c r="AP821" s="59">
        <f t="shared" si="587"/>
        <v>0.31830794878682206</v>
      </c>
      <c r="AQ821" s="59">
        <f t="shared" si="588"/>
        <v>9.9173289666673117E-2</v>
      </c>
      <c r="AR821" s="59">
        <f t="shared" si="589"/>
        <v>0.64543416849986535</v>
      </c>
      <c r="AS821" s="59">
        <f t="shared" si="590"/>
        <v>0.25539254183346149</v>
      </c>
      <c r="AT821" s="59">
        <f t="shared" si="591"/>
        <v>0.71649093115926776</v>
      </c>
      <c r="AU821" s="59">
        <v>40.053333333333335</v>
      </c>
      <c r="AV821" s="78">
        <v>2.1824999999999997E-2</v>
      </c>
      <c r="AW821" s="59">
        <v>10.38</v>
      </c>
      <c r="AX821" s="59">
        <v>0.18453333333333333</v>
      </c>
      <c r="AY821" s="59">
        <v>49.199999999999996</v>
      </c>
      <c r="AZ821" s="59">
        <v>0.22266666666666665</v>
      </c>
      <c r="BA821" s="59">
        <v>0.26256666666666667</v>
      </c>
      <c r="BB821" s="59">
        <v>8.9766666666666661E-2</v>
      </c>
      <c r="BC821" s="59"/>
      <c r="BD821" s="59"/>
      <c r="BE821" s="59">
        <f t="shared" si="611"/>
        <v>100.41469166666667</v>
      </c>
      <c r="BF821" s="59">
        <f t="shared" si="568"/>
        <v>89.416355557687027</v>
      </c>
      <c r="BG821" s="59">
        <f t="shared" si="592"/>
        <v>0.10583644442312973</v>
      </c>
      <c r="BH821" s="64">
        <f t="shared" si="593"/>
        <v>0.89416355557687022</v>
      </c>
      <c r="BI821" s="52"/>
      <c r="BJ821" s="62"/>
      <c r="BK821" s="62"/>
      <c r="BL821" s="62"/>
    </row>
    <row r="822" spans="1:64" s="31" customFormat="1" x14ac:dyDescent="0.25">
      <c r="A822" s="62"/>
      <c r="B822" s="58" t="s">
        <v>168</v>
      </c>
      <c r="C822" s="52" t="s">
        <v>189</v>
      </c>
      <c r="D822" s="52" t="s">
        <v>982</v>
      </c>
      <c r="E822" s="52" t="s">
        <v>199</v>
      </c>
      <c r="F822" s="52" t="s">
        <v>985</v>
      </c>
      <c r="G822" s="63" t="s">
        <v>1780</v>
      </c>
      <c r="H822" s="63" t="s">
        <v>1796</v>
      </c>
      <c r="I822" s="52" t="s">
        <v>1725</v>
      </c>
      <c r="J822" s="52" t="s">
        <v>1721</v>
      </c>
      <c r="K822" s="59">
        <v>88.74987531114563</v>
      </c>
      <c r="L822" s="59">
        <v>1.3850000000000001E-2</v>
      </c>
      <c r="M822" s="59">
        <v>0.4802249801375304</v>
      </c>
      <c r="N822" s="59">
        <v>13.084624131396083</v>
      </c>
      <c r="O822" s="59">
        <v>50.707764974143892</v>
      </c>
      <c r="P822" s="59"/>
      <c r="Q822" s="59">
        <v>22.193071144025883</v>
      </c>
      <c r="R822" s="59">
        <v>0.17459533920248571</v>
      </c>
      <c r="S822" s="59">
        <v>12.110020550760375</v>
      </c>
      <c r="T822" s="59">
        <v>0.11265</v>
      </c>
      <c r="U822" s="59"/>
      <c r="V822" s="59">
        <v>98.876801119666254</v>
      </c>
      <c r="W822" s="59">
        <f t="shared" si="596"/>
        <v>15.55274499704425</v>
      </c>
      <c r="X822" s="59">
        <f t="shared" si="597"/>
        <v>7.3797801144494697</v>
      </c>
      <c r="Y822" s="59">
        <f t="shared" si="598"/>
        <v>99.616255087134093</v>
      </c>
      <c r="Z822" s="59">
        <f t="shared" si="601"/>
        <v>4.4794793451311601E-4</v>
      </c>
      <c r="AA822" s="59">
        <f t="shared" si="602"/>
        <v>1.1680943867712269E-2</v>
      </c>
      <c r="AB822" s="59">
        <f t="shared" si="603"/>
        <v>0.49881716471835008</v>
      </c>
      <c r="AC822" s="59">
        <f t="shared" si="604"/>
        <v>1.2972160438679834</v>
      </c>
      <c r="AD822" s="59">
        <f t="shared" si="605"/>
        <v>0.17961742682607959</v>
      </c>
      <c r="AE822" s="59">
        <f t="shared" si="606"/>
        <v>0</v>
      </c>
      <c r="AF822" s="59">
        <f t="shared" si="607"/>
        <v>0.42068811995094013</v>
      </c>
      <c r="AG822" s="59">
        <f t="shared" si="608"/>
        <v>4.783231835947848E-3</v>
      </c>
      <c r="AH822" s="59">
        <f t="shared" si="609"/>
        <v>0.58386447422333598</v>
      </c>
      <c r="AI822" s="59">
        <f t="shared" si="610"/>
        <v>2.9304372667051104E-3</v>
      </c>
      <c r="AJ822" s="59">
        <f t="shared" si="600"/>
        <v>3.0000457904915674</v>
      </c>
      <c r="AK822" s="59">
        <f t="shared" si="584"/>
        <v>3.9999999999999996</v>
      </c>
      <c r="AL822" s="59">
        <f t="shared" si="585"/>
        <v>0.58121842261854084</v>
      </c>
      <c r="AM822" s="59">
        <f t="shared" si="594"/>
        <v>0.41878157738145916</v>
      </c>
      <c r="AN822" s="59">
        <f t="shared" si="586"/>
        <v>2.3421342092729405</v>
      </c>
      <c r="AO822" s="59">
        <f t="shared" si="595"/>
        <v>8.5652082885885257</v>
      </c>
      <c r="AP822" s="59">
        <f t="shared" si="587"/>
        <v>0.29921000695467087</v>
      </c>
      <c r="AQ822" s="59">
        <f t="shared" si="588"/>
        <v>9.0915581736233861E-2</v>
      </c>
      <c r="AR822" s="59">
        <f t="shared" si="589"/>
        <v>0.6566019419709761</v>
      </c>
      <c r="AS822" s="59">
        <f t="shared" si="590"/>
        <v>0.25248247629279003</v>
      </c>
      <c r="AT822" s="59">
        <f t="shared" si="591"/>
        <v>0.72226729309143922</v>
      </c>
      <c r="AU822" s="59">
        <v>39.903333333333336</v>
      </c>
      <c r="AV822" s="78">
        <v>2.4589499999999997E-2</v>
      </c>
      <c r="AW822" s="59">
        <v>11.013333333333334</v>
      </c>
      <c r="AX822" s="59">
        <v>0.19169999999999998</v>
      </c>
      <c r="AY822" s="59">
        <v>48.743333333333339</v>
      </c>
      <c r="AZ822" s="59">
        <v>0.19476666666666667</v>
      </c>
      <c r="BA822" s="59">
        <v>0.25853333333333334</v>
      </c>
      <c r="BB822" s="59">
        <v>0.26743333333333336</v>
      </c>
      <c r="BC822" s="59"/>
      <c r="BD822" s="59"/>
      <c r="BE822" s="59">
        <f t="shared" si="611"/>
        <v>100.59702283333334</v>
      </c>
      <c r="BF822" s="59">
        <f t="shared" ref="BF822:BF868" si="612">AY822/40.31/(AY822/40.31+AW822/71.85)*100</f>
        <v>88.74987531114563</v>
      </c>
      <c r="BG822" s="59">
        <f t="shared" si="592"/>
        <v>0.11250124688854371</v>
      </c>
      <c r="BH822" s="64">
        <f t="shared" si="593"/>
        <v>0.88749875311145632</v>
      </c>
      <c r="BI822" s="52"/>
      <c r="BJ822" s="62"/>
      <c r="BK822" s="62"/>
      <c r="BL822" s="62"/>
    </row>
    <row r="823" spans="1:64" s="31" customFormat="1" x14ac:dyDescent="0.25">
      <c r="A823" s="62"/>
      <c r="B823" s="58" t="s">
        <v>168</v>
      </c>
      <c r="C823" s="52" t="s">
        <v>189</v>
      </c>
      <c r="D823" s="52" t="s">
        <v>982</v>
      </c>
      <c r="E823" s="52" t="s">
        <v>199</v>
      </c>
      <c r="F823" s="52" t="s">
        <v>986</v>
      </c>
      <c r="G823" s="63" t="s">
        <v>1780</v>
      </c>
      <c r="H823" s="63" t="s">
        <v>1796</v>
      </c>
      <c r="I823" s="52" t="s">
        <v>1725</v>
      </c>
      <c r="J823" s="52" t="s">
        <v>1721</v>
      </c>
      <c r="K823" s="59">
        <v>85.48472411114119</v>
      </c>
      <c r="L823" s="59">
        <v>9.2300000000000007E-2</v>
      </c>
      <c r="M823" s="59">
        <v>0.70138187994849444</v>
      </c>
      <c r="N823" s="59">
        <v>28.159514845230575</v>
      </c>
      <c r="O823" s="59">
        <v>25.334174844252608</v>
      </c>
      <c r="P823" s="59"/>
      <c r="Q823" s="59">
        <v>30.385445017779325</v>
      </c>
      <c r="R823" s="59">
        <v>0.19005893319523559</v>
      </c>
      <c r="S823" s="59">
        <v>12.309938347718864</v>
      </c>
      <c r="T823" s="59">
        <v>0.21279999999999999</v>
      </c>
      <c r="U823" s="59"/>
      <c r="V823" s="59">
        <v>97.385613868125105</v>
      </c>
      <c r="W823" s="59">
        <f t="shared" si="596"/>
        <v>17.444378901923098</v>
      </c>
      <c r="X823" s="59">
        <f t="shared" si="597"/>
        <v>14.382158386148284</v>
      </c>
      <c r="Y823" s="59">
        <f t="shared" si="598"/>
        <v>98.826706138417165</v>
      </c>
      <c r="Z823" s="59">
        <f t="shared" si="601"/>
        <v>2.8271448600798573E-3</v>
      </c>
      <c r="AA823" s="59">
        <f t="shared" si="602"/>
        <v>1.6156836395831795E-2</v>
      </c>
      <c r="AB823" s="59">
        <f t="shared" si="603"/>
        <v>1.0166557046166633</v>
      </c>
      <c r="AC823" s="59">
        <f t="shared" si="604"/>
        <v>0.61378066299409784</v>
      </c>
      <c r="AD823" s="59">
        <f t="shared" si="605"/>
        <v>0.33151082298261775</v>
      </c>
      <c r="AE823" s="59">
        <f t="shared" si="606"/>
        <v>0</v>
      </c>
      <c r="AF823" s="59">
        <f t="shared" si="607"/>
        <v>0.44686599093979357</v>
      </c>
      <c r="AG823" s="59">
        <f t="shared" si="608"/>
        <v>4.9311210972480127E-3</v>
      </c>
      <c r="AH823" s="59">
        <f t="shared" si="609"/>
        <v>0.56207160319084193</v>
      </c>
      <c r="AI823" s="59">
        <f t="shared" si="610"/>
        <v>5.2425363702248724E-3</v>
      </c>
      <c r="AJ823" s="59">
        <f t="shared" si="600"/>
        <v>3.000042423447399</v>
      </c>
      <c r="AK823" s="59">
        <f t="shared" si="584"/>
        <v>4</v>
      </c>
      <c r="AL823" s="59">
        <f t="shared" si="585"/>
        <v>0.55709253620899946</v>
      </c>
      <c r="AM823" s="59">
        <f t="shared" si="594"/>
        <v>0.44290746379100054</v>
      </c>
      <c r="AN823" s="59">
        <f t="shared" si="586"/>
        <v>1.3479680298800509</v>
      </c>
      <c r="AO823" s="59">
        <f t="shared" si="595"/>
        <v>4.1561438003411251</v>
      </c>
      <c r="AP823" s="59">
        <f t="shared" si="587"/>
        <v>0.42590017720602708</v>
      </c>
      <c r="AQ823" s="59">
        <f t="shared" si="588"/>
        <v>0.16897030897266624</v>
      </c>
      <c r="AR823" s="59">
        <f t="shared" si="589"/>
        <v>0.3128426014404922</v>
      </c>
      <c r="AS823" s="59">
        <f t="shared" si="590"/>
        <v>0.51818708958684156</v>
      </c>
      <c r="AT823" s="59">
        <f t="shared" si="591"/>
        <v>0.37645177400791852</v>
      </c>
      <c r="AU823" s="59">
        <v>39.28</v>
      </c>
      <c r="AV823" s="78">
        <v>3.24756E-2</v>
      </c>
      <c r="AW823" s="59">
        <v>14.086666666666666</v>
      </c>
      <c r="AX823" s="59">
        <v>0.22913333333333333</v>
      </c>
      <c r="AY823" s="59">
        <v>46.543333333333329</v>
      </c>
      <c r="AZ823" s="59">
        <v>0.20033333333333334</v>
      </c>
      <c r="BA823" s="59">
        <v>0.27146666666666669</v>
      </c>
      <c r="BB823" s="59">
        <v>2.8666666666666663E-2</v>
      </c>
      <c r="BC823" s="59"/>
      <c r="BD823" s="59"/>
      <c r="BE823" s="59">
        <f t="shared" si="611"/>
        <v>100.67207559999999</v>
      </c>
      <c r="BF823" s="59">
        <f t="shared" si="612"/>
        <v>85.48472411114119</v>
      </c>
      <c r="BG823" s="59">
        <f t="shared" si="592"/>
        <v>0.14515275888858808</v>
      </c>
      <c r="BH823" s="64">
        <f t="shared" si="593"/>
        <v>0.85484724111141186</v>
      </c>
      <c r="BI823" s="52"/>
      <c r="BJ823" s="62"/>
      <c r="BK823" s="62"/>
      <c r="BL823" s="62"/>
    </row>
    <row r="824" spans="1:64" s="31" customFormat="1" x14ac:dyDescent="0.25">
      <c r="A824" s="62"/>
      <c r="B824" s="58" t="s">
        <v>168</v>
      </c>
      <c r="C824" s="52" t="s">
        <v>189</v>
      </c>
      <c r="D824" s="52" t="s">
        <v>982</v>
      </c>
      <c r="E824" s="52" t="s">
        <v>199</v>
      </c>
      <c r="F824" s="52" t="s">
        <v>987</v>
      </c>
      <c r="G824" s="63" t="s">
        <v>1780</v>
      </c>
      <c r="H824" s="63" t="s">
        <v>1796</v>
      </c>
      <c r="I824" s="52" t="s">
        <v>1725</v>
      </c>
      <c r="J824" s="52" t="s">
        <v>1721</v>
      </c>
      <c r="K824" s="59">
        <v>88.941944545849424</v>
      </c>
      <c r="L824" s="59">
        <v>2.1299999999999999E-2</v>
      </c>
      <c r="M824" s="59">
        <v>0.48057554587545537</v>
      </c>
      <c r="N824" s="59">
        <v>12.172209728363866</v>
      </c>
      <c r="O824" s="59">
        <v>51.264505883790051</v>
      </c>
      <c r="P824" s="59"/>
      <c r="Q824" s="59">
        <v>22.879916584231214</v>
      </c>
      <c r="R824" s="59">
        <v>0.17988161574313821</v>
      </c>
      <c r="S824" s="59">
        <v>11.945088368269625</v>
      </c>
      <c r="T824" s="59">
        <v>9.9000000000000005E-2</v>
      </c>
      <c r="U824" s="59"/>
      <c r="V824" s="59">
        <v>99.042477726273347</v>
      </c>
      <c r="W824" s="59">
        <f t="shared" si="596"/>
        <v>15.742200534912566</v>
      </c>
      <c r="X824" s="59">
        <f t="shared" si="597"/>
        <v>7.9325584011098558</v>
      </c>
      <c r="Y824" s="59">
        <f t="shared" si="598"/>
        <v>99.837320078064565</v>
      </c>
      <c r="Z824" s="59">
        <f t="shared" si="601"/>
        <v>6.9117732953098839E-4</v>
      </c>
      <c r="AA824" s="59">
        <f t="shared" si="602"/>
        <v>1.172808146872846E-2</v>
      </c>
      <c r="AB824" s="59">
        <f t="shared" si="603"/>
        <v>0.46556645509498162</v>
      </c>
      <c r="AC824" s="59">
        <f t="shared" si="604"/>
        <v>1.3157904648387291</v>
      </c>
      <c r="AD824" s="59">
        <f t="shared" si="605"/>
        <v>0.19370928726664466</v>
      </c>
      <c r="AE824" s="59">
        <f t="shared" si="606"/>
        <v>0</v>
      </c>
      <c r="AF824" s="59">
        <f t="shared" si="607"/>
        <v>0.42721919118869156</v>
      </c>
      <c r="AG824" s="59">
        <f t="shared" si="608"/>
        <v>4.9443326414809292E-3</v>
      </c>
      <c r="AH824" s="59">
        <f t="shared" si="609"/>
        <v>0.57781479036141448</v>
      </c>
      <c r="AI824" s="59">
        <f t="shared" si="610"/>
        <v>2.5838574113616112E-3</v>
      </c>
      <c r="AJ824" s="59">
        <f t="shared" si="600"/>
        <v>3.0000476376015635</v>
      </c>
      <c r="AK824" s="59">
        <f t="shared" si="584"/>
        <v>4.0000000000000009</v>
      </c>
      <c r="AL824" s="59">
        <f t="shared" si="585"/>
        <v>0.57492065041445306</v>
      </c>
      <c r="AM824" s="59">
        <f t="shared" si="594"/>
        <v>0.42507934958554694</v>
      </c>
      <c r="AN824" s="59">
        <f t="shared" si="586"/>
        <v>2.2054657121349885</v>
      </c>
      <c r="AO824" s="59">
        <f t="shared" si="595"/>
        <v>7.9169994644986392</v>
      </c>
      <c r="AP824" s="59">
        <f t="shared" si="587"/>
        <v>0.31196714917719515</v>
      </c>
      <c r="AQ824" s="59">
        <f t="shared" si="588"/>
        <v>9.8077363969092682E-2</v>
      </c>
      <c r="AR824" s="59">
        <f t="shared" si="589"/>
        <v>0.66620068737030047</v>
      </c>
      <c r="AS824" s="59">
        <f t="shared" si="590"/>
        <v>0.23572194866060683</v>
      </c>
      <c r="AT824" s="59">
        <f t="shared" si="591"/>
        <v>0.73864504643330731</v>
      </c>
      <c r="AU824" s="59">
        <v>39.943333333333335</v>
      </c>
      <c r="AV824" s="78">
        <v>2.2377899999999999E-2</v>
      </c>
      <c r="AW824" s="59">
        <v>10.83</v>
      </c>
      <c r="AX824" s="59">
        <v>0.19413333333333335</v>
      </c>
      <c r="AY824" s="59">
        <v>48.870000000000005</v>
      </c>
      <c r="AZ824" s="59">
        <v>0.24689999999999998</v>
      </c>
      <c r="BA824" s="59">
        <v>0.23276666666666668</v>
      </c>
      <c r="BB824" s="59">
        <v>0.32829999999999998</v>
      </c>
      <c r="BC824" s="59"/>
      <c r="BD824" s="59"/>
      <c r="BE824" s="59">
        <f t="shared" si="611"/>
        <v>100.66781123333334</v>
      </c>
      <c r="BF824" s="59">
        <f t="shared" si="612"/>
        <v>88.941944545849424</v>
      </c>
      <c r="BG824" s="59">
        <f t="shared" si="592"/>
        <v>0.11058055454150577</v>
      </c>
      <c r="BH824" s="64">
        <f t="shared" si="593"/>
        <v>0.88941944545849427</v>
      </c>
      <c r="BI824" s="52"/>
      <c r="BJ824" s="62"/>
      <c r="BK824" s="62"/>
      <c r="BL824" s="62"/>
    </row>
    <row r="825" spans="1:64" s="31" customFormat="1" x14ac:dyDescent="0.25">
      <c r="A825" s="62"/>
      <c r="B825" s="58" t="s">
        <v>168</v>
      </c>
      <c r="C825" s="52" t="s">
        <v>189</v>
      </c>
      <c r="D825" s="52" t="s">
        <v>988</v>
      </c>
      <c r="E825" s="52" t="s">
        <v>199</v>
      </c>
      <c r="F825" s="52" t="s">
        <v>989</v>
      </c>
      <c r="G825" s="63" t="s">
        <v>1780</v>
      </c>
      <c r="H825" s="63" t="s">
        <v>1796</v>
      </c>
      <c r="I825" s="52" t="s">
        <v>1725</v>
      </c>
      <c r="J825" s="52" t="s">
        <v>1721</v>
      </c>
      <c r="K825" s="59">
        <v>88.102639734225264</v>
      </c>
      <c r="L825" s="59">
        <v>3.705E-2</v>
      </c>
      <c r="M825" s="59">
        <v>0.5498874003451959</v>
      </c>
      <c r="N825" s="59">
        <v>13.240035375868604</v>
      </c>
      <c r="O825" s="59">
        <v>48.500508978378591</v>
      </c>
      <c r="P825" s="59"/>
      <c r="Q825" s="59">
        <v>24.741367270005078</v>
      </c>
      <c r="R825" s="59">
        <v>0.19455473847747276</v>
      </c>
      <c r="S825" s="59">
        <v>11.225384299219069</v>
      </c>
      <c r="T825" s="59">
        <v>0.1045</v>
      </c>
      <c r="U825" s="59"/>
      <c r="V825" s="59">
        <v>98.593288062294022</v>
      </c>
      <c r="W825" s="59">
        <f t="shared" si="596"/>
        <v>16.942926044027953</v>
      </c>
      <c r="X825" s="59">
        <f t="shared" si="597"/>
        <v>8.666860664566709</v>
      </c>
      <c r="Y825" s="59">
        <f t="shared" si="598"/>
        <v>99.461707500883605</v>
      </c>
      <c r="Z825" s="59">
        <f t="shared" si="601"/>
        <v>1.2069449127173391E-3</v>
      </c>
      <c r="AA825" s="59">
        <f t="shared" si="602"/>
        <v>1.3471886946022972E-2</v>
      </c>
      <c r="AB825" s="59">
        <f t="shared" si="603"/>
        <v>0.50838268976208401</v>
      </c>
      <c r="AC825" s="59">
        <f t="shared" si="604"/>
        <v>1.2496995402408293</v>
      </c>
      <c r="AD825" s="59">
        <f t="shared" si="605"/>
        <v>0.21246545822833399</v>
      </c>
      <c r="AE825" s="59">
        <f t="shared" si="606"/>
        <v>0</v>
      </c>
      <c r="AF825" s="59">
        <f t="shared" si="607"/>
        <v>0.46159711190889091</v>
      </c>
      <c r="AG825" s="59">
        <f t="shared" si="608"/>
        <v>5.3684890151388413E-3</v>
      </c>
      <c r="AH825" s="59">
        <f t="shared" si="609"/>
        <v>0.54511716801868138</v>
      </c>
      <c r="AI825" s="59">
        <f t="shared" si="610"/>
        <v>2.7380349929369083E-3</v>
      </c>
      <c r="AJ825" s="59">
        <f t="shared" si="600"/>
        <v>3.000047324025636</v>
      </c>
      <c r="AK825" s="59">
        <f t="shared" si="584"/>
        <v>3.9999999999999996</v>
      </c>
      <c r="AL825" s="59">
        <f t="shared" si="585"/>
        <v>0.54148150958770502</v>
      </c>
      <c r="AM825" s="59">
        <f t="shared" si="594"/>
        <v>0.45851849041229498</v>
      </c>
      <c r="AN825" s="59">
        <f t="shared" si="586"/>
        <v>2.1725748540867205</v>
      </c>
      <c r="AO825" s="59">
        <f t="shared" si="595"/>
        <v>7.7628162168595853</v>
      </c>
      <c r="AP825" s="59">
        <f t="shared" si="587"/>
        <v>0.31520138877475501</v>
      </c>
      <c r="AQ825" s="59">
        <f t="shared" si="588"/>
        <v>0.10782051076319893</v>
      </c>
      <c r="AR825" s="59">
        <f t="shared" si="589"/>
        <v>0.63418893524091902</v>
      </c>
      <c r="AS825" s="59">
        <f t="shared" si="590"/>
        <v>0.25799055399588194</v>
      </c>
      <c r="AT825" s="59">
        <f t="shared" si="591"/>
        <v>0.71083110841678798</v>
      </c>
      <c r="AU825" s="59">
        <v>39.856666666666669</v>
      </c>
      <c r="AV825" s="78">
        <v>1.9875300000000002E-2</v>
      </c>
      <c r="AW825" s="59">
        <v>11.603333333333333</v>
      </c>
      <c r="AX825" s="59">
        <v>0.20416666666666664</v>
      </c>
      <c r="AY825" s="59">
        <v>48.206666666666671</v>
      </c>
      <c r="AZ825" s="59">
        <v>0.2298</v>
      </c>
      <c r="BA825" s="59">
        <v>0.22356666666666666</v>
      </c>
      <c r="BB825" s="59">
        <v>0.2792</v>
      </c>
      <c r="BC825" s="59"/>
      <c r="BD825" s="59"/>
      <c r="BE825" s="59">
        <f t="shared" si="611"/>
        <v>100.6232753</v>
      </c>
      <c r="BF825" s="59">
        <f t="shared" si="612"/>
        <v>88.102639734225264</v>
      </c>
      <c r="BG825" s="59">
        <f t="shared" si="592"/>
        <v>0.11897360265774737</v>
      </c>
      <c r="BH825" s="64">
        <f t="shared" si="593"/>
        <v>0.88102639734225263</v>
      </c>
      <c r="BI825" s="52"/>
      <c r="BJ825" s="62"/>
      <c r="BK825" s="62"/>
      <c r="BL825" s="62"/>
    </row>
    <row r="826" spans="1:64" s="31" customFormat="1" x14ac:dyDescent="0.25">
      <c r="A826" s="62"/>
      <c r="B826" s="58" t="s">
        <v>168</v>
      </c>
      <c r="C826" s="52" t="s">
        <v>189</v>
      </c>
      <c r="D826" s="52" t="s">
        <v>988</v>
      </c>
      <c r="E826" s="52" t="s">
        <v>199</v>
      </c>
      <c r="F826" s="52" t="s">
        <v>990</v>
      </c>
      <c r="G826" s="63" t="s">
        <v>1780</v>
      </c>
      <c r="H826" s="63" t="s">
        <v>1796</v>
      </c>
      <c r="I826" s="52" t="s">
        <v>1725</v>
      </c>
      <c r="J826" s="52" t="s">
        <v>1721</v>
      </c>
      <c r="K826" s="59">
        <v>89.268560944275691</v>
      </c>
      <c r="L826" s="59">
        <v>3.8249999999999999E-2</v>
      </c>
      <c r="M826" s="59">
        <v>0.52054003999890397</v>
      </c>
      <c r="N826" s="59">
        <v>14.638736576121289</v>
      </c>
      <c r="O826" s="59">
        <v>47.500346105297439</v>
      </c>
      <c r="P826" s="59"/>
      <c r="Q826" s="59">
        <v>22.924710852070689</v>
      </c>
      <c r="R826" s="59">
        <v>0.18304350077679954</v>
      </c>
      <c r="S826" s="59">
        <v>12.125014385532264</v>
      </c>
      <c r="T826" s="59">
        <v>0.14265</v>
      </c>
      <c r="U826" s="59"/>
      <c r="V826" s="59">
        <v>98.073291459797403</v>
      </c>
      <c r="W826" s="59">
        <f t="shared" si="596"/>
        <v>15.560023994628157</v>
      </c>
      <c r="X826" s="59">
        <f t="shared" si="597"/>
        <v>8.1848042425456011</v>
      </c>
      <c r="Y826" s="59">
        <f t="shared" si="598"/>
        <v>98.893408844900449</v>
      </c>
      <c r="Z826" s="59">
        <f t="shared" si="601"/>
        <v>1.2369108826217987E-3</v>
      </c>
      <c r="AA826" s="59">
        <f t="shared" si="602"/>
        <v>1.2659499526869435E-2</v>
      </c>
      <c r="AB826" s="59">
        <f t="shared" si="603"/>
        <v>0.55797268587316673</v>
      </c>
      <c r="AC826" s="59">
        <f t="shared" si="604"/>
        <v>1.2149651553576781</v>
      </c>
      <c r="AD826" s="59">
        <f t="shared" si="605"/>
        <v>0.1991785430995533</v>
      </c>
      <c r="AE826" s="59">
        <f t="shared" si="606"/>
        <v>0</v>
      </c>
      <c r="AF826" s="59">
        <f t="shared" si="607"/>
        <v>0.42081640798135761</v>
      </c>
      <c r="AG826" s="59">
        <f t="shared" si="608"/>
        <v>5.0138611663249491E-3</v>
      </c>
      <c r="AH826" s="59">
        <f t="shared" si="609"/>
        <v>0.58449209173138905</v>
      </c>
      <c r="AI826" s="59">
        <f t="shared" si="610"/>
        <v>3.7102418063489117E-3</v>
      </c>
      <c r="AJ826" s="59">
        <f t="shared" si="600"/>
        <v>3.0000453974253096</v>
      </c>
      <c r="AK826" s="59">
        <f t="shared" si="584"/>
        <v>4</v>
      </c>
      <c r="AL826" s="59">
        <f t="shared" si="585"/>
        <v>0.58140569974132295</v>
      </c>
      <c r="AM826" s="59">
        <f t="shared" si="594"/>
        <v>0.41859430025867705</v>
      </c>
      <c r="AN826" s="59">
        <f t="shared" si="586"/>
        <v>2.1127597452654596</v>
      </c>
      <c r="AO826" s="59">
        <f t="shared" si="595"/>
        <v>7.4842685658044408</v>
      </c>
      <c r="AP826" s="59">
        <f t="shared" si="587"/>
        <v>0.32125833081753596</v>
      </c>
      <c r="AQ826" s="59">
        <f t="shared" si="588"/>
        <v>0.10099735729703464</v>
      </c>
      <c r="AR826" s="59">
        <f t="shared" si="589"/>
        <v>0.61607173137005355</v>
      </c>
      <c r="AS826" s="59">
        <f t="shared" si="590"/>
        <v>0.28293091133291193</v>
      </c>
      <c r="AT826" s="59">
        <f t="shared" si="591"/>
        <v>0.6852835599211986</v>
      </c>
      <c r="AU826" s="59">
        <v>39.936666666666667</v>
      </c>
      <c r="AV826" s="78">
        <v>2.5869900000000001E-2</v>
      </c>
      <c r="AW826" s="59">
        <v>10.436666666666666</v>
      </c>
      <c r="AX826" s="59">
        <v>0.18813333333333335</v>
      </c>
      <c r="AY826" s="59">
        <v>48.706666666666671</v>
      </c>
      <c r="AZ826" s="59">
        <v>0.21673333333333333</v>
      </c>
      <c r="BA826" s="59">
        <v>0.27516666666666667</v>
      </c>
      <c r="BB826" s="59">
        <v>0.12169999999999999</v>
      </c>
      <c r="BC826" s="59"/>
      <c r="BD826" s="59"/>
      <c r="BE826" s="59">
        <f t="shared" si="611"/>
        <v>99.907603233333347</v>
      </c>
      <c r="BF826" s="59">
        <f t="shared" si="612"/>
        <v>89.268560944275691</v>
      </c>
      <c r="BG826" s="59">
        <f t="shared" si="592"/>
        <v>0.10731439055724308</v>
      </c>
      <c r="BH826" s="64">
        <f t="shared" si="593"/>
        <v>0.89268560944275688</v>
      </c>
      <c r="BI826" s="52"/>
      <c r="BJ826" s="62"/>
      <c r="BK826" s="62"/>
      <c r="BL826" s="62"/>
    </row>
    <row r="827" spans="1:64" s="31" customFormat="1" x14ac:dyDescent="0.25">
      <c r="A827" s="62"/>
      <c r="B827" s="58" t="s">
        <v>168</v>
      </c>
      <c r="C827" s="52" t="s">
        <v>189</v>
      </c>
      <c r="D827" s="52" t="s">
        <v>988</v>
      </c>
      <c r="E827" s="52" t="s">
        <v>199</v>
      </c>
      <c r="F827" s="52" t="s">
        <v>991</v>
      </c>
      <c r="G827" s="63" t="s">
        <v>1780</v>
      </c>
      <c r="H827" s="63" t="s">
        <v>1796</v>
      </c>
      <c r="I827" s="52" t="s">
        <v>1725</v>
      </c>
      <c r="J827" s="52" t="s">
        <v>1721</v>
      </c>
      <c r="K827" s="59">
        <v>88.89169003766267</v>
      </c>
      <c r="L827" s="59">
        <v>3.3399999999999999E-2</v>
      </c>
      <c r="M827" s="59">
        <v>0.54497948001424612</v>
      </c>
      <c r="N827" s="59">
        <v>14.363006948831332</v>
      </c>
      <c r="O827" s="59">
        <v>46.766236410277287</v>
      </c>
      <c r="P827" s="59"/>
      <c r="Q827" s="59">
        <v>25.582504077213059</v>
      </c>
      <c r="R827" s="59">
        <v>0.23605447954427752</v>
      </c>
      <c r="S827" s="59">
        <v>10.585647348951909</v>
      </c>
      <c r="T827" s="59">
        <v>0.12845000000000001</v>
      </c>
      <c r="U827" s="59"/>
      <c r="V827" s="59">
        <v>98.240278744832111</v>
      </c>
      <c r="W827" s="59">
        <f t="shared" si="596"/>
        <v>17.909100892370379</v>
      </c>
      <c r="X827" s="59">
        <f t="shared" si="597"/>
        <v>8.5278986272979314</v>
      </c>
      <c r="Y827" s="59">
        <f t="shared" si="598"/>
        <v>99.094774187287356</v>
      </c>
      <c r="Z827" s="59">
        <f t="shared" si="601"/>
        <v>1.0910179250993059E-3</v>
      </c>
      <c r="AA827" s="59">
        <f t="shared" si="602"/>
        <v>1.3388163087371979E-2</v>
      </c>
      <c r="AB827" s="59">
        <f t="shared" si="603"/>
        <v>0.55301022662028287</v>
      </c>
      <c r="AC827" s="59">
        <f t="shared" si="604"/>
        <v>1.2083087418614797</v>
      </c>
      <c r="AD827" s="59">
        <f t="shared" si="605"/>
        <v>0.20963062631379631</v>
      </c>
      <c r="AE827" s="59">
        <f t="shared" si="606"/>
        <v>0</v>
      </c>
      <c r="AF827" s="59">
        <f t="shared" si="607"/>
        <v>0.48925428027782547</v>
      </c>
      <c r="AG827" s="59">
        <f t="shared" si="608"/>
        <v>6.531436146229295E-3</v>
      </c>
      <c r="AH827" s="59">
        <f t="shared" si="609"/>
        <v>0.51545676856144274</v>
      </c>
      <c r="AI827" s="59">
        <f t="shared" si="610"/>
        <v>3.3747607962218238E-3</v>
      </c>
      <c r="AJ827" s="59">
        <f t="shared" si="600"/>
        <v>3.0000460215897498</v>
      </c>
      <c r="AK827" s="59">
        <f t="shared" si="584"/>
        <v>4.0000000000000009</v>
      </c>
      <c r="AL827" s="59">
        <f t="shared" si="585"/>
        <v>0.51303981294616441</v>
      </c>
      <c r="AM827" s="59">
        <f t="shared" si="594"/>
        <v>0.48696018705383559</v>
      </c>
      <c r="AN827" s="59">
        <f t="shared" si="586"/>
        <v>2.3338874136904986</v>
      </c>
      <c r="AO827" s="59">
        <f t="shared" si="595"/>
        <v>8.5257551476256452</v>
      </c>
      <c r="AP827" s="59">
        <f t="shared" si="587"/>
        <v>0.29995014105561363</v>
      </c>
      <c r="AQ827" s="59">
        <f t="shared" si="588"/>
        <v>0.10636021685554101</v>
      </c>
      <c r="AR827" s="59">
        <f t="shared" si="589"/>
        <v>0.61305917972337298</v>
      </c>
      <c r="AS827" s="59">
        <f t="shared" si="590"/>
        <v>0.28058060342108604</v>
      </c>
      <c r="AT827" s="59">
        <f t="shared" si="591"/>
        <v>0.68602494124220359</v>
      </c>
      <c r="AU827" s="59">
        <v>40.026666666666664</v>
      </c>
      <c r="AV827" s="78">
        <v>2.84307E-2</v>
      </c>
      <c r="AW827" s="59">
        <v>10.806666666666667</v>
      </c>
      <c r="AX827" s="59">
        <v>0.19533333333333333</v>
      </c>
      <c r="AY827" s="59">
        <v>48.516666666666659</v>
      </c>
      <c r="AZ827" s="59">
        <v>0.24209999999999998</v>
      </c>
      <c r="BA827" s="59">
        <v>0.27216666666666667</v>
      </c>
      <c r="BB827" s="59">
        <v>5.9833333333333343E-2</v>
      </c>
      <c r="BC827" s="59"/>
      <c r="BD827" s="59"/>
      <c r="BE827" s="59">
        <f t="shared" si="611"/>
        <v>100.14786403333331</v>
      </c>
      <c r="BF827" s="59">
        <f t="shared" si="612"/>
        <v>88.89169003766267</v>
      </c>
      <c r="BG827" s="59">
        <f t="shared" si="592"/>
        <v>0.1110830996233733</v>
      </c>
      <c r="BH827" s="64">
        <f t="shared" si="593"/>
        <v>0.88891690037662674</v>
      </c>
      <c r="BI827" s="52"/>
      <c r="BJ827" s="62"/>
      <c r="BK827" s="62"/>
      <c r="BL827" s="62"/>
    </row>
    <row r="828" spans="1:64" s="31" customFormat="1" x14ac:dyDescent="0.25">
      <c r="A828" s="62"/>
      <c r="B828" s="58" t="s">
        <v>168</v>
      </c>
      <c r="C828" s="52" t="s">
        <v>189</v>
      </c>
      <c r="D828" s="52" t="s">
        <v>988</v>
      </c>
      <c r="E828" s="52" t="s">
        <v>199</v>
      </c>
      <c r="F828" s="52" t="s">
        <v>992</v>
      </c>
      <c r="G828" s="63" t="s">
        <v>1780</v>
      </c>
      <c r="H828" s="63" t="s">
        <v>1796</v>
      </c>
      <c r="I828" s="52" t="s">
        <v>1725</v>
      </c>
      <c r="J828" s="52" t="s">
        <v>1721</v>
      </c>
      <c r="K828" s="59">
        <v>91.213361181349427</v>
      </c>
      <c r="L828" s="59">
        <v>2.325E-2</v>
      </c>
      <c r="M828" s="59">
        <v>0.41516999534259325</v>
      </c>
      <c r="N828" s="59">
        <v>12.337647504737841</v>
      </c>
      <c r="O828" s="59">
        <v>54.338898163605997</v>
      </c>
      <c r="P828" s="59"/>
      <c r="Q828" s="59">
        <v>19.047518113520308</v>
      </c>
      <c r="R828" s="59">
        <v>0.1379866390471258</v>
      </c>
      <c r="S828" s="59">
        <v>13.244554048499793</v>
      </c>
      <c r="T828" s="59">
        <v>0.13205</v>
      </c>
      <c r="U828" s="59"/>
      <c r="V828" s="59">
        <v>99.677074464753673</v>
      </c>
      <c r="W828" s="59">
        <f t="shared" si="596"/>
        <v>13.899032333065794</v>
      </c>
      <c r="X828" s="59">
        <f t="shared" si="597"/>
        <v>5.7218112696760546</v>
      </c>
      <c r="Y828" s="59">
        <f t="shared" si="598"/>
        <v>100.2503999539752</v>
      </c>
      <c r="Z828" s="59">
        <f t="shared" si="601"/>
        <v>7.4397143451923348E-4</v>
      </c>
      <c r="AA828" s="59">
        <f t="shared" si="602"/>
        <v>9.9911317834350723E-3</v>
      </c>
      <c r="AB828" s="59">
        <f t="shared" si="603"/>
        <v>0.46533748079127768</v>
      </c>
      <c r="AC828" s="59">
        <f t="shared" si="604"/>
        <v>1.3753214265052998</v>
      </c>
      <c r="AD828" s="59">
        <f t="shared" si="605"/>
        <v>0.13778251752864801</v>
      </c>
      <c r="AE828" s="59">
        <f t="shared" si="606"/>
        <v>0</v>
      </c>
      <c r="AF828" s="59">
        <f t="shared" si="607"/>
        <v>0.37195748302853376</v>
      </c>
      <c r="AG828" s="59">
        <f t="shared" si="608"/>
        <v>3.7400840318696374E-3</v>
      </c>
      <c r="AH828" s="59">
        <f t="shared" si="609"/>
        <v>0.63177152742647436</v>
      </c>
      <c r="AI828" s="59">
        <f t="shared" si="610"/>
        <v>3.3985618393757261E-3</v>
      </c>
      <c r="AJ828" s="59">
        <f t="shared" si="600"/>
        <v>3.0000441843694334</v>
      </c>
      <c r="AK828" s="59">
        <f t="shared" si="584"/>
        <v>4</v>
      </c>
      <c r="AL828" s="59">
        <f t="shared" si="585"/>
        <v>0.62942439726842325</v>
      </c>
      <c r="AM828" s="59">
        <f t="shared" si="594"/>
        <v>0.37057560273157675</v>
      </c>
      <c r="AN828" s="59">
        <f t="shared" si="586"/>
        <v>2.6995985390613555</v>
      </c>
      <c r="AO828" s="59">
        <f t="shared" si="595"/>
        <v>10.315270187298815</v>
      </c>
      <c r="AP828" s="59">
        <f t="shared" si="587"/>
        <v>0.27029959857582692</v>
      </c>
      <c r="AQ828" s="59">
        <f t="shared" si="588"/>
        <v>6.9641949364672065E-2</v>
      </c>
      <c r="AR828" s="59">
        <f t="shared" si="589"/>
        <v>0.69515397789792799</v>
      </c>
      <c r="AS828" s="59">
        <f t="shared" si="590"/>
        <v>0.23520407273740004</v>
      </c>
      <c r="AT828" s="59">
        <f t="shared" si="591"/>
        <v>0.74718972703382036</v>
      </c>
      <c r="AU828" s="59">
        <v>40.1</v>
      </c>
      <c r="AV828" s="78">
        <v>2.6626500000000001E-2</v>
      </c>
      <c r="AW828" s="59">
        <v>8.6649999999999991</v>
      </c>
      <c r="AX828" s="59">
        <v>0.15679999999999999</v>
      </c>
      <c r="AY828" s="59">
        <v>50.465000000000003</v>
      </c>
      <c r="AZ828" s="59">
        <v>0.19514999999999999</v>
      </c>
      <c r="BA828" s="59">
        <v>0.34834999999999999</v>
      </c>
      <c r="BB828" s="59">
        <v>0.11615</v>
      </c>
      <c r="BC828" s="59"/>
      <c r="BD828" s="59"/>
      <c r="BE828" s="59">
        <f t="shared" si="611"/>
        <v>100.0730765</v>
      </c>
      <c r="BF828" s="59">
        <f t="shared" si="612"/>
        <v>91.213361181349427</v>
      </c>
      <c r="BG828" s="59">
        <f t="shared" si="592"/>
        <v>8.7866388186505731E-2</v>
      </c>
      <c r="BH828" s="64">
        <f t="shared" si="593"/>
        <v>0.91213361181349428</v>
      </c>
      <c r="BI828" s="52"/>
      <c r="BJ828" s="62"/>
      <c r="BK828" s="62"/>
      <c r="BL828" s="62"/>
    </row>
    <row r="829" spans="1:64" s="31" customFormat="1" x14ac:dyDescent="0.25">
      <c r="A829" s="62"/>
      <c r="B829" s="58" t="s">
        <v>168</v>
      </c>
      <c r="C829" s="52" t="s">
        <v>189</v>
      </c>
      <c r="D829" s="52" t="s">
        <v>988</v>
      </c>
      <c r="E829" s="52" t="s">
        <v>199</v>
      </c>
      <c r="F829" s="52" t="s">
        <v>993</v>
      </c>
      <c r="G829" s="63" t="s">
        <v>1780</v>
      </c>
      <c r="H829" s="63" t="s">
        <v>1796</v>
      </c>
      <c r="I829" s="52" t="s">
        <v>1725</v>
      </c>
      <c r="J829" s="52" t="s">
        <v>1721</v>
      </c>
      <c r="K829" s="59">
        <v>91.226091308564435</v>
      </c>
      <c r="L829" s="59">
        <v>3.73E-2</v>
      </c>
      <c r="M829" s="59">
        <v>0.43760620256979255</v>
      </c>
      <c r="N829" s="59">
        <v>13.144783322804802</v>
      </c>
      <c r="O829" s="59">
        <v>52.254814935461539</v>
      </c>
      <c r="P829" s="59"/>
      <c r="Q829" s="59">
        <v>19.321260861428229</v>
      </c>
      <c r="R829" s="59">
        <v>0.13778902123252196</v>
      </c>
      <c r="S829" s="59">
        <v>13.564422523633372</v>
      </c>
      <c r="T829" s="59">
        <v>0.14879999999999999</v>
      </c>
      <c r="U829" s="59"/>
      <c r="V829" s="59">
        <v>99.046776867130248</v>
      </c>
      <c r="W829" s="59">
        <f t="shared" si="596"/>
        <v>13.37111156817244</v>
      </c>
      <c r="X829" s="59">
        <f t="shared" si="597"/>
        <v>6.6127464917268153</v>
      </c>
      <c r="Y829" s="59">
        <f t="shared" si="598"/>
        <v>99.709374065601267</v>
      </c>
      <c r="Z829" s="59">
        <f t="shared" si="601"/>
        <v>1.1928810459906842E-3</v>
      </c>
      <c r="AA829" s="59">
        <f t="shared" si="602"/>
        <v>1.0525123486203174E-2</v>
      </c>
      <c r="AB829" s="59">
        <f t="shared" si="603"/>
        <v>0.49550051559137753</v>
      </c>
      <c r="AC829" s="59">
        <f t="shared" si="604"/>
        <v>1.3218272409430079</v>
      </c>
      <c r="AD829" s="59">
        <f t="shared" si="605"/>
        <v>0.1591466361730563</v>
      </c>
      <c r="AE829" s="59">
        <f t="shared" si="606"/>
        <v>0</v>
      </c>
      <c r="AF829" s="59">
        <f t="shared" si="607"/>
        <v>0.35762778289958258</v>
      </c>
      <c r="AG829" s="59">
        <f t="shared" si="608"/>
        <v>3.7326213968125665E-3</v>
      </c>
      <c r="AH829" s="59">
        <f t="shared" si="609"/>
        <v>0.64666450193482083</v>
      </c>
      <c r="AI829" s="59">
        <f t="shared" si="610"/>
        <v>3.8274956432334559E-3</v>
      </c>
      <c r="AJ829" s="59">
        <f t="shared" si="600"/>
        <v>3.0000447991140846</v>
      </c>
      <c r="AK829" s="59">
        <f t="shared" si="584"/>
        <v>3.9999999999999991</v>
      </c>
      <c r="AL829" s="59">
        <f t="shared" si="585"/>
        <v>0.6439006967393448</v>
      </c>
      <c r="AM829" s="59">
        <f t="shared" si="594"/>
        <v>0.3560993032606552</v>
      </c>
      <c r="AN829" s="59">
        <f t="shared" si="586"/>
        <v>2.2471589189651335</v>
      </c>
      <c r="AO829" s="59">
        <f t="shared" si="595"/>
        <v>8.1134679923938737</v>
      </c>
      <c r="AP829" s="59">
        <f t="shared" si="587"/>
        <v>0.3079615211191139</v>
      </c>
      <c r="AQ829" s="59">
        <f t="shared" si="588"/>
        <v>8.0520464499948236E-2</v>
      </c>
      <c r="AR829" s="59">
        <f t="shared" si="589"/>
        <v>0.66878035243974199</v>
      </c>
      <c r="AS829" s="59">
        <f t="shared" si="590"/>
        <v>0.2506991830603098</v>
      </c>
      <c r="AT829" s="59">
        <f t="shared" si="591"/>
        <v>0.72734664189783294</v>
      </c>
      <c r="AU829" s="59">
        <v>40.236666666666672</v>
      </c>
      <c r="AV829" s="78">
        <v>2.8590750000000002E-2</v>
      </c>
      <c r="AW829" s="59">
        <v>8.5966666666666658</v>
      </c>
      <c r="AX829" s="59">
        <v>0.15316666666666667</v>
      </c>
      <c r="AY829" s="59">
        <v>50.146666666666668</v>
      </c>
      <c r="AZ829" s="59">
        <v>0.20049999999999998</v>
      </c>
      <c r="BA829" s="59">
        <v>0.34003333333333335</v>
      </c>
      <c r="BB829" s="59">
        <v>0.2346</v>
      </c>
      <c r="BC829" s="59"/>
      <c r="BD829" s="59"/>
      <c r="BE829" s="59">
        <f t="shared" si="611"/>
        <v>99.936890750000003</v>
      </c>
      <c r="BF829" s="59">
        <f t="shared" si="612"/>
        <v>91.226091308564435</v>
      </c>
      <c r="BG829" s="59">
        <f t="shared" si="592"/>
        <v>8.7739086914355655E-2</v>
      </c>
      <c r="BH829" s="64">
        <f t="shared" si="593"/>
        <v>0.91226091308564439</v>
      </c>
      <c r="BI829" s="52"/>
      <c r="BJ829" s="62"/>
      <c r="BK829" s="62"/>
      <c r="BL829" s="62"/>
    </row>
    <row r="830" spans="1:64" s="31" customFormat="1" x14ac:dyDescent="0.25">
      <c r="A830" s="62"/>
      <c r="B830" s="58" t="s">
        <v>168</v>
      </c>
      <c r="C830" s="52" t="s">
        <v>189</v>
      </c>
      <c r="D830" s="52" t="s">
        <v>988</v>
      </c>
      <c r="E830" s="52" t="s">
        <v>199</v>
      </c>
      <c r="F830" s="52" t="s">
        <v>994</v>
      </c>
      <c r="G830" s="63" t="s">
        <v>1780</v>
      </c>
      <c r="H830" s="63" t="s">
        <v>1796</v>
      </c>
      <c r="I830" s="52" t="s">
        <v>1725</v>
      </c>
      <c r="J830" s="52" t="s">
        <v>1721</v>
      </c>
      <c r="K830" s="59">
        <v>90.601768685682615</v>
      </c>
      <c r="L830" s="59">
        <v>4.41E-2</v>
      </c>
      <c r="M830" s="59">
        <v>0.35602454727267741</v>
      </c>
      <c r="N830" s="59">
        <v>11.986718888186987</v>
      </c>
      <c r="O830" s="59">
        <v>52.900240237794691</v>
      </c>
      <c r="P830" s="59"/>
      <c r="Q830" s="59">
        <v>21.182711547202096</v>
      </c>
      <c r="R830" s="59">
        <v>0.18961429311237696</v>
      </c>
      <c r="S830" s="59">
        <v>11.75516646115906</v>
      </c>
      <c r="T830" s="59">
        <v>0.13455</v>
      </c>
      <c r="U830" s="59"/>
      <c r="V830" s="59">
        <v>98.5491259747279</v>
      </c>
      <c r="W830" s="59">
        <f t="shared" si="596"/>
        <v>15.688093908280434</v>
      </c>
      <c r="X830" s="59">
        <f t="shared" si="597"/>
        <v>6.1064877071812198</v>
      </c>
      <c r="Y830" s="59">
        <f t="shared" si="598"/>
        <v>99.160996042987449</v>
      </c>
      <c r="Z830" s="59">
        <f t="shared" si="601"/>
        <v>1.4413395077890643E-3</v>
      </c>
      <c r="AA830" s="59">
        <f t="shared" si="602"/>
        <v>8.7511085131144455E-3</v>
      </c>
      <c r="AB830" s="59">
        <f t="shared" si="603"/>
        <v>0.4617749764362381</v>
      </c>
      <c r="AC830" s="59">
        <f t="shared" si="604"/>
        <v>1.3675569578683613</v>
      </c>
      <c r="AD830" s="59">
        <f t="shared" si="605"/>
        <v>0.15019188647366594</v>
      </c>
      <c r="AE830" s="59">
        <f t="shared" si="606"/>
        <v>0</v>
      </c>
      <c r="AF830" s="59">
        <f t="shared" si="607"/>
        <v>0.42881830260960158</v>
      </c>
      <c r="AG830" s="59">
        <f t="shared" si="608"/>
        <v>5.2494015209216061E-3</v>
      </c>
      <c r="AH830" s="59">
        <f t="shared" si="609"/>
        <v>0.5727246701960208</v>
      </c>
      <c r="AI830" s="59">
        <f t="shared" si="610"/>
        <v>3.5369984642509432E-3</v>
      </c>
      <c r="AJ830" s="59">
        <f t="shared" si="600"/>
        <v>3.0000456415899639</v>
      </c>
      <c r="AK830" s="59">
        <f t="shared" si="584"/>
        <v>3.9999999999999996</v>
      </c>
      <c r="AL830" s="59">
        <f t="shared" si="585"/>
        <v>0.57184233302705634</v>
      </c>
      <c r="AM830" s="59">
        <f t="shared" si="594"/>
        <v>0.42815766697294366</v>
      </c>
      <c r="AN830" s="59">
        <f t="shared" si="586"/>
        <v>2.8551362705254317</v>
      </c>
      <c r="AO830" s="59">
        <f t="shared" si="595"/>
        <v>11.100002856252056</v>
      </c>
      <c r="AP830" s="59">
        <f t="shared" si="587"/>
        <v>0.25939420290938409</v>
      </c>
      <c r="AQ830" s="59">
        <f t="shared" si="588"/>
        <v>7.5872735097785693E-2</v>
      </c>
      <c r="AR830" s="59">
        <f t="shared" si="589"/>
        <v>0.69085147827657645</v>
      </c>
      <c r="AS830" s="59">
        <f t="shared" si="590"/>
        <v>0.23327578662563792</v>
      </c>
      <c r="AT830" s="59">
        <f t="shared" si="591"/>
        <v>0.74757179504889759</v>
      </c>
      <c r="AU830" s="59">
        <v>40.213333333333331</v>
      </c>
      <c r="AV830" s="78">
        <v>2.87508E-2</v>
      </c>
      <c r="AW830" s="59">
        <v>9.18</v>
      </c>
      <c r="AX830" s="59">
        <v>0.16806666666666667</v>
      </c>
      <c r="AY830" s="59">
        <v>49.65</v>
      </c>
      <c r="AZ830" s="59">
        <v>0.23070000000000002</v>
      </c>
      <c r="BA830" s="59">
        <v>0.3306</v>
      </c>
      <c r="BB830" s="59">
        <v>7.0066666666666666E-2</v>
      </c>
      <c r="BC830" s="59"/>
      <c r="BD830" s="59"/>
      <c r="BE830" s="59">
        <f t="shared" si="611"/>
        <v>99.87151746666666</v>
      </c>
      <c r="BF830" s="59">
        <f t="shared" si="612"/>
        <v>90.601768685682615</v>
      </c>
      <c r="BG830" s="59">
        <f t="shared" si="592"/>
        <v>9.398231314317386E-2</v>
      </c>
      <c r="BH830" s="64">
        <f t="shared" si="593"/>
        <v>0.90601768685682615</v>
      </c>
      <c r="BI830" s="52"/>
      <c r="BJ830" s="62"/>
      <c r="BK830" s="62"/>
      <c r="BL830" s="62"/>
    </row>
    <row r="831" spans="1:64" s="31" customFormat="1" x14ac:dyDescent="0.25">
      <c r="A831" s="62"/>
      <c r="B831" s="58" t="s">
        <v>168</v>
      </c>
      <c r="C831" s="52" t="s">
        <v>189</v>
      </c>
      <c r="D831" s="52" t="s">
        <v>988</v>
      </c>
      <c r="E831" s="52" t="s">
        <v>199</v>
      </c>
      <c r="F831" s="52" t="s">
        <v>995</v>
      </c>
      <c r="G831" s="63" t="s">
        <v>1780</v>
      </c>
      <c r="H831" s="63" t="s">
        <v>1796</v>
      </c>
      <c r="I831" s="52" t="s">
        <v>1725</v>
      </c>
      <c r="J831" s="52" t="s">
        <v>1721</v>
      </c>
      <c r="K831" s="59">
        <v>88.592716269235666</v>
      </c>
      <c r="L831" s="59">
        <v>2.3649999999999997E-2</v>
      </c>
      <c r="M831" s="59">
        <v>0.52324440426289676</v>
      </c>
      <c r="N831" s="59">
        <v>12.703615919140873</v>
      </c>
      <c r="O831" s="59">
        <v>50.658495867095553</v>
      </c>
      <c r="P831" s="59"/>
      <c r="Q831" s="59">
        <v>23.004345106007541</v>
      </c>
      <c r="R831" s="59">
        <v>0.18077089590885545</v>
      </c>
      <c r="S831" s="59">
        <v>11.710184956843403</v>
      </c>
      <c r="T831" s="59">
        <v>0.11260000000000001</v>
      </c>
      <c r="U831" s="59"/>
      <c r="V831" s="59">
        <v>98.916907149259131</v>
      </c>
      <c r="W831" s="59">
        <f t="shared" si="596"/>
        <v>16.166849245943105</v>
      </c>
      <c r="X831" s="59">
        <f t="shared" si="597"/>
        <v>7.5989062681311816</v>
      </c>
      <c r="Y831" s="59">
        <f t="shared" si="598"/>
        <v>99.678317557325883</v>
      </c>
      <c r="Z831" s="59">
        <f t="shared" si="601"/>
        <v>7.6787336502687144E-4</v>
      </c>
      <c r="AA831" s="59">
        <f t="shared" si="602"/>
        <v>1.2776693475564769E-2</v>
      </c>
      <c r="AB831" s="59">
        <f t="shared" si="603"/>
        <v>0.48617003341502224</v>
      </c>
      <c r="AC831" s="59">
        <f t="shared" si="604"/>
        <v>1.3009806191951099</v>
      </c>
      <c r="AD831" s="59">
        <f t="shared" si="605"/>
        <v>0.18566790183677784</v>
      </c>
      <c r="AE831" s="59">
        <f t="shared" si="606"/>
        <v>0</v>
      </c>
      <c r="AF831" s="59">
        <f t="shared" si="607"/>
        <v>0.43899470167369553</v>
      </c>
      <c r="AG831" s="59">
        <f t="shared" si="608"/>
        <v>4.9716207142145854E-3</v>
      </c>
      <c r="AH831" s="59">
        <f t="shared" si="609"/>
        <v>0.56677621813127377</v>
      </c>
      <c r="AI831" s="59">
        <f t="shared" si="610"/>
        <v>2.9404941292675451E-3</v>
      </c>
      <c r="AJ831" s="59">
        <f t="shared" si="600"/>
        <v>3.0000461559359533</v>
      </c>
      <c r="AK831" s="59">
        <f t="shared" si="584"/>
        <v>3.9999999999999996</v>
      </c>
      <c r="AL831" s="59">
        <f t="shared" si="585"/>
        <v>0.56352416536479122</v>
      </c>
      <c r="AM831" s="59">
        <f t="shared" si="594"/>
        <v>0.43647583463520878</v>
      </c>
      <c r="AN831" s="59">
        <f t="shared" si="586"/>
        <v>2.3644081574187195</v>
      </c>
      <c r="AO831" s="59">
        <f t="shared" si="595"/>
        <v>8.6719824200499502</v>
      </c>
      <c r="AP831" s="59">
        <f t="shared" si="587"/>
        <v>0.29722909742533488</v>
      </c>
      <c r="AQ831" s="59">
        <f t="shared" si="588"/>
        <v>9.4113014812368695E-2</v>
      </c>
      <c r="AR831" s="59">
        <f t="shared" si="589"/>
        <v>0.65945274909473195</v>
      </c>
      <c r="AS831" s="59">
        <f t="shared" si="590"/>
        <v>0.24643423609289936</v>
      </c>
      <c r="AT831" s="59">
        <f t="shared" si="591"/>
        <v>0.72796359797369559</v>
      </c>
      <c r="AU831" s="59">
        <v>40.190000000000005</v>
      </c>
      <c r="AV831" s="78">
        <v>2.11557E-2</v>
      </c>
      <c r="AW831" s="59">
        <v>11.106666666666667</v>
      </c>
      <c r="AX831" s="59">
        <v>0.19743333333333335</v>
      </c>
      <c r="AY831" s="59">
        <v>48.393333333333338</v>
      </c>
      <c r="AZ831" s="59">
        <v>0.21836666666666668</v>
      </c>
      <c r="BA831" s="59">
        <v>0.20779999999999998</v>
      </c>
      <c r="BB831" s="59">
        <v>0.17906666666666668</v>
      </c>
      <c r="BC831" s="59"/>
      <c r="BD831" s="59"/>
      <c r="BE831" s="59">
        <f t="shared" si="611"/>
        <v>100.5138223666667</v>
      </c>
      <c r="BF831" s="59">
        <f t="shared" si="612"/>
        <v>88.592716269235666</v>
      </c>
      <c r="BG831" s="59">
        <f t="shared" si="592"/>
        <v>0.11407283730764334</v>
      </c>
      <c r="BH831" s="64">
        <f t="shared" si="593"/>
        <v>0.88592716269235661</v>
      </c>
      <c r="BI831" s="52"/>
      <c r="BJ831" s="62"/>
      <c r="BK831" s="62"/>
      <c r="BL831" s="62"/>
    </row>
    <row r="832" spans="1:64" s="31" customFormat="1" x14ac:dyDescent="0.25">
      <c r="A832" s="62"/>
      <c r="B832" s="58" t="s">
        <v>168</v>
      </c>
      <c r="C832" s="52" t="s">
        <v>189</v>
      </c>
      <c r="D832" s="52" t="s">
        <v>988</v>
      </c>
      <c r="E832" s="52" t="s">
        <v>199</v>
      </c>
      <c r="F832" s="52" t="s">
        <v>996</v>
      </c>
      <c r="G832" s="63" t="s">
        <v>1780</v>
      </c>
      <c r="H832" s="63" t="s">
        <v>1796</v>
      </c>
      <c r="I832" s="52" t="s">
        <v>1725</v>
      </c>
      <c r="J832" s="52" t="s">
        <v>1721</v>
      </c>
      <c r="K832" s="59">
        <v>88.592716269235666</v>
      </c>
      <c r="L832" s="59">
        <v>4.3099999999999999E-2</v>
      </c>
      <c r="M832" s="59">
        <v>0.50892128982767582</v>
      </c>
      <c r="N832" s="59">
        <v>12.979345546430828</v>
      </c>
      <c r="O832" s="59">
        <v>49.540087137098404</v>
      </c>
      <c r="P832" s="59"/>
      <c r="Q832" s="59">
        <v>23.477173488757586</v>
      </c>
      <c r="R832" s="59">
        <v>0.19070119109269804</v>
      </c>
      <c r="S832" s="59">
        <v>11.530258939580762</v>
      </c>
      <c r="T832" s="59">
        <v>9.5450000000000007E-2</v>
      </c>
      <c r="U832" s="59"/>
      <c r="V832" s="59">
        <v>98.365037592787957</v>
      </c>
      <c r="W832" s="59">
        <f t="shared" si="596"/>
        <v>16.333368042813298</v>
      </c>
      <c r="X832" s="59">
        <f t="shared" si="597"/>
        <v>7.9393259012494868</v>
      </c>
      <c r="Y832" s="59">
        <f t="shared" si="598"/>
        <v>99.160558048093165</v>
      </c>
      <c r="Z832" s="59">
        <f t="shared" si="601"/>
        <v>1.405909494111056E-3</v>
      </c>
      <c r="AA832" s="59">
        <f t="shared" si="602"/>
        <v>1.2484930740577575E-2</v>
      </c>
      <c r="AB832" s="59">
        <f t="shared" si="603"/>
        <v>0.49903988940947969</v>
      </c>
      <c r="AC832" s="59">
        <f t="shared" si="604"/>
        <v>1.2781944789551505</v>
      </c>
      <c r="AD832" s="59">
        <f t="shared" si="605"/>
        <v>0.19489065121058918</v>
      </c>
      <c r="AE832" s="59">
        <f t="shared" si="606"/>
        <v>0</v>
      </c>
      <c r="AF832" s="59">
        <f t="shared" si="607"/>
        <v>0.44558572931822654</v>
      </c>
      <c r="AG832" s="59">
        <f t="shared" si="608"/>
        <v>5.2691980089344653E-3</v>
      </c>
      <c r="AH832" s="59">
        <f t="shared" si="609"/>
        <v>0.5606716023952838</v>
      </c>
      <c r="AI832" s="59">
        <f t="shared" si="610"/>
        <v>2.5042604453486754E-3</v>
      </c>
      <c r="AJ832" s="59">
        <f t="shared" si="600"/>
        <v>3.0000466499777008</v>
      </c>
      <c r="AK832" s="59">
        <f t="shared" si="584"/>
        <v>3.9999999999999996</v>
      </c>
      <c r="AL832" s="59">
        <f t="shared" si="585"/>
        <v>0.55718511033409446</v>
      </c>
      <c r="AM832" s="59">
        <f t="shared" si="594"/>
        <v>0.44281488966590554</v>
      </c>
      <c r="AN832" s="59">
        <f t="shared" si="586"/>
        <v>2.2863371154563423</v>
      </c>
      <c r="AO832" s="59">
        <f t="shared" si="595"/>
        <v>8.2991146161144496</v>
      </c>
      <c r="AP832" s="59">
        <f t="shared" si="587"/>
        <v>0.30429014579690788</v>
      </c>
      <c r="AQ832" s="59">
        <f t="shared" si="588"/>
        <v>9.8822665539006815E-2</v>
      </c>
      <c r="AR832" s="59">
        <f t="shared" si="589"/>
        <v>0.64813055271235487</v>
      </c>
      <c r="AS832" s="59">
        <f t="shared" si="590"/>
        <v>0.25304678174863837</v>
      </c>
      <c r="AT832" s="59">
        <f t="shared" si="591"/>
        <v>0.71920423198394223</v>
      </c>
      <c r="AU832" s="59">
        <v>40.190000000000005</v>
      </c>
      <c r="AV832" s="78">
        <v>2.11557E-2</v>
      </c>
      <c r="AW832" s="59">
        <v>11.106666666666667</v>
      </c>
      <c r="AX832" s="59">
        <v>0.19743333333333335</v>
      </c>
      <c r="AY832" s="59">
        <v>48.393333333333338</v>
      </c>
      <c r="AZ832" s="59">
        <v>0.21836666666666668</v>
      </c>
      <c r="BA832" s="59">
        <v>0.20779999999999998</v>
      </c>
      <c r="BB832" s="59">
        <v>0.17906666666666668</v>
      </c>
      <c r="BC832" s="59"/>
      <c r="BD832" s="59"/>
      <c r="BE832" s="59">
        <f t="shared" si="611"/>
        <v>100.5138223666667</v>
      </c>
      <c r="BF832" s="59">
        <f t="shared" si="612"/>
        <v>88.592716269235666</v>
      </c>
      <c r="BG832" s="59">
        <f t="shared" si="592"/>
        <v>0.11407283730764334</v>
      </c>
      <c r="BH832" s="64">
        <f t="shared" si="593"/>
        <v>0.88592716269235661</v>
      </c>
      <c r="BI832" s="52"/>
      <c r="BJ832" s="62"/>
      <c r="BK832" s="62"/>
      <c r="BL832" s="62"/>
    </row>
    <row r="833" spans="1:64" s="31" customFormat="1" x14ac:dyDescent="0.25">
      <c r="A833" s="62"/>
      <c r="B833" s="58" t="s">
        <v>168</v>
      </c>
      <c r="C833" s="52" t="s">
        <v>189</v>
      </c>
      <c r="D833" s="52" t="s">
        <v>988</v>
      </c>
      <c r="E833" s="52" t="s">
        <v>199</v>
      </c>
      <c r="F833" s="52" t="s">
        <v>997</v>
      </c>
      <c r="G833" s="63" t="s">
        <v>1780</v>
      </c>
      <c r="H833" s="63" t="s">
        <v>1796</v>
      </c>
      <c r="I833" s="52" t="s">
        <v>1725</v>
      </c>
      <c r="J833" s="52" t="s">
        <v>1721</v>
      </c>
      <c r="K833" s="59">
        <v>87.740080579986483</v>
      </c>
      <c r="L833" s="59">
        <v>3.3649999999999999E-2</v>
      </c>
      <c r="M833" s="59">
        <v>0.45177907454590271</v>
      </c>
      <c r="N833" s="59">
        <v>12.833960833859759</v>
      </c>
      <c r="O833" s="59">
        <v>51.412313204935046</v>
      </c>
      <c r="P833" s="59"/>
      <c r="Q833" s="59">
        <v>22.750510921583832</v>
      </c>
      <c r="R833" s="59">
        <v>0.17953578456758151</v>
      </c>
      <c r="S833" s="59">
        <v>11.355330867242085</v>
      </c>
      <c r="T833" s="59">
        <v>0.1022</v>
      </c>
      <c r="U833" s="59"/>
      <c r="V833" s="59">
        <v>99.1192806867342</v>
      </c>
      <c r="W833" s="59">
        <f t="shared" si="596"/>
        <v>16.740431540673129</v>
      </c>
      <c r="X833" s="59">
        <f t="shared" si="597"/>
        <v>6.6793502788516346</v>
      </c>
      <c r="Y833" s="59">
        <f t="shared" si="598"/>
        <v>99.788551584675133</v>
      </c>
      <c r="Z833" s="59">
        <f t="shared" si="601"/>
        <v>1.0930821799852346E-3</v>
      </c>
      <c r="AA833" s="59">
        <f t="shared" si="602"/>
        <v>1.1036955254094252E-2</v>
      </c>
      <c r="AB833" s="59">
        <f t="shared" si="603"/>
        <v>0.49139510749312509</v>
      </c>
      <c r="AC833" s="59">
        <f t="shared" si="604"/>
        <v>1.3209761236687805</v>
      </c>
      <c r="AD833" s="59">
        <f t="shared" si="605"/>
        <v>0.16327859272177686</v>
      </c>
      <c r="AE833" s="59">
        <f t="shared" si="606"/>
        <v>0</v>
      </c>
      <c r="AF833" s="59">
        <f t="shared" si="607"/>
        <v>0.45478886867393065</v>
      </c>
      <c r="AG833" s="59">
        <f t="shared" si="608"/>
        <v>4.9400323106858109E-3</v>
      </c>
      <c r="AH833" s="59">
        <f t="shared" si="609"/>
        <v>0.54986609866610281</v>
      </c>
      <c r="AI833" s="59">
        <f t="shared" si="610"/>
        <v>2.6701896555978663E-3</v>
      </c>
      <c r="AJ833" s="59">
        <f t="shared" si="600"/>
        <v>3.0000450506240792</v>
      </c>
      <c r="AK833" s="59">
        <f t="shared" si="584"/>
        <v>4</v>
      </c>
      <c r="AL833" s="59">
        <f t="shared" si="585"/>
        <v>0.54731834962400217</v>
      </c>
      <c r="AM833" s="59">
        <f t="shared" si="594"/>
        <v>0.45268165037599783</v>
      </c>
      <c r="AN833" s="59">
        <f t="shared" si="586"/>
        <v>2.7853551472536324</v>
      </c>
      <c r="AO833" s="59">
        <f t="shared" si="595"/>
        <v>10.746258935012378</v>
      </c>
      <c r="AP833" s="59">
        <f t="shared" si="587"/>
        <v>0.26417600491872589</v>
      </c>
      <c r="AQ833" s="59">
        <f t="shared" si="588"/>
        <v>8.2645512756308173E-2</v>
      </c>
      <c r="AR833" s="59">
        <f t="shared" si="589"/>
        <v>0.66862867482863897</v>
      </c>
      <c r="AS833" s="59">
        <f t="shared" si="590"/>
        <v>0.2487258124150529</v>
      </c>
      <c r="AT833" s="59">
        <f t="shared" si="591"/>
        <v>0.72886619526723939</v>
      </c>
      <c r="AU833" s="59">
        <v>39.995000000000005</v>
      </c>
      <c r="AV833" s="78">
        <v>2.5229700000000001E-2</v>
      </c>
      <c r="AW833" s="59">
        <v>11.92</v>
      </c>
      <c r="AX833" s="59">
        <v>0.20479999999999998</v>
      </c>
      <c r="AY833" s="59">
        <v>47.86</v>
      </c>
      <c r="AZ833" s="59">
        <v>0.21060000000000001</v>
      </c>
      <c r="BA833" s="59">
        <v>0.2631</v>
      </c>
      <c r="BB833" s="59">
        <v>0.42125000000000001</v>
      </c>
      <c r="BC833" s="59"/>
      <c r="BD833" s="59"/>
      <c r="BE833" s="59">
        <f t="shared" si="611"/>
        <v>100.89997969999999</v>
      </c>
      <c r="BF833" s="59">
        <f t="shared" si="612"/>
        <v>87.740080579986483</v>
      </c>
      <c r="BG833" s="59">
        <f t="shared" si="592"/>
        <v>0.12259919420013517</v>
      </c>
      <c r="BH833" s="64">
        <f t="shared" si="593"/>
        <v>0.87740080579986479</v>
      </c>
      <c r="BI833" s="52"/>
      <c r="BJ833" s="62"/>
      <c r="BK833" s="62"/>
      <c r="BL833" s="62"/>
    </row>
    <row r="834" spans="1:64" s="31" customFormat="1" x14ac:dyDescent="0.25">
      <c r="A834" s="62"/>
      <c r="B834" s="58" t="s">
        <v>168</v>
      </c>
      <c r="C834" s="52" t="s">
        <v>189</v>
      </c>
      <c r="D834" s="52" t="s">
        <v>988</v>
      </c>
      <c r="E834" s="52" t="s">
        <v>199</v>
      </c>
      <c r="F834" s="52" t="s">
        <v>998</v>
      </c>
      <c r="G834" s="63" t="s">
        <v>1780</v>
      </c>
      <c r="H834" s="63" t="s">
        <v>1796</v>
      </c>
      <c r="I834" s="52" t="s">
        <v>1725</v>
      </c>
      <c r="J834" s="52" t="s">
        <v>1721</v>
      </c>
      <c r="K834" s="59">
        <v>89.872720717641428</v>
      </c>
      <c r="L834" s="59">
        <v>5.8150000000000007E-2</v>
      </c>
      <c r="M834" s="59">
        <v>0.41516999534259325</v>
      </c>
      <c r="N834" s="59">
        <v>12.50809854706254</v>
      </c>
      <c r="O834" s="59">
        <v>51.905004275418371</v>
      </c>
      <c r="P834" s="59"/>
      <c r="Q834" s="59">
        <v>20.341574739994122</v>
      </c>
      <c r="R834" s="59">
        <v>0.15947757638529253</v>
      </c>
      <c r="S834" s="59">
        <v>12.494862309905464</v>
      </c>
      <c r="T834" s="59">
        <v>0.14745</v>
      </c>
      <c r="U834" s="59"/>
      <c r="V834" s="59">
        <v>98.029787444108379</v>
      </c>
      <c r="W834" s="59">
        <f t="shared" si="596"/>
        <v>14.565290794762912</v>
      </c>
      <c r="X834" s="59">
        <f t="shared" si="597"/>
        <v>6.4195198324418881</v>
      </c>
      <c r="Y834" s="59">
        <f t="shared" si="598"/>
        <v>98.673023331319072</v>
      </c>
      <c r="Z834" s="59">
        <f t="shared" si="601"/>
        <v>1.8949690023828164E-3</v>
      </c>
      <c r="AA834" s="59">
        <f t="shared" si="602"/>
        <v>1.0174984938845175E-2</v>
      </c>
      <c r="AB834" s="59">
        <f t="shared" si="603"/>
        <v>0.48044763321217887</v>
      </c>
      <c r="AC834" s="59">
        <f t="shared" si="604"/>
        <v>1.3378939810728256</v>
      </c>
      <c r="AD834" s="59">
        <f t="shared" si="605"/>
        <v>0.15742808754331092</v>
      </c>
      <c r="AE834" s="59">
        <f t="shared" si="606"/>
        <v>0</v>
      </c>
      <c r="AF834" s="59">
        <f t="shared" si="607"/>
        <v>0.39696021524661973</v>
      </c>
      <c r="AG834" s="59">
        <f t="shared" si="608"/>
        <v>4.4021317677686534E-3</v>
      </c>
      <c r="AH834" s="59">
        <f t="shared" si="609"/>
        <v>0.60697844921450361</v>
      </c>
      <c r="AI834" s="59">
        <f t="shared" si="610"/>
        <v>3.8647431461788445E-3</v>
      </c>
      <c r="AJ834" s="59">
        <f t="shared" ref="AJ834:AJ865" si="613">SUM(Z834:AI834)</f>
        <v>3.0000451951446143</v>
      </c>
      <c r="AK834" s="59">
        <f t="shared" si="584"/>
        <v>3.9999999999999996</v>
      </c>
      <c r="AL834" s="59">
        <f t="shared" si="585"/>
        <v>0.60459714393040831</v>
      </c>
      <c r="AM834" s="59">
        <f t="shared" si="594"/>
        <v>0.39540285606959169</v>
      </c>
      <c r="AN834" s="59">
        <f t="shared" si="586"/>
        <v>2.521533618563522</v>
      </c>
      <c r="AO834" s="59">
        <f t="shared" si="595"/>
        <v>9.4339180192881429</v>
      </c>
      <c r="AP834" s="59">
        <f t="shared" si="587"/>
        <v>0.28396718825246159</v>
      </c>
      <c r="AQ834" s="59">
        <f t="shared" si="588"/>
        <v>7.9679371233212004E-2</v>
      </c>
      <c r="AR834" s="59">
        <f t="shared" si="589"/>
        <v>0.67715077310618765</v>
      </c>
      <c r="AS834" s="59">
        <f t="shared" si="590"/>
        <v>0.24316985566060037</v>
      </c>
      <c r="AT834" s="59">
        <f t="shared" si="591"/>
        <v>0.73577702372439124</v>
      </c>
      <c r="AU834" s="59">
        <v>40.486666666666672</v>
      </c>
      <c r="AV834" s="78">
        <v>2.5869900000000001E-2</v>
      </c>
      <c r="AW834" s="59">
        <v>9.8866666666666649</v>
      </c>
      <c r="AX834" s="59">
        <v>0.17516666666666666</v>
      </c>
      <c r="AY834" s="59">
        <v>49.223333333333329</v>
      </c>
      <c r="AZ834" s="59">
        <v>0.18466666666666667</v>
      </c>
      <c r="BA834" s="59">
        <v>0.32340000000000002</v>
      </c>
      <c r="BB834" s="59">
        <v>0.19793333333333332</v>
      </c>
      <c r="BC834" s="59"/>
      <c r="BD834" s="59"/>
      <c r="BE834" s="59">
        <f t="shared" si="611"/>
        <v>100.50370323333334</v>
      </c>
      <c r="BF834" s="59">
        <f t="shared" si="612"/>
        <v>89.872720717641428</v>
      </c>
      <c r="BG834" s="59">
        <f t="shared" si="592"/>
        <v>0.10127279282358571</v>
      </c>
      <c r="BH834" s="64">
        <f t="shared" si="593"/>
        <v>0.8987272071764143</v>
      </c>
      <c r="BI834" s="52"/>
      <c r="BJ834" s="62"/>
      <c r="BK834" s="62"/>
      <c r="BL834" s="62"/>
    </row>
    <row r="835" spans="1:64" s="31" customFormat="1" x14ac:dyDescent="0.25">
      <c r="A835" s="62"/>
      <c r="B835" s="58" t="s">
        <v>168</v>
      </c>
      <c r="C835" s="52" t="s">
        <v>189</v>
      </c>
      <c r="D835" s="52" t="s">
        <v>988</v>
      </c>
      <c r="E835" s="52" t="s">
        <v>199</v>
      </c>
      <c r="F835" s="52" t="s">
        <v>999</v>
      </c>
      <c r="G835" s="63" t="s">
        <v>1780</v>
      </c>
      <c r="H835" s="63" t="s">
        <v>1796</v>
      </c>
      <c r="I835" s="52" t="s">
        <v>1725</v>
      </c>
      <c r="J835" s="52" t="s">
        <v>1721</v>
      </c>
      <c r="K835" s="59">
        <v>90.092569950414529</v>
      </c>
      <c r="L835" s="59">
        <v>4.8799999999999996E-2</v>
      </c>
      <c r="M835" s="59">
        <v>0.37400356154625891</v>
      </c>
      <c r="N835" s="59">
        <v>13.014438408085914</v>
      </c>
      <c r="O835" s="59">
        <v>51.949346471761871</v>
      </c>
      <c r="P835" s="59"/>
      <c r="Q835" s="59">
        <v>20.73974600967837</v>
      </c>
      <c r="R835" s="59">
        <v>0.17849829104091142</v>
      </c>
      <c r="S835" s="59">
        <v>12.569831483764897</v>
      </c>
      <c r="T835" s="59">
        <v>0.13635</v>
      </c>
      <c r="U835" s="59"/>
      <c r="V835" s="59">
        <v>99.011014225878213</v>
      </c>
      <c r="W835" s="59">
        <f t="shared" si="596"/>
        <v>14.790869249141391</v>
      </c>
      <c r="X835" s="59">
        <f t="shared" si="597"/>
        <v>6.6113322522082463</v>
      </c>
      <c r="Y835" s="59">
        <f t="shared" si="598"/>
        <v>99.67346971754948</v>
      </c>
      <c r="Z835" s="59">
        <f t="shared" si="601"/>
        <v>1.5724510499220557E-3</v>
      </c>
      <c r="AA835" s="59">
        <f t="shared" si="602"/>
        <v>9.0633442387135308E-3</v>
      </c>
      <c r="AB835" s="59">
        <f t="shared" si="603"/>
        <v>0.49429374883309357</v>
      </c>
      <c r="AC835" s="59">
        <f t="shared" si="604"/>
        <v>1.3240289432987467</v>
      </c>
      <c r="AD835" s="59">
        <f t="shared" si="605"/>
        <v>0.16031478595954188</v>
      </c>
      <c r="AE835" s="59">
        <f t="shared" si="606"/>
        <v>0</v>
      </c>
      <c r="AF835" s="59">
        <f t="shared" si="607"/>
        <v>0.3985900399892594</v>
      </c>
      <c r="AG835" s="59">
        <f t="shared" si="608"/>
        <v>4.8719452058477389E-3</v>
      </c>
      <c r="AH835" s="59">
        <f t="shared" si="609"/>
        <v>0.60377645626701704</v>
      </c>
      <c r="AI835" s="59">
        <f t="shared" si="610"/>
        <v>3.5337508235317159E-3</v>
      </c>
      <c r="AJ835" s="59">
        <f t="shared" si="613"/>
        <v>3.0000454656656736</v>
      </c>
      <c r="AK835" s="59">
        <f t="shared" si="584"/>
        <v>4</v>
      </c>
      <c r="AL835" s="59">
        <f t="shared" si="585"/>
        <v>0.60235099489263921</v>
      </c>
      <c r="AM835" s="59">
        <f t="shared" si="594"/>
        <v>0.39764900510736079</v>
      </c>
      <c r="AN835" s="59">
        <f t="shared" si="586"/>
        <v>2.4862961803775869</v>
      </c>
      <c r="AO835" s="59">
        <f t="shared" si="595"/>
        <v>9.2617324007246626</v>
      </c>
      <c r="AP835" s="59">
        <f t="shared" si="587"/>
        <v>0.28683736213476096</v>
      </c>
      <c r="AQ835" s="59">
        <f t="shared" si="588"/>
        <v>8.102281885117403E-2</v>
      </c>
      <c r="AR835" s="59">
        <f t="shared" si="589"/>
        <v>0.66916196522059268</v>
      </c>
      <c r="AS835" s="59">
        <f t="shared" si="590"/>
        <v>0.24981521592823328</v>
      </c>
      <c r="AT835" s="59">
        <f t="shared" si="591"/>
        <v>0.72815950052651379</v>
      </c>
      <c r="AU835" s="59">
        <v>40.366666666666667</v>
      </c>
      <c r="AV835" s="78">
        <v>2.8663499999999998E-2</v>
      </c>
      <c r="AW835" s="59">
        <v>9.67</v>
      </c>
      <c r="AX835" s="59">
        <v>0.17943333333333333</v>
      </c>
      <c r="AY835" s="59">
        <v>49.333333333333336</v>
      </c>
      <c r="AZ835" s="59">
        <v>0.27936666666666671</v>
      </c>
      <c r="BA835" s="59">
        <v>0.3182666666666667</v>
      </c>
      <c r="BB835" s="59">
        <v>4.6966666666666664E-2</v>
      </c>
      <c r="BC835" s="59"/>
      <c r="BD835" s="59"/>
      <c r="BE835" s="59">
        <f t="shared" si="611"/>
        <v>100.22269683333334</v>
      </c>
      <c r="BF835" s="59">
        <f t="shared" si="612"/>
        <v>90.092569950414529</v>
      </c>
      <c r="BG835" s="59">
        <f t="shared" si="592"/>
        <v>9.9074300495854709E-2</v>
      </c>
      <c r="BH835" s="64">
        <f t="shared" si="593"/>
        <v>0.90092569950414525</v>
      </c>
      <c r="BI835" s="52"/>
      <c r="BJ835" s="62"/>
      <c r="BK835" s="62"/>
      <c r="BL835" s="62"/>
    </row>
    <row r="836" spans="1:64" s="31" customFormat="1" x14ac:dyDescent="0.25">
      <c r="A836" s="62"/>
      <c r="B836" s="58" t="s">
        <v>168</v>
      </c>
      <c r="C836" s="52" t="s">
        <v>189</v>
      </c>
      <c r="D836" s="52" t="s">
        <v>211</v>
      </c>
      <c r="E836" s="52" t="s">
        <v>210</v>
      </c>
      <c r="F836" s="52" t="s">
        <v>1004</v>
      </c>
      <c r="G836" s="63" t="s">
        <v>1779</v>
      </c>
      <c r="H836" s="63" t="s">
        <v>1789</v>
      </c>
      <c r="I836" s="52" t="s">
        <v>1735</v>
      </c>
      <c r="J836" s="52" t="s">
        <v>1722</v>
      </c>
      <c r="K836" s="59">
        <v>78.448389921686186</v>
      </c>
      <c r="L836" s="59">
        <v>0</v>
      </c>
      <c r="M836" s="59">
        <v>0.57099999999999995</v>
      </c>
      <c r="N836" s="59">
        <v>10.53</v>
      </c>
      <c r="O836" s="59">
        <v>40.92</v>
      </c>
      <c r="P836" s="59"/>
      <c r="Q836" s="59">
        <v>38.479999999999997</v>
      </c>
      <c r="R836" s="59">
        <v>3.4000000000000002E-2</v>
      </c>
      <c r="S836" s="59">
        <v>7.67</v>
      </c>
      <c r="T836" s="59">
        <v>7.3999999999999996E-2</v>
      </c>
      <c r="U836" s="59"/>
      <c r="V836" s="59">
        <v>98.279000000000011</v>
      </c>
      <c r="W836" s="59">
        <f t="shared" si="596"/>
        <v>22.180306502128687</v>
      </c>
      <c r="X836" s="59">
        <f t="shared" si="597"/>
        <v>18.11479606342666</v>
      </c>
      <c r="Y836" s="59">
        <f t="shared" si="598"/>
        <v>100.09410256555535</v>
      </c>
      <c r="Z836" s="59">
        <f t="shared" si="601"/>
        <v>0</v>
      </c>
      <c r="AA836" s="59">
        <f t="shared" si="602"/>
        <v>1.4489860728077295E-2</v>
      </c>
      <c r="AB836" s="59">
        <f t="shared" si="603"/>
        <v>0.41879686529265103</v>
      </c>
      <c r="AC836" s="59">
        <f t="shared" si="604"/>
        <v>1.0921150221140972</v>
      </c>
      <c r="AD836" s="59">
        <f t="shared" si="605"/>
        <v>0.4599741344907507</v>
      </c>
      <c r="AE836" s="59">
        <f t="shared" si="606"/>
        <v>0</v>
      </c>
      <c r="AF836" s="59">
        <f t="shared" si="607"/>
        <v>0.62591542300352743</v>
      </c>
      <c r="AG836" s="59">
        <f t="shared" si="608"/>
        <v>9.7176804783339244E-4</v>
      </c>
      <c r="AH836" s="59">
        <f t="shared" si="609"/>
        <v>0.38579575798810506</v>
      </c>
      <c r="AI836" s="59">
        <f t="shared" si="610"/>
        <v>2.0082966581307579E-3</v>
      </c>
      <c r="AJ836" s="59">
        <f t="shared" si="613"/>
        <v>3.000067128323173</v>
      </c>
      <c r="AK836" s="59">
        <f t="shared" si="584"/>
        <v>3.9999999999999996</v>
      </c>
      <c r="AL836" s="59">
        <f t="shared" si="585"/>
        <v>0.38132993411218996</v>
      </c>
      <c r="AM836" s="59">
        <f t="shared" si="594"/>
        <v>0.61867006588781004</v>
      </c>
      <c r="AN836" s="59">
        <f t="shared" si="586"/>
        <v>1.3607622169809497</v>
      </c>
      <c r="AO836" s="59">
        <f t="shared" si="595"/>
        <v>4.2078526789524666</v>
      </c>
      <c r="AP836" s="59">
        <f t="shared" si="587"/>
        <v>0.42359200465299107</v>
      </c>
      <c r="AQ836" s="59">
        <f t="shared" si="588"/>
        <v>0.23338444201248329</v>
      </c>
      <c r="AR836" s="59">
        <f t="shared" si="589"/>
        <v>0.55412388640447496</v>
      </c>
      <c r="AS836" s="59">
        <f t="shared" si="590"/>
        <v>0.2124916715830418</v>
      </c>
      <c r="AT836" s="59">
        <f t="shared" si="591"/>
        <v>0.72281847221981121</v>
      </c>
      <c r="AU836" s="59">
        <v>39.22</v>
      </c>
      <c r="AV836" s="78">
        <v>1.7000000000000001E-2</v>
      </c>
      <c r="AW836" s="59">
        <v>20.16</v>
      </c>
      <c r="AX836" s="59">
        <v>0.315</v>
      </c>
      <c r="AY836" s="59">
        <v>41.17</v>
      </c>
      <c r="AZ836" s="59">
        <v>0.13200000000000001</v>
      </c>
      <c r="BA836" s="59">
        <v>0.107</v>
      </c>
      <c r="BB836" s="59">
        <v>0.11799999999999999</v>
      </c>
      <c r="BC836" s="59"/>
      <c r="BD836" s="59"/>
      <c r="BE836" s="59">
        <f t="shared" si="599"/>
        <v>101.239</v>
      </c>
      <c r="BF836" s="59">
        <f t="shared" si="612"/>
        <v>78.448389921686186</v>
      </c>
      <c r="BG836" s="59">
        <f t="shared" si="592"/>
        <v>0.21551610078313815</v>
      </c>
      <c r="BH836" s="64">
        <f t="shared" si="593"/>
        <v>0.7844838992168619</v>
      </c>
      <c r="BI836" s="52"/>
      <c r="BJ836" s="62"/>
      <c r="BK836" s="62"/>
      <c r="BL836" s="62"/>
    </row>
    <row r="837" spans="1:64" s="31" customFormat="1" x14ac:dyDescent="0.25">
      <c r="A837" s="62"/>
      <c r="B837" s="58" t="s">
        <v>168</v>
      </c>
      <c r="C837" s="52" t="s">
        <v>189</v>
      </c>
      <c r="D837" s="52" t="s">
        <v>211</v>
      </c>
      <c r="E837" s="52" t="s">
        <v>210</v>
      </c>
      <c r="F837" s="52" t="s">
        <v>1004</v>
      </c>
      <c r="G837" s="63" t="s">
        <v>1779</v>
      </c>
      <c r="H837" s="63" t="s">
        <v>1789</v>
      </c>
      <c r="I837" s="52" t="s">
        <v>1735</v>
      </c>
      <c r="J837" s="52" t="s">
        <v>1722</v>
      </c>
      <c r="K837" s="59">
        <v>78.448389921686186</v>
      </c>
      <c r="L837" s="59">
        <v>0</v>
      </c>
      <c r="M837" s="59">
        <v>0.55500000000000005</v>
      </c>
      <c r="N837" s="59">
        <v>10.8</v>
      </c>
      <c r="O837" s="59">
        <v>40.5</v>
      </c>
      <c r="P837" s="59"/>
      <c r="Q837" s="59">
        <v>38.700000000000003</v>
      </c>
      <c r="R837" s="59">
        <v>9.5000000000000001E-2</v>
      </c>
      <c r="S837" s="59">
        <v>7.79</v>
      </c>
      <c r="T837" s="59">
        <v>8.2000000000000003E-2</v>
      </c>
      <c r="U837" s="59"/>
      <c r="V837" s="59">
        <v>98.522000000000006</v>
      </c>
      <c r="W837" s="59">
        <f t="shared" si="596"/>
        <v>22.040060083089632</v>
      </c>
      <c r="X837" s="59">
        <f t="shared" si="597"/>
        <v>18.515158831863047</v>
      </c>
      <c r="Y837" s="59">
        <f t="shared" si="598"/>
        <v>100.37721891495268</v>
      </c>
      <c r="Z837" s="59">
        <f t="shared" si="601"/>
        <v>0</v>
      </c>
      <c r="AA837" s="59">
        <f t="shared" si="602"/>
        <v>1.4021551501919163E-2</v>
      </c>
      <c r="AB837" s="59">
        <f t="shared" si="603"/>
        <v>0.42763554059483094</v>
      </c>
      <c r="AC837" s="59">
        <f t="shared" si="604"/>
        <v>1.0761251082429486</v>
      </c>
      <c r="AD837" s="59">
        <f t="shared" si="605"/>
        <v>0.46806092786275566</v>
      </c>
      <c r="AE837" s="59">
        <f t="shared" si="606"/>
        <v>0</v>
      </c>
      <c r="AF837" s="59">
        <f t="shared" si="607"/>
        <v>0.61920701714855608</v>
      </c>
      <c r="AG837" s="59">
        <f t="shared" si="608"/>
        <v>2.7032255827235657E-3</v>
      </c>
      <c r="AH837" s="59">
        <f t="shared" si="609"/>
        <v>0.39009872172536836</v>
      </c>
      <c r="AI837" s="59">
        <f t="shared" si="610"/>
        <v>2.2155674887106781E-3</v>
      </c>
      <c r="AJ837" s="59">
        <f t="shared" si="613"/>
        <v>3.0000676601478129</v>
      </c>
      <c r="AK837" s="59">
        <f t="shared" si="584"/>
        <v>4</v>
      </c>
      <c r="AL837" s="59">
        <f t="shared" si="585"/>
        <v>0.38650203471606026</v>
      </c>
      <c r="AM837" s="59">
        <f t="shared" si="594"/>
        <v>0.61349796528393974</v>
      </c>
      <c r="AN837" s="59">
        <f t="shared" si="586"/>
        <v>1.3229196890583428</v>
      </c>
      <c r="AO837" s="59">
        <f t="shared" si="595"/>
        <v>4.0553478809845105</v>
      </c>
      <c r="AP837" s="59">
        <f t="shared" si="587"/>
        <v>0.43049271342022882</v>
      </c>
      <c r="AQ837" s="59">
        <f t="shared" si="588"/>
        <v>0.23737488898258521</v>
      </c>
      <c r="AR837" s="59">
        <f t="shared" si="589"/>
        <v>0.54575176626459143</v>
      </c>
      <c r="AS837" s="59">
        <f t="shared" si="590"/>
        <v>0.21687334475282338</v>
      </c>
      <c r="AT837" s="59">
        <f t="shared" si="591"/>
        <v>0.7156226019577383</v>
      </c>
      <c r="AU837" s="59">
        <v>39.22</v>
      </c>
      <c r="AV837" s="78">
        <v>1.7000000000000001E-2</v>
      </c>
      <c r="AW837" s="59">
        <v>20.16</v>
      </c>
      <c r="AX837" s="59">
        <v>0.315</v>
      </c>
      <c r="AY837" s="59">
        <v>41.17</v>
      </c>
      <c r="AZ837" s="59">
        <v>0.13200000000000001</v>
      </c>
      <c r="BA837" s="59">
        <v>0.107</v>
      </c>
      <c r="BB837" s="59">
        <v>0.11799999999999999</v>
      </c>
      <c r="BC837" s="59"/>
      <c r="BD837" s="59"/>
      <c r="BE837" s="59">
        <f t="shared" si="599"/>
        <v>101.239</v>
      </c>
      <c r="BF837" s="59">
        <f t="shared" si="612"/>
        <v>78.448389921686186</v>
      </c>
      <c r="BG837" s="59">
        <f t="shared" si="592"/>
        <v>0.21551610078313815</v>
      </c>
      <c r="BH837" s="64">
        <f t="shared" si="593"/>
        <v>0.7844838992168619</v>
      </c>
      <c r="BI837" s="52"/>
      <c r="BJ837" s="62"/>
      <c r="BK837" s="62"/>
      <c r="BL837" s="62"/>
    </row>
    <row r="838" spans="1:64" s="31" customFormat="1" x14ac:dyDescent="0.25">
      <c r="A838" s="62"/>
      <c r="B838" s="58" t="s">
        <v>168</v>
      </c>
      <c r="C838" s="52" t="s">
        <v>189</v>
      </c>
      <c r="D838" s="52" t="s">
        <v>211</v>
      </c>
      <c r="E838" s="52" t="s">
        <v>210</v>
      </c>
      <c r="F838" s="52" t="s">
        <v>1005</v>
      </c>
      <c r="G838" s="63" t="s">
        <v>1779</v>
      </c>
      <c r="H838" s="63" t="s">
        <v>1789</v>
      </c>
      <c r="I838" s="52" t="s">
        <v>1735</v>
      </c>
      <c r="J838" s="52" t="s">
        <v>1722</v>
      </c>
      <c r="K838" s="59">
        <v>83.157211531034974</v>
      </c>
      <c r="L838" s="59">
        <v>0</v>
      </c>
      <c r="M838" s="59">
        <v>0.75800000000000001</v>
      </c>
      <c r="N838" s="59">
        <v>11.83</v>
      </c>
      <c r="O838" s="59">
        <v>45.85</v>
      </c>
      <c r="P838" s="59"/>
      <c r="Q838" s="59">
        <v>30.71</v>
      </c>
      <c r="R838" s="59">
        <v>3.7999999999999999E-2</v>
      </c>
      <c r="S838" s="59">
        <v>10.09</v>
      </c>
      <c r="T838" s="59">
        <v>6.9000000000000006E-2</v>
      </c>
      <c r="U838" s="59"/>
      <c r="V838" s="59">
        <v>99.344999999999999</v>
      </c>
      <c r="W838" s="59">
        <f t="shared" si="596"/>
        <v>19.103230443252421</v>
      </c>
      <c r="X838" s="59">
        <f t="shared" si="597"/>
        <v>12.899277124636118</v>
      </c>
      <c r="Y838" s="59">
        <f t="shared" si="598"/>
        <v>100.63750756788855</v>
      </c>
      <c r="Z838" s="59">
        <f t="shared" si="601"/>
        <v>0</v>
      </c>
      <c r="AA838" s="59">
        <f t="shared" si="602"/>
        <v>1.8672119180009675E-2</v>
      </c>
      <c r="AB838" s="59">
        <f t="shared" si="603"/>
        <v>0.45672638126419296</v>
      </c>
      <c r="AC838" s="59">
        <f t="shared" si="604"/>
        <v>1.1878685880003867</v>
      </c>
      <c r="AD838" s="59">
        <f t="shared" si="605"/>
        <v>0.31795205556251632</v>
      </c>
      <c r="AE838" s="59">
        <f t="shared" si="606"/>
        <v>0</v>
      </c>
      <c r="AF838" s="59">
        <f t="shared" si="607"/>
        <v>0.52330059261566086</v>
      </c>
      <c r="AG838" s="59">
        <f t="shared" si="608"/>
        <v>1.0542985200311492E-3</v>
      </c>
      <c r="AH838" s="59">
        <f t="shared" si="609"/>
        <v>0.49266255235157019</v>
      </c>
      <c r="AI838" s="59">
        <f t="shared" si="610"/>
        <v>1.8177809120739393E-3</v>
      </c>
      <c r="AJ838" s="59">
        <f t="shared" si="613"/>
        <v>3.0000543684064422</v>
      </c>
      <c r="AK838" s="59">
        <f t="shared" ref="AK838:AK901" si="614">Z838*2+AA838*2+AB838*1.5+AC838*1.5+AD838*1.5+AE838*2.5+AF838+AG838+AH838+AI838</f>
        <v>3.9999999999999996</v>
      </c>
      <c r="AL838" s="59">
        <f t="shared" si="585"/>
        <v>0.48492167731877772</v>
      </c>
      <c r="AM838" s="59">
        <f t="shared" si="594"/>
        <v>0.51507832268122233</v>
      </c>
      <c r="AN838" s="59">
        <f t="shared" si="586"/>
        <v>1.6458474900872861</v>
      </c>
      <c r="AO838" s="59">
        <f t="shared" si="595"/>
        <v>5.3974089714235767</v>
      </c>
      <c r="AP838" s="59">
        <f t="shared" si="587"/>
        <v>0.37795073364829884</v>
      </c>
      <c r="AQ838" s="59">
        <f t="shared" si="588"/>
        <v>0.16200990424192688</v>
      </c>
      <c r="AR838" s="59">
        <f t="shared" si="589"/>
        <v>0.60526885367500427</v>
      </c>
      <c r="AS838" s="59">
        <f t="shared" si="590"/>
        <v>0.23272124208306874</v>
      </c>
      <c r="AT838" s="59">
        <f t="shared" si="591"/>
        <v>0.72228640498126462</v>
      </c>
      <c r="AU838" s="59">
        <v>39.81</v>
      </c>
      <c r="AV838" s="78">
        <v>0.04</v>
      </c>
      <c r="AW838" s="59">
        <v>16.04</v>
      </c>
      <c r="AX838" s="59">
        <v>0.249</v>
      </c>
      <c r="AY838" s="59">
        <v>44.43</v>
      </c>
      <c r="AZ838" s="59">
        <v>0.13100000000000001</v>
      </c>
      <c r="BA838" s="59">
        <v>0.19900000000000001</v>
      </c>
      <c r="BB838" s="59">
        <v>0.217</v>
      </c>
      <c r="BC838" s="59"/>
      <c r="BD838" s="59"/>
      <c r="BE838" s="59">
        <f t="shared" si="599"/>
        <v>101.116</v>
      </c>
      <c r="BF838" s="59">
        <f t="shared" si="612"/>
        <v>83.157211531034974</v>
      </c>
      <c r="BG838" s="59">
        <f t="shared" si="592"/>
        <v>0.16842788468965025</v>
      </c>
      <c r="BH838" s="64">
        <f t="shared" si="593"/>
        <v>0.83157211531034969</v>
      </c>
      <c r="BI838" s="52"/>
      <c r="BJ838" s="62"/>
      <c r="BK838" s="62"/>
      <c r="BL838" s="62"/>
    </row>
    <row r="839" spans="1:64" s="31" customFormat="1" x14ac:dyDescent="0.25">
      <c r="A839" s="62"/>
      <c r="B839" s="58" t="s">
        <v>168</v>
      </c>
      <c r="C839" s="52" t="s">
        <v>189</v>
      </c>
      <c r="D839" s="52" t="s">
        <v>211</v>
      </c>
      <c r="E839" s="52" t="s">
        <v>210</v>
      </c>
      <c r="F839" s="52" t="s">
        <v>1005</v>
      </c>
      <c r="G839" s="63" t="s">
        <v>1779</v>
      </c>
      <c r="H839" s="63" t="s">
        <v>1789</v>
      </c>
      <c r="I839" s="52" t="s">
        <v>1735</v>
      </c>
      <c r="J839" s="52" t="s">
        <v>1722</v>
      </c>
      <c r="K839" s="59">
        <v>83.157211531034974</v>
      </c>
      <c r="L839" s="59">
        <v>0</v>
      </c>
      <c r="M839" s="59">
        <v>0.752</v>
      </c>
      <c r="N839" s="59">
        <v>11.93</v>
      </c>
      <c r="O839" s="59">
        <v>45.61</v>
      </c>
      <c r="P839" s="59"/>
      <c r="Q839" s="59">
        <v>30.7</v>
      </c>
      <c r="R839" s="59">
        <v>3.5999999999999997E-2</v>
      </c>
      <c r="S839" s="59">
        <v>10.16</v>
      </c>
      <c r="T839" s="59">
        <v>6.7000000000000004E-2</v>
      </c>
      <c r="U839" s="59"/>
      <c r="V839" s="59">
        <v>99.254999999999995</v>
      </c>
      <c r="W839" s="59">
        <f t="shared" si="596"/>
        <v>18.983491959531158</v>
      </c>
      <c r="X839" s="59">
        <f t="shared" si="597"/>
        <v>13.021235875159856</v>
      </c>
      <c r="Y839" s="59">
        <f t="shared" si="598"/>
        <v>100.559727834691</v>
      </c>
      <c r="Z839" s="59">
        <f t="shared" si="601"/>
        <v>0</v>
      </c>
      <c r="AA839" s="59">
        <f t="shared" si="602"/>
        <v>1.8521042301818613E-2</v>
      </c>
      <c r="AB839" s="59">
        <f t="shared" si="603"/>
        <v>0.46050566266573084</v>
      </c>
      <c r="AC839" s="59">
        <f t="shared" si="604"/>
        <v>1.1814417343656296</v>
      </c>
      <c r="AD839" s="59">
        <f t="shared" si="605"/>
        <v>0.32090142673125355</v>
      </c>
      <c r="AE839" s="59">
        <f t="shared" si="606"/>
        <v>0</v>
      </c>
      <c r="AF839" s="59">
        <f t="shared" si="607"/>
        <v>0.51992858207359716</v>
      </c>
      <c r="AG839" s="59">
        <f t="shared" si="608"/>
        <v>9.9863246129766278E-4</v>
      </c>
      <c r="AH839" s="59">
        <f t="shared" si="609"/>
        <v>0.49599268580533851</v>
      </c>
      <c r="AI839" s="59">
        <f t="shared" si="610"/>
        <v>1.7647794122081554E-3</v>
      </c>
      <c r="AJ839" s="59">
        <f t="shared" si="613"/>
        <v>3.0000545458168739</v>
      </c>
      <c r="AK839" s="59">
        <f t="shared" si="614"/>
        <v>3.9999999999999991</v>
      </c>
      <c r="AL839" s="59">
        <f t="shared" ref="AL839:AL870" si="615">AH839/(AH839+AF839)</f>
        <v>0.48821961060120711</v>
      </c>
      <c r="AM839" s="59">
        <f t="shared" si="594"/>
        <v>0.51178038939879289</v>
      </c>
      <c r="AN839" s="59">
        <f t="shared" ref="AN839:AN870" si="616">AF839/AD839</f>
        <v>1.620212746853954</v>
      </c>
      <c r="AO839" s="59">
        <f t="shared" si="595"/>
        <v>5.2876395035087667</v>
      </c>
      <c r="AP839" s="59">
        <f t="shared" ref="AP839:AP870" si="617">AD839/(AD839+AF839)</f>
        <v>0.38164839904724662</v>
      </c>
      <c r="AQ839" s="59">
        <f t="shared" ref="AQ839:AQ870" si="618">AD839/(AB839+AC839+AD839)</f>
        <v>0.163487591528375</v>
      </c>
      <c r="AR839" s="59">
        <f t="shared" ref="AR839:AR870" si="619">AC839/(AB839+AC839+AD839)</f>
        <v>0.60190154232097526</v>
      </c>
      <c r="AS839" s="59">
        <f t="shared" ref="AS839:AS870" si="620">AB839/(AB839+AC839+AD839)</f>
        <v>0.23461086615064969</v>
      </c>
      <c r="AT839" s="59">
        <f t="shared" ref="AT839:AT870" si="621">AC839/(AC839+AB839)</f>
        <v>0.71953689655446651</v>
      </c>
      <c r="AU839" s="59">
        <v>39.81</v>
      </c>
      <c r="AV839" s="78">
        <v>0.04</v>
      </c>
      <c r="AW839" s="59">
        <v>16.04</v>
      </c>
      <c r="AX839" s="59">
        <v>0.249</v>
      </c>
      <c r="AY839" s="59">
        <v>44.43</v>
      </c>
      <c r="AZ839" s="59">
        <v>0.13100000000000001</v>
      </c>
      <c r="BA839" s="59">
        <v>0.19900000000000001</v>
      </c>
      <c r="BB839" s="59">
        <v>0.217</v>
      </c>
      <c r="BC839" s="59"/>
      <c r="BD839" s="59"/>
      <c r="BE839" s="59">
        <f t="shared" si="599"/>
        <v>101.116</v>
      </c>
      <c r="BF839" s="59">
        <f t="shared" si="612"/>
        <v>83.157211531034974</v>
      </c>
      <c r="BG839" s="59">
        <f t="shared" ref="BG839:BG870" si="622">(100-K839)/100</f>
        <v>0.16842788468965025</v>
      </c>
      <c r="BH839" s="64">
        <f t="shared" ref="BH839:BH870" si="623">K839/100</f>
        <v>0.83157211531034969</v>
      </c>
      <c r="BI839" s="52"/>
      <c r="BJ839" s="62"/>
      <c r="BK839" s="62"/>
      <c r="BL839" s="62"/>
    </row>
    <row r="840" spans="1:64" s="31" customFormat="1" x14ac:dyDescent="0.25">
      <c r="A840" s="62"/>
      <c r="B840" s="58" t="s">
        <v>168</v>
      </c>
      <c r="C840" s="52" t="s">
        <v>189</v>
      </c>
      <c r="D840" s="52" t="s">
        <v>211</v>
      </c>
      <c r="E840" s="52" t="s">
        <v>210</v>
      </c>
      <c r="F840" s="52" t="s">
        <v>1006</v>
      </c>
      <c r="G840" s="63" t="s">
        <v>1779</v>
      </c>
      <c r="H840" s="63" t="s">
        <v>1789</v>
      </c>
      <c r="I840" s="52" t="s">
        <v>1735</v>
      </c>
      <c r="J840" s="52" t="s">
        <v>1722</v>
      </c>
      <c r="K840" s="59">
        <v>83.20970927653444</v>
      </c>
      <c r="L840" s="59">
        <v>0</v>
      </c>
      <c r="M840" s="59">
        <v>0.57599999999999996</v>
      </c>
      <c r="N840" s="59">
        <v>11.73</v>
      </c>
      <c r="O840" s="59">
        <v>37.94</v>
      </c>
      <c r="P840" s="59"/>
      <c r="Q840" s="59">
        <v>36.29</v>
      </c>
      <c r="R840" s="59">
        <v>0.04</v>
      </c>
      <c r="S840" s="59">
        <v>9.49</v>
      </c>
      <c r="T840" s="59">
        <v>0.10100000000000001</v>
      </c>
      <c r="U840" s="59"/>
      <c r="V840" s="59">
        <v>96.167000000000002</v>
      </c>
      <c r="W840" s="59">
        <f t="shared" si="596"/>
        <v>18.89663480699793</v>
      </c>
      <c r="X840" s="59">
        <f t="shared" si="597"/>
        <v>19.330256938210788</v>
      </c>
      <c r="Y840" s="59">
        <f t="shared" si="598"/>
        <v>98.103891745208728</v>
      </c>
      <c r="Z840" s="59">
        <f t="shared" si="601"/>
        <v>0</v>
      </c>
      <c r="AA840" s="59">
        <f t="shared" si="602"/>
        <v>1.4621773887761218E-2</v>
      </c>
      <c r="AB840" s="59">
        <f t="shared" si="603"/>
        <v>0.46668360125923514</v>
      </c>
      <c r="AC840" s="59">
        <f t="shared" si="604"/>
        <v>1.0129302935278428</v>
      </c>
      <c r="AD840" s="59">
        <f t="shared" si="605"/>
        <v>0.49100630145962409</v>
      </c>
      <c r="AE840" s="59">
        <f t="shared" si="606"/>
        <v>0</v>
      </c>
      <c r="AF840" s="59">
        <f t="shared" si="607"/>
        <v>0.53343567518322843</v>
      </c>
      <c r="AG840" s="59">
        <f t="shared" si="608"/>
        <v>1.1436500853930958E-3</v>
      </c>
      <c r="AH840" s="59">
        <f t="shared" si="609"/>
        <v>0.47750483544926264</v>
      </c>
      <c r="AI840" s="59">
        <f t="shared" si="610"/>
        <v>2.7419971365400908E-3</v>
      </c>
      <c r="AJ840" s="59">
        <f t="shared" si="613"/>
        <v>3.0000681279888872</v>
      </c>
      <c r="AK840" s="59">
        <f t="shared" si="614"/>
        <v>3.9999999999999991</v>
      </c>
      <c r="AL840" s="59">
        <f t="shared" si="615"/>
        <v>0.4723372250168445</v>
      </c>
      <c r="AM840" s="59">
        <f t="shared" ref="AM840:AM871" si="624">1-AL840</f>
        <v>0.5276627749831555</v>
      </c>
      <c r="AN840" s="59">
        <f t="shared" si="616"/>
        <v>1.0864130940834642</v>
      </c>
      <c r="AO840" s="59">
        <f t="shared" ref="AO840:AO871" si="625">10^((LOG10(AN840)+0.343)/0.764)</f>
        <v>3.1337672862054733</v>
      </c>
      <c r="AP840" s="59">
        <f t="shared" si="617"/>
        <v>0.47929147053176818</v>
      </c>
      <c r="AQ840" s="59">
        <f t="shared" si="618"/>
        <v>0.24916333568224278</v>
      </c>
      <c r="AR840" s="59">
        <f t="shared" si="619"/>
        <v>0.51401599123823971</v>
      </c>
      <c r="AS840" s="59">
        <f t="shared" si="620"/>
        <v>0.23682067307951768</v>
      </c>
      <c r="AT840" s="59">
        <f t="shared" si="621"/>
        <v>0.68459095788202728</v>
      </c>
      <c r="AU840" s="59">
        <v>39.93</v>
      </c>
      <c r="AV840" s="78">
        <v>1.7999999999999999E-2</v>
      </c>
      <c r="AW840" s="59">
        <v>15.89</v>
      </c>
      <c r="AX840" s="59">
        <v>0.252</v>
      </c>
      <c r="AY840" s="59">
        <v>44.18</v>
      </c>
      <c r="AZ840" s="59">
        <v>0.123</v>
      </c>
      <c r="BA840" s="59">
        <v>0.158</v>
      </c>
      <c r="BB840" s="59">
        <v>4.1000000000000002E-2</v>
      </c>
      <c r="BC840" s="59"/>
      <c r="BD840" s="59"/>
      <c r="BE840" s="59">
        <f t="shared" si="599"/>
        <v>100.59200000000001</v>
      </c>
      <c r="BF840" s="59">
        <f t="shared" si="612"/>
        <v>83.20970927653444</v>
      </c>
      <c r="BG840" s="59">
        <f t="shared" si="622"/>
        <v>0.16790290723465559</v>
      </c>
      <c r="BH840" s="64">
        <f t="shared" si="623"/>
        <v>0.83209709276534438</v>
      </c>
      <c r="BI840" s="52"/>
      <c r="BJ840" s="62"/>
      <c r="BK840" s="62"/>
      <c r="BL840" s="62"/>
    </row>
    <row r="841" spans="1:64" s="31" customFormat="1" x14ac:dyDescent="0.25">
      <c r="A841" s="62"/>
      <c r="B841" s="58" t="s">
        <v>168</v>
      </c>
      <c r="C841" s="52" t="s">
        <v>189</v>
      </c>
      <c r="D841" s="52" t="s">
        <v>211</v>
      </c>
      <c r="E841" s="52" t="s">
        <v>210</v>
      </c>
      <c r="F841" s="52" t="s">
        <v>1006</v>
      </c>
      <c r="G841" s="63" t="s">
        <v>1779</v>
      </c>
      <c r="H841" s="63" t="s">
        <v>1789</v>
      </c>
      <c r="I841" s="52" t="s">
        <v>1735</v>
      </c>
      <c r="J841" s="52" t="s">
        <v>1722</v>
      </c>
      <c r="K841" s="59">
        <v>83.20970927653444</v>
      </c>
      <c r="L841" s="59">
        <v>0</v>
      </c>
      <c r="M841" s="59">
        <v>0.499</v>
      </c>
      <c r="N841" s="59">
        <v>11.88</v>
      </c>
      <c r="O841" s="59">
        <v>38.630000000000003</v>
      </c>
      <c r="P841" s="59"/>
      <c r="Q841" s="59">
        <v>36.130000000000003</v>
      </c>
      <c r="R841" s="59">
        <v>4.2999999999999997E-2</v>
      </c>
      <c r="S841" s="59">
        <v>9.56</v>
      </c>
      <c r="T841" s="59">
        <v>6.6000000000000003E-2</v>
      </c>
      <c r="U841" s="59"/>
      <c r="V841" s="59">
        <v>96.808000000000021</v>
      </c>
      <c r="W841" s="59">
        <f t="shared" si="596"/>
        <v>18.976248564096135</v>
      </c>
      <c r="X841" s="59">
        <f t="shared" si="597"/>
        <v>19.063960253282804</v>
      </c>
      <c r="Y841" s="59">
        <f t="shared" si="598"/>
        <v>98.718208817378937</v>
      </c>
      <c r="Z841" s="59">
        <f t="shared" si="601"/>
        <v>0</v>
      </c>
      <c r="AA841" s="59">
        <f t="shared" si="602"/>
        <v>1.2580841367613829E-2</v>
      </c>
      <c r="AB841" s="59">
        <f t="shared" si="603"/>
        <v>0.46943182544907225</v>
      </c>
      <c r="AC841" s="59">
        <f t="shared" si="604"/>
        <v>1.0243267203690172</v>
      </c>
      <c r="AD841" s="59">
        <f t="shared" si="605"/>
        <v>0.48094357071877464</v>
      </c>
      <c r="AE841" s="59">
        <f t="shared" si="606"/>
        <v>0</v>
      </c>
      <c r="AF841" s="59">
        <f t="shared" si="607"/>
        <v>0.53203414812061212</v>
      </c>
      <c r="AG841" s="59">
        <f t="shared" si="608"/>
        <v>1.2210492788992371E-3</v>
      </c>
      <c r="AH841" s="59">
        <f t="shared" si="609"/>
        <v>0.47775035029640611</v>
      </c>
      <c r="AI841" s="59">
        <f t="shared" si="610"/>
        <v>1.7795947635593707E-3</v>
      </c>
      <c r="AJ841" s="59">
        <f t="shared" si="613"/>
        <v>3.0000681003639547</v>
      </c>
      <c r="AK841" s="59">
        <f t="shared" si="614"/>
        <v>4.0000000000000009</v>
      </c>
      <c r="AL841" s="59">
        <f t="shared" si="615"/>
        <v>0.47312109766524268</v>
      </c>
      <c r="AM841" s="59">
        <f t="shared" si="624"/>
        <v>0.52687890233475732</v>
      </c>
      <c r="AN841" s="59">
        <f t="shared" si="616"/>
        <v>1.1062298791633334</v>
      </c>
      <c r="AO841" s="59">
        <f t="shared" si="625"/>
        <v>3.2087961387016994</v>
      </c>
      <c r="AP841" s="59">
        <f t="shared" si="617"/>
        <v>0.47478198362527946</v>
      </c>
      <c r="AQ841" s="59">
        <f t="shared" si="618"/>
        <v>0.24355246631437755</v>
      </c>
      <c r="AR841" s="59">
        <f t="shared" si="619"/>
        <v>0.51872467841652559</v>
      </c>
      <c r="AS841" s="59">
        <f t="shared" si="620"/>
        <v>0.23772285526909689</v>
      </c>
      <c r="AT841" s="59">
        <f t="shared" si="621"/>
        <v>0.68573781434537151</v>
      </c>
      <c r="AU841" s="59">
        <v>39.93</v>
      </c>
      <c r="AV841" s="78">
        <v>1.7999999999999999E-2</v>
      </c>
      <c r="AW841" s="59">
        <v>15.89</v>
      </c>
      <c r="AX841" s="59">
        <v>0.252</v>
      </c>
      <c r="AY841" s="59">
        <v>44.18</v>
      </c>
      <c r="AZ841" s="59">
        <v>0.123</v>
      </c>
      <c r="BA841" s="59">
        <v>0.158</v>
      </c>
      <c r="BB841" s="59">
        <v>4.1000000000000002E-2</v>
      </c>
      <c r="BC841" s="59"/>
      <c r="BD841" s="59"/>
      <c r="BE841" s="59">
        <f t="shared" si="599"/>
        <v>100.59200000000001</v>
      </c>
      <c r="BF841" s="59">
        <f t="shared" si="612"/>
        <v>83.20970927653444</v>
      </c>
      <c r="BG841" s="59">
        <f t="shared" si="622"/>
        <v>0.16790290723465559</v>
      </c>
      <c r="BH841" s="64">
        <f t="shared" si="623"/>
        <v>0.83209709276534438</v>
      </c>
      <c r="BI841" s="52"/>
      <c r="BJ841" s="62"/>
      <c r="BK841" s="62"/>
      <c r="BL841" s="62"/>
    </row>
    <row r="842" spans="1:64" s="31" customFormat="1" x14ac:dyDescent="0.25">
      <c r="A842" s="62"/>
      <c r="B842" s="58" t="s">
        <v>168</v>
      </c>
      <c r="C842" s="52" t="s">
        <v>189</v>
      </c>
      <c r="D842" s="52"/>
      <c r="E842" s="52" t="s">
        <v>210</v>
      </c>
      <c r="F842" s="52" t="s">
        <v>1007</v>
      </c>
      <c r="G842" s="63" t="s">
        <v>1779</v>
      </c>
      <c r="H842" s="63" t="s">
        <v>1786</v>
      </c>
      <c r="I842" s="52" t="s">
        <v>1735</v>
      </c>
      <c r="J842" s="52" t="s">
        <v>1722</v>
      </c>
      <c r="K842" s="59">
        <v>87.206800935589143</v>
      </c>
      <c r="L842" s="59">
        <v>0.05</v>
      </c>
      <c r="M842" s="59">
        <v>0.77400000000000002</v>
      </c>
      <c r="N842" s="59">
        <v>13.56</v>
      </c>
      <c r="O842" s="59">
        <v>43.61</v>
      </c>
      <c r="P842" s="59"/>
      <c r="Q842" s="59">
        <v>27.76</v>
      </c>
      <c r="R842" s="59">
        <v>0.30099999999999999</v>
      </c>
      <c r="S842" s="59">
        <v>11.39</v>
      </c>
      <c r="T842" s="59">
        <v>9.6000000000000002E-2</v>
      </c>
      <c r="U842" s="59"/>
      <c r="V842" s="59">
        <v>97.541000000000011</v>
      </c>
      <c r="W842" s="59">
        <f t="shared" si="596"/>
        <v>16.585435659231123</v>
      </c>
      <c r="X842" s="59">
        <f t="shared" si="597"/>
        <v>12.418942365824494</v>
      </c>
      <c r="Y842" s="59">
        <f t="shared" si="598"/>
        <v>98.785378025055621</v>
      </c>
      <c r="Z842" s="59">
        <f t="shared" si="601"/>
        <v>1.6369182768033253E-3</v>
      </c>
      <c r="AA842" s="59">
        <f t="shared" si="602"/>
        <v>1.905694931211728E-2</v>
      </c>
      <c r="AB842" s="59">
        <f t="shared" si="603"/>
        <v>0.52326183015778605</v>
      </c>
      <c r="AC842" s="59">
        <f t="shared" si="604"/>
        <v>1.1292839551476126</v>
      </c>
      <c r="AD842" s="59">
        <f t="shared" si="605"/>
        <v>0.30596298451282689</v>
      </c>
      <c r="AE842" s="59">
        <f t="shared" si="606"/>
        <v>0</v>
      </c>
      <c r="AF842" s="59">
        <f t="shared" si="607"/>
        <v>0.45410816306438495</v>
      </c>
      <c r="AG842" s="59">
        <f t="shared" si="608"/>
        <v>8.347078713049523E-3</v>
      </c>
      <c r="AH842" s="59">
        <f t="shared" si="609"/>
        <v>0.55586601602229901</v>
      </c>
      <c r="AI842" s="59">
        <f t="shared" si="610"/>
        <v>2.5278522950873336E-3</v>
      </c>
      <c r="AJ842" s="59">
        <f t="shared" si="613"/>
        <v>3.0000517475019666</v>
      </c>
      <c r="AK842" s="59">
        <f t="shared" si="614"/>
        <v>4</v>
      </c>
      <c r="AL842" s="59">
        <f t="shared" si="615"/>
        <v>0.55037646261904116</v>
      </c>
      <c r="AM842" s="59">
        <f t="shared" si="624"/>
        <v>0.44962353738095884</v>
      </c>
      <c r="AN842" s="59">
        <f t="shared" si="616"/>
        <v>1.4841931411652425</v>
      </c>
      <c r="AO842" s="59">
        <f t="shared" si="625"/>
        <v>4.7142952732165044</v>
      </c>
      <c r="AP842" s="59">
        <f t="shared" si="617"/>
        <v>0.40254518999715833</v>
      </c>
      <c r="AQ842" s="59">
        <f t="shared" si="618"/>
        <v>0.15622242250221025</v>
      </c>
      <c r="AR842" s="59">
        <f t="shared" si="619"/>
        <v>0.57660398184095163</v>
      </c>
      <c r="AS842" s="59">
        <f t="shared" si="620"/>
        <v>0.26717359565683813</v>
      </c>
      <c r="AT842" s="59">
        <f t="shared" si="621"/>
        <v>0.68336016175123115</v>
      </c>
      <c r="AU842" s="59">
        <v>39.82</v>
      </c>
      <c r="AV842" s="78">
        <v>2.3E-2</v>
      </c>
      <c r="AW842" s="59">
        <v>12.24</v>
      </c>
      <c r="AX842" s="59">
        <v>0.19600000000000001</v>
      </c>
      <c r="AY842" s="59">
        <v>46.81</v>
      </c>
      <c r="AZ842" s="59">
        <v>0.128</v>
      </c>
      <c r="BA842" s="59">
        <v>0.23400000000000001</v>
      </c>
      <c r="BB842" s="59">
        <v>0.05</v>
      </c>
      <c r="BC842" s="59"/>
      <c r="BD842" s="59"/>
      <c r="BE842" s="59">
        <f t="shared" si="599"/>
        <v>99.500999999999991</v>
      </c>
      <c r="BF842" s="59">
        <f t="shared" si="612"/>
        <v>87.206800935589143</v>
      </c>
      <c r="BG842" s="59">
        <f t="shared" si="622"/>
        <v>0.12793199064410857</v>
      </c>
      <c r="BH842" s="64">
        <f t="shared" si="623"/>
        <v>0.87206800935589146</v>
      </c>
      <c r="BI842" s="52"/>
      <c r="BJ842" s="62"/>
      <c r="BK842" s="62"/>
      <c r="BL842" s="62"/>
    </row>
    <row r="843" spans="1:64" s="31" customFormat="1" x14ac:dyDescent="0.25">
      <c r="A843" s="62"/>
      <c r="B843" s="58" t="s">
        <v>168</v>
      </c>
      <c r="C843" s="52" t="s">
        <v>189</v>
      </c>
      <c r="D843" s="52"/>
      <c r="E843" s="52" t="s">
        <v>210</v>
      </c>
      <c r="F843" s="52" t="s">
        <v>1008</v>
      </c>
      <c r="G843" s="63" t="s">
        <v>1779</v>
      </c>
      <c r="H843" s="63" t="s">
        <v>1786</v>
      </c>
      <c r="I843" s="52" t="s">
        <v>1735</v>
      </c>
      <c r="J843" s="52" t="s">
        <v>1722</v>
      </c>
      <c r="K843" s="59">
        <v>86.785267538753402</v>
      </c>
      <c r="L843" s="59">
        <v>0.04</v>
      </c>
      <c r="M843" s="59">
        <v>0.76300000000000001</v>
      </c>
      <c r="N843" s="59">
        <v>13.66</v>
      </c>
      <c r="O843" s="59">
        <v>43.09</v>
      </c>
      <c r="P843" s="59"/>
      <c r="Q843" s="59">
        <v>27.86</v>
      </c>
      <c r="R843" s="59">
        <v>0.25800000000000001</v>
      </c>
      <c r="S843" s="59">
        <v>11.42</v>
      </c>
      <c r="T843" s="59">
        <v>0.109</v>
      </c>
      <c r="U843" s="59"/>
      <c r="V843" s="59">
        <v>97.2</v>
      </c>
      <c r="W843" s="59">
        <f t="shared" si="596"/>
        <v>16.457766325238659</v>
      </c>
      <c r="X843" s="59">
        <f t="shared" si="597"/>
        <v>12.671964519628073</v>
      </c>
      <c r="Y843" s="59">
        <f t="shared" si="598"/>
        <v>98.469730844866731</v>
      </c>
      <c r="Z843" s="59">
        <f t="shared" si="601"/>
        <v>1.3125329152216198E-3</v>
      </c>
      <c r="AA843" s="59">
        <f t="shared" si="602"/>
        <v>1.8829126562620157E-2</v>
      </c>
      <c r="AB843" s="59">
        <f t="shared" si="603"/>
        <v>0.5283275820329606</v>
      </c>
      <c r="AC843" s="59">
        <f t="shared" si="604"/>
        <v>1.1183732831751012</v>
      </c>
      <c r="AD843" s="59">
        <f t="shared" si="605"/>
        <v>0.31291144185969633</v>
      </c>
      <c r="AE843" s="59">
        <f t="shared" si="606"/>
        <v>0</v>
      </c>
      <c r="AF843" s="59">
        <f t="shared" si="607"/>
        <v>0.45164430173112852</v>
      </c>
      <c r="AG843" s="59">
        <f t="shared" si="608"/>
        <v>7.1710200669305481E-3</v>
      </c>
      <c r="AH843" s="59">
        <f t="shared" si="609"/>
        <v>0.55860616152326881</v>
      </c>
      <c r="AI843" s="59">
        <f t="shared" si="610"/>
        <v>2.8767371213517996E-3</v>
      </c>
      <c r="AJ843" s="59">
        <f t="shared" si="613"/>
        <v>3.0000521869882792</v>
      </c>
      <c r="AK843" s="59">
        <f t="shared" si="614"/>
        <v>4</v>
      </c>
      <c r="AL843" s="59">
        <f t="shared" si="615"/>
        <v>0.55293828792098532</v>
      </c>
      <c r="AM843" s="59">
        <f t="shared" si="624"/>
        <v>0.44706171207901468</v>
      </c>
      <c r="AN843" s="59">
        <f t="shared" si="616"/>
        <v>1.4433614157632415</v>
      </c>
      <c r="AO843" s="59">
        <f t="shared" si="625"/>
        <v>4.5452630274386578</v>
      </c>
      <c r="AP843" s="59">
        <f t="shared" si="617"/>
        <v>0.40927224009863744</v>
      </c>
      <c r="AQ843" s="59">
        <f t="shared" si="618"/>
        <v>0.15968027998758466</v>
      </c>
      <c r="AR843" s="59">
        <f t="shared" si="619"/>
        <v>0.5707115020361172</v>
      </c>
      <c r="AS843" s="59">
        <f t="shared" si="620"/>
        <v>0.26960821797629814</v>
      </c>
      <c r="AT843" s="59">
        <f t="shared" si="621"/>
        <v>0.67915995358015069</v>
      </c>
      <c r="AU843" s="59">
        <v>40.380000000000003</v>
      </c>
      <c r="AV843" s="78">
        <v>2.5999999999999999E-2</v>
      </c>
      <c r="AW843" s="59">
        <v>12.74</v>
      </c>
      <c r="AX843" s="59">
        <v>0.216</v>
      </c>
      <c r="AY843" s="59">
        <v>46.94</v>
      </c>
      <c r="AZ843" s="59">
        <v>0.13100000000000001</v>
      </c>
      <c r="BA843" s="59">
        <v>0.224</v>
      </c>
      <c r="BB843" s="59">
        <v>3.5999999999999997E-2</v>
      </c>
      <c r="BC843" s="59"/>
      <c r="BD843" s="59"/>
      <c r="BE843" s="59">
        <f t="shared" si="599"/>
        <v>100.69300000000001</v>
      </c>
      <c r="BF843" s="59">
        <f t="shared" si="612"/>
        <v>86.785267538753402</v>
      </c>
      <c r="BG843" s="59">
        <f t="shared" si="622"/>
        <v>0.13214732461246598</v>
      </c>
      <c r="BH843" s="64">
        <f t="shared" si="623"/>
        <v>0.86785267538753397</v>
      </c>
      <c r="BI843" s="52"/>
      <c r="BJ843" s="62"/>
      <c r="BK843" s="62"/>
      <c r="BL843" s="62"/>
    </row>
    <row r="844" spans="1:64" s="31" customFormat="1" x14ac:dyDescent="0.25">
      <c r="A844" s="62"/>
      <c r="B844" s="58" t="s">
        <v>168</v>
      </c>
      <c r="C844" s="52" t="s">
        <v>189</v>
      </c>
      <c r="D844" s="52"/>
      <c r="E844" s="52" t="s">
        <v>210</v>
      </c>
      <c r="F844" s="52" t="s">
        <v>1009</v>
      </c>
      <c r="G844" s="63" t="s">
        <v>1779</v>
      </c>
      <c r="H844" s="63" t="s">
        <v>1786</v>
      </c>
      <c r="I844" s="52" t="s">
        <v>1735</v>
      </c>
      <c r="J844" s="52" t="s">
        <v>1722</v>
      </c>
      <c r="K844" s="59">
        <v>86.946969357828621</v>
      </c>
      <c r="L844" s="59">
        <v>7.0999999999999994E-2</v>
      </c>
      <c r="M844" s="59">
        <v>0.76600000000000001</v>
      </c>
      <c r="N844" s="59">
        <v>13.6</v>
      </c>
      <c r="O844" s="59">
        <v>43.8</v>
      </c>
      <c r="P844" s="59"/>
      <c r="Q844" s="59">
        <v>27.63</v>
      </c>
      <c r="R844" s="59">
        <v>0.26700000000000002</v>
      </c>
      <c r="S844" s="59">
        <v>11.44</v>
      </c>
      <c r="T844" s="59">
        <v>0.13200000000000001</v>
      </c>
      <c r="U844" s="59"/>
      <c r="V844" s="59">
        <v>97.705999999999989</v>
      </c>
      <c r="W844" s="59">
        <f t="shared" si="596"/>
        <v>16.585128154437882</v>
      </c>
      <c r="X844" s="59">
        <f t="shared" si="597"/>
        <v>12.274807563416443</v>
      </c>
      <c r="Y844" s="59">
        <f t="shared" si="598"/>
        <v>98.935935717854335</v>
      </c>
      <c r="Z844" s="59">
        <f t="shared" si="601"/>
        <v>2.3199078078962364E-3</v>
      </c>
      <c r="AA844" s="59">
        <f t="shared" si="602"/>
        <v>1.882333503061704E-2</v>
      </c>
      <c r="AB844" s="59">
        <f t="shared" si="603"/>
        <v>0.52378572607876994</v>
      </c>
      <c r="AC844" s="59">
        <f t="shared" si="604"/>
        <v>1.1320003625838289</v>
      </c>
      <c r="AD844" s="59">
        <f t="shared" si="605"/>
        <v>0.30182440533380844</v>
      </c>
      <c r="AE844" s="59">
        <f t="shared" si="606"/>
        <v>0</v>
      </c>
      <c r="AF844" s="59">
        <f t="shared" si="607"/>
        <v>0.45321746893929032</v>
      </c>
      <c r="AG844" s="59">
        <f t="shared" si="608"/>
        <v>7.3898335961597112E-3</v>
      </c>
      <c r="AH844" s="59">
        <f t="shared" si="609"/>
        <v>0.55722142704567301</v>
      </c>
      <c r="AI844" s="59">
        <f t="shared" si="610"/>
        <v>3.4690437472397503E-3</v>
      </c>
      <c r="AJ844" s="59">
        <f t="shared" si="613"/>
        <v>3.0000515101632832</v>
      </c>
      <c r="AK844" s="59">
        <f t="shared" si="614"/>
        <v>4</v>
      </c>
      <c r="AL844" s="59">
        <f t="shared" si="615"/>
        <v>0.55146474394426448</v>
      </c>
      <c r="AM844" s="59">
        <f t="shared" si="624"/>
        <v>0.44853525605573552</v>
      </c>
      <c r="AN844" s="59">
        <f t="shared" si="616"/>
        <v>1.5015931811015939</v>
      </c>
      <c r="AO844" s="59">
        <f t="shared" si="625"/>
        <v>4.7867666991778224</v>
      </c>
      <c r="AP844" s="59">
        <f t="shared" si="617"/>
        <v>0.39974525336675371</v>
      </c>
      <c r="AQ844" s="59">
        <f t="shared" si="618"/>
        <v>0.15418000989443123</v>
      </c>
      <c r="AR844" s="59">
        <f t="shared" si="619"/>
        <v>0.57825617815977359</v>
      </c>
      <c r="AS844" s="59">
        <f t="shared" si="620"/>
        <v>0.2675638119457952</v>
      </c>
      <c r="AT844" s="59">
        <f t="shared" si="621"/>
        <v>0.68366340938288783</v>
      </c>
      <c r="AU844" s="59">
        <v>40.15</v>
      </c>
      <c r="AV844" s="78">
        <v>1.6E-2</v>
      </c>
      <c r="AW844" s="59">
        <v>12.55</v>
      </c>
      <c r="AX844" s="59">
        <v>0.19900000000000001</v>
      </c>
      <c r="AY844" s="59">
        <v>46.9</v>
      </c>
      <c r="AZ844" s="59">
        <v>0.13800000000000001</v>
      </c>
      <c r="BA844" s="59">
        <v>0.21</v>
      </c>
      <c r="BB844" s="59">
        <v>3.5000000000000003E-2</v>
      </c>
      <c r="BC844" s="59"/>
      <c r="BD844" s="59"/>
      <c r="BE844" s="59">
        <f t="shared" si="599"/>
        <v>100.19799999999999</v>
      </c>
      <c r="BF844" s="59">
        <f t="shared" si="612"/>
        <v>86.946969357828621</v>
      </c>
      <c r="BG844" s="59">
        <f t="shared" si="622"/>
        <v>0.13053030642171379</v>
      </c>
      <c r="BH844" s="64">
        <f t="shared" si="623"/>
        <v>0.86946969357828618</v>
      </c>
      <c r="BI844" s="52"/>
      <c r="BJ844" s="62"/>
      <c r="BK844" s="62"/>
      <c r="BL844" s="62"/>
    </row>
    <row r="845" spans="1:64" s="31" customFormat="1" x14ac:dyDescent="0.25">
      <c r="A845" s="62"/>
      <c r="B845" s="58" t="s">
        <v>168</v>
      </c>
      <c r="C845" s="52" t="s">
        <v>189</v>
      </c>
      <c r="D845" s="52"/>
      <c r="E845" s="52" t="s">
        <v>210</v>
      </c>
      <c r="F845" s="52" t="s">
        <v>1010</v>
      </c>
      <c r="G845" s="63" t="s">
        <v>1779</v>
      </c>
      <c r="H845" s="63" t="s">
        <v>1786</v>
      </c>
      <c r="I845" s="52" t="s">
        <v>1735</v>
      </c>
      <c r="J845" s="52" t="s">
        <v>1722</v>
      </c>
      <c r="K845" s="59">
        <v>86.643211217357532</v>
      </c>
      <c r="L845" s="59">
        <v>4.2000000000000003E-2</v>
      </c>
      <c r="M845" s="59">
        <v>0.90700000000000003</v>
      </c>
      <c r="N845" s="59">
        <v>13.55</v>
      </c>
      <c r="O845" s="59">
        <v>43.55</v>
      </c>
      <c r="P845" s="59"/>
      <c r="Q845" s="59">
        <v>27.9</v>
      </c>
      <c r="R845" s="59">
        <v>0.27100000000000002</v>
      </c>
      <c r="S845" s="59">
        <v>11.05</v>
      </c>
      <c r="T845" s="59">
        <v>0.11</v>
      </c>
      <c r="U845" s="59"/>
      <c r="V845" s="59">
        <v>97.38</v>
      </c>
      <c r="W845" s="59">
        <f t="shared" si="596"/>
        <v>17.170276800059817</v>
      </c>
      <c r="X845" s="59">
        <f t="shared" si="597"/>
        <v>11.924564569837946</v>
      </c>
      <c r="Y845" s="59">
        <f t="shared" si="598"/>
        <v>98.574841369897769</v>
      </c>
      <c r="Z845" s="59">
        <f t="shared" si="601"/>
        <v>1.3806018004760086E-3</v>
      </c>
      <c r="AA845" s="59">
        <f t="shared" si="602"/>
        <v>2.2422387659239894E-2</v>
      </c>
      <c r="AB845" s="59">
        <f t="shared" si="603"/>
        <v>0.52500182503067294</v>
      </c>
      <c r="AC845" s="59">
        <f t="shared" si="604"/>
        <v>1.1323153166352555</v>
      </c>
      <c r="AD845" s="59">
        <f t="shared" si="605"/>
        <v>0.29497754589825931</v>
      </c>
      <c r="AE845" s="59">
        <f t="shared" si="606"/>
        <v>0</v>
      </c>
      <c r="AF845" s="59">
        <f t="shared" si="607"/>
        <v>0.47203246918046077</v>
      </c>
      <c r="AG845" s="59">
        <f t="shared" si="608"/>
        <v>7.5456986298459826E-3</v>
      </c>
      <c r="AH845" s="59">
        <f t="shared" si="609"/>
        <v>0.54146554807749869</v>
      </c>
      <c r="AI845" s="59">
        <f t="shared" si="610"/>
        <v>2.9082738464814325E-3</v>
      </c>
      <c r="AJ845" s="59">
        <f t="shared" si="613"/>
        <v>3.0000496667581906</v>
      </c>
      <c r="AK845" s="59">
        <f t="shared" si="614"/>
        <v>4</v>
      </c>
      <c r="AL845" s="59">
        <f t="shared" si="615"/>
        <v>0.5342541759898507</v>
      </c>
      <c r="AM845" s="59">
        <f t="shared" si="624"/>
        <v>0.4657458240101493</v>
      </c>
      <c r="AN845" s="59">
        <f t="shared" si="616"/>
        <v>1.600231867625848</v>
      </c>
      <c r="AO845" s="59">
        <f t="shared" si="625"/>
        <v>5.202451063602469</v>
      </c>
      <c r="AP845" s="59">
        <f t="shared" si="617"/>
        <v>0.38458108772932392</v>
      </c>
      <c r="AQ845" s="59">
        <f t="shared" si="618"/>
        <v>0.15109273603888809</v>
      </c>
      <c r="AR845" s="59">
        <f t="shared" si="619"/>
        <v>0.5799920083007587</v>
      </c>
      <c r="AS845" s="59">
        <f t="shared" si="620"/>
        <v>0.26891525566035318</v>
      </c>
      <c r="AT845" s="59">
        <f t="shared" si="621"/>
        <v>0.68322186995366307</v>
      </c>
      <c r="AU845" s="59">
        <v>39.85</v>
      </c>
      <c r="AV845" s="78">
        <v>2.1999999999999999E-2</v>
      </c>
      <c r="AW845" s="59">
        <v>12.67</v>
      </c>
      <c r="AX845" s="59">
        <v>0.17599999999999999</v>
      </c>
      <c r="AY845" s="59">
        <v>46.11</v>
      </c>
      <c r="AZ845" s="59">
        <v>0.14199999999999999</v>
      </c>
      <c r="BA845" s="59">
        <v>0.19</v>
      </c>
      <c r="BB845" s="59">
        <v>1.7999999999999999E-2</v>
      </c>
      <c r="BC845" s="59"/>
      <c r="BD845" s="59"/>
      <c r="BE845" s="59">
        <f t="shared" si="599"/>
        <v>99.177999999999997</v>
      </c>
      <c r="BF845" s="59">
        <f t="shared" si="612"/>
        <v>86.643211217357532</v>
      </c>
      <c r="BG845" s="59">
        <f t="shared" si="622"/>
        <v>0.13356788782642467</v>
      </c>
      <c r="BH845" s="64">
        <f t="shared" si="623"/>
        <v>0.8664321121735753</v>
      </c>
      <c r="BI845" s="52"/>
      <c r="BJ845" s="62"/>
      <c r="BK845" s="62"/>
      <c r="BL845" s="62"/>
    </row>
    <row r="846" spans="1:64" s="31" customFormat="1" x14ac:dyDescent="0.25">
      <c r="A846" s="62"/>
      <c r="B846" s="58" t="s">
        <v>168</v>
      </c>
      <c r="C846" s="52" t="s">
        <v>189</v>
      </c>
      <c r="D846" s="52"/>
      <c r="E846" s="52" t="s">
        <v>210</v>
      </c>
      <c r="F846" s="52" t="s">
        <v>1011</v>
      </c>
      <c r="G846" s="63" t="s">
        <v>1779</v>
      </c>
      <c r="H846" s="63" t="s">
        <v>1786</v>
      </c>
      <c r="I846" s="52" t="s">
        <v>1735</v>
      </c>
      <c r="J846" s="52" t="s">
        <v>1722</v>
      </c>
      <c r="K846" s="59">
        <v>87.086066465042734</v>
      </c>
      <c r="L846" s="59">
        <v>6.8000000000000005E-2</v>
      </c>
      <c r="M846" s="59">
        <v>0.90700000000000003</v>
      </c>
      <c r="N846" s="59">
        <v>13.85</v>
      </c>
      <c r="O846" s="59">
        <v>42.28</v>
      </c>
      <c r="P846" s="59"/>
      <c r="Q846" s="59">
        <v>27.01</v>
      </c>
      <c r="R846" s="59">
        <v>0.309</v>
      </c>
      <c r="S846" s="59">
        <v>11.68</v>
      </c>
      <c r="T846" s="59">
        <v>0.14799999999999999</v>
      </c>
      <c r="U846" s="59"/>
      <c r="V846" s="59">
        <v>96.25200000000001</v>
      </c>
      <c r="W846" s="59">
        <f t="shared" si="596"/>
        <v>15.857015078303984</v>
      </c>
      <c r="X846" s="59">
        <f t="shared" si="597"/>
        <v>12.39495990408537</v>
      </c>
      <c r="Y846" s="59">
        <f t="shared" si="598"/>
        <v>97.493974982389346</v>
      </c>
      <c r="Z846" s="59">
        <f t="shared" si="601"/>
        <v>2.2442940264374256E-3</v>
      </c>
      <c r="AA846" s="59">
        <f t="shared" si="602"/>
        <v>2.2513009394114478E-2</v>
      </c>
      <c r="AB846" s="59">
        <f t="shared" si="603"/>
        <v>0.53879429316959782</v>
      </c>
      <c r="AC846" s="59">
        <f t="shared" si="604"/>
        <v>1.103737751336801</v>
      </c>
      <c r="AD846" s="59">
        <f t="shared" si="605"/>
        <v>0.30785290109075336</v>
      </c>
      <c r="AE846" s="59">
        <f t="shared" si="606"/>
        <v>0</v>
      </c>
      <c r="AF846" s="59">
        <f t="shared" si="607"/>
        <v>0.43769109571032627</v>
      </c>
      <c r="AG846" s="59">
        <f t="shared" si="608"/>
        <v>8.6385398321334288E-3</v>
      </c>
      <c r="AH846" s="59">
        <f t="shared" si="609"/>
        <v>0.57464957447719101</v>
      </c>
      <c r="AI846" s="59">
        <f t="shared" si="610"/>
        <v>3.9287647435173817E-3</v>
      </c>
      <c r="AJ846" s="59">
        <f t="shared" si="613"/>
        <v>3.0000502237808724</v>
      </c>
      <c r="AK846" s="59">
        <f t="shared" si="614"/>
        <v>4</v>
      </c>
      <c r="AL846" s="59">
        <f t="shared" si="615"/>
        <v>0.56764446139534019</v>
      </c>
      <c r="AM846" s="59">
        <f t="shared" si="624"/>
        <v>0.43235553860465981</v>
      </c>
      <c r="AN846" s="59">
        <f t="shared" si="616"/>
        <v>1.4217540070583818</v>
      </c>
      <c r="AO846" s="59">
        <f t="shared" si="625"/>
        <v>4.456407500532138</v>
      </c>
      <c r="AP846" s="59">
        <f t="shared" si="617"/>
        <v>0.41292385481160587</v>
      </c>
      <c r="AQ846" s="59">
        <f t="shared" si="618"/>
        <v>0.1578421233129943</v>
      </c>
      <c r="AR846" s="59">
        <f t="shared" si="619"/>
        <v>0.56590764496434731</v>
      </c>
      <c r="AS846" s="59">
        <f t="shared" si="620"/>
        <v>0.27625023172265845</v>
      </c>
      <c r="AT846" s="59">
        <f t="shared" si="621"/>
        <v>0.67197334446433155</v>
      </c>
      <c r="AU846" s="59">
        <v>40.19</v>
      </c>
      <c r="AV846" s="78">
        <v>1.0999999999999999E-2</v>
      </c>
      <c r="AW846" s="59">
        <v>12.37</v>
      </c>
      <c r="AX846" s="59">
        <v>0.19</v>
      </c>
      <c r="AY846" s="59">
        <v>46.8</v>
      </c>
      <c r="AZ846" s="59">
        <v>0.121</v>
      </c>
      <c r="BA846" s="59">
        <v>0.182</v>
      </c>
      <c r="BB846" s="59">
        <v>4.5999999999999999E-2</v>
      </c>
      <c r="BC846" s="59"/>
      <c r="BD846" s="59"/>
      <c r="BE846" s="59">
        <f t="shared" si="599"/>
        <v>99.91</v>
      </c>
      <c r="BF846" s="59">
        <f t="shared" si="612"/>
        <v>87.086066465042734</v>
      </c>
      <c r="BG846" s="59">
        <f t="shared" si="622"/>
        <v>0.12913933534957267</v>
      </c>
      <c r="BH846" s="64">
        <f t="shared" si="623"/>
        <v>0.87086066465042733</v>
      </c>
      <c r="BI846" s="52"/>
      <c r="BJ846" s="62"/>
      <c r="BK846" s="62"/>
      <c r="BL846" s="62"/>
    </row>
    <row r="847" spans="1:64" s="31" customFormat="1" x14ac:dyDescent="0.25">
      <c r="A847" s="62"/>
      <c r="B847" s="58" t="s">
        <v>168</v>
      </c>
      <c r="C847" s="52" t="s">
        <v>189</v>
      </c>
      <c r="D847" s="52"/>
      <c r="E847" s="52" t="s">
        <v>210</v>
      </c>
      <c r="F847" s="52" t="s">
        <v>1012</v>
      </c>
      <c r="G847" s="63" t="s">
        <v>1779</v>
      </c>
      <c r="H847" s="63" t="s">
        <v>1786</v>
      </c>
      <c r="I847" s="52" t="s">
        <v>1735</v>
      </c>
      <c r="J847" s="52" t="s">
        <v>1722</v>
      </c>
      <c r="K847" s="59">
        <v>84.868011359057988</v>
      </c>
      <c r="L847" s="59">
        <v>0</v>
      </c>
      <c r="M847" s="59">
        <v>0.66</v>
      </c>
      <c r="N847" s="59">
        <v>13.04</v>
      </c>
      <c r="O847" s="59">
        <v>42.09</v>
      </c>
      <c r="P847" s="59"/>
      <c r="Q847" s="59">
        <v>31.55</v>
      </c>
      <c r="R847" s="59">
        <v>0.255</v>
      </c>
      <c r="S847" s="59">
        <v>9.9499999999999993</v>
      </c>
      <c r="T847" s="59">
        <v>0.113</v>
      </c>
      <c r="U847" s="59"/>
      <c r="V847" s="59">
        <v>97.658000000000001</v>
      </c>
      <c r="W847" s="59">
        <f t="shared" ref="W847:W878" si="626">Q847-0.8998*X847</f>
        <v>18.640621763846873</v>
      </c>
      <c r="X847" s="59">
        <f t="shared" ref="X847:X878" si="627">(S847/40.31+Q847/71.85+R847/70.94+T847/74.7+U847/41.38-N847/101.96-O847/151.91-P847/201-L847*2/60.08-M847*2/79.95)/3*159.66</f>
        <v>14.346941805015701</v>
      </c>
      <c r="Y847" s="59">
        <f t="shared" ref="Y847:Y878" si="628">SUM(L847:P847,R847:U847,W847:X847)</f>
        <v>99.095563568862573</v>
      </c>
      <c r="Z847" s="59">
        <f t="shared" si="601"/>
        <v>0</v>
      </c>
      <c r="AA847" s="59">
        <f t="shared" si="602"/>
        <v>1.6420935644165809E-2</v>
      </c>
      <c r="AB847" s="59">
        <f t="shared" si="603"/>
        <v>0.50848541804610781</v>
      </c>
      <c r="AC847" s="59">
        <f t="shared" si="604"/>
        <v>1.1013809036044695</v>
      </c>
      <c r="AD847" s="59">
        <f t="shared" si="605"/>
        <v>0.35717837659348622</v>
      </c>
      <c r="AE847" s="59">
        <f t="shared" si="606"/>
        <v>0</v>
      </c>
      <c r="AF847" s="59">
        <f t="shared" si="607"/>
        <v>0.51574421423154615</v>
      </c>
      <c r="AG847" s="59">
        <f t="shared" si="608"/>
        <v>7.1457816097695937E-3</v>
      </c>
      <c r="AH847" s="59">
        <f t="shared" si="609"/>
        <v>0.49069431383257167</v>
      </c>
      <c r="AI847" s="59">
        <f t="shared" si="610"/>
        <v>3.0067716716856668E-3</v>
      </c>
      <c r="AJ847" s="59">
        <f t="shared" si="613"/>
        <v>3.0000567152338027</v>
      </c>
      <c r="AK847" s="59">
        <f t="shared" si="614"/>
        <v>4</v>
      </c>
      <c r="AL847" s="59">
        <f t="shared" si="615"/>
        <v>0.48755517614813593</v>
      </c>
      <c r="AM847" s="59">
        <f t="shared" si="624"/>
        <v>0.51244482385186407</v>
      </c>
      <c r="AN847" s="59">
        <f t="shared" si="616"/>
        <v>1.4439401935535636</v>
      </c>
      <c r="AO847" s="59">
        <f t="shared" si="625"/>
        <v>4.5476488015501388</v>
      </c>
      <c r="AP847" s="59">
        <f t="shared" si="617"/>
        <v>0.40917531559803411</v>
      </c>
      <c r="AQ847" s="59">
        <f t="shared" si="618"/>
        <v>0.18158122025001838</v>
      </c>
      <c r="AR847" s="59">
        <f t="shared" si="619"/>
        <v>0.5599165614221413</v>
      </c>
      <c r="AS847" s="59">
        <f t="shared" si="620"/>
        <v>0.25850221832784037</v>
      </c>
      <c r="AT847" s="59">
        <f t="shared" si="621"/>
        <v>0.68414432229083244</v>
      </c>
      <c r="AU847" s="59">
        <v>39.25</v>
      </c>
      <c r="AV847" s="78">
        <v>2.1000000000000001E-2</v>
      </c>
      <c r="AW847" s="59">
        <v>14.33</v>
      </c>
      <c r="AX847" s="59">
        <v>0.24099999999999999</v>
      </c>
      <c r="AY847" s="59">
        <v>45.09</v>
      </c>
      <c r="AZ847" s="59">
        <v>0.14099999999999999</v>
      </c>
      <c r="BA847" s="59">
        <v>0.14000000000000001</v>
      </c>
      <c r="BB847" s="59">
        <v>2.1999999999999999E-2</v>
      </c>
      <c r="BC847" s="59"/>
      <c r="BD847" s="59"/>
      <c r="BE847" s="59">
        <f t="shared" si="599"/>
        <v>99.235000000000014</v>
      </c>
      <c r="BF847" s="59">
        <f t="shared" si="612"/>
        <v>84.868011359057988</v>
      </c>
      <c r="BG847" s="59">
        <f t="shared" si="622"/>
        <v>0.15131988640942012</v>
      </c>
      <c r="BH847" s="64">
        <f t="shared" si="623"/>
        <v>0.84868011359057993</v>
      </c>
      <c r="BI847" s="52"/>
      <c r="BJ847" s="62"/>
      <c r="BK847" s="62"/>
      <c r="BL847" s="62"/>
    </row>
    <row r="848" spans="1:64" s="31" customFormat="1" x14ac:dyDescent="0.25">
      <c r="A848" s="62"/>
      <c r="B848" s="58" t="s">
        <v>168</v>
      </c>
      <c r="C848" s="52" t="s">
        <v>189</v>
      </c>
      <c r="D848" s="52"/>
      <c r="E848" s="52" t="s">
        <v>210</v>
      </c>
      <c r="F848" s="52" t="s">
        <v>1013</v>
      </c>
      <c r="G848" s="63" t="s">
        <v>1779</v>
      </c>
      <c r="H848" s="63" t="s">
        <v>1786</v>
      </c>
      <c r="I848" s="52" t="s">
        <v>1735</v>
      </c>
      <c r="J848" s="52" t="s">
        <v>1722</v>
      </c>
      <c r="K848" s="59">
        <v>84.861114107923456</v>
      </c>
      <c r="L848" s="59">
        <v>0</v>
      </c>
      <c r="M848" s="59">
        <v>0.67600000000000005</v>
      </c>
      <c r="N848" s="59">
        <v>12.05</v>
      </c>
      <c r="O848" s="59">
        <v>45.55</v>
      </c>
      <c r="P848" s="59"/>
      <c r="Q848" s="59">
        <v>29.73</v>
      </c>
      <c r="R848" s="59">
        <v>0.29899999999999999</v>
      </c>
      <c r="S848" s="59">
        <v>10.029999999999999</v>
      </c>
      <c r="T848" s="59">
        <v>4.4999999999999998E-2</v>
      </c>
      <c r="U848" s="59"/>
      <c r="V848" s="59">
        <v>98.38000000000001</v>
      </c>
      <c r="W848" s="59">
        <f t="shared" si="626"/>
        <v>18.597395917808306</v>
      </c>
      <c r="X848" s="59">
        <f t="shared" si="627"/>
        <v>12.372309493433756</v>
      </c>
      <c r="Y848" s="59">
        <f t="shared" si="628"/>
        <v>99.619705411242052</v>
      </c>
      <c r="Z848" s="59">
        <f t="shared" si="601"/>
        <v>0</v>
      </c>
      <c r="AA848" s="59">
        <f t="shared" si="602"/>
        <v>1.6789089216929169E-2</v>
      </c>
      <c r="AB848" s="59">
        <f t="shared" si="603"/>
        <v>0.46904491936196463</v>
      </c>
      <c r="AC848" s="59">
        <f t="shared" si="604"/>
        <v>1.189798659333503</v>
      </c>
      <c r="AD848" s="59">
        <f t="shared" si="605"/>
        <v>0.30747023175086147</v>
      </c>
      <c r="AE848" s="59">
        <f t="shared" si="606"/>
        <v>0</v>
      </c>
      <c r="AF848" s="59">
        <f t="shared" si="607"/>
        <v>0.51363260506158825</v>
      </c>
      <c r="AG848" s="59">
        <f t="shared" si="608"/>
        <v>8.3638690480445903E-3</v>
      </c>
      <c r="AH848" s="59">
        <f t="shared" si="609"/>
        <v>0.4937593756075101</v>
      </c>
      <c r="AI848" s="59">
        <f t="shared" si="610"/>
        <v>1.1952561795049105E-3</v>
      </c>
      <c r="AJ848" s="59">
        <f t="shared" si="613"/>
        <v>3.0000540055599063</v>
      </c>
      <c r="AK848" s="59">
        <f t="shared" si="614"/>
        <v>4</v>
      </c>
      <c r="AL848" s="59">
        <f t="shared" si="615"/>
        <v>0.49013629757064447</v>
      </c>
      <c r="AM848" s="59">
        <f t="shared" si="624"/>
        <v>0.50986370242935553</v>
      </c>
      <c r="AN848" s="59">
        <f t="shared" si="616"/>
        <v>1.6705116529062138</v>
      </c>
      <c r="AO848" s="59">
        <f t="shared" si="625"/>
        <v>5.5035221561501588</v>
      </c>
      <c r="AP848" s="59">
        <f t="shared" si="617"/>
        <v>0.3744600773083086</v>
      </c>
      <c r="AQ848" s="59">
        <f t="shared" si="618"/>
        <v>0.15636885125730235</v>
      </c>
      <c r="AR848" s="59">
        <f t="shared" si="619"/>
        <v>0.60509093361015109</v>
      </c>
      <c r="AS848" s="59">
        <f t="shared" si="620"/>
        <v>0.2385402151325465</v>
      </c>
      <c r="AT848" s="59">
        <f t="shared" si="621"/>
        <v>0.71724584199142727</v>
      </c>
      <c r="AU848" s="59">
        <v>39.15</v>
      </c>
      <c r="AV848" s="78">
        <v>1.2999999999999999E-2</v>
      </c>
      <c r="AW848" s="59">
        <v>14.29</v>
      </c>
      <c r="AX848" s="59">
        <v>0.22500000000000001</v>
      </c>
      <c r="AY848" s="59">
        <v>44.94</v>
      </c>
      <c r="AZ848" s="59">
        <v>0.124</v>
      </c>
      <c r="BA848" s="59">
        <v>0.16</v>
      </c>
      <c r="BB848" s="59">
        <v>2.9000000000000001E-2</v>
      </c>
      <c r="BC848" s="59"/>
      <c r="BD848" s="59"/>
      <c r="BE848" s="59">
        <f t="shared" si="599"/>
        <v>98.930999999999983</v>
      </c>
      <c r="BF848" s="59">
        <f t="shared" si="612"/>
        <v>84.861114107923456</v>
      </c>
      <c r="BG848" s="59">
        <f t="shared" si="622"/>
        <v>0.15138885892076545</v>
      </c>
      <c r="BH848" s="64">
        <f t="shared" si="623"/>
        <v>0.84861114107923452</v>
      </c>
      <c r="BI848" s="52"/>
      <c r="BJ848" s="62"/>
      <c r="BK848" s="62"/>
      <c r="BL848" s="62"/>
    </row>
    <row r="849" spans="1:64" s="31" customFormat="1" x14ac:dyDescent="0.25">
      <c r="A849" s="62"/>
      <c r="B849" s="58" t="s">
        <v>168</v>
      </c>
      <c r="C849" s="52" t="s">
        <v>189</v>
      </c>
      <c r="D849" s="52"/>
      <c r="E849" s="52" t="s">
        <v>210</v>
      </c>
      <c r="F849" s="52" t="s">
        <v>1014</v>
      </c>
      <c r="G849" s="63" t="s">
        <v>1779</v>
      </c>
      <c r="H849" s="63" t="s">
        <v>1786</v>
      </c>
      <c r="I849" s="52" t="s">
        <v>1735</v>
      </c>
      <c r="J849" s="52" t="s">
        <v>1722</v>
      </c>
      <c r="K849" s="59">
        <v>83.943913667813362</v>
      </c>
      <c r="L849" s="59">
        <v>4.5999999999999999E-2</v>
      </c>
      <c r="M849" s="59">
        <v>0.77600000000000002</v>
      </c>
      <c r="N849" s="59">
        <v>12.17</v>
      </c>
      <c r="O849" s="59">
        <v>43.79</v>
      </c>
      <c r="P849" s="59"/>
      <c r="Q849" s="59">
        <v>30.84</v>
      </c>
      <c r="R849" s="59">
        <v>0.29099999999999998</v>
      </c>
      <c r="S849" s="59">
        <v>9.74</v>
      </c>
      <c r="T849" s="59">
        <v>5.5E-2</v>
      </c>
      <c r="U849" s="59"/>
      <c r="V849" s="59">
        <v>97.707999999999998</v>
      </c>
      <c r="W849" s="59">
        <f t="shared" si="626"/>
        <v>19.005763556773033</v>
      </c>
      <c r="X849" s="59">
        <f t="shared" si="627"/>
        <v>13.152074286760353</v>
      </c>
      <c r="Y849" s="59">
        <f t="shared" si="628"/>
        <v>99.025837843533381</v>
      </c>
      <c r="Z849" s="59">
        <f t="shared" si="601"/>
        <v>1.5297328213412856E-3</v>
      </c>
      <c r="AA849" s="59">
        <f t="shared" si="602"/>
        <v>1.940773703593969E-2</v>
      </c>
      <c r="AB849" s="59">
        <f t="shared" si="603"/>
        <v>0.47703550518644228</v>
      </c>
      <c r="AC849" s="59">
        <f t="shared" si="604"/>
        <v>1.1518416436734988</v>
      </c>
      <c r="AD849" s="59">
        <f t="shared" si="605"/>
        <v>0.3291389580147645</v>
      </c>
      <c r="AE849" s="59">
        <f t="shared" si="606"/>
        <v>0</v>
      </c>
      <c r="AF849" s="59">
        <f t="shared" si="607"/>
        <v>0.52858946932756601</v>
      </c>
      <c r="AG849" s="59">
        <f t="shared" si="608"/>
        <v>8.1971288545156906E-3</v>
      </c>
      <c r="AH849" s="59">
        <f t="shared" si="609"/>
        <v>0.48284319598278297</v>
      </c>
      <c r="AI849" s="59">
        <f t="shared" si="610"/>
        <v>1.4711058085152104E-3</v>
      </c>
      <c r="AJ849" s="59">
        <f t="shared" si="613"/>
        <v>3.0000544767053663</v>
      </c>
      <c r="AK849" s="59">
        <f t="shared" si="614"/>
        <v>4</v>
      </c>
      <c r="AL849" s="59">
        <f t="shared" si="615"/>
        <v>0.47738540838467675</v>
      </c>
      <c r="AM849" s="59">
        <f t="shared" si="624"/>
        <v>0.52261459161532331</v>
      </c>
      <c r="AN849" s="59">
        <f t="shared" si="616"/>
        <v>1.605976613998561</v>
      </c>
      <c r="AO849" s="59">
        <f t="shared" si="625"/>
        <v>5.2269103130878136</v>
      </c>
      <c r="AP849" s="59">
        <f t="shared" si="617"/>
        <v>0.38373329776955256</v>
      </c>
      <c r="AQ849" s="59">
        <f t="shared" si="618"/>
        <v>0.16809818716972702</v>
      </c>
      <c r="AR849" s="59">
        <f t="shared" si="619"/>
        <v>0.58826974897158268</v>
      </c>
      <c r="AS849" s="59">
        <f t="shared" si="620"/>
        <v>0.24363206385869018</v>
      </c>
      <c r="AT849" s="59">
        <f t="shared" si="621"/>
        <v>0.70713843857388403</v>
      </c>
      <c r="AU849" s="59">
        <v>39.159999999999997</v>
      </c>
      <c r="AV849" s="78">
        <v>1.2999999999999999E-2</v>
      </c>
      <c r="AW849" s="59">
        <v>15.26</v>
      </c>
      <c r="AX849" s="59">
        <v>0.23200000000000001</v>
      </c>
      <c r="AY849" s="59">
        <v>44.76</v>
      </c>
      <c r="AZ849" s="59">
        <v>0.123</v>
      </c>
      <c r="BA849" s="59">
        <v>0.16700000000000001</v>
      </c>
      <c r="BB849" s="59">
        <v>1.4999999999999999E-2</v>
      </c>
      <c r="BC849" s="59"/>
      <c r="BD849" s="59"/>
      <c r="BE849" s="59">
        <f t="shared" ref="BE849:BE868" si="629">SUM(AU849:BB849)</f>
        <v>99.72999999999999</v>
      </c>
      <c r="BF849" s="59">
        <f t="shared" si="612"/>
        <v>83.943913667813362</v>
      </c>
      <c r="BG849" s="59">
        <f t="shared" si="622"/>
        <v>0.16056086332186637</v>
      </c>
      <c r="BH849" s="64">
        <f t="shared" si="623"/>
        <v>0.83943913667813363</v>
      </c>
      <c r="BI849" s="52"/>
      <c r="BJ849" s="62"/>
      <c r="BK849" s="62"/>
      <c r="BL849" s="62"/>
    </row>
    <row r="850" spans="1:64" s="31" customFormat="1" x14ac:dyDescent="0.25">
      <c r="A850" s="62"/>
      <c r="B850" s="58" t="s">
        <v>168</v>
      </c>
      <c r="C850" s="52" t="s">
        <v>189</v>
      </c>
      <c r="D850" s="52"/>
      <c r="E850" s="52" t="s">
        <v>210</v>
      </c>
      <c r="F850" s="52" t="s">
        <v>1015</v>
      </c>
      <c r="G850" s="63" t="s">
        <v>1779</v>
      </c>
      <c r="H850" s="63" t="s">
        <v>1786</v>
      </c>
      <c r="I850" s="52" t="s">
        <v>1735</v>
      </c>
      <c r="J850" s="52" t="s">
        <v>1722</v>
      </c>
      <c r="K850" s="59">
        <v>87.465752893534173</v>
      </c>
      <c r="L850" s="59">
        <v>0</v>
      </c>
      <c r="M850" s="59">
        <v>0.80500000000000005</v>
      </c>
      <c r="N850" s="59">
        <v>13.12</v>
      </c>
      <c r="O850" s="59">
        <v>45.11</v>
      </c>
      <c r="P850" s="59"/>
      <c r="Q850" s="59">
        <v>26.98</v>
      </c>
      <c r="R850" s="59">
        <v>0.28399999999999997</v>
      </c>
      <c r="S850" s="59">
        <v>11.42</v>
      </c>
      <c r="T850" s="59">
        <v>9.6000000000000002E-2</v>
      </c>
      <c r="U850" s="59"/>
      <c r="V850" s="59">
        <v>97.815000000000012</v>
      </c>
      <c r="W850" s="59">
        <f t="shared" si="626"/>
        <v>16.524763315773377</v>
      </c>
      <c r="X850" s="59">
        <f t="shared" si="627"/>
        <v>11.619511762865775</v>
      </c>
      <c r="Y850" s="59">
        <f t="shared" si="628"/>
        <v>98.979275078639134</v>
      </c>
      <c r="Z850" s="59">
        <f t="shared" si="601"/>
        <v>0</v>
      </c>
      <c r="AA850" s="59">
        <f t="shared" si="602"/>
        <v>1.9816068418489489E-2</v>
      </c>
      <c r="AB850" s="59">
        <f t="shared" si="603"/>
        <v>0.50617698647579512</v>
      </c>
      <c r="AC850" s="59">
        <f t="shared" si="604"/>
        <v>1.1678823436189516</v>
      </c>
      <c r="AD850" s="59">
        <f t="shared" si="605"/>
        <v>0.28620772492807695</v>
      </c>
      <c r="AE850" s="59">
        <f t="shared" si="606"/>
        <v>0</v>
      </c>
      <c r="AF850" s="59">
        <f t="shared" si="607"/>
        <v>0.45235236717506483</v>
      </c>
      <c r="AG850" s="59">
        <f t="shared" si="608"/>
        <v>7.8740024922644113E-3</v>
      </c>
      <c r="AH850" s="59">
        <f t="shared" si="609"/>
        <v>0.55721358715292135</v>
      </c>
      <c r="AI850" s="59">
        <f t="shared" si="610"/>
        <v>2.527323808534728E-3</v>
      </c>
      <c r="AJ850" s="59">
        <f t="shared" si="613"/>
        <v>3.0000504040700986</v>
      </c>
      <c r="AK850" s="59">
        <f t="shared" si="614"/>
        <v>4</v>
      </c>
      <c r="AL850" s="59">
        <f t="shared" si="615"/>
        <v>0.55193381350090043</v>
      </c>
      <c r="AM850" s="59">
        <f t="shared" si="624"/>
        <v>0.44806618649909957</v>
      </c>
      <c r="AN850" s="59">
        <f t="shared" si="616"/>
        <v>1.5805036963580892</v>
      </c>
      <c r="AO850" s="59">
        <f t="shared" si="625"/>
        <v>5.1186617831888661</v>
      </c>
      <c r="AP850" s="59">
        <f t="shared" si="617"/>
        <v>0.38752124300822272</v>
      </c>
      <c r="AQ850" s="59">
        <f t="shared" si="618"/>
        <v>0.14600445597181377</v>
      </c>
      <c r="AR850" s="59">
        <f t="shared" si="619"/>
        <v>0.59577716241594114</v>
      </c>
      <c r="AS850" s="59">
        <f t="shared" si="620"/>
        <v>0.25821838161224497</v>
      </c>
      <c r="AT850" s="59">
        <f t="shared" si="621"/>
        <v>0.69763497781936612</v>
      </c>
      <c r="AU850" s="59">
        <v>39.78</v>
      </c>
      <c r="AV850" s="78">
        <v>2.5999999999999999E-2</v>
      </c>
      <c r="AW850" s="59">
        <v>12.11</v>
      </c>
      <c r="AX850" s="59">
        <v>0.186</v>
      </c>
      <c r="AY850" s="59">
        <v>47.41</v>
      </c>
      <c r="AZ850" s="59">
        <v>0.13100000000000001</v>
      </c>
      <c r="BA850" s="59">
        <v>0.218</v>
      </c>
      <c r="BB850" s="59">
        <v>6.2E-2</v>
      </c>
      <c r="BC850" s="59"/>
      <c r="BD850" s="59"/>
      <c r="BE850" s="59">
        <f t="shared" si="629"/>
        <v>99.923000000000002</v>
      </c>
      <c r="BF850" s="59">
        <f t="shared" si="612"/>
        <v>87.465752893534173</v>
      </c>
      <c r="BG850" s="59">
        <f t="shared" si="622"/>
        <v>0.12534247106465826</v>
      </c>
      <c r="BH850" s="64">
        <f t="shared" si="623"/>
        <v>0.87465752893534177</v>
      </c>
      <c r="BI850" s="52"/>
      <c r="BJ850" s="62"/>
      <c r="BK850" s="62"/>
      <c r="BL850" s="62"/>
    </row>
    <row r="851" spans="1:64" s="31" customFormat="1" x14ac:dyDescent="0.25">
      <c r="A851" s="62"/>
      <c r="B851" s="58" t="s">
        <v>168</v>
      </c>
      <c r="C851" s="52" t="s">
        <v>189</v>
      </c>
      <c r="D851" s="52"/>
      <c r="E851" s="52" t="s">
        <v>210</v>
      </c>
      <c r="F851" s="52" t="s">
        <v>1016</v>
      </c>
      <c r="G851" s="63" t="s">
        <v>1779</v>
      </c>
      <c r="H851" s="63" t="s">
        <v>1786</v>
      </c>
      <c r="I851" s="52" t="s">
        <v>1735</v>
      </c>
      <c r="J851" s="52" t="s">
        <v>1722</v>
      </c>
      <c r="K851" s="59">
        <v>87.474428023853136</v>
      </c>
      <c r="L851" s="59">
        <v>7.2999999999999995E-2</v>
      </c>
      <c r="M851" s="59">
        <v>0.83199999999999996</v>
      </c>
      <c r="N851" s="59">
        <v>13.31</v>
      </c>
      <c r="O851" s="59">
        <v>45.69</v>
      </c>
      <c r="P851" s="59"/>
      <c r="Q851" s="59">
        <v>26.89</v>
      </c>
      <c r="R851" s="59">
        <v>0.251</v>
      </c>
      <c r="S851" s="59">
        <v>11.48</v>
      </c>
      <c r="T851" s="59">
        <v>6.0999999999999999E-2</v>
      </c>
      <c r="U851" s="59"/>
      <c r="V851" s="59">
        <v>98.587000000000018</v>
      </c>
      <c r="W851" s="59">
        <f t="shared" si="626"/>
        <v>16.88897054205367</v>
      </c>
      <c r="X851" s="59">
        <f t="shared" si="627"/>
        <v>11.114724892138621</v>
      </c>
      <c r="Y851" s="59">
        <f t="shared" si="628"/>
        <v>99.700695434192298</v>
      </c>
      <c r="Z851" s="59">
        <f t="shared" si="601"/>
        <v>2.370415176849024E-3</v>
      </c>
      <c r="AA851" s="59">
        <f t="shared" si="602"/>
        <v>2.031796977673217E-2</v>
      </c>
      <c r="AB851" s="59">
        <f t="shared" si="603"/>
        <v>0.50942703304867831</v>
      </c>
      <c r="AC851" s="59">
        <f t="shared" si="604"/>
        <v>1.1734991912926398</v>
      </c>
      <c r="AD851" s="59">
        <f t="shared" si="605"/>
        <v>0.2715986207668481</v>
      </c>
      <c r="AE851" s="59">
        <f t="shared" si="606"/>
        <v>0</v>
      </c>
      <c r="AF851" s="59">
        <f t="shared" si="607"/>
        <v>0.45864870194619467</v>
      </c>
      <c r="AG851" s="59">
        <f t="shared" si="608"/>
        <v>6.903769776927313E-3</v>
      </c>
      <c r="AH851" s="59">
        <f t="shared" si="609"/>
        <v>0.55569034733361933</v>
      </c>
      <c r="AI851" s="59">
        <f t="shared" si="610"/>
        <v>1.5931433738470633E-3</v>
      </c>
      <c r="AJ851" s="59">
        <f t="shared" si="613"/>
        <v>3.000049192492336</v>
      </c>
      <c r="AK851" s="59">
        <f t="shared" si="614"/>
        <v>4</v>
      </c>
      <c r="AL851" s="59">
        <f t="shared" si="615"/>
        <v>0.54783491548330143</v>
      </c>
      <c r="AM851" s="59">
        <f t="shared" si="624"/>
        <v>0.45216508451669857</v>
      </c>
      <c r="AN851" s="59">
        <f t="shared" si="616"/>
        <v>1.6887004089019966</v>
      </c>
      <c r="AO851" s="59">
        <f t="shared" si="625"/>
        <v>5.5820870913195186</v>
      </c>
      <c r="AP851" s="59">
        <f t="shared" si="617"/>
        <v>0.37192689698305842</v>
      </c>
      <c r="AQ851" s="59">
        <f t="shared" si="618"/>
        <v>0.13895889911382397</v>
      </c>
      <c r="AR851" s="59">
        <f t="shared" si="619"/>
        <v>0.60040126592900722</v>
      </c>
      <c r="AS851" s="59">
        <f t="shared" si="620"/>
        <v>0.26063983495716875</v>
      </c>
      <c r="AT851" s="59">
        <f t="shared" si="621"/>
        <v>0.69729687155593323</v>
      </c>
      <c r="AU851" s="59">
        <v>39.909999999999997</v>
      </c>
      <c r="AV851" s="78">
        <v>2.1999999999999999E-2</v>
      </c>
      <c r="AW851" s="59">
        <v>12.08</v>
      </c>
      <c r="AX851" s="59">
        <v>0.20200000000000001</v>
      </c>
      <c r="AY851" s="59">
        <v>47.33</v>
      </c>
      <c r="AZ851" s="59">
        <v>0.126</v>
      </c>
      <c r="BA851" s="59">
        <v>0.21099999999999999</v>
      </c>
      <c r="BB851" s="59">
        <v>1.4999999999999999E-2</v>
      </c>
      <c r="BC851" s="59"/>
      <c r="BD851" s="59"/>
      <c r="BE851" s="59">
        <f t="shared" si="629"/>
        <v>99.895999999999987</v>
      </c>
      <c r="BF851" s="59">
        <f t="shared" si="612"/>
        <v>87.474428023853136</v>
      </c>
      <c r="BG851" s="59">
        <f t="shared" si="622"/>
        <v>0.12525571976146865</v>
      </c>
      <c r="BH851" s="64">
        <f t="shared" si="623"/>
        <v>0.87474428023853135</v>
      </c>
      <c r="BI851" s="52"/>
      <c r="BJ851" s="62"/>
      <c r="BK851" s="62"/>
      <c r="BL851" s="62"/>
    </row>
    <row r="852" spans="1:64" s="31" customFormat="1" x14ac:dyDescent="0.25">
      <c r="A852" s="62"/>
      <c r="B852" s="58" t="s">
        <v>168</v>
      </c>
      <c r="C852" s="52" t="s">
        <v>189</v>
      </c>
      <c r="D852" s="52"/>
      <c r="E852" s="52" t="s">
        <v>210</v>
      </c>
      <c r="F852" s="52" t="s">
        <v>1017</v>
      </c>
      <c r="G852" s="63" t="s">
        <v>1779</v>
      </c>
      <c r="H852" s="63" t="s">
        <v>1786</v>
      </c>
      <c r="I852" s="52" t="s">
        <v>1735</v>
      </c>
      <c r="J852" s="52" t="s">
        <v>1722</v>
      </c>
      <c r="K852" s="59">
        <v>87.582195819159878</v>
      </c>
      <c r="L852" s="59">
        <v>1.0999999999999999E-2</v>
      </c>
      <c r="M852" s="59">
        <v>0.77</v>
      </c>
      <c r="N852" s="59">
        <v>13.28</v>
      </c>
      <c r="O852" s="59">
        <v>45.61</v>
      </c>
      <c r="P852" s="59"/>
      <c r="Q852" s="59">
        <v>26.06</v>
      </c>
      <c r="R852" s="59">
        <v>0.26300000000000001</v>
      </c>
      <c r="S852" s="59">
        <v>11.37</v>
      </c>
      <c r="T852" s="59">
        <v>0.106</v>
      </c>
      <c r="U852" s="59"/>
      <c r="V852" s="59">
        <v>97.47</v>
      </c>
      <c r="W852" s="59">
        <f t="shared" si="626"/>
        <v>16.49347091521075</v>
      </c>
      <c r="X852" s="59">
        <f t="shared" si="627"/>
        <v>10.631839391852912</v>
      </c>
      <c r="Y852" s="59">
        <f t="shared" si="628"/>
        <v>98.535310307063654</v>
      </c>
      <c r="Z852" s="59">
        <f t="shared" si="601"/>
        <v>3.6116939778388395E-4</v>
      </c>
      <c r="AA852" s="59">
        <f t="shared" si="602"/>
        <v>1.9013602476825424E-2</v>
      </c>
      <c r="AB852" s="59">
        <f t="shared" si="603"/>
        <v>0.51394744074045096</v>
      </c>
      <c r="AC852" s="59">
        <f t="shared" si="604"/>
        <v>1.1845091223046658</v>
      </c>
      <c r="AD852" s="59">
        <f t="shared" si="605"/>
        <v>0.26269629690006679</v>
      </c>
      <c r="AE852" s="59">
        <f t="shared" si="606"/>
        <v>0</v>
      </c>
      <c r="AF852" s="59">
        <f t="shared" si="607"/>
        <v>0.45290357663688685</v>
      </c>
      <c r="AG852" s="59">
        <f t="shared" si="608"/>
        <v>7.3145064672773853E-3</v>
      </c>
      <c r="AH852" s="59">
        <f t="shared" si="609"/>
        <v>0.55650379516230553</v>
      </c>
      <c r="AI852" s="59">
        <f t="shared" si="610"/>
        <v>2.7992880665364994E-3</v>
      </c>
      <c r="AJ852" s="59">
        <f t="shared" si="613"/>
        <v>3.000048798152799</v>
      </c>
      <c r="AK852" s="59">
        <f t="shared" si="614"/>
        <v>4</v>
      </c>
      <c r="AL852" s="59">
        <f t="shared" si="615"/>
        <v>0.55131734789134701</v>
      </c>
      <c r="AM852" s="59">
        <f t="shared" si="624"/>
        <v>0.44868265210865299</v>
      </c>
      <c r="AN852" s="59">
        <f t="shared" si="616"/>
        <v>1.7240577121997935</v>
      </c>
      <c r="AO852" s="59">
        <f t="shared" si="625"/>
        <v>5.7355577099856792</v>
      </c>
      <c r="AP852" s="59">
        <f t="shared" si="617"/>
        <v>0.36709941772579302</v>
      </c>
      <c r="AQ852" s="59">
        <f t="shared" si="618"/>
        <v>0.13394993438064254</v>
      </c>
      <c r="AR852" s="59">
        <f t="shared" si="619"/>
        <v>0.60398612800522555</v>
      </c>
      <c r="AS852" s="59">
        <f t="shared" si="620"/>
        <v>0.26206393761413194</v>
      </c>
      <c r="AT852" s="59">
        <f t="shared" si="621"/>
        <v>0.69740324720521052</v>
      </c>
      <c r="AU852" s="59">
        <v>39.14</v>
      </c>
      <c r="AV852" s="78">
        <v>0</v>
      </c>
      <c r="AW852" s="59">
        <v>12.07</v>
      </c>
      <c r="AX852" s="59">
        <v>0.2</v>
      </c>
      <c r="AY852" s="59">
        <v>47.76</v>
      </c>
      <c r="AZ852" s="59">
        <v>0.114</v>
      </c>
      <c r="BA852" s="59">
        <v>0.214</v>
      </c>
      <c r="BB852" s="59">
        <v>2.1999999999999999E-2</v>
      </c>
      <c r="BC852" s="59"/>
      <c r="BD852" s="59"/>
      <c r="BE852" s="59">
        <f t="shared" si="629"/>
        <v>99.52000000000001</v>
      </c>
      <c r="BF852" s="59">
        <f t="shared" si="612"/>
        <v>87.582195819159878</v>
      </c>
      <c r="BG852" s="59">
        <f t="shared" si="622"/>
        <v>0.12417804180840122</v>
      </c>
      <c r="BH852" s="64">
        <f t="shared" si="623"/>
        <v>0.8758219581915988</v>
      </c>
      <c r="BI852" s="52"/>
      <c r="BJ852" s="62"/>
      <c r="BK852" s="62"/>
      <c r="BL852" s="62"/>
    </row>
    <row r="853" spans="1:64" s="31" customFormat="1" x14ac:dyDescent="0.25">
      <c r="A853" s="62"/>
      <c r="B853" s="58" t="s">
        <v>168</v>
      </c>
      <c r="C853" s="52" t="s">
        <v>189</v>
      </c>
      <c r="D853" s="52"/>
      <c r="E853" s="52" t="s">
        <v>210</v>
      </c>
      <c r="F853" s="52" t="s">
        <v>1018</v>
      </c>
      <c r="G853" s="63" t="s">
        <v>1779</v>
      </c>
      <c r="H853" s="63" t="s">
        <v>1786</v>
      </c>
      <c r="I853" s="52" t="s">
        <v>1735</v>
      </c>
      <c r="J853" s="52" t="s">
        <v>1722</v>
      </c>
      <c r="K853" s="59">
        <v>85.77303414942007</v>
      </c>
      <c r="L853" s="59">
        <v>5.7000000000000002E-2</v>
      </c>
      <c r="M853" s="59">
        <v>0.76400000000000001</v>
      </c>
      <c r="N853" s="59">
        <v>12.38</v>
      </c>
      <c r="O853" s="59">
        <v>42.21</v>
      </c>
      <c r="P853" s="59"/>
      <c r="Q853" s="59">
        <v>28.79</v>
      </c>
      <c r="R853" s="59">
        <v>0.27200000000000002</v>
      </c>
      <c r="S853" s="59">
        <v>10.77</v>
      </c>
      <c r="T853" s="59">
        <v>0.1</v>
      </c>
      <c r="U853" s="59"/>
      <c r="V853" s="59">
        <v>95.342999999999989</v>
      </c>
      <c r="W853" s="59">
        <f t="shared" si="626"/>
        <v>16.686150084178909</v>
      </c>
      <c r="X853" s="59">
        <f t="shared" si="627"/>
        <v>13.45171139788963</v>
      </c>
      <c r="Y853" s="59">
        <f t="shared" si="628"/>
        <v>96.690861482068527</v>
      </c>
      <c r="Z853" s="59">
        <f t="shared" si="601"/>
        <v>1.9202121435377985E-3</v>
      </c>
      <c r="AA853" s="59">
        <f t="shared" si="602"/>
        <v>1.9356335429541828E-2</v>
      </c>
      <c r="AB853" s="59">
        <f t="shared" si="603"/>
        <v>0.49158358647361078</v>
      </c>
      <c r="AC853" s="59">
        <f t="shared" si="604"/>
        <v>1.1247339020333313</v>
      </c>
      <c r="AD853" s="59">
        <f t="shared" si="605"/>
        <v>0.34101947450100351</v>
      </c>
      <c r="AE853" s="59">
        <f t="shared" si="606"/>
        <v>0</v>
      </c>
      <c r="AF853" s="59">
        <f t="shared" si="607"/>
        <v>0.47011697531502622</v>
      </c>
      <c r="AG853" s="59">
        <f t="shared" si="608"/>
        <v>7.7616540233680755E-3</v>
      </c>
      <c r="AH853" s="59">
        <f t="shared" si="609"/>
        <v>0.54085327692177576</v>
      </c>
      <c r="AI853" s="59">
        <f t="shared" si="610"/>
        <v>2.7095540817520455E-3</v>
      </c>
      <c r="AJ853" s="59">
        <f t="shared" si="613"/>
        <v>3.0000549709229474</v>
      </c>
      <c r="AK853" s="59">
        <f t="shared" si="614"/>
        <v>3.9999999999999996</v>
      </c>
      <c r="AL853" s="59">
        <f t="shared" si="615"/>
        <v>0.53498436351131173</v>
      </c>
      <c r="AM853" s="59">
        <f t="shared" si="624"/>
        <v>0.46501563648868827</v>
      </c>
      <c r="AN853" s="59">
        <f t="shared" si="616"/>
        <v>1.3785634266281259</v>
      </c>
      <c r="AO853" s="59">
        <f t="shared" si="625"/>
        <v>4.2800478944071312</v>
      </c>
      <c r="AP853" s="59">
        <f t="shared" si="617"/>
        <v>0.4204218347953031</v>
      </c>
      <c r="AQ853" s="59">
        <f t="shared" si="618"/>
        <v>0.17422624767528042</v>
      </c>
      <c r="AR853" s="59">
        <f t="shared" si="619"/>
        <v>0.57462456556529329</v>
      </c>
      <c r="AS853" s="59">
        <f t="shared" si="620"/>
        <v>0.25114918675942627</v>
      </c>
      <c r="AT853" s="59">
        <f t="shared" si="621"/>
        <v>0.69586198876824235</v>
      </c>
      <c r="AU853" s="59">
        <v>39.56</v>
      </c>
      <c r="AV853" s="78">
        <v>1.4999999999999999E-2</v>
      </c>
      <c r="AW853" s="59">
        <v>13.52</v>
      </c>
      <c r="AX853" s="59">
        <v>0.224</v>
      </c>
      <c r="AY853" s="59">
        <v>45.73</v>
      </c>
      <c r="AZ853" s="59">
        <v>0.11899999999999999</v>
      </c>
      <c r="BA853" s="59">
        <v>0.22600000000000001</v>
      </c>
      <c r="BB853" s="59">
        <v>2.7E-2</v>
      </c>
      <c r="BC853" s="59"/>
      <c r="BD853" s="59"/>
      <c r="BE853" s="59">
        <f t="shared" si="629"/>
        <v>99.420999999999992</v>
      </c>
      <c r="BF853" s="59">
        <f t="shared" si="612"/>
        <v>85.77303414942007</v>
      </c>
      <c r="BG853" s="59">
        <f t="shared" si="622"/>
        <v>0.14226965850579931</v>
      </c>
      <c r="BH853" s="64">
        <f t="shared" si="623"/>
        <v>0.85773034149420069</v>
      </c>
      <c r="BI853" s="52"/>
      <c r="BJ853" s="62"/>
      <c r="BK853" s="62"/>
      <c r="BL853" s="62"/>
    </row>
    <row r="854" spans="1:64" s="31" customFormat="1" x14ac:dyDescent="0.25">
      <c r="A854" s="62"/>
      <c r="B854" s="58" t="s">
        <v>168</v>
      </c>
      <c r="C854" s="52" t="s">
        <v>189</v>
      </c>
      <c r="D854" s="52"/>
      <c r="E854" s="52" t="s">
        <v>210</v>
      </c>
      <c r="F854" s="52" t="s">
        <v>1019</v>
      </c>
      <c r="G854" s="63" t="s">
        <v>1779</v>
      </c>
      <c r="H854" s="63" t="s">
        <v>1786</v>
      </c>
      <c r="I854" s="52" t="s">
        <v>1735</v>
      </c>
      <c r="J854" s="52" t="s">
        <v>1722</v>
      </c>
      <c r="K854" s="59">
        <v>85.701474902721941</v>
      </c>
      <c r="L854" s="59">
        <v>0</v>
      </c>
      <c r="M854" s="59">
        <v>0.77600000000000002</v>
      </c>
      <c r="N854" s="59">
        <v>13.13</v>
      </c>
      <c r="O854" s="59">
        <v>44.54</v>
      </c>
      <c r="P854" s="59"/>
      <c r="Q854" s="59">
        <v>29.73</v>
      </c>
      <c r="R854" s="59">
        <v>0.28699999999999998</v>
      </c>
      <c r="S854" s="59">
        <v>11.08</v>
      </c>
      <c r="T854" s="59">
        <v>9.4E-2</v>
      </c>
      <c r="U854" s="59"/>
      <c r="V854" s="59">
        <v>99.637</v>
      </c>
      <c r="W854" s="59">
        <f t="shared" si="626"/>
        <v>17.635355789684439</v>
      </c>
      <c r="X854" s="59">
        <f t="shared" si="627"/>
        <v>13.441480562697889</v>
      </c>
      <c r="Y854" s="59">
        <f t="shared" si="628"/>
        <v>100.98383635238233</v>
      </c>
      <c r="Z854" s="59">
        <f t="shared" si="601"/>
        <v>0</v>
      </c>
      <c r="AA854" s="59">
        <f t="shared" si="602"/>
        <v>1.8828362521723239E-2</v>
      </c>
      <c r="AB854" s="59">
        <f t="shared" si="603"/>
        <v>0.49930107907758126</v>
      </c>
      <c r="AC854" s="59">
        <f t="shared" si="604"/>
        <v>1.1365948816396001</v>
      </c>
      <c r="AD854" s="59">
        <f t="shared" si="605"/>
        <v>0.32633961555118607</v>
      </c>
      <c r="AE854" s="59">
        <f t="shared" si="606"/>
        <v>0</v>
      </c>
      <c r="AF854" s="59">
        <f t="shared" si="607"/>
        <v>0.47583355346223849</v>
      </c>
      <c r="AG854" s="59">
        <f t="shared" si="608"/>
        <v>7.8431102931181881E-3</v>
      </c>
      <c r="AH854" s="59">
        <f t="shared" si="609"/>
        <v>0.53287405064300031</v>
      </c>
      <c r="AI854" s="59">
        <f t="shared" si="610"/>
        <v>2.4391961556446884E-3</v>
      </c>
      <c r="AJ854" s="59">
        <f t="shared" si="613"/>
        <v>3.0000538493440922</v>
      </c>
      <c r="AK854" s="59">
        <f t="shared" si="614"/>
        <v>3.9999999999999991</v>
      </c>
      <c r="AL854" s="59">
        <f t="shared" si="615"/>
        <v>0.52827404936208389</v>
      </c>
      <c r="AM854" s="59">
        <f t="shared" si="624"/>
        <v>0.47172595063791611</v>
      </c>
      <c r="AN854" s="59">
        <f t="shared" si="616"/>
        <v>1.4580931360679514</v>
      </c>
      <c r="AO854" s="59">
        <f t="shared" si="625"/>
        <v>4.6060802410054809</v>
      </c>
      <c r="AP854" s="59">
        <f t="shared" si="617"/>
        <v>0.40681941026841384</v>
      </c>
      <c r="AQ854" s="59">
        <f t="shared" si="618"/>
        <v>0.1663101105178178</v>
      </c>
      <c r="AR854" s="59">
        <f t="shared" si="619"/>
        <v>0.57923467262839612</v>
      </c>
      <c r="AS854" s="59">
        <f t="shared" si="620"/>
        <v>0.25445521685378603</v>
      </c>
      <c r="AT854" s="59">
        <f t="shared" si="621"/>
        <v>0.69478433160340691</v>
      </c>
      <c r="AU854" s="59">
        <v>40.04</v>
      </c>
      <c r="AV854" s="78">
        <v>0</v>
      </c>
      <c r="AW854" s="59">
        <v>13.98</v>
      </c>
      <c r="AX854" s="59">
        <v>0.23300000000000001</v>
      </c>
      <c r="AY854" s="59">
        <v>47.01</v>
      </c>
      <c r="AZ854" s="59">
        <v>0.128</v>
      </c>
      <c r="BA854" s="59">
        <v>0.16</v>
      </c>
      <c r="BB854" s="59">
        <v>4.8000000000000001E-2</v>
      </c>
      <c r="BC854" s="59"/>
      <c r="BD854" s="59"/>
      <c r="BE854" s="59">
        <f t="shared" si="629"/>
        <v>101.59899999999999</v>
      </c>
      <c r="BF854" s="59">
        <f t="shared" si="612"/>
        <v>85.701474902721941</v>
      </c>
      <c r="BG854" s="59">
        <f t="shared" si="622"/>
        <v>0.14298525097278059</v>
      </c>
      <c r="BH854" s="64">
        <f t="shared" si="623"/>
        <v>0.85701474902721941</v>
      </c>
      <c r="BI854" s="52"/>
      <c r="BJ854" s="62"/>
      <c r="BK854" s="62"/>
      <c r="BL854" s="62"/>
    </row>
    <row r="855" spans="1:64" s="31" customFormat="1" x14ac:dyDescent="0.25">
      <c r="A855" s="62"/>
      <c r="B855" s="58" t="s">
        <v>168</v>
      </c>
      <c r="C855" s="52" t="s">
        <v>189</v>
      </c>
      <c r="D855" s="52"/>
      <c r="E855" s="52" t="s">
        <v>210</v>
      </c>
      <c r="F855" s="52" t="s">
        <v>1020</v>
      </c>
      <c r="G855" s="63" t="s">
        <v>1779</v>
      </c>
      <c r="H855" s="63" t="s">
        <v>1786</v>
      </c>
      <c r="I855" s="52" t="s">
        <v>1735</v>
      </c>
      <c r="J855" s="52" t="s">
        <v>1722</v>
      </c>
      <c r="K855" s="59">
        <v>85.188464742122605</v>
      </c>
      <c r="L855" s="59">
        <v>5.0999999999999997E-2</v>
      </c>
      <c r="M855" s="59">
        <v>0.68700000000000006</v>
      </c>
      <c r="N855" s="59">
        <v>12.38</v>
      </c>
      <c r="O855" s="59">
        <v>43.51</v>
      </c>
      <c r="P855" s="59"/>
      <c r="Q855" s="59">
        <v>29.63</v>
      </c>
      <c r="R855" s="59">
        <v>0.27800000000000002</v>
      </c>
      <c r="S855" s="59">
        <v>10.16</v>
      </c>
      <c r="T855" s="59">
        <v>0.11700000000000001</v>
      </c>
      <c r="U855" s="59"/>
      <c r="V855" s="59">
        <v>96.813000000000002</v>
      </c>
      <c r="W855" s="59">
        <f t="shared" si="626"/>
        <v>17.984015653822503</v>
      </c>
      <c r="X855" s="59">
        <f t="shared" si="627"/>
        <v>12.942858797707821</v>
      </c>
      <c r="Y855" s="59">
        <f t="shared" si="628"/>
        <v>98.109874451530345</v>
      </c>
      <c r="Z855" s="59">
        <f t="shared" si="601"/>
        <v>1.7032371709176139E-3</v>
      </c>
      <c r="AA855" s="59">
        <f t="shared" si="602"/>
        <v>1.725508536148173E-2</v>
      </c>
      <c r="AB855" s="59">
        <f t="shared" si="603"/>
        <v>0.48733540927754843</v>
      </c>
      <c r="AC855" s="59">
        <f t="shared" si="604"/>
        <v>1.1493547930001058</v>
      </c>
      <c r="AD855" s="59">
        <f t="shared" si="605"/>
        <v>0.32528380919366923</v>
      </c>
      <c r="AE855" s="59">
        <f t="shared" si="606"/>
        <v>0</v>
      </c>
      <c r="AF855" s="59">
        <f t="shared" si="607"/>
        <v>0.50230448253912419</v>
      </c>
      <c r="AG855" s="59">
        <f t="shared" si="608"/>
        <v>7.8643125659690789E-3</v>
      </c>
      <c r="AH855" s="59">
        <f t="shared" si="609"/>
        <v>0.50581076045960705</v>
      </c>
      <c r="AI855" s="59">
        <f t="shared" si="610"/>
        <v>3.1427821635162936E-3</v>
      </c>
      <c r="AJ855" s="59">
        <f t="shared" si="613"/>
        <v>3.0000546717319394</v>
      </c>
      <c r="AK855" s="59">
        <f t="shared" si="614"/>
        <v>4.0000000000000009</v>
      </c>
      <c r="AL855" s="59">
        <f t="shared" si="615"/>
        <v>0.50173902633891987</v>
      </c>
      <c r="AM855" s="59">
        <f t="shared" si="624"/>
        <v>0.49826097366108013</v>
      </c>
      <c r="AN855" s="59">
        <f t="shared" si="616"/>
        <v>1.5442037640430466</v>
      </c>
      <c r="AO855" s="59">
        <f t="shared" si="625"/>
        <v>4.9653336672354573</v>
      </c>
      <c r="AP855" s="59">
        <f t="shared" si="617"/>
        <v>0.3930502792790776</v>
      </c>
      <c r="AQ855" s="59">
        <f t="shared" si="618"/>
        <v>0.1657941477775908</v>
      </c>
      <c r="AR855" s="59">
        <f t="shared" si="619"/>
        <v>0.58581550330433874</v>
      </c>
      <c r="AS855" s="59">
        <f t="shared" si="620"/>
        <v>0.24839034891807049</v>
      </c>
      <c r="AT855" s="59">
        <f t="shared" si="621"/>
        <v>0.70224333927131621</v>
      </c>
      <c r="AU855" s="59">
        <v>39.4</v>
      </c>
      <c r="AV855" s="78">
        <v>6.0999999999999999E-2</v>
      </c>
      <c r="AW855" s="59">
        <v>14.2</v>
      </c>
      <c r="AX855" s="59">
        <v>0.24199999999999999</v>
      </c>
      <c r="AY855" s="59">
        <v>45.82</v>
      </c>
      <c r="AZ855" s="59">
        <v>0.127</v>
      </c>
      <c r="BA855" s="59">
        <v>0.186</v>
      </c>
      <c r="BB855" s="59">
        <v>1.4E-2</v>
      </c>
      <c r="BC855" s="59"/>
      <c r="BD855" s="59"/>
      <c r="BE855" s="59">
        <f t="shared" si="629"/>
        <v>100.05</v>
      </c>
      <c r="BF855" s="59">
        <f t="shared" si="612"/>
        <v>85.188464742122605</v>
      </c>
      <c r="BG855" s="59">
        <f t="shared" si="622"/>
        <v>0.14811535257877395</v>
      </c>
      <c r="BH855" s="64">
        <f t="shared" si="623"/>
        <v>0.85188464742122605</v>
      </c>
      <c r="BI855" s="52"/>
      <c r="BJ855" s="62"/>
      <c r="BK855" s="62"/>
      <c r="BL855" s="62"/>
    </row>
    <row r="856" spans="1:64" s="31" customFormat="1" x14ac:dyDescent="0.25">
      <c r="A856" s="62"/>
      <c r="B856" s="58" t="s">
        <v>168</v>
      </c>
      <c r="C856" s="52" t="s">
        <v>189</v>
      </c>
      <c r="D856" s="52"/>
      <c r="E856" s="52" t="s">
        <v>210</v>
      </c>
      <c r="F856" s="52" t="s">
        <v>1021</v>
      </c>
      <c r="G856" s="63" t="s">
        <v>1779</v>
      </c>
      <c r="H856" s="63" t="s">
        <v>1786</v>
      </c>
      <c r="I856" s="52" t="s">
        <v>1735</v>
      </c>
      <c r="J856" s="52" t="s">
        <v>1722</v>
      </c>
      <c r="K856" s="59">
        <v>86.447680600233369</v>
      </c>
      <c r="L856" s="59">
        <v>4.8000000000000001E-2</v>
      </c>
      <c r="M856" s="59">
        <v>0.64400000000000002</v>
      </c>
      <c r="N856" s="59">
        <v>12.84</v>
      </c>
      <c r="O856" s="59">
        <v>45.35</v>
      </c>
      <c r="P856" s="59"/>
      <c r="Q856" s="59">
        <v>27.42</v>
      </c>
      <c r="R856" s="59">
        <v>0.253</v>
      </c>
      <c r="S856" s="59">
        <v>10.93</v>
      </c>
      <c r="T856" s="59">
        <v>0.106</v>
      </c>
      <c r="U856" s="59"/>
      <c r="V856" s="59">
        <v>97.591000000000008</v>
      </c>
      <c r="W856" s="59">
        <f t="shared" si="626"/>
        <v>17.095931754348861</v>
      </c>
      <c r="X856" s="59">
        <f t="shared" si="627"/>
        <v>11.473736658869907</v>
      </c>
      <c r="Y856" s="59">
        <f t="shared" si="628"/>
        <v>98.740668413218771</v>
      </c>
      <c r="Z856" s="59">
        <f t="shared" si="601"/>
        <v>1.5813614932693356E-3</v>
      </c>
      <c r="AA856" s="59">
        <f t="shared" si="602"/>
        <v>1.5956264031100599E-2</v>
      </c>
      <c r="AB856" s="59">
        <f t="shared" si="603"/>
        <v>0.49860579138727534</v>
      </c>
      <c r="AC856" s="59">
        <f t="shared" si="604"/>
        <v>1.181754571464789</v>
      </c>
      <c r="AD856" s="59">
        <f t="shared" si="605"/>
        <v>0.28446057489439586</v>
      </c>
      <c r="AE856" s="59">
        <f t="shared" si="606"/>
        <v>0</v>
      </c>
      <c r="AF856" s="59">
        <f t="shared" si="607"/>
        <v>0.47104036952226169</v>
      </c>
      <c r="AG856" s="59">
        <f t="shared" si="608"/>
        <v>7.0602724923145904E-3</v>
      </c>
      <c r="AH856" s="59">
        <f t="shared" si="609"/>
        <v>0.53678391041664564</v>
      </c>
      <c r="AI856" s="59">
        <f t="shared" si="610"/>
        <v>2.8087899003476679E-3</v>
      </c>
      <c r="AJ856" s="59">
        <f t="shared" si="613"/>
        <v>3.0000519056023993</v>
      </c>
      <c r="AK856" s="59">
        <f t="shared" si="614"/>
        <v>4</v>
      </c>
      <c r="AL856" s="59">
        <f t="shared" si="615"/>
        <v>0.53261656927851009</v>
      </c>
      <c r="AM856" s="59">
        <f t="shared" si="624"/>
        <v>0.46738343072148991</v>
      </c>
      <c r="AN856" s="59">
        <f t="shared" si="616"/>
        <v>1.6559073948898977</v>
      </c>
      <c r="AO856" s="59">
        <f t="shared" si="625"/>
        <v>5.4406310326860545</v>
      </c>
      <c r="AP856" s="59">
        <f t="shared" si="617"/>
        <v>0.37651915195689856</v>
      </c>
      <c r="AQ856" s="59">
        <f t="shared" si="618"/>
        <v>0.14477684425566853</v>
      </c>
      <c r="AR856" s="59">
        <f t="shared" si="619"/>
        <v>0.60145662577282766</v>
      </c>
      <c r="AS856" s="59">
        <f t="shared" si="620"/>
        <v>0.25376652997150384</v>
      </c>
      <c r="AT856" s="59">
        <f t="shared" si="621"/>
        <v>0.70327448658632064</v>
      </c>
      <c r="AU856" s="59">
        <v>39.47</v>
      </c>
      <c r="AV856" s="78">
        <v>1.4999999999999999E-2</v>
      </c>
      <c r="AW856" s="59">
        <v>12.96</v>
      </c>
      <c r="AX856" s="59">
        <v>0.24199999999999999</v>
      </c>
      <c r="AY856" s="59">
        <v>46.38</v>
      </c>
      <c r="AZ856" s="59">
        <v>0.11899999999999999</v>
      </c>
      <c r="BA856" s="59">
        <v>0.19900000000000001</v>
      </c>
      <c r="BB856" s="59">
        <v>3.1E-2</v>
      </c>
      <c r="BC856" s="59"/>
      <c r="BD856" s="59"/>
      <c r="BE856" s="59">
        <f t="shared" si="629"/>
        <v>99.416000000000011</v>
      </c>
      <c r="BF856" s="59">
        <f t="shared" si="612"/>
        <v>86.447680600233369</v>
      </c>
      <c r="BG856" s="59">
        <f t="shared" si="622"/>
        <v>0.13552319399766632</v>
      </c>
      <c r="BH856" s="64">
        <f t="shared" si="623"/>
        <v>0.86447680600233368</v>
      </c>
      <c r="BI856" s="52"/>
      <c r="BJ856" s="62"/>
      <c r="BK856" s="62"/>
      <c r="BL856" s="62"/>
    </row>
    <row r="857" spans="1:64" s="31" customFormat="1" x14ac:dyDescent="0.25">
      <c r="A857" s="62"/>
      <c r="B857" s="58" t="s">
        <v>168</v>
      </c>
      <c r="C857" s="52" t="s">
        <v>189</v>
      </c>
      <c r="D857" s="52"/>
      <c r="E857" s="52" t="s">
        <v>210</v>
      </c>
      <c r="F857" s="52" t="s">
        <v>1022</v>
      </c>
      <c r="G857" s="63" t="s">
        <v>1779</v>
      </c>
      <c r="H857" s="63" t="s">
        <v>1786</v>
      </c>
      <c r="I857" s="52" t="s">
        <v>1735</v>
      </c>
      <c r="J857" s="52" t="s">
        <v>1722</v>
      </c>
      <c r="K857" s="59">
        <v>86.5645553493829</v>
      </c>
      <c r="L857" s="59">
        <v>3.1E-2</v>
      </c>
      <c r="M857" s="59">
        <v>0.93600000000000005</v>
      </c>
      <c r="N857" s="59">
        <v>12.26</v>
      </c>
      <c r="O857" s="59">
        <v>44.47</v>
      </c>
      <c r="P857" s="59"/>
      <c r="Q857" s="59">
        <v>27.28</v>
      </c>
      <c r="R857" s="59">
        <v>0.22600000000000001</v>
      </c>
      <c r="S857" s="59">
        <v>10.96</v>
      </c>
      <c r="T857" s="59">
        <v>9.2999999999999999E-2</v>
      </c>
      <c r="U857" s="59"/>
      <c r="V857" s="59">
        <v>96.256000000000014</v>
      </c>
      <c r="W857" s="59">
        <f t="shared" si="626"/>
        <v>16.813043002589517</v>
      </c>
      <c r="X857" s="59">
        <f t="shared" si="627"/>
        <v>11.632537227617783</v>
      </c>
      <c r="Y857" s="59">
        <f t="shared" si="628"/>
        <v>97.421580230207312</v>
      </c>
      <c r="Z857" s="59">
        <f t="shared" si="601"/>
        <v>1.0358877925277865E-3</v>
      </c>
      <c r="AA857" s="59">
        <f t="shared" si="602"/>
        <v>2.3522435954621917E-2</v>
      </c>
      <c r="AB857" s="59">
        <f t="shared" si="603"/>
        <v>0.48288516608266047</v>
      </c>
      <c r="AC857" s="59">
        <f t="shared" si="604"/>
        <v>1.1753798153492991</v>
      </c>
      <c r="AD857" s="59">
        <f t="shared" si="605"/>
        <v>0.2925181081102779</v>
      </c>
      <c r="AE857" s="59">
        <f t="shared" si="606"/>
        <v>0</v>
      </c>
      <c r="AF857" s="59">
        <f t="shared" si="607"/>
        <v>0.4698646546064959</v>
      </c>
      <c r="AG857" s="59">
        <f t="shared" si="608"/>
        <v>6.3969135318246223E-3</v>
      </c>
      <c r="AH857" s="59">
        <f t="shared" si="609"/>
        <v>0.5459476253269594</v>
      </c>
      <c r="AI857" s="59">
        <f t="shared" si="610"/>
        <v>2.4995247270644372E-3</v>
      </c>
      <c r="AJ857" s="59">
        <f t="shared" si="613"/>
        <v>3.0000501314817312</v>
      </c>
      <c r="AK857" s="59">
        <f t="shared" si="614"/>
        <v>4</v>
      </c>
      <c r="AL857" s="59">
        <f t="shared" si="615"/>
        <v>0.5374493261321116</v>
      </c>
      <c r="AM857" s="59">
        <f t="shared" si="624"/>
        <v>0.4625506738678884</v>
      </c>
      <c r="AN857" s="59">
        <f t="shared" si="616"/>
        <v>1.6062754461318998</v>
      </c>
      <c r="AO857" s="59">
        <f t="shared" si="625"/>
        <v>5.2281833829839739</v>
      </c>
      <c r="AP857" s="59">
        <f t="shared" si="617"/>
        <v>0.38368929941159852</v>
      </c>
      <c r="AQ857" s="59">
        <f t="shared" si="618"/>
        <v>0.14994906900639524</v>
      </c>
      <c r="AR857" s="59">
        <f t="shared" si="619"/>
        <v>0.60251691828285669</v>
      </c>
      <c r="AS857" s="59">
        <f t="shared" si="620"/>
        <v>0.24753401271074799</v>
      </c>
      <c r="AT857" s="59">
        <f t="shared" si="621"/>
        <v>0.7088009627594769</v>
      </c>
      <c r="AU857" s="59">
        <v>39.36</v>
      </c>
      <c r="AV857" s="78">
        <v>1.2E-2</v>
      </c>
      <c r="AW857" s="59">
        <v>12.64</v>
      </c>
      <c r="AX857" s="59">
        <v>0.21199999999999999</v>
      </c>
      <c r="AY857" s="59">
        <v>45.69</v>
      </c>
      <c r="AZ857" s="59">
        <v>0.13</v>
      </c>
      <c r="BA857" s="59">
        <v>0.193</v>
      </c>
      <c r="BB857" s="59">
        <v>5.5E-2</v>
      </c>
      <c r="BC857" s="59"/>
      <c r="BD857" s="59"/>
      <c r="BE857" s="59">
        <f t="shared" si="629"/>
        <v>98.292000000000002</v>
      </c>
      <c r="BF857" s="59">
        <f t="shared" si="612"/>
        <v>86.5645553493829</v>
      </c>
      <c r="BG857" s="59">
        <f t="shared" si="622"/>
        <v>0.13435444650617101</v>
      </c>
      <c r="BH857" s="64">
        <f t="shared" si="623"/>
        <v>0.86564555349382899</v>
      </c>
      <c r="BI857" s="52"/>
      <c r="BJ857" s="62"/>
      <c r="BK857" s="62"/>
      <c r="BL857" s="62"/>
    </row>
    <row r="858" spans="1:64" s="31" customFormat="1" x14ac:dyDescent="0.25">
      <c r="A858" s="62"/>
      <c r="B858" s="58" t="s">
        <v>168</v>
      </c>
      <c r="C858" s="52" t="s">
        <v>189</v>
      </c>
      <c r="D858" s="52"/>
      <c r="E858" s="52" t="s">
        <v>210</v>
      </c>
      <c r="F858" s="52" t="s">
        <v>1023</v>
      </c>
      <c r="G858" s="63" t="s">
        <v>1779</v>
      </c>
      <c r="H858" s="63" t="s">
        <v>1786</v>
      </c>
      <c r="I858" s="52" t="s">
        <v>1735</v>
      </c>
      <c r="J858" s="52" t="s">
        <v>1722</v>
      </c>
      <c r="K858" s="59">
        <v>87.183312944441838</v>
      </c>
      <c r="L858" s="59">
        <v>1.4E-2</v>
      </c>
      <c r="M858" s="59">
        <v>0.97799999999999998</v>
      </c>
      <c r="N858" s="59">
        <v>11.44</v>
      </c>
      <c r="O858" s="59">
        <v>43.46</v>
      </c>
      <c r="P858" s="59"/>
      <c r="Q858" s="59">
        <v>26.37</v>
      </c>
      <c r="R858" s="59">
        <v>0.25</v>
      </c>
      <c r="S858" s="59">
        <v>10.92</v>
      </c>
      <c r="T858" s="59">
        <v>5.0999999999999997E-2</v>
      </c>
      <c r="U858" s="59"/>
      <c r="V858" s="59">
        <v>93.483000000000004</v>
      </c>
      <c r="W858" s="59">
        <f t="shared" si="626"/>
        <v>15.887490187161154</v>
      </c>
      <c r="X858" s="59">
        <f t="shared" si="627"/>
        <v>11.649821974704208</v>
      </c>
      <c r="Y858" s="59">
        <f t="shared" si="628"/>
        <v>94.650312161865358</v>
      </c>
      <c r="Z858" s="59">
        <f t="shared" si="601"/>
        <v>4.8168931892421043E-4</v>
      </c>
      <c r="AA858" s="59">
        <f t="shared" si="602"/>
        <v>2.5306568503776484E-2</v>
      </c>
      <c r="AB858" s="59">
        <f t="shared" si="603"/>
        <v>0.46394593934924394</v>
      </c>
      <c r="AC858" s="59">
        <f t="shared" si="604"/>
        <v>1.1827386258004204</v>
      </c>
      <c r="AD858" s="59">
        <f t="shared" si="605"/>
        <v>0.30163765299950512</v>
      </c>
      <c r="AE858" s="59">
        <f t="shared" si="606"/>
        <v>0</v>
      </c>
      <c r="AF858" s="59">
        <f t="shared" si="607"/>
        <v>0.45716156153654852</v>
      </c>
      <c r="AG858" s="59">
        <f t="shared" si="608"/>
        <v>7.2860141301894473E-3</v>
      </c>
      <c r="AH858" s="59">
        <f t="shared" si="609"/>
        <v>0.56008123829921919</v>
      </c>
      <c r="AI858" s="59">
        <f t="shared" si="610"/>
        <v>1.4113431648870355E-3</v>
      </c>
      <c r="AJ858" s="59">
        <f t="shared" si="613"/>
        <v>3.0000506331027146</v>
      </c>
      <c r="AK858" s="59">
        <f t="shared" si="614"/>
        <v>4</v>
      </c>
      <c r="AL858" s="59">
        <f t="shared" si="615"/>
        <v>0.55058756708786083</v>
      </c>
      <c r="AM858" s="59">
        <f t="shared" si="624"/>
        <v>0.44941243291213917</v>
      </c>
      <c r="AN858" s="59">
        <f t="shared" si="616"/>
        <v>1.5155984572565897</v>
      </c>
      <c r="AO858" s="59">
        <f t="shared" si="625"/>
        <v>4.8452877514937285</v>
      </c>
      <c r="AP858" s="59">
        <f t="shared" si="617"/>
        <v>0.39751972224158533</v>
      </c>
      <c r="AQ858" s="59">
        <f t="shared" si="618"/>
        <v>0.15481918246872386</v>
      </c>
      <c r="AR858" s="59">
        <f t="shared" si="619"/>
        <v>0.60705493926152332</v>
      </c>
      <c r="AS858" s="59">
        <f t="shared" si="620"/>
        <v>0.23812587826975282</v>
      </c>
      <c r="AT858" s="59">
        <f t="shared" si="621"/>
        <v>0.71825451627581349</v>
      </c>
      <c r="AU858" s="59">
        <v>39.47</v>
      </c>
      <c r="AV858" s="78">
        <v>1.6E-2</v>
      </c>
      <c r="AW858" s="59">
        <v>12.14</v>
      </c>
      <c r="AX858" s="59">
        <v>0.20200000000000001</v>
      </c>
      <c r="AY858" s="59">
        <v>46.33</v>
      </c>
      <c r="AZ858" s="59">
        <v>0.12</v>
      </c>
      <c r="BA858" s="59">
        <v>0.189</v>
      </c>
      <c r="BB858" s="59">
        <v>7.3999999999999996E-2</v>
      </c>
      <c r="BC858" s="59"/>
      <c r="BD858" s="59"/>
      <c r="BE858" s="59">
        <f t="shared" si="629"/>
        <v>98.540999999999983</v>
      </c>
      <c r="BF858" s="59">
        <f t="shared" si="612"/>
        <v>87.183312944441838</v>
      </c>
      <c r="BG858" s="59">
        <f t="shared" si="622"/>
        <v>0.12816687055558162</v>
      </c>
      <c r="BH858" s="64">
        <f t="shared" si="623"/>
        <v>0.87183312944441838</v>
      </c>
      <c r="BI858" s="52"/>
      <c r="BJ858" s="62"/>
      <c r="BK858" s="62"/>
      <c r="BL858" s="62"/>
    </row>
    <row r="859" spans="1:64" s="31" customFormat="1" x14ac:dyDescent="0.25">
      <c r="A859" s="62"/>
      <c r="B859" s="58" t="s">
        <v>168</v>
      </c>
      <c r="C859" s="52" t="s">
        <v>189</v>
      </c>
      <c r="D859" s="52"/>
      <c r="E859" s="52" t="s">
        <v>210</v>
      </c>
      <c r="F859" s="52" t="s">
        <v>1024</v>
      </c>
      <c r="G859" s="63" t="s">
        <v>1779</v>
      </c>
      <c r="H859" s="63" t="s">
        <v>1786</v>
      </c>
      <c r="I859" s="52" t="s">
        <v>1735</v>
      </c>
      <c r="J859" s="52" t="s">
        <v>1722</v>
      </c>
      <c r="K859" s="59">
        <v>87.819540582155625</v>
      </c>
      <c r="L859" s="59">
        <v>3.5999999999999997E-2</v>
      </c>
      <c r="M859" s="59">
        <v>0.81899999999999995</v>
      </c>
      <c r="N859" s="59">
        <v>13.14</v>
      </c>
      <c r="O859" s="59">
        <v>46.21</v>
      </c>
      <c r="P859" s="59"/>
      <c r="Q859" s="59">
        <v>25.63</v>
      </c>
      <c r="R859" s="59">
        <v>0.23300000000000001</v>
      </c>
      <c r="S859" s="59">
        <v>11.9</v>
      </c>
      <c r="T859" s="59">
        <v>0.13100000000000001</v>
      </c>
      <c r="U859" s="59"/>
      <c r="V859" s="59">
        <v>98.099000000000004</v>
      </c>
      <c r="W859" s="59">
        <f t="shared" si="626"/>
        <v>15.946597899323454</v>
      </c>
      <c r="X859" s="59">
        <f t="shared" si="627"/>
        <v>10.761727162343348</v>
      </c>
      <c r="Y859" s="59">
        <f t="shared" si="628"/>
        <v>99.177325061666792</v>
      </c>
      <c r="Z859" s="59">
        <f t="shared" si="601"/>
        <v>1.1717933862799132E-3</v>
      </c>
      <c r="AA859" s="59">
        <f t="shared" si="602"/>
        <v>2.0048776210644423E-2</v>
      </c>
      <c r="AB859" s="59">
        <f t="shared" si="603"/>
        <v>0.50413433841250299</v>
      </c>
      <c r="AC859" s="59">
        <f t="shared" si="604"/>
        <v>1.1897195217095518</v>
      </c>
      <c r="AD859" s="59">
        <f t="shared" si="605"/>
        <v>0.26360752441773139</v>
      </c>
      <c r="AE859" s="59">
        <f t="shared" si="606"/>
        <v>0</v>
      </c>
      <c r="AF859" s="59">
        <f t="shared" si="607"/>
        <v>0.43410222985433822</v>
      </c>
      <c r="AG859" s="59">
        <f t="shared" si="608"/>
        <v>6.4241471852204829E-3</v>
      </c>
      <c r="AH859" s="59">
        <f t="shared" si="609"/>
        <v>0.57741080826412239</v>
      </c>
      <c r="AI859" s="59">
        <f t="shared" si="610"/>
        <v>3.4295986927915197E-3</v>
      </c>
      <c r="AJ859" s="59">
        <f t="shared" si="613"/>
        <v>3.0000487381331826</v>
      </c>
      <c r="AK859" s="59">
        <f t="shared" si="614"/>
        <v>4.0000000000000009</v>
      </c>
      <c r="AL859" s="59">
        <f t="shared" si="615"/>
        <v>0.5708387203176124</v>
      </c>
      <c r="AM859" s="59">
        <f t="shared" si="624"/>
        <v>0.4291612796823876</v>
      </c>
      <c r="AN859" s="59">
        <f t="shared" si="616"/>
        <v>1.6467748058907026</v>
      </c>
      <c r="AO859" s="59">
        <f t="shared" si="625"/>
        <v>5.4013897482093833</v>
      </c>
      <c r="AP859" s="59">
        <f t="shared" si="617"/>
        <v>0.3778183160027006</v>
      </c>
      <c r="AQ859" s="59">
        <f t="shared" si="618"/>
        <v>0.13466805858839842</v>
      </c>
      <c r="AR859" s="59">
        <f t="shared" si="619"/>
        <v>0.60778696893132522</v>
      </c>
      <c r="AS859" s="59">
        <f t="shared" si="620"/>
        <v>0.25754497248027641</v>
      </c>
      <c r="AT859" s="59">
        <f t="shared" si="621"/>
        <v>0.70237436045623414</v>
      </c>
      <c r="AU859" s="59">
        <v>40.03</v>
      </c>
      <c r="AV859" s="78">
        <v>0</v>
      </c>
      <c r="AW859" s="59">
        <v>11.79</v>
      </c>
      <c r="AX859" s="59">
        <v>0.154</v>
      </c>
      <c r="AY859" s="59">
        <v>47.69</v>
      </c>
      <c r="AZ859" s="59">
        <v>0.123</v>
      </c>
      <c r="BA859" s="59">
        <v>0.20300000000000001</v>
      </c>
      <c r="BB859" s="59">
        <v>9.9000000000000005E-2</v>
      </c>
      <c r="BC859" s="59"/>
      <c r="BD859" s="59"/>
      <c r="BE859" s="59">
        <f t="shared" si="629"/>
        <v>100.08900000000001</v>
      </c>
      <c r="BF859" s="59">
        <f t="shared" si="612"/>
        <v>87.819540582155625</v>
      </c>
      <c r="BG859" s="59">
        <f t="shared" si="622"/>
        <v>0.12180459417844375</v>
      </c>
      <c r="BH859" s="64">
        <f t="shared" si="623"/>
        <v>0.8781954058215562</v>
      </c>
      <c r="BI859" s="52"/>
      <c r="BJ859" s="62"/>
      <c r="BK859" s="62"/>
      <c r="BL859" s="62"/>
    </row>
    <row r="860" spans="1:64" s="31" customFormat="1" x14ac:dyDescent="0.25">
      <c r="A860" s="62"/>
      <c r="B860" s="58" t="s">
        <v>168</v>
      </c>
      <c r="C860" s="52" t="s">
        <v>189</v>
      </c>
      <c r="D860" s="52"/>
      <c r="E860" s="52" t="s">
        <v>210</v>
      </c>
      <c r="F860" s="52" t="s">
        <v>1025</v>
      </c>
      <c r="G860" s="63" t="s">
        <v>1779</v>
      </c>
      <c r="H860" s="63" t="s">
        <v>1786</v>
      </c>
      <c r="I860" s="52" t="s">
        <v>1735</v>
      </c>
      <c r="J860" s="52" t="s">
        <v>1722</v>
      </c>
      <c r="K860" s="59">
        <v>87.276474755956414</v>
      </c>
      <c r="L860" s="59">
        <v>0.315</v>
      </c>
      <c r="M860" s="59">
        <v>0.84799999999999998</v>
      </c>
      <c r="N860" s="59">
        <v>13.18</v>
      </c>
      <c r="O860" s="59">
        <v>44.57</v>
      </c>
      <c r="P860" s="59"/>
      <c r="Q860" s="59">
        <v>26.01</v>
      </c>
      <c r="R860" s="59">
        <v>0.255</v>
      </c>
      <c r="S860" s="59">
        <v>11.91</v>
      </c>
      <c r="T860" s="59">
        <v>0.14199999999999999</v>
      </c>
      <c r="U860" s="59"/>
      <c r="V860" s="59">
        <v>97.22999999999999</v>
      </c>
      <c r="W860" s="59">
        <f t="shared" si="626"/>
        <v>16.020849784766231</v>
      </c>
      <c r="X860" s="59">
        <f t="shared" si="627"/>
        <v>11.101522799770805</v>
      </c>
      <c r="Y860" s="59">
        <f t="shared" si="628"/>
        <v>98.342372584537031</v>
      </c>
      <c r="Z860" s="59">
        <f t="shared" si="601"/>
        <v>1.031914287123149E-2</v>
      </c>
      <c r="AA860" s="59">
        <f t="shared" si="602"/>
        <v>2.0892208366497432E-2</v>
      </c>
      <c r="AB860" s="59">
        <f t="shared" si="603"/>
        <v>0.50892156587044513</v>
      </c>
      <c r="AC860" s="59">
        <f t="shared" si="604"/>
        <v>1.1548771358805638</v>
      </c>
      <c r="AD860" s="59">
        <f t="shared" si="605"/>
        <v>0.27367990496194022</v>
      </c>
      <c r="AE860" s="59">
        <f t="shared" si="606"/>
        <v>0</v>
      </c>
      <c r="AF860" s="59">
        <f t="shared" si="607"/>
        <v>0.43892877358070675</v>
      </c>
      <c r="AG860" s="59">
        <f t="shared" si="608"/>
        <v>7.0759421222824827E-3</v>
      </c>
      <c r="AH860" s="59">
        <f t="shared" si="609"/>
        <v>0.58161317921235001</v>
      </c>
      <c r="AI860" s="59">
        <f t="shared" si="610"/>
        <v>3.7414925397797043E-3</v>
      </c>
      <c r="AJ860" s="59">
        <f t="shared" si="613"/>
        <v>3.0000493454057966</v>
      </c>
      <c r="AK860" s="59">
        <f t="shared" si="614"/>
        <v>4</v>
      </c>
      <c r="AL860" s="59">
        <f t="shared" si="615"/>
        <v>0.56990619309727508</v>
      </c>
      <c r="AM860" s="59">
        <f t="shared" si="624"/>
        <v>0.43009380690272492</v>
      </c>
      <c r="AN860" s="59">
        <f t="shared" si="616"/>
        <v>1.6038034419872631</v>
      </c>
      <c r="AO860" s="59">
        <f t="shared" si="625"/>
        <v>5.2176544745276416</v>
      </c>
      <c r="AP860" s="59">
        <f t="shared" si="617"/>
        <v>0.38405356712977712</v>
      </c>
      <c r="AQ860" s="59">
        <f t="shared" si="618"/>
        <v>0.14125570419910591</v>
      </c>
      <c r="AR860" s="59">
        <f t="shared" si="619"/>
        <v>0.5960722001673523</v>
      </c>
      <c r="AS860" s="59">
        <f t="shared" si="620"/>
        <v>0.26267209563354182</v>
      </c>
      <c r="AT860" s="59">
        <f t="shared" si="621"/>
        <v>0.69412070983415974</v>
      </c>
      <c r="AU860" s="59">
        <v>39.799999999999997</v>
      </c>
      <c r="AV860" s="78">
        <v>1.4999999999999999E-2</v>
      </c>
      <c r="AW860" s="59">
        <v>12.2</v>
      </c>
      <c r="AX860" s="59">
        <v>0.18099999999999999</v>
      </c>
      <c r="AY860" s="59">
        <v>46.95</v>
      </c>
      <c r="AZ860" s="59">
        <v>0.11600000000000001</v>
      </c>
      <c r="BA860" s="59">
        <v>0.22</v>
      </c>
      <c r="BB860" s="59">
        <v>0</v>
      </c>
      <c r="BC860" s="59"/>
      <c r="BD860" s="59"/>
      <c r="BE860" s="59">
        <f t="shared" si="629"/>
        <v>99.481999999999999</v>
      </c>
      <c r="BF860" s="59">
        <f t="shared" si="612"/>
        <v>87.276474755956414</v>
      </c>
      <c r="BG860" s="59">
        <f t="shared" si="622"/>
        <v>0.12723525244043585</v>
      </c>
      <c r="BH860" s="64">
        <f t="shared" si="623"/>
        <v>0.87276474755956412</v>
      </c>
      <c r="BI860" s="52"/>
      <c r="BJ860" s="62"/>
      <c r="BK860" s="62"/>
      <c r="BL860" s="62"/>
    </row>
    <row r="861" spans="1:64" s="31" customFormat="1" x14ac:dyDescent="0.25">
      <c r="A861" s="62"/>
      <c r="B861" s="58" t="s">
        <v>168</v>
      </c>
      <c r="C861" s="52" t="s">
        <v>189</v>
      </c>
      <c r="D861" s="52"/>
      <c r="E861" s="52" t="s">
        <v>210</v>
      </c>
      <c r="F861" s="52" t="s">
        <v>1026</v>
      </c>
      <c r="G861" s="63" t="s">
        <v>1779</v>
      </c>
      <c r="H861" s="63" t="s">
        <v>1786</v>
      </c>
      <c r="I861" s="52" t="s">
        <v>1735</v>
      </c>
      <c r="J861" s="52" t="s">
        <v>1722</v>
      </c>
      <c r="K861" s="59">
        <v>87.130620428174296</v>
      </c>
      <c r="L861" s="59">
        <v>1.2E-2</v>
      </c>
      <c r="M861" s="59">
        <v>0.82699999999999996</v>
      </c>
      <c r="N861" s="59">
        <v>12.66</v>
      </c>
      <c r="O861" s="59">
        <v>45.29</v>
      </c>
      <c r="P861" s="59"/>
      <c r="Q861" s="59">
        <v>27.2</v>
      </c>
      <c r="R861" s="59">
        <v>0.253</v>
      </c>
      <c r="S861" s="59">
        <v>11.29</v>
      </c>
      <c r="T861" s="59">
        <v>5.8999999999999997E-2</v>
      </c>
      <c r="U861" s="59"/>
      <c r="V861" s="59">
        <v>97.591000000000008</v>
      </c>
      <c r="W861" s="59">
        <f t="shared" si="626"/>
        <v>16.683396890539619</v>
      </c>
      <c r="X861" s="59">
        <f t="shared" si="627"/>
        <v>11.687711835363837</v>
      </c>
      <c r="Y861" s="59">
        <f t="shared" si="628"/>
        <v>98.76210872590346</v>
      </c>
      <c r="Z861" s="59">
        <f t="shared" si="601"/>
        <v>3.9466039247953701E-4</v>
      </c>
      <c r="AA861" s="59">
        <f t="shared" si="602"/>
        <v>2.0455176520491111E-2</v>
      </c>
      <c r="AB861" s="59">
        <f t="shared" si="603"/>
        <v>0.49077041679522615</v>
      </c>
      <c r="AC861" s="59">
        <f t="shared" si="604"/>
        <v>1.1781611444755384</v>
      </c>
      <c r="AD861" s="59">
        <f t="shared" si="605"/>
        <v>0.28926712307718355</v>
      </c>
      <c r="AE861" s="59">
        <f t="shared" si="606"/>
        <v>0</v>
      </c>
      <c r="AF861" s="59">
        <f t="shared" si="607"/>
        <v>0.45888325529988327</v>
      </c>
      <c r="AG861" s="59">
        <f t="shared" si="608"/>
        <v>7.0481289058548675E-3</v>
      </c>
      <c r="AH861" s="59">
        <f t="shared" si="609"/>
        <v>0.55351022138930961</v>
      </c>
      <c r="AI861" s="59">
        <f t="shared" si="610"/>
        <v>1.5606940570892201E-3</v>
      </c>
      <c r="AJ861" s="59">
        <f t="shared" si="613"/>
        <v>3.0000508209130561</v>
      </c>
      <c r="AK861" s="59">
        <f t="shared" si="614"/>
        <v>4.0000000000000009</v>
      </c>
      <c r="AL861" s="59">
        <f t="shared" si="615"/>
        <v>0.54673428280024217</v>
      </c>
      <c r="AM861" s="59">
        <f t="shared" si="624"/>
        <v>0.45326571719975783</v>
      </c>
      <c r="AN861" s="59">
        <f t="shared" si="616"/>
        <v>1.5863650539278258</v>
      </c>
      <c r="AO861" s="59">
        <f t="shared" si="625"/>
        <v>5.1435225345451494</v>
      </c>
      <c r="AP861" s="59">
        <f t="shared" si="617"/>
        <v>0.38664302182761617</v>
      </c>
      <c r="AQ861" s="59">
        <f t="shared" si="618"/>
        <v>0.14772102820276653</v>
      </c>
      <c r="AR861" s="59">
        <f t="shared" si="619"/>
        <v>0.6016555694234107</v>
      </c>
      <c r="AS861" s="59">
        <f t="shared" si="620"/>
        <v>0.25062340237382275</v>
      </c>
      <c r="AT861" s="59">
        <f t="shared" si="621"/>
        <v>0.70593736245149452</v>
      </c>
      <c r="AU861" s="59">
        <v>39.19</v>
      </c>
      <c r="AV861" s="78">
        <v>3.1E-2</v>
      </c>
      <c r="AW861" s="59">
        <v>12.4</v>
      </c>
      <c r="AX861" s="59">
        <v>0.19400000000000001</v>
      </c>
      <c r="AY861" s="59">
        <v>47.1</v>
      </c>
      <c r="AZ861" s="59">
        <v>0.13</v>
      </c>
      <c r="BA861" s="59">
        <v>0.218</v>
      </c>
      <c r="BB861" s="59">
        <v>0.03</v>
      </c>
      <c r="BC861" s="59"/>
      <c r="BD861" s="59"/>
      <c r="BE861" s="59">
        <f t="shared" si="629"/>
        <v>99.292999999999992</v>
      </c>
      <c r="BF861" s="59">
        <f t="shared" si="612"/>
        <v>87.130620428174296</v>
      </c>
      <c r="BG861" s="59">
        <f t="shared" si="622"/>
        <v>0.12869379571825704</v>
      </c>
      <c r="BH861" s="64">
        <f t="shared" si="623"/>
        <v>0.87130620428174299</v>
      </c>
      <c r="BI861" s="52"/>
      <c r="BJ861" s="62"/>
      <c r="BK861" s="62"/>
      <c r="BL861" s="62"/>
    </row>
    <row r="862" spans="1:64" s="31" customFormat="1" x14ac:dyDescent="0.25">
      <c r="A862" s="62"/>
      <c r="B862" s="58" t="s">
        <v>168</v>
      </c>
      <c r="C862" s="52" t="s">
        <v>189</v>
      </c>
      <c r="D862" s="52"/>
      <c r="E862" s="52" t="s">
        <v>210</v>
      </c>
      <c r="F862" s="52" t="s">
        <v>1027</v>
      </c>
      <c r="G862" s="63" t="s">
        <v>1779</v>
      </c>
      <c r="H862" s="63" t="s">
        <v>1786</v>
      </c>
      <c r="I862" s="52" t="s">
        <v>1735</v>
      </c>
      <c r="J862" s="52" t="s">
        <v>1722</v>
      </c>
      <c r="K862" s="59">
        <v>85.927975876595184</v>
      </c>
      <c r="L862" s="59">
        <v>0</v>
      </c>
      <c r="M862" s="59">
        <v>0.87</v>
      </c>
      <c r="N862" s="59">
        <v>14.6</v>
      </c>
      <c r="O862" s="59">
        <v>39.54</v>
      </c>
      <c r="P862" s="59"/>
      <c r="Q862" s="59">
        <v>30.67</v>
      </c>
      <c r="R862" s="59">
        <v>0.252</v>
      </c>
      <c r="S862" s="59">
        <v>11.06</v>
      </c>
      <c r="T862" s="59">
        <v>0.13500000000000001</v>
      </c>
      <c r="U862" s="59"/>
      <c r="V862" s="59">
        <v>97.12700000000001</v>
      </c>
      <c r="W862" s="59">
        <f t="shared" si="626"/>
        <v>17.196799423903386</v>
      </c>
      <c r="X862" s="59">
        <f t="shared" si="627"/>
        <v>14.973550317955787</v>
      </c>
      <c r="Y862" s="59">
        <f t="shared" si="628"/>
        <v>98.627349741859177</v>
      </c>
      <c r="Z862" s="59">
        <f t="shared" si="601"/>
        <v>0</v>
      </c>
      <c r="AA862" s="59">
        <f t="shared" si="602"/>
        <v>2.1429867099141298E-2</v>
      </c>
      <c r="AB862" s="59">
        <f t="shared" si="603"/>
        <v>0.56363769352489568</v>
      </c>
      <c r="AC862" s="59">
        <f t="shared" si="604"/>
        <v>1.0243338933470978</v>
      </c>
      <c r="AD862" s="59">
        <f t="shared" si="605"/>
        <v>0.36905990896661395</v>
      </c>
      <c r="AE862" s="59">
        <f t="shared" si="606"/>
        <v>0</v>
      </c>
      <c r="AF862" s="59">
        <f t="shared" si="607"/>
        <v>0.47105092157461914</v>
      </c>
      <c r="AG862" s="59">
        <f t="shared" si="608"/>
        <v>6.9912746090721031E-3</v>
      </c>
      <c r="AH862" s="59">
        <f t="shared" si="609"/>
        <v>0.53999449599821414</v>
      </c>
      <c r="AI862" s="59">
        <f t="shared" si="610"/>
        <v>3.556329861901077E-3</v>
      </c>
      <c r="AJ862" s="59">
        <f t="shared" si="613"/>
        <v>3.0000543849815551</v>
      </c>
      <c r="AK862" s="59">
        <f t="shared" si="614"/>
        <v>4.0000000000000009</v>
      </c>
      <c r="AL862" s="59">
        <f t="shared" si="615"/>
        <v>0.53409519158353158</v>
      </c>
      <c r="AM862" s="59">
        <f t="shared" si="624"/>
        <v>0.46590480841646842</v>
      </c>
      <c r="AN862" s="59">
        <f t="shared" si="616"/>
        <v>1.2763535407939191</v>
      </c>
      <c r="AO862" s="59">
        <f t="shared" si="625"/>
        <v>3.8695312703363212</v>
      </c>
      <c r="AP862" s="59">
        <f t="shared" si="617"/>
        <v>0.43929907287214803</v>
      </c>
      <c r="AQ862" s="59">
        <f t="shared" si="618"/>
        <v>0.18858148668091215</v>
      </c>
      <c r="AR862" s="59">
        <f t="shared" si="619"/>
        <v>0.52341206338539814</v>
      </c>
      <c r="AS862" s="59">
        <f t="shared" si="620"/>
        <v>0.28800644993368968</v>
      </c>
      <c r="AT862" s="59">
        <f t="shared" si="621"/>
        <v>0.64505807397022996</v>
      </c>
      <c r="AU862" s="59">
        <v>39.44</v>
      </c>
      <c r="AV862" s="78">
        <v>4.4999999999999998E-2</v>
      </c>
      <c r="AW862" s="59">
        <v>13.48</v>
      </c>
      <c r="AX862" s="59">
        <v>0.193</v>
      </c>
      <c r="AY862" s="59">
        <v>46.18</v>
      </c>
      <c r="AZ862" s="59">
        <v>0.13900000000000001</v>
      </c>
      <c r="BA862" s="59">
        <v>0.161</v>
      </c>
      <c r="BB862" s="59">
        <v>0.03</v>
      </c>
      <c r="BC862" s="59"/>
      <c r="BD862" s="59"/>
      <c r="BE862" s="59">
        <f t="shared" si="629"/>
        <v>99.667999999999992</v>
      </c>
      <c r="BF862" s="59">
        <f t="shared" si="612"/>
        <v>85.927975876595184</v>
      </c>
      <c r="BG862" s="59">
        <f t="shared" si="622"/>
        <v>0.14072024123404817</v>
      </c>
      <c r="BH862" s="64">
        <f t="shared" si="623"/>
        <v>0.85927975876595186</v>
      </c>
      <c r="BI862" s="52"/>
      <c r="BJ862" s="62"/>
      <c r="BK862" s="62"/>
      <c r="BL862" s="62"/>
    </row>
    <row r="863" spans="1:64" s="31" customFormat="1" x14ac:dyDescent="0.25">
      <c r="A863" s="62"/>
      <c r="B863" s="58" t="s">
        <v>168</v>
      </c>
      <c r="C863" s="52" t="s">
        <v>189</v>
      </c>
      <c r="D863" s="52"/>
      <c r="E863" s="52" t="s">
        <v>210</v>
      </c>
      <c r="F863" s="52" t="s">
        <v>1028</v>
      </c>
      <c r="G863" s="63" t="s">
        <v>1779</v>
      </c>
      <c r="H863" s="63" t="s">
        <v>1786</v>
      </c>
      <c r="I863" s="52" t="s">
        <v>1735</v>
      </c>
      <c r="J863" s="52" t="s">
        <v>1722</v>
      </c>
      <c r="K863" s="59">
        <v>85.960799067278586</v>
      </c>
      <c r="L863" s="59">
        <v>6.3E-2</v>
      </c>
      <c r="M863" s="59">
        <v>0.85499999999999998</v>
      </c>
      <c r="N863" s="59">
        <v>14.49</v>
      </c>
      <c r="O863" s="59">
        <v>38.67</v>
      </c>
      <c r="P863" s="59"/>
      <c r="Q863" s="59">
        <v>30.87</v>
      </c>
      <c r="R863" s="59">
        <v>0.218</v>
      </c>
      <c r="S863" s="59">
        <v>10.97</v>
      </c>
      <c r="T863" s="59">
        <v>0.13600000000000001</v>
      </c>
      <c r="U863" s="59"/>
      <c r="V863" s="59">
        <v>96.272000000000006</v>
      </c>
      <c r="W863" s="59">
        <f t="shared" si="626"/>
        <v>17.149272103821986</v>
      </c>
      <c r="X863" s="59">
        <f t="shared" si="627"/>
        <v>15.248641805043359</v>
      </c>
      <c r="Y863" s="59">
        <f t="shared" si="628"/>
        <v>97.799913908865349</v>
      </c>
      <c r="Z863" s="59">
        <f t="shared" si="601"/>
        <v>2.0806956605450857E-3</v>
      </c>
      <c r="AA863" s="59">
        <f t="shared" si="602"/>
        <v>2.123682319507357E-2</v>
      </c>
      <c r="AB863" s="59">
        <f t="shared" si="603"/>
        <v>0.56407749148088415</v>
      </c>
      <c r="AC863" s="59">
        <f t="shared" si="604"/>
        <v>1.0101881312180672</v>
      </c>
      <c r="AD863" s="59">
        <f t="shared" si="605"/>
        <v>0.37898887207811727</v>
      </c>
      <c r="AE863" s="59">
        <f t="shared" si="606"/>
        <v>0</v>
      </c>
      <c r="AF863" s="59">
        <f t="shared" si="607"/>
        <v>0.47368445732844483</v>
      </c>
      <c r="AG863" s="59">
        <f t="shared" si="608"/>
        <v>6.0986754934394859E-3</v>
      </c>
      <c r="AH863" s="59">
        <f t="shared" si="609"/>
        <v>0.54008739987179977</v>
      </c>
      <c r="AI863" s="59">
        <f t="shared" si="610"/>
        <v>3.6126874294750235E-3</v>
      </c>
      <c r="AJ863" s="59">
        <f t="shared" si="613"/>
        <v>3.0000552337558468</v>
      </c>
      <c r="AK863" s="59">
        <f t="shared" si="614"/>
        <v>3.9999999999999996</v>
      </c>
      <c r="AL863" s="59">
        <f t="shared" si="615"/>
        <v>0.53275043693101787</v>
      </c>
      <c r="AM863" s="59">
        <f t="shared" si="624"/>
        <v>0.46724956306898213</v>
      </c>
      <c r="AN863" s="59">
        <f t="shared" si="616"/>
        <v>1.249863761780343</v>
      </c>
      <c r="AO863" s="59">
        <f t="shared" si="625"/>
        <v>3.7647529950232017</v>
      </c>
      <c r="AP863" s="59">
        <f t="shared" si="617"/>
        <v>0.4444713573272937</v>
      </c>
      <c r="AQ863" s="59">
        <f t="shared" si="618"/>
        <v>0.19402943809499465</v>
      </c>
      <c r="AR863" s="59">
        <f t="shared" si="619"/>
        <v>0.51718203332913015</v>
      </c>
      <c r="AS863" s="59">
        <f t="shared" si="620"/>
        <v>0.28878852857587523</v>
      </c>
      <c r="AT863" s="59">
        <f t="shared" si="621"/>
        <v>0.64168849059041333</v>
      </c>
      <c r="AU863" s="59">
        <v>39.03</v>
      </c>
      <c r="AV863" s="78">
        <v>1.4E-2</v>
      </c>
      <c r="AW863" s="59">
        <v>13.49</v>
      </c>
      <c r="AX863" s="59">
        <v>0.20200000000000001</v>
      </c>
      <c r="AY863" s="59">
        <v>46.34</v>
      </c>
      <c r="AZ863" s="59">
        <v>0.13400000000000001</v>
      </c>
      <c r="BA863" s="59">
        <v>0.16600000000000001</v>
      </c>
      <c r="BB863" s="59">
        <v>1.6E-2</v>
      </c>
      <c r="BC863" s="59"/>
      <c r="BD863" s="59"/>
      <c r="BE863" s="59">
        <f t="shared" si="629"/>
        <v>99.39200000000001</v>
      </c>
      <c r="BF863" s="59">
        <f t="shared" si="612"/>
        <v>85.960799067278586</v>
      </c>
      <c r="BG863" s="59">
        <f t="shared" si="622"/>
        <v>0.14039200932721413</v>
      </c>
      <c r="BH863" s="64">
        <f t="shared" si="623"/>
        <v>0.85960799067278582</v>
      </c>
      <c r="BI863" s="52"/>
      <c r="BJ863" s="62"/>
      <c r="BK863" s="62"/>
      <c r="BL863" s="62"/>
    </row>
    <row r="864" spans="1:64" s="31" customFormat="1" x14ac:dyDescent="0.25">
      <c r="A864" s="62"/>
      <c r="B864" s="58" t="s">
        <v>168</v>
      </c>
      <c r="C864" s="52" t="s">
        <v>189</v>
      </c>
      <c r="D864" s="52"/>
      <c r="E864" s="52" t="s">
        <v>210</v>
      </c>
      <c r="F864" s="52" t="s">
        <v>1029</v>
      </c>
      <c r="G864" s="63" t="s">
        <v>1779</v>
      </c>
      <c r="H864" s="63" t="s">
        <v>1786</v>
      </c>
      <c r="I864" s="52" t="s">
        <v>1735</v>
      </c>
      <c r="J864" s="52" t="s">
        <v>1722</v>
      </c>
      <c r="K864" s="59">
        <v>80.812964990758587</v>
      </c>
      <c r="L864" s="59">
        <v>0.08</v>
      </c>
      <c r="M864" s="59">
        <v>0.65700000000000003</v>
      </c>
      <c r="N864" s="59">
        <v>13.05</v>
      </c>
      <c r="O864" s="59">
        <v>45.56</v>
      </c>
      <c r="P864" s="59"/>
      <c r="Q864" s="59">
        <v>29.64</v>
      </c>
      <c r="R864" s="59">
        <v>0.35399999999999998</v>
      </c>
      <c r="S864" s="59">
        <v>8.86</v>
      </c>
      <c r="T864" s="59">
        <v>0.14000000000000001</v>
      </c>
      <c r="U864" s="59"/>
      <c r="V864" s="59">
        <v>98.340999999999994</v>
      </c>
      <c r="W864" s="59">
        <f t="shared" si="626"/>
        <v>20.436874398503925</v>
      </c>
      <c r="X864" s="59">
        <f t="shared" si="627"/>
        <v>10.227967994549987</v>
      </c>
      <c r="Y864" s="59">
        <f t="shared" si="628"/>
        <v>99.36584239305391</v>
      </c>
      <c r="Z864" s="59">
        <f t="shared" si="601"/>
        <v>2.6548656455804894E-3</v>
      </c>
      <c r="AA864" s="59">
        <f t="shared" si="602"/>
        <v>1.6397338228161151E-2</v>
      </c>
      <c r="AB864" s="59">
        <f t="shared" si="603"/>
        <v>0.51046438313805853</v>
      </c>
      <c r="AC864" s="59">
        <f t="shared" si="604"/>
        <v>1.1959040969876209</v>
      </c>
      <c r="AD864" s="59">
        <f t="shared" si="605"/>
        <v>0.25542841271859845</v>
      </c>
      <c r="AE864" s="59">
        <f t="shared" si="606"/>
        <v>0</v>
      </c>
      <c r="AF864" s="59">
        <f t="shared" si="607"/>
        <v>0.56720815738253605</v>
      </c>
      <c r="AG864" s="59">
        <f t="shared" si="608"/>
        <v>9.9510026662668789E-3</v>
      </c>
      <c r="AH864" s="59">
        <f t="shared" si="609"/>
        <v>0.43830425671557122</v>
      </c>
      <c r="AI864" s="59">
        <f t="shared" si="610"/>
        <v>3.7368362217257444E-3</v>
      </c>
      <c r="AJ864" s="59">
        <f t="shared" si="613"/>
        <v>3.0000493497041192</v>
      </c>
      <c r="AK864" s="59">
        <f t="shared" si="614"/>
        <v>3.9999999999999996</v>
      </c>
      <c r="AL864" s="59">
        <f t="shared" si="615"/>
        <v>0.4359013877602968</v>
      </c>
      <c r="AM864" s="59">
        <f t="shared" si="624"/>
        <v>0.56409861223970315</v>
      </c>
      <c r="AN864" s="59">
        <f t="shared" si="616"/>
        <v>2.2206149713165253</v>
      </c>
      <c r="AO864" s="59">
        <f t="shared" si="625"/>
        <v>7.9882549200033788</v>
      </c>
      <c r="AP864" s="59">
        <f t="shared" si="617"/>
        <v>0.31049970546191041</v>
      </c>
      <c r="AQ864" s="59">
        <f t="shared" si="618"/>
        <v>0.13020125256099774</v>
      </c>
      <c r="AR864" s="59">
        <f t="shared" si="619"/>
        <v>0.60959628458466952</v>
      </c>
      <c r="AS864" s="59">
        <f t="shared" si="620"/>
        <v>0.26020246285433268</v>
      </c>
      <c r="AT864" s="59">
        <f t="shared" si="621"/>
        <v>0.70084750797760798</v>
      </c>
      <c r="AU864" s="59">
        <v>38.75</v>
      </c>
      <c r="AV864" s="78">
        <v>0</v>
      </c>
      <c r="AW864" s="59">
        <v>17.88</v>
      </c>
      <c r="AX864" s="59">
        <v>0.28199999999999997</v>
      </c>
      <c r="AY864" s="59">
        <v>42.25</v>
      </c>
      <c r="AZ864" s="59">
        <v>0.13700000000000001</v>
      </c>
      <c r="BA864" s="59">
        <v>0.14099999999999999</v>
      </c>
      <c r="BB864" s="59">
        <v>0.03</v>
      </c>
      <c r="BC864" s="59"/>
      <c r="BD864" s="59"/>
      <c r="BE864" s="59">
        <f t="shared" si="629"/>
        <v>99.47</v>
      </c>
      <c r="BF864" s="59">
        <f t="shared" si="612"/>
        <v>80.812964990758587</v>
      </c>
      <c r="BG864" s="59">
        <f t="shared" si="622"/>
        <v>0.19187035009241413</v>
      </c>
      <c r="BH864" s="64">
        <f t="shared" si="623"/>
        <v>0.80812964990758585</v>
      </c>
      <c r="BI864" s="52"/>
      <c r="BJ864" s="62"/>
      <c r="BK864" s="62"/>
      <c r="BL864" s="62"/>
    </row>
    <row r="865" spans="1:64" s="31" customFormat="1" x14ac:dyDescent="0.25">
      <c r="A865" s="62"/>
      <c r="B865" s="58" t="s">
        <v>168</v>
      </c>
      <c r="C865" s="52" t="s">
        <v>189</v>
      </c>
      <c r="D865" s="52"/>
      <c r="E865" s="52" t="s">
        <v>210</v>
      </c>
      <c r="F865" s="52" t="s">
        <v>1030</v>
      </c>
      <c r="G865" s="63" t="s">
        <v>1779</v>
      </c>
      <c r="H865" s="63" t="s">
        <v>1786</v>
      </c>
      <c r="I865" s="52" t="s">
        <v>1735</v>
      </c>
      <c r="J865" s="52" t="s">
        <v>1722</v>
      </c>
      <c r="K865" s="59">
        <v>87.392614849740724</v>
      </c>
      <c r="L865" s="59">
        <v>5.0999999999999997E-2</v>
      </c>
      <c r="M865" s="59">
        <v>0.75900000000000001</v>
      </c>
      <c r="N865" s="59">
        <v>12.98</v>
      </c>
      <c r="O865" s="59">
        <v>44.95</v>
      </c>
      <c r="P865" s="59"/>
      <c r="Q865" s="59">
        <v>27.15</v>
      </c>
      <c r="R865" s="59">
        <v>0.252</v>
      </c>
      <c r="S865" s="59">
        <v>11.36</v>
      </c>
      <c r="T865" s="59">
        <v>0.126</v>
      </c>
      <c r="U865" s="59"/>
      <c r="V865" s="59">
        <v>97.628</v>
      </c>
      <c r="W865" s="59">
        <f t="shared" si="626"/>
        <v>16.56511201007325</v>
      </c>
      <c r="X865" s="59">
        <f t="shared" si="627"/>
        <v>11.763600788982826</v>
      </c>
      <c r="Y865" s="59">
        <f t="shared" si="628"/>
        <v>98.806712799056086</v>
      </c>
      <c r="Z865" s="59">
        <f t="shared" si="601"/>
        <v>1.6734234706192504E-3</v>
      </c>
      <c r="AA865" s="59">
        <f t="shared" si="602"/>
        <v>1.8729788806910275E-2</v>
      </c>
      <c r="AB865" s="59">
        <f t="shared" si="603"/>
        <v>0.50201043554821578</v>
      </c>
      <c r="AC865" s="59">
        <f t="shared" si="604"/>
        <v>1.1666093517075911</v>
      </c>
      <c r="AD865" s="59">
        <f t="shared" si="605"/>
        <v>0.2904713085235982</v>
      </c>
      <c r="AE865" s="59">
        <f t="shared" si="606"/>
        <v>0</v>
      </c>
      <c r="AF865" s="59">
        <f t="shared" si="607"/>
        <v>0.45457493801531051</v>
      </c>
      <c r="AG865" s="59">
        <f t="shared" si="608"/>
        <v>7.0040177891498249E-3</v>
      </c>
      <c r="AH865" s="59">
        <f t="shared" si="609"/>
        <v>0.55565268469870388</v>
      </c>
      <c r="AI865" s="59">
        <f t="shared" si="610"/>
        <v>3.3252912726695794E-3</v>
      </c>
      <c r="AJ865" s="59">
        <f t="shared" si="613"/>
        <v>3.0000512398327683</v>
      </c>
      <c r="AK865" s="59">
        <f t="shared" si="614"/>
        <v>4</v>
      </c>
      <c r="AL865" s="59">
        <f t="shared" si="615"/>
        <v>0.55002721387277265</v>
      </c>
      <c r="AM865" s="59">
        <f t="shared" si="624"/>
        <v>0.44997278612722735</v>
      </c>
      <c r="AN865" s="59">
        <f t="shared" si="616"/>
        <v>1.5649564162664291</v>
      </c>
      <c r="AO865" s="59">
        <f t="shared" si="625"/>
        <v>5.0528565931964016</v>
      </c>
      <c r="AP865" s="59">
        <f t="shared" si="617"/>
        <v>0.38987017231879828</v>
      </c>
      <c r="AQ865" s="59">
        <f t="shared" si="618"/>
        <v>0.14826840321482707</v>
      </c>
      <c r="AR865" s="59">
        <f t="shared" si="619"/>
        <v>0.59548499516989895</v>
      </c>
      <c r="AS865" s="59">
        <f t="shared" si="620"/>
        <v>0.25624660161527402</v>
      </c>
      <c r="AT865" s="59">
        <f t="shared" si="621"/>
        <v>0.69914630080360218</v>
      </c>
      <c r="AU865" s="59">
        <v>39.369999999999997</v>
      </c>
      <c r="AV865" s="78">
        <v>1.2999999999999999E-2</v>
      </c>
      <c r="AW865" s="59">
        <v>12.16</v>
      </c>
      <c r="AX865" s="59">
        <v>0.20699999999999999</v>
      </c>
      <c r="AY865" s="59">
        <v>47.29</v>
      </c>
      <c r="AZ865" s="59">
        <v>0.13400000000000001</v>
      </c>
      <c r="BA865" s="59">
        <v>0.19600000000000001</v>
      </c>
      <c r="BB865" s="59">
        <v>5.6000000000000001E-2</v>
      </c>
      <c r="BC865" s="59"/>
      <c r="BD865" s="59"/>
      <c r="BE865" s="59">
        <f t="shared" si="629"/>
        <v>99.425999999999988</v>
      </c>
      <c r="BF865" s="59">
        <f t="shared" si="612"/>
        <v>87.392614849740724</v>
      </c>
      <c r="BG865" s="59">
        <f t="shared" si="622"/>
        <v>0.12607385150259276</v>
      </c>
      <c r="BH865" s="64">
        <f t="shared" si="623"/>
        <v>0.87392614849740724</v>
      </c>
      <c r="BI865" s="52"/>
      <c r="BJ865" s="62"/>
      <c r="BK865" s="62"/>
      <c r="BL865" s="62"/>
    </row>
    <row r="866" spans="1:64" s="31" customFormat="1" x14ac:dyDescent="0.25">
      <c r="A866" s="62"/>
      <c r="B866" s="58" t="s">
        <v>168</v>
      </c>
      <c r="C866" s="52" t="s">
        <v>189</v>
      </c>
      <c r="D866" s="52"/>
      <c r="E866" s="52" t="s">
        <v>210</v>
      </c>
      <c r="F866" s="52" t="s">
        <v>1031</v>
      </c>
      <c r="G866" s="63" t="s">
        <v>1779</v>
      </c>
      <c r="H866" s="63" t="s">
        <v>1786</v>
      </c>
      <c r="I866" s="52" t="s">
        <v>1735</v>
      </c>
      <c r="J866" s="52" t="s">
        <v>1722</v>
      </c>
      <c r="K866" s="59">
        <v>87.283963776286612</v>
      </c>
      <c r="L866" s="59">
        <v>5.8999999999999997E-2</v>
      </c>
      <c r="M866" s="59">
        <v>0.94599999999999995</v>
      </c>
      <c r="N866" s="59">
        <v>13.48</v>
      </c>
      <c r="O866" s="59">
        <v>43.19</v>
      </c>
      <c r="P866" s="59"/>
      <c r="Q866" s="59">
        <v>27.13</v>
      </c>
      <c r="R866" s="59">
        <v>0.27</v>
      </c>
      <c r="S866" s="59">
        <v>11.44</v>
      </c>
      <c r="T866" s="59">
        <v>0.14399999999999999</v>
      </c>
      <c r="U866" s="59"/>
      <c r="V866" s="59">
        <v>96.658999999999992</v>
      </c>
      <c r="W866" s="59">
        <f t="shared" si="626"/>
        <v>16.356500516489231</v>
      </c>
      <c r="X866" s="59">
        <f t="shared" si="627"/>
        <v>11.973215696277803</v>
      </c>
      <c r="Y866" s="59">
        <f t="shared" si="628"/>
        <v>97.85871621276705</v>
      </c>
      <c r="Z866" s="59">
        <f t="shared" si="601"/>
        <v>1.9470333406656345E-3</v>
      </c>
      <c r="AA866" s="59">
        <f t="shared" si="602"/>
        <v>2.3478369749221628E-2</v>
      </c>
      <c r="AB866" s="59">
        <f t="shared" si="603"/>
        <v>0.5243407872742587</v>
      </c>
      <c r="AC866" s="59">
        <f t="shared" si="604"/>
        <v>1.1273652874349211</v>
      </c>
      <c r="AD866" s="59">
        <f t="shared" si="605"/>
        <v>0.29734419660848116</v>
      </c>
      <c r="AE866" s="59">
        <f t="shared" si="606"/>
        <v>0</v>
      </c>
      <c r="AF866" s="59">
        <f t="shared" si="607"/>
        <v>0.4514266560982631</v>
      </c>
      <c r="AG866" s="59">
        <f t="shared" si="608"/>
        <v>7.5473790285802414E-3</v>
      </c>
      <c r="AH866" s="59">
        <f t="shared" si="609"/>
        <v>0.56277760515346775</v>
      </c>
      <c r="AI866" s="59">
        <f t="shared" si="610"/>
        <v>3.8221465634228871E-3</v>
      </c>
      <c r="AJ866" s="59">
        <f>SUM(Z866:AI866)</f>
        <v>3.0000494612512822</v>
      </c>
      <c r="AK866" s="59">
        <f t="shared" si="614"/>
        <v>4</v>
      </c>
      <c r="AL866" s="59">
        <f t="shared" si="615"/>
        <v>0.55489572135980547</v>
      </c>
      <c r="AM866" s="59">
        <f t="shared" si="624"/>
        <v>0.44510427864019453</v>
      </c>
      <c r="AN866" s="59">
        <f t="shared" si="616"/>
        <v>1.5181956172249269</v>
      </c>
      <c r="AO866" s="59">
        <f t="shared" si="625"/>
        <v>4.8561584047923017</v>
      </c>
      <c r="AP866" s="59">
        <f t="shared" si="617"/>
        <v>0.39710973728959487</v>
      </c>
      <c r="AQ866" s="59">
        <f t="shared" si="618"/>
        <v>0.15255850553688427</v>
      </c>
      <c r="AR866" s="59">
        <f t="shared" si="619"/>
        <v>0.57841775762549352</v>
      </c>
      <c r="AS866" s="59">
        <f t="shared" si="620"/>
        <v>0.26902373683762226</v>
      </c>
      <c r="AT866" s="59">
        <f t="shared" si="621"/>
        <v>0.68254594730688944</v>
      </c>
      <c r="AU866" s="59">
        <v>39.020000000000003</v>
      </c>
      <c r="AV866" s="78">
        <v>0.01</v>
      </c>
      <c r="AW866" s="59">
        <v>12.01</v>
      </c>
      <c r="AX866" s="59">
        <v>0.21099999999999999</v>
      </c>
      <c r="AY866" s="59">
        <v>46.25</v>
      </c>
      <c r="AZ866" s="59">
        <v>0.11600000000000001</v>
      </c>
      <c r="BA866" s="59">
        <v>0.20100000000000001</v>
      </c>
      <c r="BB866" s="59">
        <v>6.6000000000000003E-2</v>
      </c>
      <c r="BC866" s="59"/>
      <c r="BD866" s="59"/>
      <c r="BE866" s="59">
        <f t="shared" si="629"/>
        <v>97.884</v>
      </c>
      <c r="BF866" s="59">
        <f t="shared" si="612"/>
        <v>87.283963776286612</v>
      </c>
      <c r="BG866" s="59">
        <f t="shared" si="622"/>
        <v>0.12716036223713389</v>
      </c>
      <c r="BH866" s="64">
        <f t="shared" si="623"/>
        <v>0.87283963776286611</v>
      </c>
      <c r="BI866" s="52"/>
      <c r="BJ866" s="62"/>
      <c r="BK866" s="62"/>
      <c r="BL866" s="62"/>
    </row>
    <row r="867" spans="1:64" s="31" customFormat="1" x14ac:dyDescent="0.25">
      <c r="A867" s="62"/>
      <c r="B867" s="58" t="s">
        <v>168</v>
      </c>
      <c r="C867" s="52" t="s">
        <v>189</v>
      </c>
      <c r="D867" s="52"/>
      <c r="E867" s="52" t="s">
        <v>210</v>
      </c>
      <c r="F867" s="52" t="s">
        <v>1032</v>
      </c>
      <c r="G867" s="63" t="s">
        <v>1779</v>
      </c>
      <c r="H867" s="63" t="s">
        <v>1786</v>
      </c>
      <c r="I867" s="52" t="s">
        <v>1735</v>
      </c>
      <c r="J867" s="52" t="s">
        <v>1722</v>
      </c>
      <c r="K867" s="59">
        <v>87.047859156720122</v>
      </c>
      <c r="L867" s="59">
        <v>0</v>
      </c>
      <c r="M867" s="59">
        <v>0.73899999999999999</v>
      </c>
      <c r="N867" s="59">
        <v>13.2</v>
      </c>
      <c r="O867" s="59">
        <v>44.86</v>
      </c>
      <c r="P867" s="59"/>
      <c r="Q867" s="59">
        <v>31.13</v>
      </c>
      <c r="R867" s="59">
        <v>0.36599999999999999</v>
      </c>
      <c r="S867" s="59">
        <v>8.44</v>
      </c>
      <c r="T867" s="59">
        <v>5.8000000000000003E-2</v>
      </c>
      <c r="U867" s="59"/>
      <c r="V867" s="59">
        <v>98.793000000000006</v>
      </c>
      <c r="W867" s="59">
        <f t="shared" si="626"/>
        <v>21.297706846714799</v>
      </c>
      <c r="X867" s="59">
        <f t="shared" si="627"/>
        <v>10.927198436636139</v>
      </c>
      <c r="Y867" s="59">
        <f t="shared" si="628"/>
        <v>99.88790528335096</v>
      </c>
      <c r="Z867" s="59">
        <f t="shared" si="601"/>
        <v>0</v>
      </c>
      <c r="AA867" s="59">
        <f t="shared" si="602"/>
        <v>1.8409463376190725E-2</v>
      </c>
      <c r="AB867" s="59">
        <f t="shared" si="603"/>
        <v>0.51536814388196595</v>
      </c>
      <c r="AC867" s="59">
        <f t="shared" si="604"/>
        <v>1.1753321420368323</v>
      </c>
      <c r="AD867" s="59">
        <f t="shared" si="605"/>
        <v>0.2723813572631934</v>
      </c>
      <c r="AE867" s="59">
        <f t="shared" si="606"/>
        <v>0</v>
      </c>
      <c r="AF867" s="59">
        <f t="shared" si="607"/>
        <v>0.58999664576905297</v>
      </c>
      <c r="AG867" s="59">
        <f t="shared" si="608"/>
        <v>1.0269123372384217E-2</v>
      </c>
      <c r="AH867" s="59">
        <f t="shared" si="609"/>
        <v>0.41674761077006628</v>
      </c>
      <c r="AI867" s="59">
        <f t="shared" si="610"/>
        <v>1.5452285631268707E-3</v>
      </c>
      <c r="AJ867" s="59">
        <f>SUM(Z867:AI867)</f>
        <v>3.0000497150328131</v>
      </c>
      <c r="AK867" s="59">
        <f t="shared" si="614"/>
        <v>4</v>
      </c>
      <c r="AL867" s="59">
        <f t="shared" si="615"/>
        <v>0.41395578674838229</v>
      </c>
      <c r="AM867" s="59">
        <f t="shared" si="624"/>
        <v>0.58604421325161771</v>
      </c>
      <c r="AN867" s="59">
        <f t="shared" si="616"/>
        <v>2.1660683818348039</v>
      </c>
      <c r="AO867" s="59">
        <f t="shared" si="625"/>
        <v>7.7324006643012719</v>
      </c>
      <c r="AP867" s="59">
        <f t="shared" si="617"/>
        <v>0.31584914771186301</v>
      </c>
      <c r="AQ867" s="59">
        <f t="shared" si="618"/>
        <v>0.13875192517295712</v>
      </c>
      <c r="AR867" s="59">
        <f t="shared" si="619"/>
        <v>0.59871791176841571</v>
      </c>
      <c r="AS867" s="59">
        <f t="shared" si="620"/>
        <v>0.26253016305862714</v>
      </c>
      <c r="AT867" s="59">
        <f t="shared" si="621"/>
        <v>0.69517474612486208</v>
      </c>
      <c r="AU867" s="59">
        <v>39.65</v>
      </c>
      <c r="AV867" s="78">
        <v>1.9E-2</v>
      </c>
      <c r="AW867" s="59">
        <v>12.42</v>
      </c>
      <c r="AX867" s="59">
        <v>0.21299999999999999</v>
      </c>
      <c r="AY867" s="59">
        <v>46.83</v>
      </c>
      <c r="AZ867" s="59">
        <v>0.14000000000000001</v>
      </c>
      <c r="BA867" s="59">
        <v>0.161</v>
      </c>
      <c r="BB867" s="59">
        <v>0.02</v>
      </c>
      <c r="BC867" s="59"/>
      <c r="BD867" s="59"/>
      <c r="BE867" s="59">
        <f t="shared" si="629"/>
        <v>99.453000000000003</v>
      </c>
      <c r="BF867" s="59">
        <f t="shared" si="612"/>
        <v>87.047859156720122</v>
      </c>
      <c r="BG867" s="59">
        <f t="shared" si="622"/>
        <v>0.12952140843279877</v>
      </c>
      <c r="BH867" s="64">
        <f t="shared" si="623"/>
        <v>0.8704785915672012</v>
      </c>
      <c r="BI867" s="52"/>
      <c r="BJ867" s="62"/>
      <c r="BK867" s="62"/>
      <c r="BL867" s="62"/>
    </row>
    <row r="868" spans="1:64" s="31" customFormat="1" x14ac:dyDescent="0.25">
      <c r="A868" s="62"/>
      <c r="B868" s="58" t="s">
        <v>168</v>
      </c>
      <c r="C868" s="52" t="s">
        <v>189</v>
      </c>
      <c r="D868" s="52"/>
      <c r="E868" s="52" t="s">
        <v>210</v>
      </c>
      <c r="F868" s="52" t="s">
        <v>1033</v>
      </c>
      <c r="G868" s="63" t="s">
        <v>1779</v>
      </c>
      <c r="H868" s="63" t="s">
        <v>1786</v>
      </c>
      <c r="I868" s="52" t="s">
        <v>1735</v>
      </c>
      <c r="J868" s="52" t="s">
        <v>1722</v>
      </c>
      <c r="K868" s="59">
        <v>87.68142463751866</v>
      </c>
      <c r="L868" s="59">
        <v>5.8000000000000003E-2</v>
      </c>
      <c r="M868" s="59">
        <v>0.70099999999999996</v>
      </c>
      <c r="N868" s="59">
        <v>12.35</v>
      </c>
      <c r="O868" s="59">
        <v>45.72</v>
      </c>
      <c r="P868" s="59"/>
      <c r="Q868" s="59">
        <v>26.57</v>
      </c>
      <c r="R868" s="59">
        <v>0.23799999999999999</v>
      </c>
      <c r="S868" s="59">
        <v>11.47</v>
      </c>
      <c r="T868" s="59">
        <v>0.13800000000000001</v>
      </c>
      <c r="U868" s="59"/>
      <c r="V868" s="59">
        <v>97.245000000000005</v>
      </c>
      <c r="W868" s="59">
        <f t="shared" si="626"/>
        <v>16.131275798205884</v>
      </c>
      <c r="X868" s="59">
        <f t="shared" si="627"/>
        <v>11.601160482100592</v>
      </c>
      <c r="Y868" s="59">
        <f t="shared" si="628"/>
        <v>98.407436280306484</v>
      </c>
      <c r="Z868" s="59">
        <f t="shared" si="601"/>
        <v>1.9134364058978576E-3</v>
      </c>
      <c r="AA868" s="59">
        <f t="shared" si="602"/>
        <v>1.7392398673970043E-2</v>
      </c>
      <c r="AB868" s="59">
        <f t="shared" si="603"/>
        <v>0.48023672614529966</v>
      </c>
      <c r="AC868" s="59">
        <f t="shared" si="604"/>
        <v>1.1930326755075713</v>
      </c>
      <c r="AD868" s="59">
        <f t="shared" si="605"/>
        <v>0.28801476831136597</v>
      </c>
      <c r="AE868" s="59">
        <f t="shared" si="606"/>
        <v>0</v>
      </c>
      <c r="AF868" s="59">
        <f t="shared" si="607"/>
        <v>0.44507191190619766</v>
      </c>
      <c r="AG868" s="59">
        <f t="shared" si="608"/>
        <v>6.6508019608692475E-3</v>
      </c>
      <c r="AH868" s="59">
        <f t="shared" si="609"/>
        <v>0.56407761184471805</v>
      </c>
      <c r="AI868" s="59">
        <f t="shared" si="610"/>
        <v>3.6617491821238704E-3</v>
      </c>
      <c r="AJ868" s="59">
        <f>SUM(Z868:AI868)</f>
        <v>3.0000520799380141</v>
      </c>
      <c r="AK868" s="59">
        <f t="shared" si="614"/>
        <v>4</v>
      </c>
      <c r="AL868" s="59">
        <f t="shared" si="615"/>
        <v>0.55896336327652762</v>
      </c>
      <c r="AM868" s="59">
        <f t="shared" si="624"/>
        <v>0.44103663672347238</v>
      </c>
      <c r="AN868" s="59">
        <f t="shared" si="616"/>
        <v>1.5453093413079462</v>
      </c>
      <c r="AO868" s="59">
        <f t="shared" si="625"/>
        <v>4.9699872515337811</v>
      </c>
      <c r="AP868" s="59">
        <f t="shared" si="617"/>
        <v>0.39287955446945194</v>
      </c>
      <c r="AQ868" s="59">
        <f t="shared" si="618"/>
        <v>0.14685009583115013</v>
      </c>
      <c r="AR868" s="59">
        <f t="shared" si="619"/>
        <v>0.60829159475106842</v>
      </c>
      <c r="AS868" s="59">
        <f t="shared" si="620"/>
        <v>0.24485830941778139</v>
      </c>
      <c r="AT868" s="59">
        <f t="shared" si="621"/>
        <v>0.71299497518396182</v>
      </c>
      <c r="AU868" s="59">
        <v>39.57</v>
      </c>
      <c r="AV868" s="78">
        <v>0.01</v>
      </c>
      <c r="AW868" s="59">
        <v>11.96</v>
      </c>
      <c r="AX868" s="59">
        <v>0.19800000000000001</v>
      </c>
      <c r="AY868" s="59">
        <v>47.76</v>
      </c>
      <c r="AZ868" s="59">
        <v>0.13200000000000001</v>
      </c>
      <c r="BA868" s="59">
        <v>0.219</v>
      </c>
      <c r="BB868" s="59">
        <v>3.7999999999999999E-2</v>
      </c>
      <c r="BC868" s="59"/>
      <c r="BD868" s="59"/>
      <c r="BE868" s="59">
        <f t="shared" si="629"/>
        <v>99.886999999999986</v>
      </c>
      <c r="BF868" s="59">
        <f t="shared" si="612"/>
        <v>87.68142463751866</v>
      </c>
      <c r="BG868" s="59">
        <f t="shared" si="622"/>
        <v>0.1231857536248134</v>
      </c>
      <c r="BH868" s="64">
        <f t="shared" si="623"/>
        <v>0.87681424637518657</v>
      </c>
      <c r="BI868" s="52"/>
      <c r="BJ868" s="62"/>
      <c r="BK868" s="62"/>
      <c r="BL868" s="62"/>
    </row>
    <row r="869" spans="1:64" s="31" customFormat="1" x14ac:dyDescent="0.25">
      <c r="A869" s="62"/>
      <c r="B869" s="58" t="s">
        <v>168</v>
      </c>
      <c r="C869" s="52" t="s">
        <v>189</v>
      </c>
      <c r="D869" s="52" t="s">
        <v>204</v>
      </c>
      <c r="E869" s="52" t="s">
        <v>205</v>
      </c>
      <c r="F869" s="52" t="s">
        <v>1047</v>
      </c>
      <c r="G869" s="52" t="s">
        <v>1048</v>
      </c>
      <c r="H869" s="52" t="s">
        <v>1795</v>
      </c>
      <c r="I869" s="52" t="s">
        <v>1734</v>
      </c>
      <c r="J869" s="52" t="s">
        <v>1722</v>
      </c>
      <c r="K869" s="59">
        <v>85.715866367241858</v>
      </c>
      <c r="L869" s="59">
        <v>0.155</v>
      </c>
      <c r="M869" s="59">
        <v>0.88500000000000001</v>
      </c>
      <c r="N869" s="59">
        <v>15.506</v>
      </c>
      <c r="O869" s="59">
        <v>41.783999999999999</v>
      </c>
      <c r="P869" s="59"/>
      <c r="Q869" s="59">
        <v>29.645</v>
      </c>
      <c r="R869" s="59">
        <v>0.27</v>
      </c>
      <c r="S869" s="59">
        <v>11.331</v>
      </c>
      <c r="T869" s="59">
        <v>0.20599999999999999</v>
      </c>
      <c r="U869" s="59"/>
      <c r="V869" s="59">
        <v>99.781999999999996</v>
      </c>
      <c r="W869" s="59">
        <f t="shared" si="626"/>
        <v>17.873308699013137</v>
      </c>
      <c r="X869" s="59">
        <f t="shared" si="627"/>
        <v>13.082564237593758</v>
      </c>
      <c r="Y869" s="59">
        <f t="shared" si="628"/>
        <v>101.09287293660689</v>
      </c>
      <c r="Z869" s="59">
        <f t="shared" si="601"/>
        <v>4.9350341199340016E-3</v>
      </c>
      <c r="AA869" s="59">
        <f t="shared" si="602"/>
        <v>2.1191278391226795E-2</v>
      </c>
      <c r="AB869" s="59">
        <f t="shared" si="603"/>
        <v>0.58191642280179834</v>
      </c>
      <c r="AC869" s="59">
        <f t="shared" si="604"/>
        <v>1.0522733024453115</v>
      </c>
      <c r="AD869" s="59">
        <f t="shared" si="605"/>
        <v>0.31345746778477396</v>
      </c>
      <c r="AE869" s="59">
        <f t="shared" si="606"/>
        <v>0</v>
      </c>
      <c r="AF869" s="59">
        <f t="shared" si="607"/>
        <v>0.47592536250598239</v>
      </c>
      <c r="AG869" s="59">
        <f t="shared" si="608"/>
        <v>7.281707765039537E-3</v>
      </c>
      <c r="AH869" s="59">
        <f t="shared" si="609"/>
        <v>0.5377941910233589</v>
      </c>
      <c r="AI869" s="59">
        <f t="shared" si="610"/>
        <v>5.2753241354715945E-3</v>
      </c>
      <c r="AJ869" s="59">
        <f t="shared" ref="AJ869:AJ893" si="630">SUM(Z869:AI869)</f>
        <v>3.0000500909728967</v>
      </c>
      <c r="AK869" s="59">
        <f t="shared" si="614"/>
        <v>3.9999999999999996</v>
      </c>
      <c r="AL869" s="59">
        <f t="shared" si="615"/>
        <v>0.53051575176880805</v>
      </c>
      <c r="AM869" s="59">
        <f t="shared" si="624"/>
        <v>0.46948424823119195</v>
      </c>
      <c r="AN869" s="59">
        <f t="shared" si="616"/>
        <v>1.5183092170985126</v>
      </c>
      <c r="AO869" s="59">
        <f t="shared" si="625"/>
        <v>4.8566340187812962</v>
      </c>
      <c r="AP869" s="59">
        <f t="shared" si="617"/>
        <v>0.39709182383573882</v>
      </c>
      <c r="AQ869" s="59">
        <f t="shared" si="618"/>
        <v>0.16094160631670551</v>
      </c>
      <c r="AR869" s="59">
        <f t="shared" si="619"/>
        <v>0.54027921802780288</v>
      </c>
      <c r="AS869" s="59">
        <f t="shared" si="620"/>
        <v>0.29877917565549161</v>
      </c>
      <c r="AT869" s="59">
        <f t="shared" si="621"/>
        <v>0.64391134406758965</v>
      </c>
      <c r="AU869" s="59"/>
      <c r="AV869" s="78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>
        <f t="shared" si="622"/>
        <v>0.14284133632758142</v>
      </c>
      <c r="BH869" s="64">
        <f t="shared" si="623"/>
        <v>0.85715866367241855</v>
      </c>
      <c r="BI869" s="52"/>
      <c r="BJ869" s="62"/>
      <c r="BK869" s="62"/>
      <c r="BL869" s="62"/>
    </row>
    <row r="870" spans="1:64" s="31" customFormat="1" x14ac:dyDescent="0.25">
      <c r="A870" s="62"/>
      <c r="B870" s="58" t="s">
        <v>168</v>
      </c>
      <c r="C870" s="52" t="s">
        <v>189</v>
      </c>
      <c r="D870" s="52" t="s">
        <v>204</v>
      </c>
      <c r="E870" s="52" t="s">
        <v>205</v>
      </c>
      <c r="F870" s="52" t="s">
        <v>1049</v>
      </c>
      <c r="G870" s="52" t="s">
        <v>1048</v>
      </c>
      <c r="H870" s="52" t="s">
        <v>1795</v>
      </c>
      <c r="I870" s="52" t="s">
        <v>1734</v>
      </c>
      <c r="J870" s="52" t="s">
        <v>1722</v>
      </c>
      <c r="K870" s="59">
        <v>87.87065666335468</v>
      </c>
      <c r="L870" s="59">
        <v>8.2000000000000003E-2</v>
      </c>
      <c r="M870" s="59">
        <v>0.84599999999999997</v>
      </c>
      <c r="N870" s="59">
        <v>17.225000000000001</v>
      </c>
      <c r="O870" s="59">
        <v>43.734000000000002</v>
      </c>
      <c r="P870" s="59"/>
      <c r="Q870" s="59">
        <v>25.036000000000001</v>
      </c>
      <c r="R870" s="59">
        <v>0.188</v>
      </c>
      <c r="S870" s="59">
        <v>12.307</v>
      </c>
      <c r="T870" s="59">
        <v>0.13</v>
      </c>
      <c r="U870" s="59"/>
      <c r="V870" s="59">
        <v>99.548000000000002</v>
      </c>
      <c r="W870" s="59">
        <f t="shared" si="626"/>
        <v>16.539750331582994</v>
      </c>
      <c r="X870" s="59">
        <f t="shared" si="627"/>
        <v>9.4423757150666923</v>
      </c>
      <c r="Y870" s="59">
        <f t="shared" si="628"/>
        <v>100.49412604664968</v>
      </c>
      <c r="Z870" s="59">
        <f t="shared" si="601"/>
        <v>2.5851086451703226E-3</v>
      </c>
      <c r="AA870" s="59">
        <f t="shared" si="602"/>
        <v>2.005814356376703E-2</v>
      </c>
      <c r="AB870" s="59">
        <f t="shared" si="603"/>
        <v>0.64006864228456495</v>
      </c>
      <c r="AC870" s="59">
        <f t="shared" si="604"/>
        <v>1.0905465944526629</v>
      </c>
      <c r="AD870" s="59">
        <f t="shared" si="605"/>
        <v>0.22401314760239316</v>
      </c>
      <c r="AE870" s="59">
        <f t="shared" si="606"/>
        <v>0</v>
      </c>
      <c r="AF870" s="59">
        <f t="shared" si="607"/>
        <v>0.43608317275309955</v>
      </c>
      <c r="AG870" s="59">
        <f t="shared" si="608"/>
        <v>5.0203479332925662E-3</v>
      </c>
      <c r="AH870" s="59">
        <f t="shared" si="609"/>
        <v>0.57837106015432826</v>
      </c>
      <c r="AI870" s="59">
        <f t="shared" si="610"/>
        <v>3.2963382319728986E-3</v>
      </c>
      <c r="AJ870" s="59">
        <f t="shared" si="630"/>
        <v>3.0000425556212513</v>
      </c>
      <c r="AK870" s="59">
        <f t="shared" si="614"/>
        <v>3.9999999999999991</v>
      </c>
      <c r="AL870" s="59">
        <f t="shared" si="615"/>
        <v>0.5701302645233346</v>
      </c>
      <c r="AM870" s="59">
        <f t="shared" si="624"/>
        <v>0.4298697354766654</v>
      </c>
      <c r="AN870" s="59">
        <f t="shared" si="616"/>
        <v>1.946685618324131</v>
      </c>
      <c r="AO870" s="59">
        <f t="shared" si="625"/>
        <v>6.7237619691975166</v>
      </c>
      <c r="AP870" s="59">
        <f t="shared" si="617"/>
        <v>0.33936433319572457</v>
      </c>
      <c r="AQ870" s="59">
        <f t="shared" si="618"/>
        <v>0.11460651518067302</v>
      </c>
      <c r="AR870" s="59">
        <f t="shared" si="619"/>
        <v>0.55793039904161035</v>
      </c>
      <c r="AS870" s="59">
        <f t="shared" si="620"/>
        <v>0.3274630857777166</v>
      </c>
      <c r="AT870" s="59">
        <f t="shared" si="621"/>
        <v>0.63014965504908971</v>
      </c>
      <c r="AU870" s="59"/>
      <c r="AV870" s="78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>
        <f t="shared" si="622"/>
        <v>0.12129343336645321</v>
      </c>
      <c r="BH870" s="64">
        <f t="shared" si="623"/>
        <v>0.87870656663354685</v>
      </c>
      <c r="BI870" s="52"/>
      <c r="BJ870" s="62"/>
      <c r="BK870" s="62"/>
      <c r="BL870" s="62"/>
    </row>
    <row r="871" spans="1:64" s="31" customFormat="1" x14ac:dyDescent="0.25">
      <c r="A871" s="62"/>
      <c r="B871" s="58" t="s">
        <v>168</v>
      </c>
      <c r="C871" s="52" t="s">
        <v>189</v>
      </c>
      <c r="D871" s="52" t="s">
        <v>204</v>
      </c>
      <c r="E871" s="52" t="s">
        <v>205</v>
      </c>
      <c r="F871" s="52" t="s">
        <v>1050</v>
      </c>
      <c r="G871" s="52" t="s">
        <v>1048</v>
      </c>
      <c r="H871" s="52" t="s">
        <v>1795</v>
      </c>
      <c r="I871" s="52" t="s">
        <v>1734</v>
      </c>
      <c r="J871" s="52" t="s">
        <v>1722</v>
      </c>
      <c r="K871" s="59">
        <v>86.998989307545145</v>
      </c>
      <c r="L871" s="59">
        <v>0.16</v>
      </c>
      <c r="M871" s="59">
        <v>0.80700000000000005</v>
      </c>
      <c r="N871" s="59">
        <v>16.559999999999999</v>
      </c>
      <c r="O871" s="59">
        <v>42.218000000000004</v>
      </c>
      <c r="P871" s="59"/>
      <c r="Q871" s="59">
        <v>27.477</v>
      </c>
      <c r="R871" s="59">
        <v>0.23</v>
      </c>
      <c r="S871" s="59">
        <v>12.268000000000001</v>
      </c>
      <c r="T871" s="59">
        <v>0.20899999999999999</v>
      </c>
      <c r="U871" s="59"/>
      <c r="V871" s="59">
        <v>99.929000000000016</v>
      </c>
      <c r="W871" s="59">
        <f t="shared" si="626"/>
        <v>16.608578421270572</v>
      </c>
      <c r="X871" s="59">
        <f t="shared" si="627"/>
        <v>12.078708133729082</v>
      </c>
      <c r="Y871" s="59">
        <f t="shared" si="628"/>
        <v>101.13928655499966</v>
      </c>
      <c r="Z871" s="59">
        <f t="shared" si="601"/>
        <v>5.036280326539128E-3</v>
      </c>
      <c r="AA871" s="59">
        <f t="shared" si="602"/>
        <v>1.9103760830032943E-2</v>
      </c>
      <c r="AB871" s="59">
        <f t="shared" si="603"/>
        <v>0.61440199645056293</v>
      </c>
      <c r="AC871" s="59">
        <f t="shared" si="604"/>
        <v>1.0511087370840511</v>
      </c>
      <c r="AD871" s="59">
        <f t="shared" si="605"/>
        <v>0.2861130609774129</v>
      </c>
      <c r="AE871" s="59">
        <f t="shared" si="606"/>
        <v>0</v>
      </c>
      <c r="AF871" s="59">
        <f t="shared" si="607"/>
        <v>0.43721777108538368</v>
      </c>
      <c r="AG871" s="59">
        <f t="shared" si="608"/>
        <v>6.1323759082498701E-3</v>
      </c>
      <c r="AH871" s="59">
        <f t="shared" si="609"/>
        <v>0.57564281204928358</v>
      </c>
      <c r="AI871" s="59">
        <f t="shared" si="610"/>
        <v>5.291266875898714E-3</v>
      </c>
      <c r="AJ871" s="59">
        <f t="shared" si="630"/>
        <v>3.0000480615874152</v>
      </c>
      <c r="AK871" s="59">
        <f t="shared" si="614"/>
        <v>4.0000000000000009</v>
      </c>
      <c r="AL871" s="59">
        <f t="shared" ref="AL871:AL897" si="631">AH871/(AH871+AF871)</f>
        <v>0.5683337091347227</v>
      </c>
      <c r="AM871" s="59">
        <f t="shared" si="624"/>
        <v>0.4316662908652773</v>
      </c>
      <c r="AN871" s="59">
        <f t="shared" ref="AN871:AN897" si="632">AF871/AD871</f>
        <v>1.5281293681308024</v>
      </c>
      <c r="AO871" s="59">
        <f t="shared" si="625"/>
        <v>4.8977899979282622</v>
      </c>
      <c r="AP871" s="59">
        <f t="shared" ref="AP871:AP897" si="633">AD871/(AD871+AF871)</f>
        <v>0.39554937836878179</v>
      </c>
      <c r="AQ871" s="59">
        <f t="shared" ref="AQ871:AQ897" si="634">AD871/(AB871+AC871+AD871)</f>
        <v>0.14660256847757433</v>
      </c>
      <c r="AR871" s="59">
        <f t="shared" ref="AR871:AR897" si="635">AC871/(AB871+AC871+AD871)</f>
        <v>0.53858163650175439</v>
      </c>
      <c r="AS871" s="59">
        <f t="shared" ref="AS871:AS897" si="636">AB871/(AB871+AC871+AD871)</f>
        <v>0.31481579502067125</v>
      </c>
      <c r="AT871" s="59">
        <f t="shared" ref="AT871:AT897" si="637">AC871/(AC871+AB871)</f>
        <v>0.63110294993617111</v>
      </c>
      <c r="AU871" s="59"/>
      <c r="AV871" s="78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>
        <f t="shared" ref="BG871:BG897" si="638">(100-K871)/100</f>
        <v>0.13001010692454856</v>
      </c>
      <c r="BH871" s="64">
        <f t="shared" ref="BH871:BH897" si="639">K871/100</f>
        <v>0.86998989307545149</v>
      </c>
      <c r="BI871" s="52"/>
      <c r="BJ871" s="62"/>
      <c r="BK871" s="62"/>
      <c r="BL871" s="62"/>
    </row>
    <row r="872" spans="1:64" s="31" customFormat="1" x14ac:dyDescent="0.25">
      <c r="A872" s="62"/>
      <c r="B872" s="58" t="s">
        <v>168</v>
      </c>
      <c r="C872" s="52" t="s">
        <v>189</v>
      </c>
      <c r="D872" s="52" t="s">
        <v>204</v>
      </c>
      <c r="E872" s="52" t="s">
        <v>205</v>
      </c>
      <c r="F872" s="52" t="s">
        <v>1051</v>
      </c>
      <c r="G872" s="52" t="s">
        <v>1048</v>
      </c>
      <c r="H872" s="52" t="s">
        <v>1795</v>
      </c>
      <c r="I872" s="52" t="s">
        <v>1734</v>
      </c>
      <c r="J872" s="52" t="s">
        <v>1722</v>
      </c>
      <c r="K872" s="59">
        <v>86.300146776170195</v>
      </c>
      <c r="L872" s="59">
        <v>0.17899999999999999</v>
      </c>
      <c r="M872" s="59">
        <v>0.81399999999999995</v>
      </c>
      <c r="N872" s="59">
        <v>15.775</v>
      </c>
      <c r="O872" s="59">
        <v>41.856999999999999</v>
      </c>
      <c r="P872" s="59"/>
      <c r="Q872" s="59">
        <v>31.251000000000001</v>
      </c>
      <c r="R872" s="59">
        <v>7.8E-2</v>
      </c>
      <c r="S872" s="59">
        <v>9.51</v>
      </c>
      <c r="T872" s="59">
        <v>0.23899999999999999</v>
      </c>
      <c r="U872" s="59"/>
      <c r="V872" s="59">
        <v>99.703000000000017</v>
      </c>
      <c r="W872" s="59">
        <f t="shared" si="626"/>
        <v>20.783242109887972</v>
      </c>
      <c r="X872" s="59">
        <f t="shared" si="627"/>
        <v>11.633427306192521</v>
      </c>
      <c r="Y872" s="59">
        <f t="shared" si="628"/>
        <v>100.86866941608051</v>
      </c>
      <c r="Z872" s="59">
        <f t="shared" si="601"/>
        <v>5.7703313918189194E-3</v>
      </c>
      <c r="AA872" s="59">
        <f t="shared" si="602"/>
        <v>1.9734564829934118E-2</v>
      </c>
      <c r="AB872" s="59">
        <f t="shared" si="603"/>
        <v>0.59940376337200296</v>
      </c>
      <c r="AC872" s="59">
        <f t="shared" si="604"/>
        <v>1.0672739277808085</v>
      </c>
      <c r="AD872" s="59">
        <f t="shared" si="605"/>
        <v>0.28221668649192871</v>
      </c>
      <c r="AE872" s="59">
        <f t="shared" si="606"/>
        <v>0</v>
      </c>
      <c r="AF872" s="59">
        <f t="shared" si="607"/>
        <v>0.56032042389062486</v>
      </c>
      <c r="AG872" s="59">
        <f t="shared" si="608"/>
        <v>2.1298712296080819E-3</v>
      </c>
      <c r="AH872" s="59">
        <f t="shared" si="609"/>
        <v>0.45700152294717805</v>
      </c>
      <c r="AI872" s="59">
        <f t="shared" si="610"/>
        <v>6.1968230219733326E-3</v>
      </c>
      <c r="AJ872" s="59">
        <f t="shared" si="630"/>
        <v>3.0000479149558772</v>
      </c>
      <c r="AK872" s="59">
        <f t="shared" si="614"/>
        <v>4.0000000000000009</v>
      </c>
      <c r="AL872" s="59">
        <f t="shared" si="631"/>
        <v>0.44922015529862569</v>
      </c>
      <c r="AM872" s="59">
        <f t="shared" ref="AM872:AM897" si="640">1-AL872</f>
        <v>0.55077984470137431</v>
      </c>
      <c r="AN872" s="59">
        <f t="shared" si="632"/>
        <v>1.9854262724704261</v>
      </c>
      <c r="AO872" s="59">
        <f t="shared" ref="AO872:AO897" si="641">10^((LOG10(AN872)+0.343)/0.764)</f>
        <v>6.8994397712199627</v>
      </c>
      <c r="AP872" s="59">
        <f t="shared" si="633"/>
        <v>0.33496054122030106</v>
      </c>
      <c r="AQ872" s="59">
        <f t="shared" si="634"/>
        <v>0.14480861032242837</v>
      </c>
      <c r="AR872" s="59">
        <f t="shared" si="635"/>
        <v>0.54763046167264362</v>
      </c>
      <c r="AS872" s="59">
        <f t="shared" si="636"/>
        <v>0.30756092800492807</v>
      </c>
      <c r="AT872" s="59">
        <f t="shared" si="637"/>
        <v>0.64036012088371697</v>
      </c>
      <c r="AU872" s="59"/>
      <c r="AV872" s="78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>
        <f t="shared" si="638"/>
        <v>0.13699853223829805</v>
      </c>
      <c r="BH872" s="64">
        <f t="shared" si="639"/>
        <v>0.86300146776170195</v>
      </c>
      <c r="BI872" s="52"/>
      <c r="BJ872" s="62"/>
      <c r="BK872" s="62"/>
      <c r="BL872" s="62"/>
    </row>
    <row r="873" spans="1:64" s="31" customFormat="1" x14ac:dyDescent="0.25">
      <c r="A873" s="62"/>
      <c r="B873" s="58" t="s">
        <v>168</v>
      </c>
      <c r="C873" s="52" t="s">
        <v>189</v>
      </c>
      <c r="D873" s="52" t="s">
        <v>204</v>
      </c>
      <c r="E873" s="52" t="s">
        <v>205</v>
      </c>
      <c r="F873" s="59" t="s">
        <v>1052</v>
      </c>
      <c r="G873" s="52" t="s">
        <v>1048</v>
      </c>
      <c r="H873" s="52" t="s">
        <v>1795</v>
      </c>
      <c r="I873" s="52" t="s">
        <v>1734</v>
      </c>
      <c r="J873" s="52" t="s">
        <v>1722</v>
      </c>
      <c r="K873" s="59">
        <v>87.492281122692489</v>
      </c>
      <c r="L873" s="59">
        <v>0.09</v>
      </c>
      <c r="M873" s="59">
        <v>0.55900000000000005</v>
      </c>
      <c r="N873" s="59">
        <v>14.401999999999999</v>
      </c>
      <c r="O873" s="59">
        <v>50.012999999999998</v>
      </c>
      <c r="P873" s="59"/>
      <c r="Q873" s="59">
        <v>22.523</v>
      </c>
      <c r="R873" s="59">
        <v>0.16200000000000001</v>
      </c>
      <c r="S873" s="59">
        <v>11.699</v>
      </c>
      <c r="T873" s="59">
        <v>0.16200000000000001</v>
      </c>
      <c r="U873" s="59"/>
      <c r="V873" s="59">
        <v>99.61</v>
      </c>
      <c r="W873" s="59">
        <f t="shared" si="626"/>
        <v>16.743402757964951</v>
      </c>
      <c r="X873" s="59">
        <f t="shared" si="627"/>
        <v>6.4232020916148551</v>
      </c>
      <c r="Y873" s="59">
        <f t="shared" si="628"/>
        <v>100.2536048495798</v>
      </c>
      <c r="Z873" s="59">
        <f t="shared" si="601"/>
        <v>2.8850071124108083E-3</v>
      </c>
      <c r="AA873" s="59">
        <f t="shared" si="602"/>
        <v>1.3476329197341664E-2</v>
      </c>
      <c r="AB873" s="59">
        <f t="shared" si="603"/>
        <v>0.54416368826454664</v>
      </c>
      <c r="AC873" s="59">
        <f t="shared" si="604"/>
        <v>1.2680820719062023</v>
      </c>
      <c r="AD873" s="59">
        <f t="shared" si="605"/>
        <v>0.15494702729567089</v>
      </c>
      <c r="AE873" s="59">
        <f t="shared" si="606"/>
        <v>0</v>
      </c>
      <c r="AF873" s="59">
        <f t="shared" si="607"/>
        <v>0.44887305308978587</v>
      </c>
      <c r="AG873" s="59">
        <f t="shared" si="608"/>
        <v>4.3987614786097813E-3</v>
      </c>
      <c r="AH873" s="59">
        <f t="shared" si="609"/>
        <v>0.55903953949237062</v>
      </c>
      <c r="AI873" s="59">
        <f t="shared" si="610"/>
        <v>4.1767921200987542E-3</v>
      </c>
      <c r="AJ873" s="59">
        <f t="shared" si="630"/>
        <v>3.0000422699570368</v>
      </c>
      <c r="AK873" s="59">
        <f t="shared" si="614"/>
        <v>3.9999999999999991</v>
      </c>
      <c r="AL873" s="59">
        <f t="shared" si="631"/>
        <v>0.55465081357915713</v>
      </c>
      <c r="AM873" s="59">
        <f t="shared" si="640"/>
        <v>0.44534918642084287</v>
      </c>
      <c r="AN873" s="59">
        <f t="shared" si="632"/>
        <v>2.8969452394413704</v>
      </c>
      <c r="AO873" s="59">
        <f t="shared" si="641"/>
        <v>11.313233780148014</v>
      </c>
      <c r="AP873" s="59">
        <f t="shared" si="633"/>
        <v>0.25661125280358077</v>
      </c>
      <c r="AQ873" s="59">
        <f t="shared" si="634"/>
        <v>7.8765552762741539E-2</v>
      </c>
      <c r="AR873" s="59">
        <f t="shared" si="635"/>
        <v>0.64461504738403708</v>
      </c>
      <c r="AS873" s="59">
        <f t="shared" si="636"/>
        <v>0.27661939985322131</v>
      </c>
      <c r="AT873" s="59">
        <f t="shared" si="637"/>
        <v>0.69972963920010722</v>
      </c>
      <c r="AU873" s="59"/>
      <c r="AV873" s="78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>
        <f t="shared" si="638"/>
        <v>0.12507718877307511</v>
      </c>
      <c r="BH873" s="64">
        <f t="shared" si="639"/>
        <v>0.87492281122692495</v>
      </c>
      <c r="BI873" s="52"/>
      <c r="BJ873" s="62"/>
      <c r="BK873" s="62"/>
      <c r="BL873" s="62"/>
    </row>
    <row r="874" spans="1:64" s="31" customFormat="1" x14ac:dyDescent="0.25">
      <c r="A874" s="62"/>
      <c r="B874" s="58" t="s">
        <v>168</v>
      </c>
      <c r="C874" s="52" t="s">
        <v>189</v>
      </c>
      <c r="D874" s="52" t="s">
        <v>204</v>
      </c>
      <c r="E874" s="52" t="s">
        <v>205</v>
      </c>
      <c r="F874" s="52" t="s">
        <v>1053</v>
      </c>
      <c r="G874" s="52" t="s">
        <v>1048</v>
      </c>
      <c r="H874" s="52" t="s">
        <v>1795</v>
      </c>
      <c r="I874" s="52" t="s">
        <v>1734</v>
      </c>
      <c r="J874" s="52" t="s">
        <v>1722</v>
      </c>
      <c r="K874" s="59">
        <v>85.035354645505805</v>
      </c>
      <c r="L874" s="59">
        <v>0.153</v>
      </c>
      <c r="M874" s="59">
        <v>0.66700000000000004</v>
      </c>
      <c r="N874" s="59">
        <v>15.632999999999999</v>
      </c>
      <c r="O874" s="59">
        <v>43.881</v>
      </c>
      <c r="P874" s="59"/>
      <c r="Q874" s="59">
        <v>27.856000000000002</v>
      </c>
      <c r="R874" s="59">
        <v>0.13700000000000001</v>
      </c>
      <c r="S874" s="59">
        <v>10.901999999999999</v>
      </c>
      <c r="T874" s="59">
        <v>0.27900000000000003</v>
      </c>
      <c r="U874" s="59"/>
      <c r="V874" s="59">
        <v>99.507999999999996</v>
      </c>
      <c r="W874" s="59">
        <f t="shared" si="626"/>
        <v>18.285643702424661</v>
      </c>
      <c r="X874" s="59">
        <f t="shared" si="627"/>
        <v>10.636092795704979</v>
      </c>
      <c r="Y874" s="59">
        <f t="shared" si="628"/>
        <v>100.57373649812965</v>
      </c>
      <c r="Z874" s="59">
        <f t="shared" si="601"/>
        <v>4.8998097618980063E-3</v>
      </c>
      <c r="AA874" s="59">
        <f t="shared" si="602"/>
        <v>1.6064567821800532E-2</v>
      </c>
      <c r="AB874" s="59">
        <f t="shared" si="603"/>
        <v>0.59010934004694782</v>
      </c>
      <c r="AC874" s="59">
        <f t="shared" si="604"/>
        <v>1.1115381716213533</v>
      </c>
      <c r="AD874" s="59">
        <f t="shared" si="605"/>
        <v>0.25632867290783745</v>
      </c>
      <c r="AE874" s="59">
        <f t="shared" si="606"/>
        <v>0</v>
      </c>
      <c r="AF874" s="59">
        <f t="shared" si="607"/>
        <v>0.48974890378376934</v>
      </c>
      <c r="AG874" s="59">
        <f t="shared" si="608"/>
        <v>3.7163736727867077E-3</v>
      </c>
      <c r="AH874" s="59">
        <f t="shared" si="609"/>
        <v>0.52045522313101289</v>
      </c>
      <c r="AI874" s="59">
        <f t="shared" si="610"/>
        <v>7.1864673808262457E-3</v>
      </c>
      <c r="AJ874" s="59">
        <f t="shared" si="630"/>
        <v>3.0000475301282323</v>
      </c>
      <c r="AK874" s="59">
        <f t="shared" si="614"/>
        <v>4</v>
      </c>
      <c r="AL874" s="59">
        <f t="shared" si="631"/>
        <v>0.51519807657142647</v>
      </c>
      <c r="AM874" s="59">
        <f t="shared" si="640"/>
        <v>0.48480192342857353</v>
      </c>
      <c r="AN874" s="59">
        <f t="shared" si="632"/>
        <v>1.9106286402842563</v>
      </c>
      <c r="AO874" s="59">
        <f t="shared" si="641"/>
        <v>6.5612209706910729</v>
      </c>
      <c r="AP874" s="59">
        <f t="shared" si="633"/>
        <v>0.34356839143255957</v>
      </c>
      <c r="AQ874" s="59">
        <f t="shared" si="634"/>
        <v>0.13091511272049888</v>
      </c>
      <c r="AR874" s="59">
        <f t="shared" si="635"/>
        <v>0.56769749314493245</v>
      </c>
      <c r="AS874" s="59">
        <f t="shared" si="636"/>
        <v>0.30138739413456878</v>
      </c>
      <c r="AT874" s="59">
        <f t="shared" si="637"/>
        <v>0.65321293863709617</v>
      </c>
      <c r="AU874" s="59"/>
      <c r="AV874" s="78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>
        <f t="shared" si="638"/>
        <v>0.14964645354494194</v>
      </c>
      <c r="BH874" s="64">
        <f t="shared" si="639"/>
        <v>0.85035354645505801</v>
      </c>
      <c r="BI874" s="52"/>
      <c r="BJ874" s="62"/>
      <c r="BK874" s="62"/>
      <c r="BL874" s="62"/>
    </row>
    <row r="875" spans="1:64" s="31" customFormat="1" x14ac:dyDescent="0.25">
      <c r="A875" s="62"/>
      <c r="B875" s="58" t="s">
        <v>168</v>
      </c>
      <c r="C875" s="52" t="s">
        <v>189</v>
      </c>
      <c r="D875" s="52" t="s">
        <v>204</v>
      </c>
      <c r="E875" s="52" t="s">
        <v>205</v>
      </c>
      <c r="F875" s="52" t="s">
        <v>1054</v>
      </c>
      <c r="G875" s="52" t="s">
        <v>1048</v>
      </c>
      <c r="H875" s="52" t="s">
        <v>1795</v>
      </c>
      <c r="I875" s="52" t="s">
        <v>1734</v>
      </c>
      <c r="J875" s="52" t="s">
        <v>1722</v>
      </c>
      <c r="K875" s="59">
        <v>85.956376153233919</v>
      </c>
      <c r="L875" s="59">
        <v>7.2999999999999995E-2</v>
      </c>
      <c r="M875" s="59">
        <v>0.78500000000000003</v>
      </c>
      <c r="N875" s="59">
        <v>15.976000000000001</v>
      </c>
      <c r="O875" s="59">
        <v>43.887999999999998</v>
      </c>
      <c r="P875" s="59"/>
      <c r="Q875" s="59">
        <v>27.414999999999999</v>
      </c>
      <c r="R875" s="59">
        <v>0.14499999999999999</v>
      </c>
      <c r="S875" s="59">
        <v>11.502000000000001</v>
      </c>
      <c r="T875" s="59">
        <v>0.13500000000000001</v>
      </c>
      <c r="U875" s="59"/>
      <c r="V875" s="59">
        <v>99.918999999999997</v>
      </c>
      <c r="W875" s="59">
        <f t="shared" si="626"/>
        <v>17.68982176610411</v>
      </c>
      <c r="X875" s="59">
        <f t="shared" si="627"/>
        <v>10.808155405529995</v>
      </c>
      <c r="Y875" s="59">
        <f t="shared" si="628"/>
        <v>101.00197717163411</v>
      </c>
      <c r="Z875" s="59">
        <f t="shared" si="601"/>
        <v>2.3171598466576069E-3</v>
      </c>
      <c r="AA875" s="59">
        <f t="shared" si="602"/>
        <v>1.8739509338855015E-2</v>
      </c>
      <c r="AB875" s="59">
        <f t="shared" si="603"/>
        <v>0.59772794265976825</v>
      </c>
      <c r="AC875" s="59">
        <f t="shared" si="604"/>
        <v>1.1018919286863511</v>
      </c>
      <c r="AD875" s="59">
        <f t="shared" si="605"/>
        <v>0.25817369956729824</v>
      </c>
      <c r="AE875" s="59">
        <f t="shared" si="606"/>
        <v>0</v>
      </c>
      <c r="AF875" s="59">
        <f t="shared" si="607"/>
        <v>0.46960425438822451</v>
      </c>
      <c r="AG875" s="59">
        <f t="shared" si="608"/>
        <v>3.898631218726236E-3</v>
      </c>
      <c r="AH875" s="59">
        <f t="shared" si="609"/>
        <v>0.5442468237275534</v>
      </c>
      <c r="AI875" s="59">
        <f t="shared" si="610"/>
        <v>3.4465959243437198E-3</v>
      </c>
      <c r="AJ875" s="59">
        <f t="shared" si="630"/>
        <v>3.0000465453577783</v>
      </c>
      <c r="AK875" s="59">
        <f t="shared" si="614"/>
        <v>4</v>
      </c>
      <c r="AL875" s="59">
        <f t="shared" si="631"/>
        <v>0.53681140699581376</v>
      </c>
      <c r="AM875" s="59">
        <f t="shared" si="640"/>
        <v>0.46318859300418624</v>
      </c>
      <c r="AN875" s="59">
        <f t="shared" si="632"/>
        <v>1.8189469151012905</v>
      </c>
      <c r="AO875" s="59">
        <f t="shared" si="641"/>
        <v>6.1522141725796748</v>
      </c>
      <c r="AP875" s="59">
        <f t="shared" si="633"/>
        <v>0.35474240208034141</v>
      </c>
      <c r="AQ875" s="59">
        <f t="shared" si="634"/>
        <v>0.13186972487954698</v>
      </c>
      <c r="AR875" s="59">
        <f t="shared" si="635"/>
        <v>0.56282334616731744</v>
      </c>
      <c r="AS875" s="59">
        <f t="shared" si="636"/>
        <v>0.30530692895313549</v>
      </c>
      <c r="AT875" s="59">
        <f t="shared" si="637"/>
        <v>0.64831668966875478</v>
      </c>
      <c r="AU875" s="59"/>
      <c r="AV875" s="78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>
        <f t="shared" si="638"/>
        <v>0.14043623846766082</v>
      </c>
      <c r="BH875" s="64">
        <f t="shared" si="639"/>
        <v>0.85956376153233915</v>
      </c>
      <c r="BI875" s="52"/>
      <c r="BJ875" s="62"/>
      <c r="BK875" s="62"/>
      <c r="BL875" s="62"/>
    </row>
    <row r="876" spans="1:64" s="31" customFormat="1" x14ac:dyDescent="0.25">
      <c r="A876" s="62"/>
      <c r="B876" s="58" t="s">
        <v>168</v>
      </c>
      <c r="C876" s="52" t="s">
        <v>189</v>
      </c>
      <c r="D876" s="52" t="s">
        <v>204</v>
      </c>
      <c r="E876" s="52" t="s">
        <v>205</v>
      </c>
      <c r="F876" s="52" t="s">
        <v>1055</v>
      </c>
      <c r="G876" s="52" t="s">
        <v>1048</v>
      </c>
      <c r="H876" s="52" t="s">
        <v>1795</v>
      </c>
      <c r="I876" s="52" t="s">
        <v>1734</v>
      </c>
      <c r="J876" s="52" t="s">
        <v>1722</v>
      </c>
      <c r="K876" s="59">
        <v>84.105408926910101</v>
      </c>
      <c r="L876" s="59">
        <v>0.115</v>
      </c>
      <c r="M876" s="59">
        <v>0.748</v>
      </c>
      <c r="N876" s="59">
        <v>16.753</v>
      </c>
      <c r="O876" s="59">
        <v>42.77</v>
      </c>
      <c r="P876" s="59"/>
      <c r="Q876" s="59">
        <v>27.8</v>
      </c>
      <c r="R876" s="59">
        <v>0</v>
      </c>
      <c r="S876" s="59">
        <v>11.548</v>
      </c>
      <c r="T876" s="59">
        <v>0.1</v>
      </c>
      <c r="U876" s="59"/>
      <c r="V876" s="59">
        <v>99.834000000000003</v>
      </c>
      <c r="W876" s="59">
        <f t="shared" si="626"/>
        <v>17.919022750221789</v>
      </c>
      <c r="X876" s="59">
        <f t="shared" si="627"/>
        <v>10.981303900620373</v>
      </c>
      <c r="Y876" s="59">
        <f t="shared" si="628"/>
        <v>100.93432665084215</v>
      </c>
      <c r="Z876" s="59">
        <f t="shared" si="601"/>
        <v>3.6393344630755685E-3</v>
      </c>
      <c r="AA876" s="59">
        <f t="shared" si="602"/>
        <v>1.7802506469922812E-2</v>
      </c>
      <c r="AB876" s="59">
        <f t="shared" si="603"/>
        <v>0.6249123262179016</v>
      </c>
      <c r="AC876" s="59">
        <f t="shared" si="604"/>
        <v>1.070590678161659</v>
      </c>
      <c r="AD876" s="59">
        <f t="shared" si="605"/>
        <v>0.26152025063278289</v>
      </c>
      <c r="AE876" s="59">
        <f t="shared" si="606"/>
        <v>0</v>
      </c>
      <c r="AF876" s="59">
        <f t="shared" si="607"/>
        <v>0.47425714452265838</v>
      </c>
      <c r="AG876" s="59">
        <f t="shared" si="608"/>
        <v>0</v>
      </c>
      <c r="AH876" s="59">
        <f t="shared" si="609"/>
        <v>0.54477894057359022</v>
      </c>
      <c r="AI876" s="59">
        <f t="shared" si="610"/>
        <v>2.5453505192391561E-3</v>
      </c>
      <c r="AJ876" s="59">
        <f t="shared" si="630"/>
        <v>3.0000465315608293</v>
      </c>
      <c r="AK876" s="59">
        <f t="shared" si="614"/>
        <v>3.9999999999999996</v>
      </c>
      <c r="AL876" s="59">
        <f t="shared" si="631"/>
        <v>0.53460220745974418</v>
      </c>
      <c r="AM876" s="59">
        <f t="shared" si="640"/>
        <v>0.46539779254025582</v>
      </c>
      <c r="AN876" s="59">
        <f t="shared" si="632"/>
        <v>1.8134624120890461</v>
      </c>
      <c r="AO876" s="59">
        <f t="shared" si="641"/>
        <v>6.1279451154858426</v>
      </c>
      <c r="AP876" s="59">
        <f t="shared" si="633"/>
        <v>0.35543392927630479</v>
      </c>
      <c r="AQ876" s="59">
        <f t="shared" si="634"/>
        <v>0.13363165203222555</v>
      </c>
      <c r="AR876" s="59">
        <f t="shared" si="635"/>
        <v>0.54705056540317221</v>
      </c>
      <c r="AS876" s="59">
        <f t="shared" si="636"/>
        <v>0.31931778256460219</v>
      </c>
      <c r="AT876" s="59">
        <f t="shared" si="637"/>
        <v>0.63142953766302679</v>
      </c>
      <c r="AU876" s="59"/>
      <c r="AV876" s="78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>
        <f t="shared" si="638"/>
        <v>0.15894591073089898</v>
      </c>
      <c r="BH876" s="64">
        <f t="shared" si="639"/>
        <v>0.84105408926910097</v>
      </c>
      <c r="BI876" s="52"/>
      <c r="BJ876" s="62"/>
      <c r="BK876" s="62"/>
      <c r="BL876" s="62"/>
    </row>
    <row r="877" spans="1:64" s="31" customFormat="1" x14ac:dyDescent="0.25">
      <c r="A877" s="62"/>
      <c r="B877" s="58" t="s">
        <v>168</v>
      </c>
      <c r="C877" s="52" t="s">
        <v>189</v>
      </c>
      <c r="D877" s="52" t="s">
        <v>204</v>
      </c>
      <c r="E877" s="52" t="s">
        <v>205</v>
      </c>
      <c r="F877" s="52" t="s">
        <v>1056</v>
      </c>
      <c r="G877" s="52" t="s">
        <v>1048</v>
      </c>
      <c r="H877" s="52" t="s">
        <v>1795</v>
      </c>
      <c r="I877" s="52" t="s">
        <v>1734</v>
      </c>
      <c r="J877" s="52" t="s">
        <v>1722</v>
      </c>
      <c r="K877" s="59">
        <v>86.804073879664216</v>
      </c>
      <c r="L877" s="59">
        <v>7.9000000000000001E-2</v>
      </c>
      <c r="M877" s="59">
        <v>0.78700000000000003</v>
      </c>
      <c r="N877" s="59">
        <v>16.89</v>
      </c>
      <c r="O877" s="59">
        <v>42.18</v>
      </c>
      <c r="P877" s="59"/>
      <c r="Q877" s="59">
        <v>27.337</v>
      </c>
      <c r="R877" s="59">
        <v>0.182</v>
      </c>
      <c r="S877" s="59">
        <v>11.994999999999999</v>
      </c>
      <c r="T877" s="59">
        <v>0.33400000000000002</v>
      </c>
      <c r="U877" s="59"/>
      <c r="V877" s="59">
        <v>99.784000000000006</v>
      </c>
      <c r="W877" s="59">
        <f t="shared" si="626"/>
        <v>16.828403182736693</v>
      </c>
      <c r="X877" s="59">
        <f t="shared" si="627"/>
        <v>11.678813977843193</v>
      </c>
      <c r="Y877" s="59">
        <f t="shared" si="628"/>
        <v>100.95421716057989</v>
      </c>
      <c r="Z877" s="59">
        <f t="shared" si="601"/>
        <v>2.4919255981058655E-3</v>
      </c>
      <c r="AA877" s="59">
        <f t="shared" si="602"/>
        <v>1.8669734293289521E-2</v>
      </c>
      <c r="AB877" s="59">
        <f t="shared" si="603"/>
        <v>0.62797159899443444</v>
      </c>
      <c r="AC877" s="59">
        <f t="shared" si="604"/>
        <v>1.0523849606926541</v>
      </c>
      <c r="AD877" s="59">
        <f t="shared" si="605"/>
        <v>0.27722602928114648</v>
      </c>
      <c r="AE877" s="59">
        <f t="shared" si="606"/>
        <v>0</v>
      </c>
      <c r="AF877" s="59">
        <f t="shared" si="607"/>
        <v>0.44394208778105493</v>
      </c>
      <c r="AG877" s="59">
        <f t="shared" si="608"/>
        <v>4.8628445633523473E-3</v>
      </c>
      <c r="AH877" s="59">
        <f t="shared" si="609"/>
        <v>0.56402407017645728</v>
      </c>
      <c r="AI877" s="59">
        <f t="shared" si="610"/>
        <v>8.4737942439916392E-3</v>
      </c>
      <c r="AJ877" s="59">
        <f t="shared" si="630"/>
        <v>3.0000470456244868</v>
      </c>
      <c r="AK877" s="59">
        <f t="shared" si="614"/>
        <v>3.9999999999999991</v>
      </c>
      <c r="AL877" s="59">
        <f t="shared" si="631"/>
        <v>0.55956647524691205</v>
      </c>
      <c r="AM877" s="59">
        <f t="shared" si="640"/>
        <v>0.44043352475308795</v>
      </c>
      <c r="AN877" s="59">
        <f t="shared" si="632"/>
        <v>1.6013723131706177</v>
      </c>
      <c r="AO877" s="59">
        <f t="shared" si="641"/>
        <v>5.2073045529058382</v>
      </c>
      <c r="AP877" s="59">
        <f t="shared" si="633"/>
        <v>0.38441248680054374</v>
      </c>
      <c r="AQ877" s="59">
        <f t="shared" si="634"/>
        <v>0.14161651765980482</v>
      </c>
      <c r="AR877" s="59">
        <f t="shared" si="635"/>
        <v>0.53759415649856435</v>
      </c>
      <c r="AS877" s="59">
        <f t="shared" si="636"/>
        <v>0.32078932584163083</v>
      </c>
      <c r="AT877" s="59">
        <f t="shared" si="637"/>
        <v>0.62628669768077461</v>
      </c>
      <c r="AU877" s="59"/>
      <c r="AV877" s="78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>
        <f t="shared" si="638"/>
        <v>0.13195926120335785</v>
      </c>
      <c r="BH877" s="64">
        <f t="shared" si="639"/>
        <v>0.86804073879664212</v>
      </c>
      <c r="BI877" s="52"/>
      <c r="BJ877" s="62"/>
      <c r="BK877" s="62"/>
      <c r="BL877" s="62"/>
    </row>
    <row r="878" spans="1:64" s="31" customFormat="1" x14ac:dyDescent="0.25">
      <c r="A878" s="62"/>
      <c r="B878" s="58" t="s">
        <v>168</v>
      </c>
      <c r="C878" s="52" t="s">
        <v>189</v>
      </c>
      <c r="D878" s="52" t="s">
        <v>204</v>
      </c>
      <c r="E878" s="52" t="s">
        <v>205</v>
      </c>
      <c r="F878" s="52" t="s">
        <v>1057</v>
      </c>
      <c r="G878" s="52" t="s">
        <v>1048</v>
      </c>
      <c r="H878" s="52" t="s">
        <v>1795</v>
      </c>
      <c r="I878" s="52" t="s">
        <v>1734</v>
      </c>
      <c r="J878" s="52" t="s">
        <v>1722</v>
      </c>
      <c r="K878" s="59">
        <v>90.176169159124015</v>
      </c>
      <c r="L878" s="59">
        <v>0.13</v>
      </c>
      <c r="M878" s="59">
        <v>0.51700000000000002</v>
      </c>
      <c r="N878" s="59">
        <v>12.643000000000001</v>
      </c>
      <c r="O878" s="59">
        <v>52.396000000000001</v>
      </c>
      <c r="P878" s="59"/>
      <c r="Q878" s="59">
        <v>20.391999999999999</v>
      </c>
      <c r="R878" s="59">
        <v>0.20599999999999999</v>
      </c>
      <c r="S878" s="59">
        <v>13.404999999999999</v>
      </c>
      <c r="T878" s="59">
        <v>0</v>
      </c>
      <c r="U878" s="59"/>
      <c r="V878" s="59">
        <v>99.689000000000007</v>
      </c>
      <c r="W878" s="59">
        <f t="shared" si="626"/>
        <v>14.018666455535399</v>
      </c>
      <c r="X878" s="59">
        <f t="shared" si="627"/>
        <v>7.0830557284558804</v>
      </c>
      <c r="Y878" s="59">
        <f t="shared" si="628"/>
        <v>100.39872218399128</v>
      </c>
      <c r="Z878" s="59">
        <f t="shared" si="601"/>
        <v>4.1456266058617422E-3</v>
      </c>
      <c r="AA878" s="59">
        <f t="shared" si="602"/>
        <v>1.2399175249812457E-2</v>
      </c>
      <c r="AB878" s="59">
        <f t="shared" si="603"/>
        <v>0.47522506787286306</v>
      </c>
      <c r="AC878" s="59">
        <f t="shared" si="604"/>
        <v>1.321615251069914</v>
      </c>
      <c r="AD878" s="59">
        <f t="shared" si="605"/>
        <v>0.16997880546277824</v>
      </c>
      <c r="AE878" s="59">
        <f t="shared" si="606"/>
        <v>0</v>
      </c>
      <c r="AF878" s="59">
        <f t="shared" si="607"/>
        <v>0.37387718562212457</v>
      </c>
      <c r="AG878" s="59">
        <f t="shared" si="608"/>
        <v>5.5644862143223763E-3</v>
      </c>
      <c r="AH878" s="59">
        <f t="shared" si="609"/>
        <v>0.63724003784387173</v>
      </c>
      <c r="AI878" s="59">
        <f t="shared" si="610"/>
        <v>0</v>
      </c>
      <c r="AJ878" s="59">
        <f t="shared" si="630"/>
        <v>3.0000456359415484</v>
      </c>
      <c r="AK878" s="59">
        <f t="shared" si="614"/>
        <v>4</v>
      </c>
      <c r="AL878" s="59">
        <f t="shared" si="631"/>
        <v>0.63023359018599678</v>
      </c>
      <c r="AM878" s="59">
        <f t="shared" si="640"/>
        <v>0.36976640981400322</v>
      </c>
      <c r="AN878" s="59">
        <f t="shared" si="632"/>
        <v>2.1995517888493206</v>
      </c>
      <c r="AO878" s="59">
        <f t="shared" si="641"/>
        <v>7.8892239175884979</v>
      </c>
      <c r="AP878" s="59">
        <f t="shared" si="633"/>
        <v>0.31254377675181738</v>
      </c>
      <c r="AQ878" s="59">
        <f t="shared" si="634"/>
        <v>8.6423201479776168E-2</v>
      </c>
      <c r="AR878" s="59">
        <f t="shared" si="635"/>
        <v>0.67195566418409447</v>
      </c>
      <c r="AS878" s="59">
        <f t="shared" si="636"/>
        <v>0.24162113433612939</v>
      </c>
      <c r="AT878" s="59">
        <f t="shared" si="637"/>
        <v>0.73552181411842121</v>
      </c>
      <c r="AU878" s="59"/>
      <c r="AV878" s="78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>
        <f t="shared" si="638"/>
        <v>9.8238308408759856E-2</v>
      </c>
      <c r="BH878" s="64">
        <f t="shared" si="639"/>
        <v>0.9017616915912402</v>
      </c>
      <c r="BI878" s="52"/>
      <c r="BJ878" s="62"/>
      <c r="BK878" s="62"/>
      <c r="BL878" s="62"/>
    </row>
    <row r="879" spans="1:64" s="31" customFormat="1" x14ac:dyDescent="0.25">
      <c r="A879" s="62"/>
      <c r="B879" s="58" t="s">
        <v>168</v>
      </c>
      <c r="C879" s="52" t="s">
        <v>189</v>
      </c>
      <c r="D879" s="52" t="s">
        <v>204</v>
      </c>
      <c r="E879" s="52" t="s">
        <v>205</v>
      </c>
      <c r="F879" s="52" t="s">
        <v>1058</v>
      </c>
      <c r="G879" s="52" t="s">
        <v>1048</v>
      </c>
      <c r="H879" s="52" t="s">
        <v>1795</v>
      </c>
      <c r="I879" s="52" t="s">
        <v>1734</v>
      </c>
      <c r="J879" s="52" t="s">
        <v>1722</v>
      </c>
      <c r="K879" s="59">
        <v>89.439016217284049</v>
      </c>
      <c r="L879" s="59">
        <v>5.0999999999999997E-2</v>
      </c>
      <c r="M879" s="59">
        <v>0.59199999999999997</v>
      </c>
      <c r="N879" s="59">
        <v>13.728</v>
      </c>
      <c r="O879" s="59">
        <v>49.084000000000003</v>
      </c>
      <c r="P879" s="59"/>
      <c r="Q879" s="59">
        <v>22.773</v>
      </c>
      <c r="R879" s="59">
        <v>3.6999999999999998E-2</v>
      </c>
      <c r="S879" s="59">
        <v>13.131</v>
      </c>
      <c r="T879" s="59">
        <v>0.17399999999999999</v>
      </c>
      <c r="U879" s="59"/>
      <c r="V879" s="59">
        <v>99.570000000000022</v>
      </c>
      <c r="W879" s="59">
        <f t="shared" ref="W879:W910" si="642">Q879-0.8998*X879</f>
        <v>14.570235667345965</v>
      </c>
      <c r="X879" s="59">
        <f t="shared" ref="X879:X910" si="643">(S879/40.31+Q879/71.85+R879/70.94+T879/74.7+U879/41.38-N879/101.96-O879/151.91-P879/201-L879*2/60.08-M879*2/79.95)/3*159.66</f>
        <v>9.1162084159302452</v>
      </c>
      <c r="Y879" s="59">
        <f t="shared" ref="Y879:Y910" si="644">SUM(L879:P879,R879:U879,W879:X879)</f>
        <v>100.48344408327623</v>
      </c>
      <c r="Z879" s="59">
        <f t="shared" si="601"/>
        <v>1.6226320913244362E-3</v>
      </c>
      <c r="AA879" s="59">
        <f t="shared" si="602"/>
        <v>1.4165340430849774E-2</v>
      </c>
      <c r="AB879" s="59">
        <f t="shared" si="603"/>
        <v>0.51482488149277505</v>
      </c>
      <c r="AC879" s="59">
        <f t="shared" si="604"/>
        <v>1.235235913261806</v>
      </c>
      <c r="AD879" s="59">
        <f t="shared" si="605"/>
        <v>0.21826867590527327</v>
      </c>
      <c r="AE879" s="59">
        <f t="shared" si="606"/>
        <v>0</v>
      </c>
      <c r="AF879" s="59">
        <f t="shared" si="607"/>
        <v>0.38769651103120839</v>
      </c>
      <c r="AG879" s="59">
        <f t="shared" si="608"/>
        <v>9.9715490240423E-4</v>
      </c>
      <c r="AH879" s="59">
        <f t="shared" si="609"/>
        <v>0.62278349159215918</v>
      </c>
      <c r="AI879" s="59">
        <f t="shared" si="610"/>
        <v>4.452691440098383E-3</v>
      </c>
      <c r="AJ879" s="59">
        <f t="shared" si="630"/>
        <v>3.0000472921478982</v>
      </c>
      <c r="AK879" s="59">
        <f t="shared" si="614"/>
        <v>4</v>
      </c>
      <c r="AL879" s="59">
        <f t="shared" si="631"/>
        <v>0.61632441015686967</v>
      </c>
      <c r="AM879" s="59">
        <f t="shared" si="640"/>
        <v>0.38367558984313033</v>
      </c>
      <c r="AN879" s="59">
        <f t="shared" si="632"/>
        <v>1.7762352267141865</v>
      </c>
      <c r="AO879" s="59">
        <f t="shared" si="641"/>
        <v>5.9638153291389013</v>
      </c>
      <c r="AP879" s="59">
        <f t="shared" si="633"/>
        <v>0.3602000256957873</v>
      </c>
      <c r="AQ879" s="59">
        <f t="shared" si="634"/>
        <v>0.11089031544708915</v>
      </c>
      <c r="AR879" s="59">
        <f t="shared" si="635"/>
        <v>0.62755546349042413</v>
      </c>
      <c r="AS879" s="59">
        <f t="shared" si="636"/>
        <v>0.26155422106248671</v>
      </c>
      <c r="AT879" s="59">
        <f t="shared" si="637"/>
        <v>0.70582457304577728</v>
      </c>
      <c r="AU879" s="59"/>
      <c r="AV879" s="78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>
        <f t="shared" si="638"/>
        <v>0.10560983782715951</v>
      </c>
      <c r="BH879" s="64">
        <f t="shared" si="639"/>
        <v>0.89439016217284051</v>
      </c>
      <c r="BI879" s="52"/>
      <c r="BJ879" s="62"/>
      <c r="BK879" s="62"/>
      <c r="BL879" s="62"/>
    </row>
    <row r="880" spans="1:64" s="31" customFormat="1" x14ac:dyDescent="0.25">
      <c r="A880" s="62"/>
      <c r="B880" s="58" t="s">
        <v>168</v>
      </c>
      <c r="C880" s="52" t="s">
        <v>189</v>
      </c>
      <c r="D880" s="52" t="s">
        <v>204</v>
      </c>
      <c r="E880" s="52" t="s">
        <v>205</v>
      </c>
      <c r="F880" s="52" t="s">
        <v>1059</v>
      </c>
      <c r="G880" s="52" t="s">
        <v>1048</v>
      </c>
      <c r="H880" s="52" t="s">
        <v>1795</v>
      </c>
      <c r="I880" s="52" t="s">
        <v>1734</v>
      </c>
      <c r="J880" s="52" t="s">
        <v>1722</v>
      </c>
      <c r="K880" s="59">
        <v>90.119089691139806</v>
      </c>
      <c r="L880" s="59">
        <v>0.22</v>
      </c>
      <c r="M880" s="59">
        <v>0.54300000000000004</v>
      </c>
      <c r="N880" s="59">
        <v>11.977</v>
      </c>
      <c r="O880" s="59">
        <v>51.174999999999997</v>
      </c>
      <c r="P880" s="59"/>
      <c r="Q880" s="59">
        <v>22.402000000000001</v>
      </c>
      <c r="R880" s="59">
        <v>0</v>
      </c>
      <c r="S880" s="59">
        <v>13.116</v>
      </c>
      <c r="T880" s="59">
        <v>0.16</v>
      </c>
      <c r="U880" s="59"/>
      <c r="V880" s="59">
        <v>99.593000000000004</v>
      </c>
      <c r="W880" s="59">
        <f t="shared" si="642"/>
        <v>14.545749964032066</v>
      </c>
      <c r="X880" s="59">
        <f t="shared" si="643"/>
        <v>8.731106952620511</v>
      </c>
      <c r="Y880" s="59">
        <f t="shared" si="644"/>
        <v>100.46785691665258</v>
      </c>
      <c r="Z880" s="59">
        <f t="shared" ref="Z880:Z943" si="645">$L880/60.09/($L880*2/60.09+$M880*2/79.9+$N880/101.96*3+$O880/151.94*3+$P880/209.82*3+$R880/70.94+$S880/40.31+$T880/74.71+$W880/71.85+$X880/159.7*3)*4</f>
        <v>7.0484105919432138E-3</v>
      </c>
      <c r="AA880" s="59">
        <f t="shared" ref="AA880:AA943" si="646">$M880/79.9/($L880*2/60.09+$M880*2/79.9+$N880/101.96*3+$O880/151.94*3+$P880/209.82*3+$R880/70.94+$S880/40.31+$T880/74.71+$W880/71.85+$X880/159.7*3)*4</f>
        <v>1.3083494874908305E-2</v>
      </c>
      <c r="AB880" s="59">
        <f t="shared" ref="AB880:AB943" si="647">$N880*2/101.96/($L880*2/60.09+$M880*2/79.9+$N880/101.96*3+$O880/151.94*3+$P880/209.82*3+$R880/70.94+$S880/40.31+$T880/74.71+$W880/71.85+$X880/159.7*3)*4</f>
        <v>0.45229203188519623</v>
      </c>
      <c r="AC880" s="59">
        <f t="shared" ref="AC880:AC943" si="648">$O880*2/151.94/($L880*2/60.09+$M880*2/79.9+$N880/101.96*3+$O880/151.94*3+$P880/209.82*3+$R880/70.94+$S880/40.31+$T880/74.71+$W880/71.85+$X880/159.7*3)*4</f>
        <v>1.2968401366356028</v>
      </c>
      <c r="AD880" s="59">
        <f t="shared" ref="AD880:AD943" si="649">$X880*2/159.7/($L880*2/60.09+$M880*2/79.9+$N880/101.96*3+$O880/151.94*3+$P880/209.82*3+$R880/70.94+$S880/40.31+$T880/74.71+$W880/71.85+$X880/159.7*3)*4</f>
        <v>0.21050630397105646</v>
      </c>
      <c r="AE880" s="59">
        <f t="shared" ref="AE880:AE943" si="650">$P880*2/209.82/($L880*2/60.09+$M880*2/79.9+$N880/101.96*3+$O880/151.94*3+$P880/209.82*3+$R880/70.94+$S880/40.31+$T880/74.71+$W880/71.85+$X880/159.7*3)*4</f>
        <v>0</v>
      </c>
      <c r="AF880" s="59">
        <f t="shared" ref="AF880:AF943" si="651">$W880/71.85/($L880*2/60.09+$M880*2/79.9+$N880/101.96*3+$O880/151.94*3+$P880/209.82*3+$R880/70.94+$S880/40.31+$T880/74.71+$W880/71.85+$X880/159.7*3)*4</f>
        <v>0.38974456155404291</v>
      </c>
      <c r="AG880" s="59">
        <f t="shared" ref="AG880:AG943" si="652">$R880/70.94/($L880*2/60.09+$M880*2/79.9+$N880/101.96*3+$O880/151.94*3+$P880/209.82*3+$R880/70.94+$S880/40.31+$T880/74.71+$W880/71.85+$X880/159.7*3)*4</f>
        <v>0</v>
      </c>
      <c r="AH880" s="59">
        <f t="shared" ref="AH880:AH943" si="653">$S880/40.31/($L880*2/60.09+$M880*2/79.9+$N880/101.96*3+$O880/151.94*3+$P880/209.82*3+$R880/70.94+$S880/40.31+$T880/74.71+$W880/71.85+$X880/159.7*3)*4</f>
        <v>0.6264109317826374</v>
      </c>
      <c r="AI880" s="59">
        <f t="shared" ref="AI880:AI943" si="654">$T880/74.71/($L880*2/60.09+$M880*2/79.9+$N880/101.96*3+$O880/151.94*3+$P880/209.82*3+$R880/70.94+$S880/40.31+$T880/74.71+$W880/71.85+$X880/159.7*3)*4</f>
        <v>4.122986991833809E-3</v>
      </c>
      <c r="AJ880" s="59">
        <f t="shared" si="630"/>
        <v>3.0000488582872213</v>
      </c>
      <c r="AK880" s="59">
        <f t="shared" si="614"/>
        <v>4.0000000000000009</v>
      </c>
      <c r="AL880" s="59">
        <f t="shared" si="631"/>
        <v>0.61645184805893694</v>
      </c>
      <c r="AM880" s="59">
        <f t="shared" si="640"/>
        <v>0.38354815194106306</v>
      </c>
      <c r="AN880" s="59">
        <f t="shared" si="632"/>
        <v>1.851462660270881</v>
      </c>
      <c r="AO880" s="59">
        <f t="shared" si="641"/>
        <v>6.2965600251609972</v>
      </c>
      <c r="AP880" s="59">
        <f t="shared" si="633"/>
        <v>0.35069721021877343</v>
      </c>
      <c r="AQ880" s="59">
        <f t="shared" si="634"/>
        <v>0.10742098959885131</v>
      </c>
      <c r="AR880" s="59">
        <f t="shared" si="635"/>
        <v>0.66177519723143352</v>
      </c>
      <c r="AS880" s="59">
        <f t="shared" si="636"/>
        <v>0.23080381316971518</v>
      </c>
      <c r="AT880" s="59">
        <f t="shared" si="637"/>
        <v>0.74141917916489453</v>
      </c>
      <c r="AU880" s="59"/>
      <c r="AV880" s="78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>
        <f t="shared" si="638"/>
        <v>9.8809103088601941E-2</v>
      </c>
      <c r="BH880" s="64">
        <f t="shared" si="639"/>
        <v>0.90119089691139809</v>
      </c>
      <c r="BI880" s="52"/>
      <c r="BJ880" s="62"/>
      <c r="BK880" s="62"/>
      <c r="BL880" s="62"/>
    </row>
    <row r="881" spans="1:64" s="31" customFormat="1" x14ac:dyDescent="0.25">
      <c r="A881" s="62"/>
      <c r="B881" s="58" t="s">
        <v>168</v>
      </c>
      <c r="C881" s="52" t="s">
        <v>189</v>
      </c>
      <c r="D881" s="52" t="s">
        <v>204</v>
      </c>
      <c r="E881" s="52" t="s">
        <v>205</v>
      </c>
      <c r="F881" s="52" t="s">
        <v>1060</v>
      </c>
      <c r="G881" s="52" t="s">
        <v>1048</v>
      </c>
      <c r="H881" s="52" t="s">
        <v>1795</v>
      </c>
      <c r="I881" s="52" t="s">
        <v>1734</v>
      </c>
      <c r="J881" s="52" t="s">
        <v>1722</v>
      </c>
      <c r="K881" s="59">
        <v>81.990441116041453</v>
      </c>
      <c r="L881" s="59">
        <v>0.10199999999999999</v>
      </c>
      <c r="M881" s="59">
        <v>1.125</v>
      </c>
      <c r="N881" s="59">
        <v>13.555999999999999</v>
      </c>
      <c r="O881" s="59">
        <v>35.497999999999998</v>
      </c>
      <c r="P881" s="59"/>
      <c r="Q881" s="59">
        <v>39.773000000000003</v>
      </c>
      <c r="R881" s="59">
        <v>0.30099999999999999</v>
      </c>
      <c r="S881" s="59">
        <v>9.0239999999999991</v>
      </c>
      <c r="T881" s="59">
        <v>0.29099999999999998</v>
      </c>
      <c r="U881" s="59"/>
      <c r="V881" s="59">
        <v>99.67</v>
      </c>
      <c r="W881" s="59">
        <f t="shared" si="642"/>
        <v>21.221932820609332</v>
      </c>
      <c r="X881" s="59">
        <f t="shared" si="643"/>
        <v>20.616878394521748</v>
      </c>
      <c r="Y881" s="59">
        <f t="shared" si="644"/>
        <v>101.73581121513108</v>
      </c>
      <c r="Z881" s="59">
        <f t="shared" si="645"/>
        <v>3.3186246064296422E-3</v>
      </c>
      <c r="AA881" s="59">
        <f t="shared" si="646"/>
        <v>2.7527445050848105E-2</v>
      </c>
      <c r="AB881" s="59">
        <f t="shared" si="647"/>
        <v>0.51986656909869366</v>
      </c>
      <c r="AC881" s="59">
        <f t="shared" si="648"/>
        <v>0.913528119330835</v>
      </c>
      <c r="AD881" s="59">
        <f t="shared" si="649"/>
        <v>0.50478698639175879</v>
      </c>
      <c r="AE881" s="59">
        <f t="shared" si="650"/>
        <v>0</v>
      </c>
      <c r="AF881" s="59">
        <f t="shared" si="651"/>
        <v>0.57745523678540001</v>
      </c>
      <c r="AG881" s="59">
        <f t="shared" si="652"/>
        <v>8.2953644798846211E-3</v>
      </c>
      <c r="AH881" s="59">
        <f t="shared" si="653"/>
        <v>0.43766966817595582</v>
      </c>
      <c r="AI881" s="59">
        <f t="shared" si="654"/>
        <v>7.6150790122728089E-3</v>
      </c>
      <c r="AJ881" s="59">
        <f t="shared" si="630"/>
        <v>3.0000630929320784</v>
      </c>
      <c r="AK881" s="59">
        <f t="shared" si="614"/>
        <v>3.9999999999999996</v>
      </c>
      <c r="AL881" s="59">
        <f t="shared" si="631"/>
        <v>0.43114858677673484</v>
      </c>
      <c r="AM881" s="59">
        <f t="shared" si="640"/>
        <v>0.56885141322326516</v>
      </c>
      <c r="AN881" s="59">
        <f t="shared" si="632"/>
        <v>1.1439582484348048</v>
      </c>
      <c r="AO881" s="59">
        <f t="shared" si="641"/>
        <v>3.3527871786223922</v>
      </c>
      <c r="AP881" s="59">
        <f t="shared" si="633"/>
        <v>0.46642699349674799</v>
      </c>
      <c r="AQ881" s="59">
        <f t="shared" si="634"/>
        <v>0.26044358635178166</v>
      </c>
      <c r="AR881" s="59">
        <f t="shared" si="635"/>
        <v>0.47133255421737907</v>
      </c>
      <c r="AS881" s="59">
        <f t="shared" si="636"/>
        <v>0.26822385943083926</v>
      </c>
      <c r="AT881" s="59">
        <f t="shared" si="637"/>
        <v>0.63731791857811648</v>
      </c>
      <c r="AU881" s="59"/>
      <c r="AV881" s="78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>
        <f t="shared" si="638"/>
        <v>0.18009558883958549</v>
      </c>
      <c r="BH881" s="64">
        <f t="shared" si="639"/>
        <v>0.81990441116041457</v>
      </c>
      <c r="BI881" s="52"/>
      <c r="BJ881" s="62"/>
      <c r="BK881" s="62"/>
      <c r="BL881" s="62"/>
    </row>
    <row r="882" spans="1:64" s="31" customFormat="1" x14ac:dyDescent="0.25">
      <c r="A882" s="62"/>
      <c r="B882" s="58" t="s">
        <v>168</v>
      </c>
      <c r="C882" s="52" t="s">
        <v>189</v>
      </c>
      <c r="D882" s="52" t="s">
        <v>204</v>
      </c>
      <c r="E882" s="52" t="s">
        <v>205</v>
      </c>
      <c r="F882" s="52" t="s">
        <v>1061</v>
      </c>
      <c r="G882" s="52" t="s">
        <v>1048</v>
      </c>
      <c r="H882" s="52" t="s">
        <v>1795</v>
      </c>
      <c r="I882" s="52" t="s">
        <v>1734</v>
      </c>
      <c r="J882" s="52" t="s">
        <v>1722</v>
      </c>
      <c r="K882" s="59">
        <v>83.758041512662359</v>
      </c>
      <c r="L882" s="59">
        <v>9.2999999999999999E-2</v>
      </c>
      <c r="M882" s="59">
        <v>0.91900000000000004</v>
      </c>
      <c r="N882" s="59">
        <v>15.298999999999999</v>
      </c>
      <c r="O882" s="59">
        <v>41.625</v>
      </c>
      <c r="P882" s="59"/>
      <c r="Q882" s="59">
        <v>30.59</v>
      </c>
      <c r="R882" s="59">
        <v>0.20200000000000001</v>
      </c>
      <c r="S882" s="59">
        <v>10.561999999999999</v>
      </c>
      <c r="T882" s="59">
        <v>0.42499999999999999</v>
      </c>
      <c r="U882" s="59"/>
      <c r="V882" s="59">
        <v>99.714999999999989</v>
      </c>
      <c r="W882" s="59">
        <f t="shared" si="642"/>
        <v>18.802090082901401</v>
      </c>
      <c r="X882" s="59">
        <f t="shared" si="643"/>
        <v>13.100588927649031</v>
      </c>
      <c r="Y882" s="59">
        <f t="shared" si="644"/>
        <v>101.02767901055043</v>
      </c>
      <c r="Z882" s="59">
        <f t="shared" si="645"/>
        <v>2.9813860503119811E-3</v>
      </c>
      <c r="AA882" s="59">
        <f t="shared" si="646"/>
        <v>2.2156757405685058E-2</v>
      </c>
      <c r="AB882" s="59">
        <f t="shared" si="647"/>
        <v>0.57809695796578786</v>
      </c>
      <c r="AC882" s="59">
        <f t="shared" si="648"/>
        <v>1.055478984792406</v>
      </c>
      <c r="AD882" s="59">
        <f t="shared" si="649"/>
        <v>0.31604823519408626</v>
      </c>
      <c r="AE882" s="59">
        <f t="shared" si="650"/>
        <v>0</v>
      </c>
      <c r="AF882" s="59">
        <f t="shared" si="651"/>
        <v>0.50410015061401481</v>
      </c>
      <c r="AG882" s="59">
        <f t="shared" si="652"/>
        <v>5.485265532310493E-3</v>
      </c>
      <c r="AH882" s="59">
        <f t="shared" si="653"/>
        <v>0.50474361700995096</v>
      </c>
      <c r="AI882" s="59">
        <f t="shared" si="654"/>
        <v>1.0958413003308846E-2</v>
      </c>
      <c r="AJ882" s="59">
        <f t="shared" si="630"/>
        <v>3.0000497675678623</v>
      </c>
      <c r="AK882" s="59">
        <f t="shared" si="614"/>
        <v>3.9999999999999996</v>
      </c>
      <c r="AL882" s="59">
        <f t="shared" si="631"/>
        <v>0.50031891280720875</v>
      </c>
      <c r="AM882" s="59">
        <f t="shared" si="640"/>
        <v>0.49968108719279125</v>
      </c>
      <c r="AN882" s="59">
        <f t="shared" si="632"/>
        <v>1.5950101740148785</v>
      </c>
      <c r="AO882" s="59">
        <f t="shared" si="641"/>
        <v>5.1802423185741899</v>
      </c>
      <c r="AP882" s="59">
        <f t="shared" si="633"/>
        <v>0.38535494388942859</v>
      </c>
      <c r="AQ882" s="59">
        <f t="shared" si="634"/>
        <v>0.16210726085990404</v>
      </c>
      <c r="AR882" s="59">
        <f t="shared" si="635"/>
        <v>0.54137561317124805</v>
      </c>
      <c r="AS882" s="59">
        <f t="shared" si="636"/>
        <v>0.29651712596884794</v>
      </c>
      <c r="AT882" s="59">
        <f t="shared" si="637"/>
        <v>0.64611565166067142</v>
      </c>
      <c r="AU882" s="59"/>
      <c r="AV882" s="78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>
        <f t="shared" si="638"/>
        <v>0.1624195848733764</v>
      </c>
      <c r="BH882" s="64">
        <f t="shared" si="639"/>
        <v>0.83758041512662362</v>
      </c>
      <c r="BI882" s="52"/>
      <c r="BJ882" s="62"/>
      <c r="BK882" s="62"/>
      <c r="BL882" s="62"/>
    </row>
    <row r="883" spans="1:64" s="31" customFormat="1" x14ac:dyDescent="0.25">
      <c r="A883" s="62"/>
      <c r="B883" s="58" t="s">
        <v>168</v>
      </c>
      <c r="C883" s="52" t="s">
        <v>189</v>
      </c>
      <c r="D883" s="52" t="s">
        <v>204</v>
      </c>
      <c r="E883" s="52" t="s">
        <v>205</v>
      </c>
      <c r="F883" s="52" t="s">
        <v>1062</v>
      </c>
      <c r="G883" s="52" t="s">
        <v>1048</v>
      </c>
      <c r="H883" s="52" t="s">
        <v>1795</v>
      </c>
      <c r="I883" s="52" t="s">
        <v>1734</v>
      </c>
      <c r="J883" s="52" t="s">
        <v>1722</v>
      </c>
      <c r="K883" s="59">
        <v>84.57241993058291</v>
      </c>
      <c r="L883" s="59">
        <v>7.6999999999999999E-2</v>
      </c>
      <c r="M883" s="59">
        <v>0.95199999999999996</v>
      </c>
      <c r="N883" s="59">
        <v>16.379000000000001</v>
      </c>
      <c r="O883" s="59">
        <v>40.765999999999998</v>
      </c>
      <c r="P883" s="59"/>
      <c r="Q883" s="59">
        <v>29.975999999999999</v>
      </c>
      <c r="R883" s="59">
        <v>0</v>
      </c>
      <c r="S883" s="59">
        <v>11.545999999999999</v>
      </c>
      <c r="T883" s="59">
        <v>8.4000000000000005E-2</v>
      </c>
      <c r="U883" s="59"/>
      <c r="V883" s="59">
        <v>99.78</v>
      </c>
      <c r="W883" s="59">
        <f t="shared" si="642"/>
        <v>18.033786774689695</v>
      </c>
      <c r="X883" s="59">
        <f t="shared" si="643"/>
        <v>13.272075155934992</v>
      </c>
      <c r="Y883" s="59">
        <f t="shared" si="644"/>
        <v>101.1098619306247</v>
      </c>
      <c r="Z883" s="59">
        <f t="shared" si="645"/>
        <v>2.4395143928487269E-3</v>
      </c>
      <c r="AA883" s="59">
        <f t="shared" si="646"/>
        <v>2.2683237116639072E-2</v>
      </c>
      <c r="AB883" s="59">
        <f t="shared" si="647"/>
        <v>0.61164920467659856</v>
      </c>
      <c r="AC883" s="59">
        <f t="shared" si="648"/>
        <v>1.0215763666568265</v>
      </c>
      <c r="AD883" s="59">
        <f t="shared" si="649"/>
        <v>0.31643081908535231</v>
      </c>
      <c r="AE883" s="59">
        <f t="shared" si="650"/>
        <v>0</v>
      </c>
      <c r="AF883" s="59">
        <f t="shared" si="651"/>
        <v>0.47783176984531817</v>
      </c>
      <c r="AG883" s="59">
        <f t="shared" si="652"/>
        <v>0</v>
      </c>
      <c r="AH883" s="59">
        <f t="shared" si="653"/>
        <v>0.54529764061512531</v>
      </c>
      <c r="AI883" s="59">
        <f t="shared" si="654"/>
        <v>2.1405008924147437E-3</v>
      </c>
      <c r="AJ883" s="59">
        <f t="shared" si="630"/>
        <v>3.0000490532811237</v>
      </c>
      <c r="AK883" s="59">
        <f t="shared" si="614"/>
        <v>4</v>
      </c>
      <c r="AL883" s="59">
        <f t="shared" si="631"/>
        <v>0.53297035061256093</v>
      </c>
      <c r="AM883" s="59">
        <f t="shared" si="640"/>
        <v>0.46702964938743907</v>
      </c>
      <c r="AN883" s="59">
        <f t="shared" si="632"/>
        <v>1.5100671016385114</v>
      </c>
      <c r="AO883" s="59">
        <f t="shared" si="641"/>
        <v>4.8221549324134934</v>
      </c>
      <c r="AP883" s="59">
        <f t="shared" si="633"/>
        <v>0.39839572390205186</v>
      </c>
      <c r="AQ883" s="59">
        <f t="shared" si="634"/>
        <v>0.16230081394875145</v>
      </c>
      <c r="AR883" s="59">
        <f t="shared" si="635"/>
        <v>0.5239776463571596</v>
      </c>
      <c r="AS883" s="59">
        <f t="shared" si="636"/>
        <v>0.31372153969408889</v>
      </c>
      <c r="AT883" s="59">
        <f t="shared" si="637"/>
        <v>0.62549618655723982</v>
      </c>
      <c r="AU883" s="59"/>
      <c r="AV883" s="78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>
        <f t="shared" si="638"/>
        <v>0.15427580069417091</v>
      </c>
      <c r="BH883" s="64">
        <f t="shared" si="639"/>
        <v>0.84572419930582909</v>
      </c>
      <c r="BI883" s="52"/>
      <c r="BJ883" s="62"/>
      <c r="BK883" s="62"/>
      <c r="BL883" s="62"/>
    </row>
    <row r="884" spans="1:64" s="31" customFormat="1" x14ac:dyDescent="0.25">
      <c r="A884" s="62"/>
      <c r="B884" s="58" t="s">
        <v>168</v>
      </c>
      <c r="C884" s="52" t="s">
        <v>189</v>
      </c>
      <c r="D884" s="52" t="s">
        <v>204</v>
      </c>
      <c r="E884" s="52" t="s">
        <v>205</v>
      </c>
      <c r="F884" s="52" t="s">
        <v>1063</v>
      </c>
      <c r="G884" s="52" t="s">
        <v>1048</v>
      </c>
      <c r="H884" s="52" t="s">
        <v>1795</v>
      </c>
      <c r="I884" s="52" t="s">
        <v>1734</v>
      </c>
      <c r="J884" s="52" t="s">
        <v>1722</v>
      </c>
      <c r="K884" s="59">
        <v>85.368614167427154</v>
      </c>
      <c r="L884" s="59">
        <v>0.17899999999999999</v>
      </c>
      <c r="M884" s="59">
        <v>0.94799999999999995</v>
      </c>
      <c r="N884" s="59">
        <v>17.384</v>
      </c>
      <c r="O884" s="59">
        <v>39.387999999999998</v>
      </c>
      <c r="P884" s="59"/>
      <c r="Q884" s="59">
        <v>29.545999999999999</v>
      </c>
      <c r="R884" s="59">
        <v>0.245</v>
      </c>
      <c r="S884" s="59">
        <v>12.063000000000001</v>
      </c>
      <c r="T884" s="59">
        <v>0.20200000000000001</v>
      </c>
      <c r="U884" s="59"/>
      <c r="V884" s="59">
        <v>99.954999999999998</v>
      </c>
      <c r="W884" s="59">
        <f t="shared" si="642"/>
        <v>17.230594394448897</v>
      </c>
      <c r="X884" s="59">
        <f t="shared" si="643"/>
        <v>13.68682552295077</v>
      </c>
      <c r="Y884" s="59">
        <f t="shared" si="644"/>
        <v>101.32641991739966</v>
      </c>
      <c r="Z884" s="59">
        <f t="shared" si="645"/>
        <v>5.6172662149607307E-3</v>
      </c>
      <c r="AA884" s="59">
        <f t="shared" si="646"/>
        <v>2.2373593210817069E-2</v>
      </c>
      <c r="AB884" s="59">
        <f t="shared" si="647"/>
        <v>0.6430193791498825</v>
      </c>
      <c r="AC884" s="59">
        <f t="shared" si="648"/>
        <v>0.97767831464222021</v>
      </c>
      <c r="AD884" s="59">
        <f t="shared" si="649"/>
        <v>0.32322280147077648</v>
      </c>
      <c r="AE884" s="59">
        <f t="shared" si="650"/>
        <v>0</v>
      </c>
      <c r="AF884" s="59">
        <f t="shared" si="651"/>
        <v>0.45221781415781487</v>
      </c>
      <c r="AG884" s="59">
        <f t="shared" si="652"/>
        <v>6.5125201468518232E-3</v>
      </c>
      <c r="AH884" s="59">
        <f t="shared" si="653"/>
        <v>0.56430865242358796</v>
      </c>
      <c r="AI884" s="59">
        <f t="shared" si="654"/>
        <v>5.0985515258711381E-3</v>
      </c>
      <c r="AJ884" s="59">
        <f t="shared" si="630"/>
        <v>3.0000488929427829</v>
      </c>
      <c r="AK884" s="59">
        <f t="shared" si="614"/>
        <v>4</v>
      </c>
      <c r="AL884" s="59">
        <f t="shared" si="631"/>
        <v>0.5551342448774288</v>
      </c>
      <c r="AM884" s="59">
        <f t="shared" si="640"/>
        <v>0.4448657551225712</v>
      </c>
      <c r="AN884" s="59">
        <f t="shared" si="632"/>
        <v>1.3990900768759695</v>
      </c>
      <c r="AO884" s="59">
        <f t="shared" si="641"/>
        <v>4.3636545447767547</v>
      </c>
      <c r="AP884" s="59">
        <f t="shared" si="633"/>
        <v>0.41682469934691785</v>
      </c>
      <c r="AQ884" s="59">
        <f t="shared" si="634"/>
        <v>0.16627367336186585</v>
      </c>
      <c r="AR884" s="59">
        <f t="shared" si="635"/>
        <v>0.5029415127957727</v>
      </c>
      <c r="AS884" s="59">
        <f t="shared" si="636"/>
        <v>0.33078481384236141</v>
      </c>
      <c r="AT884" s="59">
        <f t="shared" si="637"/>
        <v>0.60324532970405598</v>
      </c>
      <c r="AU884" s="59"/>
      <c r="AV884" s="78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>
        <f t="shared" si="638"/>
        <v>0.14631385832572846</v>
      </c>
      <c r="BH884" s="64">
        <f t="shared" si="639"/>
        <v>0.85368614167427159</v>
      </c>
      <c r="BI884" s="52"/>
      <c r="BJ884" s="62"/>
      <c r="BK884" s="62"/>
      <c r="BL884" s="62"/>
    </row>
    <row r="885" spans="1:64" s="31" customFormat="1" x14ac:dyDescent="0.25">
      <c r="A885" s="62"/>
      <c r="B885" s="58" t="s">
        <v>168</v>
      </c>
      <c r="C885" s="52" t="s">
        <v>189</v>
      </c>
      <c r="D885" s="52" t="s">
        <v>204</v>
      </c>
      <c r="E885" s="52" t="s">
        <v>205</v>
      </c>
      <c r="F885" s="52" t="s">
        <v>1064</v>
      </c>
      <c r="G885" s="52" t="s">
        <v>1048</v>
      </c>
      <c r="H885" s="52" t="s">
        <v>1795</v>
      </c>
      <c r="I885" s="52" t="s">
        <v>1734</v>
      </c>
      <c r="J885" s="52" t="s">
        <v>1722</v>
      </c>
      <c r="K885" s="59">
        <v>88.127060736417704</v>
      </c>
      <c r="L885" s="59">
        <v>2.1000000000000001E-2</v>
      </c>
      <c r="M885" s="59">
        <v>0.44800000000000001</v>
      </c>
      <c r="N885" s="59">
        <v>12.706</v>
      </c>
      <c r="O885" s="59">
        <v>49.055</v>
      </c>
      <c r="P885" s="59"/>
      <c r="Q885" s="59">
        <v>26.956</v>
      </c>
      <c r="R885" s="59">
        <v>0.186</v>
      </c>
      <c r="S885" s="59">
        <v>9.75</v>
      </c>
      <c r="T885" s="59">
        <v>0.28299999999999997</v>
      </c>
      <c r="U885" s="59"/>
      <c r="V885" s="59">
        <v>99.405000000000001</v>
      </c>
      <c r="W885" s="59">
        <f t="shared" si="642"/>
        <v>19.101930356046445</v>
      </c>
      <c r="X885" s="59">
        <f t="shared" si="643"/>
        <v>8.7286837563386932</v>
      </c>
      <c r="Y885" s="59">
        <f t="shared" si="644"/>
        <v>100.27961411238515</v>
      </c>
      <c r="Z885" s="59">
        <f t="shared" si="645"/>
        <v>6.8779123635176454E-4</v>
      </c>
      <c r="AA885" s="59">
        <f t="shared" si="646"/>
        <v>1.1034960471890535E-2</v>
      </c>
      <c r="AB885" s="59">
        <f t="shared" si="647"/>
        <v>0.49051079203380304</v>
      </c>
      <c r="AC885" s="59">
        <f t="shared" si="648"/>
        <v>1.270810225761472</v>
      </c>
      <c r="AD885" s="59">
        <f t="shared" si="649"/>
        <v>0.21513614673171114</v>
      </c>
      <c r="AE885" s="59">
        <f t="shared" si="650"/>
        <v>0</v>
      </c>
      <c r="AF885" s="59">
        <f t="shared" si="651"/>
        <v>0.5232268617848661</v>
      </c>
      <c r="AG885" s="59">
        <f t="shared" si="652"/>
        <v>5.1601378918349648E-3</v>
      </c>
      <c r="AH885" s="59">
        <f t="shared" si="653"/>
        <v>0.47602675700899083</v>
      </c>
      <c r="AI885" s="59">
        <f t="shared" si="654"/>
        <v>7.45499310734385E-3</v>
      </c>
      <c r="AJ885" s="59">
        <f t="shared" si="630"/>
        <v>3.0000486660282641</v>
      </c>
      <c r="AK885" s="59">
        <f t="shared" si="614"/>
        <v>3.9999999999999991</v>
      </c>
      <c r="AL885" s="59">
        <f t="shared" si="631"/>
        <v>0.47638231981944285</v>
      </c>
      <c r="AM885" s="59">
        <f t="shared" si="640"/>
        <v>0.52361768018055721</v>
      </c>
      <c r="AN885" s="59">
        <f t="shared" si="632"/>
        <v>2.4320732230895827</v>
      </c>
      <c r="AO885" s="59">
        <f t="shared" si="641"/>
        <v>8.9982470748787691</v>
      </c>
      <c r="AP885" s="59">
        <f t="shared" si="633"/>
        <v>0.2913690748998039</v>
      </c>
      <c r="AQ885" s="59">
        <f t="shared" si="634"/>
        <v>0.10884938494642174</v>
      </c>
      <c r="AR885" s="59">
        <f t="shared" si="635"/>
        <v>0.6429738263847512</v>
      </c>
      <c r="AS885" s="59">
        <f t="shared" si="636"/>
        <v>0.24817678866882709</v>
      </c>
      <c r="AT885" s="59">
        <f t="shared" si="637"/>
        <v>0.72150971510701811</v>
      </c>
      <c r="AU885" s="59"/>
      <c r="AV885" s="78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>
        <f t="shared" si="638"/>
        <v>0.11872939263582297</v>
      </c>
      <c r="BH885" s="64">
        <f t="shared" si="639"/>
        <v>0.88127060736417706</v>
      </c>
      <c r="BI885" s="52"/>
      <c r="BJ885" s="62"/>
      <c r="BK885" s="62"/>
      <c r="BL885" s="62"/>
    </row>
    <row r="886" spans="1:64" s="31" customFormat="1" x14ac:dyDescent="0.25">
      <c r="A886" s="62"/>
      <c r="B886" s="58" t="s">
        <v>168</v>
      </c>
      <c r="C886" s="52" t="s">
        <v>189</v>
      </c>
      <c r="D886" s="52" t="s">
        <v>204</v>
      </c>
      <c r="E886" s="52" t="s">
        <v>205</v>
      </c>
      <c r="F886" s="52" t="s">
        <v>1065</v>
      </c>
      <c r="G886" s="52" t="s">
        <v>1048</v>
      </c>
      <c r="H886" s="52" t="s">
        <v>1795</v>
      </c>
      <c r="I886" s="52" t="s">
        <v>1734</v>
      </c>
      <c r="J886" s="52" t="s">
        <v>1722</v>
      </c>
      <c r="K886" s="59">
        <v>87.05393903388736</v>
      </c>
      <c r="L886" s="59">
        <v>4.3999999999999997E-2</v>
      </c>
      <c r="M886" s="59">
        <v>0.39700000000000002</v>
      </c>
      <c r="N886" s="59">
        <v>12.178000000000001</v>
      </c>
      <c r="O886" s="59">
        <v>49.103999999999999</v>
      </c>
      <c r="P886" s="59"/>
      <c r="Q886" s="59">
        <v>27.826000000000001</v>
      </c>
      <c r="R886" s="59">
        <v>0.49099999999999999</v>
      </c>
      <c r="S886" s="59">
        <v>9.0690000000000008</v>
      </c>
      <c r="T886" s="59">
        <v>0.216</v>
      </c>
      <c r="U886" s="59"/>
      <c r="V886" s="59">
        <v>99.325000000000003</v>
      </c>
      <c r="W886" s="59">
        <f t="shared" si="642"/>
        <v>19.781191712273547</v>
      </c>
      <c r="X886" s="59">
        <f t="shared" si="643"/>
        <v>8.9406626891825454</v>
      </c>
      <c r="Y886" s="59">
        <f t="shared" si="644"/>
        <v>100.22085440145608</v>
      </c>
      <c r="Z886" s="59">
        <f t="shared" si="645"/>
        <v>1.4518979198943069E-3</v>
      </c>
      <c r="AA886" s="59">
        <f t="shared" si="646"/>
        <v>9.8521119480487595E-3</v>
      </c>
      <c r="AB886" s="59">
        <f t="shared" si="647"/>
        <v>0.47365458881670841</v>
      </c>
      <c r="AC886" s="59">
        <f t="shared" si="648"/>
        <v>1.2816231847202448</v>
      </c>
      <c r="AD886" s="59">
        <f t="shared" si="649"/>
        <v>0.22201401984246824</v>
      </c>
      <c r="AE886" s="59">
        <f t="shared" si="650"/>
        <v>0</v>
      </c>
      <c r="AF886" s="59">
        <f t="shared" si="651"/>
        <v>0.5458977321452001</v>
      </c>
      <c r="AG886" s="59">
        <f t="shared" si="652"/>
        <v>1.3723848607391143E-2</v>
      </c>
      <c r="AH886" s="59">
        <f t="shared" si="653"/>
        <v>0.44609999082817553</v>
      </c>
      <c r="AI886" s="59">
        <f t="shared" si="654"/>
        <v>5.7327186142152589E-3</v>
      </c>
      <c r="AJ886" s="59">
        <f t="shared" si="630"/>
        <v>3.0000500934423462</v>
      </c>
      <c r="AK886" s="59">
        <f t="shared" si="614"/>
        <v>4</v>
      </c>
      <c r="AL886" s="59">
        <f t="shared" si="631"/>
        <v>0.4496986036329324</v>
      </c>
      <c r="AM886" s="59">
        <f t="shared" si="640"/>
        <v>0.55030139636706754</v>
      </c>
      <c r="AN886" s="59">
        <f t="shared" si="632"/>
        <v>2.4588435114707892</v>
      </c>
      <c r="AO886" s="59">
        <f t="shared" si="641"/>
        <v>9.1281074937947313</v>
      </c>
      <c r="AP886" s="59">
        <f t="shared" si="633"/>
        <v>0.28911397601066208</v>
      </c>
      <c r="AQ886" s="59">
        <f t="shared" si="634"/>
        <v>0.11228186987162905</v>
      </c>
      <c r="AR886" s="59">
        <f t="shared" si="635"/>
        <v>0.64817099277482049</v>
      </c>
      <c r="AS886" s="59">
        <f t="shared" si="636"/>
        <v>0.23954713735355049</v>
      </c>
      <c r="AT886" s="59">
        <f t="shared" si="637"/>
        <v>0.73015405541068534</v>
      </c>
      <c r="AU886" s="59"/>
      <c r="AV886" s="78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>
        <f t="shared" si="638"/>
        <v>0.12946060966112641</v>
      </c>
      <c r="BH886" s="64">
        <f t="shared" si="639"/>
        <v>0.87053939033887362</v>
      </c>
      <c r="BI886" s="52"/>
      <c r="BJ886" s="62"/>
      <c r="BK886" s="62"/>
      <c r="BL886" s="62"/>
    </row>
    <row r="887" spans="1:64" s="31" customFormat="1" x14ac:dyDescent="0.25">
      <c r="A887" s="62"/>
      <c r="B887" s="58" t="s">
        <v>168</v>
      </c>
      <c r="C887" s="52" t="s">
        <v>189</v>
      </c>
      <c r="D887" s="52" t="s">
        <v>204</v>
      </c>
      <c r="E887" s="52" t="s">
        <v>205</v>
      </c>
      <c r="F887" s="52" t="s">
        <v>1066</v>
      </c>
      <c r="G887" s="52" t="s">
        <v>1048</v>
      </c>
      <c r="H887" s="52" t="s">
        <v>1795</v>
      </c>
      <c r="I887" s="52" t="s">
        <v>1734</v>
      </c>
      <c r="J887" s="52" t="s">
        <v>1722</v>
      </c>
      <c r="K887" s="59">
        <v>85.921185182395149</v>
      </c>
      <c r="L887" s="59">
        <v>0.10299999999999999</v>
      </c>
      <c r="M887" s="59">
        <v>0.79600000000000004</v>
      </c>
      <c r="N887" s="59">
        <v>15.768000000000001</v>
      </c>
      <c r="O887" s="59">
        <v>42.412999999999997</v>
      </c>
      <c r="P887" s="59"/>
      <c r="Q887" s="59">
        <v>28.108000000000001</v>
      </c>
      <c r="R887" s="59">
        <v>0.33200000000000002</v>
      </c>
      <c r="S887" s="59">
        <v>11.712999999999999</v>
      </c>
      <c r="T887" s="59">
        <v>0.20699999999999999</v>
      </c>
      <c r="U887" s="59"/>
      <c r="V887" s="59">
        <v>99.439999999999984</v>
      </c>
      <c r="W887" s="59">
        <f t="shared" si="642"/>
        <v>16.996229736839538</v>
      </c>
      <c r="X887" s="59">
        <f t="shared" si="643"/>
        <v>12.349155660325028</v>
      </c>
      <c r="Y887" s="59">
        <f t="shared" si="644"/>
        <v>100.67738539716456</v>
      </c>
      <c r="Z887" s="59">
        <f t="shared" si="645"/>
        <v>3.2785483134640174E-3</v>
      </c>
      <c r="AA887" s="59">
        <f t="shared" si="646"/>
        <v>1.9055171227653264E-2</v>
      </c>
      <c r="AB887" s="59">
        <f t="shared" si="647"/>
        <v>0.59159343696264699</v>
      </c>
      <c r="AC887" s="59">
        <f t="shared" si="648"/>
        <v>1.0678332342995214</v>
      </c>
      <c r="AD887" s="59">
        <f t="shared" si="649"/>
        <v>0.29580731651986469</v>
      </c>
      <c r="AE887" s="59">
        <f t="shared" si="650"/>
        <v>0</v>
      </c>
      <c r="AF887" s="59">
        <f t="shared" si="651"/>
        <v>0.45245187003239523</v>
      </c>
      <c r="AG887" s="59">
        <f t="shared" si="652"/>
        <v>8.9514515791834955E-3</v>
      </c>
      <c r="AH887" s="59">
        <f t="shared" si="653"/>
        <v>0.55577871761129083</v>
      </c>
      <c r="AI887" s="59">
        <f t="shared" si="654"/>
        <v>5.2995400218453668E-3</v>
      </c>
      <c r="AJ887" s="59">
        <f t="shared" si="630"/>
        <v>3.0000492865678656</v>
      </c>
      <c r="AK887" s="59">
        <f t="shared" si="614"/>
        <v>3.9999999999999996</v>
      </c>
      <c r="AL887" s="59">
        <f t="shared" si="631"/>
        <v>0.5512416746948624</v>
      </c>
      <c r="AM887" s="59">
        <f t="shared" si="640"/>
        <v>0.4487583253051376</v>
      </c>
      <c r="AN887" s="59">
        <f t="shared" si="632"/>
        <v>1.5295492868649556</v>
      </c>
      <c r="AO887" s="59">
        <f t="shared" si="641"/>
        <v>4.9037476135225386</v>
      </c>
      <c r="AP887" s="59">
        <f t="shared" si="633"/>
        <v>0.39532734356774241</v>
      </c>
      <c r="AQ887" s="59">
        <f t="shared" si="634"/>
        <v>0.15128998287075648</v>
      </c>
      <c r="AR887" s="59">
        <f t="shared" si="635"/>
        <v>0.54614089207340544</v>
      </c>
      <c r="AS887" s="59">
        <f t="shared" si="636"/>
        <v>0.30256912505583811</v>
      </c>
      <c r="AT887" s="59">
        <f t="shared" si="637"/>
        <v>0.64349528231176489</v>
      </c>
      <c r="AU887" s="59"/>
      <c r="AV887" s="78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>
        <f t="shared" si="638"/>
        <v>0.14078814817604851</v>
      </c>
      <c r="BH887" s="64">
        <f t="shared" si="639"/>
        <v>0.85921185182395154</v>
      </c>
      <c r="BI887" s="52"/>
      <c r="BJ887" s="62"/>
      <c r="BK887" s="62"/>
      <c r="BL887" s="62"/>
    </row>
    <row r="888" spans="1:64" s="31" customFormat="1" x14ac:dyDescent="0.25">
      <c r="A888" s="62"/>
      <c r="B888" s="58" t="s">
        <v>168</v>
      </c>
      <c r="C888" s="52" t="s">
        <v>189</v>
      </c>
      <c r="D888" s="52" t="s">
        <v>204</v>
      </c>
      <c r="E888" s="52" t="s">
        <v>205</v>
      </c>
      <c r="F888" s="52" t="s">
        <v>1067</v>
      </c>
      <c r="G888" s="52" t="s">
        <v>1048</v>
      </c>
      <c r="H888" s="52" t="s">
        <v>1795</v>
      </c>
      <c r="I888" s="52" t="s">
        <v>1734</v>
      </c>
      <c r="J888" s="52" t="s">
        <v>1722</v>
      </c>
      <c r="K888" s="59">
        <v>81.039650541871922</v>
      </c>
      <c r="L888" s="59">
        <v>0.124</v>
      </c>
      <c r="M888" s="59">
        <v>0.40500000000000003</v>
      </c>
      <c r="N888" s="59">
        <v>11.73</v>
      </c>
      <c r="O888" s="59">
        <v>50.015000000000001</v>
      </c>
      <c r="P888" s="59"/>
      <c r="Q888" s="59">
        <v>28.361999999999998</v>
      </c>
      <c r="R888" s="59">
        <v>4.9000000000000002E-2</v>
      </c>
      <c r="S888" s="59">
        <v>8.6829999999999998</v>
      </c>
      <c r="T888" s="59">
        <v>0.191</v>
      </c>
      <c r="U888" s="59"/>
      <c r="V888" s="59">
        <v>99.558999999999997</v>
      </c>
      <c r="W888" s="59">
        <f t="shared" si="642"/>
        <v>20.946787079631839</v>
      </c>
      <c r="X888" s="59">
        <f t="shared" si="643"/>
        <v>8.2409567908070205</v>
      </c>
      <c r="Y888" s="59">
        <f t="shared" si="644"/>
        <v>100.38474387043885</v>
      </c>
      <c r="Z888" s="59">
        <f t="shared" si="645"/>
        <v>4.1026820502914991E-3</v>
      </c>
      <c r="AA888" s="59">
        <f t="shared" si="646"/>
        <v>1.0077588576730646E-2</v>
      </c>
      <c r="AB888" s="59">
        <f t="shared" si="647"/>
        <v>0.45745308540282242</v>
      </c>
      <c r="AC888" s="59">
        <f t="shared" si="648"/>
        <v>1.3089001783988206</v>
      </c>
      <c r="AD888" s="59">
        <f t="shared" si="649"/>
        <v>0.20518759291287761</v>
      </c>
      <c r="AE888" s="59">
        <f t="shared" si="650"/>
        <v>0</v>
      </c>
      <c r="AF888" s="59">
        <f t="shared" si="651"/>
        <v>0.57961421222929332</v>
      </c>
      <c r="AG888" s="59">
        <f t="shared" si="652"/>
        <v>1.3732615995001218E-3</v>
      </c>
      <c r="AH888" s="59">
        <f t="shared" si="653"/>
        <v>0.42825789996533042</v>
      </c>
      <c r="AI888" s="59">
        <f t="shared" si="654"/>
        <v>5.0827998800507222E-3</v>
      </c>
      <c r="AJ888" s="59">
        <f t="shared" si="630"/>
        <v>3.0000493010157174</v>
      </c>
      <c r="AK888" s="59">
        <f t="shared" si="614"/>
        <v>4</v>
      </c>
      <c r="AL888" s="59">
        <f t="shared" si="631"/>
        <v>0.42491293764722432</v>
      </c>
      <c r="AM888" s="59">
        <f t="shared" si="640"/>
        <v>0.57508706235277574</v>
      </c>
      <c r="AN888" s="59">
        <f t="shared" si="632"/>
        <v>2.8248014609508907</v>
      </c>
      <c r="AO888" s="59">
        <f t="shared" si="641"/>
        <v>10.945893447180742</v>
      </c>
      <c r="AP888" s="59">
        <f t="shared" si="633"/>
        <v>0.26145147930146112</v>
      </c>
      <c r="AQ888" s="59">
        <f t="shared" si="634"/>
        <v>0.10407473535943505</v>
      </c>
      <c r="AR888" s="59">
        <f t="shared" si="635"/>
        <v>0.66389705997776816</v>
      </c>
      <c r="AS888" s="59">
        <f t="shared" si="636"/>
        <v>0.23202820466279672</v>
      </c>
      <c r="AT888" s="59">
        <f t="shared" si="637"/>
        <v>0.74101834849373971</v>
      </c>
      <c r="AU888" s="59"/>
      <c r="AV888" s="78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>
        <f t="shared" si="638"/>
        <v>0.18960349458128078</v>
      </c>
      <c r="BH888" s="64">
        <f t="shared" si="639"/>
        <v>0.81039650541871922</v>
      </c>
      <c r="BI888" s="52"/>
      <c r="BJ888" s="62"/>
      <c r="BK888" s="62"/>
      <c r="BL888" s="62"/>
    </row>
    <row r="889" spans="1:64" s="31" customFormat="1" x14ac:dyDescent="0.25">
      <c r="A889" s="62"/>
      <c r="B889" s="58" t="s">
        <v>168</v>
      </c>
      <c r="C889" s="52" t="s">
        <v>189</v>
      </c>
      <c r="D889" s="52" t="s">
        <v>204</v>
      </c>
      <c r="E889" s="52" t="s">
        <v>205</v>
      </c>
      <c r="F889" s="52" t="s">
        <v>1068</v>
      </c>
      <c r="G889" s="52" t="s">
        <v>1048</v>
      </c>
      <c r="H889" s="52" t="s">
        <v>1795</v>
      </c>
      <c r="I889" s="52" t="s">
        <v>1734</v>
      </c>
      <c r="J889" s="52" t="s">
        <v>1722</v>
      </c>
      <c r="K889" s="59">
        <v>90.259529245509512</v>
      </c>
      <c r="L889" s="59">
        <v>0.22500000000000001</v>
      </c>
      <c r="M889" s="59">
        <v>0.54700000000000004</v>
      </c>
      <c r="N889" s="59">
        <v>14.042999999999999</v>
      </c>
      <c r="O889" s="59">
        <v>49.405999999999999</v>
      </c>
      <c r="P889" s="59"/>
      <c r="Q889" s="59">
        <v>21.716999999999999</v>
      </c>
      <c r="R889" s="59">
        <v>0.14799999999999999</v>
      </c>
      <c r="S889" s="59">
        <v>13.242000000000001</v>
      </c>
      <c r="T889" s="59">
        <v>0.251</v>
      </c>
      <c r="U889" s="59"/>
      <c r="V889" s="59">
        <v>99.579000000000008</v>
      </c>
      <c r="W889" s="59">
        <f t="shared" si="642"/>
        <v>14.434814098684839</v>
      </c>
      <c r="X889" s="59">
        <f t="shared" si="643"/>
        <v>8.0931161383809282</v>
      </c>
      <c r="Y889" s="59">
        <f t="shared" si="644"/>
        <v>100.38993023706578</v>
      </c>
      <c r="Z889" s="59">
        <f t="shared" si="645"/>
        <v>7.1431835600671394E-3</v>
      </c>
      <c r="AA889" s="59">
        <f t="shared" si="646"/>
        <v>1.3060266631515263E-2</v>
      </c>
      <c r="AB889" s="59">
        <f t="shared" si="647"/>
        <v>0.52549859722308823</v>
      </c>
      <c r="AC889" s="59">
        <f t="shared" si="648"/>
        <v>1.2406493832096182</v>
      </c>
      <c r="AD889" s="59">
        <f t="shared" si="649"/>
        <v>0.19335363830722871</v>
      </c>
      <c r="AE889" s="59">
        <f t="shared" si="650"/>
        <v>0</v>
      </c>
      <c r="AF889" s="59">
        <f t="shared" si="651"/>
        <v>0.38326213890974514</v>
      </c>
      <c r="AG889" s="59">
        <f t="shared" si="652"/>
        <v>3.9799904281186795E-3</v>
      </c>
      <c r="AH889" s="59">
        <f t="shared" si="653"/>
        <v>0.62668930295187419</v>
      </c>
      <c r="AI889" s="59">
        <f t="shared" si="654"/>
        <v>6.4092392171943699E-3</v>
      </c>
      <c r="AJ889" s="59">
        <f t="shared" si="630"/>
        <v>3.0000457404384497</v>
      </c>
      <c r="AK889" s="59">
        <f t="shared" si="614"/>
        <v>4</v>
      </c>
      <c r="AL889" s="59">
        <f t="shared" si="631"/>
        <v>0.62051429106008582</v>
      </c>
      <c r="AM889" s="59">
        <f t="shared" si="640"/>
        <v>0.37948570893991418</v>
      </c>
      <c r="AN889" s="59">
        <f t="shared" si="632"/>
        <v>1.9821821935450827</v>
      </c>
      <c r="AO889" s="59">
        <f t="shared" si="641"/>
        <v>6.8846878541832313</v>
      </c>
      <c r="AP889" s="59">
        <f t="shared" si="633"/>
        <v>0.3353249181637844</v>
      </c>
      <c r="AQ889" s="59">
        <f t="shared" si="634"/>
        <v>9.8674906138411622E-2</v>
      </c>
      <c r="AR889" s="59">
        <f t="shared" si="635"/>
        <v>0.63314537295836604</v>
      </c>
      <c r="AS889" s="59">
        <f t="shared" si="636"/>
        <v>0.2681797209032224</v>
      </c>
      <c r="AT889" s="59">
        <f t="shared" si="637"/>
        <v>0.7024606074660058</v>
      </c>
      <c r="AU889" s="59"/>
      <c r="AV889" s="78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>
        <f t="shared" si="638"/>
        <v>9.7404707544904878E-2</v>
      </c>
      <c r="BH889" s="64">
        <f t="shared" si="639"/>
        <v>0.90259529245509507</v>
      </c>
      <c r="BI889" s="52"/>
      <c r="BJ889" s="62"/>
      <c r="BK889" s="62"/>
      <c r="BL889" s="62"/>
    </row>
    <row r="890" spans="1:64" s="31" customFormat="1" x14ac:dyDescent="0.25">
      <c r="A890" s="62"/>
      <c r="B890" s="58" t="s">
        <v>168</v>
      </c>
      <c r="C890" s="52" t="s">
        <v>189</v>
      </c>
      <c r="D890" s="52" t="s">
        <v>204</v>
      </c>
      <c r="E890" s="52" t="s">
        <v>205</v>
      </c>
      <c r="F890" s="52" t="s">
        <v>1069</v>
      </c>
      <c r="G890" s="52" t="s">
        <v>1048</v>
      </c>
      <c r="H890" s="52" t="s">
        <v>1795</v>
      </c>
      <c r="I890" s="52" t="s">
        <v>1734</v>
      </c>
      <c r="J890" s="52" t="s">
        <v>1722</v>
      </c>
      <c r="K890" s="59">
        <v>85.845118872625704</v>
      </c>
      <c r="L890" s="59">
        <v>0.106</v>
      </c>
      <c r="M890" s="59">
        <v>0.749</v>
      </c>
      <c r="N890" s="59">
        <v>19.739999999999998</v>
      </c>
      <c r="O890" s="59">
        <v>37.89</v>
      </c>
      <c r="P890" s="59"/>
      <c r="Q890" s="59">
        <v>27.986000000000001</v>
      </c>
      <c r="R890" s="59">
        <v>0.161</v>
      </c>
      <c r="S890" s="59">
        <v>12.615</v>
      </c>
      <c r="T890" s="59">
        <v>0.26700000000000002</v>
      </c>
      <c r="U890" s="59"/>
      <c r="V890" s="59">
        <v>99.513999999999996</v>
      </c>
      <c r="W890" s="59">
        <f t="shared" si="642"/>
        <v>16.349147387897482</v>
      </c>
      <c r="X890" s="59">
        <f t="shared" si="643"/>
        <v>12.93271017126308</v>
      </c>
      <c r="Y890" s="59">
        <f t="shared" si="644"/>
        <v>100.80985755916056</v>
      </c>
      <c r="Z890" s="59">
        <f t="shared" si="645"/>
        <v>3.2964660088423497E-3</v>
      </c>
      <c r="AA890" s="59">
        <f t="shared" si="646"/>
        <v>1.7517816753374649E-2</v>
      </c>
      <c r="AB890" s="59">
        <f t="shared" si="647"/>
        <v>0.72358950279876466</v>
      </c>
      <c r="AC890" s="59">
        <f t="shared" si="648"/>
        <v>0.93202469485707518</v>
      </c>
      <c r="AD890" s="59">
        <f t="shared" si="649"/>
        <v>0.30266316211529504</v>
      </c>
      <c r="AE890" s="59">
        <f t="shared" si="650"/>
        <v>0</v>
      </c>
      <c r="AF890" s="59">
        <f t="shared" si="651"/>
        <v>0.42521960255811547</v>
      </c>
      <c r="AG890" s="59">
        <f t="shared" si="652"/>
        <v>4.241110935880605E-3</v>
      </c>
      <c r="AH890" s="59">
        <f t="shared" si="653"/>
        <v>0.58481620384845601</v>
      </c>
      <c r="AI890" s="59">
        <f t="shared" si="654"/>
        <v>6.6784774764115503E-3</v>
      </c>
      <c r="AJ890" s="59">
        <f t="shared" si="630"/>
        <v>3.0000470373522155</v>
      </c>
      <c r="AK890" s="59">
        <f t="shared" si="614"/>
        <v>4</v>
      </c>
      <c r="AL890" s="59">
        <f t="shared" si="631"/>
        <v>0.57900541756937363</v>
      </c>
      <c r="AM890" s="59">
        <f t="shared" si="640"/>
        <v>0.42099458243062637</v>
      </c>
      <c r="AN890" s="59">
        <f t="shared" si="632"/>
        <v>1.4049268486666189</v>
      </c>
      <c r="AO890" s="59">
        <f t="shared" si="641"/>
        <v>4.3874976884324299</v>
      </c>
      <c r="AP890" s="59">
        <f t="shared" si="633"/>
        <v>0.4158130633180952</v>
      </c>
      <c r="AQ890" s="59">
        <f t="shared" si="634"/>
        <v>0.15455581948344002</v>
      </c>
      <c r="AR890" s="59">
        <f t="shared" si="635"/>
        <v>0.47594110722191135</v>
      </c>
      <c r="AS890" s="59">
        <f t="shared" si="636"/>
        <v>0.3695030732946486</v>
      </c>
      <c r="AT890" s="59">
        <f t="shared" si="637"/>
        <v>0.56294799608309443</v>
      </c>
      <c r="AU890" s="59"/>
      <c r="AV890" s="78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>
        <f t="shared" si="638"/>
        <v>0.14154881127374297</v>
      </c>
      <c r="BH890" s="64">
        <f t="shared" si="639"/>
        <v>0.85845118872625703</v>
      </c>
      <c r="BI890" s="52"/>
      <c r="BJ890" s="62"/>
      <c r="BK890" s="62"/>
      <c r="BL890" s="62"/>
    </row>
    <row r="891" spans="1:64" s="31" customFormat="1" x14ac:dyDescent="0.25">
      <c r="A891" s="62"/>
      <c r="B891" s="58" t="s">
        <v>168</v>
      </c>
      <c r="C891" s="52" t="s">
        <v>189</v>
      </c>
      <c r="D891" s="52" t="s">
        <v>204</v>
      </c>
      <c r="E891" s="52" t="s">
        <v>205</v>
      </c>
      <c r="F891" s="52" t="s">
        <v>1070</v>
      </c>
      <c r="G891" s="52" t="s">
        <v>1048</v>
      </c>
      <c r="H891" s="52" t="s">
        <v>1795</v>
      </c>
      <c r="I891" s="52" t="s">
        <v>1734</v>
      </c>
      <c r="J891" s="52" t="s">
        <v>1722</v>
      </c>
      <c r="K891" s="59">
        <v>85.655511211223029</v>
      </c>
      <c r="L891" s="59">
        <v>0.16400000000000001</v>
      </c>
      <c r="M891" s="59">
        <v>0.83599999999999997</v>
      </c>
      <c r="N891" s="59">
        <v>18.905000000000001</v>
      </c>
      <c r="O891" s="59">
        <v>38.859000000000002</v>
      </c>
      <c r="P891" s="59"/>
      <c r="Q891" s="59">
        <v>27.992999999999999</v>
      </c>
      <c r="R891" s="59">
        <v>0.189</v>
      </c>
      <c r="S891" s="59">
        <v>12.368</v>
      </c>
      <c r="T891" s="59">
        <v>0.255</v>
      </c>
      <c r="U891" s="59"/>
      <c r="V891" s="59">
        <v>99.568999999999988</v>
      </c>
      <c r="W891" s="59">
        <f t="shared" si="642"/>
        <v>16.743672917413161</v>
      </c>
      <c r="X891" s="59">
        <f t="shared" si="643"/>
        <v>12.502030542994929</v>
      </c>
      <c r="Y891" s="59">
        <f t="shared" si="644"/>
        <v>100.82170346040809</v>
      </c>
      <c r="Z891" s="59">
        <f t="shared" si="645"/>
        <v>5.123700280282641E-3</v>
      </c>
      <c r="AA891" s="59">
        <f t="shared" si="646"/>
        <v>1.9642717517939019E-2</v>
      </c>
      <c r="AB891" s="59">
        <f t="shared" si="647"/>
        <v>0.69617580157767356</v>
      </c>
      <c r="AC891" s="59">
        <f t="shared" si="648"/>
        <v>0.96026603246125908</v>
      </c>
      <c r="AD891" s="59">
        <f t="shared" si="649"/>
        <v>0.29393256739011164</v>
      </c>
      <c r="AE891" s="59">
        <f t="shared" si="650"/>
        <v>0</v>
      </c>
      <c r="AF891" s="59">
        <f t="shared" si="651"/>
        <v>0.43748788615683359</v>
      </c>
      <c r="AG891" s="59">
        <f t="shared" si="652"/>
        <v>5.0016430339769064E-3</v>
      </c>
      <c r="AH891" s="59">
        <f t="shared" si="653"/>
        <v>0.57600831320197299</v>
      </c>
      <c r="AI891" s="59">
        <f t="shared" si="654"/>
        <v>6.4077198672066052E-3</v>
      </c>
      <c r="AJ891" s="59">
        <f t="shared" si="630"/>
        <v>3.0000463814872558</v>
      </c>
      <c r="AK891" s="59">
        <f t="shared" si="614"/>
        <v>3.9999999999999996</v>
      </c>
      <c r="AL891" s="59">
        <f t="shared" si="631"/>
        <v>0.56833791144593093</v>
      </c>
      <c r="AM891" s="59">
        <f t="shared" si="640"/>
        <v>0.43166208855406907</v>
      </c>
      <c r="AN891" s="59">
        <f t="shared" si="632"/>
        <v>1.4883954168174676</v>
      </c>
      <c r="AO891" s="59">
        <f t="shared" si="641"/>
        <v>4.7317738993042395</v>
      </c>
      <c r="AP891" s="59">
        <f t="shared" si="633"/>
        <v>0.4018653921485475</v>
      </c>
      <c r="AQ891" s="59">
        <f t="shared" si="634"/>
        <v>0.15070571433605082</v>
      </c>
      <c r="AR891" s="59">
        <f t="shared" si="635"/>
        <v>0.49234958772924303</v>
      </c>
      <c r="AS891" s="59">
        <f t="shared" si="636"/>
        <v>0.35694469793470618</v>
      </c>
      <c r="AT891" s="59">
        <f t="shared" si="637"/>
        <v>0.57971611965379111</v>
      </c>
      <c r="AU891" s="59"/>
      <c r="AV891" s="78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>
        <f t="shared" si="638"/>
        <v>0.14344488788776971</v>
      </c>
      <c r="BH891" s="64">
        <f t="shared" si="639"/>
        <v>0.85655511211223034</v>
      </c>
      <c r="BI891" s="52"/>
      <c r="BJ891" s="62"/>
      <c r="BK891" s="62"/>
      <c r="BL891" s="62"/>
    </row>
    <row r="892" spans="1:64" s="31" customFormat="1" x14ac:dyDescent="0.25">
      <c r="A892" s="62"/>
      <c r="B892" s="58" t="s">
        <v>168</v>
      </c>
      <c r="C892" s="52" t="s">
        <v>189</v>
      </c>
      <c r="D892" s="52" t="s">
        <v>204</v>
      </c>
      <c r="E892" s="52" t="s">
        <v>205</v>
      </c>
      <c r="F892" s="52" t="s">
        <v>1071</v>
      </c>
      <c r="G892" s="52" t="s">
        <v>1048</v>
      </c>
      <c r="H892" s="52" t="s">
        <v>1795</v>
      </c>
      <c r="I892" s="52" t="s">
        <v>1734</v>
      </c>
      <c r="J892" s="52" t="s">
        <v>1722</v>
      </c>
      <c r="K892" s="59">
        <v>86.353551755810372</v>
      </c>
      <c r="L892" s="59">
        <v>9.4E-2</v>
      </c>
      <c r="M892" s="59">
        <v>0.85599999999999998</v>
      </c>
      <c r="N892" s="59">
        <v>14.906000000000001</v>
      </c>
      <c r="O892" s="59">
        <v>43.98</v>
      </c>
      <c r="P892" s="59"/>
      <c r="Q892" s="59">
        <v>28.44</v>
      </c>
      <c r="R892" s="59">
        <v>0.13900000000000001</v>
      </c>
      <c r="S892" s="59">
        <v>11.285</v>
      </c>
      <c r="T892" s="59">
        <v>0.17299999999999999</v>
      </c>
      <c r="U892" s="59"/>
      <c r="V892" s="59">
        <v>99.87299999999999</v>
      </c>
      <c r="W892" s="59">
        <f t="shared" si="642"/>
        <v>17.914136231653394</v>
      </c>
      <c r="X892" s="59">
        <f t="shared" si="643"/>
        <v>11.698003743439214</v>
      </c>
      <c r="Y892" s="59">
        <f t="shared" si="644"/>
        <v>101.04513997509261</v>
      </c>
      <c r="Z892" s="59">
        <f t="shared" si="645"/>
        <v>3.0013600128739049E-3</v>
      </c>
      <c r="AA892" s="59">
        <f t="shared" si="646"/>
        <v>2.0555092141319675E-2</v>
      </c>
      <c r="AB892" s="59">
        <f t="shared" si="647"/>
        <v>0.56098820263799254</v>
      </c>
      <c r="AC892" s="59">
        <f t="shared" si="648"/>
        <v>1.1107224275504355</v>
      </c>
      <c r="AD892" s="59">
        <f t="shared" si="649"/>
        <v>0.28107956844887405</v>
      </c>
      <c r="AE892" s="59">
        <f t="shared" si="650"/>
        <v>0</v>
      </c>
      <c r="AF892" s="59">
        <f t="shared" si="651"/>
        <v>0.47836736382611306</v>
      </c>
      <c r="AG892" s="59">
        <f t="shared" si="652"/>
        <v>3.7593785460187249E-3</v>
      </c>
      <c r="AH892" s="59">
        <f t="shared" si="653"/>
        <v>0.53713222420232465</v>
      </c>
      <c r="AI892" s="59">
        <f t="shared" si="654"/>
        <v>4.4428311612036871E-3</v>
      </c>
      <c r="AJ892" s="59">
        <f t="shared" si="630"/>
        <v>3.000048448527155</v>
      </c>
      <c r="AK892" s="59">
        <f t="shared" si="614"/>
        <v>4.0000000000000009</v>
      </c>
      <c r="AL892" s="59">
        <f t="shared" si="631"/>
        <v>0.52893396564064687</v>
      </c>
      <c r="AM892" s="59">
        <f t="shared" si="640"/>
        <v>0.47106603435935313</v>
      </c>
      <c r="AN892" s="59">
        <f t="shared" si="632"/>
        <v>1.7018930492385609</v>
      </c>
      <c r="AO892" s="59">
        <f t="shared" si="641"/>
        <v>5.6392356305539781</v>
      </c>
      <c r="AP892" s="59">
        <f t="shared" si="633"/>
        <v>0.37011087477419469</v>
      </c>
      <c r="AQ892" s="59">
        <f t="shared" si="634"/>
        <v>0.14393741255205872</v>
      </c>
      <c r="AR892" s="59">
        <f t="shared" si="635"/>
        <v>0.56878738347085156</v>
      </c>
      <c r="AS892" s="59">
        <f t="shared" si="636"/>
        <v>0.28727520397708972</v>
      </c>
      <c r="AT892" s="59">
        <f t="shared" si="637"/>
        <v>0.6644226623271754</v>
      </c>
      <c r="AU892" s="59"/>
      <c r="AV892" s="78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>
        <f t="shared" si="638"/>
        <v>0.13646448244189627</v>
      </c>
      <c r="BH892" s="64">
        <f t="shared" si="639"/>
        <v>0.86353551755810376</v>
      </c>
      <c r="BI892" s="52"/>
      <c r="BJ892" s="62"/>
      <c r="BK892" s="62"/>
      <c r="BL892" s="62"/>
    </row>
    <row r="893" spans="1:64" s="31" customFormat="1" x14ac:dyDescent="0.25">
      <c r="A893" s="62"/>
      <c r="B893" s="58" t="s">
        <v>168</v>
      </c>
      <c r="C893" s="52" t="s">
        <v>189</v>
      </c>
      <c r="D893" s="52" t="s">
        <v>204</v>
      </c>
      <c r="E893" s="52" t="s">
        <v>205</v>
      </c>
      <c r="F893" s="52" t="s">
        <v>1072</v>
      </c>
      <c r="G893" s="52" t="s">
        <v>1048</v>
      </c>
      <c r="H893" s="52" t="s">
        <v>1795</v>
      </c>
      <c r="I893" s="52" t="s">
        <v>1734</v>
      </c>
      <c r="J893" s="52" t="s">
        <v>1722</v>
      </c>
      <c r="K893" s="59">
        <v>85.105752026467769</v>
      </c>
      <c r="L893" s="59">
        <v>0.113</v>
      </c>
      <c r="M893" s="59">
        <v>1.5620000000000001</v>
      </c>
      <c r="N893" s="59">
        <v>16.847000000000001</v>
      </c>
      <c r="O893" s="59">
        <v>39.009</v>
      </c>
      <c r="P893" s="59"/>
      <c r="Q893" s="59">
        <v>29.69</v>
      </c>
      <c r="R893" s="59">
        <v>1.4999999999999999E-2</v>
      </c>
      <c r="S893" s="59">
        <v>12.022</v>
      </c>
      <c r="T893" s="59">
        <v>0.15</v>
      </c>
      <c r="U893" s="59"/>
      <c r="V893" s="59">
        <v>99.408000000000015</v>
      </c>
      <c r="W893" s="59">
        <f t="shared" si="642"/>
        <v>17.774554182547615</v>
      </c>
      <c r="X893" s="59">
        <f t="shared" si="643"/>
        <v>13.242326980942861</v>
      </c>
      <c r="Y893" s="59">
        <f t="shared" si="644"/>
        <v>100.7348811634905</v>
      </c>
      <c r="Z893" s="59">
        <f t="shared" si="645"/>
        <v>3.5727842314371471E-3</v>
      </c>
      <c r="AA893" s="59">
        <f t="shared" si="646"/>
        <v>3.7141958441142674E-2</v>
      </c>
      <c r="AB893" s="59">
        <f t="shared" si="647"/>
        <v>0.62784623493796454</v>
      </c>
      <c r="AC893" s="59">
        <f t="shared" si="648"/>
        <v>0.97555832724555613</v>
      </c>
      <c r="AD893" s="59">
        <f t="shared" si="649"/>
        <v>0.31507934672146282</v>
      </c>
      <c r="AE893" s="59">
        <f t="shared" si="650"/>
        <v>0</v>
      </c>
      <c r="AF893" s="59">
        <f t="shared" si="651"/>
        <v>0.47000501690163998</v>
      </c>
      <c r="AG893" s="59">
        <f t="shared" si="652"/>
        <v>4.0172663262808065E-4</v>
      </c>
      <c r="AH893" s="59">
        <f t="shared" si="653"/>
        <v>0.56662335986875456</v>
      </c>
      <c r="AI893" s="59">
        <f t="shared" si="654"/>
        <v>3.8145478943429319E-3</v>
      </c>
      <c r="AJ893" s="59">
        <f t="shared" si="630"/>
        <v>3.0000433028749289</v>
      </c>
      <c r="AK893" s="59">
        <f t="shared" si="614"/>
        <v>4</v>
      </c>
      <c r="AL893" s="59">
        <f t="shared" si="631"/>
        <v>0.54660220824174621</v>
      </c>
      <c r="AM893" s="59">
        <f t="shared" si="640"/>
        <v>0.45339779175825379</v>
      </c>
      <c r="AN893" s="59">
        <f t="shared" si="632"/>
        <v>1.4917036670040291</v>
      </c>
      <c r="AO893" s="59">
        <f t="shared" si="641"/>
        <v>4.7455447140876705</v>
      </c>
      <c r="AP893" s="59">
        <f t="shared" si="633"/>
        <v>0.40133183301141845</v>
      </c>
      <c r="AQ893" s="59">
        <f t="shared" si="634"/>
        <v>0.16423351025201</v>
      </c>
      <c r="AR893" s="59">
        <f t="shared" si="635"/>
        <v>0.50850482650249451</v>
      </c>
      <c r="AS893" s="59">
        <f t="shared" si="636"/>
        <v>0.32726166324549549</v>
      </c>
      <c r="AT893" s="59">
        <f t="shared" si="637"/>
        <v>0.60842930739640544</v>
      </c>
      <c r="AU893" s="59"/>
      <c r="AV893" s="78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>
        <f t="shared" si="638"/>
        <v>0.14894247973532232</v>
      </c>
      <c r="BH893" s="64">
        <f t="shared" si="639"/>
        <v>0.85105752026467774</v>
      </c>
      <c r="BI893" s="52"/>
      <c r="BJ893" s="62"/>
      <c r="BK893" s="62"/>
      <c r="BL893" s="62"/>
    </row>
    <row r="894" spans="1:64" s="31" customFormat="1" x14ac:dyDescent="0.25">
      <c r="A894" s="62"/>
      <c r="B894" s="58" t="s">
        <v>168</v>
      </c>
      <c r="C894" s="52" t="s">
        <v>189</v>
      </c>
      <c r="D894" s="52" t="s">
        <v>1000</v>
      </c>
      <c r="E894" s="52" t="s">
        <v>1001</v>
      </c>
      <c r="F894" s="52" t="s">
        <v>1002</v>
      </c>
      <c r="G894" s="63" t="s">
        <v>1779</v>
      </c>
      <c r="H894" s="63" t="s">
        <v>1789</v>
      </c>
      <c r="I894" s="52" t="s">
        <v>1735</v>
      </c>
      <c r="J894" s="52" t="s">
        <v>1722</v>
      </c>
      <c r="K894" s="59">
        <v>77.783377148673225</v>
      </c>
      <c r="L894" s="59">
        <v>0</v>
      </c>
      <c r="M894" s="59">
        <v>0.748</v>
      </c>
      <c r="N894" s="59">
        <v>9.82</v>
      </c>
      <c r="O894" s="59">
        <v>37.450000000000003</v>
      </c>
      <c r="P894" s="59"/>
      <c r="Q894" s="59">
        <v>40.74</v>
      </c>
      <c r="R894" s="59">
        <v>0.127</v>
      </c>
      <c r="S894" s="59">
        <v>7.27</v>
      </c>
      <c r="T894" s="59">
        <v>0.11799999999999999</v>
      </c>
      <c r="U894" s="59"/>
      <c r="V894" s="59">
        <v>96.272999999999996</v>
      </c>
      <c r="W894" s="59">
        <f t="shared" si="642"/>
        <v>22.102947021058743</v>
      </c>
      <c r="X894" s="59">
        <f t="shared" si="643"/>
        <v>20.71243940758086</v>
      </c>
      <c r="Y894" s="59">
        <f t="shared" si="644"/>
        <v>98.348386428639614</v>
      </c>
      <c r="Z894" s="59">
        <f t="shared" si="645"/>
        <v>0</v>
      </c>
      <c r="AA894" s="59">
        <f t="shared" si="646"/>
        <v>1.9427325623491139E-2</v>
      </c>
      <c r="AB894" s="59">
        <f t="shared" si="647"/>
        <v>0.39973286619824627</v>
      </c>
      <c r="AC894" s="59">
        <f t="shared" si="648"/>
        <v>1.0229817749885701</v>
      </c>
      <c r="AD894" s="59">
        <f t="shared" si="649"/>
        <v>0.53828779321772224</v>
      </c>
      <c r="AE894" s="59">
        <f t="shared" si="650"/>
        <v>0</v>
      </c>
      <c r="AF894" s="59">
        <f t="shared" si="651"/>
        <v>0.63838343783745943</v>
      </c>
      <c r="AG894" s="59">
        <f t="shared" si="652"/>
        <v>3.7151019634588328E-3</v>
      </c>
      <c r="AH894" s="59">
        <f t="shared" si="653"/>
        <v>0.37426551567909427</v>
      </c>
      <c r="AI894" s="59">
        <f t="shared" si="654"/>
        <v>3.277641666196623E-3</v>
      </c>
      <c r="AJ894" s="59">
        <f t="shared" ref="AJ894:AJ899" si="655">SUM(Z894:AI894)</f>
        <v>3.0000714571742391</v>
      </c>
      <c r="AK894" s="59">
        <f t="shared" si="614"/>
        <v>4</v>
      </c>
      <c r="AL894" s="59">
        <f t="shared" si="631"/>
        <v>0.36959058159237623</v>
      </c>
      <c r="AM894" s="59">
        <f t="shared" si="640"/>
        <v>0.63040941840762377</v>
      </c>
      <c r="AN894" s="59">
        <f t="shared" si="632"/>
        <v>1.1859519124916349</v>
      </c>
      <c r="AO894" s="59">
        <f t="shared" si="641"/>
        <v>3.5147894899633565</v>
      </c>
      <c r="AP894" s="59">
        <f t="shared" si="633"/>
        <v>0.45746660495388491</v>
      </c>
      <c r="AQ894" s="59">
        <f t="shared" si="634"/>
        <v>0.27449623915493715</v>
      </c>
      <c r="AR894" s="59">
        <f t="shared" si="635"/>
        <v>0.52166267468158445</v>
      </c>
      <c r="AS894" s="59">
        <f t="shared" si="636"/>
        <v>0.20384108616347829</v>
      </c>
      <c r="AT894" s="59">
        <f t="shared" si="637"/>
        <v>0.71903510751474908</v>
      </c>
      <c r="AU894" s="59">
        <v>38.76</v>
      </c>
      <c r="AV894" s="78">
        <v>0.01</v>
      </c>
      <c r="AW894" s="59">
        <v>20.98</v>
      </c>
      <c r="AX894" s="59">
        <v>0.32700000000000001</v>
      </c>
      <c r="AY894" s="59">
        <v>41.22</v>
      </c>
      <c r="AZ894" s="59">
        <v>0.127</v>
      </c>
      <c r="BA894" s="59">
        <v>0.122</v>
      </c>
      <c r="BB894" s="59">
        <v>0.02</v>
      </c>
      <c r="BC894" s="59"/>
      <c r="BD894" s="59"/>
      <c r="BE894" s="59">
        <f t="shared" ref="BE894:BE899" si="656">SUM(AU894:BB894)</f>
        <v>101.56599999999999</v>
      </c>
      <c r="BF894" s="59">
        <f t="shared" ref="BF894:BF899" si="657">AY894/40.31/(AY894/40.31+AW894/71.85)*100</f>
        <v>77.787663307349277</v>
      </c>
      <c r="BG894" s="59">
        <f t="shared" si="638"/>
        <v>0.22216622851326776</v>
      </c>
      <c r="BH894" s="64">
        <f t="shared" si="639"/>
        <v>0.77783377148673227</v>
      </c>
      <c r="BI894" s="52"/>
      <c r="BJ894" s="62"/>
      <c r="BK894" s="62"/>
      <c r="BL894" s="62"/>
    </row>
    <row r="895" spans="1:64" s="31" customFormat="1" x14ac:dyDescent="0.25">
      <c r="A895" s="62"/>
      <c r="B895" s="58" t="s">
        <v>168</v>
      </c>
      <c r="C895" s="52" t="s">
        <v>189</v>
      </c>
      <c r="D895" s="52" t="s">
        <v>1000</v>
      </c>
      <c r="E895" s="52" t="s">
        <v>1001</v>
      </c>
      <c r="F895" s="52" t="s">
        <v>1003</v>
      </c>
      <c r="G895" s="63" t="s">
        <v>1779</v>
      </c>
      <c r="H895" s="63" t="s">
        <v>1789</v>
      </c>
      <c r="I895" s="52" t="s">
        <v>1735</v>
      </c>
      <c r="J895" s="52" t="s">
        <v>1722</v>
      </c>
      <c r="K895" s="59">
        <v>79.408691279649901</v>
      </c>
      <c r="L895" s="59">
        <v>0</v>
      </c>
      <c r="M895" s="59">
        <v>0.73699999999999999</v>
      </c>
      <c r="N895" s="59">
        <v>10.86</v>
      </c>
      <c r="O895" s="59">
        <v>44.94</v>
      </c>
      <c r="P895" s="59"/>
      <c r="Q895" s="59">
        <v>33.409999999999997</v>
      </c>
      <c r="R895" s="59">
        <v>7.4999999999999997E-2</v>
      </c>
      <c r="S895" s="59">
        <v>7.94</v>
      </c>
      <c r="T895" s="59">
        <v>9.2999999999999999E-2</v>
      </c>
      <c r="U895" s="59"/>
      <c r="V895" s="59">
        <v>98.055000000000007</v>
      </c>
      <c r="W895" s="59">
        <f t="shared" si="642"/>
        <v>21.749895813042663</v>
      </c>
      <c r="X895" s="59">
        <f t="shared" si="643"/>
        <v>12.958550996840778</v>
      </c>
      <c r="Y895" s="59">
        <f t="shared" si="644"/>
        <v>99.353446809883451</v>
      </c>
      <c r="Z895" s="59">
        <f t="shared" si="645"/>
        <v>0</v>
      </c>
      <c r="AA895" s="59">
        <f t="shared" si="646"/>
        <v>1.8722091812966614E-2</v>
      </c>
      <c r="AB895" s="59">
        <f t="shared" si="647"/>
        <v>0.43237806763278308</v>
      </c>
      <c r="AC895" s="59">
        <f t="shared" si="648"/>
        <v>1.2006726108118821</v>
      </c>
      <c r="AD895" s="59">
        <f t="shared" si="649"/>
        <v>0.32939362056767668</v>
      </c>
      <c r="AE895" s="59">
        <f t="shared" si="650"/>
        <v>0</v>
      </c>
      <c r="AF895" s="59">
        <f t="shared" si="651"/>
        <v>0.61441819847632217</v>
      </c>
      <c r="AG895" s="59">
        <f t="shared" si="652"/>
        <v>2.1458716462514505E-3</v>
      </c>
      <c r="AH895" s="59">
        <f t="shared" si="653"/>
        <v>0.39979868969007476</v>
      </c>
      <c r="AI895" s="59">
        <f t="shared" si="654"/>
        <v>2.5266080429058578E-3</v>
      </c>
      <c r="AJ895" s="59">
        <f t="shared" si="655"/>
        <v>3.0000557586808627</v>
      </c>
      <c r="AK895" s="59">
        <f t="shared" si="614"/>
        <v>4.0000000000000009</v>
      </c>
      <c r="AL895" s="59">
        <f t="shared" si="631"/>
        <v>0.39419447098033533</v>
      </c>
      <c r="AM895" s="59">
        <f t="shared" si="640"/>
        <v>0.60580552901966467</v>
      </c>
      <c r="AN895" s="59">
        <f t="shared" si="632"/>
        <v>1.8653008440704903</v>
      </c>
      <c r="AO895" s="59">
        <f t="shared" si="641"/>
        <v>6.3582300783447794</v>
      </c>
      <c r="AP895" s="59">
        <f t="shared" si="633"/>
        <v>0.34900349192630842</v>
      </c>
      <c r="AQ895" s="59">
        <f t="shared" si="634"/>
        <v>0.16784864708438033</v>
      </c>
      <c r="AR895" s="59">
        <f t="shared" si="635"/>
        <v>0.61182506500498191</v>
      </c>
      <c r="AS895" s="59">
        <f t="shared" si="636"/>
        <v>0.22032628791063782</v>
      </c>
      <c r="AT895" s="59">
        <f t="shared" si="637"/>
        <v>0.73523291509570021</v>
      </c>
      <c r="AU895" s="59">
        <v>38.69</v>
      </c>
      <c r="AV895" s="78">
        <v>1.7999999999999999E-2</v>
      </c>
      <c r="AW895" s="59">
        <v>19.5</v>
      </c>
      <c r="AX895" s="59">
        <v>0.25900000000000001</v>
      </c>
      <c r="AY895" s="59">
        <v>42.2</v>
      </c>
      <c r="AZ895" s="59">
        <v>0.11700000000000001</v>
      </c>
      <c r="BA895" s="59">
        <v>0.129</v>
      </c>
      <c r="BB895" s="59">
        <v>0.42899999999999999</v>
      </c>
      <c r="BC895" s="59"/>
      <c r="BD895" s="59"/>
      <c r="BE895" s="59">
        <f t="shared" si="656"/>
        <v>101.34200000000001</v>
      </c>
      <c r="BF895" s="59">
        <f t="shared" si="657"/>
        <v>79.412746865927303</v>
      </c>
      <c r="BG895" s="59">
        <f t="shared" si="638"/>
        <v>0.20591308720350099</v>
      </c>
      <c r="BH895" s="64">
        <f t="shared" si="639"/>
        <v>0.79408691279649901</v>
      </c>
      <c r="BI895" s="52"/>
      <c r="BJ895" s="62"/>
      <c r="BK895" s="62"/>
      <c r="BL895" s="62"/>
    </row>
    <row r="896" spans="1:64" s="31" customFormat="1" x14ac:dyDescent="0.25">
      <c r="A896" s="62"/>
      <c r="B896" s="58" t="s">
        <v>168</v>
      </c>
      <c r="C896" s="52" t="s">
        <v>189</v>
      </c>
      <c r="D896" s="52"/>
      <c r="E896" s="52" t="s">
        <v>1001</v>
      </c>
      <c r="F896" s="52" t="s">
        <v>1135</v>
      </c>
      <c r="G896" s="52" t="s">
        <v>1779</v>
      </c>
      <c r="H896" s="52" t="s">
        <v>1786</v>
      </c>
      <c r="I896" s="52" t="s">
        <v>1735</v>
      </c>
      <c r="J896" s="52" t="s">
        <v>1722</v>
      </c>
      <c r="K896" s="59">
        <v>87.402734332893729</v>
      </c>
      <c r="L896" s="59">
        <v>0.03</v>
      </c>
      <c r="M896" s="59">
        <v>0.52</v>
      </c>
      <c r="N896" s="59">
        <v>12.23</v>
      </c>
      <c r="O896" s="59">
        <v>48.88</v>
      </c>
      <c r="P896" s="59"/>
      <c r="Q896" s="59">
        <v>25.65</v>
      </c>
      <c r="R896" s="59">
        <v>0.3</v>
      </c>
      <c r="S896" s="59">
        <v>9.93</v>
      </c>
      <c r="T896" s="59">
        <v>0.12</v>
      </c>
      <c r="U896" s="59"/>
      <c r="V896" s="59">
        <v>97.66</v>
      </c>
      <c r="W896" s="59">
        <f t="shared" si="642"/>
        <v>18.301939984451082</v>
      </c>
      <c r="X896" s="59">
        <f t="shared" si="643"/>
        <v>8.1663258674693449</v>
      </c>
      <c r="Y896" s="59">
        <f t="shared" si="644"/>
        <v>98.478265851920426</v>
      </c>
      <c r="Z896" s="59">
        <f t="shared" si="645"/>
        <v>9.9885878469301134E-4</v>
      </c>
      <c r="AA896" s="59">
        <f t="shared" si="646"/>
        <v>1.3020918094929324E-2</v>
      </c>
      <c r="AB896" s="59">
        <f t="shared" si="647"/>
        <v>0.47996732056495589</v>
      </c>
      <c r="AC896" s="59">
        <f t="shared" si="648"/>
        <v>1.2872832360639226</v>
      </c>
      <c r="AD896" s="59">
        <f t="shared" si="649"/>
        <v>0.20461469858195655</v>
      </c>
      <c r="AE896" s="59">
        <f t="shared" si="650"/>
        <v>0</v>
      </c>
      <c r="AF896" s="59">
        <f t="shared" si="651"/>
        <v>0.50963048324812343</v>
      </c>
      <c r="AG896" s="59">
        <f t="shared" si="652"/>
        <v>8.4608717750497692E-3</v>
      </c>
      <c r="AH896" s="59">
        <f t="shared" si="653"/>
        <v>0.4928576399702112</v>
      </c>
      <c r="AI896" s="59">
        <f t="shared" si="654"/>
        <v>3.2135684311178189E-3</v>
      </c>
      <c r="AJ896" s="59">
        <f t="shared" si="655"/>
        <v>3.0000475955149599</v>
      </c>
      <c r="AK896" s="59">
        <f t="shared" si="614"/>
        <v>3.9999999999999996</v>
      </c>
      <c r="AL896" s="59">
        <f t="shared" si="631"/>
        <v>0.49163439302200129</v>
      </c>
      <c r="AM896" s="59">
        <f t="shared" si="640"/>
        <v>0.50836560697799871</v>
      </c>
      <c r="AN896" s="59">
        <f t="shared" si="632"/>
        <v>2.4906836448213205</v>
      </c>
      <c r="AO896" s="59">
        <f t="shared" si="641"/>
        <v>9.2831306341611768</v>
      </c>
      <c r="AP896" s="59">
        <f t="shared" si="633"/>
        <v>0.28647683426814446</v>
      </c>
      <c r="AQ896" s="59">
        <f t="shared" si="634"/>
        <v>0.10376707943975554</v>
      </c>
      <c r="AR896" s="59">
        <f t="shared" si="635"/>
        <v>0.65282515256159535</v>
      </c>
      <c r="AS896" s="59">
        <f t="shared" si="636"/>
        <v>0.24340776799864908</v>
      </c>
      <c r="AT896" s="59">
        <f t="shared" si="637"/>
        <v>0.7284101460516621</v>
      </c>
      <c r="AU896" s="59">
        <v>37.18</v>
      </c>
      <c r="AV896" s="78">
        <v>0.01</v>
      </c>
      <c r="AW896" s="59">
        <v>11.82</v>
      </c>
      <c r="AX896" s="59">
        <v>0.18</v>
      </c>
      <c r="AY896" s="59">
        <v>46.01</v>
      </c>
      <c r="AZ896" s="59">
        <v>0.14000000000000001</v>
      </c>
      <c r="BA896" s="59">
        <v>0.24</v>
      </c>
      <c r="BB896" s="59">
        <v>7.0000000000000007E-2</v>
      </c>
      <c r="BC896" s="59"/>
      <c r="BD896" s="59"/>
      <c r="BE896" s="59">
        <f t="shared" si="656"/>
        <v>95.649999999999977</v>
      </c>
      <c r="BF896" s="59">
        <f t="shared" si="657"/>
        <v>87.402734332893729</v>
      </c>
      <c r="BG896" s="59">
        <f t="shared" si="638"/>
        <v>0.12597265667106272</v>
      </c>
      <c r="BH896" s="64">
        <f t="shared" si="639"/>
        <v>0.87402734332893728</v>
      </c>
      <c r="BI896" s="52"/>
      <c r="BJ896" s="62"/>
      <c r="BK896" s="62"/>
      <c r="BL896" s="62"/>
    </row>
    <row r="897" spans="1:64" s="31" customFormat="1" x14ac:dyDescent="0.25">
      <c r="A897" s="62"/>
      <c r="B897" s="58" t="s">
        <v>168</v>
      </c>
      <c r="C897" s="52" t="s">
        <v>189</v>
      </c>
      <c r="D897" s="52"/>
      <c r="E897" s="52" t="s">
        <v>1001</v>
      </c>
      <c r="F897" s="52" t="s">
        <v>1136</v>
      </c>
      <c r="G897" s="52" t="s">
        <v>1779</v>
      </c>
      <c r="H897" s="52" t="s">
        <v>1786</v>
      </c>
      <c r="I897" s="52" t="s">
        <v>1735</v>
      </c>
      <c r="J897" s="52" t="s">
        <v>1722</v>
      </c>
      <c r="K897" s="59">
        <v>81.28267564458163</v>
      </c>
      <c r="L897" s="59">
        <v>0.05</v>
      </c>
      <c r="M897" s="59">
        <v>0.56000000000000005</v>
      </c>
      <c r="N897" s="59">
        <v>9.5299999999999994</v>
      </c>
      <c r="O897" s="59">
        <v>46.87</v>
      </c>
      <c r="P897" s="59"/>
      <c r="Q897" s="59">
        <v>30.45</v>
      </c>
      <c r="R897" s="59">
        <v>0.28999999999999998</v>
      </c>
      <c r="S897" s="59">
        <v>8.25</v>
      </c>
      <c r="T897" s="59">
        <v>0.06</v>
      </c>
      <c r="U897" s="59"/>
      <c r="V897" s="59">
        <v>96.06</v>
      </c>
      <c r="W897" s="59">
        <f t="shared" si="642"/>
        <v>20.121873786262373</v>
      </c>
      <c r="X897" s="59">
        <f t="shared" si="643"/>
        <v>11.47824651448947</v>
      </c>
      <c r="Y897" s="59">
        <f t="shared" si="644"/>
        <v>97.210120300751839</v>
      </c>
      <c r="Z897" s="59">
        <f t="shared" si="645"/>
        <v>1.7274404097104097E-3</v>
      </c>
      <c r="AA897" s="59">
        <f t="shared" si="646"/>
        <v>1.4550453257301419E-2</v>
      </c>
      <c r="AB897" s="59">
        <f t="shared" si="647"/>
        <v>0.38808632872178145</v>
      </c>
      <c r="AC897" s="59">
        <f t="shared" si="648"/>
        <v>1.2808200031770163</v>
      </c>
      <c r="AD897" s="59">
        <f t="shared" si="649"/>
        <v>0.29842548040635281</v>
      </c>
      <c r="AE897" s="59">
        <f t="shared" si="650"/>
        <v>0</v>
      </c>
      <c r="AF897" s="59">
        <f t="shared" si="651"/>
        <v>0.5814025370242748</v>
      </c>
      <c r="AG897" s="59">
        <f t="shared" si="652"/>
        <v>8.4867632713996524E-3</v>
      </c>
      <c r="AH897" s="59">
        <f t="shared" si="653"/>
        <v>0.42488991680022964</v>
      </c>
      <c r="AI897" s="59">
        <f t="shared" si="654"/>
        <v>1.6672771123463824E-3</v>
      </c>
      <c r="AJ897" s="59">
        <f t="shared" si="655"/>
        <v>3.0000562001804134</v>
      </c>
      <c r="AK897" s="59">
        <f t="shared" si="614"/>
        <v>4</v>
      </c>
      <c r="AL897" s="59">
        <f t="shared" si="631"/>
        <v>0.42223303492478509</v>
      </c>
      <c r="AM897" s="59">
        <f t="shared" si="640"/>
        <v>0.57776696507521486</v>
      </c>
      <c r="AN897" s="59">
        <f t="shared" si="632"/>
        <v>1.9482335631414738</v>
      </c>
      <c r="AO897" s="59">
        <f t="shared" si="641"/>
        <v>6.7307609040385126</v>
      </c>
      <c r="AP897" s="59">
        <f t="shared" si="633"/>
        <v>0.33918615285501857</v>
      </c>
      <c r="AQ897" s="59">
        <f t="shared" si="634"/>
        <v>0.15169046651905832</v>
      </c>
      <c r="AR897" s="59">
        <f t="shared" si="635"/>
        <v>0.65104421895982112</v>
      </c>
      <c r="AS897" s="59">
        <f t="shared" si="636"/>
        <v>0.19726531452112045</v>
      </c>
      <c r="AT897" s="59">
        <f t="shared" si="637"/>
        <v>0.76746068889304508</v>
      </c>
      <c r="AU897" s="59">
        <v>38.54</v>
      </c>
      <c r="AV897" s="78">
        <v>0</v>
      </c>
      <c r="AW897" s="59">
        <v>17.440000000000001</v>
      </c>
      <c r="AX897" s="59">
        <v>0.25</v>
      </c>
      <c r="AY897" s="59">
        <v>42.49</v>
      </c>
      <c r="AZ897" s="59">
        <v>0.16</v>
      </c>
      <c r="BA897" s="59">
        <v>0.18</v>
      </c>
      <c r="BB897" s="59">
        <v>0.06</v>
      </c>
      <c r="BC897" s="59"/>
      <c r="BD897" s="59"/>
      <c r="BE897" s="59">
        <f t="shared" si="656"/>
        <v>99.12</v>
      </c>
      <c r="BF897" s="59">
        <f t="shared" si="657"/>
        <v>81.28267564458163</v>
      </c>
      <c r="BG897" s="59">
        <f t="shared" si="638"/>
        <v>0.18717324355418369</v>
      </c>
      <c r="BH897" s="64">
        <f t="shared" si="639"/>
        <v>0.81282675644581626</v>
      </c>
      <c r="BI897" s="52"/>
      <c r="BJ897" s="62"/>
      <c r="BK897" s="62"/>
      <c r="BL897" s="62"/>
    </row>
    <row r="898" spans="1:64" s="31" customFormat="1" x14ac:dyDescent="0.25">
      <c r="A898" s="62"/>
      <c r="B898" s="58" t="s">
        <v>168</v>
      </c>
      <c r="C898" s="52" t="s">
        <v>200</v>
      </c>
      <c r="D898" s="52" t="s">
        <v>201</v>
      </c>
      <c r="E898" s="52"/>
      <c r="F898" s="52" t="s">
        <v>1037</v>
      </c>
      <c r="G898" s="63" t="s">
        <v>1779</v>
      </c>
      <c r="H898" s="63" t="s">
        <v>1789</v>
      </c>
      <c r="I898" s="52" t="s">
        <v>1735</v>
      </c>
      <c r="J898" s="52" t="s">
        <v>1722</v>
      </c>
      <c r="K898" s="59">
        <v>87.000812510970746</v>
      </c>
      <c r="L898" s="59">
        <v>0</v>
      </c>
      <c r="M898" s="59">
        <v>0.41599999999999998</v>
      </c>
      <c r="N898" s="59">
        <v>11.43</v>
      </c>
      <c r="O898" s="59">
        <v>48.21</v>
      </c>
      <c r="P898" s="59"/>
      <c r="Q898" s="59">
        <v>26.35</v>
      </c>
      <c r="R898" s="59">
        <v>0</v>
      </c>
      <c r="S898" s="59">
        <v>11.98</v>
      </c>
      <c r="T898" s="59">
        <v>6.4000000000000001E-2</v>
      </c>
      <c r="U898" s="59"/>
      <c r="V898" s="59">
        <v>98.45</v>
      </c>
      <c r="W898" s="59">
        <f t="shared" si="642"/>
        <v>15.579104544578616</v>
      </c>
      <c r="X898" s="59">
        <f t="shared" si="643"/>
        <v>11.970321688621231</v>
      </c>
      <c r="Y898" s="59">
        <f t="shared" si="644"/>
        <v>99.649426233199833</v>
      </c>
      <c r="Z898" s="59">
        <f t="shared" si="645"/>
        <v>0</v>
      </c>
      <c r="AA898" s="59">
        <f t="shared" si="646"/>
        <v>1.021706833620597E-2</v>
      </c>
      <c r="AB898" s="59">
        <f t="shared" si="647"/>
        <v>0.43997312188407489</v>
      </c>
      <c r="AC898" s="59">
        <f t="shared" si="648"/>
        <v>1.2453021901557277</v>
      </c>
      <c r="AD898" s="59">
        <f t="shared" si="649"/>
        <v>0.29417830958440788</v>
      </c>
      <c r="AE898" s="59">
        <f t="shared" si="650"/>
        <v>0</v>
      </c>
      <c r="AF898" s="59">
        <f t="shared" si="651"/>
        <v>0.425495984634577</v>
      </c>
      <c r="AG898" s="59">
        <f t="shared" si="652"/>
        <v>0</v>
      </c>
      <c r="AH898" s="59">
        <f t="shared" si="653"/>
        <v>0.58320839488871279</v>
      </c>
      <c r="AI898" s="59">
        <f t="shared" si="654"/>
        <v>1.681051367982573E-3</v>
      </c>
      <c r="AJ898" s="59">
        <f t="shared" si="655"/>
        <v>3.0000561208516889</v>
      </c>
      <c r="AK898" s="59">
        <f t="shared" si="614"/>
        <v>4</v>
      </c>
      <c r="AL898" s="59">
        <f>AH898/(AH898+AF898)</f>
        <v>0.57817573386995214</v>
      </c>
      <c r="AM898" s="59">
        <f>1-AL898</f>
        <v>0.42182426613004786</v>
      </c>
      <c r="AN898" s="59">
        <f>AF898/AD898</f>
        <v>1.4463880264853124</v>
      </c>
      <c r="AO898" s="59">
        <f>10^((LOG10(AN898)+0.343)/0.764)</f>
        <v>4.5577422548954676</v>
      </c>
      <c r="AP898" s="59">
        <f>AD898/(AD898+AF898)</f>
        <v>0.40876589861203844</v>
      </c>
      <c r="AQ898" s="59">
        <f>AD898/(AB898+AC898+AD898)</f>
        <v>0.14861591419506173</v>
      </c>
      <c r="AR898" s="59">
        <f>AC898/(AB898+AC898+AD898)</f>
        <v>0.62911410328164896</v>
      </c>
      <c r="AS898" s="59">
        <f>AB898/(AB898+AC898+AD898)</f>
        <v>0.22226998252328922</v>
      </c>
      <c r="AT898" s="59">
        <f>AC898/(AC898+AB898)</f>
        <v>0.73893101100997804</v>
      </c>
      <c r="AU898" s="59">
        <v>40.14</v>
      </c>
      <c r="AV898" s="78">
        <v>2.1999999999999999E-2</v>
      </c>
      <c r="AW898" s="59">
        <v>12.53</v>
      </c>
      <c r="AX898" s="59">
        <v>0.20100000000000001</v>
      </c>
      <c r="AY898" s="59">
        <v>47.06</v>
      </c>
      <c r="AZ898" s="59">
        <v>0.20399999999999999</v>
      </c>
      <c r="BA898" s="59">
        <v>0.182</v>
      </c>
      <c r="BB898" s="59">
        <v>0.14000000000000001</v>
      </c>
      <c r="BC898" s="59"/>
      <c r="BD898" s="59"/>
      <c r="BE898" s="59">
        <f t="shared" si="656"/>
        <v>100.479</v>
      </c>
      <c r="BF898" s="59">
        <f t="shared" si="657"/>
        <v>87.003617511804734</v>
      </c>
      <c r="BG898" s="59">
        <f>(100-K898)/100</f>
        <v>0.12999187489029254</v>
      </c>
      <c r="BH898" s="64">
        <f>K898/100</f>
        <v>0.87000812510970749</v>
      </c>
      <c r="BI898" s="52"/>
      <c r="BJ898" s="62"/>
      <c r="BK898" s="62"/>
      <c r="BL898" s="62"/>
    </row>
    <row r="899" spans="1:64" s="31" customFormat="1" x14ac:dyDescent="0.25">
      <c r="A899" s="62"/>
      <c r="B899" s="58" t="s">
        <v>168</v>
      </c>
      <c r="C899" s="52" t="s">
        <v>200</v>
      </c>
      <c r="D899" s="52" t="s">
        <v>201</v>
      </c>
      <c r="E899" s="52"/>
      <c r="F899" s="52" t="s">
        <v>1038</v>
      </c>
      <c r="G899" s="63" t="s">
        <v>1779</v>
      </c>
      <c r="H899" s="63" t="s">
        <v>1789</v>
      </c>
      <c r="I899" s="52" t="s">
        <v>1735</v>
      </c>
      <c r="J899" s="52" t="s">
        <v>1722</v>
      </c>
      <c r="K899" s="59">
        <v>87.000812510970746</v>
      </c>
      <c r="L899" s="59">
        <v>0</v>
      </c>
      <c r="M899" s="59">
        <v>0.40100000000000002</v>
      </c>
      <c r="N899" s="59">
        <v>11.69</v>
      </c>
      <c r="O899" s="59">
        <v>46.71</v>
      </c>
      <c r="P899" s="59"/>
      <c r="Q899" s="59">
        <v>27.2</v>
      </c>
      <c r="R899" s="59">
        <v>0</v>
      </c>
      <c r="S899" s="59">
        <v>11.71</v>
      </c>
      <c r="T899" s="59">
        <v>5.8999999999999997E-2</v>
      </c>
      <c r="U899" s="59"/>
      <c r="V899" s="59">
        <v>97.77000000000001</v>
      </c>
      <c r="W899" s="59">
        <f t="shared" si="642"/>
        <v>15.817838719012146</v>
      </c>
      <c r="X899" s="59">
        <f t="shared" si="643"/>
        <v>12.649656902631532</v>
      </c>
      <c r="Y899" s="59">
        <f t="shared" si="644"/>
        <v>99.037495621643671</v>
      </c>
      <c r="Z899" s="59">
        <f t="shared" si="645"/>
        <v>0</v>
      </c>
      <c r="AA899" s="59">
        <f t="shared" si="646"/>
        <v>9.9119930256601086E-3</v>
      </c>
      <c r="AB899" s="59">
        <f t="shared" si="647"/>
        <v>0.45287471580710525</v>
      </c>
      <c r="AC899" s="59">
        <f t="shared" si="648"/>
        <v>1.2143143726462386</v>
      </c>
      <c r="AD899" s="59">
        <f t="shared" si="649"/>
        <v>0.31287237599709466</v>
      </c>
      <c r="AE899" s="59">
        <f t="shared" si="650"/>
        <v>0</v>
      </c>
      <c r="AF899" s="59">
        <f t="shared" si="651"/>
        <v>0.43479422301597431</v>
      </c>
      <c r="AG899" s="59">
        <f t="shared" si="652"/>
        <v>0</v>
      </c>
      <c r="AH899" s="59">
        <f t="shared" si="653"/>
        <v>0.57372991006763296</v>
      </c>
      <c r="AI899" s="59">
        <f t="shared" si="654"/>
        <v>1.5596841894148419E-3</v>
      </c>
      <c r="AJ899" s="59">
        <f t="shared" si="655"/>
        <v>3.0000572747491208</v>
      </c>
      <c r="AK899" s="59">
        <f t="shared" si="614"/>
        <v>4</v>
      </c>
      <c r="AL899" s="59">
        <f>AH899/(AH899+AF899)</f>
        <v>0.56888069531209762</v>
      </c>
      <c r="AM899" s="59">
        <f>1-AL899</f>
        <v>0.43111930468790238</v>
      </c>
      <c r="AN899" s="59">
        <f>AF899/AD899</f>
        <v>1.3896855599038627</v>
      </c>
      <c r="AO899" s="59">
        <f>10^((LOG10(AN899)+0.343)/0.764)</f>
        <v>4.3253018394833207</v>
      </c>
      <c r="AP899" s="59">
        <f>AD899/(AD899+AF899)</f>
        <v>0.41846509715706287</v>
      </c>
      <c r="AQ899" s="59">
        <f>AD899/(AB899+AC899+AD899)</f>
        <v>0.15801144641938258</v>
      </c>
      <c r="AR899" s="59">
        <f>AC899/(AB899+AC899+AD899)</f>
        <v>0.61327104963545609</v>
      </c>
      <c r="AS899" s="59">
        <f>AB899/(AB899+AC899+AD899)</f>
        <v>0.22871750394516144</v>
      </c>
      <c r="AT899" s="59">
        <f>AC899/(AC899+AB899)</f>
        <v>0.728360316808912</v>
      </c>
      <c r="AU899" s="59">
        <v>40.14</v>
      </c>
      <c r="AV899" s="78">
        <v>2.1999999999999999E-2</v>
      </c>
      <c r="AW899" s="59">
        <v>12.53</v>
      </c>
      <c r="AX899" s="59">
        <v>0.20100000000000001</v>
      </c>
      <c r="AY899" s="59">
        <v>47.06</v>
      </c>
      <c r="AZ899" s="59">
        <v>0.20399999999999999</v>
      </c>
      <c r="BA899" s="59">
        <v>0.182</v>
      </c>
      <c r="BB899" s="59">
        <v>0.14000000000000001</v>
      </c>
      <c r="BC899" s="59"/>
      <c r="BD899" s="59"/>
      <c r="BE899" s="59">
        <f t="shared" si="656"/>
        <v>100.479</v>
      </c>
      <c r="BF899" s="59">
        <f t="shared" si="657"/>
        <v>87.003617511804734</v>
      </c>
      <c r="BG899" s="59">
        <f>(100-K899)/100</f>
        <v>0.12999187489029254</v>
      </c>
      <c r="BH899" s="64">
        <f>K899/100</f>
        <v>0.87000812510970749</v>
      </c>
      <c r="BI899" s="52"/>
      <c r="BJ899" s="62"/>
      <c r="BK899" s="62"/>
      <c r="BL899" s="62"/>
    </row>
    <row r="900" spans="1:64" s="31" customFormat="1" x14ac:dyDescent="0.25">
      <c r="A900" s="62"/>
      <c r="B900" s="58" t="s">
        <v>168</v>
      </c>
      <c r="C900" s="66" t="s">
        <v>175</v>
      </c>
      <c r="D900" s="66" t="s">
        <v>174</v>
      </c>
      <c r="E900" s="52"/>
      <c r="F900" s="66" t="s">
        <v>780</v>
      </c>
      <c r="G900" s="63" t="s">
        <v>1779</v>
      </c>
      <c r="H900" s="63" t="s">
        <v>1784</v>
      </c>
      <c r="I900" s="52" t="s">
        <v>1725</v>
      </c>
      <c r="J900" s="52" t="s">
        <v>1722</v>
      </c>
      <c r="K900" s="59">
        <v>87.647022391937639</v>
      </c>
      <c r="L900" s="59">
        <v>5.2215727862960026E-2</v>
      </c>
      <c r="M900" s="59">
        <v>0.63448180949759569</v>
      </c>
      <c r="N900" s="59">
        <v>14.946246134417045</v>
      </c>
      <c r="O900" s="59">
        <v>47.226899600084188</v>
      </c>
      <c r="P900" s="59"/>
      <c r="Q900" s="59">
        <v>25.025095931220957</v>
      </c>
      <c r="R900" s="59">
        <v>0.18123714845457636</v>
      </c>
      <c r="S900" s="59">
        <v>11.809254731797354</v>
      </c>
      <c r="T900" s="59">
        <v>0.12436653012321292</v>
      </c>
      <c r="U900" s="59"/>
      <c r="V900" s="59">
        <v>99.999797613457886</v>
      </c>
      <c r="W900" s="59">
        <f t="shared" si="642"/>
        <v>16.865562511000242</v>
      </c>
      <c r="X900" s="59">
        <f t="shared" si="643"/>
        <v>9.0681633921101525</v>
      </c>
      <c r="Y900" s="59">
        <f t="shared" si="644"/>
        <v>100.90842758534733</v>
      </c>
      <c r="Z900" s="59">
        <f t="shared" si="645"/>
        <v>1.6613884507255161E-3</v>
      </c>
      <c r="AA900" s="59">
        <f t="shared" si="646"/>
        <v>1.5182540594970545E-2</v>
      </c>
      <c r="AB900" s="59">
        <f t="shared" si="647"/>
        <v>0.56053708883423725</v>
      </c>
      <c r="AC900" s="59">
        <f t="shared" si="648"/>
        <v>1.1885552206019645</v>
      </c>
      <c r="AD900" s="59">
        <f t="shared" si="649"/>
        <v>0.21712831952596873</v>
      </c>
      <c r="AE900" s="59">
        <f t="shared" si="650"/>
        <v>0</v>
      </c>
      <c r="AF900" s="59">
        <f t="shared" si="651"/>
        <v>0.44879303988666136</v>
      </c>
      <c r="AG900" s="59">
        <f t="shared" si="652"/>
        <v>4.8845897209601847E-3</v>
      </c>
      <c r="AH900" s="59">
        <f t="shared" si="653"/>
        <v>0.56012086056309884</v>
      </c>
      <c r="AI900" s="59">
        <f t="shared" si="654"/>
        <v>3.1827082946316019E-3</v>
      </c>
      <c r="AJ900" s="59">
        <f t="shared" ref="AJ900:AJ931" si="658">SUM(Z900:AI900)</f>
        <v>3.0000457564732188</v>
      </c>
      <c r="AK900" s="59">
        <f t="shared" si="614"/>
        <v>4</v>
      </c>
      <c r="AL900" s="59">
        <f t="shared" ref="AL900:AL931" si="659">AH900/(AH900+AF900)</f>
        <v>0.55517211162756752</v>
      </c>
      <c r="AM900" s="59">
        <f t="shared" ref="AM900:AM931" si="660">1-AL900</f>
        <v>0.44482788837243248</v>
      </c>
      <c r="AN900" s="59">
        <f t="shared" ref="AN900:AN931" si="661">AF900/AD900</f>
        <v>2.06694843338013</v>
      </c>
      <c r="AO900" s="59">
        <f t="shared" ref="AO900:AO931" si="662">10^((LOG10(AN900)+0.343)/0.764)</f>
        <v>7.2725717222350719</v>
      </c>
      <c r="AP900" s="59">
        <f t="shared" ref="AP900:AP931" si="663">AD900/(AD900+AF900)</f>
        <v>0.32605699825799972</v>
      </c>
      <c r="AQ900" s="59">
        <f t="shared" ref="AQ900:AQ931" si="664">AD900/(AB900+AC900+AD900)</f>
        <v>0.11042927549823109</v>
      </c>
      <c r="AR900" s="59">
        <f t="shared" ref="AR900:AR931" si="665">AC900/(AB900+AC900+AD900)</f>
        <v>0.60448720916396814</v>
      </c>
      <c r="AS900" s="59">
        <f t="shared" ref="AS900:AS931" si="666">AB900/(AB900+AC900+AD900)</f>
        <v>0.2850835153378008</v>
      </c>
      <c r="AT900" s="59">
        <f t="shared" ref="AT900:AT931" si="667">AC900/(AC900+AB900)</f>
        <v>0.67952686898788128</v>
      </c>
      <c r="AU900" s="59">
        <v>40.204138543646479</v>
      </c>
      <c r="AV900" s="78"/>
      <c r="AW900" s="59">
        <v>11.836755175644337</v>
      </c>
      <c r="AX900" s="67">
        <v>0.19536866431760208</v>
      </c>
      <c r="AY900" s="67">
        <v>47.117713057318717</v>
      </c>
      <c r="AZ900" s="67">
        <v>0.17642108938177589</v>
      </c>
      <c r="BA900" s="67">
        <v>0.19242997118792601</v>
      </c>
      <c r="BB900" s="67">
        <v>0.25396365621944594</v>
      </c>
      <c r="BC900" s="67"/>
      <c r="BD900" s="67"/>
      <c r="BE900" s="59">
        <f t="shared" ref="BE900:BE931" si="668">SUM(AU900:BB900)</f>
        <v>99.97679015771628</v>
      </c>
      <c r="BF900" s="59">
        <f t="shared" ref="BF900:BF931" si="669">AY900/40.31/(AY900/40.31+AW900/71.85)*100</f>
        <v>87.647022391937639</v>
      </c>
      <c r="BG900" s="59">
        <f t="shared" ref="BG900:BG931" si="670">(100-K900)/100</f>
        <v>0.1235297760806236</v>
      </c>
      <c r="BH900" s="64">
        <f t="shared" ref="BH900:BH931" si="671">K900/100</f>
        <v>0.87647022391937635</v>
      </c>
      <c r="BI900" s="52"/>
      <c r="BJ900" s="62"/>
      <c r="BK900" s="62"/>
      <c r="BL900" s="62"/>
    </row>
    <row r="901" spans="1:64" s="31" customFormat="1" x14ac:dyDescent="0.25">
      <c r="A901" s="62"/>
      <c r="B901" s="58" t="s">
        <v>168</v>
      </c>
      <c r="C901" s="66" t="s">
        <v>175</v>
      </c>
      <c r="D901" s="66" t="s">
        <v>176</v>
      </c>
      <c r="E901" s="52"/>
      <c r="F901" s="66" t="s">
        <v>781</v>
      </c>
      <c r="G901" s="63" t="s">
        <v>1779</v>
      </c>
      <c r="H901" s="63" t="s">
        <v>1784</v>
      </c>
      <c r="I901" s="52" t="s">
        <v>1725</v>
      </c>
      <c r="J901" s="52" t="s">
        <v>1722</v>
      </c>
      <c r="K901" s="59">
        <v>84.030569561846221</v>
      </c>
      <c r="L901" s="59">
        <v>4.7685236853586034E-2</v>
      </c>
      <c r="M901" s="59">
        <v>1.1051814575449204</v>
      </c>
      <c r="N901" s="59">
        <v>13.625802786035328</v>
      </c>
      <c r="O901" s="59">
        <v>39.467142842648862</v>
      </c>
      <c r="P901" s="59"/>
      <c r="Q901" s="59">
        <v>35.195763115976582</v>
      </c>
      <c r="R901" s="59">
        <v>0.28935807554559012</v>
      </c>
      <c r="S901" s="59">
        <v>10.145795075231071</v>
      </c>
      <c r="T901" s="59">
        <v>0.11819851262644197</v>
      </c>
      <c r="U901" s="59"/>
      <c r="V901" s="59">
        <v>99.994927102462384</v>
      </c>
      <c r="W901" s="59">
        <f t="shared" si="642"/>
        <v>19.655021715122185</v>
      </c>
      <c r="X901" s="59">
        <f t="shared" si="643"/>
        <v>17.271328518397862</v>
      </c>
      <c r="Y901" s="59">
        <f t="shared" si="644"/>
        <v>101.72551422000585</v>
      </c>
      <c r="Z901" s="59">
        <f t="shared" si="645"/>
        <v>1.5373262384649063E-3</v>
      </c>
      <c r="AA901" s="59">
        <f t="shared" si="646"/>
        <v>2.6796070392786121E-2</v>
      </c>
      <c r="AB901" s="59">
        <f t="shared" si="647"/>
        <v>0.51778154519480069</v>
      </c>
      <c r="AC901" s="59">
        <f t="shared" si="648"/>
        <v>1.0064167601819187</v>
      </c>
      <c r="AD901" s="59">
        <f t="shared" si="649"/>
        <v>0.41902035841771545</v>
      </c>
      <c r="AE901" s="59">
        <f t="shared" si="650"/>
        <v>0</v>
      </c>
      <c r="AF901" s="59">
        <f t="shared" si="651"/>
        <v>0.52994531241783371</v>
      </c>
      <c r="AG901" s="59">
        <f t="shared" si="652"/>
        <v>7.9018489351205985E-3</v>
      </c>
      <c r="AH901" s="59">
        <f t="shared" si="653"/>
        <v>0.48759314076205273</v>
      </c>
      <c r="AI901" s="59">
        <f t="shared" si="654"/>
        <v>3.0649089308389609E-3</v>
      </c>
      <c r="AJ901" s="59">
        <f t="shared" si="658"/>
        <v>3.0000572714715319</v>
      </c>
      <c r="AK901" s="59">
        <f t="shared" si="614"/>
        <v>4</v>
      </c>
      <c r="AL901" s="59">
        <f t="shared" si="659"/>
        <v>0.47918890852555635</v>
      </c>
      <c r="AM901" s="59">
        <f t="shared" si="660"/>
        <v>0.52081109147444371</v>
      </c>
      <c r="AN901" s="59">
        <f t="shared" si="661"/>
        <v>1.2647244979193559</v>
      </c>
      <c r="AO901" s="59">
        <f t="shared" si="662"/>
        <v>3.8234499282696541</v>
      </c>
      <c r="AP901" s="59">
        <f t="shared" si="663"/>
        <v>0.44155481203948577</v>
      </c>
      <c r="AQ901" s="59">
        <f t="shared" si="664"/>
        <v>0.21563211913553434</v>
      </c>
      <c r="AR901" s="59">
        <f t="shared" si="665"/>
        <v>0.51791225502987626</v>
      </c>
      <c r="AS901" s="59">
        <f t="shared" si="666"/>
        <v>0.26645562583458937</v>
      </c>
      <c r="AT901" s="59">
        <f t="shared" si="667"/>
        <v>0.66029253321678094</v>
      </c>
      <c r="AU901" s="59">
        <v>39.251749387976901</v>
      </c>
      <c r="AV901" s="78"/>
      <c r="AW901" s="59">
        <v>15.181954714319982</v>
      </c>
      <c r="AX901" s="67">
        <v>0.26756583678042906</v>
      </c>
      <c r="AY901" s="67">
        <v>44.81894171628813</v>
      </c>
      <c r="AZ901" s="67">
        <v>0.19352655990313003</v>
      </c>
      <c r="BA901" s="67">
        <v>0.12752545637925516</v>
      </c>
      <c r="BB901" s="67">
        <v>0.1415846374914963</v>
      </c>
      <c r="BC901" s="67"/>
      <c r="BD901" s="67"/>
      <c r="BE901" s="59">
        <f t="shared" si="668"/>
        <v>99.982848309139328</v>
      </c>
      <c r="BF901" s="59">
        <f t="shared" si="669"/>
        <v>84.030569561846221</v>
      </c>
      <c r="BG901" s="59">
        <f t="shared" si="670"/>
        <v>0.15969430438153778</v>
      </c>
      <c r="BH901" s="64">
        <f t="shared" si="671"/>
        <v>0.84030569561846225</v>
      </c>
      <c r="BI901" s="52"/>
      <c r="BJ901" s="62"/>
      <c r="BK901" s="62"/>
      <c r="BL901" s="62"/>
    </row>
    <row r="902" spans="1:64" s="31" customFormat="1" x14ac:dyDescent="0.25">
      <c r="A902" s="62"/>
      <c r="B902" s="58" t="s">
        <v>168</v>
      </c>
      <c r="C902" s="66" t="s">
        <v>175</v>
      </c>
      <c r="D902" s="66" t="s">
        <v>176</v>
      </c>
      <c r="E902" s="52"/>
      <c r="F902" s="66" t="s">
        <v>782</v>
      </c>
      <c r="G902" s="63" t="s">
        <v>1779</v>
      </c>
      <c r="H902" s="63" t="s">
        <v>1784</v>
      </c>
      <c r="I902" s="52" t="s">
        <v>1725</v>
      </c>
      <c r="J902" s="52" t="s">
        <v>1722</v>
      </c>
      <c r="K902" s="59">
        <v>87.519800940678309</v>
      </c>
      <c r="L902" s="59">
        <v>5.9782504594582876E-2</v>
      </c>
      <c r="M902" s="59">
        <v>0.65589371819958897</v>
      </c>
      <c r="N902" s="59">
        <v>15.656362501751639</v>
      </c>
      <c r="O902" s="59">
        <v>45.22501106429997</v>
      </c>
      <c r="P902" s="59"/>
      <c r="Q902" s="59">
        <v>25.949437913399045</v>
      </c>
      <c r="R902" s="59">
        <v>0.20445011689344703</v>
      </c>
      <c r="S902" s="59">
        <v>12.077477319445244</v>
      </c>
      <c r="T902" s="59">
        <v>0.16664499172823863</v>
      </c>
      <c r="U902" s="59"/>
      <c r="V902" s="59">
        <v>99.995060130311757</v>
      </c>
      <c r="W902" s="59">
        <f t="shared" si="642"/>
        <v>16.552589991071315</v>
      </c>
      <c r="X902" s="59">
        <f t="shared" si="643"/>
        <v>10.443262860999923</v>
      </c>
      <c r="Y902" s="59">
        <f t="shared" si="644"/>
        <v>101.04147506898394</v>
      </c>
      <c r="Z902" s="59">
        <f t="shared" si="645"/>
        <v>1.8920375502801067E-3</v>
      </c>
      <c r="AA902" s="59">
        <f t="shared" si="646"/>
        <v>1.5611496702128368E-2</v>
      </c>
      <c r="AB902" s="59">
        <f t="shared" si="647"/>
        <v>0.58404846467418381</v>
      </c>
      <c r="AC902" s="59">
        <f t="shared" si="648"/>
        <v>1.132125062844199</v>
      </c>
      <c r="AD902" s="59">
        <f t="shared" si="649"/>
        <v>0.2487248275979686</v>
      </c>
      <c r="AE902" s="59">
        <f t="shared" si="650"/>
        <v>0</v>
      </c>
      <c r="AF902" s="59">
        <f t="shared" si="651"/>
        <v>0.43812399055357781</v>
      </c>
      <c r="AG902" s="59">
        <f t="shared" si="652"/>
        <v>5.4809271358158057E-3</v>
      </c>
      <c r="AH902" s="59">
        <f t="shared" si="653"/>
        <v>0.56979847414747042</v>
      </c>
      <c r="AI902" s="59">
        <f t="shared" si="654"/>
        <v>4.2420069837917672E-3</v>
      </c>
      <c r="AJ902" s="59">
        <f t="shared" si="658"/>
        <v>3.0000472881894158</v>
      </c>
      <c r="AK902" s="59">
        <f t="shared" ref="AK902:AK965" si="672">Z902*2+AA902*2+AB902*1.5+AC902*1.5+AD902*1.5+AE902*2.5+AF902+AG902+AH902+AI902</f>
        <v>4</v>
      </c>
      <c r="AL902" s="59">
        <f t="shared" si="659"/>
        <v>0.56531974839599763</v>
      </c>
      <c r="AM902" s="59">
        <f t="shared" si="660"/>
        <v>0.43468025160400237</v>
      </c>
      <c r="AN902" s="59">
        <f t="shared" si="661"/>
        <v>1.7614807286619105</v>
      </c>
      <c r="AO902" s="59">
        <f t="shared" si="662"/>
        <v>5.8990569189880375</v>
      </c>
      <c r="AP902" s="59">
        <f t="shared" si="663"/>
        <v>0.36212456223967748</v>
      </c>
      <c r="AQ902" s="59">
        <f t="shared" si="664"/>
        <v>0.12658406830578287</v>
      </c>
      <c r="AR902" s="59">
        <f t="shared" si="665"/>
        <v>0.57617487433702919</v>
      </c>
      <c r="AS902" s="59">
        <f t="shared" si="666"/>
        <v>0.29724105735718803</v>
      </c>
      <c r="AT902" s="59">
        <f t="shared" si="667"/>
        <v>0.65967983114229245</v>
      </c>
      <c r="AU902" s="59">
        <v>40.04114765052654</v>
      </c>
      <c r="AV902" s="78"/>
      <c r="AW902" s="59">
        <v>12.004610246190385</v>
      </c>
      <c r="AX902" s="67">
        <v>0.19518281382489988</v>
      </c>
      <c r="AY902" s="67">
        <v>47.230103671503002</v>
      </c>
      <c r="AZ902" s="67">
        <v>0.11374181349338695</v>
      </c>
      <c r="BA902" s="67">
        <v>0.30104204858521855</v>
      </c>
      <c r="BB902" s="67">
        <v>9.4033879669090437E-2</v>
      </c>
      <c r="BC902" s="67"/>
      <c r="BD902" s="67"/>
      <c r="BE902" s="59">
        <f t="shared" si="668"/>
        <v>99.979862123792515</v>
      </c>
      <c r="BF902" s="59">
        <f t="shared" si="669"/>
        <v>87.519800940678309</v>
      </c>
      <c r="BG902" s="59">
        <f t="shared" si="670"/>
        <v>0.12480199059321691</v>
      </c>
      <c r="BH902" s="64">
        <f t="shared" si="671"/>
        <v>0.87519800940678305</v>
      </c>
      <c r="BI902" s="52"/>
      <c r="BJ902" s="62"/>
      <c r="BK902" s="62"/>
      <c r="BL902" s="62"/>
    </row>
    <row r="903" spans="1:64" s="31" customFormat="1" x14ac:dyDescent="0.25">
      <c r="A903" s="62"/>
      <c r="B903" s="58" t="s">
        <v>168</v>
      </c>
      <c r="C903" s="66" t="s">
        <v>175</v>
      </c>
      <c r="D903" s="66" t="s">
        <v>176</v>
      </c>
      <c r="E903" s="52"/>
      <c r="F903" s="66" t="s">
        <v>783</v>
      </c>
      <c r="G903" s="63" t="s">
        <v>1779</v>
      </c>
      <c r="H903" s="63" t="s">
        <v>1784</v>
      </c>
      <c r="I903" s="52" t="s">
        <v>1725</v>
      </c>
      <c r="J903" s="52" t="s">
        <v>1722</v>
      </c>
      <c r="K903" s="59">
        <v>87.104205665997043</v>
      </c>
      <c r="L903" s="59">
        <v>4.9804821672472174E-2</v>
      </c>
      <c r="M903" s="59">
        <v>0.71979585074313235</v>
      </c>
      <c r="N903" s="59">
        <v>14.224176250474812</v>
      </c>
      <c r="O903" s="59">
        <v>44.905158688466294</v>
      </c>
      <c r="P903" s="59"/>
      <c r="Q903" s="59">
        <v>28.205894951225623</v>
      </c>
      <c r="R903" s="59">
        <v>0.22306094574608226</v>
      </c>
      <c r="S903" s="59">
        <v>11.496528816079785</v>
      </c>
      <c r="T903" s="59">
        <v>0.17234690826214508</v>
      </c>
      <c r="U903" s="59"/>
      <c r="V903" s="59">
        <v>99.996767232670351</v>
      </c>
      <c r="W903" s="59">
        <f t="shared" si="642"/>
        <v>17.266238587767592</v>
      </c>
      <c r="X903" s="59">
        <f t="shared" si="643"/>
        <v>12.157875487283874</v>
      </c>
      <c r="Y903" s="59">
        <f t="shared" si="644"/>
        <v>101.21498635649618</v>
      </c>
      <c r="Z903" s="59">
        <f t="shared" si="645"/>
        <v>1.5907166497329227E-3</v>
      </c>
      <c r="AA903" s="59">
        <f t="shared" si="646"/>
        <v>1.7289649963378808E-2</v>
      </c>
      <c r="AB903" s="59">
        <f t="shared" si="647"/>
        <v>0.53548947001167169</v>
      </c>
      <c r="AC903" s="59">
        <f t="shared" si="648"/>
        <v>1.134430124092157</v>
      </c>
      <c r="AD903" s="59">
        <f t="shared" si="649"/>
        <v>0.292217628700843</v>
      </c>
      <c r="AE903" s="59">
        <f t="shared" si="650"/>
        <v>0</v>
      </c>
      <c r="AF903" s="59">
        <f t="shared" si="651"/>
        <v>0.46120563691175237</v>
      </c>
      <c r="AG903" s="59">
        <f t="shared" si="652"/>
        <v>6.0347043260067937E-3</v>
      </c>
      <c r="AH903" s="59">
        <f t="shared" si="653"/>
        <v>0.54736569498672116</v>
      </c>
      <c r="AI903" s="59">
        <f t="shared" si="654"/>
        <v>4.4273963422885448E-3</v>
      </c>
      <c r="AJ903" s="59">
        <f t="shared" si="658"/>
        <v>3.0000510219845524</v>
      </c>
      <c r="AK903" s="59">
        <f t="shared" si="672"/>
        <v>4</v>
      </c>
      <c r="AL903" s="59">
        <f t="shared" si="659"/>
        <v>0.54271391390472423</v>
      </c>
      <c r="AM903" s="59">
        <f t="shared" si="660"/>
        <v>0.45728608609527577</v>
      </c>
      <c r="AN903" s="59">
        <f t="shared" si="661"/>
        <v>1.5782950500358428</v>
      </c>
      <c r="AO903" s="59">
        <f t="shared" si="662"/>
        <v>5.1093012635093391</v>
      </c>
      <c r="AP903" s="59">
        <f t="shared" si="663"/>
        <v>0.38785320554608294</v>
      </c>
      <c r="AQ903" s="59">
        <f t="shared" si="664"/>
        <v>0.14892823259483767</v>
      </c>
      <c r="AR903" s="59">
        <f t="shared" si="665"/>
        <v>0.57816044204625339</v>
      </c>
      <c r="AS903" s="59">
        <f t="shared" si="666"/>
        <v>0.27291132535890888</v>
      </c>
      <c r="AT903" s="59">
        <f t="shared" si="667"/>
        <v>0.67933218347614821</v>
      </c>
      <c r="AU903" s="59">
        <v>39.85963425428946</v>
      </c>
      <c r="AV903" s="78"/>
      <c r="AW903" s="59">
        <v>12.392608098380993</v>
      </c>
      <c r="AX903" s="67">
        <v>0.19828148998462028</v>
      </c>
      <c r="AY903" s="67">
        <v>46.961262932703704</v>
      </c>
      <c r="AZ903" s="67">
        <v>0.16583811697390446</v>
      </c>
      <c r="BA903" s="67">
        <v>0.26944759285220371</v>
      </c>
      <c r="BB903" s="67">
        <v>0.12280667105582234</v>
      </c>
      <c r="BC903" s="67"/>
      <c r="BD903" s="67"/>
      <c r="BE903" s="59">
        <f t="shared" si="668"/>
        <v>99.969879156240708</v>
      </c>
      <c r="BF903" s="59">
        <f t="shared" si="669"/>
        <v>87.104205665997043</v>
      </c>
      <c r="BG903" s="59">
        <f t="shared" si="670"/>
        <v>0.12895794334002958</v>
      </c>
      <c r="BH903" s="64">
        <f t="shared" si="671"/>
        <v>0.87104205665997048</v>
      </c>
      <c r="BI903" s="52"/>
      <c r="BJ903" s="62"/>
      <c r="BK903" s="62"/>
      <c r="BL903" s="62"/>
    </row>
    <row r="904" spans="1:64" s="31" customFormat="1" x14ac:dyDescent="0.25">
      <c r="A904" s="62"/>
      <c r="B904" s="58" t="s">
        <v>168</v>
      </c>
      <c r="C904" s="66" t="s">
        <v>175</v>
      </c>
      <c r="D904" s="66" t="s">
        <v>177</v>
      </c>
      <c r="E904" s="52"/>
      <c r="F904" s="66" t="s">
        <v>784</v>
      </c>
      <c r="G904" s="63" t="s">
        <v>1779</v>
      </c>
      <c r="H904" s="63" t="s">
        <v>1784</v>
      </c>
      <c r="I904" s="52" t="s">
        <v>1725</v>
      </c>
      <c r="J904" s="52" t="s">
        <v>1722</v>
      </c>
      <c r="K904" s="59">
        <v>84.948285244615874</v>
      </c>
      <c r="L904" s="59">
        <v>1.0791021869804324E-2</v>
      </c>
      <c r="M904" s="59">
        <v>1.0676117470264739</v>
      </c>
      <c r="N904" s="59">
        <v>11.110755851131858</v>
      </c>
      <c r="O904" s="59">
        <v>42.844353497889756</v>
      </c>
      <c r="P904" s="59"/>
      <c r="Q904" s="59">
        <v>36.67948267041821</v>
      </c>
      <c r="R904" s="59">
        <v>0.31923439698171119</v>
      </c>
      <c r="S904" s="59">
        <v>7.9134160378565026</v>
      </c>
      <c r="T904" s="59">
        <v>4.6361427292492638E-2</v>
      </c>
      <c r="U904" s="59"/>
      <c r="V904" s="59">
        <v>99.99200665046682</v>
      </c>
      <c r="W904" s="59">
        <f t="shared" si="642"/>
        <v>22.607313609840851</v>
      </c>
      <c r="X904" s="59">
        <f t="shared" si="643"/>
        <v>15.639218782593195</v>
      </c>
      <c r="Y904" s="59">
        <f t="shared" si="644"/>
        <v>101.55905637248264</v>
      </c>
      <c r="Z904" s="59">
        <f t="shared" si="645"/>
        <v>3.5740873046528118E-4</v>
      </c>
      <c r="AA904" s="59">
        <f t="shared" si="646"/>
        <v>2.659324609546003E-2</v>
      </c>
      <c r="AB904" s="59">
        <f t="shared" si="647"/>
        <v>0.4337590624207846</v>
      </c>
      <c r="AC904" s="59">
        <f t="shared" si="648"/>
        <v>1.122422220166936</v>
      </c>
      <c r="AD904" s="59">
        <f t="shared" si="649"/>
        <v>0.38980277172578776</v>
      </c>
      <c r="AE904" s="59">
        <f t="shared" si="650"/>
        <v>0</v>
      </c>
      <c r="AF904" s="59">
        <f t="shared" si="651"/>
        <v>0.62622005876114395</v>
      </c>
      <c r="AG904" s="59">
        <f t="shared" si="652"/>
        <v>8.9561897000385964E-3</v>
      </c>
      <c r="AH904" s="59">
        <f t="shared" si="653"/>
        <v>0.39071131522409031</v>
      </c>
      <c r="AI904" s="59">
        <f t="shared" si="654"/>
        <v>1.2350451926136194E-3</v>
      </c>
      <c r="AJ904" s="59">
        <f t="shared" si="658"/>
        <v>3.00005731801732</v>
      </c>
      <c r="AK904" s="59">
        <f t="shared" si="672"/>
        <v>4</v>
      </c>
      <c r="AL904" s="59">
        <f t="shared" si="659"/>
        <v>0.38420617675796415</v>
      </c>
      <c r="AM904" s="59">
        <f t="shared" si="660"/>
        <v>0.61579382324203591</v>
      </c>
      <c r="AN904" s="59">
        <f t="shared" si="661"/>
        <v>1.6065048896103471</v>
      </c>
      <c r="AO904" s="59">
        <f t="shared" si="662"/>
        <v>5.2291608964125667</v>
      </c>
      <c r="AP904" s="59">
        <f t="shared" si="663"/>
        <v>0.38365552429463984</v>
      </c>
      <c r="AQ904" s="59">
        <f t="shared" si="664"/>
        <v>0.20031139045653684</v>
      </c>
      <c r="AR904" s="59">
        <f t="shared" si="665"/>
        <v>0.57678901205739685</v>
      </c>
      <c r="AS904" s="59">
        <f t="shared" si="666"/>
        <v>0.22289959748606641</v>
      </c>
      <c r="AT904" s="59">
        <f t="shared" si="667"/>
        <v>0.7212670096510212</v>
      </c>
      <c r="AU904" s="59">
        <v>39.399343536795818</v>
      </c>
      <c r="AV904" s="78"/>
      <c r="AW904" s="59">
        <v>14.395051154973304</v>
      </c>
      <c r="AX904" s="67">
        <v>0.24839037279285925</v>
      </c>
      <c r="AY904" s="67">
        <v>45.579323552934071</v>
      </c>
      <c r="AZ904" s="67">
        <v>0.15171830821819818</v>
      </c>
      <c r="BA904" s="67">
        <v>0.12003006069725571</v>
      </c>
      <c r="BB904" s="67">
        <v>9.6211099891837626E-2</v>
      </c>
      <c r="BC904" s="67"/>
      <c r="BD904" s="67"/>
      <c r="BE904" s="59">
        <f t="shared" si="668"/>
        <v>99.990068086303339</v>
      </c>
      <c r="BF904" s="59">
        <f t="shared" si="669"/>
        <v>84.948285244615874</v>
      </c>
      <c r="BG904" s="59">
        <f t="shared" si="670"/>
        <v>0.15051714755384127</v>
      </c>
      <c r="BH904" s="64">
        <f t="shared" si="671"/>
        <v>0.84948285244615873</v>
      </c>
      <c r="BI904" s="52"/>
      <c r="BJ904" s="62"/>
      <c r="BK904" s="62"/>
      <c r="BL904" s="62"/>
    </row>
    <row r="905" spans="1:64" s="31" customFormat="1" x14ac:dyDescent="0.25">
      <c r="A905" s="62"/>
      <c r="B905" s="58" t="s">
        <v>168</v>
      </c>
      <c r="C905" s="66" t="s">
        <v>175</v>
      </c>
      <c r="D905" s="66" t="s">
        <v>177</v>
      </c>
      <c r="E905" s="52"/>
      <c r="F905" s="66" t="s">
        <v>785</v>
      </c>
      <c r="G905" s="63" t="s">
        <v>1779</v>
      </c>
      <c r="H905" s="63" t="s">
        <v>1784</v>
      </c>
      <c r="I905" s="52" t="s">
        <v>1725</v>
      </c>
      <c r="J905" s="52" t="s">
        <v>1722</v>
      </c>
      <c r="K905" s="59">
        <v>87.399871690887821</v>
      </c>
      <c r="L905" s="59">
        <v>5.175742749411158E-2</v>
      </c>
      <c r="M905" s="59">
        <v>0.87209243553066518</v>
      </c>
      <c r="N905" s="59">
        <v>12.322715647523831</v>
      </c>
      <c r="O905" s="59">
        <v>46.8546243037514</v>
      </c>
      <c r="P905" s="59"/>
      <c r="Q905" s="59">
        <v>28.587891592450692</v>
      </c>
      <c r="R905" s="59">
        <v>0.25666427423349475</v>
      </c>
      <c r="S905" s="59">
        <v>10.927691234596605</v>
      </c>
      <c r="T905" s="59">
        <v>0.12251953539621727</v>
      </c>
      <c r="U905" s="59"/>
      <c r="V905" s="59">
        <v>99.995956450977033</v>
      </c>
      <c r="W905" s="59">
        <f t="shared" si="642"/>
        <v>17.985701177861745</v>
      </c>
      <c r="X905" s="59">
        <f t="shared" si="643"/>
        <v>11.782829978427369</v>
      </c>
      <c r="Y905" s="59">
        <f t="shared" si="644"/>
        <v>101.17659601481544</v>
      </c>
      <c r="Z905" s="59">
        <f t="shared" si="645"/>
        <v>1.6730817583420401E-3</v>
      </c>
      <c r="AA905" s="59">
        <f t="shared" si="646"/>
        <v>2.120129680221948E-2</v>
      </c>
      <c r="AB905" s="59">
        <f t="shared" si="647"/>
        <v>0.46951911903582189</v>
      </c>
      <c r="AC905" s="59">
        <f t="shared" si="648"/>
        <v>1.1980005549333153</v>
      </c>
      <c r="AD905" s="59">
        <f t="shared" si="649"/>
        <v>0.28662982351791544</v>
      </c>
      <c r="AE905" s="59">
        <f t="shared" si="650"/>
        <v>0</v>
      </c>
      <c r="AF905" s="59">
        <f t="shared" si="651"/>
        <v>0.48623619793238837</v>
      </c>
      <c r="AG905" s="59">
        <f t="shared" si="652"/>
        <v>7.0278247621896918E-3</v>
      </c>
      <c r="AH905" s="59">
        <f t="shared" si="653"/>
        <v>0.5265775056318116</v>
      </c>
      <c r="AI905" s="59">
        <f t="shared" si="654"/>
        <v>3.1854683219080743E-3</v>
      </c>
      <c r="AJ905" s="59">
        <f t="shared" si="658"/>
        <v>3.0000508726959119</v>
      </c>
      <c r="AK905" s="59">
        <f t="shared" si="672"/>
        <v>3.9999999999999991</v>
      </c>
      <c r="AL905" s="59">
        <f t="shared" si="659"/>
        <v>0.51991546301035318</v>
      </c>
      <c r="AM905" s="59">
        <f t="shared" si="660"/>
        <v>0.48008453698964682</v>
      </c>
      <c r="AN905" s="59">
        <f t="shared" si="661"/>
        <v>1.6963908080625698</v>
      </c>
      <c r="AO905" s="59">
        <f t="shared" si="662"/>
        <v>5.6153840499311318</v>
      </c>
      <c r="AP905" s="59">
        <f t="shared" si="663"/>
        <v>0.37086612111637007</v>
      </c>
      <c r="AQ905" s="59">
        <f t="shared" si="664"/>
        <v>0.14667753101106562</v>
      </c>
      <c r="AR905" s="59">
        <f t="shared" si="665"/>
        <v>0.61305471074443874</v>
      </c>
      <c r="AS905" s="59">
        <f t="shared" si="666"/>
        <v>0.2402677582444957</v>
      </c>
      <c r="AT905" s="59">
        <f t="shared" si="667"/>
        <v>0.71843263598909002</v>
      </c>
      <c r="AU905" s="59">
        <v>39.955176605402421</v>
      </c>
      <c r="AV905" s="78"/>
      <c r="AW905" s="59">
        <v>12.152694251208414</v>
      </c>
      <c r="AX905" s="67">
        <v>0.22534430816158088</v>
      </c>
      <c r="AY905" s="67">
        <v>47.292734370160105</v>
      </c>
      <c r="AZ905" s="67">
        <v>0.13256830087398688</v>
      </c>
      <c r="BA905" s="67">
        <v>0.17157066479276764</v>
      </c>
      <c r="BB905" s="67">
        <v>5.2796732471588448E-2</v>
      </c>
      <c r="BC905" s="67"/>
      <c r="BD905" s="67"/>
      <c r="BE905" s="59">
        <f t="shared" si="668"/>
        <v>99.98288523307086</v>
      </c>
      <c r="BF905" s="59">
        <f t="shared" si="669"/>
        <v>87.399871690887821</v>
      </c>
      <c r="BG905" s="59">
        <f t="shared" si="670"/>
        <v>0.1260012830911218</v>
      </c>
      <c r="BH905" s="64">
        <f t="shared" si="671"/>
        <v>0.8739987169088782</v>
      </c>
      <c r="BI905" s="52"/>
      <c r="BJ905" s="62"/>
      <c r="BK905" s="62"/>
      <c r="BL905" s="62"/>
    </row>
    <row r="906" spans="1:64" s="31" customFormat="1" x14ac:dyDescent="0.25">
      <c r="A906" s="62"/>
      <c r="B906" s="58" t="s">
        <v>168</v>
      </c>
      <c r="C906" s="66" t="s">
        <v>175</v>
      </c>
      <c r="D906" s="66" t="s">
        <v>177</v>
      </c>
      <c r="E906" s="52"/>
      <c r="F906" s="66" t="s">
        <v>786</v>
      </c>
      <c r="G906" s="63" t="s">
        <v>1779</v>
      </c>
      <c r="H906" s="63" t="s">
        <v>1784</v>
      </c>
      <c r="I906" s="52" t="s">
        <v>1725</v>
      </c>
      <c r="J906" s="52" t="s">
        <v>1722</v>
      </c>
      <c r="K906" s="59">
        <v>84.835703031373114</v>
      </c>
      <c r="L906" s="59">
        <v>4.4406631524873267E-3</v>
      </c>
      <c r="M906" s="59">
        <v>1.1723350722566541</v>
      </c>
      <c r="N906" s="59">
        <v>8.8611414724633466</v>
      </c>
      <c r="O906" s="59">
        <v>43.649700305699291</v>
      </c>
      <c r="P906" s="59"/>
      <c r="Q906" s="59">
        <v>38.119056197601438</v>
      </c>
      <c r="R906" s="59">
        <v>0.28581722836009338</v>
      </c>
      <c r="S906" s="59">
        <v>7.8720846794093511</v>
      </c>
      <c r="T906" s="59">
        <v>2.916708297883721E-2</v>
      </c>
      <c r="U906" s="59"/>
      <c r="V906" s="59">
        <v>99.993742701921491</v>
      </c>
      <c r="W906" s="59">
        <f t="shared" si="642"/>
        <v>22.482735830850245</v>
      </c>
      <c r="X906" s="59">
        <f t="shared" si="643"/>
        <v>17.377550974384523</v>
      </c>
      <c r="Y906" s="59">
        <f t="shared" si="644"/>
        <v>101.73497330955482</v>
      </c>
      <c r="Z906" s="59">
        <f t="shared" si="645"/>
        <v>1.4845914227453467E-4</v>
      </c>
      <c r="AA906" s="59">
        <f t="shared" si="646"/>
        <v>2.947584734479439E-2</v>
      </c>
      <c r="AB906" s="59">
        <f t="shared" si="647"/>
        <v>0.34918144621977515</v>
      </c>
      <c r="AC906" s="59">
        <f t="shared" si="648"/>
        <v>1.1542515329427918</v>
      </c>
      <c r="AD906" s="59">
        <f t="shared" si="649"/>
        <v>0.43719478290340202</v>
      </c>
      <c r="AE906" s="59">
        <f t="shared" si="650"/>
        <v>0</v>
      </c>
      <c r="AF906" s="59">
        <f t="shared" si="651"/>
        <v>0.62861350245187653</v>
      </c>
      <c r="AG906" s="59">
        <f t="shared" si="652"/>
        <v>8.0939131408975153E-3</v>
      </c>
      <c r="AH906" s="59">
        <f t="shared" si="653"/>
        <v>0.39231804031460127</v>
      </c>
      <c r="AI906" s="59">
        <f t="shared" si="654"/>
        <v>7.8428801953340556E-4</v>
      </c>
      <c r="AJ906" s="59">
        <f t="shared" si="658"/>
        <v>3.000061812479947</v>
      </c>
      <c r="AK906" s="59">
        <f t="shared" si="672"/>
        <v>4.0000000000000009</v>
      </c>
      <c r="AL906" s="59">
        <f t="shared" si="659"/>
        <v>0.38427458049881991</v>
      </c>
      <c r="AM906" s="59">
        <f t="shared" si="660"/>
        <v>0.61572541950118009</v>
      </c>
      <c r="AN906" s="59">
        <f t="shared" si="661"/>
        <v>1.4378339518995777</v>
      </c>
      <c r="AO906" s="59">
        <f t="shared" si="662"/>
        <v>4.5224932228786408</v>
      </c>
      <c r="AP906" s="59">
        <f t="shared" si="663"/>
        <v>0.41020021040431925</v>
      </c>
      <c r="AQ906" s="59">
        <f t="shared" si="664"/>
        <v>0.22528523576204523</v>
      </c>
      <c r="AR906" s="59">
        <f t="shared" si="665"/>
        <v>0.59478255207170161</v>
      </c>
      <c r="AS906" s="59">
        <f t="shared" si="666"/>
        <v>0.17993221216625324</v>
      </c>
      <c r="AT906" s="59">
        <f t="shared" si="667"/>
        <v>0.76774392270264413</v>
      </c>
      <c r="AU906" s="59">
        <v>39.48504960530552</v>
      </c>
      <c r="AV906" s="78"/>
      <c r="AW906" s="59">
        <v>14.48047468418086</v>
      </c>
      <c r="AX906" s="67">
        <v>0.23592635020107713</v>
      </c>
      <c r="AY906" s="67">
        <v>45.449091541178142</v>
      </c>
      <c r="AZ906" s="67">
        <v>0.14024452716893157</v>
      </c>
      <c r="BA906" s="67">
        <v>0.1518020066201822</v>
      </c>
      <c r="BB906" s="67">
        <v>4.1670229414378659E-2</v>
      </c>
      <c r="BC906" s="67"/>
      <c r="BD906" s="67"/>
      <c r="BE906" s="59">
        <f t="shared" si="668"/>
        <v>99.984258944069097</v>
      </c>
      <c r="BF906" s="59">
        <f t="shared" si="669"/>
        <v>84.835703031373114</v>
      </c>
      <c r="BG906" s="59">
        <f t="shared" si="670"/>
        <v>0.15164296968626886</v>
      </c>
      <c r="BH906" s="64">
        <f t="shared" si="671"/>
        <v>0.84835703031373111</v>
      </c>
      <c r="BI906" s="52"/>
      <c r="BJ906" s="62"/>
      <c r="BK906" s="62"/>
      <c r="BL906" s="62"/>
    </row>
    <row r="907" spans="1:64" s="31" customFormat="1" x14ac:dyDescent="0.25">
      <c r="A907" s="62"/>
      <c r="B907" s="58" t="s">
        <v>168</v>
      </c>
      <c r="C907" s="66" t="s">
        <v>175</v>
      </c>
      <c r="D907" s="66" t="s">
        <v>177</v>
      </c>
      <c r="E907" s="52"/>
      <c r="F907" s="66" t="s">
        <v>787</v>
      </c>
      <c r="G907" s="63" t="s">
        <v>1779</v>
      </c>
      <c r="H907" s="63" t="s">
        <v>1784</v>
      </c>
      <c r="I907" s="52" t="s">
        <v>1725</v>
      </c>
      <c r="J907" s="52" t="s">
        <v>1722</v>
      </c>
      <c r="K907" s="59">
        <v>87.125278572516933</v>
      </c>
      <c r="L907" s="59">
        <v>1.9646641126033201E-2</v>
      </c>
      <c r="M907" s="59">
        <v>1.1235673488862559</v>
      </c>
      <c r="N907" s="59">
        <v>12.469602837135358</v>
      </c>
      <c r="O907" s="59">
        <v>44.625941986275414</v>
      </c>
      <c r="P907" s="59"/>
      <c r="Q907" s="59">
        <v>30.79310282610918</v>
      </c>
      <c r="R907" s="59">
        <v>0.21952114319394239</v>
      </c>
      <c r="S907" s="59">
        <v>10.655295671925149</v>
      </c>
      <c r="T907" s="59">
        <v>8.2896796996068653E-2</v>
      </c>
      <c r="U907" s="59"/>
      <c r="V907" s="59">
        <v>99.989575251647395</v>
      </c>
      <c r="W907" s="59">
        <f t="shared" si="642"/>
        <v>18.711724103859609</v>
      </c>
      <c r="X907" s="59">
        <f t="shared" si="643"/>
        <v>13.42673785535627</v>
      </c>
      <c r="Y907" s="59">
        <f t="shared" si="644"/>
        <v>101.33493438475409</v>
      </c>
      <c r="Z907" s="59">
        <f t="shared" si="645"/>
        <v>6.3548205693846093E-4</v>
      </c>
      <c r="AA907" s="59">
        <f t="shared" si="646"/>
        <v>2.733188061781644E-2</v>
      </c>
      <c r="AB907" s="59">
        <f t="shared" si="647"/>
        <v>0.47541181917059872</v>
      </c>
      <c r="AC907" s="59">
        <f t="shared" si="648"/>
        <v>1.1417274810409572</v>
      </c>
      <c r="AD907" s="59">
        <f t="shared" si="649"/>
        <v>0.32682312156997723</v>
      </c>
      <c r="AE907" s="59">
        <f t="shared" si="650"/>
        <v>0</v>
      </c>
      <c r="AF907" s="59">
        <f t="shared" si="651"/>
        <v>0.50617910933992727</v>
      </c>
      <c r="AG907" s="59">
        <f t="shared" si="652"/>
        <v>6.014539147420955E-3</v>
      </c>
      <c r="AH907" s="59">
        <f t="shared" si="653"/>
        <v>0.51377136072887086</v>
      </c>
      <c r="AI907" s="59">
        <f t="shared" si="654"/>
        <v>2.1566327619710747E-3</v>
      </c>
      <c r="AJ907" s="59">
        <f t="shared" si="658"/>
        <v>3.0000514264344784</v>
      </c>
      <c r="AK907" s="59">
        <f t="shared" si="672"/>
        <v>4</v>
      </c>
      <c r="AL907" s="59">
        <f t="shared" si="659"/>
        <v>0.50372187258682832</v>
      </c>
      <c r="AM907" s="59">
        <f t="shared" si="660"/>
        <v>0.49627812741317168</v>
      </c>
      <c r="AN907" s="59">
        <f t="shared" si="661"/>
        <v>1.5487861045704734</v>
      </c>
      <c r="AO907" s="59">
        <f t="shared" si="662"/>
        <v>4.9846283080481184</v>
      </c>
      <c r="AP907" s="59">
        <f t="shared" si="663"/>
        <v>0.39234363299721536</v>
      </c>
      <c r="AQ907" s="59">
        <f t="shared" si="664"/>
        <v>0.16812213955785321</v>
      </c>
      <c r="AR907" s="59">
        <f t="shared" si="665"/>
        <v>0.58731972812243338</v>
      </c>
      <c r="AS907" s="59">
        <f t="shared" si="666"/>
        <v>0.24455813231971341</v>
      </c>
      <c r="AT907" s="59">
        <f t="shared" si="667"/>
        <v>0.70601677968718912</v>
      </c>
      <c r="AU907" s="59">
        <v>39.898880854636111</v>
      </c>
      <c r="AV907" s="78"/>
      <c r="AW907" s="59">
        <v>12.407302423711654</v>
      </c>
      <c r="AX907" s="67">
        <v>0.20949973439129663</v>
      </c>
      <c r="AY907" s="67">
        <v>47.105295507787901</v>
      </c>
      <c r="AZ907" s="67">
        <v>0.16055787959381607</v>
      </c>
      <c r="BA907" s="67">
        <v>0.13279185205503596</v>
      </c>
      <c r="BB907" s="67">
        <v>7.0241145070861433E-2</v>
      </c>
      <c r="BC907" s="67"/>
      <c r="BD907" s="67"/>
      <c r="BE907" s="59">
        <f t="shared" si="668"/>
        <v>99.984569397246673</v>
      </c>
      <c r="BF907" s="59">
        <f t="shared" si="669"/>
        <v>87.125278572516933</v>
      </c>
      <c r="BG907" s="59">
        <f t="shared" si="670"/>
        <v>0.12874721427483066</v>
      </c>
      <c r="BH907" s="64">
        <f t="shared" si="671"/>
        <v>0.87125278572516929</v>
      </c>
      <c r="BI907" s="52"/>
      <c r="BJ907" s="62"/>
      <c r="BK907" s="62"/>
      <c r="BL907" s="62"/>
    </row>
    <row r="908" spans="1:64" s="31" customFormat="1" x14ac:dyDescent="0.25">
      <c r="A908" s="62"/>
      <c r="B908" s="58" t="s">
        <v>168</v>
      </c>
      <c r="C908" s="66" t="s">
        <v>175</v>
      </c>
      <c r="D908" s="66" t="s">
        <v>177</v>
      </c>
      <c r="E908" s="52"/>
      <c r="F908" s="66" t="s">
        <v>788</v>
      </c>
      <c r="G908" s="63" t="s">
        <v>1779</v>
      </c>
      <c r="H908" s="63" t="s">
        <v>1784</v>
      </c>
      <c r="I908" s="52" t="s">
        <v>1725</v>
      </c>
      <c r="J908" s="52" t="s">
        <v>1722</v>
      </c>
      <c r="K908" s="59">
        <v>86.658641072490653</v>
      </c>
      <c r="L908" s="59">
        <v>2.8137026309632343E-2</v>
      </c>
      <c r="M908" s="59">
        <v>1.2913785730997926</v>
      </c>
      <c r="N908" s="59">
        <v>12.374240602838309</v>
      </c>
      <c r="O908" s="59">
        <v>42.538343001444161</v>
      </c>
      <c r="P908" s="59"/>
      <c r="Q908" s="59">
        <v>32.816445738904534</v>
      </c>
      <c r="R908" s="59">
        <v>0.30174187354272392</v>
      </c>
      <c r="S908" s="59">
        <v>10.538778671528959</v>
      </c>
      <c r="T908" s="59">
        <v>0.10014360976869145</v>
      </c>
      <c r="U908" s="59"/>
      <c r="V908" s="59">
        <v>99.989209097436813</v>
      </c>
      <c r="W908" s="59">
        <f t="shared" si="642"/>
        <v>18.970077012682108</v>
      </c>
      <c r="X908" s="59">
        <f t="shared" si="643"/>
        <v>15.388273756637503</v>
      </c>
      <c r="Y908" s="59">
        <f t="shared" si="644"/>
        <v>101.53111412785188</v>
      </c>
      <c r="Z908" s="59">
        <f t="shared" si="645"/>
        <v>9.103733443381149E-4</v>
      </c>
      <c r="AA908" s="59">
        <f t="shared" si="646"/>
        <v>3.1423194773738498E-2</v>
      </c>
      <c r="AB908" s="59">
        <f t="shared" si="647"/>
        <v>0.47191335233429993</v>
      </c>
      <c r="AC908" s="59">
        <f t="shared" si="648"/>
        <v>1.0886342227811476</v>
      </c>
      <c r="AD908" s="59">
        <f t="shared" si="649"/>
        <v>0.37467828508283535</v>
      </c>
      <c r="AE908" s="59">
        <f t="shared" si="650"/>
        <v>0</v>
      </c>
      <c r="AF908" s="59">
        <f t="shared" si="651"/>
        <v>0.51331725360184655</v>
      </c>
      <c r="AG908" s="59">
        <f t="shared" si="652"/>
        <v>8.2696654202067746E-3</v>
      </c>
      <c r="AH908" s="59">
        <f t="shared" si="653"/>
        <v>0.50830107262830271</v>
      </c>
      <c r="AI908" s="59">
        <f t="shared" si="654"/>
        <v>2.6060818160662511E-3</v>
      </c>
      <c r="AJ908" s="59">
        <f t="shared" si="658"/>
        <v>3.0000535017827819</v>
      </c>
      <c r="AK908" s="59">
        <f t="shared" si="672"/>
        <v>3.9999999999999996</v>
      </c>
      <c r="AL908" s="59">
        <f t="shared" si="659"/>
        <v>0.49754498287435095</v>
      </c>
      <c r="AM908" s="59">
        <f t="shared" si="660"/>
        <v>0.50245501712564899</v>
      </c>
      <c r="AN908" s="59">
        <f t="shared" si="661"/>
        <v>1.3700213597603084</v>
      </c>
      <c r="AO908" s="59">
        <f t="shared" si="662"/>
        <v>4.2453682162796227</v>
      </c>
      <c r="AP908" s="59">
        <f t="shared" si="663"/>
        <v>0.42193712553760904</v>
      </c>
      <c r="AQ908" s="59">
        <f t="shared" si="664"/>
        <v>0.19360958986174662</v>
      </c>
      <c r="AR908" s="59">
        <f t="shared" si="665"/>
        <v>0.56253600428303818</v>
      </c>
      <c r="AS908" s="59">
        <f t="shared" si="666"/>
        <v>0.24385440585521515</v>
      </c>
      <c r="AT908" s="59">
        <f t="shared" si="667"/>
        <v>0.69759758698840801</v>
      </c>
      <c r="AU908" s="59">
        <v>39.790929833903704</v>
      </c>
      <c r="AV908" s="78"/>
      <c r="AW908" s="59">
        <v>12.838106928433882</v>
      </c>
      <c r="AX908" s="67">
        <v>0.23057466538916283</v>
      </c>
      <c r="AY908" s="67">
        <v>46.78415829441365</v>
      </c>
      <c r="AZ908" s="67">
        <v>0.15393954130190801</v>
      </c>
      <c r="BA908" s="67">
        <v>0.12692246156862805</v>
      </c>
      <c r="BB908" s="67">
        <v>5.6959301153966101E-2</v>
      </c>
      <c r="BC908" s="67"/>
      <c r="BD908" s="67"/>
      <c r="BE908" s="59">
        <f t="shared" si="668"/>
        <v>99.981591026164907</v>
      </c>
      <c r="BF908" s="59">
        <f t="shared" si="669"/>
        <v>86.658641072490653</v>
      </c>
      <c r="BG908" s="59">
        <f t="shared" si="670"/>
        <v>0.13341358927509347</v>
      </c>
      <c r="BH908" s="64">
        <f t="shared" si="671"/>
        <v>0.8665864107249065</v>
      </c>
      <c r="BI908" s="52"/>
      <c r="BJ908" s="62"/>
      <c r="BK908" s="62"/>
      <c r="BL908" s="62"/>
    </row>
    <row r="909" spans="1:64" s="31" customFormat="1" x14ac:dyDescent="0.25">
      <c r="A909" s="62"/>
      <c r="B909" s="58" t="s">
        <v>168</v>
      </c>
      <c r="C909" s="66" t="s">
        <v>175</v>
      </c>
      <c r="D909" s="66" t="s">
        <v>177</v>
      </c>
      <c r="E909" s="52"/>
      <c r="F909" s="66" t="s">
        <v>789</v>
      </c>
      <c r="G909" s="63" t="s">
        <v>1779</v>
      </c>
      <c r="H909" s="63" t="s">
        <v>1784</v>
      </c>
      <c r="I909" s="52" t="s">
        <v>1725</v>
      </c>
      <c r="J909" s="52" t="s">
        <v>1722</v>
      </c>
      <c r="K909" s="59">
        <v>86.803455651075424</v>
      </c>
      <c r="L909" s="59">
        <v>2.3586569766855827E-2</v>
      </c>
      <c r="M909" s="59">
        <v>1.452287594875465</v>
      </c>
      <c r="N909" s="59">
        <v>12.26703222489895</v>
      </c>
      <c r="O909" s="59">
        <v>40.631394329143525</v>
      </c>
      <c r="P909" s="59"/>
      <c r="Q909" s="59">
        <v>34.502918082028842</v>
      </c>
      <c r="R909" s="59">
        <v>0.27941013416121518</v>
      </c>
      <c r="S909" s="59">
        <v>10.76515235512907</v>
      </c>
      <c r="T909" s="59">
        <v>7.1263695834047319E-2</v>
      </c>
      <c r="U909" s="59"/>
      <c r="V909" s="59">
        <v>99.993044985837969</v>
      </c>
      <c r="W909" s="59">
        <f t="shared" si="642"/>
        <v>18.831207928561838</v>
      </c>
      <c r="X909" s="59">
        <f t="shared" si="643"/>
        <v>17.416881699785513</v>
      </c>
      <c r="Y909" s="59">
        <f t="shared" si="644"/>
        <v>101.73821653215649</v>
      </c>
      <c r="Z909" s="59">
        <f t="shared" si="645"/>
        <v>7.6160361229319295E-4</v>
      </c>
      <c r="AA909" s="59">
        <f t="shared" si="646"/>
        <v>3.526730407621452E-2</v>
      </c>
      <c r="AB909" s="59">
        <f t="shared" si="647"/>
        <v>0.46688088016168089</v>
      </c>
      <c r="AC909" s="59">
        <f t="shared" si="648"/>
        <v>1.0377339224307816</v>
      </c>
      <c r="AD909" s="59">
        <f t="shared" si="649"/>
        <v>0.4232158219530357</v>
      </c>
      <c r="AE909" s="59">
        <f t="shared" si="650"/>
        <v>0</v>
      </c>
      <c r="AF909" s="59">
        <f t="shared" si="651"/>
        <v>0.50853145384642684</v>
      </c>
      <c r="AG909" s="59">
        <f t="shared" si="652"/>
        <v>7.6421821297038535E-3</v>
      </c>
      <c r="AH909" s="59">
        <f t="shared" si="653"/>
        <v>0.51817182662317285</v>
      </c>
      <c r="AI909" s="59">
        <f t="shared" si="654"/>
        <v>1.8507852054340872E-3</v>
      </c>
      <c r="AJ909" s="59">
        <f t="shared" si="658"/>
        <v>3.0000557800387435</v>
      </c>
      <c r="AK909" s="59">
        <f t="shared" si="672"/>
        <v>4</v>
      </c>
      <c r="AL909" s="59">
        <f t="shared" si="659"/>
        <v>0.50469481931154281</v>
      </c>
      <c r="AM909" s="59">
        <f t="shared" si="660"/>
        <v>0.49530518068845719</v>
      </c>
      <c r="AN909" s="59">
        <f t="shared" si="661"/>
        <v>1.201588946981426</v>
      </c>
      <c r="AO909" s="59">
        <f t="shared" si="662"/>
        <v>3.5755713705355157</v>
      </c>
      <c r="AP909" s="59">
        <f t="shared" si="663"/>
        <v>0.45421739665394345</v>
      </c>
      <c r="AQ909" s="59">
        <f t="shared" si="664"/>
        <v>0.21952956684294414</v>
      </c>
      <c r="AR909" s="59">
        <f t="shared" si="665"/>
        <v>0.53829102474987178</v>
      </c>
      <c r="AS909" s="59">
        <f t="shared" si="666"/>
        <v>0.24217940840718405</v>
      </c>
      <c r="AT909" s="59">
        <f t="shared" si="667"/>
        <v>0.68970072648677816</v>
      </c>
      <c r="AU909" s="59">
        <v>39.968139748633682</v>
      </c>
      <c r="AV909" s="78"/>
      <c r="AW909" s="59">
        <v>12.670582057510238</v>
      </c>
      <c r="AX909" s="67">
        <v>0.23650988424496608</v>
      </c>
      <c r="AY909" s="67">
        <v>46.758372315008458</v>
      </c>
      <c r="AZ909" s="67">
        <v>0.16311168207142368</v>
      </c>
      <c r="BA909" s="67">
        <v>0.12414594963121468</v>
      </c>
      <c r="BB909" s="67">
        <v>6.0712301054866274E-2</v>
      </c>
      <c r="BC909" s="67"/>
      <c r="BD909" s="67"/>
      <c r="BE909" s="59">
        <f t="shared" si="668"/>
        <v>99.981573938154838</v>
      </c>
      <c r="BF909" s="59">
        <f t="shared" si="669"/>
        <v>86.803455651075424</v>
      </c>
      <c r="BG909" s="59">
        <f t="shared" si="670"/>
        <v>0.13196544348924577</v>
      </c>
      <c r="BH909" s="64">
        <f t="shared" si="671"/>
        <v>0.86803455651075423</v>
      </c>
      <c r="BI909" s="52"/>
      <c r="BJ909" s="62"/>
      <c r="BK909" s="62"/>
      <c r="BL909" s="62"/>
    </row>
    <row r="910" spans="1:64" s="31" customFormat="1" x14ac:dyDescent="0.25">
      <c r="A910" s="62"/>
      <c r="B910" s="58" t="s">
        <v>168</v>
      </c>
      <c r="C910" s="66" t="s">
        <v>175</v>
      </c>
      <c r="D910" s="66" t="s">
        <v>177</v>
      </c>
      <c r="E910" s="52"/>
      <c r="F910" s="66" t="s">
        <v>790</v>
      </c>
      <c r="G910" s="63" t="s">
        <v>1779</v>
      </c>
      <c r="H910" s="63" t="s">
        <v>1784</v>
      </c>
      <c r="I910" s="52" t="s">
        <v>1725</v>
      </c>
      <c r="J910" s="52" t="s">
        <v>1722</v>
      </c>
      <c r="K910" s="59">
        <v>86.455439878220687</v>
      </c>
      <c r="L910" s="59">
        <v>3.2872214810848635E-2</v>
      </c>
      <c r="M910" s="59">
        <v>1.6128560610414846</v>
      </c>
      <c r="N910" s="59">
        <v>12.201036785621735</v>
      </c>
      <c r="O910" s="59">
        <v>39.396240265639769</v>
      </c>
      <c r="P910" s="59"/>
      <c r="Q910" s="59">
        <v>35.826680743234732</v>
      </c>
      <c r="R910" s="59">
        <v>0.30159752913879839</v>
      </c>
      <c r="S910" s="59">
        <v>10.547342543603582</v>
      </c>
      <c r="T910" s="59">
        <v>6.7861964931598573E-2</v>
      </c>
      <c r="U910" s="59"/>
      <c r="V910" s="59">
        <v>99.986488108022542</v>
      </c>
      <c r="W910" s="59">
        <f t="shared" si="642"/>
        <v>19.305444333275286</v>
      </c>
      <c r="X910" s="59">
        <f t="shared" si="643"/>
        <v>18.361009568747996</v>
      </c>
      <c r="Y910" s="59">
        <f t="shared" si="644"/>
        <v>101.82626126681109</v>
      </c>
      <c r="Z910" s="59">
        <f t="shared" si="645"/>
        <v>1.0628787160842773E-3</v>
      </c>
      <c r="AA910" s="59">
        <f t="shared" si="646"/>
        <v>3.9219836562644265E-2</v>
      </c>
      <c r="AB910" s="59">
        <f t="shared" si="647"/>
        <v>0.46500096440983796</v>
      </c>
      <c r="AC910" s="59">
        <f t="shared" si="648"/>
        <v>1.0075569411376184</v>
      </c>
      <c r="AD910" s="59">
        <f t="shared" si="649"/>
        <v>0.4467644259516918</v>
      </c>
      <c r="AE910" s="59">
        <f t="shared" si="650"/>
        <v>0</v>
      </c>
      <c r="AF910" s="59">
        <f t="shared" si="651"/>
        <v>0.52204744856686602</v>
      </c>
      <c r="AG910" s="59">
        <f t="shared" si="652"/>
        <v>8.2602566893160891E-3</v>
      </c>
      <c r="AH910" s="59">
        <f t="shared" si="653"/>
        <v>0.50837852976686371</v>
      </c>
      <c r="AI910" s="59">
        <f t="shared" si="654"/>
        <v>1.7648371707746993E-3</v>
      </c>
      <c r="AJ910" s="59">
        <f t="shared" si="658"/>
        <v>3.0000561189716968</v>
      </c>
      <c r="AK910" s="59">
        <f t="shared" si="672"/>
        <v>3.9999999999999996</v>
      </c>
      <c r="AL910" s="59">
        <f t="shared" si="659"/>
        <v>0.49336734559909584</v>
      </c>
      <c r="AM910" s="59">
        <f t="shared" si="660"/>
        <v>0.5066326544009041</v>
      </c>
      <c r="AN910" s="59">
        <f t="shared" si="661"/>
        <v>1.1685072003098889</v>
      </c>
      <c r="AO910" s="59">
        <f t="shared" si="662"/>
        <v>3.4472727398173815</v>
      </c>
      <c r="AP910" s="59">
        <f t="shared" si="663"/>
        <v>0.46114672796894368</v>
      </c>
      <c r="AQ910" s="59">
        <f t="shared" si="664"/>
        <v>0.23277196259303259</v>
      </c>
      <c r="AR910" s="59">
        <f t="shared" si="665"/>
        <v>0.52495452410572108</v>
      </c>
      <c r="AS910" s="59">
        <f t="shared" si="666"/>
        <v>0.24227351330124633</v>
      </c>
      <c r="AT910" s="59">
        <f t="shared" si="667"/>
        <v>0.68422228921655659</v>
      </c>
      <c r="AU910" s="59">
        <v>39.865189864265915</v>
      </c>
      <c r="AV910" s="78"/>
      <c r="AW910" s="59">
        <v>13.005685458782834</v>
      </c>
      <c r="AX910" s="67">
        <v>0.2233310247007986</v>
      </c>
      <c r="AY910" s="67">
        <v>46.5743381065977</v>
      </c>
      <c r="AZ910" s="67">
        <v>0.15805724771292604</v>
      </c>
      <c r="BA910" s="67">
        <v>0.10080701494178325</v>
      </c>
      <c r="BB910" s="67">
        <v>5.1857995586310372E-2</v>
      </c>
      <c r="BC910" s="67"/>
      <c r="BD910" s="67"/>
      <c r="BE910" s="59">
        <f t="shared" si="668"/>
        <v>99.979266712588284</v>
      </c>
      <c r="BF910" s="59">
        <f t="shared" si="669"/>
        <v>86.455439878220687</v>
      </c>
      <c r="BG910" s="59">
        <f t="shared" si="670"/>
        <v>0.13544560121779312</v>
      </c>
      <c r="BH910" s="64">
        <f t="shared" si="671"/>
        <v>0.86455439878220686</v>
      </c>
      <c r="BI910" s="52"/>
      <c r="BJ910" s="62"/>
      <c r="BK910" s="62"/>
      <c r="BL910" s="62"/>
    </row>
    <row r="911" spans="1:64" s="31" customFormat="1" x14ac:dyDescent="0.25">
      <c r="A911" s="62"/>
      <c r="B911" s="58" t="s">
        <v>168</v>
      </c>
      <c r="C911" s="66" t="s">
        <v>175</v>
      </c>
      <c r="D911" s="66" t="s">
        <v>177</v>
      </c>
      <c r="E911" s="52"/>
      <c r="F911" s="66" t="s">
        <v>791</v>
      </c>
      <c r="G911" s="63" t="s">
        <v>1779</v>
      </c>
      <c r="H911" s="63" t="s">
        <v>1784</v>
      </c>
      <c r="I911" s="52" t="s">
        <v>1725</v>
      </c>
      <c r="J911" s="52" t="s">
        <v>1722</v>
      </c>
      <c r="K911" s="59">
        <v>87.488570816452579</v>
      </c>
      <c r="L911" s="59">
        <v>4.3439397025053395E-2</v>
      </c>
      <c r="M911" s="59">
        <v>0.93008464161494242</v>
      </c>
      <c r="N911" s="59">
        <v>11.316314051792201</v>
      </c>
      <c r="O911" s="59">
        <v>46.077863865143243</v>
      </c>
      <c r="P911" s="59"/>
      <c r="Q911" s="59">
        <v>30.377481337612398</v>
      </c>
      <c r="R911" s="59">
        <v>0.24659131151866337</v>
      </c>
      <c r="S911" s="59">
        <v>10.915026319459145</v>
      </c>
      <c r="T911" s="59">
        <v>8.5775252786190886E-2</v>
      </c>
      <c r="U911" s="59"/>
      <c r="V911" s="59">
        <v>99.992576176951829</v>
      </c>
      <c r="W911" s="59">
        <f t="shared" ref="W911:W942" si="673">Q911-0.8998*X911</f>
        <v>17.966620694453262</v>
      </c>
      <c r="X911" s="59">
        <f t="shared" ref="X911:X942" si="674">(S911/40.31+Q911/71.85+R911/70.94+T911/74.7+U911/41.38-N911/101.96-O911/151.91-P911/201-L911*2/60.08-M911*2/79.95)/3*159.66</f>
        <v>13.792910250232422</v>
      </c>
      <c r="Y911" s="59">
        <f t="shared" ref="Y911:Y942" si="675">SUM(L911:P911,R911:U911,W911:X911)</f>
        <v>101.37462578402513</v>
      </c>
      <c r="Z911" s="59">
        <f t="shared" si="645"/>
        <v>1.4091434700924804E-3</v>
      </c>
      <c r="AA911" s="59">
        <f t="shared" si="646"/>
        <v>2.2690774608377498E-2</v>
      </c>
      <c r="AB911" s="59">
        <f t="shared" si="647"/>
        <v>0.43269192329620221</v>
      </c>
      <c r="AC911" s="59">
        <f t="shared" si="648"/>
        <v>1.1822895178457704</v>
      </c>
      <c r="AD911" s="59">
        <f t="shared" si="649"/>
        <v>0.33670891713329659</v>
      </c>
      <c r="AE911" s="59">
        <f t="shared" si="650"/>
        <v>0</v>
      </c>
      <c r="AF911" s="59">
        <f t="shared" si="651"/>
        <v>0.48743112197176208</v>
      </c>
      <c r="AG911" s="59">
        <f t="shared" si="652"/>
        <v>6.7757943214443615E-3</v>
      </c>
      <c r="AH911" s="59">
        <f t="shared" si="653"/>
        <v>0.5278197265432425</v>
      </c>
      <c r="AI911" s="59">
        <f t="shared" si="654"/>
        <v>2.2379835937068409E-3</v>
      </c>
      <c r="AJ911" s="59">
        <f t="shared" si="658"/>
        <v>3.0000549027838952</v>
      </c>
      <c r="AK911" s="59">
        <f t="shared" si="672"/>
        <v>3.9999999999999996</v>
      </c>
      <c r="AL911" s="59">
        <f t="shared" si="659"/>
        <v>0.51989094844419803</v>
      </c>
      <c r="AM911" s="59">
        <f t="shared" si="660"/>
        <v>0.48010905155580197</v>
      </c>
      <c r="AN911" s="59">
        <f t="shared" si="661"/>
        <v>1.4476335409281647</v>
      </c>
      <c r="AO911" s="59">
        <f t="shared" si="662"/>
        <v>4.5628800655985327</v>
      </c>
      <c r="AP911" s="59">
        <f t="shared" si="663"/>
        <v>0.40855789205306897</v>
      </c>
      <c r="AQ911" s="59">
        <f t="shared" si="664"/>
        <v>0.17252168906078424</v>
      </c>
      <c r="AR911" s="59">
        <f t="shared" si="665"/>
        <v>0.60577719863850377</v>
      </c>
      <c r="AS911" s="59">
        <f t="shared" si="666"/>
        <v>0.22170111230071196</v>
      </c>
      <c r="AT911" s="59">
        <f t="shared" si="667"/>
        <v>0.73207622560031371</v>
      </c>
      <c r="AU911" s="59">
        <v>39.998443720407082</v>
      </c>
      <c r="AV911" s="78"/>
      <c r="AW911" s="59">
        <v>12.072516866336903</v>
      </c>
      <c r="AX911" s="67">
        <v>0.22782733267773517</v>
      </c>
      <c r="AY911" s="67">
        <v>47.361805124289994</v>
      </c>
      <c r="AZ911" s="67">
        <v>0.14856547203327955</v>
      </c>
      <c r="BA911" s="67">
        <v>0.13262300568190555</v>
      </c>
      <c r="BB911" s="67">
        <v>3.9568956195259096E-2</v>
      </c>
      <c r="BC911" s="67"/>
      <c r="BD911" s="67"/>
      <c r="BE911" s="59">
        <f t="shared" si="668"/>
        <v>99.981350477622158</v>
      </c>
      <c r="BF911" s="59">
        <f t="shared" si="669"/>
        <v>87.488570816452579</v>
      </c>
      <c r="BG911" s="59">
        <f t="shared" si="670"/>
        <v>0.12511429183547421</v>
      </c>
      <c r="BH911" s="64">
        <f t="shared" si="671"/>
        <v>0.87488570816452582</v>
      </c>
      <c r="BI911" s="52"/>
      <c r="BJ911" s="62"/>
      <c r="BK911" s="62"/>
      <c r="BL911" s="62"/>
    </row>
    <row r="912" spans="1:64" s="31" customFormat="1" x14ac:dyDescent="0.25">
      <c r="A912" s="62"/>
      <c r="B912" s="58" t="s">
        <v>168</v>
      </c>
      <c r="C912" s="66" t="s">
        <v>175</v>
      </c>
      <c r="D912" s="66" t="s">
        <v>177</v>
      </c>
      <c r="E912" s="52"/>
      <c r="F912" s="66" t="s">
        <v>792</v>
      </c>
      <c r="G912" s="63" t="s">
        <v>1779</v>
      </c>
      <c r="H912" s="63" t="s">
        <v>1784</v>
      </c>
      <c r="I912" s="52" t="s">
        <v>1725</v>
      </c>
      <c r="J912" s="52" t="s">
        <v>1722</v>
      </c>
      <c r="K912" s="59">
        <v>90.860775717195168</v>
      </c>
      <c r="L912" s="59">
        <v>7.2867241453010573E-2</v>
      </c>
      <c r="M912" s="59">
        <v>0.50877836528855136</v>
      </c>
      <c r="N912" s="59">
        <v>14.503861566158584</v>
      </c>
      <c r="O912" s="59">
        <v>50.231674087593781</v>
      </c>
      <c r="P912" s="59"/>
      <c r="Q912" s="59">
        <v>21.671294183842161</v>
      </c>
      <c r="R912" s="59">
        <v>0.1722768478009104</v>
      </c>
      <c r="S912" s="59">
        <v>12.605138084913698</v>
      </c>
      <c r="T912" s="59">
        <v>0.23232025003504184</v>
      </c>
      <c r="U912" s="59"/>
      <c r="V912" s="59">
        <v>99.998210627085754</v>
      </c>
      <c r="W912" s="59">
        <f t="shared" si="673"/>
        <v>15.360163773821329</v>
      </c>
      <c r="X912" s="59">
        <f t="shared" si="674"/>
        <v>7.013925772417017</v>
      </c>
      <c r="Y912" s="59">
        <f t="shared" si="675"/>
        <v>100.70100598948191</v>
      </c>
      <c r="Z912" s="59">
        <f t="shared" si="645"/>
        <v>2.3125335206715344E-3</v>
      </c>
      <c r="AA912" s="59">
        <f t="shared" si="646"/>
        <v>1.2143385109936304E-2</v>
      </c>
      <c r="AB912" s="59">
        <f t="shared" si="647"/>
        <v>0.5425524472753821</v>
      </c>
      <c r="AC912" s="59">
        <f t="shared" si="648"/>
        <v>1.2609371432185419</v>
      </c>
      <c r="AD912" s="59">
        <f t="shared" si="649"/>
        <v>0.1675113184876178</v>
      </c>
      <c r="AE912" s="59">
        <f t="shared" si="650"/>
        <v>0</v>
      </c>
      <c r="AF912" s="59">
        <f t="shared" si="651"/>
        <v>0.40768711504369515</v>
      </c>
      <c r="AG912" s="59">
        <f t="shared" si="652"/>
        <v>4.6312011521110457E-3</v>
      </c>
      <c r="AH912" s="59">
        <f t="shared" si="653"/>
        <v>0.59633832537963583</v>
      </c>
      <c r="AI912" s="59">
        <f t="shared" si="654"/>
        <v>5.9301576910295133E-3</v>
      </c>
      <c r="AJ912" s="59">
        <f t="shared" si="658"/>
        <v>3.0000436268786213</v>
      </c>
      <c r="AK912" s="59">
        <f t="shared" si="672"/>
        <v>4</v>
      </c>
      <c r="AL912" s="59">
        <f t="shared" si="659"/>
        <v>0.59394742540408085</v>
      </c>
      <c r="AM912" s="59">
        <f t="shared" si="660"/>
        <v>0.40605257459591915</v>
      </c>
      <c r="AN912" s="59">
        <f t="shared" si="661"/>
        <v>2.4337884670989012</v>
      </c>
      <c r="AO912" s="59">
        <f t="shared" si="662"/>
        <v>9.006554398259901</v>
      </c>
      <c r="AP912" s="59">
        <f t="shared" si="663"/>
        <v>0.29122353038970633</v>
      </c>
      <c r="AQ912" s="59">
        <f t="shared" si="664"/>
        <v>8.4987945832137882E-2</v>
      </c>
      <c r="AR912" s="59">
        <f t="shared" si="665"/>
        <v>0.639744577220969</v>
      </c>
      <c r="AS912" s="59">
        <f t="shared" si="666"/>
        <v>0.27526747694689324</v>
      </c>
      <c r="AT912" s="59">
        <f t="shared" si="667"/>
        <v>0.69916519056436999</v>
      </c>
      <c r="AU912" s="59">
        <v>40.562842121492281</v>
      </c>
      <c r="AV912" s="78"/>
      <c r="AW912" s="59">
        <v>8.9128060093892962</v>
      </c>
      <c r="AX912" s="67">
        <v>0.13218664966448987</v>
      </c>
      <c r="AY912" s="67">
        <v>49.712726719130806</v>
      </c>
      <c r="AZ912" s="67">
        <v>9.6414669559972646E-2</v>
      </c>
      <c r="BA912" s="67">
        <v>0.45274062794295955</v>
      </c>
      <c r="BB912" s="67">
        <v>0.10369614020308369</v>
      </c>
      <c r="BC912" s="67"/>
      <c r="BD912" s="67"/>
      <c r="BE912" s="59">
        <f t="shared" si="668"/>
        <v>99.973412937382889</v>
      </c>
      <c r="BF912" s="59">
        <f t="shared" si="669"/>
        <v>90.860775717195168</v>
      </c>
      <c r="BG912" s="59">
        <f t="shared" si="670"/>
        <v>9.1392242828048323E-2</v>
      </c>
      <c r="BH912" s="64">
        <f t="shared" si="671"/>
        <v>0.90860775717195164</v>
      </c>
      <c r="BI912" s="52"/>
      <c r="BJ912" s="62"/>
      <c r="BK912" s="62"/>
      <c r="BL912" s="62"/>
    </row>
    <row r="913" spans="1:64" s="31" customFormat="1" x14ac:dyDescent="0.25">
      <c r="A913" s="62"/>
      <c r="B913" s="58" t="s">
        <v>168</v>
      </c>
      <c r="C913" s="66" t="s">
        <v>175</v>
      </c>
      <c r="D913" s="66" t="s">
        <v>177</v>
      </c>
      <c r="E913" s="52"/>
      <c r="F913" s="66" t="s">
        <v>793</v>
      </c>
      <c r="G913" s="63" t="s">
        <v>1779</v>
      </c>
      <c r="H913" s="63" t="s">
        <v>1784</v>
      </c>
      <c r="I913" s="52" t="s">
        <v>1725</v>
      </c>
      <c r="J913" s="52" t="s">
        <v>1722</v>
      </c>
      <c r="K913" s="59">
        <v>90.49411614054668</v>
      </c>
      <c r="L913" s="59">
        <v>0.10287932385034103</v>
      </c>
      <c r="M913" s="59">
        <v>0.50032679901611032</v>
      </c>
      <c r="N913" s="59">
        <v>14.19954198244765</v>
      </c>
      <c r="O913" s="59">
        <v>48.945012947228193</v>
      </c>
      <c r="P913" s="59"/>
      <c r="Q913" s="59">
        <v>24.218052277863983</v>
      </c>
      <c r="R913" s="59">
        <v>0.17322842502831426</v>
      </c>
      <c r="S913" s="59">
        <v>11.64502142903472</v>
      </c>
      <c r="T913" s="59">
        <v>0.19069096787391046</v>
      </c>
      <c r="U913" s="59"/>
      <c r="V913" s="59">
        <v>99.974754152343223</v>
      </c>
      <c r="W913" s="59">
        <f t="shared" si="673"/>
        <v>16.865361071642784</v>
      </c>
      <c r="X913" s="59">
        <f t="shared" si="674"/>
        <v>8.1714727786410286</v>
      </c>
      <c r="Y913" s="59">
        <f t="shared" si="675"/>
        <v>100.79353572476305</v>
      </c>
      <c r="Z913" s="59">
        <f t="shared" si="645"/>
        <v>3.2889004846415821E-3</v>
      </c>
      <c r="AA913" s="59">
        <f t="shared" si="646"/>
        <v>1.2029063621382603E-2</v>
      </c>
      <c r="AB913" s="59">
        <f t="shared" si="647"/>
        <v>0.53505612566683569</v>
      </c>
      <c r="AC913" s="59">
        <f t="shared" si="648"/>
        <v>1.2376309370026259</v>
      </c>
      <c r="AD913" s="59">
        <f t="shared" si="649"/>
        <v>0.19658494410619218</v>
      </c>
      <c r="AE913" s="59">
        <f t="shared" si="650"/>
        <v>0</v>
      </c>
      <c r="AF913" s="59">
        <f t="shared" si="651"/>
        <v>0.45091398652971476</v>
      </c>
      <c r="AG913" s="59">
        <f t="shared" si="652"/>
        <v>4.6908636373354622E-3</v>
      </c>
      <c r="AH913" s="59">
        <f t="shared" si="653"/>
        <v>0.55494804968695677</v>
      </c>
      <c r="AI913" s="59">
        <f t="shared" si="654"/>
        <v>4.903161770463735E-3</v>
      </c>
      <c r="AJ913" s="59">
        <f t="shared" si="658"/>
        <v>3.0000460325061491</v>
      </c>
      <c r="AK913" s="59">
        <f t="shared" si="672"/>
        <v>4</v>
      </c>
      <c r="AL913" s="59">
        <f t="shared" si="659"/>
        <v>0.5517138829240158</v>
      </c>
      <c r="AM913" s="59">
        <f t="shared" si="660"/>
        <v>0.4482861170759842</v>
      </c>
      <c r="AN913" s="59">
        <f t="shared" si="661"/>
        <v>2.2937361178897704</v>
      </c>
      <c r="AO913" s="59">
        <f t="shared" si="662"/>
        <v>8.3342858953672927</v>
      </c>
      <c r="AP913" s="59">
        <f t="shared" si="663"/>
        <v>0.30360659269834878</v>
      </c>
      <c r="AQ913" s="59">
        <f t="shared" si="664"/>
        <v>9.9826201474354184E-2</v>
      </c>
      <c r="AR913" s="59">
        <f t="shared" si="665"/>
        <v>0.62847129941639446</v>
      </c>
      <c r="AS913" s="59">
        <f t="shared" si="666"/>
        <v>0.27170249910925137</v>
      </c>
      <c r="AT913" s="59">
        <f t="shared" si="667"/>
        <v>0.69816662120774831</v>
      </c>
      <c r="AU913" s="59">
        <v>40.455831937889201</v>
      </c>
      <c r="AV913" s="78"/>
      <c r="AW913" s="59">
        <v>9.2526474248816584</v>
      </c>
      <c r="AX913" s="67">
        <v>0.12567880305257684</v>
      </c>
      <c r="AY913" s="67">
        <v>49.417398390701479</v>
      </c>
      <c r="AZ913" s="67">
        <v>0.11895351874052115</v>
      </c>
      <c r="BA913" s="67">
        <v>0.47016309010354307</v>
      </c>
      <c r="BB913" s="67">
        <v>0.12638337723100679</v>
      </c>
      <c r="BC913" s="67"/>
      <c r="BD913" s="67"/>
      <c r="BE913" s="59">
        <f t="shared" si="668"/>
        <v>99.967056542599991</v>
      </c>
      <c r="BF913" s="59">
        <f t="shared" si="669"/>
        <v>90.49411614054668</v>
      </c>
      <c r="BG913" s="59">
        <f t="shared" si="670"/>
        <v>9.5058838594533193E-2</v>
      </c>
      <c r="BH913" s="64">
        <f t="shared" si="671"/>
        <v>0.90494116140546677</v>
      </c>
      <c r="BI913" s="52"/>
      <c r="BJ913" s="62"/>
      <c r="BK913" s="62"/>
      <c r="BL913" s="62"/>
    </row>
    <row r="914" spans="1:64" s="31" customFormat="1" x14ac:dyDescent="0.25">
      <c r="A914" s="62"/>
      <c r="B914" s="58" t="s">
        <v>168</v>
      </c>
      <c r="C914" s="66" t="s">
        <v>175</v>
      </c>
      <c r="D914" s="66" t="s">
        <v>177</v>
      </c>
      <c r="E914" s="52"/>
      <c r="F914" s="66" t="s">
        <v>794</v>
      </c>
      <c r="G914" s="63" t="s">
        <v>1779</v>
      </c>
      <c r="H914" s="63" t="s">
        <v>1784</v>
      </c>
      <c r="I914" s="52" t="s">
        <v>1725</v>
      </c>
      <c r="J914" s="52" t="s">
        <v>1722</v>
      </c>
      <c r="K914" s="59">
        <v>85.064082657313222</v>
      </c>
      <c r="L914" s="59">
        <v>2.4796458222485464E-2</v>
      </c>
      <c r="M914" s="59">
        <v>1.0400457780767185</v>
      </c>
      <c r="N914" s="59">
        <v>10.30006726164781</v>
      </c>
      <c r="O914" s="59">
        <v>43.609641505456224</v>
      </c>
      <c r="P914" s="59"/>
      <c r="Q914" s="59">
        <v>38.770818483902374</v>
      </c>
      <c r="R914" s="59">
        <v>0.36301211713565767</v>
      </c>
      <c r="S914" s="59">
        <v>5.8326891608356508</v>
      </c>
      <c r="T914" s="59">
        <v>4.9291744887612815E-2</v>
      </c>
      <c r="U914" s="59"/>
      <c r="V914" s="59">
        <v>99.99036251016453</v>
      </c>
      <c r="W914" s="59">
        <f t="shared" si="673"/>
        <v>25.595014399389079</v>
      </c>
      <c r="X914" s="59">
        <f t="shared" si="674"/>
        <v>14.643036324197928</v>
      </c>
      <c r="Y914" s="59">
        <f t="shared" si="675"/>
        <v>101.45759474984915</v>
      </c>
      <c r="Z914" s="59">
        <f t="shared" si="645"/>
        <v>8.3671022120513543E-4</v>
      </c>
      <c r="AA914" s="59">
        <f t="shared" si="646"/>
        <v>2.6393276114949554E-2</v>
      </c>
      <c r="AB914" s="59">
        <f t="shared" si="647"/>
        <v>0.40966405051448479</v>
      </c>
      <c r="AC914" s="59">
        <f t="shared" si="648"/>
        <v>1.1639330903738845</v>
      </c>
      <c r="AD914" s="59">
        <f t="shared" si="649"/>
        <v>0.37182950148435867</v>
      </c>
      <c r="AE914" s="59">
        <f t="shared" si="650"/>
        <v>0</v>
      </c>
      <c r="AF914" s="59">
        <f t="shared" si="651"/>
        <v>0.72229769819019429</v>
      </c>
      <c r="AG914" s="59">
        <f t="shared" si="652"/>
        <v>1.0375703740462384E-2</v>
      </c>
      <c r="AH914" s="59">
        <f t="shared" si="653"/>
        <v>0.2933888868222474</v>
      </c>
      <c r="AI914" s="59">
        <f t="shared" si="654"/>
        <v>1.3377750156951466E-3</v>
      </c>
      <c r="AJ914" s="59">
        <f t="shared" si="658"/>
        <v>3.0000566924774819</v>
      </c>
      <c r="AK914" s="59">
        <f t="shared" si="672"/>
        <v>4.0000000000000009</v>
      </c>
      <c r="AL914" s="59">
        <f t="shared" si="659"/>
        <v>0.28885769601717592</v>
      </c>
      <c r="AM914" s="59">
        <f t="shared" si="660"/>
        <v>0.71114230398282408</v>
      </c>
      <c r="AN914" s="59">
        <f t="shared" si="661"/>
        <v>1.9425508070412707</v>
      </c>
      <c r="AO914" s="59">
        <f t="shared" si="662"/>
        <v>6.7050751115251561</v>
      </c>
      <c r="AP914" s="59">
        <f t="shared" si="663"/>
        <v>0.33984120090877823</v>
      </c>
      <c r="AQ914" s="59">
        <f t="shared" si="664"/>
        <v>0.19113005516921422</v>
      </c>
      <c r="AR914" s="59">
        <f t="shared" si="665"/>
        <v>0.59829194533611429</v>
      </c>
      <c r="AS914" s="59">
        <f t="shared" si="666"/>
        <v>0.21057799949467151</v>
      </c>
      <c r="AT914" s="59">
        <f t="shared" si="667"/>
        <v>0.73966395853819977</v>
      </c>
      <c r="AU914" s="59">
        <v>39.494412869064554</v>
      </c>
      <c r="AV914" s="78"/>
      <c r="AW914" s="59">
        <v>14.264606378320236</v>
      </c>
      <c r="AX914" s="67">
        <v>0.25355327264216487</v>
      </c>
      <c r="AY914" s="67">
        <v>45.578511631020184</v>
      </c>
      <c r="AZ914" s="67">
        <v>0.14997517547368833</v>
      </c>
      <c r="BA914" s="67">
        <v>0.11576484995956857</v>
      </c>
      <c r="BB914" s="67">
        <v>0.12564439215603021</v>
      </c>
      <c r="BC914" s="67"/>
      <c r="BD914" s="67"/>
      <c r="BE914" s="59">
        <f t="shared" si="668"/>
        <v>99.982468568636435</v>
      </c>
      <c r="BF914" s="59">
        <f t="shared" si="669"/>
        <v>85.064082657313222</v>
      </c>
      <c r="BG914" s="59">
        <f t="shared" si="670"/>
        <v>0.14935917342686778</v>
      </c>
      <c r="BH914" s="64">
        <f t="shared" si="671"/>
        <v>0.85064082657313222</v>
      </c>
      <c r="BI914" s="52"/>
      <c r="BJ914" s="62"/>
      <c r="BK914" s="62"/>
      <c r="BL914" s="62"/>
    </row>
    <row r="915" spans="1:64" s="31" customFormat="1" x14ac:dyDescent="0.25">
      <c r="A915" s="62"/>
      <c r="B915" s="58" t="s">
        <v>168</v>
      </c>
      <c r="C915" s="66" t="s">
        <v>175</v>
      </c>
      <c r="D915" s="66" t="s">
        <v>177</v>
      </c>
      <c r="E915" s="52"/>
      <c r="F915" s="66" t="s">
        <v>795</v>
      </c>
      <c r="G915" s="63" t="s">
        <v>1779</v>
      </c>
      <c r="H915" s="63" t="s">
        <v>1784</v>
      </c>
      <c r="I915" s="52" t="s">
        <v>1725</v>
      </c>
      <c r="J915" s="52" t="s">
        <v>1722</v>
      </c>
      <c r="K915" s="59">
        <v>85.159162781437956</v>
      </c>
      <c r="L915" s="59">
        <v>4.0262022050433166E-2</v>
      </c>
      <c r="M915" s="59">
        <v>0.80653600112414769</v>
      </c>
      <c r="N915" s="59">
        <v>10.29471999457858</v>
      </c>
      <c r="O915" s="59">
        <v>46.680027545601227</v>
      </c>
      <c r="P915" s="59"/>
      <c r="Q915" s="59">
        <v>34.402103989627555</v>
      </c>
      <c r="R915" s="59">
        <v>0.33076646333016752</v>
      </c>
      <c r="S915" s="59">
        <v>7.3846926582601427</v>
      </c>
      <c r="T915" s="59">
        <v>5.0028552151775874E-2</v>
      </c>
      <c r="U915" s="59"/>
      <c r="V915" s="59">
        <v>99.989137226724026</v>
      </c>
      <c r="W915" s="59">
        <f t="shared" si="673"/>
        <v>23.025864465228736</v>
      </c>
      <c r="X915" s="59">
        <f t="shared" si="674"/>
        <v>12.643075710601041</v>
      </c>
      <c r="Y915" s="59">
        <f t="shared" si="675"/>
        <v>101.25597341292624</v>
      </c>
      <c r="Z915" s="59">
        <f t="shared" si="645"/>
        <v>1.3450220475558754E-3</v>
      </c>
      <c r="AA915" s="59">
        <f t="shared" si="646"/>
        <v>2.0263431999187117E-2</v>
      </c>
      <c r="AB915" s="59">
        <f t="shared" si="647"/>
        <v>0.4053691857769619</v>
      </c>
      <c r="AC915" s="59">
        <f t="shared" si="648"/>
        <v>1.2334598067614984</v>
      </c>
      <c r="AD915" s="59">
        <f t="shared" si="649"/>
        <v>0.31784387233764405</v>
      </c>
      <c r="AE915" s="59">
        <f t="shared" si="650"/>
        <v>0</v>
      </c>
      <c r="AF915" s="59">
        <f t="shared" si="651"/>
        <v>0.64331724958879311</v>
      </c>
      <c r="AG915" s="59">
        <f t="shared" si="652"/>
        <v>9.359794432545929E-3</v>
      </c>
      <c r="AH915" s="59">
        <f t="shared" si="653"/>
        <v>0.36775251549676718</v>
      </c>
      <c r="AI915" s="59">
        <f t="shared" si="654"/>
        <v>1.3442350742505201E-3</v>
      </c>
      <c r="AJ915" s="59">
        <f t="shared" si="658"/>
        <v>3.0000551135152036</v>
      </c>
      <c r="AK915" s="59">
        <f t="shared" si="672"/>
        <v>3.9999999999999996</v>
      </c>
      <c r="AL915" s="59">
        <f t="shared" si="659"/>
        <v>0.36372615243384981</v>
      </c>
      <c r="AM915" s="59">
        <f t="shared" si="660"/>
        <v>0.63627384756615024</v>
      </c>
      <c r="AN915" s="59">
        <f t="shared" si="661"/>
        <v>2.0240039389697602</v>
      </c>
      <c r="AO915" s="59">
        <f t="shared" si="662"/>
        <v>7.0754339367180137</v>
      </c>
      <c r="AP915" s="59">
        <f t="shared" si="663"/>
        <v>0.33068739994455409</v>
      </c>
      <c r="AQ915" s="59">
        <f t="shared" si="664"/>
        <v>0.1624409874758343</v>
      </c>
      <c r="AR915" s="59">
        <f t="shared" si="665"/>
        <v>0.63038632001451123</v>
      </c>
      <c r="AS915" s="59">
        <f t="shared" si="666"/>
        <v>0.2071726925096545</v>
      </c>
      <c r="AT915" s="59">
        <f t="shared" si="667"/>
        <v>0.75264705004451604</v>
      </c>
      <c r="AU915" s="59">
        <v>39.541165358331298</v>
      </c>
      <c r="AV915" s="78"/>
      <c r="AW915" s="59">
        <v>14.193628828545265</v>
      </c>
      <c r="AX915" s="67">
        <v>0.25056954697870792</v>
      </c>
      <c r="AY915" s="67">
        <v>45.693292323673965</v>
      </c>
      <c r="AZ915" s="67">
        <v>0.14369316578217839</v>
      </c>
      <c r="BA915" s="67">
        <v>0.12485010765935678</v>
      </c>
      <c r="BB915" s="67">
        <v>3.8732046907054354E-2</v>
      </c>
      <c r="BC915" s="67"/>
      <c r="BD915" s="67"/>
      <c r="BE915" s="59">
        <f t="shared" si="668"/>
        <v>99.985931377877833</v>
      </c>
      <c r="BF915" s="59">
        <f t="shared" si="669"/>
        <v>85.159162781437956</v>
      </c>
      <c r="BG915" s="59">
        <f t="shared" si="670"/>
        <v>0.14840837218562045</v>
      </c>
      <c r="BH915" s="64">
        <f t="shared" si="671"/>
        <v>0.85159162781437958</v>
      </c>
      <c r="BI915" s="52"/>
      <c r="BJ915" s="62"/>
      <c r="BK915" s="62"/>
      <c r="BL915" s="62"/>
    </row>
    <row r="916" spans="1:64" s="31" customFormat="1" x14ac:dyDescent="0.25">
      <c r="A916" s="62"/>
      <c r="B916" s="58" t="s">
        <v>168</v>
      </c>
      <c r="C916" s="66" t="s">
        <v>175</v>
      </c>
      <c r="D916" s="66">
        <v>7429</v>
      </c>
      <c r="E916" s="52"/>
      <c r="F916" s="66" t="s">
        <v>796</v>
      </c>
      <c r="G916" s="63" t="s">
        <v>1779</v>
      </c>
      <c r="H916" s="63" t="s">
        <v>1784</v>
      </c>
      <c r="I916" s="52" t="s">
        <v>1725</v>
      </c>
      <c r="J916" s="52" t="s">
        <v>1722</v>
      </c>
      <c r="K916" s="59">
        <v>84.294932880711087</v>
      </c>
      <c r="L916" s="59">
        <v>9.3584096250883445E-2</v>
      </c>
      <c r="M916" s="59">
        <v>1.2525476241350406</v>
      </c>
      <c r="N916" s="59">
        <v>13.01548298022715</v>
      </c>
      <c r="O916" s="59">
        <v>37.659637415558578</v>
      </c>
      <c r="P916" s="59"/>
      <c r="Q916" s="59">
        <v>39.056721618645327</v>
      </c>
      <c r="R916" s="59">
        <v>0.30509853552702942</v>
      </c>
      <c r="S916" s="59">
        <v>8.5160500320507531</v>
      </c>
      <c r="T916" s="59">
        <v>8.2386877270261824E-2</v>
      </c>
      <c r="U916" s="59"/>
      <c r="V916" s="59">
        <v>99.981509179665025</v>
      </c>
      <c r="W916" s="59">
        <f t="shared" si="673"/>
        <v>22.284385356685881</v>
      </c>
      <c r="X916" s="59">
        <f t="shared" si="674"/>
        <v>18.640071418047839</v>
      </c>
      <c r="Y916" s="59">
        <f t="shared" si="675"/>
        <v>101.84924433575341</v>
      </c>
      <c r="Z916" s="59">
        <f t="shared" si="645"/>
        <v>3.0567516304161602E-3</v>
      </c>
      <c r="AA916" s="59">
        <f t="shared" si="646"/>
        <v>3.0768602703386431E-2</v>
      </c>
      <c r="AB916" s="59">
        <f t="shared" si="647"/>
        <v>0.50109580075235138</v>
      </c>
      <c r="AC916" s="59">
        <f t="shared" si="648"/>
        <v>0.9729584938697392</v>
      </c>
      <c r="AD916" s="59">
        <f t="shared" si="649"/>
        <v>0.45817665510535838</v>
      </c>
      <c r="AE916" s="59">
        <f t="shared" si="650"/>
        <v>0</v>
      </c>
      <c r="AF916" s="59">
        <f t="shared" si="651"/>
        <v>0.60874329868463528</v>
      </c>
      <c r="AG916" s="59">
        <f t="shared" si="652"/>
        <v>8.4412982423415894E-3</v>
      </c>
      <c r="AH916" s="59">
        <f t="shared" si="653"/>
        <v>0.41465385941730165</v>
      </c>
      <c r="AI916" s="59">
        <f t="shared" si="654"/>
        <v>2.1644103969422211E-3</v>
      </c>
      <c r="AJ916" s="59">
        <f t="shared" si="658"/>
        <v>3.000059170802472</v>
      </c>
      <c r="AK916" s="59">
        <f t="shared" si="672"/>
        <v>3.9999999999999991</v>
      </c>
      <c r="AL916" s="59">
        <f t="shared" si="659"/>
        <v>0.40517394066869145</v>
      </c>
      <c r="AM916" s="59">
        <f t="shared" si="660"/>
        <v>0.59482605933130861</v>
      </c>
      <c r="AN916" s="59">
        <f t="shared" si="661"/>
        <v>1.3286213775877644</v>
      </c>
      <c r="AO916" s="59">
        <f t="shared" si="662"/>
        <v>4.078240394529141</v>
      </c>
      <c r="AP916" s="59">
        <f t="shared" si="663"/>
        <v>0.42943864108810476</v>
      </c>
      <c r="AQ916" s="59">
        <f t="shared" si="664"/>
        <v>0.23712313228912235</v>
      </c>
      <c r="AR916" s="59">
        <f t="shared" si="665"/>
        <v>0.50354151195382724</v>
      </c>
      <c r="AS916" s="59">
        <f t="shared" si="666"/>
        <v>0.25933535575705047</v>
      </c>
      <c r="AT916" s="59">
        <f t="shared" si="667"/>
        <v>0.66005607623780282</v>
      </c>
      <c r="AU916" s="59">
        <v>39.620012716010898</v>
      </c>
      <c r="AV916" s="78"/>
      <c r="AW916" s="59">
        <v>14.923183872266083</v>
      </c>
      <c r="AX916" s="67">
        <v>0.24788237241157784</v>
      </c>
      <c r="AY916" s="67">
        <v>44.937529015586868</v>
      </c>
      <c r="AZ916" s="67">
        <v>0.14286392209031776</v>
      </c>
      <c r="BA916" s="67">
        <v>9.9371828450164304E-2</v>
      </c>
      <c r="BB916" s="67">
        <v>7.3951226577787365E-3</v>
      </c>
      <c r="BC916" s="67"/>
      <c r="BD916" s="67"/>
      <c r="BE916" s="59">
        <f t="shared" si="668"/>
        <v>99.978238849473698</v>
      </c>
      <c r="BF916" s="59">
        <f t="shared" si="669"/>
        <v>84.294932880711087</v>
      </c>
      <c r="BG916" s="59">
        <f t="shared" si="670"/>
        <v>0.15705067119288912</v>
      </c>
      <c r="BH916" s="64">
        <f t="shared" si="671"/>
        <v>0.84294932880711082</v>
      </c>
      <c r="BI916" s="52"/>
      <c r="BJ916" s="62"/>
      <c r="BK916" s="62"/>
      <c r="BL916" s="62"/>
    </row>
    <row r="917" spans="1:64" s="31" customFormat="1" x14ac:dyDescent="0.25">
      <c r="A917" s="62"/>
      <c r="B917" s="58" t="s">
        <v>168</v>
      </c>
      <c r="C917" s="66" t="s">
        <v>175</v>
      </c>
      <c r="D917" s="66" t="s">
        <v>178</v>
      </c>
      <c r="E917" s="52"/>
      <c r="F917" s="66" t="s">
        <v>797</v>
      </c>
      <c r="G917" s="63" t="s">
        <v>1779</v>
      </c>
      <c r="H917" s="63" t="s">
        <v>1784</v>
      </c>
      <c r="I917" s="52" t="s">
        <v>1725</v>
      </c>
      <c r="J917" s="52" t="s">
        <v>1722</v>
      </c>
      <c r="K917" s="59">
        <v>88.720985673921717</v>
      </c>
      <c r="L917" s="59">
        <v>0.12414541817859627</v>
      </c>
      <c r="M917" s="59">
        <v>0.64272496646851607</v>
      </c>
      <c r="N917" s="59">
        <v>14.451382148927655</v>
      </c>
      <c r="O917" s="59">
        <v>47.163037865880177</v>
      </c>
      <c r="P917" s="59"/>
      <c r="Q917" s="59">
        <v>24.706873215855172</v>
      </c>
      <c r="R917" s="59">
        <v>0.19217588523626841</v>
      </c>
      <c r="S917" s="59">
        <v>12.516383834413029</v>
      </c>
      <c r="T917" s="59">
        <v>0.20144350874262792</v>
      </c>
      <c r="U917" s="59"/>
      <c r="V917" s="59">
        <v>99.998166843702037</v>
      </c>
      <c r="W917" s="59">
        <f t="shared" si="673"/>
        <v>15.734569888065227</v>
      </c>
      <c r="X917" s="59">
        <f t="shared" si="674"/>
        <v>9.9714417957212085</v>
      </c>
      <c r="Y917" s="59">
        <f t="shared" si="675"/>
        <v>100.9973053116333</v>
      </c>
      <c r="Z917" s="59">
        <f t="shared" si="645"/>
        <v>3.9373574060477803E-3</v>
      </c>
      <c r="AA917" s="59">
        <f t="shared" si="646"/>
        <v>1.5330444177115503E-2</v>
      </c>
      <c r="AB917" s="59">
        <f t="shared" si="647"/>
        <v>0.54023896109628544</v>
      </c>
      <c r="AC917" s="59">
        <f t="shared" si="648"/>
        <v>1.1831396034181092</v>
      </c>
      <c r="AD917" s="59">
        <f t="shared" si="649"/>
        <v>0.23799037055788802</v>
      </c>
      <c r="AE917" s="59">
        <f t="shared" si="650"/>
        <v>0</v>
      </c>
      <c r="AF917" s="59">
        <f t="shared" si="651"/>
        <v>0.41735387525306283</v>
      </c>
      <c r="AG917" s="59">
        <f t="shared" si="652"/>
        <v>5.162785162483482E-3</v>
      </c>
      <c r="AH917" s="59">
        <f t="shared" si="653"/>
        <v>0.59175566192330664</v>
      </c>
      <c r="AI917" s="59">
        <f t="shared" si="654"/>
        <v>5.1386718863957901E-3</v>
      </c>
      <c r="AJ917" s="59">
        <f t="shared" si="658"/>
        <v>3.000047730880695</v>
      </c>
      <c r="AK917" s="59">
        <f t="shared" si="672"/>
        <v>3.9999999999999991</v>
      </c>
      <c r="AL917" s="59">
        <f t="shared" si="659"/>
        <v>0.58641370448159902</v>
      </c>
      <c r="AM917" s="59">
        <f t="shared" si="660"/>
        <v>0.41358629551840098</v>
      </c>
      <c r="AN917" s="59">
        <f t="shared" si="661"/>
        <v>1.7536586638976932</v>
      </c>
      <c r="AO917" s="59">
        <f t="shared" si="662"/>
        <v>5.8647932024348695</v>
      </c>
      <c r="AP917" s="59">
        <f t="shared" si="663"/>
        <v>0.36315321615952945</v>
      </c>
      <c r="AQ917" s="59">
        <f t="shared" si="664"/>
        <v>0.12133891095257777</v>
      </c>
      <c r="AR917" s="59">
        <f t="shared" si="665"/>
        <v>0.60322134314547338</v>
      </c>
      <c r="AS917" s="59">
        <f t="shared" si="666"/>
        <v>0.27543974590194881</v>
      </c>
      <c r="AT917" s="59">
        <f t="shared" si="667"/>
        <v>0.68652333722828252</v>
      </c>
      <c r="AU917" s="59">
        <v>40.215381914978089</v>
      </c>
      <c r="AV917" s="78"/>
      <c r="AW917" s="59">
        <v>10.918774286218696</v>
      </c>
      <c r="AX917" s="67">
        <v>0.16565348255351386</v>
      </c>
      <c r="AY917" s="67">
        <v>48.185361753848838</v>
      </c>
      <c r="AZ917" s="67">
        <v>0.11853111965542697</v>
      </c>
      <c r="BA917" s="67">
        <v>0.29145431222316592</v>
      </c>
      <c r="BB917" s="67">
        <v>7.3735349796856822E-2</v>
      </c>
      <c r="BC917" s="67"/>
      <c r="BD917" s="67"/>
      <c r="BE917" s="59">
        <f t="shared" si="668"/>
        <v>99.968892219274608</v>
      </c>
      <c r="BF917" s="59">
        <f t="shared" si="669"/>
        <v>88.720985673921717</v>
      </c>
      <c r="BG917" s="59">
        <f t="shared" si="670"/>
        <v>0.11279014326078282</v>
      </c>
      <c r="BH917" s="64">
        <f t="shared" si="671"/>
        <v>0.88720985673921715</v>
      </c>
      <c r="BI917" s="52"/>
      <c r="BJ917" s="62"/>
      <c r="BK917" s="62"/>
      <c r="BL917" s="62"/>
    </row>
    <row r="918" spans="1:64" s="31" customFormat="1" x14ac:dyDescent="0.25">
      <c r="A918" s="62"/>
      <c r="B918" s="58" t="s">
        <v>168</v>
      </c>
      <c r="C918" s="66" t="s">
        <v>175</v>
      </c>
      <c r="D918" s="66" t="s">
        <v>178</v>
      </c>
      <c r="E918" s="52"/>
      <c r="F918" s="66" t="s">
        <v>798</v>
      </c>
      <c r="G918" s="63" t="s">
        <v>1779</v>
      </c>
      <c r="H918" s="63" t="s">
        <v>1784</v>
      </c>
      <c r="I918" s="52" t="s">
        <v>1725</v>
      </c>
      <c r="J918" s="52" t="s">
        <v>1722</v>
      </c>
      <c r="K918" s="59">
        <v>86.89486545584974</v>
      </c>
      <c r="L918" s="59">
        <v>5.9113440829582357E-2</v>
      </c>
      <c r="M918" s="59">
        <v>0.94428888870801009</v>
      </c>
      <c r="N918" s="59">
        <v>17.438973766248566</v>
      </c>
      <c r="O918" s="59">
        <v>39.954988319753866</v>
      </c>
      <c r="P918" s="59"/>
      <c r="Q918" s="59">
        <v>29.760209023498863</v>
      </c>
      <c r="R918" s="59">
        <v>0.26952066223332821</v>
      </c>
      <c r="S918" s="59">
        <v>11.507280822419562</v>
      </c>
      <c r="T918" s="59">
        <v>2.5639564697168254E-2</v>
      </c>
      <c r="U918" s="59"/>
      <c r="V918" s="59">
        <v>99.96001448838895</v>
      </c>
      <c r="W918" s="59">
        <f t="shared" si="673"/>
        <v>18.067717164456468</v>
      </c>
      <c r="X918" s="59">
        <f t="shared" si="674"/>
        <v>12.994545297891079</v>
      </c>
      <c r="Y918" s="59">
        <f t="shared" si="675"/>
        <v>101.26206792723764</v>
      </c>
      <c r="Z918" s="59">
        <f t="shared" si="645"/>
        <v>1.862458677596022E-3</v>
      </c>
      <c r="AA918" s="59">
        <f t="shared" si="646"/>
        <v>2.2374879794125835E-2</v>
      </c>
      <c r="AB918" s="59">
        <f t="shared" si="647"/>
        <v>0.64762514704757801</v>
      </c>
      <c r="AC918" s="59">
        <f t="shared" si="648"/>
        <v>0.9957068441175092</v>
      </c>
      <c r="AD918" s="59">
        <f t="shared" si="649"/>
        <v>0.30809792795526258</v>
      </c>
      <c r="AE918" s="59">
        <f t="shared" si="650"/>
        <v>0</v>
      </c>
      <c r="AF918" s="59">
        <f t="shared" si="651"/>
        <v>0.47607910588836516</v>
      </c>
      <c r="AG918" s="59">
        <f t="shared" si="652"/>
        <v>7.1928912069504211E-3</v>
      </c>
      <c r="AH918" s="59">
        <f t="shared" si="653"/>
        <v>0.5404587148841683</v>
      </c>
      <c r="AI918" s="59">
        <f t="shared" si="654"/>
        <v>6.4973239654742432E-4</v>
      </c>
      <c r="AJ918" s="59">
        <f t="shared" si="658"/>
        <v>3.0000477019681031</v>
      </c>
      <c r="AK918" s="59">
        <f t="shared" si="672"/>
        <v>4</v>
      </c>
      <c r="AL918" s="59">
        <f t="shared" si="659"/>
        <v>0.53166611594779467</v>
      </c>
      <c r="AM918" s="59">
        <f t="shared" si="660"/>
        <v>0.46833388405220533</v>
      </c>
      <c r="AN918" s="59">
        <f t="shared" si="661"/>
        <v>1.545220083263573</v>
      </c>
      <c r="AO918" s="59">
        <f t="shared" si="662"/>
        <v>4.9696115093292699</v>
      </c>
      <c r="AP918" s="59">
        <f t="shared" si="663"/>
        <v>0.39289333231952339</v>
      </c>
      <c r="AQ918" s="59">
        <f t="shared" si="664"/>
        <v>0.15788316297525282</v>
      </c>
      <c r="AR918" s="59">
        <f t="shared" si="665"/>
        <v>0.51024473610937882</v>
      </c>
      <c r="AS918" s="59">
        <f t="shared" si="666"/>
        <v>0.33187210091536845</v>
      </c>
      <c r="AT918" s="59">
        <f t="shared" si="667"/>
        <v>0.60590729656006659</v>
      </c>
      <c r="AU918" s="59">
        <v>39.676311572790588</v>
      </c>
      <c r="AV918" s="78"/>
      <c r="AW918" s="59">
        <v>12.673380007221406</v>
      </c>
      <c r="AX918" s="67">
        <v>0.18689939564970975</v>
      </c>
      <c r="AY918" s="67">
        <v>47.144508677476175</v>
      </c>
      <c r="AZ918" s="67">
        <v>0.1424092949595715</v>
      </c>
      <c r="BA918" s="67">
        <v>0</v>
      </c>
      <c r="BB918" s="67">
        <v>0.16442769360371617</v>
      </c>
      <c r="BC918" s="67"/>
      <c r="BD918" s="67"/>
      <c r="BE918" s="59">
        <f t="shared" si="668"/>
        <v>99.987936641701168</v>
      </c>
      <c r="BF918" s="59">
        <f t="shared" si="669"/>
        <v>86.89486545584974</v>
      </c>
      <c r="BG918" s="59">
        <f t="shared" si="670"/>
        <v>0.1310513454415026</v>
      </c>
      <c r="BH918" s="64">
        <f t="shared" si="671"/>
        <v>0.86894865455849735</v>
      </c>
      <c r="BI918" s="52"/>
      <c r="BJ918" s="62"/>
      <c r="BK918" s="62"/>
      <c r="BL918" s="62"/>
    </row>
    <row r="919" spans="1:64" s="31" customFormat="1" x14ac:dyDescent="0.25">
      <c r="A919" s="62"/>
      <c r="B919" s="58" t="s">
        <v>168</v>
      </c>
      <c r="C919" s="66" t="s">
        <v>175</v>
      </c>
      <c r="D919" s="66" t="s">
        <v>178</v>
      </c>
      <c r="E919" s="52"/>
      <c r="F919" s="66" t="s">
        <v>799</v>
      </c>
      <c r="G919" s="63" t="s">
        <v>1779</v>
      </c>
      <c r="H919" s="63" t="s">
        <v>1784</v>
      </c>
      <c r="I919" s="52" t="s">
        <v>1725</v>
      </c>
      <c r="J919" s="52" t="s">
        <v>1722</v>
      </c>
      <c r="K919" s="59">
        <v>82.936030192159521</v>
      </c>
      <c r="L919" s="59">
        <v>5.8496193201105669E-2</v>
      </c>
      <c r="M919" s="59">
        <v>0.6028441879637263</v>
      </c>
      <c r="N919" s="59">
        <v>9.6281298999401894</v>
      </c>
      <c r="O919" s="59">
        <v>53.565944102290544</v>
      </c>
      <c r="P919" s="59"/>
      <c r="Q919" s="59">
        <v>24.631039555146049</v>
      </c>
      <c r="R919" s="59">
        <v>0.20913146792105133</v>
      </c>
      <c r="S919" s="59">
        <v>11.194090166981878</v>
      </c>
      <c r="T919" s="59">
        <v>9.7291595945880396E-2</v>
      </c>
      <c r="U919" s="59"/>
      <c r="V919" s="59">
        <v>99.986967169390425</v>
      </c>
      <c r="W919" s="59">
        <f t="shared" si="673"/>
        <v>16.936121075186293</v>
      </c>
      <c r="X919" s="59">
        <f t="shared" si="674"/>
        <v>8.5518098243606993</v>
      </c>
      <c r="Y919" s="59">
        <f t="shared" si="675"/>
        <v>100.84385851379137</v>
      </c>
      <c r="Z919" s="59">
        <f t="shared" si="645"/>
        <v>1.9122629451925794E-3</v>
      </c>
      <c r="AA919" s="59">
        <f t="shared" si="646"/>
        <v>1.4821102418768366E-2</v>
      </c>
      <c r="AB919" s="59">
        <f t="shared" si="647"/>
        <v>0.37099180754591987</v>
      </c>
      <c r="AC919" s="59">
        <f t="shared" si="648"/>
        <v>1.3850608281581251</v>
      </c>
      <c r="AD919" s="59">
        <f t="shared" si="649"/>
        <v>0.21038042274707877</v>
      </c>
      <c r="AE919" s="59">
        <f t="shared" si="650"/>
        <v>0</v>
      </c>
      <c r="AF919" s="59">
        <f t="shared" si="651"/>
        <v>0.46303027363456689</v>
      </c>
      <c r="AG919" s="59">
        <f t="shared" si="652"/>
        <v>5.790957947376477E-3</v>
      </c>
      <c r="AH919" s="59">
        <f t="shared" si="653"/>
        <v>0.54550434245691426</v>
      </c>
      <c r="AI919" s="59">
        <f t="shared" si="654"/>
        <v>2.5581075565343637E-3</v>
      </c>
      <c r="AJ919" s="59">
        <f t="shared" si="658"/>
        <v>3.0000501054104767</v>
      </c>
      <c r="AK919" s="59">
        <f t="shared" si="672"/>
        <v>3.9999999999999991</v>
      </c>
      <c r="AL919" s="59">
        <f t="shared" si="659"/>
        <v>0.54088807042735476</v>
      </c>
      <c r="AM919" s="59">
        <f t="shared" si="660"/>
        <v>0.45911192957264524</v>
      </c>
      <c r="AN919" s="59">
        <f t="shared" si="661"/>
        <v>2.200919018929941</v>
      </c>
      <c r="AO919" s="59">
        <f t="shared" si="662"/>
        <v>7.8956432523402995</v>
      </c>
      <c r="AP919" s="59">
        <f t="shared" si="663"/>
        <v>0.31241027782524078</v>
      </c>
      <c r="AQ919" s="59">
        <f t="shared" si="664"/>
        <v>0.10698580449658762</v>
      </c>
      <c r="AR919" s="59">
        <f t="shared" si="665"/>
        <v>0.70435188332781551</v>
      </c>
      <c r="AS919" s="59">
        <f t="shared" si="666"/>
        <v>0.18866231217559701</v>
      </c>
      <c r="AT919" s="59">
        <f t="shared" si="667"/>
        <v>0.78873537159256046</v>
      </c>
      <c r="AU919" s="59">
        <v>39.371897360127356</v>
      </c>
      <c r="AV919" s="78"/>
      <c r="AW919" s="59">
        <v>16.070230269491816</v>
      </c>
      <c r="AX919" s="67">
        <v>0.25240324507197665</v>
      </c>
      <c r="AY919" s="67">
        <v>43.819891216104516</v>
      </c>
      <c r="AZ919" s="67">
        <v>0.16145840208579815</v>
      </c>
      <c r="BA919" s="67">
        <v>0.1650813373818483</v>
      </c>
      <c r="BB919" s="67">
        <v>0.13668937431578052</v>
      </c>
      <c r="BC919" s="67"/>
      <c r="BD919" s="67"/>
      <c r="BE919" s="59">
        <f t="shared" si="668"/>
        <v>99.977651204579089</v>
      </c>
      <c r="BF919" s="59">
        <f t="shared" si="669"/>
        <v>82.936030192159521</v>
      </c>
      <c r="BG919" s="59">
        <f t="shared" si="670"/>
        <v>0.17063969807840479</v>
      </c>
      <c r="BH919" s="64">
        <f t="shared" si="671"/>
        <v>0.82936030192159516</v>
      </c>
      <c r="BI919" s="52"/>
      <c r="BJ919" s="62"/>
      <c r="BK919" s="62"/>
      <c r="BL919" s="62"/>
    </row>
    <row r="920" spans="1:64" s="31" customFormat="1" x14ac:dyDescent="0.25">
      <c r="A920" s="62"/>
      <c r="B920" s="58" t="s">
        <v>168</v>
      </c>
      <c r="C920" s="66" t="s">
        <v>175</v>
      </c>
      <c r="D920" s="66" t="s">
        <v>178</v>
      </c>
      <c r="E920" s="52"/>
      <c r="F920" s="66" t="s">
        <v>800</v>
      </c>
      <c r="G920" s="63" t="s">
        <v>1779</v>
      </c>
      <c r="H920" s="63" t="s">
        <v>1784</v>
      </c>
      <c r="I920" s="52" t="s">
        <v>1725</v>
      </c>
      <c r="J920" s="52" t="s">
        <v>1722</v>
      </c>
      <c r="K920" s="59">
        <v>87.230842071883615</v>
      </c>
      <c r="L920" s="59">
        <v>8.5607145124591152E-2</v>
      </c>
      <c r="M920" s="59">
        <v>0.71916145958134425</v>
      </c>
      <c r="N920" s="59">
        <v>14.080122553386705</v>
      </c>
      <c r="O920" s="59">
        <v>46.121361440329977</v>
      </c>
      <c r="P920" s="59"/>
      <c r="Q920" s="59">
        <v>27.156716372059304</v>
      </c>
      <c r="R920" s="59">
        <v>0.20459698081212099</v>
      </c>
      <c r="S920" s="59">
        <v>11.438179557914872</v>
      </c>
      <c r="T920" s="59">
        <v>0.13865080681662253</v>
      </c>
      <c r="U920" s="59"/>
      <c r="V920" s="59">
        <v>99.944396316025546</v>
      </c>
      <c r="W920" s="59">
        <f t="shared" si="673"/>
        <v>17.391756106746826</v>
      </c>
      <c r="X920" s="59">
        <f t="shared" si="674"/>
        <v>10.852367487566656</v>
      </c>
      <c r="Y920" s="59">
        <f t="shared" si="675"/>
        <v>101.03180353827972</v>
      </c>
      <c r="Z920" s="59">
        <f t="shared" si="645"/>
        <v>2.739445837103313E-3</v>
      </c>
      <c r="AA920" s="59">
        <f t="shared" si="646"/>
        <v>1.7307507715518384E-2</v>
      </c>
      <c r="AB920" s="59">
        <f t="shared" si="647"/>
        <v>0.53108191406181648</v>
      </c>
      <c r="AC920" s="59">
        <f t="shared" si="648"/>
        <v>1.1673871277306764</v>
      </c>
      <c r="AD920" s="59">
        <f t="shared" si="649"/>
        <v>0.26133915296591731</v>
      </c>
      <c r="AE920" s="59">
        <f t="shared" si="650"/>
        <v>0</v>
      </c>
      <c r="AF920" s="59">
        <f t="shared" si="651"/>
        <v>0.46544843245383072</v>
      </c>
      <c r="AG920" s="59">
        <f t="shared" si="652"/>
        <v>5.5457839245236758E-3</v>
      </c>
      <c r="AH920" s="59">
        <f t="shared" si="653"/>
        <v>0.54563097861391219</v>
      </c>
      <c r="AI920" s="59">
        <f t="shared" si="654"/>
        <v>3.5686057648743027E-3</v>
      </c>
      <c r="AJ920" s="59">
        <f t="shared" si="658"/>
        <v>3.0000489490681725</v>
      </c>
      <c r="AK920" s="59">
        <f t="shared" si="672"/>
        <v>4</v>
      </c>
      <c r="AL920" s="59">
        <f t="shared" si="659"/>
        <v>0.53965195279538192</v>
      </c>
      <c r="AM920" s="59">
        <f t="shared" si="660"/>
        <v>0.46034804720461808</v>
      </c>
      <c r="AN920" s="59">
        <f t="shared" si="661"/>
        <v>1.7810130138232001</v>
      </c>
      <c r="AO920" s="59">
        <f t="shared" si="662"/>
        <v>5.9848210418200996</v>
      </c>
      <c r="AP920" s="59">
        <f t="shared" si="663"/>
        <v>0.35958120117721026</v>
      </c>
      <c r="AQ920" s="59">
        <f t="shared" si="664"/>
        <v>0.13334935207684095</v>
      </c>
      <c r="AR920" s="59">
        <f t="shared" si="665"/>
        <v>0.59566396898069041</v>
      </c>
      <c r="AS920" s="59">
        <f t="shared" si="666"/>
        <v>0.27098667894246875</v>
      </c>
      <c r="AT920" s="59">
        <f t="shared" si="667"/>
        <v>0.68731728339226317</v>
      </c>
      <c r="AU920" s="59">
        <v>39.526278589963127</v>
      </c>
      <c r="AV920" s="78"/>
      <c r="AW920" s="59">
        <v>12.135650588525001</v>
      </c>
      <c r="AX920" s="67">
        <v>0.19723905604160033</v>
      </c>
      <c r="AY920" s="67">
        <v>46.511130536469771</v>
      </c>
      <c r="AZ920" s="67">
        <v>0.2215390433934781</v>
      </c>
      <c r="BA920" s="67">
        <v>0.18267705664100065</v>
      </c>
      <c r="BB920" s="67">
        <v>1.0489356868611739</v>
      </c>
      <c r="BC920" s="67"/>
      <c r="BD920" s="67"/>
      <c r="BE920" s="59">
        <f t="shared" si="668"/>
        <v>99.823450557895157</v>
      </c>
      <c r="BF920" s="59">
        <f t="shared" si="669"/>
        <v>87.230842071883615</v>
      </c>
      <c r="BG920" s="59">
        <f t="shared" si="670"/>
        <v>0.12769157928116384</v>
      </c>
      <c r="BH920" s="64">
        <f t="shared" si="671"/>
        <v>0.87230842071883619</v>
      </c>
      <c r="BI920" s="52"/>
      <c r="BJ920" s="62"/>
      <c r="BK920" s="62"/>
      <c r="BL920" s="62"/>
    </row>
    <row r="921" spans="1:64" s="31" customFormat="1" x14ac:dyDescent="0.25">
      <c r="A921" s="62"/>
      <c r="B921" s="58" t="s">
        <v>168</v>
      </c>
      <c r="C921" s="66" t="s">
        <v>175</v>
      </c>
      <c r="D921" s="66" t="s">
        <v>178</v>
      </c>
      <c r="E921" s="52"/>
      <c r="F921" s="66" t="s">
        <v>801</v>
      </c>
      <c r="G921" s="63" t="s">
        <v>1779</v>
      </c>
      <c r="H921" s="63" t="s">
        <v>1784</v>
      </c>
      <c r="I921" s="52" t="s">
        <v>1725</v>
      </c>
      <c r="J921" s="52" t="s">
        <v>1722</v>
      </c>
      <c r="K921" s="59">
        <v>81.113691480056374</v>
      </c>
      <c r="L921" s="59">
        <v>5.8115308439936925E-2</v>
      </c>
      <c r="M921" s="59">
        <v>0.69082555015320857</v>
      </c>
      <c r="N921" s="59">
        <v>13.862922534109954</v>
      </c>
      <c r="O921" s="59">
        <v>46.80502011334503</v>
      </c>
      <c r="P921" s="59"/>
      <c r="Q921" s="59">
        <v>26.88841961674165</v>
      </c>
      <c r="R921" s="59">
        <v>0.19432306259603907</v>
      </c>
      <c r="S921" s="59">
        <v>11.360735642946002</v>
      </c>
      <c r="T921" s="59">
        <v>0.13267644201131434</v>
      </c>
      <c r="U921" s="59"/>
      <c r="V921" s="59">
        <v>99.993038270343135</v>
      </c>
      <c r="W921" s="59">
        <f t="shared" si="673"/>
        <v>17.440774957618803</v>
      </c>
      <c r="X921" s="59">
        <f t="shared" si="674"/>
        <v>10.499716224853131</v>
      </c>
      <c r="Y921" s="59">
        <f t="shared" si="675"/>
        <v>101.04510983607342</v>
      </c>
      <c r="Z921" s="59">
        <f t="shared" si="645"/>
        <v>1.8620332024893119E-3</v>
      </c>
      <c r="AA921" s="59">
        <f t="shared" si="646"/>
        <v>1.6646413941190142E-2</v>
      </c>
      <c r="AB921" s="59">
        <f t="shared" si="647"/>
        <v>0.52354503208992198</v>
      </c>
      <c r="AC921" s="59">
        <f t="shared" si="648"/>
        <v>1.1861766958979749</v>
      </c>
      <c r="AD921" s="59">
        <f t="shared" si="649"/>
        <v>0.25316386583036726</v>
      </c>
      <c r="AE921" s="59">
        <f t="shared" si="650"/>
        <v>0</v>
      </c>
      <c r="AF921" s="59">
        <f t="shared" si="651"/>
        <v>0.46734551960516885</v>
      </c>
      <c r="AG921" s="59">
        <f t="shared" si="652"/>
        <v>5.2739042411374722E-3</v>
      </c>
      <c r="AH921" s="59">
        <f t="shared" si="653"/>
        <v>0.5426161726003601</v>
      </c>
      <c r="AI921" s="59">
        <f t="shared" si="654"/>
        <v>3.4191185385788322E-3</v>
      </c>
      <c r="AJ921" s="59">
        <f t="shared" si="658"/>
        <v>3.0000487559471889</v>
      </c>
      <c r="AK921" s="59">
        <f t="shared" si="672"/>
        <v>4</v>
      </c>
      <c r="AL921" s="59">
        <f t="shared" si="659"/>
        <v>0.53726411287482456</v>
      </c>
      <c r="AM921" s="59">
        <f t="shared" si="660"/>
        <v>0.46273588712517544</v>
      </c>
      <c r="AN921" s="59">
        <f t="shared" si="661"/>
        <v>1.8460198420192961</v>
      </c>
      <c r="AO921" s="59">
        <f t="shared" si="662"/>
        <v>6.2723429607542309</v>
      </c>
      <c r="AP921" s="59">
        <f t="shared" si="663"/>
        <v>0.35136789464211332</v>
      </c>
      <c r="AQ921" s="59">
        <f t="shared" si="664"/>
        <v>0.12897535476731747</v>
      </c>
      <c r="AR921" s="59">
        <f t="shared" si="665"/>
        <v>0.60430251239991439</v>
      </c>
      <c r="AS921" s="59">
        <f t="shared" si="666"/>
        <v>0.26672213283276813</v>
      </c>
      <c r="AT921" s="59">
        <f t="shared" si="667"/>
        <v>0.69378348328879158</v>
      </c>
      <c r="AU921" s="59">
        <v>38.816520583251496</v>
      </c>
      <c r="AV921" s="78"/>
      <c r="AW921" s="59">
        <v>17.707258986770182</v>
      </c>
      <c r="AX921" s="67">
        <v>0.31451637350339318</v>
      </c>
      <c r="AY921" s="67">
        <v>42.666247833929276</v>
      </c>
      <c r="AZ921" s="67">
        <v>0.16048716323437787</v>
      </c>
      <c r="BA921" s="67">
        <v>0.10363930502086165</v>
      </c>
      <c r="BB921" s="67">
        <v>0.2120944014367214</v>
      </c>
      <c r="BC921" s="67"/>
      <c r="BD921" s="67"/>
      <c r="BE921" s="59">
        <f t="shared" si="668"/>
        <v>99.980764647146302</v>
      </c>
      <c r="BF921" s="59">
        <f t="shared" si="669"/>
        <v>81.113691480056374</v>
      </c>
      <c r="BG921" s="59">
        <f t="shared" si="670"/>
        <v>0.18886308519943626</v>
      </c>
      <c r="BH921" s="64">
        <f t="shared" si="671"/>
        <v>0.81113691480056371</v>
      </c>
      <c r="BI921" s="52"/>
      <c r="BJ921" s="62"/>
      <c r="BK921" s="62"/>
      <c r="BL921" s="62"/>
    </row>
    <row r="922" spans="1:64" s="31" customFormat="1" x14ac:dyDescent="0.25">
      <c r="A922" s="62"/>
      <c r="B922" s="58" t="s">
        <v>168</v>
      </c>
      <c r="C922" s="66" t="s">
        <v>175</v>
      </c>
      <c r="D922" s="66" t="s">
        <v>178</v>
      </c>
      <c r="E922" s="52"/>
      <c r="F922" s="66" t="s">
        <v>802</v>
      </c>
      <c r="G922" s="63" t="s">
        <v>1779</v>
      </c>
      <c r="H922" s="63" t="s">
        <v>1784</v>
      </c>
      <c r="I922" s="52" t="s">
        <v>1725</v>
      </c>
      <c r="J922" s="52" t="s">
        <v>1722</v>
      </c>
      <c r="K922" s="59">
        <v>88.142015088456191</v>
      </c>
      <c r="L922" s="59">
        <v>0.51559287078449445</v>
      </c>
      <c r="M922" s="59">
        <v>0.70952494269495403</v>
      </c>
      <c r="N922" s="59">
        <v>13.881346521121003</v>
      </c>
      <c r="O922" s="59">
        <v>45.732172384967875</v>
      </c>
      <c r="P922" s="59"/>
      <c r="Q922" s="59">
        <v>26.918625817880802</v>
      </c>
      <c r="R922" s="59">
        <v>0.21427104117217549</v>
      </c>
      <c r="S922" s="59">
        <v>11.694907325486559</v>
      </c>
      <c r="T922" s="59">
        <v>0.15244057461655958</v>
      </c>
      <c r="U922" s="59"/>
      <c r="V922" s="59">
        <v>99.818881478724421</v>
      </c>
      <c r="W922" s="59">
        <f t="shared" si="673"/>
        <v>17.449853542514415</v>
      </c>
      <c r="X922" s="59">
        <f t="shared" si="674"/>
        <v>10.52319657186751</v>
      </c>
      <c r="Y922" s="59">
        <f t="shared" si="675"/>
        <v>100.87330577522556</v>
      </c>
      <c r="Z922" s="59">
        <f t="shared" si="645"/>
        <v>1.6484399691824806E-2</v>
      </c>
      <c r="AA922" s="59">
        <f t="shared" si="646"/>
        <v>1.7060404519678656E-2</v>
      </c>
      <c r="AB922" s="59">
        <f t="shared" si="647"/>
        <v>0.52311864700880195</v>
      </c>
      <c r="AC922" s="59">
        <f t="shared" si="648"/>
        <v>1.1565066704508453</v>
      </c>
      <c r="AD922" s="59">
        <f t="shared" si="649"/>
        <v>0.25318688121058097</v>
      </c>
      <c r="AE922" s="59">
        <f t="shared" si="650"/>
        <v>0</v>
      </c>
      <c r="AF922" s="59">
        <f t="shared" si="651"/>
        <v>0.46658787665304569</v>
      </c>
      <c r="AG922" s="59">
        <f t="shared" si="652"/>
        <v>5.8028418208071293E-3</v>
      </c>
      <c r="AH922" s="59">
        <f t="shared" si="653"/>
        <v>0.55738133709511406</v>
      </c>
      <c r="AI922" s="59">
        <f t="shared" si="654"/>
        <v>3.9200380026837419E-3</v>
      </c>
      <c r="AJ922" s="59">
        <f t="shared" si="658"/>
        <v>3.0000490964533819</v>
      </c>
      <c r="AK922" s="59">
        <f t="shared" si="672"/>
        <v>3.9999999999999996</v>
      </c>
      <c r="AL922" s="59">
        <f t="shared" si="659"/>
        <v>0.54433407724716931</v>
      </c>
      <c r="AM922" s="59">
        <f t="shared" si="660"/>
        <v>0.45566592275283069</v>
      </c>
      <c r="AN922" s="59">
        <f t="shared" si="661"/>
        <v>1.8428596079785609</v>
      </c>
      <c r="AO922" s="59">
        <f t="shared" si="662"/>
        <v>6.2582920514782447</v>
      </c>
      <c r="AP922" s="59">
        <f t="shared" si="663"/>
        <v>0.35175848895016604</v>
      </c>
      <c r="AQ922" s="59">
        <f t="shared" si="664"/>
        <v>0.13099404142046142</v>
      </c>
      <c r="AR922" s="59">
        <f t="shared" si="665"/>
        <v>0.59835439327551854</v>
      </c>
      <c r="AS922" s="59">
        <f t="shared" si="666"/>
        <v>0.27065156530402013</v>
      </c>
      <c r="AT922" s="59">
        <f t="shared" si="667"/>
        <v>0.68855039182191313</v>
      </c>
      <c r="AU922" s="59">
        <v>40.061337788417809</v>
      </c>
      <c r="AV922" s="78"/>
      <c r="AW922" s="59">
        <v>11.465605575322778</v>
      </c>
      <c r="AX922" s="67">
        <v>0.16259199990274603</v>
      </c>
      <c r="AY922" s="67">
        <v>47.81400306062541</v>
      </c>
      <c r="AZ922" s="67">
        <v>0.12910378372445869</v>
      </c>
      <c r="BA922" s="67">
        <v>0.21771759722910908</v>
      </c>
      <c r="BB922" s="67">
        <v>0.11562200757776234</v>
      </c>
      <c r="BC922" s="67"/>
      <c r="BD922" s="67"/>
      <c r="BE922" s="59">
        <f t="shared" si="668"/>
        <v>99.965981812800067</v>
      </c>
      <c r="BF922" s="59">
        <f t="shared" si="669"/>
        <v>88.142015088456191</v>
      </c>
      <c r="BG922" s="59">
        <f t="shared" si="670"/>
        <v>0.11857984911543809</v>
      </c>
      <c r="BH922" s="64">
        <f t="shared" si="671"/>
        <v>0.88142015088456194</v>
      </c>
      <c r="BI922" s="52"/>
      <c r="BJ922" s="62"/>
      <c r="BK922" s="62"/>
      <c r="BL922" s="62"/>
    </row>
    <row r="923" spans="1:64" s="31" customFormat="1" x14ac:dyDescent="0.25">
      <c r="A923" s="62"/>
      <c r="B923" s="58" t="s">
        <v>168</v>
      </c>
      <c r="C923" s="66" t="s">
        <v>175</v>
      </c>
      <c r="D923" s="66" t="s">
        <v>178</v>
      </c>
      <c r="E923" s="52"/>
      <c r="F923" s="66" t="s">
        <v>803</v>
      </c>
      <c r="G923" s="63" t="s">
        <v>1779</v>
      </c>
      <c r="H923" s="63" t="s">
        <v>1784</v>
      </c>
      <c r="I923" s="52" t="s">
        <v>1725</v>
      </c>
      <c r="J923" s="52" t="s">
        <v>1722</v>
      </c>
      <c r="K923" s="59">
        <v>88.793948743751258</v>
      </c>
      <c r="L923" s="59">
        <v>5.2104885617129247E-2</v>
      </c>
      <c r="M923" s="59">
        <v>0.65378984632599857</v>
      </c>
      <c r="N923" s="59">
        <v>14.832186857225532</v>
      </c>
      <c r="O923" s="59">
        <v>47.460974452418121</v>
      </c>
      <c r="P923" s="59"/>
      <c r="Q923" s="59">
        <v>24.231301175344576</v>
      </c>
      <c r="R923" s="59">
        <v>0.18241768692754182</v>
      </c>
      <c r="S923" s="59">
        <v>12.414115466450019</v>
      </c>
      <c r="T923" s="59">
        <v>0.16744385572106585</v>
      </c>
      <c r="U923" s="59"/>
      <c r="V923" s="59">
        <v>99.994334226029977</v>
      </c>
      <c r="W923" s="59">
        <f t="shared" si="673"/>
        <v>15.897023347296566</v>
      </c>
      <c r="X923" s="59">
        <f t="shared" si="674"/>
        <v>9.2623670016092579</v>
      </c>
      <c r="Y923" s="59">
        <f t="shared" si="675"/>
        <v>100.92242339959124</v>
      </c>
      <c r="Z923" s="59">
        <f t="shared" si="645"/>
        <v>1.6519303125418548E-3</v>
      </c>
      <c r="AA923" s="59">
        <f t="shared" si="646"/>
        <v>1.5588591331637756E-2</v>
      </c>
      <c r="AB923" s="59">
        <f t="shared" si="647"/>
        <v>0.55426931550015179</v>
      </c>
      <c r="AC923" s="59">
        <f t="shared" si="648"/>
        <v>1.190172754004027</v>
      </c>
      <c r="AD923" s="59">
        <f t="shared" si="649"/>
        <v>0.22098487200285932</v>
      </c>
      <c r="AE923" s="59">
        <f t="shared" si="650"/>
        <v>0</v>
      </c>
      <c r="AF923" s="59">
        <f t="shared" si="651"/>
        <v>0.42150673583996612</v>
      </c>
      <c r="AG923" s="59">
        <f t="shared" si="652"/>
        <v>4.8988172677743276E-3</v>
      </c>
      <c r="AH923" s="59">
        <f t="shared" si="653"/>
        <v>0.58670320681584409</v>
      </c>
      <c r="AI923" s="59">
        <f t="shared" si="654"/>
        <v>4.2697845274988029E-3</v>
      </c>
      <c r="AJ923" s="59">
        <f t="shared" si="658"/>
        <v>3.0000460076023008</v>
      </c>
      <c r="AK923" s="59">
        <f t="shared" si="672"/>
        <v>4</v>
      </c>
      <c r="AL923" s="59">
        <f t="shared" si="659"/>
        <v>0.5819256307573798</v>
      </c>
      <c r="AM923" s="59">
        <f t="shared" si="660"/>
        <v>0.4180743692426202</v>
      </c>
      <c r="AN923" s="59">
        <f t="shared" si="661"/>
        <v>1.9074008642298024</v>
      </c>
      <c r="AO923" s="59">
        <f t="shared" si="662"/>
        <v>6.5467163946103408</v>
      </c>
      <c r="AP923" s="59">
        <f t="shared" si="663"/>
        <v>0.34394981865182506</v>
      </c>
      <c r="AQ923" s="59">
        <f t="shared" si="664"/>
        <v>0.11243606533317077</v>
      </c>
      <c r="AR923" s="59">
        <f t="shared" si="665"/>
        <v>0.60555430927970977</v>
      </c>
      <c r="AS923" s="59">
        <f t="shared" si="666"/>
        <v>0.28200962538711949</v>
      </c>
      <c r="AT923" s="59">
        <f t="shared" si="667"/>
        <v>0.682265564910567</v>
      </c>
      <c r="AU923" s="59">
        <v>40.230189775977976</v>
      </c>
      <c r="AV923" s="78"/>
      <c r="AW923" s="59">
        <v>10.834005147262728</v>
      </c>
      <c r="AX923" s="67">
        <v>0.16291739821022388</v>
      </c>
      <c r="AY923" s="67">
        <v>48.16214585066858</v>
      </c>
      <c r="AZ923" s="67">
        <v>0.120448183855939</v>
      </c>
      <c r="BA923" s="67">
        <v>0.27603993325631276</v>
      </c>
      <c r="BB923" s="67">
        <v>0.19795287340935078</v>
      </c>
      <c r="BC923" s="67"/>
      <c r="BD923" s="67"/>
      <c r="BE923" s="59">
        <f t="shared" si="668"/>
        <v>99.983699162641116</v>
      </c>
      <c r="BF923" s="59">
        <f t="shared" si="669"/>
        <v>88.793948743751258</v>
      </c>
      <c r="BG923" s="59">
        <f t="shared" si="670"/>
        <v>0.11206051256248742</v>
      </c>
      <c r="BH923" s="64">
        <f t="shared" si="671"/>
        <v>0.88793948743751261</v>
      </c>
      <c r="BI923" s="52"/>
      <c r="BJ923" s="62"/>
      <c r="BK923" s="62"/>
      <c r="BL923" s="62"/>
    </row>
    <row r="924" spans="1:64" s="31" customFormat="1" x14ac:dyDescent="0.25">
      <c r="A924" s="62"/>
      <c r="B924" s="58" t="s">
        <v>168</v>
      </c>
      <c r="C924" s="66" t="s">
        <v>175</v>
      </c>
      <c r="D924" s="66" t="s">
        <v>178</v>
      </c>
      <c r="E924" s="52"/>
      <c r="F924" s="66" t="s">
        <v>804</v>
      </c>
      <c r="G924" s="63" t="s">
        <v>1779</v>
      </c>
      <c r="H924" s="63" t="s">
        <v>1784</v>
      </c>
      <c r="I924" s="52" t="s">
        <v>1725</v>
      </c>
      <c r="J924" s="52" t="s">
        <v>1722</v>
      </c>
      <c r="K924" s="59">
        <v>88.528715416392245</v>
      </c>
      <c r="L924" s="59">
        <v>6.7806367717276841E-2</v>
      </c>
      <c r="M924" s="59">
        <v>0.68201651475269931</v>
      </c>
      <c r="N924" s="59">
        <v>15.020782803737559</v>
      </c>
      <c r="O924" s="59">
        <v>46.146844875450142</v>
      </c>
      <c r="P924" s="59"/>
      <c r="Q924" s="59">
        <v>25.298160511557995</v>
      </c>
      <c r="R924" s="59">
        <v>0.17737091704818306</v>
      </c>
      <c r="S924" s="59">
        <v>12.426099674346995</v>
      </c>
      <c r="T924" s="59">
        <v>0.16713408126425933</v>
      </c>
      <c r="U924" s="59"/>
      <c r="V924" s="59">
        <v>99.986215745875114</v>
      </c>
      <c r="W924" s="59">
        <f t="shared" si="673"/>
        <v>15.975360745782247</v>
      </c>
      <c r="X924" s="59">
        <f t="shared" si="674"/>
        <v>10.360968843938373</v>
      </c>
      <c r="Y924" s="59">
        <f t="shared" si="675"/>
        <v>101.02438482403772</v>
      </c>
      <c r="Z924" s="59">
        <f t="shared" si="645"/>
        <v>2.1468855840359436E-3</v>
      </c>
      <c r="AA924" s="59">
        <f t="shared" si="646"/>
        <v>1.6240101342620349E-2</v>
      </c>
      <c r="AB924" s="59">
        <f t="shared" si="647"/>
        <v>0.5605745262266888</v>
      </c>
      <c r="AC924" s="59">
        <f t="shared" si="648"/>
        <v>1.1556877501458653</v>
      </c>
      <c r="AD924" s="59">
        <f t="shared" si="649"/>
        <v>0.2468687230223377</v>
      </c>
      <c r="AE924" s="59">
        <f t="shared" si="650"/>
        <v>0</v>
      </c>
      <c r="AF924" s="59">
        <f t="shared" si="651"/>
        <v>0.42302352976727248</v>
      </c>
      <c r="AG924" s="59">
        <f t="shared" si="652"/>
        <v>4.7569857515174143E-3</v>
      </c>
      <c r="AH924" s="59">
        <f t="shared" si="653"/>
        <v>0.58649276373066328</v>
      </c>
      <c r="AI924" s="59">
        <f t="shared" si="654"/>
        <v>4.2562478048962819E-3</v>
      </c>
      <c r="AJ924" s="59">
        <f t="shared" si="658"/>
        <v>3.0000475133758977</v>
      </c>
      <c r="AK924" s="59">
        <f t="shared" si="672"/>
        <v>4</v>
      </c>
      <c r="AL924" s="59">
        <f t="shared" si="659"/>
        <v>0.58096413847713935</v>
      </c>
      <c r="AM924" s="59">
        <f t="shared" si="660"/>
        <v>0.41903586152286065</v>
      </c>
      <c r="AN924" s="59">
        <f t="shared" si="661"/>
        <v>1.7135566004001064</v>
      </c>
      <c r="AO924" s="59">
        <f t="shared" si="662"/>
        <v>5.6898745171181488</v>
      </c>
      <c r="AP924" s="59">
        <f t="shared" si="663"/>
        <v>0.36852004481961154</v>
      </c>
      <c r="AQ924" s="59">
        <f t="shared" si="664"/>
        <v>0.12575254687457516</v>
      </c>
      <c r="AR924" s="59">
        <f t="shared" si="665"/>
        <v>0.58869619526261374</v>
      </c>
      <c r="AS924" s="59">
        <f t="shared" si="666"/>
        <v>0.2855512578628111</v>
      </c>
      <c r="AT924" s="59">
        <f t="shared" si="667"/>
        <v>0.67337479012152845</v>
      </c>
      <c r="AU924" s="59">
        <v>40.123779387940743</v>
      </c>
      <c r="AV924" s="78"/>
      <c r="AW924" s="59">
        <v>11.093078463289604</v>
      </c>
      <c r="AX924" s="67">
        <v>0.1786900313320906</v>
      </c>
      <c r="AY924" s="67">
        <v>48.029738155457196</v>
      </c>
      <c r="AZ924" s="67">
        <v>0.13787665830917067</v>
      </c>
      <c r="BA924" s="67">
        <v>0.2629870546450962</v>
      </c>
      <c r="BB924" s="67">
        <v>0.15711794611951316</v>
      </c>
      <c r="BC924" s="67"/>
      <c r="BD924" s="67"/>
      <c r="BE924" s="59">
        <f t="shared" si="668"/>
        <v>99.98326769709341</v>
      </c>
      <c r="BF924" s="59">
        <f t="shared" si="669"/>
        <v>88.528715416392245</v>
      </c>
      <c r="BG924" s="59">
        <f t="shared" si="670"/>
        <v>0.11471284583607755</v>
      </c>
      <c r="BH924" s="64">
        <f t="shared" si="671"/>
        <v>0.88528715416392245</v>
      </c>
      <c r="BI924" s="52"/>
      <c r="BJ924" s="62"/>
      <c r="BK924" s="62"/>
      <c r="BL924" s="62"/>
    </row>
    <row r="925" spans="1:64" s="31" customFormat="1" x14ac:dyDescent="0.25">
      <c r="A925" s="62"/>
      <c r="B925" s="58" t="s">
        <v>168</v>
      </c>
      <c r="C925" s="66" t="s">
        <v>175</v>
      </c>
      <c r="D925" s="66" t="s">
        <v>178</v>
      </c>
      <c r="E925" s="52"/>
      <c r="F925" s="66" t="s">
        <v>805</v>
      </c>
      <c r="G925" s="63" t="s">
        <v>1779</v>
      </c>
      <c r="H925" s="63" t="s">
        <v>1784</v>
      </c>
      <c r="I925" s="52" t="s">
        <v>1725</v>
      </c>
      <c r="J925" s="52" t="s">
        <v>1722</v>
      </c>
      <c r="K925" s="59">
        <v>88.524537304234045</v>
      </c>
      <c r="L925" s="59">
        <v>7.0073389452890086E-2</v>
      </c>
      <c r="M925" s="59">
        <v>0.67558454491339193</v>
      </c>
      <c r="N925" s="59">
        <v>14.207354359406516</v>
      </c>
      <c r="O925" s="59">
        <v>46.931931459909606</v>
      </c>
      <c r="P925" s="59"/>
      <c r="Q925" s="59">
        <v>25.4637164857029</v>
      </c>
      <c r="R925" s="59">
        <v>0.24246812472049237</v>
      </c>
      <c r="S925" s="59">
        <v>12.199462736877972</v>
      </c>
      <c r="T925" s="59">
        <v>0.19166238215045192</v>
      </c>
      <c r="U925" s="59"/>
      <c r="V925" s="59">
        <v>99.98225348313423</v>
      </c>
      <c r="W925" s="59">
        <f t="shared" si="673"/>
        <v>16.10150156549361</v>
      </c>
      <c r="X925" s="59">
        <f t="shared" si="674"/>
        <v>10.404773194275716</v>
      </c>
      <c r="Y925" s="59">
        <f t="shared" si="675"/>
        <v>101.02481175720065</v>
      </c>
      <c r="Z925" s="59">
        <f t="shared" si="645"/>
        <v>2.229604056961979E-3</v>
      </c>
      <c r="AA925" s="59">
        <f t="shared" si="646"/>
        <v>1.6166267161906719E-2</v>
      </c>
      <c r="AB925" s="59">
        <f t="shared" si="647"/>
        <v>0.53283188663914161</v>
      </c>
      <c r="AC925" s="59">
        <f t="shared" si="648"/>
        <v>1.1811447568876363</v>
      </c>
      <c r="AD925" s="59">
        <f t="shared" si="649"/>
        <v>0.2491348728098742</v>
      </c>
      <c r="AE925" s="59">
        <f t="shared" si="650"/>
        <v>0</v>
      </c>
      <c r="AF925" s="59">
        <f t="shared" si="651"/>
        <v>0.42846606522540126</v>
      </c>
      <c r="AG925" s="59">
        <f t="shared" si="652"/>
        <v>6.5349202891088589E-3</v>
      </c>
      <c r="AH925" s="59">
        <f t="shared" si="653"/>
        <v>0.57863504318651637</v>
      </c>
      <c r="AI925" s="59">
        <f t="shared" si="654"/>
        <v>4.9049543562571752E-3</v>
      </c>
      <c r="AJ925" s="59">
        <f t="shared" si="658"/>
        <v>3.0000483706128045</v>
      </c>
      <c r="AK925" s="59">
        <f t="shared" si="672"/>
        <v>3.9999999999999996</v>
      </c>
      <c r="AL925" s="59">
        <f t="shared" si="659"/>
        <v>0.5745550653786462</v>
      </c>
      <c r="AM925" s="59">
        <f t="shared" si="660"/>
        <v>0.4254449346213538</v>
      </c>
      <c r="AN925" s="59">
        <f t="shared" si="661"/>
        <v>1.7198156981916481</v>
      </c>
      <c r="AO925" s="59">
        <f t="shared" si="662"/>
        <v>5.7170932152748204</v>
      </c>
      <c r="AP925" s="59">
        <f t="shared" si="663"/>
        <v>0.36767197154751341</v>
      </c>
      <c r="AQ925" s="59">
        <f t="shared" si="664"/>
        <v>0.12690816122090862</v>
      </c>
      <c r="AR925" s="59">
        <f t="shared" si="665"/>
        <v>0.60166972026722243</v>
      </c>
      <c r="AS925" s="59">
        <f t="shared" si="666"/>
        <v>0.27142211851186898</v>
      </c>
      <c r="AT925" s="59">
        <f t="shared" si="667"/>
        <v>0.68912535147342746</v>
      </c>
      <c r="AU925" s="59">
        <v>40.120031808882217</v>
      </c>
      <c r="AV925" s="78"/>
      <c r="AW925" s="59">
        <v>11.103120559388531</v>
      </c>
      <c r="AX925" s="67">
        <v>0.18130321564226923</v>
      </c>
      <c r="AY925" s="67">
        <v>48.053446439097875</v>
      </c>
      <c r="AZ925" s="67">
        <v>0.1197795940097952</v>
      </c>
      <c r="BA925" s="67">
        <v>0.26704896933575301</v>
      </c>
      <c r="BB925" s="67">
        <v>0.12691039838686471</v>
      </c>
      <c r="BC925" s="67"/>
      <c r="BD925" s="67"/>
      <c r="BE925" s="59">
        <f t="shared" si="668"/>
        <v>99.971640984743303</v>
      </c>
      <c r="BF925" s="59">
        <f t="shared" si="669"/>
        <v>88.524537304234045</v>
      </c>
      <c r="BG925" s="59">
        <f t="shared" si="670"/>
        <v>0.11475462695765955</v>
      </c>
      <c r="BH925" s="64">
        <f t="shared" si="671"/>
        <v>0.88524537304234041</v>
      </c>
      <c r="BI925" s="52"/>
      <c r="BJ925" s="62"/>
      <c r="BK925" s="62"/>
      <c r="BL925" s="62"/>
    </row>
    <row r="926" spans="1:64" s="31" customFormat="1" x14ac:dyDescent="0.25">
      <c r="A926" s="62"/>
      <c r="B926" s="58" t="s">
        <v>168</v>
      </c>
      <c r="C926" s="66" t="s">
        <v>175</v>
      </c>
      <c r="D926" s="66" t="s">
        <v>178</v>
      </c>
      <c r="E926" s="52"/>
      <c r="F926" s="66" t="s">
        <v>806</v>
      </c>
      <c r="G926" s="63" t="s">
        <v>1779</v>
      </c>
      <c r="H926" s="63" t="s">
        <v>1784</v>
      </c>
      <c r="I926" s="52" t="s">
        <v>1725</v>
      </c>
      <c r="J926" s="52" t="s">
        <v>1722</v>
      </c>
      <c r="K926" s="59">
        <v>86.716797328214739</v>
      </c>
      <c r="L926" s="59">
        <v>5.7570171925931141E-2</v>
      </c>
      <c r="M926" s="59">
        <v>0.79762708997555565</v>
      </c>
      <c r="N926" s="59">
        <v>14.214228289676804</v>
      </c>
      <c r="O926" s="59">
        <v>44.588862362455693</v>
      </c>
      <c r="P926" s="59"/>
      <c r="Q926" s="59">
        <v>28.7443283191242</v>
      </c>
      <c r="R926" s="59">
        <v>0.21387573605757429</v>
      </c>
      <c r="S926" s="59">
        <v>11.259299111177683</v>
      </c>
      <c r="T926" s="59">
        <v>0.12410702549696305</v>
      </c>
      <c r="U926" s="59"/>
      <c r="V926" s="59">
        <v>99.999898105890409</v>
      </c>
      <c r="W926" s="59">
        <f t="shared" si="673"/>
        <v>17.765995289387174</v>
      </c>
      <c r="X926" s="59">
        <f t="shared" si="674"/>
        <v>12.200859112843993</v>
      </c>
      <c r="Y926" s="59">
        <f t="shared" si="675"/>
        <v>101.22242418899737</v>
      </c>
      <c r="Z926" s="59">
        <f t="shared" si="645"/>
        <v>1.8415869256471404E-3</v>
      </c>
      <c r="AA926" s="59">
        <f t="shared" si="646"/>
        <v>1.9188897229031991E-2</v>
      </c>
      <c r="AB926" s="59">
        <f t="shared" si="647"/>
        <v>0.53594516300051964</v>
      </c>
      <c r="AC926" s="59">
        <f t="shared" si="648"/>
        <v>1.1281871949749847</v>
      </c>
      <c r="AD926" s="59">
        <f t="shared" si="649"/>
        <v>0.29370571171320375</v>
      </c>
      <c r="AE926" s="59">
        <f t="shared" si="650"/>
        <v>0</v>
      </c>
      <c r="AF926" s="59">
        <f t="shared" si="651"/>
        <v>0.4752910876506149</v>
      </c>
      <c r="AG926" s="59">
        <f t="shared" si="652"/>
        <v>5.795184054382862E-3</v>
      </c>
      <c r="AH926" s="59">
        <f t="shared" si="653"/>
        <v>0.53690254066454446</v>
      </c>
      <c r="AI926" s="59">
        <f t="shared" si="654"/>
        <v>3.1931147880378164E-3</v>
      </c>
      <c r="AJ926" s="59">
        <f t="shared" si="658"/>
        <v>3.0000504810009674</v>
      </c>
      <c r="AK926" s="59">
        <f t="shared" si="672"/>
        <v>4.0000000000000009</v>
      </c>
      <c r="AL926" s="59">
        <f t="shared" si="659"/>
        <v>0.53043461808610892</v>
      </c>
      <c r="AM926" s="59">
        <f t="shared" si="660"/>
        <v>0.46956538191389108</v>
      </c>
      <c r="AN926" s="59">
        <f t="shared" si="661"/>
        <v>1.6182561955578334</v>
      </c>
      <c r="AO926" s="59">
        <f t="shared" si="662"/>
        <v>5.2792833455219963</v>
      </c>
      <c r="AP926" s="59">
        <f t="shared" si="663"/>
        <v>0.38193359446513009</v>
      </c>
      <c r="AQ926" s="59">
        <f t="shared" si="664"/>
        <v>0.15001532366765261</v>
      </c>
      <c r="AR926" s="59">
        <f t="shared" si="665"/>
        <v>0.57624132069020595</v>
      </c>
      <c r="AS926" s="59">
        <f t="shared" si="666"/>
        <v>0.27374335564214142</v>
      </c>
      <c r="AT926" s="59">
        <f t="shared" si="667"/>
        <v>0.67794318737211368</v>
      </c>
      <c r="AU926" s="59">
        <v>39.956379976649217</v>
      </c>
      <c r="AV926" s="78"/>
      <c r="AW926" s="59">
        <v>12.695659760862437</v>
      </c>
      <c r="AX926" s="67">
        <v>0.20487618644584596</v>
      </c>
      <c r="AY926" s="67">
        <v>46.498798537647644</v>
      </c>
      <c r="AZ926" s="67">
        <v>0.16382742541237177</v>
      </c>
      <c r="BA926" s="67">
        <v>0.16169606373149162</v>
      </c>
      <c r="BB926" s="67">
        <v>0.29496648163612543</v>
      </c>
      <c r="BC926" s="67"/>
      <c r="BD926" s="67"/>
      <c r="BE926" s="59">
        <f t="shared" si="668"/>
        <v>99.976204432385146</v>
      </c>
      <c r="BF926" s="59">
        <f t="shared" si="669"/>
        <v>86.716797328214739</v>
      </c>
      <c r="BG926" s="59">
        <f t="shared" si="670"/>
        <v>0.1328320267178526</v>
      </c>
      <c r="BH926" s="64">
        <f t="shared" si="671"/>
        <v>0.86716797328214734</v>
      </c>
      <c r="BI926" s="52"/>
      <c r="BJ926" s="62"/>
      <c r="BK926" s="62"/>
      <c r="BL926" s="62"/>
    </row>
    <row r="927" spans="1:64" s="31" customFormat="1" x14ac:dyDescent="0.25">
      <c r="A927" s="62"/>
      <c r="B927" s="58" t="s">
        <v>168</v>
      </c>
      <c r="C927" s="66" t="s">
        <v>175</v>
      </c>
      <c r="D927" s="66" t="s">
        <v>178</v>
      </c>
      <c r="E927" s="52"/>
      <c r="F927" s="66" t="s">
        <v>807</v>
      </c>
      <c r="G927" s="63" t="s">
        <v>1779</v>
      </c>
      <c r="H927" s="63" t="s">
        <v>1784</v>
      </c>
      <c r="I927" s="52" t="s">
        <v>1725</v>
      </c>
      <c r="J927" s="52" t="s">
        <v>1722</v>
      </c>
      <c r="K927" s="59">
        <v>88.097461636243395</v>
      </c>
      <c r="L927" s="59">
        <v>8.2757248113337831E-2</v>
      </c>
      <c r="M927" s="59">
        <v>0.705619775631392</v>
      </c>
      <c r="N927" s="59">
        <v>13.748872876743487</v>
      </c>
      <c r="O927" s="59">
        <v>47.217325610677413</v>
      </c>
      <c r="P927" s="59"/>
      <c r="Q927" s="59">
        <v>25.781675209787085</v>
      </c>
      <c r="R927" s="59">
        <v>0.17079471328421378</v>
      </c>
      <c r="S927" s="59">
        <v>12.134344968765484</v>
      </c>
      <c r="T927" s="59">
        <v>0.14713527916101413</v>
      </c>
      <c r="U927" s="59"/>
      <c r="V927" s="59">
        <v>99.988525682163427</v>
      </c>
      <c r="W927" s="59">
        <f t="shared" si="673"/>
        <v>16.292661161628928</v>
      </c>
      <c r="X927" s="59">
        <f t="shared" si="674"/>
        <v>10.545692429604532</v>
      </c>
      <c r="Y927" s="59">
        <f t="shared" si="675"/>
        <v>101.0452040636098</v>
      </c>
      <c r="Z927" s="59">
        <f t="shared" si="645"/>
        <v>2.6389769200364315E-3</v>
      </c>
      <c r="AA927" s="59">
        <f t="shared" si="646"/>
        <v>1.6922156984505932E-2</v>
      </c>
      <c r="AB927" s="59">
        <f t="shared" si="647"/>
        <v>0.5167720547483684</v>
      </c>
      <c r="AC927" s="59">
        <f t="shared" si="648"/>
        <v>1.190943103196531</v>
      </c>
      <c r="AD927" s="59">
        <f t="shared" si="649"/>
        <v>0.25306491315293544</v>
      </c>
      <c r="AE927" s="59">
        <f t="shared" si="650"/>
        <v>0</v>
      </c>
      <c r="AF927" s="59">
        <f t="shared" si="651"/>
        <v>0.43450723095953214</v>
      </c>
      <c r="AG927" s="59">
        <f t="shared" si="652"/>
        <v>4.6133350242619584E-3</v>
      </c>
      <c r="AH927" s="59">
        <f t="shared" si="653"/>
        <v>0.57681333814581792</v>
      </c>
      <c r="AI927" s="59">
        <f t="shared" si="654"/>
        <v>3.7737214145511415E-3</v>
      </c>
      <c r="AJ927" s="59">
        <f t="shared" si="658"/>
        <v>3.0000488305465405</v>
      </c>
      <c r="AK927" s="59">
        <f t="shared" si="672"/>
        <v>4</v>
      </c>
      <c r="AL927" s="59">
        <f t="shared" si="659"/>
        <v>0.57035657710006582</v>
      </c>
      <c r="AM927" s="59">
        <f t="shared" si="660"/>
        <v>0.42964342289993418</v>
      </c>
      <c r="AN927" s="59">
        <f t="shared" si="661"/>
        <v>1.716979353423622</v>
      </c>
      <c r="AO927" s="59">
        <f t="shared" si="662"/>
        <v>5.7047551135842847</v>
      </c>
      <c r="AP927" s="59">
        <f t="shared" si="663"/>
        <v>0.368055796500594</v>
      </c>
      <c r="AQ927" s="59">
        <f t="shared" si="664"/>
        <v>0.12906338496761913</v>
      </c>
      <c r="AR927" s="59">
        <f t="shared" si="665"/>
        <v>0.60738229684766509</v>
      </c>
      <c r="AS927" s="59">
        <f t="shared" si="666"/>
        <v>0.26355431818471581</v>
      </c>
      <c r="AT927" s="59">
        <f t="shared" si="667"/>
        <v>0.69738978286621123</v>
      </c>
      <c r="AU927" s="59">
        <v>39.710954467331959</v>
      </c>
      <c r="AV927" s="78"/>
      <c r="AW927" s="59">
        <v>11.537994557084147</v>
      </c>
      <c r="AX927" s="67">
        <v>0.18896491081657391</v>
      </c>
      <c r="AY927" s="67">
        <v>47.911543339227201</v>
      </c>
      <c r="AZ927" s="67">
        <v>0.14961808543079305</v>
      </c>
      <c r="BA927" s="67">
        <v>0.23255461286738463</v>
      </c>
      <c r="BB927" s="67">
        <v>0.24602789945466594</v>
      </c>
      <c r="BC927" s="67"/>
      <c r="BD927" s="67"/>
      <c r="BE927" s="59">
        <f t="shared" si="668"/>
        <v>99.977657872212717</v>
      </c>
      <c r="BF927" s="59">
        <f t="shared" si="669"/>
        <v>88.097461636243395</v>
      </c>
      <c r="BG927" s="59">
        <f t="shared" si="670"/>
        <v>0.11902538363756605</v>
      </c>
      <c r="BH927" s="64">
        <f t="shared" si="671"/>
        <v>0.8809746163624339</v>
      </c>
      <c r="BI927" s="52"/>
      <c r="BJ927" s="62"/>
      <c r="BK927" s="62"/>
      <c r="BL927" s="62"/>
    </row>
    <row r="928" spans="1:64" s="31" customFormat="1" x14ac:dyDescent="0.25">
      <c r="A928" s="62"/>
      <c r="B928" s="58" t="s">
        <v>168</v>
      </c>
      <c r="C928" s="66" t="s">
        <v>175</v>
      </c>
      <c r="D928" s="66" t="s">
        <v>178</v>
      </c>
      <c r="E928" s="52"/>
      <c r="F928" s="66" t="s">
        <v>808</v>
      </c>
      <c r="G928" s="63" t="s">
        <v>1779</v>
      </c>
      <c r="H928" s="63" t="s">
        <v>1784</v>
      </c>
      <c r="I928" s="52" t="s">
        <v>1725</v>
      </c>
      <c r="J928" s="52" t="s">
        <v>1722</v>
      </c>
      <c r="K928" s="59">
        <v>87.572204006479993</v>
      </c>
      <c r="L928" s="59">
        <v>0.28822944913752097</v>
      </c>
      <c r="M928" s="59">
        <v>1.0677334067693331</v>
      </c>
      <c r="N928" s="59">
        <v>13.327400910209077</v>
      </c>
      <c r="O928" s="59">
        <v>41.297474370185263</v>
      </c>
      <c r="P928" s="59"/>
      <c r="Q928" s="59">
        <v>33.200333339156153</v>
      </c>
      <c r="R928" s="59">
        <v>0.23418000519943322</v>
      </c>
      <c r="S928" s="59">
        <v>10.501621997096128</v>
      </c>
      <c r="T928" s="59">
        <v>6.6277359962103738E-2</v>
      </c>
      <c r="U928" s="59"/>
      <c r="V928" s="59">
        <v>99.983250837715005</v>
      </c>
      <c r="W928" s="59">
        <f t="shared" si="673"/>
        <v>19.412776033620887</v>
      </c>
      <c r="X928" s="59">
        <f t="shared" si="674"/>
        <v>15.322913209085645</v>
      </c>
      <c r="Y928" s="59">
        <f t="shared" si="675"/>
        <v>101.51860674126539</v>
      </c>
      <c r="Z928" s="59">
        <f t="shared" si="645"/>
        <v>9.2841042322061324E-3</v>
      </c>
      <c r="AA928" s="59">
        <f t="shared" si="646"/>
        <v>2.586544243605822E-2</v>
      </c>
      <c r="AB928" s="59">
        <f t="shared" si="647"/>
        <v>0.50599880477213921</v>
      </c>
      <c r="AC928" s="59">
        <f t="shared" si="648"/>
        <v>1.0521683307751033</v>
      </c>
      <c r="AD928" s="59">
        <f t="shared" si="649"/>
        <v>0.37142427227650021</v>
      </c>
      <c r="AE928" s="59">
        <f t="shared" si="650"/>
        <v>0</v>
      </c>
      <c r="AF928" s="59">
        <f t="shared" si="651"/>
        <v>0.52295549594357404</v>
      </c>
      <c r="AG928" s="59">
        <f t="shared" si="652"/>
        <v>6.389435451369033E-3</v>
      </c>
      <c r="AH928" s="59">
        <f t="shared" si="653"/>
        <v>0.50425178434526208</v>
      </c>
      <c r="AI928" s="59">
        <f t="shared" si="654"/>
        <v>1.7170791876518229E-3</v>
      </c>
      <c r="AJ928" s="59">
        <f t="shared" si="658"/>
        <v>3.0000547494198639</v>
      </c>
      <c r="AK928" s="59">
        <f t="shared" si="672"/>
        <v>3.9999999999999996</v>
      </c>
      <c r="AL928" s="59">
        <f t="shared" si="659"/>
        <v>0.49089584353751231</v>
      </c>
      <c r="AM928" s="59">
        <f t="shared" si="660"/>
        <v>0.50910415646248763</v>
      </c>
      <c r="AN928" s="59">
        <f t="shared" si="661"/>
        <v>1.4079734012489875</v>
      </c>
      <c r="AO928" s="59">
        <f t="shared" si="662"/>
        <v>4.3999549867897585</v>
      </c>
      <c r="AP928" s="59">
        <f t="shared" si="663"/>
        <v>0.41528697928362152</v>
      </c>
      <c r="AQ928" s="59">
        <f t="shared" si="664"/>
        <v>0.19248856041259266</v>
      </c>
      <c r="AR928" s="59">
        <f t="shared" si="665"/>
        <v>0.54528037723891698</v>
      </c>
      <c r="AS928" s="59">
        <f t="shared" si="666"/>
        <v>0.26223106234849042</v>
      </c>
      <c r="AT928" s="59">
        <f t="shared" si="667"/>
        <v>0.67526025082384522</v>
      </c>
      <c r="AU928" s="59">
        <v>40.00094444036624</v>
      </c>
      <c r="AV928" s="78"/>
      <c r="AW928" s="59">
        <v>11.981613701142706</v>
      </c>
      <c r="AX928" s="67">
        <v>0.18520807896332309</v>
      </c>
      <c r="AY928" s="67">
        <v>47.366740879917543</v>
      </c>
      <c r="AZ928" s="67">
        <v>0.13824770239969053</v>
      </c>
      <c r="BA928" s="67">
        <v>0.20022996401440224</v>
      </c>
      <c r="BB928" s="67">
        <v>0.10263217776519426</v>
      </c>
      <c r="BC928" s="67"/>
      <c r="BD928" s="67"/>
      <c r="BE928" s="59">
        <f t="shared" si="668"/>
        <v>99.975616944569097</v>
      </c>
      <c r="BF928" s="59">
        <f t="shared" si="669"/>
        <v>87.572204006479993</v>
      </c>
      <c r="BG928" s="59">
        <f t="shared" si="670"/>
        <v>0.12427795993520008</v>
      </c>
      <c r="BH928" s="64">
        <f t="shared" si="671"/>
        <v>0.87572204006479992</v>
      </c>
      <c r="BI928" s="52"/>
      <c r="BJ928" s="62"/>
      <c r="BK928" s="62"/>
      <c r="BL928" s="62"/>
    </row>
    <row r="929" spans="1:64" s="31" customFormat="1" x14ac:dyDescent="0.25">
      <c r="A929" s="62"/>
      <c r="B929" s="58" t="s">
        <v>168</v>
      </c>
      <c r="C929" s="66" t="s">
        <v>175</v>
      </c>
      <c r="D929" s="66" t="s">
        <v>179</v>
      </c>
      <c r="E929" s="52"/>
      <c r="F929" s="66" t="s">
        <v>809</v>
      </c>
      <c r="G929" s="63" t="s">
        <v>1779</v>
      </c>
      <c r="H929" s="63" t="s">
        <v>1784</v>
      </c>
      <c r="I929" s="52" t="s">
        <v>1725</v>
      </c>
      <c r="J929" s="52" t="s">
        <v>1722</v>
      </c>
      <c r="K929" s="59">
        <v>81.307940344629657</v>
      </c>
      <c r="L929" s="59">
        <v>2.5972905946993207E-2</v>
      </c>
      <c r="M929" s="59">
        <v>0.58674699882570369</v>
      </c>
      <c r="N929" s="59">
        <v>13.989267874924913</v>
      </c>
      <c r="O929" s="59">
        <v>44.936135733002537</v>
      </c>
      <c r="P929" s="59"/>
      <c r="Q929" s="59">
        <v>32.410977614162952</v>
      </c>
      <c r="R929" s="59">
        <v>0.29773574423406501</v>
      </c>
      <c r="S929" s="59">
        <v>7.6514776978979997</v>
      </c>
      <c r="T929" s="59">
        <v>9.7072482458260334E-2</v>
      </c>
      <c r="U929" s="59"/>
      <c r="V929" s="59">
        <v>99.99538705145342</v>
      </c>
      <c r="W929" s="59">
        <f t="shared" si="673"/>
        <v>22.93641410685791</v>
      </c>
      <c r="X929" s="59">
        <f t="shared" si="674"/>
        <v>10.529632704273217</v>
      </c>
      <c r="Y929" s="59">
        <f t="shared" si="675"/>
        <v>101.0504562484216</v>
      </c>
      <c r="Z929" s="59">
        <f t="shared" si="645"/>
        <v>8.5305732989469788E-4</v>
      </c>
      <c r="AA929" s="59">
        <f t="shared" si="646"/>
        <v>1.4493189734860752E-2</v>
      </c>
      <c r="AB929" s="59">
        <f t="shared" si="647"/>
        <v>0.54157054443300878</v>
      </c>
      <c r="AC929" s="59">
        <f t="shared" si="648"/>
        <v>1.1673833005919414</v>
      </c>
      <c r="AD929" s="59">
        <f t="shared" si="649"/>
        <v>0.26025446074430647</v>
      </c>
      <c r="AE929" s="59">
        <f t="shared" si="650"/>
        <v>0</v>
      </c>
      <c r="AF929" s="59">
        <f t="shared" si="651"/>
        <v>0.63002622680231068</v>
      </c>
      <c r="AG929" s="59">
        <f t="shared" si="652"/>
        <v>8.2832290813250557E-3</v>
      </c>
      <c r="AH929" s="59">
        <f t="shared" si="653"/>
        <v>0.37462124145424258</v>
      </c>
      <c r="AI929" s="59">
        <f t="shared" si="654"/>
        <v>2.5643498787261574E-3</v>
      </c>
      <c r="AJ929" s="59">
        <f t="shared" si="658"/>
        <v>3.0000496000506165</v>
      </c>
      <c r="AK929" s="59">
        <f t="shared" si="672"/>
        <v>4</v>
      </c>
      <c r="AL929" s="59">
        <f t="shared" si="659"/>
        <v>0.37288825512530616</v>
      </c>
      <c r="AM929" s="59">
        <f t="shared" si="660"/>
        <v>0.6271117448746939</v>
      </c>
      <c r="AN929" s="59">
        <f t="shared" si="661"/>
        <v>2.4208085617456363</v>
      </c>
      <c r="AO929" s="59">
        <f t="shared" si="662"/>
        <v>8.9437347223838461</v>
      </c>
      <c r="AP929" s="59">
        <f t="shared" si="663"/>
        <v>0.29232854804645975</v>
      </c>
      <c r="AQ929" s="59">
        <f t="shared" si="664"/>
        <v>0.13216197594831899</v>
      </c>
      <c r="AR929" s="59">
        <f t="shared" si="665"/>
        <v>0.59281859474785825</v>
      </c>
      <c r="AS929" s="59">
        <f t="shared" si="666"/>
        <v>0.27501942930382284</v>
      </c>
      <c r="AT929" s="59">
        <f t="shared" si="667"/>
        <v>0.68309820302659963</v>
      </c>
      <c r="AU929" s="59">
        <v>38.944684862022662</v>
      </c>
      <c r="AV929" s="78"/>
      <c r="AW929" s="59">
        <v>17.529093448896848</v>
      </c>
      <c r="AX929" s="67">
        <v>0.31609609778165176</v>
      </c>
      <c r="AY929" s="67">
        <v>42.77807951858378</v>
      </c>
      <c r="AZ929" s="67">
        <v>0.11556428505403565</v>
      </c>
      <c r="BA929" s="67">
        <v>0.18668338151263902</v>
      </c>
      <c r="BB929" s="67">
        <v>0.11262228866778795</v>
      </c>
      <c r="BC929" s="67"/>
      <c r="BD929" s="67"/>
      <c r="BE929" s="59">
        <f t="shared" si="668"/>
        <v>99.982823882519412</v>
      </c>
      <c r="BF929" s="59">
        <f t="shared" si="669"/>
        <v>81.307940344629657</v>
      </c>
      <c r="BG929" s="59">
        <f t="shared" si="670"/>
        <v>0.18692059655370344</v>
      </c>
      <c r="BH929" s="64">
        <f t="shared" si="671"/>
        <v>0.81307940344629659</v>
      </c>
      <c r="BI929" s="52"/>
      <c r="BJ929" s="62"/>
      <c r="BK929" s="62"/>
      <c r="BL929" s="62"/>
    </row>
    <row r="930" spans="1:64" s="31" customFormat="1" x14ac:dyDescent="0.25">
      <c r="A930" s="62"/>
      <c r="B930" s="58" t="s">
        <v>168</v>
      </c>
      <c r="C930" s="66" t="s">
        <v>175</v>
      </c>
      <c r="D930" s="66" t="s">
        <v>179</v>
      </c>
      <c r="E930" s="52"/>
      <c r="F930" s="66" t="s">
        <v>810</v>
      </c>
      <c r="G930" s="63" t="s">
        <v>1779</v>
      </c>
      <c r="H930" s="63" t="s">
        <v>1784</v>
      </c>
      <c r="I930" s="52" t="s">
        <v>1725</v>
      </c>
      <c r="J930" s="52" t="s">
        <v>1722</v>
      </c>
      <c r="K930" s="59">
        <v>89.611316773284798</v>
      </c>
      <c r="L930" s="59">
        <v>4.9512656861218932E-2</v>
      </c>
      <c r="M930" s="59">
        <v>0.63884383426818181</v>
      </c>
      <c r="N930" s="59">
        <v>16.74190648836754</v>
      </c>
      <c r="O930" s="59">
        <v>47.493986672759505</v>
      </c>
      <c r="P930" s="59"/>
      <c r="Q930" s="59">
        <v>21.934207420872649</v>
      </c>
      <c r="R930" s="59">
        <v>0.15958541937622089</v>
      </c>
      <c r="S930" s="59">
        <v>12.724652381980608</v>
      </c>
      <c r="T930" s="59">
        <v>0.23641540416087095</v>
      </c>
      <c r="U930" s="59"/>
      <c r="V930" s="59">
        <v>99.9791102786468</v>
      </c>
      <c r="W930" s="59">
        <f t="shared" si="673"/>
        <v>15.61851238895982</v>
      </c>
      <c r="X930" s="59">
        <f t="shared" si="674"/>
        <v>7.0189987018368853</v>
      </c>
      <c r="Y930" s="59">
        <f t="shared" si="675"/>
        <v>100.68241394857085</v>
      </c>
      <c r="Z930" s="59">
        <f t="shared" si="645"/>
        <v>1.5559125305688673E-3</v>
      </c>
      <c r="AA930" s="59">
        <f t="shared" si="646"/>
        <v>1.50979881236317E-2</v>
      </c>
      <c r="AB930" s="59">
        <f t="shared" si="647"/>
        <v>0.62012070463324276</v>
      </c>
      <c r="AC930" s="59">
        <f t="shared" si="648"/>
        <v>1.1805045104431526</v>
      </c>
      <c r="AD930" s="59">
        <f t="shared" si="649"/>
        <v>0.16598597457875755</v>
      </c>
      <c r="AE930" s="59">
        <f t="shared" si="650"/>
        <v>0</v>
      </c>
      <c r="AF930" s="59">
        <f t="shared" si="651"/>
        <v>0.41047247978591661</v>
      </c>
      <c r="AG930" s="59">
        <f t="shared" si="652"/>
        <v>4.2478891602660681E-3</v>
      </c>
      <c r="AH930" s="59">
        <f t="shared" si="653"/>
        <v>0.59607962871773212</v>
      </c>
      <c r="AI930" s="59">
        <f t="shared" si="654"/>
        <v>5.975416544954845E-3</v>
      </c>
      <c r="AJ930" s="59">
        <f t="shared" si="658"/>
        <v>3.000040504518223</v>
      </c>
      <c r="AK930" s="59">
        <f t="shared" si="672"/>
        <v>4.0000000000000009</v>
      </c>
      <c r="AL930" s="59">
        <f t="shared" si="659"/>
        <v>0.59219947351148117</v>
      </c>
      <c r="AM930" s="59">
        <f t="shared" si="660"/>
        <v>0.40780052648851883</v>
      </c>
      <c r="AN930" s="59">
        <f t="shared" si="661"/>
        <v>2.4729347213077593</v>
      </c>
      <c r="AO930" s="59">
        <f t="shared" si="662"/>
        <v>9.1966387211620333</v>
      </c>
      <c r="AP930" s="59">
        <f t="shared" si="663"/>
        <v>0.28794091460015769</v>
      </c>
      <c r="AQ930" s="59">
        <f t="shared" si="664"/>
        <v>8.4402028958181274E-2</v>
      </c>
      <c r="AR930" s="59">
        <f t="shared" si="665"/>
        <v>0.60027346363779976</v>
      </c>
      <c r="AS930" s="59">
        <f t="shared" si="666"/>
        <v>0.31532450740401891</v>
      </c>
      <c r="AT930" s="59">
        <f t="shared" si="667"/>
        <v>0.65560811909049443</v>
      </c>
      <c r="AU930" s="59">
        <v>40.340032957850418</v>
      </c>
      <c r="AV930" s="78"/>
      <c r="AW930" s="59">
        <v>10.063968690232313</v>
      </c>
      <c r="AX930" s="67">
        <v>0.15123428123602592</v>
      </c>
      <c r="AY930" s="67">
        <v>48.703218021047775</v>
      </c>
      <c r="AZ930" s="67">
        <v>0.13261773664375839</v>
      </c>
      <c r="BA930" s="67">
        <v>0.35562910876501491</v>
      </c>
      <c r="BB930" s="67">
        <v>0.2372257965387988</v>
      </c>
      <c r="BC930" s="67"/>
      <c r="BD930" s="67"/>
      <c r="BE930" s="59">
        <f t="shared" si="668"/>
        <v>99.983926592314106</v>
      </c>
      <c r="BF930" s="59">
        <f t="shared" si="669"/>
        <v>89.611316773284798</v>
      </c>
      <c r="BG930" s="59">
        <f t="shared" si="670"/>
        <v>0.10388683226715202</v>
      </c>
      <c r="BH930" s="64">
        <f t="shared" si="671"/>
        <v>0.89611316773284799</v>
      </c>
      <c r="BI930" s="52"/>
      <c r="BJ930" s="62"/>
      <c r="BK930" s="62"/>
      <c r="BL930" s="62"/>
    </row>
    <row r="931" spans="1:64" s="31" customFormat="1" x14ac:dyDescent="0.25">
      <c r="A931" s="62"/>
      <c r="B931" s="58" t="s">
        <v>168</v>
      </c>
      <c r="C931" s="66" t="s">
        <v>175</v>
      </c>
      <c r="D931" s="66">
        <v>7401</v>
      </c>
      <c r="E931" s="52"/>
      <c r="F931" s="66" t="s">
        <v>822</v>
      </c>
      <c r="G931" s="63" t="s">
        <v>1779</v>
      </c>
      <c r="H931" s="63" t="s">
        <v>1784</v>
      </c>
      <c r="I931" s="52" t="s">
        <v>1725</v>
      </c>
      <c r="J931" s="52" t="s">
        <v>1722</v>
      </c>
      <c r="K931" s="59">
        <v>84.283086468156597</v>
      </c>
      <c r="L931" s="59">
        <v>3.7593189283219829E-2</v>
      </c>
      <c r="M931" s="59">
        <v>0.72757435237416612</v>
      </c>
      <c r="N931" s="59">
        <v>10.562375970191523</v>
      </c>
      <c r="O931" s="59">
        <v>47.389591423511966</v>
      </c>
      <c r="P931" s="59"/>
      <c r="Q931" s="59">
        <v>31.21343356839995</v>
      </c>
      <c r="R931" s="59">
        <v>0.25650044698604413</v>
      </c>
      <c r="S931" s="59">
        <v>9.7056947130672118</v>
      </c>
      <c r="T931" s="59">
        <v>9.1211357376176791E-2</v>
      </c>
      <c r="U931" s="59"/>
      <c r="V931" s="59">
        <v>99.983975021190261</v>
      </c>
      <c r="W931" s="59">
        <f t="shared" si="673"/>
        <v>19.479391451564858</v>
      </c>
      <c r="X931" s="59">
        <f t="shared" si="674"/>
        <v>13.040722512597345</v>
      </c>
      <c r="Y931" s="59">
        <f t="shared" si="675"/>
        <v>101.29065541695252</v>
      </c>
      <c r="Z931" s="59">
        <f t="shared" si="645"/>
        <v>1.2341784678330807E-3</v>
      </c>
      <c r="AA931" s="59">
        <f t="shared" si="646"/>
        <v>1.7963940168157798E-2</v>
      </c>
      <c r="AB931" s="59">
        <f t="shared" si="647"/>
        <v>0.40872649301797442</v>
      </c>
      <c r="AC931" s="59">
        <f t="shared" si="648"/>
        <v>1.2305856198671845</v>
      </c>
      <c r="AD931" s="59">
        <f t="shared" si="649"/>
        <v>0.32217937241419869</v>
      </c>
      <c r="AE931" s="59">
        <f t="shared" si="650"/>
        <v>0</v>
      </c>
      <c r="AF931" s="59">
        <f t="shared" si="651"/>
        <v>0.53483474186644442</v>
      </c>
      <c r="AG931" s="59">
        <f t="shared" si="652"/>
        <v>7.1329296371804053E-3</v>
      </c>
      <c r="AH931" s="59">
        <f t="shared" si="653"/>
        <v>0.47499039361305445</v>
      </c>
      <c r="AI931" s="59">
        <f t="shared" si="654"/>
        <v>2.408469662302504E-3</v>
      </c>
      <c r="AJ931" s="59">
        <f t="shared" si="658"/>
        <v>3.0000561387143301</v>
      </c>
      <c r="AK931" s="59">
        <f t="shared" si="672"/>
        <v>4</v>
      </c>
      <c r="AL931" s="59">
        <f t="shared" si="659"/>
        <v>0.47036895490575509</v>
      </c>
      <c r="AM931" s="59">
        <f t="shared" si="660"/>
        <v>0.52963104509424497</v>
      </c>
      <c r="AN931" s="59">
        <f t="shared" si="661"/>
        <v>1.6600527149169959</v>
      </c>
      <c r="AO931" s="59">
        <f t="shared" si="662"/>
        <v>5.4584649078686871</v>
      </c>
      <c r="AP931" s="59">
        <f t="shared" si="663"/>
        <v>0.37593239953186564</v>
      </c>
      <c r="AQ931" s="59">
        <f t="shared" si="664"/>
        <v>0.16425224112814771</v>
      </c>
      <c r="AR931" s="59">
        <f t="shared" si="665"/>
        <v>0.62737239956938984</v>
      </c>
      <c r="AS931" s="59">
        <f t="shared" si="666"/>
        <v>0.20837535930246245</v>
      </c>
      <c r="AT931" s="59">
        <f t="shared" si="667"/>
        <v>0.75067194965172113</v>
      </c>
      <c r="AU931" s="59">
        <v>39.388287792428336</v>
      </c>
      <c r="AV931" s="78"/>
      <c r="AW931" s="59">
        <v>14.950164410689952</v>
      </c>
      <c r="AX931" s="67">
        <v>0.26311636051728648</v>
      </c>
      <c r="AY931" s="67">
        <v>44.978520073106708</v>
      </c>
      <c r="AZ931" s="67">
        <v>0.15438261282228893</v>
      </c>
      <c r="BA931" s="67">
        <v>0.20297134300350581</v>
      </c>
      <c r="BB931" s="67">
        <v>4.4693672852666358E-2</v>
      </c>
      <c r="BC931" s="67"/>
      <c r="BD931" s="67"/>
      <c r="BE931" s="59">
        <f t="shared" si="668"/>
        <v>99.982136265420749</v>
      </c>
      <c r="BF931" s="59">
        <f t="shared" si="669"/>
        <v>84.283086468156597</v>
      </c>
      <c r="BG931" s="59">
        <f t="shared" si="670"/>
        <v>0.15716913531843402</v>
      </c>
      <c r="BH931" s="64">
        <f t="shared" si="671"/>
        <v>0.84283086468156598</v>
      </c>
      <c r="BI931" s="52"/>
      <c r="BJ931" s="62"/>
      <c r="BK931" s="62"/>
      <c r="BL931" s="62"/>
    </row>
    <row r="932" spans="1:64" s="31" customFormat="1" x14ac:dyDescent="0.25">
      <c r="A932" s="62"/>
      <c r="B932" s="58" t="s">
        <v>168</v>
      </c>
      <c r="C932" s="66" t="s">
        <v>175</v>
      </c>
      <c r="D932" s="66">
        <v>7401</v>
      </c>
      <c r="E932" s="52"/>
      <c r="F932" s="66" t="s">
        <v>823</v>
      </c>
      <c r="G932" s="63" t="s">
        <v>1779</v>
      </c>
      <c r="H932" s="63" t="s">
        <v>1784</v>
      </c>
      <c r="I932" s="52" t="s">
        <v>1725</v>
      </c>
      <c r="J932" s="52" t="s">
        <v>1722</v>
      </c>
      <c r="K932" s="59">
        <v>86.968145028905752</v>
      </c>
      <c r="L932" s="59">
        <v>4.5627819703780978E-2</v>
      </c>
      <c r="M932" s="59">
        <v>0.80099938995404063</v>
      </c>
      <c r="N932" s="59">
        <v>12.261220272822202</v>
      </c>
      <c r="O932" s="59">
        <v>47.527303828013274</v>
      </c>
      <c r="P932" s="59"/>
      <c r="Q932" s="59">
        <v>27.818899766534308</v>
      </c>
      <c r="R932" s="59">
        <v>0.23276218157259196</v>
      </c>
      <c r="S932" s="59">
        <v>11.185850953812386</v>
      </c>
      <c r="T932" s="59">
        <v>0.12411972981094606</v>
      </c>
      <c r="U932" s="59"/>
      <c r="V932" s="59">
        <v>99.99678394222353</v>
      </c>
      <c r="W932" s="59">
        <f t="shared" si="673"/>
        <v>17.525890207184744</v>
      </c>
      <c r="X932" s="59">
        <f t="shared" si="674"/>
        <v>11.439219336907716</v>
      </c>
      <c r="Y932" s="59">
        <f t="shared" si="675"/>
        <v>101.14299371978167</v>
      </c>
      <c r="Z932" s="59">
        <f t="shared" si="645"/>
        <v>1.4729915047169766E-3</v>
      </c>
      <c r="AA932" s="59">
        <f t="shared" si="646"/>
        <v>1.9447247229796932E-2</v>
      </c>
      <c r="AB932" s="59">
        <f t="shared" si="647"/>
        <v>0.46655902294110607</v>
      </c>
      <c r="AC932" s="59">
        <f t="shared" si="648"/>
        <v>1.2135950066735064</v>
      </c>
      <c r="AD932" s="59">
        <f t="shared" si="649"/>
        <v>0.2779036149942421</v>
      </c>
      <c r="AE932" s="59">
        <f t="shared" si="650"/>
        <v>0</v>
      </c>
      <c r="AF932" s="59">
        <f t="shared" si="651"/>
        <v>0.47317963351047543</v>
      </c>
      <c r="AG932" s="59">
        <f t="shared" si="652"/>
        <v>6.3649348722042932E-3</v>
      </c>
      <c r="AH932" s="59">
        <f t="shared" si="653"/>
        <v>0.53830567640449078</v>
      </c>
      <c r="AI932" s="59">
        <f t="shared" si="654"/>
        <v>3.2228108305205178E-3</v>
      </c>
      <c r="AJ932" s="59">
        <f t="shared" ref="AJ932:AJ963" si="676">SUM(Z932:AI932)</f>
        <v>3.0000509389610595</v>
      </c>
      <c r="AK932" s="59">
        <f t="shared" si="672"/>
        <v>4</v>
      </c>
      <c r="AL932" s="59">
        <f t="shared" ref="AL932:AL963" si="677">AH932/(AH932+AF932)</f>
        <v>0.53219327174385289</v>
      </c>
      <c r="AM932" s="59">
        <f t="shared" ref="AM932:AM963" si="678">1-AL932</f>
        <v>0.46780672825614711</v>
      </c>
      <c r="AN932" s="59">
        <f t="shared" ref="AN932:AN963" si="679">AF932/AD932</f>
        <v>1.7026753449043088</v>
      </c>
      <c r="AO932" s="59">
        <f t="shared" ref="AO932:AO963" si="680">10^((LOG10(AN932)+0.343)/0.764)</f>
        <v>5.6426287283013936</v>
      </c>
      <c r="AP932" s="59">
        <f t="shared" ref="AP932:AP963" si="681">AD932/(AD932+AF932)</f>
        <v>0.37000374532051167</v>
      </c>
      <c r="AQ932" s="59">
        <f t="shared" ref="AQ932:AQ963" si="682">AD932/(AB932+AC932+AD932)</f>
        <v>0.14192820919210306</v>
      </c>
      <c r="AR932" s="59">
        <f t="shared" ref="AR932:AR963" si="683">AC932/(AB932+AC932+AD932)</f>
        <v>0.61979534157991378</v>
      </c>
      <c r="AS932" s="59">
        <f t="shared" ref="AS932:AS963" si="684">AB932/(AB932+AC932+AD932)</f>
        <v>0.23827644922798319</v>
      </c>
      <c r="AT932" s="59">
        <f t="shared" ref="AT932:AT963" si="685">AC932/(AC932+AB932)</f>
        <v>0.72231175551915106</v>
      </c>
      <c r="AU932" s="59">
        <v>40.002052391551523</v>
      </c>
      <c r="AV932" s="78"/>
      <c r="AW932" s="59">
        <v>12.510286747673433</v>
      </c>
      <c r="AX932" s="67">
        <v>0.20256225151353452</v>
      </c>
      <c r="AY932" s="67">
        <v>46.838961639818862</v>
      </c>
      <c r="AZ932" s="67">
        <v>0.14932038768063552</v>
      </c>
      <c r="BA932" s="67">
        <v>0.21300029833440068</v>
      </c>
      <c r="BB932" s="67">
        <v>5.6390145317107919E-2</v>
      </c>
      <c r="BC932" s="67"/>
      <c r="BD932" s="67"/>
      <c r="BE932" s="59">
        <f t="shared" ref="BE932:BE963" si="686">SUM(AU932:BB932)</f>
        <v>99.972573861889501</v>
      </c>
      <c r="BF932" s="59">
        <f t="shared" ref="BF932:BF965" si="687">AY932/40.31/(AY932/40.31+AW932/71.85)*100</f>
        <v>86.968145028905752</v>
      </c>
      <c r="BG932" s="59">
        <f t="shared" ref="BG932:BG963" si="688">(100-K932)/100</f>
        <v>0.13031854971094248</v>
      </c>
      <c r="BH932" s="64">
        <f t="shared" ref="BH932:BH963" si="689">K932/100</f>
        <v>0.86968145028905752</v>
      </c>
      <c r="BI932" s="52"/>
      <c r="BJ932" s="62"/>
      <c r="BK932" s="62"/>
      <c r="BL932" s="62"/>
    </row>
    <row r="933" spans="1:64" s="31" customFormat="1" x14ac:dyDescent="0.25">
      <c r="A933" s="62"/>
      <c r="B933" s="58" t="s">
        <v>168</v>
      </c>
      <c r="C933" s="66" t="s">
        <v>175</v>
      </c>
      <c r="D933" s="66">
        <v>7401</v>
      </c>
      <c r="E933" s="52"/>
      <c r="F933" s="66" t="s">
        <v>824</v>
      </c>
      <c r="G933" s="63" t="s">
        <v>1779</v>
      </c>
      <c r="H933" s="63" t="s">
        <v>1784</v>
      </c>
      <c r="I933" s="52" t="s">
        <v>1725</v>
      </c>
      <c r="J933" s="52" t="s">
        <v>1722</v>
      </c>
      <c r="K933" s="59">
        <v>85.5922193005662</v>
      </c>
      <c r="L933" s="59">
        <v>2.9891767726921651E-2</v>
      </c>
      <c r="M933" s="59">
        <v>0.80727834451766911</v>
      </c>
      <c r="N933" s="59">
        <v>11.796214378140892</v>
      </c>
      <c r="O933" s="59">
        <v>45.379314495501191</v>
      </c>
      <c r="P933" s="59"/>
      <c r="Q933" s="59">
        <v>31.687279949444797</v>
      </c>
      <c r="R933" s="59">
        <v>0.26681913474366309</v>
      </c>
      <c r="S933" s="59">
        <v>9.9405173883823341</v>
      </c>
      <c r="T933" s="59">
        <v>8.1650667549376596E-2</v>
      </c>
      <c r="U933" s="59"/>
      <c r="V933" s="59">
        <v>99.988966126006844</v>
      </c>
      <c r="W933" s="59">
        <f t="shared" si="673"/>
        <v>19.3866109244778</v>
      </c>
      <c r="X933" s="59">
        <f t="shared" si="674"/>
        <v>13.670447905053344</v>
      </c>
      <c r="Y933" s="59">
        <f t="shared" si="675"/>
        <v>101.35874500609322</v>
      </c>
      <c r="Z933" s="59">
        <f t="shared" si="645"/>
        <v>9.7426371621220711E-4</v>
      </c>
      <c r="AA933" s="59">
        <f t="shared" si="646"/>
        <v>1.9788079981666568E-2</v>
      </c>
      <c r="AB933" s="59">
        <f t="shared" si="647"/>
        <v>0.45317919046854288</v>
      </c>
      <c r="AC933" s="59">
        <f t="shared" si="648"/>
        <v>1.1698843695071015</v>
      </c>
      <c r="AD933" s="59">
        <f t="shared" si="649"/>
        <v>0.3353010840909087</v>
      </c>
      <c r="AE933" s="59">
        <f t="shared" si="650"/>
        <v>0</v>
      </c>
      <c r="AF933" s="59">
        <f t="shared" si="651"/>
        <v>0.52844799657832542</v>
      </c>
      <c r="AG933" s="59">
        <f t="shared" si="652"/>
        <v>7.3663596914837507E-3</v>
      </c>
      <c r="AH933" s="59">
        <f t="shared" si="653"/>
        <v>0.48297352520338843</v>
      </c>
      <c r="AI933" s="59">
        <f t="shared" si="654"/>
        <v>2.1404650312148318E-3</v>
      </c>
      <c r="AJ933" s="59">
        <f t="shared" si="676"/>
        <v>3.0000553342688447</v>
      </c>
      <c r="AK933" s="59">
        <f t="shared" si="672"/>
        <v>3.9999999999999996</v>
      </c>
      <c r="AL933" s="59">
        <f t="shared" si="677"/>
        <v>0.47751952554122573</v>
      </c>
      <c r="AM933" s="59">
        <f t="shared" si="678"/>
        <v>0.52248047445877432</v>
      </c>
      <c r="AN933" s="59">
        <f t="shared" si="679"/>
        <v>1.576040226684891</v>
      </c>
      <c r="AO933" s="59">
        <f t="shared" si="680"/>
        <v>5.0997492129935216</v>
      </c>
      <c r="AP933" s="59">
        <f t="shared" si="681"/>
        <v>0.38819269576659571</v>
      </c>
      <c r="AQ933" s="59">
        <f t="shared" si="682"/>
        <v>0.17121483739343582</v>
      </c>
      <c r="AR933" s="59">
        <f t="shared" si="683"/>
        <v>0.59737821199520391</v>
      </c>
      <c r="AS933" s="59">
        <f t="shared" si="684"/>
        <v>0.23140695061136021</v>
      </c>
      <c r="AT933" s="59">
        <f t="shared" si="685"/>
        <v>0.72078777341575995</v>
      </c>
      <c r="AU933" s="59">
        <v>39.72200059164183</v>
      </c>
      <c r="AV933" s="78"/>
      <c r="AW933" s="59">
        <v>13.743976698553272</v>
      </c>
      <c r="AX933" s="67">
        <v>0.25143214565019012</v>
      </c>
      <c r="AY933" s="67">
        <v>45.807399098511205</v>
      </c>
      <c r="AZ933" s="67">
        <v>0.15688085384910344</v>
      </c>
      <c r="BA933" s="67">
        <v>0.2059306376336473</v>
      </c>
      <c r="BB933" s="67">
        <v>9.0321923877005328E-2</v>
      </c>
      <c r="BC933" s="67"/>
      <c r="BD933" s="67"/>
      <c r="BE933" s="59">
        <f t="shared" si="686"/>
        <v>99.977941949716239</v>
      </c>
      <c r="BF933" s="59">
        <f t="shared" si="687"/>
        <v>85.5922193005662</v>
      </c>
      <c r="BG933" s="59">
        <f t="shared" si="688"/>
        <v>0.144077806994338</v>
      </c>
      <c r="BH933" s="64">
        <f t="shared" si="689"/>
        <v>0.85592219300566197</v>
      </c>
      <c r="BI933" s="52"/>
      <c r="BJ933" s="62"/>
      <c r="BK933" s="62"/>
      <c r="BL933" s="62"/>
    </row>
    <row r="934" spans="1:64" s="31" customFormat="1" x14ac:dyDescent="0.25">
      <c r="A934" s="62"/>
      <c r="B934" s="58" t="s">
        <v>168</v>
      </c>
      <c r="C934" s="66" t="s">
        <v>175</v>
      </c>
      <c r="D934" s="66">
        <v>7401</v>
      </c>
      <c r="E934" s="52"/>
      <c r="F934" s="66" t="s">
        <v>825</v>
      </c>
      <c r="G934" s="63" t="s">
        <v>1779</v>
      </c>
      <c r="H934" s="63" t="s">
        <v>1784</v>
      </c>
      <c r="I934" s="52" t="s">
        <v>1725</v>
      </c>
      <c r="J934" s="52" t="s">
        <v>1722</v>
      </c>
      <c r="K934" s="59">
        <v>89.362181902290018</v>
      </c>
      <c r="L934" s="59">
        <v>3.3382583569919362E-2</v>
      </c>
      <c r="M934" s="59">
        <v>1.6133570675770397</v>
      </c>
      <c r="N934" s="59">
        <v>9.6517016545053895</v>
      </c>
      <c r="O934" s="59">
        <v>47.754239638540248</v>
      </c>
      <c r="P934" s="59"/>
      <c r="Q934" s="59">
        <v>31.44619201541045</v>
      </c>
      <c r="R934" s="59">
        <v>0.28813909745999894</v>
      </c>
      <c r="S934" s="59">
        <v>9.0163231756821496</v>
      </c>
      <c r="T934" s="59">
        <v>0.18345292904436053</v>
      </c>
      <c r="U934" s="59"/>
      <c r="V934" s="59">
        <v>99.986788161789562</v>
      </c>
      <c r="W934" s="59">
        <f t="shared" si="673"/>
        <v>21.037117226851322</v>
      </c>
      <c r="X934" s="59">
        <f t="shared" si="674"/>
        <v>11.568209367147286</v>
      </c>
      <c r="Y934" s="59">
        <f t="shared" si="675"/>
        <v>101.14592274037771</v>
      </c>
      <c r="Z934" s="59">
        <f t="shared" si="645"/>
        <v>1.1062926260978132E-3</v>
      </c>
      <c r="AA934" s="59">
        <f t="shared" si="646"/>
        <v>4.0210177792625035E-2</v>
      </c>
      <c r="AB934" s="59">
        <f t="shared" si="647"/>
        <v>0.37701300773374946</v>
      </c>
      <c r="AC934" s="59">
        <f t="shared" si="648"/>
        <v>1.2517629262823193</v>
      </c>
      <c r="AD934" s="59">
        <f t="shared" si="649"/>
        <v>0.28849845810917296</v>
      </c>
      <c r="AE934" s="59">
        <f t="shared" si="650"/>
        <v>0</v>
      </c>
      <c r="AF934" s="59">
        <f t="shared" si="651"/>
        <v>0.58305796339296623</v>
      </c>
      <c r="AG934" s="59">
        <f t="shared" si="652"/>
        <v>8.0884123593929318E-3</v>
      </c>
      <c r="AH934" s="59">
        <f t="shared" si="653"/>
        <v>0.44541921534529255</v>
      </c>
      <c r="AI934" s="59">
        <f t="shared" si="654"/>
        <v>4.8898798770405224E-3</v>
      </c>
      <c r="AJ934" s="59">
        <f t="shared" si="676"/>
        <v>3.0000463335186565</v>
      </c>
      <c r="AK934" s="59">
        <f t="shared" si="672"/>
        <v>4</v>
      </c>
      <c r="AL934" s="59">
        <f t="shared" si="677"/>
        <v>0.43308614381870408</v>
      </c>
      <c r="AM934" s="59">
        <f t="shared" si="678"/>
        <v>0.56691385618129586</v>
      </c>
      <c r="AN934" s="59">
        <f t="shared" si="679"/>
        <v>2.0210089413106211</v>
      </c>
      <c r="AO934" s="59">
        <f t="shared" si="680"/>
        <v>7.0617331484701271</v>
      </c>
      <c r="AP934" s="59">
        <f t="shared" si="681"/>
        <v>0.33101524008272692</v>
      </c>
      <c r="AQ934" s="59">
        <f t="shared" si="682"/>
        <v>0.15047322349587164</v>
      </c>
      <c r="AR934" s="59">
        <f t="shared" si="683"/>
        <v>0.65288668717615184</v>
      </c>
      <c r="AS934" s="59">
        <f t="shared" si="684"/>
        <v>0.19664008932797655</v>
      </c>
      <c r="AT934" s="59">
        <f t="shared" si="685"/>
        <v>0.76852985124592954</v>
      </c>
      <c r="AU934" s="59">
        <v>40.491197397432089</v>
      </c>
      <c r="AV934" s="78"/>
      <c r="AW934" s="59">
        <v>10.285332634857093</v>
      </c>
      <c r="AX934" s="67">
        <v>0.14817954949255482</v>
      </c>
      <c r="AY934" s="67">
        <v>48.473633139490936</v>
      </c>
      <c r="AZ934" s="67">
        <v>9.3757775774540683E-2</v>
      </c>
      <c r="BA934" s="67">
        <v>0.43937335873733868</v>
      </c>
      <c r="BB934" s="67">
        <v>5.1939374112499138E-2</v>
      </c>
      <c r="BC934" s="67"/>
      <c r="BD934" s="67"/>
      <c r="BE934" s="59">
        <f t="shared" si="686"/>
        <v>99.983413229897039</v>
      </c>
      <c r="BF934" s="59">
        <f t="shared" si="687"/>
        <v>89.362181902290018</v>
      </c>
      <c r="BG934" s="59">
        <f t="shared" si="688"/>
        <v>0.10637818097709982</v>
      </c>
      <c r="BH934" s="64">
        <f t="shared" si="689"/>
        <v>0.89362181902290017</v>
      </c>
      <c r="BI934" s="52"/>
      <c r="BJ934" s="62"/>
      <c r="BK934" s="62"/>
      <c r="BL934" s="62"/>
    </row>
    <row r="935" spans="1:64" s="31" customFormat="1" x14ac:dyDescent="0.25">
      <c r="A935" s="62"/>
      <c r="B935" s="58" t="s">
        <v>168</v>
      </c>
      <c r="C935" s="66" t="s">
        <v>175</v>
      </c>
      <c r="D935" s="66">
        <v>7401</v>
      </c>
      <c r="E935" s="52"/>
      <c r="F935" s="66" t="s">
        <v>826</v>
      </c>
      <c r="G935" s="63" t="s">
        <v>1779</v>
      </c>
      <c r="H935" s="63" t="s">
        <v>1784</v>
      </c>
      <c r="I935" s="52" t="s">
        <v>1725</v>
      </c>
      <c r="J935" s="52" t="s">
        <v>1722</v>
      </c>
      <c r="K935" s="59">
        <v>87.106390648068128</v>
      </c>
      <c r="L935" s="59">
        <v>3.9487389218733945E-2</v>
      </c>
      <c r="M935" s="59">
        <v>1.25261654320142</v>
      </c>
      <c r="N935" s="59">
        <v>18.696069997441377</v>
      </c>
      <c r="O935" s="59">
        <v>37.835365792235891</v>
      </c>
      <c r="P935" s="59"/>
      <c r="Q935" s="59">
        <v>29.414075642526306</v>
      </c>
      <c r="R935" s="59">
        <v>0.23309647615344478</v>
      </c>
      <c r="S935" s="59">
        <v>12.359955758006773</v>
      </c>
      <c r="T935" s="59">
        <v>0.15623709356698046</v>
      </c>
      <c r="U935" s="59"/>
      <c r="V935" s="59">
        <v>99.986904692350947</v>
      </c>
      <c r="W935" s="59">
        <f t="shared" si="673"/>
        <v>17.14049494074942</v>
      </c>
      <c r="X935" s="59">
        <f t="shared" si="674"/>
        <v>13.640343078213919</v>
      </c>
      <c r="Y935" s="59">
        <f t="shared" si="675"/>
        <v>101.35366706878796</v>
      </c>
      <c r="Z935" s="59">
        <f t="shared" si="645"/>
        <v>1.2302428532596141E-3</v>
      </c>
      <c r="AA935" s="59">
        <f t="shared" si="646"/>
        <v>2.9349857574079326E-2</v>
      </c>
      <c r="AB935" s="59">
        <f t="shared" si="647"/>
        <v>0.68657048334880788</v>
      </c>
      <c r="AC935" s="59">
        <f t="shared" si="648"/>
        <v>0.93237462392748527</v>
      </c>
      <c r="AD935" s="59">
        <f t="shared" si="649"/>
        <v>0.31980482186886761</v>
      </c>
      <c r="AE935" s="59">
        <f t="shared" si="650"/>
        <v>0</v>
      </c>
      <c r="AF935" s="59">
        <f t="shared" si="651"/>
        <v>0.44661285575733678</v>
      </c>
      <c r="AG935" s="59">
        <f t="shared" si="652"/>
        <v>6.1514735117915364E-3</v>
      </c>
      <c r="AH935" s="59">
        <f t="shared" si="653"/>
        <v>0.57403550149136451</v>
      </c>
      <c r="AI935" s="59">
        <f t="shared" si="654"/>
        <v>3.9150746670877801E-3</v>
      </c>
      <c r="AJ935" s="59">
        <f t="shared" si="676"/>
        <v>3.00004493500008</v>
      </c>
      <c r="AK935" s="59">
        <f t="shared" si="672"/>
        <v>4</v>
      </c>
      <c r="AL935" s="59">
        <f t="shared" si="677"/>
        <v>0.56242240279380507</v>
      </c>
      <c r="AM935" s="59">
        <f t="shared" si="678"/>
        <v>0.43757759720619493</v>
      </c>
      <c r="AN935" s="59">
        <f t="shared" si="679"/>
        <v>1.3965169541454425</v>
      </c>
      <c r="AO935" s="59">
        <f t="shared" si="680"/>
        <v>4.3531531159226597</v>
      </c>
      <c r="AP935" s="59">
        <f t="shared" si="681"/>
        <v>0.41727224097881799</v>
      </c>
      <c r="AQ935" s="59">
        <f t="shared" si="682"/>
        <v>0.16495413723103364</v>
      </c>
      <c r="AR935" s="59">
        <f t="shared" si="683"/>
        <v>0.48091536196140083</v>
      </c>
      <c r="AS935" s="59">
        <f t="shared" si="684"/>
        <v>0.35413050080756547</v>
      </c>
      <c r="AT935" s="59">
        <f t="shared" si="685"/>
        <v>0.57591490887304297</v>
      </c>
      <c r="AU935" s="59">
        <v>39.944086434534654</v>
      </c>
      <c r="AV935" s="78"/>
      <c r="AW935" s="59">
        <v>12.40576305743115</v>
      </c>
      <c r="AX935" s="67">
        <v>0.2067121251754262</v>
      </c>
      <c r="AY935" s="67">
        <v>47.020259167686064</v>
      </c>
      <c r="AZ935" s="67">
        <v>0.14086829273432669</v>
      </c>
      <c r="BA935" s="67">
        <v>0.21660082878729042</v>
      </c>
      <c r="BB935" s="67">
        <v>4.0219217349133307E-2</v>
      </c>
      <c r="BC935" s="67"/>
      <c r="BD935" s="67"/>
      <c r="BE935" s="59">
        <f t="shared" si="686"/>
        <v>99.974509123698056</v>
      </c>
      <c r="BF935" s="59">
        <f t="shared" si="687"/>
        <v>87.106390648068128</v>
      </c>
      <c r="BG935" s="59">
        <f t="shared" si="688"/>
        <v>0.12893609351931873</v>
      </c>
      <c r="BH935" s="64">
        <f t="shared" si="689"/>
        <v>0.87106390648068133</v>
      </c>
      <c r="BI935" s="52"/>
      <c r="BJ935" s="62"/>
      <c r="BK935" s="62"/>
      <c r="BL935" s="62"/>
    </row>
    <row r="936" spans="1:64" s="31" customFormat="1" x14ac:dyDescent="0.25">
      <c r="A936" s="62"/>
      <c r="B936" s="58" t="s">
        <v>168</v>
      </c>
      <c r="C936" s="66" t="s">
        <v>175</v>
      </c>
      <c r="D936" s="66">
        <v>7401</v>
      </c>
      <c r="E936" s="52"/>
      <c r="F936" s="66" t="s">
        <v>827</v>
      </c>
      <c r="G936" s="63" t="s">
        <v>1779</v>
      </c>
      <c r="H936" s="63" t="s">
        <v>1784</v>
      </c>
      <c r="I936" s="52" t="s">
        <v>1725</v>
      </c>
      <c r="J936" s="52" t="s">
        <v>1722</v>
      </c>
      <c r="K936" s="59">
        <v>86.056405256608997</v>
      </c>
      <c r="L936" s="59">
        <v>5.2614582589301427E-2</v>
      </c>
      <c r="M936" s="59">
        <v>0.86698369551548715</v>
      </c>
      <c r="N936" s="59">
        <v>12.977593028718708</v>
      </c>
      <c r="O936" s="59">
        <v>45.552357545766135</v>
      </c>
      <c r="P936" s="59"/>
      <c r="Q936" s="59">
        <v>29.194554239799761</v>
      </c>
      <c r="R936" s="59">
        <v>0.24929050794701516</v>
      </c>
      <c r="S936" s="59">
        <v>10.95550295215091</v>
      </c>
      <c r="T936" s="59">
        <v>0.14043968889993269</v>
      </c>
      <c r="U936" s="59"/>
      <c r="V936" s="59">
        <v>99.989336241387235</v>
      </c>
      <c r="W936" s="59">
        <f t="shared" si="673"/>
        <v>18.040780142108051</v>
      </c>
      <c r="X936" s="59">
        <f t="shared" si="674"/>
        <v>12.395836961204388</v>
      </c>
      <c r="Y936" s="59">
        <f t="shared" si="675"/>
        <v>101.23139910489994</v>
      </c>
      <c r="Z936" s="59">
        <f t="shared" si="645"/>
        <v>1.6953852077405483E-3</v>
      </c>
      <c r="AA936" s="59">
        <f t="shared" si="646"/>
        <v>2.1010123981298576E-2</v>
      </c>
      <c r="AB936" s="59">
        <f t="shared" si="647"/>
        <v>0.49289996115050227</v>
      </c>
      <c r="AC936" s="59">
        <f t="shared" si="648"/>
        <v>1.161002611272314</v>
      </c>
      <c r="AD936" s="59">
        <f t="shared" si="649"/>
        <v>0.30058368147366538</v>
      </c>
      <c r="AE936" s="59">
        <f t="shared" si="650"/>
        <v>0</v>
      </c>
      <c r="AF936" s="59">
        <f t="shared" si="651"/>
        <v>0.48617542861045787</v>
      </c>
      <c r="AG936" s="59">
        <f t="shared" si="652"/>
        <v>6.804230583351752E-3</v>
      </c>
      <c r="AH936" s="59">
        <f t="shared" si="653"/>
        <v>0.52624015779230127</v>
      </c>
      <c r="AI936" s="59">
        <f t="shared" si="654"/>
        <v>3.6397837910884198E-3</v>
      </c>
      <c r="AJ936" s="59">
        <f t="shared" si="676"/>
        <v>3.00005136386272</v>
      </c>
      <c r="AK936" s="59">
        <f t="shared" si="672"/>
        <v>4.0000000000000009</v>
      </c>
      <c r="AL936" s="59">
        <f t="shared" si="677"/>
        <v>0.51978670109386527</v>
      </c>
      <c r="AM936" s="59">
        <f t="shared" si="678"/>
        <v>0.48021329890613473</v>
      </c>
      <c r="AN936" s="59">
        <f t="shared" si="679"/>
        <v>1.6174378669756644</v>
      </c>
      <c r="AO936" s="59">
        <f t="shared" si="680"/>
        <v>5.2757893034509653</v>
      </c>
      <c r="AP936" s="59">
        <f t="shared" si="681"/>
        <v>0.38205300405295062</v>
      </c>
      <c r="AQ936" s="59">
        <f t="shared" si="682"/>
        <v>0.15379165797376115</v>
      </c>
      <c r="AR936" s="59">
        <f t="shared" si="683"/>
        <v>0.59401932807546154</v>
      </c>
      <c r="AS936" s="59">
        <f t="shared" si="684"/>
        <v>0.25218901395077731</v>
      </c>
      <c r="AT936" s="59">
        <f t="shared" si="685"/>
        <v>0.70197763195419127</v>
      </c>
      <c r="AU936" s="59">
        <v>39.64600879633614</v>
      </c>
      <c r="AV936" s="78"/>
      <c r="AW936" s="59">
        <v>13.364690318565357</v>
      </c>
      <c r="AX936" s="67">
        <v>0.23886916907458167</v>
      </c>
      <c r="AY936" s="67">
        <v>46.275740224836653</v>
      </c>
      <c r="AZ936" s="67">
        <v>0.16084596383260541</v>
      </c>
      <c r="BA936" s="67">
        <v>0.19928487950965795</v>
      </c>
      <c r="BB936" s="67">
        <v>9.8137023561995496E-2</v>
      </c>
      <c r="BC936" s="67"/>
      <c r="BD936" s="67"/>
      <c r="BE936" s="59">
        <f t="shared" si="686"/>
        <v>99.983576375716993</v>
      </c>
      <c r="BF936" s="59">
        <f t="shared" si="687"/>
        <v>86.056405256608997</v>
      </c>
      <c r="BG936" s="59">
        <f t="shared" si="688"/>
        <v>0.13943594743391002</v>
      </c>
      <c r="BH936" s="64">
        <f t="shared" si="689"/>
        <v>0.86056405256608992</v>
      </c>
      <c r="BI936" s="52"/>
      <c r="BJ936" s="62"/>
      <c r="BK936" s="62"/>
      <c r="BL936" s="62"/>
    </row>
    <row r="937" spans="1:64" s="31" customFormat="1" x14ac:dyDescent="0.25">
      <c r="A937" s="62"/>
      <c r="B937" s="58" t="s">
        <v>168</v>
      </c>
      <c r="C937" s="66" t="s">
        <v>175</v>
      </c>
      <c r="D937" s="66">
        <v>7401</v>
      </c>
      <c r="E937" s="52"/>
      <c r="F937" s="66" t="s">
        <v>828</v>
      </c>
      <c r="G937" s="63" t="s">
        <v>1779</v>
      </c>
      <c r="H937" s="63" t="s">
        <v>1784</v>
      </c>
      <c r="I937" s="52" t="s">
        <v>1725</v>
      </c>
      <c r="J937" s="52" t="s">
        <v>1722</v>
      </c>
      <c r="K937" s="59">
        <v>85.039237512341856</v>
      </c>
      <c r="L937" s="59">
        <v>4.4046707736424502E-2</v>
      </c>
      <c r="M937" s="59">
        <v>0.81744614150840234</v>
      </c>
      <c r="N937" s="59">
        <v>10.783849135469447</v>
      </c>
      <c r="O937" s="59">
        <v>46.102220764124311</v>
      </c>
      <c r="P937" s="59"/>
      <c r="Q937" s="59">
        <v>31.885766129195577</v>
      </c>
      <c r="R937" s="59">
        <v>0.27531723755250165</v>
      </c>
      <c r="S937" s="59">
        <v>9.9839204202562204</v>
      </c>
      <c r="T937" s="59">
        <v>0.10156056979226155</v>
      </c>
      <c r="U937" s="59"/>
      <c r="V937" s="59">
        <v>99.994127105635144</v>
      </c>
      <c r="W937" s="59">
        <f t="shared" si="673"/>
        <v>19.169900827226538</v>
      </c>
      <c r="X937" s="59">
        <f t="shared" si="674"/>
        <v>14.13187964210829</v>
      </c>
      <c r="Y937" s="59">
        <f t="shared" si="675"/>
        <v>101.4101414457744</v>
      </c>
      <c r="Z937" s="59">
        <f t="shared" si="645"/>
        <v>1.4410301454199817E-3</v>
      </c>
      <c r="AA937" s="59">
        <f t="shared" si="646"/>
        <v>2.0112876472351604E-2</v>
      </c>
      <c r="AB937" s="59">
        <f t="shared" si="647"/>
        <v>0.41584912285536968</v>
      </c>
      <c r="AC937" s="59">
        <f t="shared" si="648"/>
        <v>1.1930030034496961</v>
      </c>
      <c r="AD937" s="59">
        <f t="shared" si="649"/>
        <v>0.34792595414113886</v>
      </c>
      <c r="AE937" s="59">
        <f t="shared" si="650"/>
        <v>0</v>
      </c>
      <c r="AF937" s="59">
        <f t="shared" si="651"/>
        <v>0.52451137491357558</v>
      </c>
      <c r="AG937" s="59">
        <f t="shared" si="652"/>
        <v>7.629639825486376E-3</v>
      </c>
      <c r="AH937" s="59">
        <f t="shared" si="653"/>
        <v>0.48691160984069259</v>
      </c>
      <c r="AI937" s="59">
        <f t="shared" si="654"/>
        <v>2.6724415153952085E-3</v>
      </c>
      <c r="AJ937" s="59">
        <f t="shared" si="676"/>
        <v>3.0000570531591264</v>
      </c>
      <c r="AK937" s="59">
        <f t="shared" si="672"/>
        <v>4</v>
      </c>
      <c r="AL937" s="59">
        <f t="shared" si="677"/>
        <v>0.48141244284555285</v>
      </c>
      <c r="AM937" s="59">
        <f t="shared" si="678"/>
        <v>0.51858755715444715</v>
      </c>
      <c r="AN937" s="59">
        <f t="shared" si="679"/>
        <v>1.5075373615295267</v>
      </c>
      <c r="AO937" s="59">
        <f t="shared" si="680"/>
        <v>4.811583957719666</v>
      </c>
      <c r="AP937" s="59">
        <f t="shared" si="681"/>
        <v>0.39879764718242455</v>
      </c>
      <c r="AQ937" s="59">
        <f t="shared" si="682"/>
        <v>0.17780552512209316</v>
      </c>
      <c r="AR937" s="59">
        <f t="shared" si="683"/>
        <v>0.60967721141768683</v>
      </c>
      <c r="AS937" s="59">
        <f t="shared" si="684"/>
        <v>0.21251726346022004</v>
      </c>
      <c r="AT937" s="59">
        <f t="shared" si="685"/>
        <v>0.74152433523494776</v>
      </c>
      <c r="AU937" s="59">
        <v>39.542852530377736</v>
      </c>
      <c r="AV937" s="78"/>
      <c r="AW937" s="59">
        <v>14.267624284038355</v>
      </c>
      <c r="AX937" s="67">
        <v>0.24553481824864057</v>
      </c>
      <c r="AY937" s="67">
        <v>45.499153758972646</v>
      </c>
      <c r="AZ937" s="67">
        <v>0.17216511574448903</v>
      </c>
      <c r="BA937" s="67">
        <v>0.18557309700822522</v>
      </c>
      <c r="BB937" s="67">
        <v>5.928588628393841E-2</v>
      </c>
      <c r="BC937" s="67"/>
      <c r="BD937" s="67"/>
      <c r="BE937" s="59">
        <f t="shared" si="686"/>
        <v>99.972189490674054</v>
      </c>
      <c r="BF937" s="59">
        <f t="shared" si="687"/>
        <v>85.039237512341856</v>
      </c>
      <c r="BG937" s="59">
        <f t="shared" si="688"/>
        <v>0.14960762487658144</v>
      </c>
      <c r="BH937" s="64">
        <f t="shared" si="689"/>
        <v>0.85039237512341859</v>
      </c>
      <c r="BI937" s="52"/>
      <c r="BJ937" s="62"/>
      <c r="BK937" s="62"/>
      <c r="BL937" s="62"/>
    </row>
    <row r="938" spans="1:64" s="31" customFormat="1" x14ac:dyDescent="0.25">
      <c r="A938" s="62"/>
      <c r="B938" s="58" t="s">
        <v>168</v>
      </c>
      <c r="C938" s="66" t="s">
        <v>175</v>
      </c>
      <c r="D938" s="66">
        <v>7401</v>
      </c>
      <c r="E938" s="52"/>
      <c r="F938" s="66" t="s">
        <v>829</v>
      </c>
      <c r="G938" s="63" t="s">
        <v>1779</v>
      </c>
      <c r="H938" s="63" t="s">
        <v>1784</v>
      </c>
      <c r="I938" s="52" t="s">
        <v>1725</v>
      </c>
      <c r="J938" s="52" t="s">
        <v>1722</v>
      </c>
      <c r="K938" s="59">
        <v>87.204567274672399</v>
      </c>
      <c r="L938" s="59">
        <v>3.6585171870774806E-2</v>
      </c>
      <c r="M938" s="59">
        <v>0.63109421477086558</v>
      </c>
      <c r="N938" s="59">
        <v>11.880239235210842</v>
      </c>
      <c r="O938" s="59">
        <v>46.854868213848285</v>
      </c>
      <c r="P938" s="59"/>
      <c r="Q938" s="59">
        <v>30.560548459446135</v>
      </c>
      <c r="R938" s="59">
        <v>0.31624302098080076</v>
      </c>
      <c r="S938" s="59">
        <v>9.6433741072422734</v>
      </c>
      <c r="T938" s="59">
        <v>6.8895445941431918E-2</v>
      </c>
      <c r="U938" s="59"/>
      <c r="V938" s="59">
        <v>99.991847869311428</v>
      </c>
      <c r="W938" s="59">
        <f t="shared" si="673"/>
        <v>19.642872078755317</v>
      </c>
      <c r="X938" s="59">
        <f t="shared" si="674"/>
        <v>12.133447855846653</v>
      </c>
      <c r="Y938" s="59">
        <f t="shared" si="675"/>
        <v>101.20761934446725</v>
      </c>
      <c r="Z938" s="59">
        <f t="shared" si="645"/>
        <v>1.1951916168089249E-3</v>
      </c>
      <c r="AA938" s="59">
        <f t="shared" si="646"/>
        <v>1.5505367439078016E-2</v>
      </c>
      <c r="AB938" s="59">
        <f t="shared" si="647"/>
        <v>0.45746723877004053</v>
      </c>
      <c r="AC938" s="59">
        <f t="shared" si="648"/>
        <v>1.2107298140761003</v>
      </c>
      <c r="AD938" s="59">
        <f t="shared" si="649"/>
        <v>0.29829361015279238</v>
      </c>
      <c r="AE938" s="59">
        <f t="shared" si="650"/>
        <v>0</v>
      </c>
      <c r="AF938" s="59">
        <f t="shared" si="651"/>
        <v>0.53667684575555885</v>
      </c>
      <c r="AG938" s="59">
        <f t="shared" si="652"/>
        <v>8.7511355045954212E-3</v>
      </c>
      <c r="AH938" s="59">
        <f t="shared" si="653"/>
        <v>0.46962462334318578</v>
      </c>
      <c r="AI938" s="59">
        <f t="shared" si="654"/>
        <v>1.81028278648657E-3</v>
      </c>
      <c r="AJ938" s="59">
        <f t="shared" si="676"/>
        <v>3.0000541094446467</v>
      </c>
      <c r="AK938" s="59">
        <f t="shared" si="672"/>
        <v>4</v>
      </c>
      <c r="AL938" s="59">
        <f t="shared" si="677"/>
        <v>0.46668382961200194</v>
      </c>
      <c r="AM938" s="59">
        <f t="shared" si="678"/>
        <v>0.53331617038799806</v>
      </c>
      <c r="AN938" s="59">
        <f t="shared" si="679"/>
        <v>1.7991563596708005</v>
      </c>
      <c r="AO938" s="59">
        <f t="shared" si="680"/>
        <v>6.0647472635992496</v>
      </c>
      <c r="AP938" s="59">
        <f t="shared" si="681"/>
        <v>0.35725049675953319</v>
      </c>
      <c r="AQ938" s="59">
        <f t="shared" si="682"/>
        <v>0.15168829212638585</v>
      </c>
      <c r="AR938" s="59">
        <f t="shared" si="683"/>
        <v>0.61568042852017202</v>
      </c>
      <c r="AS938" s="59">
        <f t="shared" si="684"/>
        <v>0.23263127935344216</v>
      </c>
      <c r="AT938" s="59">
        <f t="shared" si="685"/>
        <v>0.72577146207664889</v>
      </c>
      <c r="AU938" s="59">
        <v>39.906840553173907</v>
      </c>
      <c r="AV938" s="78"/>
      <c r="AW938" s="59">
        <v>12.320613892285628</v>
      </c>
      <c r="AX938" s="67">
        <v>0.2071343453307028</v>
      </c>
      <c r="AY938" s="67">
        <v>47.108863499317273</v>
      </c>
      <c r="AZ938" s="67">
        <v>0.15762426346921302</v>
      </c>
      <c r="BA938" s="67">
        <v>0.18278496580382667</v>
      </c>
      <c r="BB938" s="67">
        <v>8.1159488415433467E-2</v>
      </c>
      <c r="BC938" s="67"/>
      <c r="BD938" s="67"/>
      <c r="BE938" s="59">
        <f t="shared" si="686"/>
        <v>99.965021007795997</v>
      </c>
      <c r="BF938" s="59">
        <f t="shared" si="687"/>
        <v>87.204567274672399</v>
      </c>
      <c r="BG938" s="59">
        <f t="shared" si="688"/>
        <v>0.12795432725327602</v>
      </c>
      <c r="BH938" s="64">
        <f t="shared" si="689"/>
        <v>0.87204567274672395</v>
      </c>
      <c r="BI938" s="52"/>
      <c r="BJ938" s="62"/>
      <c r="BK938" s="62"/>
      <c r="BL938" s="62"/>
    </row>
    <row r="939" spans="1:64" s="31" customFormat="1" x14ac:dyDescent="0.25">
      <c r="A939" s="62"/>
      <c r="B939" s="58" t="s">
        <v>168</v>
      </c>
      <c r="C939" s="66" t="s">
        <v>175</v>
      </c>
      <c r="D939" s="66" t="s">
        <v>180</v>
      </c>
      <c r="E939" s="52"/>
      <c r="F939" s="66" t="s">
        <v>830</v>
      </c>
      <c r="G939" s="63" t="s">
        <v>1779</v>
      </c>
      <c r="H939" s="63" t="s">
        <v>1784</v>
      </c>
      <c r="I939" s="52" t="s">
        <v>1725</v>
      </c>
      <c r="J939" s="52" t="s">
        <v>1722</v>
      </c>
      <c r="K939" s="59">
        <v>89.247937643077663</v>
      </c>
      <c r="L939" s="59">
        <v>8.508734872393825E-2</v>
      </c>
      <c r="M939" s="59">
        <v>0.52931090181655527</v>
      </c>
      <c r="N939" s="59">
        <v>13.329688626028179</v>
      </c>
      <c r="O939" s="59">
        <v>49.799955269501254</v>
      </c>
      <c r="P939" s="59"/>
      <c r="Q939" s="59">
        <v>24.780696304763797</v>
      </c>
      <c r="R939" s="59">
        <v>0.20327526651922168</v>
      </c>
      <c r="S939" s="59">
        <v>11.09316368877513</v>
      </c>
      <c r="T939" s="59">
        <v>0.1756417584056062</v>
      </c>
      <c r="U939" s="59"/>
      <c r="V939" s="59">
        <v>99.99681916453369</v>
      </c>
      <c r="W939" s="59">
        <f t="shared" si="673"/>
        <v>17.565290995929352</v>
      </c>
      <c r="X939" s="59">
        <f t="shared" si="674"/>
        <v>8.0188989873688001</v>
      </c>
      <c r="Y939" s="59">
        <f t="shared" si="675"/>
        <v>100.80031284306804</v>
      </c>
      <c r="Z939" s="59">
        <f t="shared" si="645"/>
        <v>2.7400835457516452E-3</v>
      </c>
      <c r="AA939" s="59">
        <f t="shared" si="646"/>
        <v>1.2819322603999046E-2</v>
      </c>
      <c r="AB939" s="59">
        <f t="shared" si="647"/>
        <v>0.50596583316142441</v>
      </c>
      <c r="AC939" s="59">
        <f t="shared" si="648"/>
        <v>1.2684923240785593</v>
      </c>
      <c r="AD939" s="59">
        <f t="shared" si="649"/>
        <v>0.19433044250451553</v>
      </c>
      <c r="AE939" s="59">
        <f t="shared" si="650"/>
        <v>0</v>
      </c>
      <c r="AF939" s="59">
        <f t="shared" si="651"/>
        <v>0.47307455961442013</v>
      </c>
      <c r="AG939" s="59">
        <f t="shared" si="652"/>
        <v>5.5449083508823192E-3</v>
      </c>
      <c r="AH939" s="59">
        <f t="shared" si="653"/>
        <v>0.53252946271206991</v>
      </c>
      <c r="AI939" s="59">
        <f t="shared" si="654"/>
        <v>4.5493574063774061E-3</v>
      </c>
      <c r="AJ939" s="59">
        <f t="shared" si="676"/>
        <v>3.0000462939779999</v>
      </c>
      <c r="AK939" s="59">
        <f t="shared" si="672"/>
        <v>4</v>
      </c>
      <c r="AL939" s="59">
        <f t="shared" si="677"/>
        <v>0.529561786636503</v>
      </c>
      <c r="AM939" s="59">
        <f t="shared" si="678"/>
        <v>0.470438213363497</v>
      </c>
      <c r="AN939" s="59">
        <f t="shared" si="679"/>
        <v>2.4343821457794892</v>
      </c>
      <c r="AO939" s="59">
        <f t="shared" si="680"/>
        <v>9.0094301427967718</v>
      </c>
      <c r="AP939" s="59">
        <f t="shared" si="681"/>
        <v>0.29117318852501595</v>
      </c>
      <c r="AQ939" s="59">
        <f t="shared" si="682"/>
        <v>9.8705591108021892E-2</v>
      </c>
      <c r="AR939" s="59">
        <f t="shared" si="683"/>
        <v>0.64430092913133419</v>
      </c>
      <c r="AS939" s="59">
        <f t="shared" si="684"/>
        <v>0.25699347976064391</v>
      </c>
      <c r="AT939" s="59">
        <f t="shared" si="685"/>
        <v>0.71486178409052448</v>
      </c>
      <c r="AU939" s="59">
        <v>40.526030955937237</v>
      </c>
      <c r="AV939" s="78"/>
      <c r="AW939" s="59">
        <v>10.379756426837108</v>
      </c>
      <c r="AX939" s="67">
        <v>0.16447017420151719</v>
      </c>
      <c r="AY939" s="67">
        <v>48.336989990521708</v>
      </c>
      <c r="AZ939" s="67">
        <v>0.12906692955412269</v>
      </c>
      <c r="BA939" s="67">
        <v>0.33023200358780808</v>
      </c>
      <c r="BB939" s="67">
        <v>0.11098122341931994</v>
      </c>
      <c r="BC939" s="67"/>
      <c r="BD939" s="67"/>
      <c r="BE939" s="59">
        <f t="shared" si="686"/>
        <v>99.977527704058829</v>
      </c>
      <c r="BF939" s="59">
        <f t="shared" si="687"/>
        <v>89.247937643077663</v>
      </c>
      <c r="BG939" s="59">
        <f t="shared" si="688"/>
        <v>0.10752062356922337</v>
      </c>
      <c r="BH939" s="64">
        <f t="shared" si="689"/>
        <v>0.89247937643077657</v>
      </c>
      <c r="BI939" s="52"/>
      <c r="BJ939" s="62"/>
      <c r="BK939" s="62"/>
      <c r="BL939" s="62"/>
    </row>
    <row r="940" spans="1:64" s="31" customFormat="1" x14ac:dyDescent="0.25">
      <c r="A940" s="62"/>
      <c r="B940" s="58" t="s">
        <v>168</v>
      </c>
      <c r="C940" s="66" t="s">
        <v>175</v>
      </c>
      <c r="D940" s="66" t="s">
        <v>180</v>
      </c>
      <c r="E940" s="52"/>
      <c r="F940" s="66" t="s">
        <v>831</v>
      </c>
      <c r="G940" s="63" t="s">
        <v>1779</v>
      </c>
      <c r="H940" s="63" t="s">
        <v>1784</v>
      </c>
      <c r="I940" s="52" t="s">
        <v>1725</v>
      </c>
      <c r="J940" s="52" t="s">
        <v>1722</v>
      </c>
      <c r="K940" s="59">
        <v>90.319225916719461</v>
      </c>
      <c r="L940" s="59">
        <v>7.2585337761772117E-2</v>
      </c>
      <c r="M940" s="59">
        <v>0.58798122779198592</v>
      </c>
      <c r="N940" s="59">
        <v>14.517067552354424</v>
      </c>
      <c r="O940" s="59">
        <v>48.520198919818192</v>
      </c>
      <c r="P940" s="59"/>
      <c r="Q940" s="59">
        <v>24.325086332560822</v>
      </c>
      <c r="R940" s="59">
        <v>0.17736417243716771</v>
      </c>
      <c r="S940" s="59">
        <v>11.597657273230807</v>
      </c>
      <c r="T940" s="59">
        <v>0.19696021403676456</v>
      </c>
      <c r="U940" s="59"/>
      <c r="V940" s="59">
        <v>99.994901029991937</v>
      </c>
      <c r="W940" s="59">
        <f t="shared" si="673"/>
        <v>17.022441891926256</v>
      </c>
      <c r="X940" s="59">
        <f t="shared" si="674"/>
        <v>8.1158529013498182</v>
      </c>
      <c r="Y940" s="59">
        <f t="shared" si="675"/>
        <v>100.80810949070718</v>
      </c>
      <c r="Z940" s="59">
        <f t="shared" si="645"/>
        <v>2.3179424876668972E-3</v>
      </c>
      <c r="AA940" s="59">
        <f t="shared" si="646"/>
        <v>1.4121233669797966E-2</v>
      </c>
      <c r="AB940" s="59">
        <f t="shared" si="647"/>
        <v>0.54643061625697875</v>
      </c>
      <c r="AC940" s="59">
        <f t="shared" si="648"/>
        <v>1.2255651540338808</v>
      </c>
      <c r="AD940" s="59">
        <f t="shared" si="649"/>
        <v>0.19503619000877195</v>
      </c>
      <c r="AE940" s="59">
        <f t="shared" si="650"/>
        <v>0</v>
      </c>
      <c r="AF940" s="59">
        <f t="shared" si="651"/>
        <v>0.45462262570577611</v>
      </c>
      <c r="AG940" s="59">
        <f t="shared" si="652"/>
        <v>4.7976732963495618E-3</v>
      </c>
      <c r="AH940" s="59">
        <f t="shared" si="653"/>
        <v>0.55209451249144359</v>
      </c>
      <c r="AI940" s="59">
        <f t="shared" si="654"/>
        <v>5.0588957420536753E-3</v>
      </c>
      <c r="AJ940" s="59">
        <f t="shared" si="676"/>
        <v>3.0000448436927192</v>
      </c>
      <c r="AK940" s="59">
        <f t="shared" si="672"/>
        <v>4</v>
      </c>
      <c r="AL940" s="59">
        <f t="shared" si="677"/>
        <v>0.5484107616168209</v>
      </c>
      <c r="AM940" s="59">
        <f t="shared" si="678"/>
        <v>0.4515892383831791</v>
      </c>
      <c r="AN940" s="59">
        <f t="shared" si="679"/>
        <v>2.3309654771523634</v>
      </c>
      <c r="AO940" s="59">
        <f t="shared" si="680"/>
        <v>8.5117867572239181</v>
      </c>
      <c r="AP940" s="59">
        <f t="shared" si="681"/>
        <v>0.30021325854595715</v>
      </c>
      <c r="AQ940" s="59">
        <f t="shared" si="682"/>
        <v>9.9152527231465379E-2</v>
      </c>
      <c r="AR940" s="59">
        <f t="shared" si="683"/>
        <v>0.62305299495347011</v>
      </c>
      <c r="AS940" s="59">
        <f t="shared" si="684"/>
        <v>0.27779447781506444</v>
      </c>
      <c r="AT940" s="59">
        <f t="shared" si="685"/>
        <v>0.69162984166306085</v>
      </c>
      <c r="AU940" s="59">
        <v>40.574197342285473</v>
      </c>
      <c r="AV940" s="78"/>
      <c r="AW940" s="59">
        <v>9.4051737661412087</v>
      </c>
      <c r="AX940" s="67">
        <v>0.13049501248666395</v>
      </c>
      <c r="AY940" s="67">
        <v>49.229221843690816</v>
      </c>
      <c r="AZ940" s="67">
        <v>0.10905140833892867</v>
      </c>
      <c r="BA940" s="67">
        <v>0.42895443163153124</v>
      </c>
      <c r="BB940" s="67">
        <v>8.7973720225839339E-2</v>
      </c>
      <c r="BC940" s="67"/>
      <c r="BD940" s="67"/>
      <c r="BE940" s="59">
        <f t="shared" si="686"/>
        <v>99.965067524800446</v>
      </c>
      <c r="BF940" s="59">
        <f t="shared" si="687"/>
        <v>90.319225916719461</v>
      </c>
      <c r="BG940" s="59">
        <f t="shared" si="688"/>
        <v>9.6807740832805397E-2</v>
      </c>
      <c r="BH940" s="64">
        <f t="shared" si="689"/>
        <v>0.90319225916719459</v>
      </c>
      <c r="BI940" s="52"/>
      <c r="BJ940" s="62"/>
      <c r="BK940" s="62"/>
      <c r="BL940" s="62"/>
    </row>
    <row r="941" spans="1:64" s="31" customFormat="1" x14ac:dyDescent="0.25">
      <c r="A941" s="62"/>
      <c r="B941" s="58" t="s">
        <v>168</v>
      </c>
      <c r="C941" s="66" t="s">
        <v>175</v>
      </c>
      <c r="D941" s="66" t="s">
        <v>180</v>
      </c>
      <c r="E941" s="52"/>
      <c r="F941" s="66" t="s">
        <v>832</v>
      </c>
      <c r="G941" s="63" t="s">
        <v>1779</v>
      </c>
      <c r="H941" s="63" t="s">
        <v>1784</v>
      </c>
      <c r="I941" s="52" t="s">
        <v>1725</v>
      </c>
      <c r="J941" s="52" t="s">
        <v>1722</v>
      </c>
      <c r="K941" s="59">
        <v>91.139495550957861</v>
      </c>
      <c r="L941" s="59">
        <v>0.12000964060847376</v>
      </c>
      <c r="M941" s="59">
        <v>0.49398159121828206</v>
      </c>
      <c r="N941" s="59">
        <v>12.698115500066727</v>
      </c>
      <c r="O941" s="59">
        <v>51.639003033604688</v>
      </c>
      <c r="P941" s="59"/>
      <c r="Q941" s="59">
        <v>22.766974143649048</v>
      </c>
      <c r="R941" s="59">
        <v>0.15466802644395</v>
      </c>
      <c r="S941" s="59">
        <v>11.921289610650879</v>
      </c>
      <c r="T941" s="59">
        <v>0.18623902733431197</v>
      </c>
      <c r="U941" s="59"/>
      <c r="V941" s="59">
        <v>99.980280573576351</v>
      </c>
      <c r="W941" s="59">
        <f t="shared" si="673"/>
        <v>16.232370387205034</v>
      </c>
      <c r="X941" s="59">
        <f t="shared" si="674"/>
        <v>7.2622846815336901</v>
      </c>
      <c r="Y941" s="59">
        <f t="shared" si="675"/>
        <v>100.70796149866602</v>
      </c>
      <c r="Z941" s="59">
        <f t="shared" si="645"/>
        <v>3.8549160822943132E-3</v>
      </c>
      <c r="AA941" s="59">
        <f t="shared" si="646"/>
        <v>1.193342155526279E-2</v>
      </c>
      <c r="AB941" s="59">
        <f t="shared" si="647"/>
        <v>0.48077340868513779</v>
      </c>
      <c r="AC941" s="59">
        <f t="shared" si="648"/>
        <v>1.3120087147214845</v>
      </c>
      <c r="AD941" s="59">
        <f t="shared" si="649"/>
        <v>0.17554939858304061</v>
      </c>
      <c r="AE941" s="59">
        <f t="shared" si="650"/>
        <v>0</v>
      </c>
      <c r="AF941" s="59">
        <f t="shared" si="651"/>
        <v>0.43606995847006935</v>
      </c>
      <c r="AG941" s="59">
        <f t="shared" si="652"/>
        <v>4.208335513138991E-3</v>
      </c>
      <c r="AH941" s="59">
        <f t="shared" si="653"/>
        <v>0.5708361096521114</v>
      </c>
      <c r="AI941" s="59">
        <f t="shared" si="654"/>
        <v>4.8116381050720839E-3</v>
      </c>
      <c r="AJ941" s="59">
        <f t="shared" si="676"/>
        <v>3.0000459013676113</v>
      </c>
      <c r="AK941" s="59">
        <f t="shared" si="672"/>
        <v>4</v>
      </c>
      <c r="AL941" s="59">
        <f t="shared" si="677"/>
        <v>0.56692091519190713</v>
      </c>
      <c r="AM941" s="59">
        <f t="shared" si="678"/>
        <v>0.43307908480809287</v>
      </c>
      <c r="AN941" s="59">
        <f t="shared" si="679"/>
        <v>2.4840299197253812</v>
      </c>
      <c r="AO941" s="59">
        <f t="shared" si="680"/>
        <v>9.2506841198113996</v>
      </c>
      <c r="AP941" s="59">
        <f t="shared" si="681"/>
        <v>0.2870239415391766</v>
      </c>
      <c r="AQ941" s="59">
        <f t="shared" si="682"/>
        <v>8.9186906078498773E-2</v>
      </c>
      <c r="AR941" s="59">
        <f t="shared" si="683"/>
        <v>0.66655880885109087</v>
      </c>
      <c r="AS941" s="59">
        <f t="shared" si="684"/>
        <v>0.24425428507041036</v>
      </c>
      <c r="AT941" s="59">
        <f t="shared" si="685"/>
        <v>0.73182831175738283</v>
      </c>
      <c r="AU941" s="59">
        <v>40.732738178595568</v>
      </c>
      <c r="AV941" s="78"/>
      <c r="AW941" s="59">
        <v>8.6287209013866359</v>
      </c>
      <c r="AX941" s="67">
        <v>0.13213145169895144</v>
      </c>
      <c r="AY941" s="67">
        <v>49.794413336182529</v>
      </c>
      <c r="AZ941" s="67">
        <v>0.10117574135360426</v>
      </c>
      <c r="BA941" s="67">
        <v>0.44549375212548109</v>
      </c>
      <c r="BB941" s="67">
        <v>0.13858868628850105</v>
      </c>
      <c r="BC941" s="67"/>
      <c r="BD941" s="67"/>
      <c r="BE941" s="59">
        <f t="shared" si="686"/>
        <v>99.97326204763128</v>
      </c>
      <c r="BF941" s="59">
        <f t="shared" si="687"/>
        <v>91.139495550957861</v>
      </c>
      <c r="BG941" s="59">
        <f t="shared" si="688"/>
        <v>8.8605044490421392E-2</v>
      </c>
      <c r="BH941" s="64">
        <f t="shared" si="689"/>
        <v>0.91139495550957861</v>
      </c>
      <c r="BI941" s="52"/>
      <c r="BJ941" s="62"/>
      <c r="BK941" s="62"/>
      <c r="BL941" s="62"/>
    </row>
    <row r="942" spans="1:64" s="31" customFormat="1" x14ac:dyDescent="0.25">
      <c r="A942" s="62"/>
      <c r="B942" s="58" t="s">
        <v>168</v>
      </c>
      <c r="C942" s="66" t="s">
        <v>175</v>
      </c>
      <c r="D942" s="66" t="s">
        <v>180</v>
      </c>
      <c r="E942" s="52"/>
      <c r="F942" s="66" t="s">
        <v>833</v>
      </c>
      <c r="G942" s="63" t="s">
        <v>1779</v>
      </c>
      <c r="H942" s="63" t="s">
        <v>1784</v>
      </c>
      <c r="I942" s="52" t="s">
        <v>1725</v>
      </c>
      <c r="J942" s="52" t="s">
        <v>1722</v>
      </c>
      <c r="K942" s="59">
        <v>90.353084702991822</v>
      </c>
      <c r="L942" s="59">
        <v>9.1782171635637677E-2</v>
      </c>
      <c r="M942" s="59">
        <v>0.52201730267577273</v>
      </c>
      <c r="N942" s="59">
        <v>14.496621919963962</v>
      </c>
      <c r="O942" s="59">
        <v>49.61198466791226</v>
      </c>
      <c r="P942" s="59"/>
      <c r="Q942" s="59">
        <v>22.761978565638145</v>
      </c>
      <c r="R942" s="59">
        <v>0.19646345928493256</v>
      </c>
      <c r="S942" s="59">
        <v>12.035867480435513</v>
      </c>
      <c r="T942" s="59">
        <v>0.27703332238562206</v>
      </c>
      <c r="U942" s="59"/>
      <c r="V942" s="59">
        <v>99.993748889931837</v>
      </c>
      <c r="W942" s="59">
        <f t="shared" si="673"/>
        <v>16.202470760625676</v>
      </c>
      <c r="X942" s="59">
        <f t="shared" si="674"/>
        <v>7.2899619971243252</v>
      </c>
      <c r="Y942" s="59">
        <f t="shared" si="675"/>
        <v>100.72420308204369</v>
      </c>
      <c r="Z942" s="59">
        <f t="shared" si="645"/>
        <v>2.9236417781488572E-3</v>
      </c>
      <c r="AA942" s="59">
        <f t="shared" si="646"/>
        <v>1.2505646637161369E-2</v>
      </c>
      <c r="AB942" s="59">
        <f t="shared" si="647"/>
        <v>0.54429584029759981</v>
      </c>
      <c r="AC942" s="59">
        <f t="shared" si="648"/>
        <v>1.2500071824152839</v>
      </c>
      <c r="AD942" s="59">
        <f t="shared" si="649"/>
        <v>0.17475048021918324</v>
      </c>
      <c r="AE942" s="59">
        <f t="shared" si="650"/>
        <v>0</v>
      </c>
      <c r="AF942" s="59">
        <f t="shared" si="651"/>
        <v>0.431640819033553</v>
      </c>
      <c r="AG942" s="59">
        <f t="shared" si="652"/>
        <v>5.301010160226007E-3</v>
      </c>
      <c r="AH942" s="59">
        <f t="shared" si="653"/>
        <v>0.57152157961365457</v>
      </c>
      <c r="AI942" s="59">
        <f t="shared" si="654"/>
        <v>7.0977599638459331E-3</v>
      </c>
      <c r="AJ942" s="59">
        <f t="shared" si="676"/>
        <v>3.0000439601186568</v>
      </c>
      <c r="AK942" s="59">
        <f t="shared" si="672"/>
        <v>4.0000000000000009</v>
      </c>
      <c r="AL942" s="59">
        <f t="shared" si="677"/>
        <v>0.5697198981783681</v>
      </c>
      <c r="AM942" s="59">
        <f t="shared" si="678"/>
        <v>0.4302801018216319</v>
      </c>
      <c r="AN942" s="59">
        <f t="shared" si="679"/>
        <v>2.4700408175826554</v>
      </c>
      <c r="AO942" s="59">
        <f t="shared" si="680"/>
        <v>9.1825546350962295</v>
      </c>
      <c r="AP942" s="59">
        <f t="shared" si="681"/>
        <v>0.28818104816894713</v>
      </c>
      <c r="AQ942" s="59">
        <f t="shared" si="682"/>
        <v>8.8748467199579281E-2</v>
      </c>
      <c r="AR942" s="59">
        <f t="shared" si="683"/>
        <v>0.63482641815162988</v>
      </c>
      <c r="AS942" s="59">
        <f t="shared" si="684"/>
        <v>0.27642511464879083</v>
      </c>
      <c r="AT942" s="59">
        <f t="shared" si="685"/>
        <v>0.69665333368571403</v>
      </c>
      <c r="AU942" s="59">
        <v>40.475942064356133</v>
      </c>
      <c r="AV942" s="78"/>
      <c r="AW942" s="59">
        <v>9.3793939650587141</v>
      </c>
      <c r="AX942" s="67">
        <v>0.14397824123070235</v>
      </c>
      <c r="AY942" s="67">
        <v>49.285063745278308</v>
      </c>
      <c r="AZ942" s="67">
        <v>9.2299472403810548E-2</v>
      </c>
      <c r="BA942" s="67">
        <v>0.48927696595311015</v>
      </c>
      <c r="BB942" s="67">
        <v>0.11034925603800966</v>
      </c>
      <c r="BC942" s="67"/>
      <c r="BD942" s="67"/>
      <c r="BE942" s="59">
        <f t="shared" si="686"/>
        <v>99.976303710318788</v>
      </c>
      <c r="BF942" s="59">
        <f t="shared" si="687"/>
        <v>90.353084702991822</v>
      </c>
      <c r="BG942" s="59">
        <f t="shared" si="688"/>
        <v>9.6469152970081781E-2</v>
      </c>
      <c r="BH942" s="64">
        <f t="shared" si="689"/>
        <v>0.90353084702991826</v>
      </c>
      <c r="BI942" s="52"/>
      <c r="BJ942" s="62"/>
      <c r="BK942" s="62"/>
      <c r="BL942" s="62"/>
    </row>
    <row r="943" spans="1:64" s="31" customFormat="1" x14ac:dyDescent="0.25">
      <c r="A943" s="62"/>
      <c r="B943" s="58" t="s">
        <v>168</v>
      </c>
      <c r="C943" s="66" t="s">
        <v>175</v>
      </c>
      <c r="D943" s="66" t="s">
        <v>180</v>
      </c>
      <c r="E943" s="52"/>
      <c r="F943" s="66" t="s">
        <v>834</v>
      </c>
      <c r="G943" s="63" t="s">
        <v>1779</v>
      </c>
      <c r="H943" s="63" t="s">
        <v>1784</v>
      </c>
      <c r="I943" s="52" t="s">
        <v>1725</v>
      </c>
      <c r="J943" s="52" t="s">
        <v>1722</v>
      </c>
      <c r="K943" s="59">
        <v>90.277680543323058</v>
      </c>
      <c r="L943" s="59">
        <v>0.2456692282259115</v>
      </c>
      <c r="M943" s="59">
        <v>0.52089490927671855</v>
      </c>
      <c r="N943" s="59">
        <v>14.217154765602301</v>
      </c>
      <c r="O943" s="59">
        <v>49.274113556893667</v>
      </c>
      <c r="P943" s="59"/>
      <c r="Q943" s="59">
        <v>23.334569026841269</v>
      </c>
      <c r="R943" s="59">
        <v>0.18084541474215754</v>
      </c>
      <c r="S943" s="59">
        <v>11.982887314771213</v>
      </c>
      <c r="T943" s="59">
        <v>0.23554990030959133</v>
      </c>
      <c r="U943" s="59"/>
      <c r="V943" s="59">
        <v>99.991684116662825</v>
      </c>
      <c r="W943" s="59">
        <f t="shared" ref="W943:W974" si="690">Q943-0.8998*X943</f>
        <v>16.499714725727586</v>
      </c>
      <c r="X943" s="59">
        <f t="shared" ref="X943:X976" si="691">(S943/40.31+Q943/71.85+R943/70.94+T943/74.7+U943/41.38-N943/101.96-O943/151.91-P943/201-L943*2/60.08-M943*2/79.95)/3*159.66</f>
        <v>7.5959705502485901</v>
      </c>
      <c r="Y943" s="59">
        <f t="shared" ref="Y943:Y974" si="692">SUM(L943:P943,R943:U943,W943:X943)</f>
        <v>100.75280036579774</v>
      </c>
      <c r="Z943" s="59">
        <f t="shared" si="645"/>
        <v>7.8330945540107336E-3</v>
      </c>
      <c r="AA943" s="59">
        <f t="shared" si="646"/>
        <v>1.2490739333888381E-2</v>
      </c>
      <c r="AB943" s="59">
        <f t="shared" si="647"/>
        <v>0.53431537527908668</v>
      </c>
      <c r="AC943" s="59">
        <f t="shared" si="648"/>
        <v>1.2426862847407267</v>
      </c>
      <c r="AD943" s="59">
        <f t="shared" si="649"/>
        <v>0.1822607543112448</v>
      </c>
      <c r="AE943" s="59">
        <f t="shared" si="650"/>
        <v>0</v>
      </c>
      <c r="AF943" s="59">
        <f t="shared" si="651"/>
        <v>0.43998155928707955</v>
      </c>
      <c r="AG943" s="59">
        <f t="shared" si="652"/>
        <v>4.8842864843717249E-3</v>
      </c>
      <c r="AH943" s="59">
        <f t="shared" si="653"/>
        <v>0.56955214086506978</v>
      </c>
      <c r="AI943" s="59">
        <f t="shared" si="654"/>
        <v>6.0407240910937045E-3</v>
      </c>
      <c r="AJ943" s="59">
        <f t="shared" si="676"/>
        <v>3.0000449589465723</v>
      </c>
      <c r="AK943" s="59">
        <f t="shared" si="672"/>
        <v>4</v>
      </c>
      <c r="AL943" s="59">
        <f t="shared" si="677"/>
        <v>0.5641734800722662</v>
      </c>
      <c r="AM943" s="59">
        <f t="shared" si="678"/>
        <v>0.4358265199277338</v>
      </c>
      <c r="AN943" s="59">
        <f t="shared" si="679"/>
        <v>2.4140224863534119</v>
      </c>
      <c r="AO943" s="59">
        <f t="shared" si="680"/>
        <v>8.9109330799441846</v>
      </c>
      <c r="AP943" s="59">
        <f t="shared" si="681"/>
        <v>0.29290961146190947</v>
      </c>
      <c r="AQ943" s="59">
        <f t="shared" si="682"/>
        <v>9.3025187937100934E-2</v>
      </c>
      <c r="AR943" s="59">
        <f t="shared" si="683"/>
        <v>0.63426229975682524</v>
      </c>
      <c r="AS943" s="59">
        <f t="shared" si="684"/>
        <v>0.27271251230607385</v>
      </c>
      <c r="AT943" s="59">
        <f t="shared" si="685"/>
        <v>0.69931633306795615</v>
      </c>
      <c r="AU943" s="59">
        <v>40.656848185328016</v>
      </c>
      <c r="AV943" s="78"/>
      <c r="AW943" s="59">
        <v>9.4043019219459332</v>
      </c>
      <c r="AX943" s="67">
        <v>0.1549834069007297</v>
      </c>
      <c r="AY943" s="67">
        <v>48.991765993119628</v>
      </c>
      <c r="AZ943" s="67">
        <v>9.2139187988022647E-2</v>
      </c>
      <c r="BA943" s="67">
        <v>0.45257100809163064</v>
      </c>
      <c r="BB943" s="67">
        <v>0.19701647763374006</v>
      </c>
      <c r="BC943" s="67"/>
      <c r="BD943" s="67"/>
      <c r="BE943" s="59">
        <f t="shared" si="686"/>
        <v>99.949626181007702</v>
      </c>
      <c r="BF943" s="59">
        <f t="shared" si="687"/>
        <v>90.277680543323058</v>
      </c>
      <c r="BG943" s="59">
        <f t="shared" si="688"/>
        <v>9.7223194566769422E-2</v>
      </c>
      <c r="BH943" s="64">
        <f t="shared" si="689"/>
        <v>0.90277680543323058</v>
      </c>
      <c r="BI943" s="52"/>
      <c r="BJ943" s="62"/>
      <c r="BK943" s="62"/>
      <c r="BL943" s="62"/>
    </row>
    <row r="944" spans="1:64" s="31" customFormat="1" x14ac:dyDescent="0.25">
      <c r="A944" s="62"/>
      <c r="B944" s="58" t="s">
        <v>168</v>
      </c>
      <c r="C944" s="66" t="s">
        <v>175</v>
      </c>
      <c r="D944" s="66" t="s">
        <v>180</v>
      </c>
      <c r="E944" s="52"/>
      <c r="F944" s="66" t="s">
        <v>835</v>
      </c>
      <c r="G944" s="63" t="s">
        <v>1779</v>
      </c>
      <c r="H944" s="63" t="s">
        <v>1784</v>
      </c>
      <c r="I944" s="52" t="s">
        <v>1725</v>
      </c>
      <c r="J944" s="52" t="s">
        <v>1722</v>
      </c>
      <c r="K944" s="59">
        <v>90.109607744629855</v>
      </c>
      <c r="L944" s="59">
        <v>9.0923260767911879E-2</v>
      </c>
      <c r="M944" s="59">
        <v>0.5356479131612919</v>
      </c>
      <c r="N944" s="59">
        <v>14.497763887279136</v>
      </c>
      <c r="O944" s="59">
        <v>48.618965593039476</v>
      </c>
      <c r="P944" s="59"/>
      <c r="Q944" s="59">
        <v>24.479339437514739</v>
      </c>
      <c r="R944" s="59">
        <v>0.18474407599985615</v>
      </c>
      <c r="S944" s="59">
        <v>11.33043711107825</v>
      </c>
      <c r="T944" s="59">
        <v>0.25408555179428566</v>
      </c>
      <c r="U944" s="59"/>
      <c r="V944" s="59">
        <v>99.99190683063496</v>
      </c>
      <c r="W944" s="59">
        <f t="shared" si="690"/>
        <v>17.338344994127507</v>
      </c>
      <c r="X944" s="59">
        <f t="shared" si="691"/>
        <v>7.9362018708459994</v>
      </c>
      <c r="Y944" s="59">
        <f t="shared" si="692"/>
        <v>100.78711425809374</v>
      </c>
      <c r="Z944" s="59">
        <f t="shared" ref="Z944:Z1007" si="693">$L944/60.09/($L944*2/60.09+$M944*2/79.9+$N944/101.96*3+$O944/151.94*3+$P944/209.82*3+$R944/70.94+$S944/40.31+$T944/74.71+$W944/71.85+$X944/159.7*3)*4</f>
        <v>2.9092070390498411E-3</v>
      </c>
      <c r="AA944" s="59">
        <f t="shared" ref="AA944:AA1007" si="694">$M944/79.9/($L944*2/60.09+$M944*2/79.9+$N944/101.96*3+$O944/151.94*3+$P944/209.82*3+$R944/70.94+$S944/40.31+$T944/74.71+$W944/71.85+$X944/159.7*3)*4</f>
        <v>1.288945246785189E-2</v>
      </c>
      <c r="AB944" s="59">
        <f t="shared" ref="AB944:AB1007" si="695">$N944*2/101.96/($L944*2/60.09+$M944*2/79.9+$N944/101.96*3+$O944/151.94*3+$P944/209.82*3+$R944/70.94+$S944/40.31+$T944/74.71+$W944/71.85+$X944/159.7*3)*4</f>
        <v>0.5467679162414667</v>
      </c>
      <c r="AC944" s="59">
        <f t="shared" ref="AC944:AC1007" si="696">$O944*2/151.94/($L944*2/60.09+$M944*2/79.9+$N944/101.96*3+$O944/151.94*3+$P944/209.82*3+$R944/70.94+$S944/40.31+$T944/74.71+$W944/71.85+$X944/159.7*3)*4</f>
        <v>1.2304541052955738</v>
      </c>
      <c r="AD944" s="59">
        <f t="shared" ref="AD944:AD1007" si="697">$X944*2/159.7/($L944*2/60.09+$M944*2/79.9+$N944/101.96*3+$O944/151.94*3+$P944/209.82*3+$R944/70.94+$S944/40.31+$T944/74.71+$W944/71.85+$X944/159.7*3)*4</f>
        <v>0.19109072897547871</v>
      </c>
      <c r="AE944" s="59">
        <f t="shared" ref="AE944:AE1007" si="698">$P944*2/209.82/($L944*2/60.09+$M944*2/79.9+$N944/101.96*3+$O944/151.94*3+$P944/209.82*3+$R944/70.94+$S944/40.31+$T944/74.71+$W944/71.85+$X944/159.7*3)*4</f>
        <v>0</v>
      </c>
      <c r="AF944" s="59">
        <f t="shared" ref="AF944:AF1007" si="699">$W944/71.85/($L944*2/60.09+$M944*2/79.9+$N944/101.96*3+$O944/151.94*3+$P944/209.82*3+$R944/70.94+$S944/40.31+$T944/74.71+$W944/71.85+$X944/159.7*3)*4</f>
        <v>0.46396230680618156</v>
      </c>
      <c r="AG944" s="59">
        <f t="shared" ref="AG944:AG1007" si="700">$R944/70.94/($L944*2/60.09+$M944*2/79.9+$N944/101.96*3+$O944/151.94*3+$P944/209.82*3+$R944/70.94+$S944/40.31+$T944/74.71+$W944/71.85+$X944/159.7*3)*4</f>
        <v>5.0070412398584433E-3</v>
      </c>
      <c r="AH944" s="59">
        <f t="shared" ref="AH944:AH1007" si="701">$S944/40.31/($L944*2/60.09+$M944*2/79.9+$N944/101.96*3+$O944/151.94*3+$P944/209.82*3+$R944/70.94+$S944/40.31+$T944/74.71+$W944/71.85+$X944/159.7*3)*4</f>
        <v>0.5404253317213481</v>
      </c>
      <c r="AI944" s="59">
        <f t="shared" ref="AI944:AI1007" si="702">$T944/74.71/($L944*2/60.09+$M944*2/79.9+$N944/101.96*3+$O944/151.94*3+$P944/209.82*3+$R944/70.94+$S944/40.31+$T944/74.71+$W944/71.85+$X944/159.7*3)*4</f>
        <v>6.5388754500295236E-3</v>
      </c>
      <c r="AJ944" s="59">
        <f t="shared" si="676"/>
        <v>3.0000449652368388</v>
      </c>
      <c r="AK944" s="59">
        <f t="shared" si="672"/>
        <v>4</v>
      </c>
      <c r="AL944" s="59">
        <f t="shared" si="677"/>
        <v>0.53806449919438681</v>
      </c>
      <c r="AM944" s="59">
        <f t="shared" si="678"/>
        <v>0.46193550080561319</v>
      </c>
      <c r="AN944" s="59">
        <f t="shared" si="679"/>
        <v>2.4279686894999415</v>
      </c>
      <c r="AO944" s="59">
        <f t="shared" si="680"/>
        <v>8.9783752175342304</v>
      </c>
      <c r="AP944" s="59">
        <f t="shared" si="681"/>
        <v>0.29171795036023973</v>
      </c>
      <c r="AQ944" s="59">
        <f t="shared" si="682"/>
        <v>9.7083519336915114E-2</v>
      </c>
      <c r="AR944" s="59">
        <f t="shared" si="683"/>
        <v>0.62513139996435119</v>
      </c>
      <c r="AS944" s="59">
        <f t="shared" si="684"/>
        <v>0.27778508069873376</v>
      </c>
      <c r="AT944" s="59">
        <f t="shared" si="685"/>
        <v>0.69234687078174317</v>
      </c>
      <c r="AU944" s="59">
        <v>40.411679797996285</v>
      </c>
      <c r="AV944" s="78"/>
      <c r="AW944" s="59">
        <v>9.6155084826344197</v>
      </c>
      <c r="AX944" s="67">
        <v>0.14167908278007688</v>
      </c>
      <c r="AY944" s="67">
        <v>49.149133319268905</v>
      </c>
      <c r="AZ944" s="67">
        <v>9.594788833223529E-2</v>
      </c>
      <c r="BA944" s="67">
        <v>0.47048923438739204</v>
      </c>
      <c r="BB944" s="67">
        <v>9.4444106827836813E-2</v>
      </c>
      <c r="BC944" s="67"/>
      <c r="BD944" s="67"/>
      <c r="BE944" s="59">
        <f t="shared" si="686"/>
        <v>99.978881912227152</v>
      </c>
      <c r="BF944" s="59">
        <f t="shared" si="687"/>
        <v>90.109607744629855</v>
      </c>
      <c r="BG944" s="59">
        <f t="shared" si="688"/>
        <v>9.8903922553701451E-2</v>
      </c>
      <c r="BH944" s="64">
        <f t="shared" si="689"/>
        <v>0.9010960774462986</v>
      </c>
      <c r="BI944" s="52"/>
      <c r="BJ944" s="62"/>
      <c r="BK944" s="62"/>
      <c r="BL944" s="62"/>
    </row>
    <row r="945" spans="1:64" s="31" customFormat="1" x14ac:dyDescent="0.25">
      <c r="A945" s="62"/>
      <c r="B945" s="58" t="s">
        <v>168</v>
      </c>
      <c r="C945" s="66" t="s">
        <v>175</v>
      </c>
      <c r="D945" s="66" t="s">
        <v>181</v>
      </c>
      <c r="E945" s="52"/>
      <c r="F945" s="66" t="s">
        <v>836</v>
      </c>
      <c r="G945" s="63" t="s">
        <v>1779</v>
      </c>
      <c r="H945" s="63" t="s">
        <v>1784</v>
      </c>
      <c r="I945" s="52" t="s">
        <v>1725</v>
      </c>
      <c r="J945" s="52" t="s">
        <v>1722</v>
      </c>
      <c r="K945" s="59">
        <v>89.180777551347489</v>
      </c>
      <c r="L945" s="59">
        <v>4.1084923947576443E-2</v>
      </c>
      <c r="M945" s="59">
        <v>0.57690080709721925</v>
      </c>
      <c r="N945" s="59">
        <v>12.375826355777315</v>
      </c>
      <c r="O945" s="59">
        <v>49.412676914401374</v>
      </c>
      <c r="P945" s="59"/>
      <c r="Q945" s="59">
        <v>27.369809629782541</v>
      </c>
      <c r="R945" s="59">
        <v>0.27953860019233384</v>
      </c>
      <c r="S945" s="59">
        <v>9.7677392718502798</v>
      </c>
      <c r="T945" s="59">
        <v>0.16826693116764765</v>
      </c>
      <c r="U945" s="59"/>
      <c r="V945" s="59">
        <v>99.991843434216293</v>
      </c>
      <c r="W945" s="59">
        <f t="shared" si="690"/>
        <v>19.373387134808581</v>
      </c>
      <c r="X945" s="59">
        <f t="shared" si="691"/>
        <v>8.8868887474705023</v>
      </c>
      <c r="Y945" s="59">
        <f t="shared" si="692"/>
        <v>100.88230968671283</v>
      </c>
      <c r="Z945" s="59">
        <f t="shared" si="693"/>
        <v>1.3401947270182269E-3</v>
      </c>
      <c r="AA945" s="59">
        <f t="shared" si="694"/>
        <v>1.4152787591979042E-2</v>
      </c>
      <c r="AB945" s="59">
        <f t="shared" si="695"/>
        <v>0.47584115122558418</v>
      </c>
      <c r="AC945" s="59">
        <f t="shared" si="696"/>
        <v>1.274922769198108</v>
      </c>
      <c r="AD945" s="59">
        <f t="shared" si="697"/>
        <v>0.21815363026414381</v>
      </c>
      <c r="AE945" s="59">
        <f t="shared" si="698"/>
        <v>0</v>
      </c>
      <c r="AF945" s="59">
        <f t="shared" si="699"/>
        <v>0.52852606013477688</v>
      </c>
      <c r="AG945" s="59">
        <f t="shared" si="700"/>
        <v>7.723928118720671E-3</v>
      </c>
      <c r="AH945" s="59">
        <f t="shared" si="701"/>
        <v>0.47497295538090512</v>
      </c>
      <c r="AI945" s="59">
        <f t="shared" si="702"/>
        <v>4.4147656958489073E-3</v>
      </c>
      <c r="AJ945" s="59">
        <f t="shared" si="676"/>
        <v>3.0000482423370847</v>
      </c>
      <c r="AK945" s="59">
        <f t="shared" si="672"/>
        <v>4</v>
      </c>
      <c r="AL945" s="59">
        <f t="shared" si="677"/>
        <v>0.47331681251009916</v>
      </c>
      <c r="AM945" s="59">
        <f t="shared" si="678"/>
        <v>0.52668318748990084</v>
      </c>
      <c r="AN945" s="59">
        <f t="shared" si="679"/>
        <v>2.4227241118785385</v>
      </c>
      <c r="AO945" s="59">
        <f t="shared" si="680"/>
        <v>8.9529990027709534</v>
      </c>
      <c r="AP945" s="59">
        <f t="shared" si="681"/>
        <v>0.29216494444571428</v>
      </c>
      <c r="AQ945" s="59">
        <f t="shared" si="682"/>
        <v>0.11079876360893448</v>
      </c>
      <c r="AR945" s="59">
        <f t="shared" si="683"/>
        <v>0.64752471161258995</v>
      </c>
      <c r="AS945" s="59">
        <f t="shared" si="684"/>
        <v>0.24167652477847554</v>
      </c>
      <c r="AT945" s="59">
        <f t="shared" si="685"/>
        <v>0.72820941437356745</v>
      </c>
      <c r="AU945" s="59">
        <v>40.293455704218012</v>
      </c>
      <c r="AV945" s="78"/>
      <c r="AW945" s="59">
        <v>10.48737379374252</v>
      </c>
      <c r="AX945" s="67">
        <v>0.16321283932062025</v>
      </c>
      <c r="AY945" s="67">
        <v>48.49846325586212</v>
      </c>
      <c r="AZ945" s="67">
        <v>8.3843237754011535E-2</v>
      </c>
      <c r="BA945" s="67">
        <v>0.36738676315969976</v>
      </c>
      <c r="BB945" s="67">
        <v>8.8905573045703498E-2</v>
      </c>
      <c r="BC945" s="67"/>
      <c r="BD945" s="67"/>
      <c r="BE945" s="59">
        <f t="shared" si="686"/>
        <v>99.982641167102685</v>
      </c>
      <c r="BF945" s="59">
        <f t="shared" si="687"/>
        <v>89.180777551347489</v>
      </c>
      <c r="BG945" s="59">
        <f t="shared" si="688"/>
        <v>0.1081922244865251</v>
      </c>
      <c r="BH945" s="64">
        <f t="shared" si="689"/>
        <v>0.8918077755134749</v>
      </c>
      <c r="BI945" s="52"/>
      <c r="BJ945" s="62"/>
      <c r="BK945" s="62"/>
      <c r="BL945" s="62"/>
    </row>
    <row r="946" spans="1:64" s="31" customFormat="1" x14ac:dyDescent="0.25">
      <c r="A946" s="62"/>
      <c r="B946" s="58" t="s">
        <v>168</v>
      </c>
      <c r="C946" s="66" t="s">
        <v>175</v>
      </c>
      <c r="D946" s="66" t="s">
        <v>181</v>
      </c>
      <c r="E946" s="52"/>
      <c r="F946" s="66" t="s">
        <v>837</v>
      </c>
      <c r="G946" s="63" t="s">
        <v>1779</v>
      </c>
      <c r="H946" s="63" t="s">
        <v>1784</v>
      </c>
      <c r="I946" s="52" t="s">
        <v>1725</v>
      </c>
      <c r="J946" s="52" t="s">
        <v>1722</v>
      </c>
      <c r="K946" s="59">
        <v>90.321187272980936</v>
      </c>
      <c r="L946" s="59">
        <v>9.3076659499730485E-2</v>
      </c>
      <c r="M946" s="59">
        <v>0.49554053593720887</v>
      </c>
      <c r="N946" s="59">
        <v>14.908295945704948</v>
      </c>
      <c r="O946" s="59">
        <v>48.942893612075721</v>
      </c>
      <c r="P946" s="59"/>
      <c r="Q946" s="59">
        <v>23.274174382978895</v>
      </c>
      <c r="R946" s="59">
        <v>0.15389208718147043</v>
      </c>
      <c r="S946" s="59">
        <v>11.902591117941855</v>
      </c>
      <c r="T946" s="59">
        <v>0.22572843256500841</v>
      </c>
      <c r="U946" s="59"/>
      <c r="V946" s="59">
        <v>99.996192773884843</v>
      </c>
      <c r="W946" s="59">
        <f t="shared" si="690"/>
        <v>16.546024500035212</v>
      </c>
      <c r="X946" s="59">
        <f t="shared" si="691"/>
        <v>7.4773837329891997</v>
      </c>
      <c r="Y946" s="59">
        <f t="shared" si="692"/>
        <v>100.74542662393036</v>
      </c>
      <c r="Z946" s="59">
        <f t="shared" si="693"/>
        <v>2.9620539355227882E-3</v>
      </c>
      <c r="AA946" s="59">
        <f t="shared" si="694"/>
        <v>1.1860057237782445E-2</v>
      </c>
      <c r="AB946" s="59">
        <f t="shared" si="695"/>
        <v>0.55921981609647842</v>
      </c>
      <c r="AC946" s="59">
        <f t="shared" si="696"/>
        <v>1.2319749970910587</v>
      </c>
      <c r="AD946" s="59">
        <f t="shared" si="697"/>
        <v>0.17907259471392609</v>
      </c>
      <c r="AE946" s="59">
        <f t="shared" si="698"/>
        <v>0</v>
      </c>
      <c r="AF946" s="59">
        <f t="shared" si="699"/>
        <v>0.44037359307614721</v>
      </c>
      <c r="AG946" s="59">
        <f t="shared" si="700"/>
        <v>4.1483890938601043E-3</v>
      </c>
      <c r="AH946" s="59">
        <f t="shared" si="701"/>
        <v>0.56465489157322046</v>
      </c>
      <c r="AI946" s="59">
        <f t="shared" si="702"/>
        <v>5.7777920579664627E-3</v>
      </c>
      <c r="AJ946" s="59">
        <f t="shared" si="676"/>
        <v>3.0000441848759629</v>
      </c>
      <c r="AK946" s="59">
        <f t="shared" si="672"/>
        <v>3.9999999999999996</v>
      </c>
      <c r="AL946" s="59">
        <f t="shared" si="677"/>
        <v>0.56182973935332414</v>
      </c>
      <c r="AM946" s="59">
        <f t="shared" si="678"/>
        <v>0.43817026064667586</v>
      </c>
      <c r="AN946" s="59">
        <f t="shared" si="679"/>
        <v>2.4591903288141741</v>
      </c>
      <c r="AO946" s="59">
        <f t="shared" si="680"/>
        <v>9.1297927532224694</v>
      </c>
      <c r="AP946" s="59">
        <f t="shared" si="681"/>
        <v>0.28908498953360695</v>
      </c>
      <c r="AQ946" s="59">
        <f t="shared" si="682"/>
        <v>9.0887457202906669E-2</v>
      </c>
      <c r="AR946" s="59">
        <f t="shared" si="683"/>
        <v>0.62528314286193176</v>
      </c>
      <c r="AS946" s="59">
        <f t="shared" si="684"/>
        <v>0.28382939993516149</v>
      </c>
      <c r="AT946" s="59">
        <f t="shared" si="685"/>
        <v>0.68779508963555236</v>
      </c>
      <c r="AU946" s="59">
        <v>40.586080795538621</v>
      </c>
      <c r="AV946" s="78"/>
      <c r="AW946" s="59">
        <v>9.4005213079041194</v>
      </c>
      <c r="AX946" s="67">
        <v>0.1488772006174264</v>
      </c>
      <c r="AY946" s="67">
        <v>49.215909446909677</v>
      </c>
      <c r="AZ946" s="67">
        <v>9.675801926006744E-2</v>
      </c>
      <c r="BA946" s="67">
        <v>0.45023383761771757</v>
      </c>
      <c r="BB946" s="67">
        <v>7.3410655672960304E-2</v>
      </c>
      <c r="BC946" s="67"/>
      <c r="BD946" s="67"/>
      <c r="BE946" s="59">
        <f t="shared" si="686"/>
        <v>99.971791263520586</v>
      </c>
      <c r="BF946" s="59">
        <f t="shared" si="687"/>
        <v>90.321187272980936</v>
      </c>
      <c r="BG946" s="59">
        <f t="shared" si="688"/>
        <v>9.6788127270190649E-2</v>
      </c>
      <c r="BH946" s="64">
        <f t="shared" si="689"/>
        <v>0.90321187272980941</v>
      </c>
      <c r="BI946" s="52"/>
      <c r="BJ946" s="62"/>
      <c r="BK946" s="62"/>
      <c r="BL946" s="62"/>
    </row>
    <row r="947" spans="1:64" s="31" customFormat="1" x14ac:dyDescent="0.25">
      <c r="A947" s="62"/>
      <c r="B947" s="58" t="s">
        <v>168</v>
      </c>
      <c r="C947" s="66" t="s">
        <v>175</v>
      </c>
      <c r="D947" s="66" t="s">
        <v>181</v>
      </c>
      <c r="E947" s="52"/>
      <c r="F947" s="66" t="s">
        <v>838</v>
      </c>
      <c r="G947" s="63" t="s">
        <v>1779</v>
      </c>
      <c r="H947" s="63" t="s">
        <v>1784</v>
      </c>
      <c r="I947" s="52" t="s">
        <v>1725</v>
      </c>
      <c r="J947" s="52" t="s">
        <v>1722</v>
      </c>
      <c r="K947" s="59">
        <v>89.518893022151616</v>
      </c>
      <c r="L947" s="59">
        <v>7.2205977260594842E-2</v>
      </c>
      <c r="M947" s="59">
        <v>0.54358651570803684</v>
      </c>
      <c r="N947" s="59">
        <v>13.584683170131225</v>
      </c>
      <c r="O947" s="59">
        <v>49.139902317762072</v>
      </c>
      <c r="P947" s="59"/>
      <c r="Q947" s="59">
        <v>26.16346238118382</v>
      </c>
      <c r="R947" s="59">
        <v>0.20745524225354359</v>
      </c>
      <c r="S947" s="59">
        <v>10.138715151901456</v>
      </c>
      <c r="T947" s="59">
        <v>0.14660303245185602</v>
      </c>
      <c r="U947" s="59"/>
      <c r="V947" s="59">
        <v>99.996613788652596</v>
      </c>
      <c r="W947" s="59">
        <f t="shared" si="690"/>
        <v>19.084371068749149</v>
      </c>
      <c r="X947" s="59">
        <f t="shared" si="691"/>
        <v>7.8674053261109895</v>
      </c>
      <c r="Y947" s="59">
        <f t="shared" si="692"/>
        <v>100.78492780232891</v>
      </c>
      <c r="Z947" s="59">
        <f t="shared" si="693"/>
        <v>2.3380572970970884E-3</v>
      </c>
      <c r="AA947" s="59">
        <f t="shared" si="694"/>
        <v>1.3237503848065853E-2</v>
      </c>
      <c r="AB947" s="59">
        <f t="shared" si="695"/>
        <v>0.51848224214558081</v>
      </c>
      <c r="AC947" s="59">
        <f t="shared" si="696"/>
        <v>1.2585670749451392</v>
      </c>
      <c r="AD947" s="59">
        <f t="shared" si="697"/>
        <v>0.1917082525899057</v>
      </c>
      <c r="AE947" s="59">
        <f t="shared" si="698"/>
        <v>0</v>
      </c>
      <c r="AF947" s="59">
        <f t="shared" si="699"/>
        <v>0.51681520623183919</v>
      </c>
      <c r="AG947" s="59">
        <f t="shared" si="700"/>
        <v>5.6900676937806796E-3</v>
      </c>
      <c r="AH947" s="59">
        <f t="shared" si="701"/>
        <v>0.48938913939811363</v>
      </c>
      <c r="AI947" s="59">
        <f t="shared" si="702"/>
        <v>3.8181098650013948E-3</v>
      </c>
      <c r="AJ947" s="59">
        <f t="shared" si="676"/>
        <v>3.0000456540145235</v>
      </c>
      <c r="AK947" s="59">
        <f t="shared" si="672"/>
        <v>3.9999999999999991</v>
      </c>
      <c r="AL947" s="59">
        <f t="shared" si="677"/>
        <v>0.48637152236877146</v>
      </c>
      <c r="AM947" s="59">
        <f t="shared" si="678"/>
        <v>0.51362847763122854</v>
      </c>
      <c r="AN947" s="59">
        <f t="shared" si="679"/>
        <v>2.6958422459641773</v>
      </c>
      <c r="AO947" s="59">
        <f t="shared" si="680"/>
        <v>10.29648765412686</v>
      </c>
      <c r="AP947" s="59">
        <f t="shared" si="681"/>
        <v>0.27057431931570947</v>
      </c>
      <c r="AQ947" s="59">
        <f t="shared" si="682"/>
        <v>9.7375245963374185E-2</v>
      </c>
      <c r="AR947" s="59">
        <f t="shared" si="683"/>
        <v>0.63926970711244324</v>
      </c>
      <c r="AS947" s="59">
        <f t="shared" si="684"/>
        <v>0.26335504692418255</v>
      </c>
      <c r="AT947" s="59">
        <f t="shared" si="685"/>
        <v>0.70823418508473968</v>
      </c>
      <c r="AU947" s="59">
        <v>40.440371186482011</v>
      </c>
      <c r="AV947" s="78"/>
      <c r="AW947" s="59">
        <v>10.159323053483035</v>
      </c>
      <c r="AX947" s="67">
        <v>0.13371493164358755</v>
      </c>
      <c r="AY947" s="67">
        <v>48.680871626709155</v>
      </c>
      <c r="AZ947" s="67">
        <v>9.8321074942485681E-2</v>
      </c>
      <c r="BA947" s="67">
        <v>0.39495609273720195</v>
      </c>
      <c r="BB947" s="67">
        <v>6.7838527631585793E-2</v>
      </c>
      <c r="BC947" s="67"/>
      <c r="BD947" s="67"/>
      <c r="BE947" s="59">
        <f t="shared" si="686"/>
        <v>99.975396493629063</v>
      </c>
      <c r="BF947" s="59">
        <f t="shared" si="687"/>
        <v>89.518893022151616</v>
      </c>
      <c r="BG947" s="59">
        <f t="shared" si="688"/>
        <v>0.10481106977848384</v>
      </c>
      <c r="BH947" s="64">
        <f t="shared" si="689"/>
        <v>0.89518893022151613</v>
      </c>
      <c r="BI947" s="52"/>
      <c r="BJ947" s="62"/>
      <c r="BK947" s="62"/>
      <c r="BL947" s="62"/>
    </row>
    <row r="948" spans="1:64" s="31" customFormat="1" x14ac:dyDescent="0.25">
      <c r="A948" s="62"/>
      <c r="B948" s="58" t="s">
        <v>168</v>
      </c>
      <c r="C948" s="66" t="s">
        <v>175</v>
      </c>
      <c r="D948" s="66" t="s">
        <v>181</v>
      </c>
      <c r="E948" s="52"/>
      <c r="F948" s="66" t="s">
        <v>839</v>
      </c>
      <c r="G948" s="63" t="s">
        <v>1779</v>
      </c>
      <c r="H948" s="63" t="s">
        <v>1784</v>
      </c>
      <c r="I948" s="52" t="s">
        <v>1725</v>
      </c>
      <c r="J948" s="52" t="s">
        <v>1722</v>
      </c>
      <c r="K948" s="59">
        <v>90.177529150333442</v>
      </c>
      <c r="L948" s="59">
        <v>4.2192077442364029E-2</v>
      </c>
      <c r="M948" s="59">
        <v>0.53934212202267229</v>
      </c>
      <c r="N948" s="59">
        <v>13.891542478665137</v>
      </c>
      <c r="O948" s="59">
        <v>48.41142848044835</v>
      </c>
      <c r="P948" s="59"/>
      <c r="Q948" s="59">
        <v>26.07151955164947</v>
      </c>
      <c r="R948" s="59">
        <v>0.18041093491274995</v>
      </c>
      <c r="S948" s="59">
        <v>10.687332823844097</v>
      </c>
      <c r="T948" s="59">
        <v>0.17036046363520568</v>
      </c>
      <c r="U948" s="59"/>
      <c r="V948" s="59">
        <v>99.994128932620043</v>
      </c>
      <c r="W948" s="59">
        <f t="shared" si="690"/>
        <v>18.266539349192019</v>
      </c>
      <c r="X948" s="59">
        <f t="shared" si="691"/>
        <v>8.6741278089102565</v>
      </c>
      <c r="Y948" s="59">
        <f t="shared" si="692"/>
        <v>100.86327653907284</v>
      </c>
      <c r="Z948" s="59">
        <f t="shared" si="693"/>
        <v>1.3590171885236233E-3</v>
      </c>
      <c r="AA948" s="59">
        <f t="shared" si="694"/>
        <v>1.306513207229686E-2</v>
      </c>
      <c r="AB948" s="59">
        <f t="shared" si="695"/>
        <v>0.52740820776138997</v>
      </c>
      <c r="AC948" s="59">
        <f t="shared" si="696"/>
        <v>1.2333945220619631</v>
      </c>
      <c r="AD948" s="59">
        <f t="shared" si="697"/>
        <v>0.21025539124865433</v>
      </c>
      <c r="AE948" s="59">
        <f t="shared" si="698"/>
        <v>0</v>
      </c>
      <c r="AF948" s="59">
        <f t="shared" si="699"/>
        <v>0.49206870844587625</v>
      </c>
      <c r="AG948" s="59">
        <f t="shared" si="700"/>
        <v>4.9222981619549315E-3</v>
      </c>
      <c r="AH948" s="59">
        <f t="shared" si="701"/>
        <v>0.5131599808436561</v>
      </c>
      <c r="AI948" s="59">
        <f t="shared" si="702"/>
        <v>4.4135324188609255E-3</v>
      </c>
      <c r="AJ948" s="59">
        <f t="shared" si="676"/>
        <v>3.000046790203176</v>
      </c>
      <c r="AK948" s="59">
        <f t="shared" si="672"/>
        <v>4</v>
      </c>
      <c r="AL948" s="59">
        <f t="shared" si="677"/>
        <v>0.51049078315337704</v>
      </c>
      <c r="AM948" s="59">
        <f t="shared" si="678"/>
        <v>0.48950921684662296</v>
      </c>
      <c r="AN948" s="59">
        <f t="shared" si="679"/>
        <v>2.3403381265212886</v>
      </c>
      <c r="AO948" s="59">
        <f t="shared" si="680"/>
        <v>8.5566120653712936</v>
      </c>
      <c r="AP948" s="59">
        <f t="shared" si="681"/>
        <v>0.29937089064735639</v>
      </c>
      <c r="AQ948" s="59">
        <f t="shared" si="682"/>
        <v>0.10667132998305595</v>
      </c>
      <c r="AR948" s="59">
        <f t="shared" si="683"/>
        <v>0.62575248739552736</v>
      </c>
      <c r="AS948" s="59">
        <f t="shared" si="684"/>
        <v>0.26757618262141675</v>
      </c>
      <c r="AT948" s="59">
        <f t="shared" si="685"/>
        <v>0.70047285886801158</v>
      </c>
      <c r="AU948" s="59">
        <v>40.370374162597891</v>
      </c>
      <c r="AV948" s="78"/>
      <c r="AW948" s="59">
        <v>9.5410433097542615</v>
      </c>
      <c r="AX948" s="67">
        <v>0.15236201414251704</v>
      </c>
      <c r="AY948" s="67">
        <v>49.142752280503522</v>
      </c>
      <c r="AZ948" s="67">
        <v>0.11040926051338835</v>
      </c>
      <c r="BA948" s="67">
        <v>0.46901607227363656</v>
      </c>
      <c r="BB948" s="67">
        <v>0.1926221883790139</v>
      </c>
      <c r="BC948" s="67"/>
      <c r="BD948" s="67"/>
      <c r="BE948" s="59">
        <f t="shared" si="686"/>
        <v>99.978579288164241</v>
      </c>
      <c r="BF948" s="59">
        <f t="shared" si="687"/>
        <v>90.177529150333442</v>
      </c>
      <c r="BG948" s="59">
        <f t="shared" si="688"/>
        <v>9.8224708496665591E-2</v>
      </c>
      <c r="BH948" s="64">
        <f t="shared" si="689"/>
        <v>0.90177529150333446</v>
      </c>
      <c r="BI948" s="52"/>
      <c r="BJ948" s="62"/>
      <c r="BK948" s="62"/>
      <c r="BL948" s="62"/>
    </row>
    <row r="949" spans="1:64" s="31" customFormat="1" x14ac:dyDescent="0.25">
      <c r="A949" s="62"/>
      <c r="B949" s="58" t="s">
        <v>168</v>
      </c>
      <c r="C949" s="66" t="s">
        <v>175</v>
      </c>
      <c r="D949" s="66" t="s">
        <v>181</v>
      </c>
      <c r="E949" s="52"/>
      <c r="F949" s="66" t="s">
        <v>840</v>
      </c>
      <c r="G949" s="63" t="s">
        <v>1779</v>
      </c>
      <c r="H949" s="63" t="s">
        <v>1784</v>
      </c>
      <c r="I949" s="52" t="s">
        <v>1725</v>
      </c>
      <c r="J949" s="52" t="s">
        <v>1722</v>
      </c>
      <c r="K949" s="59">
        <v>90.202892766602247</v>
      </c>
      <c r="L949" s="59">
        <v>8.090412860759999E-2</v>
      </c>
      <c r="M949" s="59">
        <v>0.53097079960247107</v>
      </c>
      <c r="N949" s="59">
        <v>12.874743429036592</v>
      </c>
      <c r="O949" s="59">
        <v>50.430240165404001</v>
      </c>
      <c r="P949" s="59"/>
      <c r="Q949" s="59">
        <v>24.740682291484593</v>
      </c>
      <c r="R949" s="59">
        <v>0.20236020315925629</v>
      </c>
      <c r="S949" s="59">
        <v>10.937039608064444</v>
      </c>
      <c r="T949" s="59">
        <v>0.19506884342054667</v>
      </c>
      <c r="U949" s="59"/>
      <c r="V949" s="59">
        <v>99.9920094687795</v>
      </c>
      <c r="W949" s="59">
        <f t="shared" si="690"/>
        <v>17.705916061434756</v>
      </c>
      <c r="X949" s="59">
        <f t="shared" si="691"/>
        <v>7.8181442876748575</v>
      </c>
      <c r="Y949" s="59">
        <f t="shared" si="692"/>
        <v>100.77538752640451</v>
      </c>
      <c r="Z949" s="59">
        <f t="shared" si="693"/>
        <v>2.6135622556081352E-3</v>
      </c>
      <c r="AA949" s="59">
        <f t="shared" si="694"/>
        <v>1.2899955959986154E-2</v>
      </c>
      <c r="AB949" s="59">
        <f t="shared" si="695"/>
        <v>0.49023365300845723</v>
      </c>
      <c r="AC949" s="59">
        <f t="shared" si="696"/>
        <v>1.288585615404553</v>
      </c>
      <c r="AD949" s="59">
        <f t="shared" si="697"/>
        <v>0.19006105243164212</v>
      </c>
      <c r="AE949" s="59">
        <f t="shared" si="698"/>
        <v>0</v>
      </c>
      <c r="AF949" s="59">
        <f t="shared" si="699"/>
        <v>0.47836125599866591</v>
      </c>
      <c r="AG949" s="59">
        <f t="shared" si="700"/>
        <v>5.5373030370546592E-3</v>
      </c>
      <c r="AH949" s="59">
        <f t="shared" si="701"/>
        <v>0.52668549223072014</v>
      </c>
      <c r="AI949" s="59">
        <f t="shared" si="702"/>
        <v>5.0684310353916566E-3</v>
      </c>
      <c r="AJ949" s="59">
        <f t="shared" si="676"/>
        <v>3.0000463213620789</v>
      </c>
      <c r="AK949" s="59">
        <f t="shared" si="672"/>
        <v>3.9999999999999991</v>
      </c>
      <c r="AL949" s="59">
        <f t="shared" si="677"/>
        <v>0.52404079030014683</v>
      </c>
      <c r="AM949" s="59">
        <f t="shared" si="678"/>
        <v>0.47595920969985317</v>
      </c>
      <c r="AN949" s="59">
        <f t="shared" si="679"/>
        <v>2.5168820748833571</v>
      </c>
      <c r="AO949" s="59">
        <f t="shared" si="680"/>
        <v>9.411145699643793</v>
      </c>
      <c r="AP949" s="59">
        <f t="shared" si="681"/>
        <v>0.28434277257737356</v>
      </c>
      <c r="AQ949" s="59">
        <f t="shared" si="682"/>
        <v>9.6532557321770407E-2</v>
      </c>
      <c r="AR949" s="59">
        <f t="shared" si="683"/>
        <v>0.65447635479019262</v>
      </c>
      <c r="AS949" s="59">
        <f t="shared" si="684"/>
        <v>0.24899108788803695</v>
      </c>
      <c r="AT949" s="59">
        <f t="shared" si="685"/>
        <v>0.72440502432502674</v>
      </c>
      <c r="AU949" s="59">
        <v>40.48453111406225</v>
      </c>
      <c r="AV949" s="78"/>
      <c r="AW949" s="59">
        <v>9.5223808864890547</v>
      </c>
      <c r="AX949" s="67">
        <v>0.12967206020574643</v>
      </c>
      <c r="AY949" s="67">
        <v>49.187435288032979</v>
      </c>
      <c r="AZ949" s="67">
        <v>8.6401763529721815E-2</v>
      </c>
      <c r="BA949" s="67">
        <v>0.44961028207976944</v>
      </c>
      <c r="BB949" s="67">
        <v>0.11274081267142258</v>
      </c>
      <c r="BC949" s="67"/>
      <c r="BD949" s="67"/>
      <c r="BE949" s="59">
        <f t="shared" si="686"/>
        <v>99.972772207070946</v>
      </c>
      <c r="BF949" s="59">
        <f t="shared" si="687"/>
        <v>90.202892766602247</v>
      </c>
      <c r="BG949" s="59">
        <f t="shared" si="688"/>
        <v>9.7971072333977532E-2</v>
      </c>
      <c r="BH949" s="64">
        <f t="shared" si="689"/>
        <v>0.9020289276660225</v>
      </c>
      <c r="BI949" s="52"/>
      <c r="BJ949" s="62"/>
      <c r="BK949" s="62"/>
      <c r="BL949" s="62"/>
    </row>
    <row r="950" spans="1:64" s="31" customFormat="1" x14ac:dyDescent="0.25">
      <c r="A950" s="62"/>
      <c r="B950" s="58" t="s">
        <v>168</v>
      </c>
      <c r="C950" s="66" t="s">
        <v>175</v>
      </c>
      <c r="D950" s="66" t="s">
        <v>181</v>
      </c>
      <c r="E950" s="52"/>
      <c r="F950" s="66" t="s">
        <v>841</v>
      </c>
      <c r="G950" s="63" t="s">
        <v>1779</v>
      </c>
      <c r="H950" s="63" t="s">
        <v>1784</v>
      </c>
      <c r="I950" s="52" t="s">
        <v>1725</v>
      </c>
      <c r="J950" s="52" t="s">
        <v>1722</v>
      </c>
      <c r="K950" s="59">
        <v>89.546983259545527</v>
      </c>
      <c r="L950" s="59">
        <v>0.10689990281827016</v>
      </c>
      <c r="M950" s="59">
        <v>0.5729714566238866</v>
      </c>
      <c r="N950" s="59">
        <v>13.956097903078756</v>
      </c>
      <c r="O950" s="59">
        <v>48.861370763327422</v>
      </c>
      <c r="P950" s="59"/>
      <c r="Q950" s="59">
        <v>25.076893791389899</v>
      </c>
      <c r="R950" s="59">
        <v>0.16470800396741905</v>
      </c>
      <c r="S950" s="59">
        <v>11.03062727300051</v>
      </c>
      <c r="T950" s="59">
        <v>0.22071273281035536</v>
      </c>
      <c r="U950" s="59"/>
      <c r="V950" s="59">
        <v>99.990281827016503</v>
      </c>
      <c r="W950" s="59">
        <f t="shared" si="690"/>
        <v>17.820912522435233</v>
      </c>
      <c r="X950" s="59">
        <f t="shared" si="691"/>
        <v>8.0639934084848495</v>
      </c>
      <c r="Y950" s="59">
        <f t="shared" si="692"/>
        <v>100.79829396654669</v>
      </c>
      <c r="Z950" s="59">
        <f t="shared" si="693"/>
        <v>3.4348221223838853E-3</v>
      </c>
      <c r="AA950" s="59">
        <f t="shared" si="694"/>
        <v>1.3845713894587289E-2</v>
      </c>
      <c r="AB950" s="59">
        <f t="shared" si="695"/>
        <v>0.5285588163436723</v>
      </c>
      <c r="AC950" s="59">
        <f t="shared" si="696"/>
        <v>1.2418028868818642</v>
      </c>
      <c r="AD950" s="59">
        <f t="shared" si="697"/>
        <v>0.19498643033403903</v>
      </c>
      <c r="AE950" s="59">
        <f t="shared" si="698"/>
        <v>0</v>
      </c>
      <c r="AF950" s="59">
        <f t="shared" si="699"/>
        <v>0.47888618751199774</v>
      </c>
      <c r="AG950" s="59">
        <f t="shared" si="700"/>
        <v>4.4828340809567064E-3</v>
      </c>
      <c r="AH950" s="59">
        <f t="shared" si="701"/>
        <v>0.5283437286260777</v>
      </c>
      <c r="AI950" s="59">
        <f t="shared" si="702"/>
        <v>5.7039774076621044E-3</v>
      </c>
      <c r="AJ950" s="59">
        <f t="shared" si="676"/>
        <v>3.0000453972032406</v>
      </c>
      <c r="AK950" s="59">
        <f t="shared" si="672"/>
        <v>3.9999999999999996</v>
      </c>
      <c r="AL950" s="59">
        <f t="shared" si="677"/>
        <v>0.52455126695586562</v>
      </c>
      <c r="AM950" s="59">
        <f t="shared" si="678"/>
        <v>0.47544873304413438</v>
      </c>
      <c r="AN950" s="59">
        <f t="shared" si="679"/>
        <v>2.4559975106554783</v>
      </c>
      <c r="AO950" s="59">
        <f t="shared" si="680"/>
        <v>9.1142809430642249</v>
      </c>
      <c r="AP950" s="59">
        <f t="shared" si="681"/>
        <v>0.28935206027111282</v>
      </c>
      <c r="AQ950" s="59">
        <f t="shared" si="682"/>
        <v>9.9212158398057373E-2</v>
      </c>
      <c r="AR950" s="59">
        <f t="shared" si="683"/>
        <v>0.63184881379399727</v>
      </c>
      <c r="AS950" s="59">
        <f t="shared" si="684"/>
        <v>0.26893902780794543</v>
      </c>
      <c r="AT950" s="59">
        <f t="shared" si="685"/>
        <v>0.70144021112710653</v>
      </c>
      <c r="AU950" s="59">
        <v>40.335665302582726</v>
      </c>
      <c r="AV950" s="78"/>
      <c r="AW950" s="59">
        <v>10.150965421149396</v>
      </c>
      <c r="AX950" s="67">
        <v>0.14138072695606907</v>
      </c>
      <c r="AY950" s="67">
        <v>48.786839839396585</v>
      </c>
      <c r="AZ950" s="67">
        <v>0.10601289748656416</v>
      </c>
      <c r="BA950" s="67">
        <v>0.3827103678690647</v>
      </c>
      <c r="BB950" s="67">
        <v>8.4953053839161422E-2</v>
      </c>
      <c r="BC950" s="67"/>
      <c r="BD950" s="67"/>
      <c r="BE950" s="59">
        <f t="shared" si="686"/>
        <v>99.988527609279572</v>
      </c>
      <c r="BF950" s="59">
        <f t="shared" si="687"/>
        <v>89.546983259545527</v>
      </c>
      <c r="BG950" s="59">
        <f t="shared" si="688"/>
        <v>0.10453016740454472</v>
      </c>
      <c r="BH950" s="64">
        <f t="shared" si="689"/>
        <v>0.89546983259545532</v>
      </c>
      <c r="BI950" s="52"/>
      <c r="BJ950" s="62"/>
      <c r="BK950" s="62"/>
      <c r="BL950" s="62"/>
    </row>
    <row r="951" spans="1:64" s="31" customFormat="1" x14ac:dyDescent="0.25">
      <c r="A951" s="62"/>
      <c r="B951" s="58" t="s">
        <v>168</v>
      </c>
      <c r="C951" s="66" t="s">
        <v>175</v>
      </c>
      <c r="D951" s="66" t="s">
        <v>181</v>
      </c>
      <c r="E951" s="52"/>
      <c r="F951" s="66" t="s">
        <v>842</v>
      </c>
      <c r="G951" s="63" t="s">
        <v>1779</v>
      </c>
      <c r="H951" s="63" t="s">
        <v>1784</v>
      </c>
      <c r="I951" s="52" t="s">
        <v>1725</v>
      </c>
      <c r="J951" s="52" t="s">
        <v>1722</v>
      </c>
      <c r="K951" s="59">
        <v>87.599392167815864</v>
      </c>
      <c r="L951" s="59">
        <v>8.6102927197762122E-2</v>
      </c>
      <c r="M951" s="59">
        <v>0.80087792797731561</v>
      </c>
      <c r="N951" s="59">
        <v>14.283429511778298</v>
      </c>
      <c r="O951" s="59">
        <v>44.650805354073142</v>
      </c>
      <c r="P951" s="59"/>
      <c r="Q951" s="59">
        <v>30.478022127245243</v>
      </c>
      <c r="R951" s="59">
        <v>0.24774709075711229</v>
      </c>
      <c r="S951" s="59">
        <v>9.2540529231239663</v>
      </c>
      <c r="T951" s="59">
        <v>0.18498047093070627</v>
      </c>
      <c r="U951" s="59"/>
      <c r="V951" s="59">
        <v>99.98601833308355</v>
      </c>
      <c r="W951" s="59">
        <f t="shared" si="690"/>
        <v>20.765903740936661</v>
      </c>
      <c r="X951" s="59">
        <f t="shared" si="691"/>
        <v>10.793641238395844</v>
      </c>
      <c r="Y951" s="59">
        <f t="shared" si="692"/>
        <v>101.06754118517082</v>
      </c>
      <c r="Z951" s="59">
        <f t="shared" si="693"/>
        <v>2.793024866485696E-3</v>
      </c>
      <c r="AA951" s="59">
        <f t="shared" si="694"/>
        <v>1.9537933880206176E-2</v>
      </c>
      <c r="AB951" s="59">
        <f t="shared" si="695"/>
        <v>0.54612461915273314</v>
      </c>
      <c r="AC951" s="59">
        <f t="shared" si="696"/>
        <v>1.1456349658193441</v>
      </c>
      <c r="AD951" s="59">
        <f t="shared" si="697"/>
        <v>0.26348272623337349</v>
      </c>
      <c r="AE951" s="59">
        <f t="shared" si="698"/>
        <v>0</v>
      </c>
      <c r="AF951" s="59">
        <f t="shared" si="699"/>
        <v>0.56335629840577417</v>
      </c>
      <c r="AG951" s="59">
        <f t="shared" si="700"/>
        <v>6.8073247464523479E-3</v>
      </c>
      <c r="AH951" s="59">
        <f t="shared" si="701"/>
        <v>0.44748478233223887</v>
      </c>
      <c r="AI951" s="59">
        <f t="shared" si="702"/>
        <v>4.8262102139750929E-3</v>
      </c>
      <c r="AJ951" s="59">
        <f t="shared" si="676"/>
        <v>3.000047885650583</v>
      </c>
      <c r="AK951" s="59">
        <f t="shared" si="672"/>
        <v>4</v>
      </c>
      <c r="AL951" s="59">
        <f t="shared" si="677"/>
        <v>0.44268559208687003</v>
      </c>
      <c r="AM951" s="59">
        <f t="shared" si="678"/>
        <v>0.55731440791313003</v>
      </c>
      <c r="AN951" s="59">
        <f t="shared" si="679"/>
        <v>2.1381147313118163</v>
      </c>
      <c r="AO951" s="59">
        <f t="shared" si="680"/>
        <v>7.6020484963531381</v>
      </c>
      <c r="AP951" s="59">
        <f t="shared" si="681"/>
        <v>0.3186626639307012</v>
      </c>
      <c r="AQ951" s="59">
        <f t="shared" si="682"/>
        <v>0.13475707063178807</v>
      </c>
      <c r="AR951" s="59">
        <f t="shared" si="683"/>
        <v>0.58592991735793321</v>
      </c>
      <c r="AS951" s="59">
        <f t="shared" si="684"/>
        <v>0.27931301201027869</v>
      </c>
      <c r="AT951" s="59">
        <f t="shared" si="685"/>
        <v>0.67718544407611736</v>
      </c>
      <c r="AU951" s="59">
        <v>40.088933451358791</v>
      </c>
      <c r="AV951" s="78"/>
      <c r="AW951" s="59">
        <v>11.932960899470727</v>
      </c>
      <c r="AX951" s="67">
        <v>0.19859530850125443</v>
      </c>
      <c r="AY951" s="67">
        <v>47.292509828181089</v>
      </c>
      <c r="AZ951" s="67">
        <v>9.127430867553514E-2</v>
      </c>
      <c r="BA951" s="67">
        <v>0.31140594498238533</v>
      </c>
      <c r="BB951" s="67">
        <v>5.9578319964789517E-2</v>
      </c>
      <c r="BC951" s="67"/>
      <c r="BD951" s="67"/>
      <c r="BE951" s="59">
        <f t="shared" si="686"/>
        <v>99.975258061134568</v>
      </c>
      <c r="BF951" s="59">
        <f t="shared" si="687"/>
        <v>87.599392167815864</v>
      </c>
      <c r="BG951" s="59">
        <f t="shared" si="688"/>
        <v>0.12400607832184135</v>
      </c>
      <c r="BH951" s="64">
        <f t="shared" si="689"/>
        <v>0.87599392167815859</v>
      </c>
      <c r="BI951" s="52"/>
      <c r="BJ951" s="62"/>
      <c r="BK951" s="62"/>
      <c r="BL951" s="62"/>
    </row>
    <row r="952" spans="1:64" s="31" customFormat="1" x14ac:dyDescent="0.25">
      <c r="A952" s="62"/>
      <c r="B952" s="58" t="s">
        <v>168</v>
      </c>
      <c r="C952" s="66" t="s">
        <v>175</v>
      </c>
      <c r="D952" s="66" t="s">
        <v>181</v>
      </c>
      <c r="E952" s="52"/>
      <c r="F952" s="66" t="s">
        <v>843</v>
      </c>
      <c r="G952" s="63" t="s">
        <v>1779</v>
      </c>
      <c r="H952" s="63" t="s">
        <v>1784</v>
      </c>
      <c r="I952" s="52" t="s">
        <v>1725</v>
      </c>
      <c r="J952" s="52" t="s">
        <v>1722</v>
      </c>
      <c r="K952" s="59">
        <v>88.900955882945226</v>
      </c>
      <c r="L952" s="59">
        <v>6.1607679487552552E-2</v>
      </c>
      <c r="M952" s="59">
        <v>0.6709618122691593</v>
      </c>
      <c r="N952" s="59">
        <v>13.54566242804494</v>
      </c>
      <c r="O952" s="59">
        <v>48.092118531569923</v>
      </c>
      <c r="P952" s="59"/>
      <c r="Q952" s="59">
        <v>26.920749847736722</v>
      </c>
      <c r="R952" s="59">
        <v>0.2063957601073218</v>
      </c>
      <c r="S952" s="59">
        <v>10.304737269334929</v>
      </c>
      <c r="T952" s="59">
        <v>0.19405415656176975</v>
      </c>
      <c r="U952" s="59"/>
      <c r="V952" s="59">
        <v>99.996287485112333</v>
      </c>
      <c r="W952" s="59">
        <f t="shared" si="690"/>
        <v>18.897066183280771</v>
      </c>
      <c r="X952" s="59">
        <f t="shared" si="691"/>
        <v>8.917185668432932</v>
      </c>
      <c r="Y952" s="59">
        <f t="shared" si="692"/>
        <v>100.88978948908931</v>
      </c>
      <c r="Z952" s="59">
        <f t="shared" si="693"/>
        <v>1.9921169498407273E-3</v>
      </c>
      <c r="AA952" s="59">
        <f t="shared" si="694"/>
        <v>1.6316733016413412E-2</v>
      </c>
      <c r="AB952" s="59">
        <f t="shared" si="695"/>
        <v>0.51627678973073854</v>
      </c>
      <c r="AC952" s="59">
        <f t="shared" si="696"/>
        <v>1.2300250783114908</v>
      </c>
      <c r="AD952" s="59">
        <f t="shared" si="697"/>
        <v>0.21698767807767971</v>
      </c>
      <c r="AE952" s="59">
        <f t="shared" si="698"/>
        <v>0</v>
      </c>
      <c r="AF952" s="59">
        <f t="shared" si="699"/>
        <v>0.51103399982178832</v>
      </c>
      <c r="AG952" s="59">
        <f t="shared" si="700"/>
        <v>5.6531664268346833E-3</v>
      </c>
      <c r="AH952" s="59">
        <f t="shared" si="701"/>
        <v>0.49671389491562284</v>
      </c>
      <c r="AI952" s="59">
        <f t="shared" si="702"/>
        <v>5.0469197233822521E-3</v>
      </c>
      <c r="AJ952" s="59">
        <f t="shared" si="676"/>
        <v>3.0000463769737915</v>
      </c>
      <c r="AK952" s="59">
        <f t="shared" si="672"/>
        <v>4</v>
      </c>
      <c r="AL952" s="59">
        <f t="shared" si="677"/>
        <v>0.49289499636717332</v>
      </c>
      <c r="AM952" s="59">
        <f t="shared" si="678"/>
        <v>0.50710500363282662</v>
      </c>
      <c r="AN952" s="59">
        <f t="shared" si="679"/>
        <v>2.3551291223036293</v>
      </c>
      <c r="AO952" s="59">
        <f t="shared" si="680"/>
        <v>8.6274637850106721</v>
      </c>
      <c r="AP952" s="59">
        <f t="shared" si="681"/>
        <v>0.2980511221915062</v>
      </c>
      <c r="AQ952" s="59">
        <f t="shared" si="682"/>
        <v>0.11052250469448946</v>
      </c>
      <c r="AR952" s="59">
        <f t="shared" si="683"/>
        <v>0.62651231487602821</v>
      </c>
      <c r="AS952" s="59">
        <f t="shared" si="684"/>
        <v>0.26296518042948247</v>
      </c>
      <c r="AT952" s="59">
        <f t="shared" si="685"/>
        <v>0.70435993960795906</v>
      </c>
      <c r="AU952" s="59">
        <v>40.202989530300613</v>
      </c>
      <c r="AV952" s="78"/>
      <c r="AW952" s="59">
        <v>10.739986988866809</v>
      </c>
      <c r="AX952" s="67">
        <v>0.17657614708039132</v>
      </c>
      <c r="AY952" s="67">
        <v>48.262591042486243</v>
      </c>
      <c r="AZ952" s="67">
        <v>9.1160311314593789E-2</v>
      </c>
      <c r="BA952" s="67">
        <v>0.39703004449760204</v>
      </c>
      <c r="BB952" s="67">
        <v>0.10748590035169123</v>
      </c>
      <c r="BC952" s="67"/>
      <c r="BD952" s="67"/>
      <c r="BE952" s="59">
        <f t="shared" si="686"/>
        <v>99.977819964897932</v>
      </c>
      <c r="BF952" s="59">
        <f t="shared" si="687"/>
        <v>88.900955882945226</v>
      </c>
      <c r="BG952" s="59">
        <f t="shared" si="688"/>
        <v>0.11099044117054774</v>
      </c>
      <c r="BH952" s="64">
        <f t="shared" si="689"/>
        <v>0.88900955882945221</v>
      </c>
      <c r="BI952" s="52"/>
      <c r="BJ952" s="62"/>
      <c r="BK952" s="62"/>
      <c r="BL952" s="62"/>
    </row>
    <row r="953" spans="1:64" s="31" customFormat="1" x14ac:dyDescent="0.25">
      <c r="A953" s="62"/>
      <c r="B953" s="58" t="s">
        <v>168</v>
      </c>
      <c r="C953" s="66" t="s">
        <v>175</v>
      </c>
      <c r="D953" s="66" t="s">
        <v>181</v>
      </c>
      <c r="E953" s="52"/>
      <c r="F953" s="66" t="s">
        <v>844</v>
      </c>
      <c r="G953" s="63" t="s">
        <v>1779</v>
      </c>
      <c r="H953" s="63" t="s">
        <v>1784</v>
      </c>
      <c r="I953" s="52" t="s">
        <v>1725</v>
      </c>
      <c r="J953" s="52" t="s">
        <v>1722</v>
      </c>
      <c r="K953" s="59">
        <v>90.688107822182971</v>
      </c>
      <c r="L953" s="59">
        <v>5.9618718884303853E-2</v>
      </c>
      <c r="M953" s="59">
        <v>0.59986981421652641</v>
      </c>
      <c r="N953" s="59">
        <v>13.187780053706613</v>
      </c>
      <c r="O953" s="59">
        <v>50.481826741433913</v>
      </c>
      <c r="P953" s="59"/>
      <c r="Q953" s="59">
        <v>23.728051055121934</v>
      </c>
      <c r="R953" s="59">
        <v>0.180548173716406</v>
      </c>
      <c r="S953" s="59">
        <v>11.545528197962016</v>
      </c>
      <c r="T953" s="59">
        <v>0.20722232507031824</v>
      </c>
      <c r="U953" s="59"/>
      <c r="V953" s="59">
        <v>99.990445080112025</v>
      </c>
      <c r="W953" s="59">
        <f t="shared" si="690"/>
        <v>16.864146565315195</v>
      </c>
      <c r="X953" s="59">
        <f t="shared" si="691"/>
        <v>7.6282557121657453</v>
      </c>
      <c r="Y953" s="59">
        <f t="shared" si="692"/>
        <v>100.75479630247102</v>
      </c>
      <c r="Z953" s="59">
        <f t="shared" si="693"/>
        <v>1.9158029994529712E-3</v>
      </c>
      <c r="AA953" s="59">
        <f t="shared" si="694"/>
        <v>1.4497083576573738E-2</v>
      </c>
      <c r="AB953" s="59">
        <f t="shared" si="695"/>
        <v>0.49950780385314614</v>
      </c>
      <c r="AC953" s="59">
        <f t="shared" si="696"/>
        <v>1.2831084024396733</v>
      </c>
      <c r="AD953" s="59">
        <f t="shared" si="697"/>
        <v>0.18446787116346594</v>
      </c>
      <c r="AE953" s="59">
        <f t="shared" si="698"/>
        <v>0</v>
      </c>
      <c r="AF953" s="59">
        <f t="shared" si="699"/>
        <v>0.45321889638343715</v>
      </c>
      <c r="AG953" s="59">
        <f t="shared" si="700"/>
        <v>4.9144206714732269E-3</v>
      </c>
      <c r="AH953" s="59">
        <f t="shared" si="701"/>
        <v>0.55305894590326343</v>
      </c>
      <c r="AI953" s="59">
        <f t="shared" si="702"/>
        <v>5.3558477053444204E-3</v>
      </c>
      <c r="AJ953" s="59">
        <f t="shared" si="676"/>
        <v>3.00004507469583</v>
      </c>
      <c r="AK953" s="59">
        <f t="shared" si="672"/>
        <v>3.9999999999999996</v>
      </c>
      <c r="AL953" s="59">
        <f t="shared" si="677"/>
        <v>0.54960858985672689</v>
      </c>
      <c r="AM953" s="59">
        <f t="shared" si="678"/>
        <v>0.45039141014327311</v>
      </c>
      <c r="AN953" s="59">
        <f t="shared" si="679"/>
        <v>2.4568988275569024</v>
      </c>
      <c r="AO953" s="59">
        <f t="shared" si="680"/>
        <v>9.1186592203106898</v>
      </c>
      <c r="AP953" s="59">
        <f t="shared" si="681"/>
        <v>0.28927661753605066</v>
      </c>
      <c r="AQ953" s="59">
        <f t="shared" si="682"/>
        <v>9.3777319067118212E-2</v>
      </c>
      <c r="AR953" s="59">
        <f t="shared" si="683"/>
        <v>0.6522895574951284</v>
      </c>
      <c r="AS953" s="59">
        <f t="shared" si="684"/>
        <v>0.25393312343775337</v>
      </c>
      <c r="AT953" s="59">
        <f t="shared" si="685"/>
        <v>0.71978948576264934</v>
      </c>
      <c r="AU953" s="59">
        <v>40.533898494363918</v>
      </c>
      <c r="AV953" s="78"/>
      <c r="AW953" s="59">
        <v>9.071063930991178</v>
      </c>
      <c r="AX953" s="67">
        <v>0.13472309181850442</v>
      </c>
      <c r="AY953" s="67">
        <v>49.562893804590892</v>
      </c>
      <c r="AZ953" s="67">
        <v>8.5478046787864137E-2</v>
      </c>
      <c r="BA953" s="67">
        <v>0.46665750889671032</v>
      </c>
      <c r="BB953" s="67">
        <v>0.11702147974503957</v>
      </c>
      <c r="BC953" s="67"/>
      <c r="BD953" s="67"/>
      <c r="BE953" s="59">
        <f t="shared" si="686"/>
        <v>99.971736357194118</v>
      </c>
      <c r="BF953" s="59">
        <f t="shared" si="687"/>
        <v>90.688107822182971</v>
      </c>
      <c r="BG953" s="59">
        <f t="shared" si="688"/>
        <v>9.3118921778170285E-2</v>
      </c>
      <c r="BH953" s="64">
        <f t="shared" si="689"/>
        <v>0.90688107822182973</v>
      </c>
      <c r="BI953" s="52"/>
      <c r="BJ953" s="62"/>
      <c r="BK953" s="62"/>
      <c r="BL953" s="62"/>
    </row>
    <row r="954" spans="1:64" s="31" customFormat="1" x14ac:dyDescent="0.25">
      <c r="A954" s="62"/>
      <c r="B954" s="58" t="s">
        <v>168</v>
      </c>
      <c r="C954" s="66" t="s">
        <v>175</v>
      </c>
      <c r="D954" s="66" t="s">
        <v>181</v>
      </c>
      <c r="E954" s="52"/>
      <c r="F954" s="66" t="s">
        <v>845</v>
      </c>
      <c r="G954" s="63" t="s">
        <v>1779</v>
      </c>
      <c r="H954" s="63" t="s">
        <v>1784</v>
      </c>
      <c r="I954" s="52" t="s">
        <v>1725</v>
      </c>
      <c r="J954" s="52" t="s">
        <v>1722</v>
      </c>
      <c r="K954" s="59">
        <v>90.960239249424973</v>
      </c>
      <c r="L954" s="59">
        <v>6.8389218002934404E-2</v>
      </c>
      <c r="M954" s="59">
        <v>0.56087192738089375</v>
      </c>
      <c r="N954" s="59">
        <v>13.426781860488003</v>
      </c>
      <c r="O954" s="59">
        <v>50.995660648884133</v>
      </c>
      <c r="P954" s="59"/>
      <c r="Q954" s="59">
        <v>22.846618348997911</v>
      </c>
      <c r="R954" s="59">
        <v>0.1516412910197224</v>
      </c>
      <c r="S954" s="59">
        <v>11.729604497419587</v>
      </c>
      <c r="T954" s="59">
        <v>0.20536850340088231</v>
      </c>
      <c r="U954" s="59"/>
      <c r="V954" s="59">
        <v>99.984936295594068</v>
      </c>
      <c r="W954" s="59">
        <f t="shared" si="690"/>
        <v>16.613698208829135</v>
      </c>
      <c r="X954" s="59">
        <f t="shared" si="691"/>
        <v>6.9270061571113306</v>
      </c>
      <c r="Y954" s="59">
        <f t="shared" si="692"/>
        <v>100.67902231253663</v>
      </c>
      <c r="Z954" s="59">
        <f t="shared" si="693"/>
        <v>2.1934340569430884E-3</v>
      </c>
      <c r="AA954" s="59">
        <f t="shared" si="694"/>
        <v>1.3528700194449218E-2</v>
      </c>
      <c r="AB954" s="59">
        <f t="shared" si="695"/>
        <v>0.50758788816450584</v>
      </c>
      <c r="AC954" s="59">
        <f t="shared" si="696"/>
        <v>1.2936900699115221</v>
      </c>
      <c r="AD954" s="59">
        <f t="shared" si="697"/>
        <v>0.16718980904909017</v>
      </c>
      <c r="AE954" s="59">
        <f t="shared" si="698"/>
        <v>0</v>
      </c>
      <c r="AF954" s="59">
        <f t="shared" si="699"/>
        <v>0.4456343847745417</v>
      </c>
      <c r="AG954" s="59">
        <f t="shared" si="700"/>
        <v>4.1196985404592578E-3</v>
      </c>
      <c r="AH954" s="59">
        <f t="shared" si="701"/>
        <v>0.56080221345744308</v>
      </c>
      <c r="AI954" s="59">
        <f t="shared" si="702"/>
        <v>5.2977840370941375E-3</v>
      </c>
      <c r="AJ954" s="59">
        <f t="shared" si="676"/>
        <v>3.0000439821860487</v>
      </c>
      <c r="AK954" s="59">
        <f t="shared" si="672"/>
        <v>4</v>
      </c>
      <c r="AL954" s="59">
        <f t="shared" si="677"/>
        <v>0.55721564025255921</v>
      </c>
      <c r="AM954" s="59">
        <f t="shared" si="678"/>
        <v>0.44278435974744079</v>
      </c>
      <c r="AN954" s="59">
        <f t="shared" si="679"/>
        <v>2.6654398812292128</v>
      </c>
      <c r="AO954" s="59">
        <f t="shared" si="680"/>
        <v>10.14476531238059</v>
      </c>
      <c r="AP954" s="59">
        <f t="shared" si="681"/>
        <v>0.27281855177083081</v>
      </c>
      <c r="AQ954" s="59">
        <f t="shared" si="682"/>
        <v>8.493398359947002E-2</v>
      </c>
      <c r="AR954" s="59">
        <f t="shared" si="683"/>
        <v>0.65720663122714651</v>
      </c>
      <c r="AS954" s="59">
        <f t="shared" si="684"/>
        <v>0.25785938517338342</v>
      </c>
      <c r="AT954" s="59">
        <f t="shared" si="685"/>
        <v>0.71820679540948351</v>
      </c>
      <c r="AU954" s="59">
        <v>40.7498143687245</v>
      </c>
      <c r="AV954" s="78"/>
      <c r="AW954" s="59">
        <v>8.7887025784513426</v>
      </c>
      <c r="AX954" s="67">
        <v>0.13054270436312679</v>
      </c>
      <c r="AY954" s="67">
        <v>49.614138063173421</v>
      </c>
      <c r="AZ954" s="67">
        <v>9.1566225566572221E-2</v>
      </c>
      <c r="BA954" s="67">
        <v>0.52148570713747</v>
      </c>
      <c r="BB954" s="67">
        <v>7.6645389287893023E-2</v>
      </c>
      <c r="BC954" s="67"/>
      <c r="BD954" s="67"/>
      <c r="BE954" s="59">
        <f t="shared" si="686"/>
        <v>99.97289503670433</v>
      </c>
      <c r="BF954" s="59">
        <f t="shared" si="687"/>
        <v>90.960239249424973</v>
      </c>
      <c r="BG954" s="59">
        <f t="shared" si="688"/>
        <v>9.0397607505750266E-2</v>
      </c>
      <c r="BH954" s="64">
        <f t="shared" si="689"/>
        <v>0.90960239249424968</v>
      </c>
      <c r="BI954" s="52"/>
      <c r="BJ954" s="62"/>
      <c r="BK954" s="62"/>
      <c r="BL954" s="62"/>
    </row>
    <row r="955" spans="1:64" s="31" customFormat="1" x14ac:dyDescent="0.25">
      <c r="A955" s="62"/>
      <c r="B955" s="58" t="s">
        <v>168</v>
      </c>
      <c r="C955" s="66" t="s">
        <v>175</v>
      </c>
      <c r="D955" s="66" t="s">
        <v>181</v>
      </c>
      <c r="E955" s="52"/>
      <c r="F955" s="66" t="s">
        <v>846</v>
      </c>
      <c r="G955" s="63" t="s">
        <v>1779</v>
      </c>
      <c r="H955" s="63" t="s">
        <v>1784</v>
      </c>
      <c r="I955" s="52" t="s">
        <v>1725</v>
      </c>
      <c r="J955" s="52" t="s">
        <v>1722</v>
      </c>
      <c r="K955" s="59">
        <v>83.443335663509188</v>
      </c>
      <c r="L955" s="59">
        <v>4.8683746796728926E-2</v>
      </c>
      <c r="M955" s="59">
        <v>0.45557632994239589</v>
      </c>
      <c r="N955" s="59">
        <v>10.582990356834939</v>
      </c>
      <c r="O955" s="59">
        <v>51.929329916510859</v>
      </c>
      <c r="P955" s="59"/>
      <c r="Q955" s="59">
        <v>26.960242602360317</v>
      </c>
      <c r="R955" s="59">
        <v>0.22679258732709306</v>
      </c>
      <c r="S955" s="59">
        <v>9.617280042053201</v>
      </c>
      <c r="T955" s="59">
        <v>0.17223493243014529</v>
      </c>
      <c r="U955" s="59"/>
      <c r="V955" s="59">
        <v>99.993130514255682</v>
      </c>
      <c r="W955" s="59">
        <f t="shared" si="690"/>
        <v>19.266671077245963</v>
      </c>
      <c r="X955" s="59">
        <f t="shared" si="691"/>
        <v>8.5503128752104409</v>
      </c>
      <c r="Y955" s="59">
        <f t="shared" si="692"/>
        <v>100.84987186435175</v>
      </c>
      <c r="Z955" s="59">
        <f t="shared" si="693"/>
        <v>1.6022615243235349E-3</v>
      </c>
      <c r="AA955" s="59">
        <f t="shared" si="694"/>
        <v>1.1276283480742728E-2</v>
      </c>
      <c r="AB955" s="59">
        <f t="shared" si="695"/>
        <v>0.41054444696379233</v>
      </c>
      <c r="AC955" s="59">
        <f t="shared" si="696"/>
        <v>1.351830389140994</v>
      </c>
      <c r="AD955" s="59">
        <f t="shared" si="697"/>
        <v>0.21176720240594565</v>
      </c>
      <c r="AE955" s="59">
        <f t="shared" si="698"/>
        <v>0</v>
      </c>
      <c r="AF955" s="59">
        <f t="shared" si="699"/>
        <v>0.53031208435560562</v>
      </c>
      <c r="AG955" s="59">
        <f t="shared" si="700"/>
        <v>6.3225064991198421E-3</v>
      </c>
      <c r="AH955" s="59">
        <f t="shared" si="701"/>
        <v>0.47183600392823105</v>
      </c>
      <c r="AI955" s="59">
        <f t="shared" si="702"/>
        <v>4.559257440812591E-3</v>
      </c>
      <c r="AJ955" s="59">
        <f t="shared" si="676"/>
        <v>3.0000504357395674</v>
      </c>
      <c r="AK955" s="59">
        <f t="shared" si="672"/>
        <v>4</v>
      </c>
      <c r="AL955" s="59">
        <f t="shared" si="677"/>
        <v>0.4708246310545211</v>
      </c>
      <c r="AM955" s="59">
        <f t="shared" si="678"/>
        <v>0.5291753689454789</v>
      </c>
      <c r="AN955" s="59">
        <f t="shared" si="679"/>
        <v>2.5042219868354665</v>
      </c>
      <c r="AO955" s="59">
        <f t="shared" si="680"/>
        <v>9.3492322400367502</v>
      </c>
      <c r="AP955" s="59">
        <f t="shared" si="681"/>
        <v>0.28537004897428403</v>
      </c>
      <c r="AQ955" s="59">
        <f t="shared" si="682"/>
        <v>0.10727049942449947</v>
      </c>
      <c r="AR955" s="59">
        <f t="shared" si="683"/>
        <v>0.68476855401995185</v>
      </c>
      <c r="AS955" s="59">
        <f t="shared" si="684"/>
        <v>0.20796094655554873</v>
      </c>
      <c r="AT955" s="59">
        <f t="shared" si="685"/>
        <v>0.76705043753848612</v>
      </c>
      <c r="AU955" s="59">
        <v>39.434721477084899</v>
      </c>
      <c r="AV955" s="78"/>
      <c r="AW955" s="59">
        <v>15.608995325571595</v>
      </c>
      <c r="AX955" s="67">
        <v>0.27493493848249917</v>
      </c>
      <c r="AY955" s="67">
        <v>44.134660365338711</v>
      </c>
      <c r="AZ955" s="67">
        <v>9.1341652961360736E-2</v>
      </c>
      <c r="BA955" s="67">
        <v>0.3259613466036973</v>
      </c>
      <c r="BB955" s="67">
        <v>0.10329575056859741</v>
      </c>
      <c r="BC955" s="67"/>
      <c r="BD955" s="67"/>
      <c r="BE955" s="59">
        <f t="shared" si="686"/>
        <v>99.973910856611354</v>
      </c>
      <c r="BF955" s="59">
        <f t="shared" si="687"/>
        <v>83.443335663509188</v>
      </c>
      <c r="BG955" s="59">
        <f t="shared" si="688"/>
        <v>0.16556664336490812</v>
      </c>
      <c r="BH955" s="64">
        <f t="shared" si="689"/>
        <v>0.83443335663509188</v>
      </c>
      <c r="BI955" s="52"/>
      <c r="BJ955" s="62"/>
      <c r="BK955" s="62"/>
      <c r="BL955" s="62"/>
    </row>
    <row r="956" spans="1:64" s="31" customFormat="1" x14ac:dyDescent="0.25">
      <c r="A956" s="62"/>
      <c r="B956" s="58" t="s">
        <v>168</v>
      </c>
      <c r="C956" s="66" t="s">
        <v>175</v>
      </c>
      <c r="D956" s="66">
        <v>7413</v>
      </c>
      <c r="E956" s="52"/>
      <c r="F956" s="66" t="s">
        <v>862</v>
      </c>
      <c r="G956" s="63" t="s">
        <v>1779</v>
      </c>
      <c r="H956" s="63" t="s">
        <v>1784</v>
      </c>
      <c r="I956" s="52" t="s">
        <v>1725</v>
      </c>
      <c r="J956" s="52" t="s">
        <v>1722</v>
      </c>
      <c r="K956" s="59">
        <v>87.60168382521087</v>
      </c>
      <c r="L956" s="59">
        <v>4.6708748255988156E-2</v>
      </c>
      <c r="M956" s="59">
        <v>0.67500698613567323</v>
      </c>
      <c r="N956" s="59">
        <v>10.471637297994752</v>
      </c>
      <c r="O956" s="59">
        <v>49.412407982252695</v>
      </c>
      <c r="P956" s="59"/>
      <c r="Q956" s="59">
        <v>29.286284273678966</v>
      </c>
      <c r="R956" s="59">
        <v>0.23374550693115453</v>
      </c>
      <c r="S956" s="59">
        <v>9.7553692361858619</v>
      </c>
      <c r="T956" s="59">
        <v>0.11470377271502921</v>
      </c>
      <c r="U956" s="59"/>
      <c r="V956" s="59">
        <v>99.995863804150119</v>
      </c>
      <c r="W956" s="59">
        <f t="shared" si="690"/>
        <v>19.324562167795193</v>
      </c>
      <c r="X956" s="59">
        <f t="shared" si="691"/>
        <v>11.071040348837267</v>
      </c>
      <c r="Y956" s="59">
        <f t="shared" si="692"/>
        <v>101.10518204710363</v>
      </c>
      <c r="Z956" s="59">
        <f t="shared" si="693"/>
        <v>1.5347065891033347E-3</v>
      </c>
      <c r="AA956" s="59">
        <f t="shared" si="694"/>
        <v>1.6679799323190622E-2</v>
      </c>
      <c r="AB956" s="59">
        <f t="shared" si="695"/>
        <v>0.40554970805012147</v>
      </c>
      <c r="AC956" s="59">
        <f t="shared" si="696"/>
        <v>1.2841720849917639</v>
      </c>
      <c r="AD956" s="59">
        <f t="shared" si="697"/>
        <v>0.27374288878195308</v>
      </c>
      <c r="AE956" s="59">
        <f t="shared" si="698"/>
        <v>0</v>
      </c>
      <c r="AF956" s="59">
        <f t="shared" si="699"/>
        <v>0.53102164462244783</v>
      </c>
      <c r="AG956" s="59">
        <f t="shared" si="700"/>
        <v>6.5055110723012764E-3</v>
      </c>
      <c r="AH956" s="59">
        <f t="shared" si="701"/>
        <v>0.47781551407598211</v>
      </c>
      <c r="AI956" s="59">
        <f t="shared" si="702"/>
        <v>3.0312956689232187E-3</v>
      </c>
      <c r="AJ956" s="59">
        <f t="shared" si="676"/>
        <v>3.0000531531757861</v>
      </c>
      <c r="AK956" s="59">
        <f t="shared" si="672"/>
        <v>4</v>
      </c>
      <c r="AL956" s="59">
        <f t="shared" si="677"/>
        <v>0.47362997085916692</v>
      </c>
      <c r="AM956" s="59">
        <f t="shared" si="678"/>
        <v>0.52637002914083308</v>
      </c>
      <c r="AN956" s="59">
        <f t="shared" si="679"/>
        <v>1.9398554862385022</v>
      </c>
      <c r="AO956" s="59">
        <f t="shared" si="680"/>
        <v>6.6929004959908314</v>
      </c>
      <c r="AP956" s="59">
        <f t="shared" si="681"/>
        <v>0.34015277440711345</v>
      </c>
      <c r="AQ956" s="59">
        <f t="shared" si="682"/>
        <v>0.13941829018675123</v>
      </c>
      <c r="AR956" s="59">
        <f t="shared" si="683"/>
        <v>0.65403370729282073</v>
      </c>
      <c r="AS956" s="59">
        <f t="shared" si="684"/>
        <v>0.20654800252042796</v>
      </c>
      <c r="AT956" s="59">
        <f t="shared" si="685"/>
        <v>0.75999024826445583</v>
      </c>
      <c r="AU956" s="59">
        <v>40.045587374903306</v>
      </c>
      <c r="AV956" s="78"/>
      <c r="AW956" s="59">
        <v>11.949006971807409</v>
      </c>
      <c r="AX956" s="67">
        <v>0.21337603189625901</v>
      </c>
      <c r="AY956" s="67">
        <v>47.366095568890216</v>
      </c>
      <c r="AZ956" s="67">
        <v>0.12191030277462528</v>
      </c>
      <c r="BA956" s="67">
        <v>0.23360692527712071</v>
      </c>
      <c r="BB956" s="67">
        <v>6.2358760749528064E-2</v>
      </c>
      <c r="BC956" s="67"/>
      <c r="BD956" s="67"/>
      <c r="BE956" s="59">
        <f t="shared" si="686"/>
        <v>99.99194193629846</v>
      </c>
      <c r="BF956" s="59">
        <f t="shared" si="687"/>
        <v>87.60168382521087</v>
      </c>
      <c r="BG956" s="59">
        <f t="shared" si="688"/>
        <v>0.1239831617478913</v>
      </c>
      <c r="BH956" s="64">
        <f t="shared" si="689"/>
        <v>0.87601683825210874</v>
      </c>
      <c r="BI956" s="52"/>
      <c r="BJ956" s="62"/>
      <c r="BK956" s="62"/>
      <c r="BL956" s="62"/>
    </row>
    <row r="957" spans="1:64" s="31" customFormat="1" x14ac:dyDescent="0.25">
      <c r="A957" s="62"/>
      <c r="B957" s="58" t="s">
        <v>168</v>
      </c>
      <c r="C957" s="66" t="s">
        <v>175</v>
      </c>
      <c r="D957" s="66">
        <v>7413</v>
      </c>
      <c r="E957" s="52"/>
      <c r="F957" s="66" t="s">
        <v>863</v>
      </c>
      <c r="G957" s="63" t="s">
        <v>1779</v>
      </c>
      <c r="H957" s="63" t="s">
        <v>1784</v>
      </c>
      <c r="I957" s="52" t="s">
        <v>1725</v>
      </c>
      <c r="J957" s="52" t="s">
        <v>1722</v>
      </c>
      <c r="K957" s="59">
        <v>86.485992021224163</v>
      </c>
      <c r="L957" s="59">
        <v>2.4517799922743912E-2</v>
      </c>
      <c r="M957" s="59">
        <v>0.58232276632835434</v>
      </c>
      <c r="N957" s="59">
        <v>9.9171998871180467</v>
      </c>
      <c r="O957" s="59">
        <v>48.525229316483767</v>
      </c>
      <c r="P957" s="59"/>
      <c r="Q957" s="59">
        <v>33.074011732517803</v>
      </c>
      <c r="R957" s="59">
        <v>0.36476481925878179</v>
      </c>
      <c r="S957" s="59">
        <v>7.4253908337452987</v>
      </c>
      <c r="T957" s="59">
        <v>7.1551946713313858E-2</v>
      </c>
      <c r="U957" s="59"/>
      <c r="V957" s="59">
        <v>99.984989102088107</v>
      </c>
      <c r="W957" s="59">
        <f t="shared" si="690"/>
        <v>22.608509344028732</v>
      </c>
      <c r="X957" s="59">
        <f t="shared" si="691"/>
        <v>11.630920636240356</v>
      </c>
      <c r="Y957" s="59">
        <f t="shared" si="692"/>
        <v>101.1504073498394</v>
      </c>
      <c r="Z957" s="59">
        <f t="shared" si="693"/>
        <v>8.2064760547422282E-4</v>
      </c>
      <c r="AA957" s="59">
        <f t="shared" si="694"/>
        <v>1.4658664470012669E-2</v>
      </c>
      <c r="AB957" s="59">
        <f t="shared" si="695"/>
        <v>0.39126108022697603</v>
      </c>
      <c r="AC957" s="59">
        <f t="shared" si="696"/>
        <v>1.2847034310438084</v>
      </c>
      <c r="AD957" s="59">
        <f t="shared" si="697"/>
        <v>0.29296557119737798</v>
      </c>
      <c r="AE957" s="59">
        <f t="shared" si="698"/>
        <v>0</v>
      </c>
      <c r="AF957" s="59">
        <f t="shared" si="699"/>
        <v>0.63288174693118715</v>
      </c>
      <c r="AG957" s="59">
        <f t="shared" si="700"/>
        <v>1.0341872393697941E-2</v>
      </c>
      <c r="AH957" s="59">
        <f t="shared" si="701"/>
        <v>0.37049634964541101</v>
      </c>
      <c r="AI957" s="59">
        <f t="shared" si="702"/>
        <v>1.926283176486847E-3</v>
      </c>
      <c r="AJ957" s="59">
        <f t="shared" si="676"/>
        <v>3.000055646690432</v>
      </c>
      <c r="AK957" s="59">
        <f t="shared" si="672"/>
        <v>4.0000000000000009</v>
      </c>
      <c r="AL957" s="59">
        <f t="shared" si="677"/>
        <v>0.36924899089336183</v>
      </c>
      <c r="AM957" s="59">
        <f t="shared" si="678"/>
        <v>0.63075100910663817</v>
      </c>
      <c r="AN957" s="59">
        <f t="shared" si="679"/>
        <v>2.1602598023533606</v>
      </c>
      <c r="AO957" s="59">
        <f t="shared" si="680"/>
        <v>7.7052713547638572</v>
      </c>
      <c r="AP957" s="59">
        <f t="shared" si="681"/>
        <v>0.31642968064060012</v>
      </c>
      <c r="AQ957" s="59">
        <f t="shared" si="682"/>
        <v>0.14879429889665227</v>
      </c>
      <c r="AR957" s="59">
        <f t="shared" si="683"/>
        <v>0.65248809111259132</v>
      </c>
      <c r="AS957" s="59">
        <f t="shared" si="684"/>
        <v>0.19871760999075636</v>
      </c>
      <c r="AT957" s="59">
        <f t="shared" si="685"/>
        <v>0.76654572480755812</v>
      </c>
      <c r="AU957" s="59">
        <v>39.80735791307719</v>
      </c>
      <c r="AV957" s="78"/>
      <c r="AW957" s="59">
        <v>12.956269096106388</v>
      </c>
      <c r="AX957" s="67">
        <v>0.23685613639089248</v>
      </c>
      <c r="AY957" s="67">
        <v>46.518701709142547</v>
      </c>
      <c r="AZ957" s="67">
        <v>0.1079045185111755</v>
      </c>
      <c r="BA957" s="67">
        <v>0.23995917207969325</v>
      </c>
      <c r="BB957" s="67">
        <v>0.12033571801083555</v>
      </c>
      <c r="BC957" s="67"/>
      <c r="BD957" s="67"/>
      <c r="BE957" s="59">
        <f t="shared" si="686"/>
        <v>99.987384263318731</v>
      </c>
      <c r="BF957" s="59">
        <f t="shared" si="687"/>
        <v>86.485992021224163</v>
      </c>
      <c r="BG957" s="59">
        <f t="shared" si="688"/>
        <v>0.13514007978775835</v>
      </c>
      <c r="BH957" s="64">
        <f t="shared" si="689"/>
        <v>0.86485992021224167</v>
      </c>
      <c r="BI957" s="52"/>
      <c r="BJ957" s="62"/>
      <c r="BK957" s="62"/>
      <c r="BL957" s="62"/>
    </row>
    <row r="958" spans="1:64" s="31" customFormat="1" x14ac:dyDescent="0.25">
      <c r="A958" s="62"/>
      <c r="B958" s="58" t="s">
        <v>168</v>
      </c>
      <c r="C958" s="66" t="s">
        <v>175</v>
      </c>
      <c r="D958" s="66">
        <v>7413</v>
      </c>
      <c r="E958" s="52"/>
      <c r="F958" s="66" t="s">
        <v>864</v>
      </c>
      <c r="G958" s="63" t="s">
        <v>1779</v>
      </c>
      <c r="H958" s="63" t="s">
        <v>1784</v>
      </c>
      <c r="I958" s="52" t="s">
        <v>1725</v>
      </c>
      <c r="J958" s="52" t="s">
        <v>1722</v>
      </c>
      <c r="K958" s="59">
        <v>89.259314641732715</v>
      </c>
      <c r="L958" s="59">
        <v>5.6700094633963263E-2</v>
      </c>
      <c r="M958" s="59">
        <v>0.53368336860781707</v>
      </c>
      <c r="N958" s="59">
        <v>10.436831578641025</v>
      </c>
      <c r="O958" s="59">
        <v>53.187699391151376</v>
      </c>
      <c r="P958" s="59"/>
      <c r="Q958" s="59">
        <v>24.165279270545756</v>
      </c>
      <c r="R958" s="59">
        <v>0.18254419847642331</v>
      </c>
      <c r="S958" s="59">
        <v>11.299877266874802</v>
      </c>
      <c r="T958" s="59">
        <v>0.13306960262767306</v>
      </c>
      <c r="U958" s="59"/>
      <c r="V958" s="59">
        <v>99.995684771558828</v>
      </c>
      <c r="W958" s="59">
        <f t="shared" si="690"/>
        <v>16.82499674592183</v>
      </c>
      <c r="X958" s="59">
        <f t="shared" si="691"/>
        <v>8.1576822900910475</v>
      </c>
      <c r="Y958" s="59">
        <f t="shared" si="692"/>
        <v>100.81308453702594</v>
      </c>
      <c r="Z958" s="59">
        <f t="shared" si="693"/>
        <v>1.846011143489355E-3</v>
      </c>
      <c r="AA958" s="59">
        <f t="shared" si="694"/>
        <v>1.3067413326793009E-2</v>
      </c>
      <c r="AB958" s="59">
        <f t="shared" si="695"/>
        <v>0.40051757932753901</v>
      </c>
      <c r="AC958" s="59">
        <f t="shared" si="696"/>
        <v>1.3696885261999305</v>
      </c>
      <c r="AD958" s="59">
        <f t="shared" si="697"/>
        <v>0.19986861607992326</v>
      </c>
      <c r="AE958" s="59">
        <f t="shared" si="698"/>
        <v>0</v>
      </c>
      <c r="AF958" s="59">
        <f t="shared" si="699"/>
        <v>0.45812179640998485</v>
      </c>
      <c r="AG958" s="59">
        <f t="shared" si="700"/>
        <v>5.0341898472030166E-3</v>
      </c>
      <c r="AH958" s="59">
        <f t="shared" si="701"/>
        <v>0.54842048295366663</v>
      </c>
      <c r="AI958" s="59">
        <f t="shared" si="702"/>
        <v>3.4845994374916841E-3</v>
      </c>
      <c r="AJ958" s="59">
        <f t="shared" si="676"/>
        <v>3.0000492147260212</v>
      </c>
      <c r="AK958" s="59">
        <f t="shared" si="672"/>
        <v>3.9999999999999996</v>
      </c>
      <c r="AL958" s="59">
        <f t="shared" si="677"/>
        <v>0.54485588355054981</v>
      </c>
      <c r="AM958" s="59">
        <f t="shared" si="678"/>
        <v>0.45514411644945019</v>
      </c>
      <c r="AN958" s="59">
        <f t="shared" si="679"/>
        <v>2.2921147171339373</v>
      </c>
      <c r="AO958" s="59">
        <f t="shared" si="680"/>
        <v>8.3265755376414177</v>
      </c>
      <c r="AP958" s="59">
        <f t="shared" si="681"/>
        <v>0.30375612210457359</v>
      </c>
      <c r="AQ958" s="59">
        <f t="shared" si="682"/>
        <v>0.10145230223392215</v>
      </c>
      <c r="AR958" s="59">
        <f t="shared" si="683"/>
        <v>0.69524699300866899</v>
      </c>
      <c r="AS958" s="59">
        <f t="shared" si="684"/>
        <v>0.20330070475740886</v>
      </c>
      <c r="AT958" s="59">
        <f t="shared" si="685"/>
        <v>0.77374522770149612</v>
      </c>
      <c r="AU958" s="59">
        <v>40.227958167652439</v>
      </c>
      <c r="AV958" s="78"/>
      <c r="AW958" s="59">
        <v>10.445592466758969</v>
      </c>
      <c r="AX958" s="67">
        <v>0.1727512189775347</v>
      </c>
      <c r="AY958" s="67">
        <v>48.701311543872428</v>
      </c>
      <c r="AZ958" s="67">
        <v>8.3413724537243383E-2</v>
      </c>
      <c r="BA958" s="67">
        <v>0.29583541703781907</v>
      </c>
      <c r="BB958" s="67">
        <v>5.6581260794094472E-2</v>
      </c>
      <c r="BC958" s="67"/>
      <c r="BD958" s="67"/>
      <c r="BE958" s="59">
        <f t="shared" si="686"/>
        <v>99.983443799630521</v>
      </c>
      <c r="BF958" s="59">
        <f t="shared" si="687"/>
        <v>89.259314641732715</v>
      </c>
      <c r="BG958" s="59">
        <f t="shared" si="688"/>
        <v>0.10740685358267285</v>
      </c>
      <c r="BH958" s="64">
        <f t="shared" si="689"/>
        <v>0.89259314641732712</v>
      </c>
      <c r="BI958" s="52"/>
      <c r="BJ958" s="62"/>
      <c r="BK958" s="62"/>
      <c r="BL958" s="62"/>
    </row>
    <row r="959" spans="1:64" s="31" customFormat="1" x14ac:dyDescent="0.25">
      <c r="A959" s="62"/>
      <c r="B959" s="58" t="s">
        <v>168</v>
      </c>
      <c r="C959" s="66" t="s">
        <v>175</v>
      </c>
      <c r="D959" s="66">
        <v>7413</v>
      </c>
      <c r="E959" s="52"/>
      <c r="F959" s="66" t="s">
        <v>865</v>
      </c>
      <c r="G959" s="63" t="s">
        <v>1779</v>
      </c>
      <c r="H959" s="63" t="s">
        <v>1784</v>
      </c>
      <c r="I959" s="52" t="s">
        <v>1725</v>
      </c>
      <c r="J959" s="52" t="s">
        <v>1722</v>
      </c>
      <c r="K959" s="59">
        <v>82.802277833532386</v>
      </c>
      <c r="L959" s="59">
        <v>6.3368717585733092E-2</v>
      </c>
      <c r="M959" s="59">
        <v>0.75585475158751836</v>
      </c>
      <c r="N959" s="59">
        <v>9.7185677451196444</v>
      </c>
      <c r="O959" s="59">
        <v>45.383781873500197</v>
      </c>
      <c r="P959" s="59"/>
      <c r="Q959" s="59">
        <v>36.10188958610275</v>
      </c>
      <c r="R959" s="59">
        <v>0.27043412649167825</v>
      </c>
      <c r="S959" s="59">
        <v>7.5250352133058058</v>
      </c>
      <c r="T959" s="59">
        <v>0.17020187607962931</v>
      </c>
      <c r="U959" s="59"/>
      <c r="V959" s="59">
        <v>99.989133889772944</v>
      </c>
      <c r="W959" s="59">
        <f t="shared" si="690"/>
        <v>22.686622954565316</v>
      </c>
      <c r="X959" s="59">
        <f t="shared" si="691"/>
        <v>14.909164960588392</v>
      </c>
      <c r="Y959" s="59">
        <f t="shared" si="692"/>
        <v>101.48303221882392</v>
      </c>
      <c r="Z959" s="59">
        <f t="shared" si="693"/>
        <v>2.1179598688873054E-3</v>
      </c>
      <c r="AA959" s="59">
        <f t="shared" si="694"/>
        <v>1.8999255399880149E-2</v>
      </c>
      <c r="AB959" s="59">
        <f t="shared" si="695"/>
        <v>0.38286657020795101</v>
      </c>
      <c r="AC959" s="59">
        <f t="shared" si="696"/>
        <v>1.199785390746152</v>
      </c>
      <c r="AD959" s="59">
        <f t="shared" si="697"/>
        <v>0.37499321696112586</v>
      </c>
      <c r="AE959" s="59">
        <f t="shared" si="698"/>
        <v>0</v>
      </c>
      <c r="AF959" s="59">
        <f t="shared" si="699"/>
        <v>0.63414430033063329</v>
      </c>
      <c r="AG959" s="59">
        <f t="shared" si="700"/>
        <v>7.6562362038656252E-3</v>
      </c>
      <c r="AH959" s="59">
        <f t="shared" si="701"/>
        <v>0.37492184971274589</v>
      </c>
      <c r="AI959" s="59">
        <f t="shared" si="702"/>
        <v>4.5754163423770734E-3</v>
      </c>
      <c r="AJ959" s="59">
        <f t="shared" si="676"/>
        <v>3.0000601957736182</v>
      </c>
      <c r="AK959" s="59">
        <f t="shared" si="672"/>
        <v>4</v>
      </c>
      <c r="AL959" s="59">
        <f t="shared" si="677"/>
        <v>0.3715532918199943</v>
      </c>
      <c r="AM959" s="59">
        <f t="shared" si="678"/>
        <v>0.6284467081800057</v>
      </c>
      <c r="AN959" s="59">
        <f t="shared" si="679"/>
        <v>1.6910820560158897</v>
      </c>
      <c r="AO959" s="59">
        <f t="shared" si="680"/>
        <v>5.5923938620227149</v>
      </c>
      <c r="AP959" s="59">
        <f t="shared" si="681"/>
        <v>0.37159773622082948</v>
      </c>
      <c r="AQ959" s="59">
        <f t="shared" si="682"/>
        <v>0.19155320953538194</v>
      </c>
      <c r="AR959" s="59">
        <f t="shared" si="683"/>
        <v>0.61287173195698785</v>
      </c>
      <c r="AS959" s="59">
        <f t="shared" si="684"/>
        <v>0.19557505850763018</v>
      </c>
      <c r="AT959" s="59">
        <f t="shared" si="685"/>
        <v>0.75808542898014064</v>
      </c>
      <c r="AU959" s="59">
        <v>39.028836438771648</v>
      </c>
      <c r="AV959" s="78"/>
      <c r="AW959" s="59">
        <v>16.263454603574246</v>
      </c>
      <c r="AX959" s="67">
        <v>0.26516768714608741</v>
      </c>
      <c r="AY959" s="67">
        <v>43.930908333580142</v>
      </c>
      <c r="AZ959" s="67">
        <v>0.11299403920905819</v>
      </c>
      <c r="BA959" s="67">
        <v>0.31472618344958331</v>
      </c>
      <c r="BB959" s="67">
        <v>6.1445571825077192E-2</v>
      </c>
      <c r="BC959" s="67"/>
      <c r="BD959" s="67"/>
      <c r="BE959" s="59">
        <f t="shared" si="686"/>
        <v>99.977532857555843</v>
      </c>
      <c r="BF959" s="59">
        <f t="shared" si="687"/>
        <v>82.802277833532386</v>
      </c>
      <c r="BG959" s="59">
        <f t="shared" si="688"/>
        <v>0.17197722166467613</v>
      </c>
      <c r="BH959" s="64">
        <f t="shared" si="689"/>
        <v>0.82802277833532389</v>
      </c>
      <c r="BI959" s="52"/>
      <c r="BJ959" s="62"/>
      <c r="BK959" s="62"/>
      <c r="BL959" s="62"/>
    </row>
    <row r="960" spans="1:64" s="31" customFormat="1" x14ac:dyDescent="0.25">
      <c r="A960" s="62"/>
      <c r="B960" s="58" t="s">
        <v>168</v>
      </c>
      <c r="C960" s="66" t="s">
        <v>175</v>
      </c>
      <c r="D960" s="66">
        <v>7413</v>
      </c>
      <c r="E960" s="52"/>
      <c r="F960" s="66" t="s">
        <v>866</v>
      </c>
      <c r="G960" s="63" t="s">
        <v>1779</v>
      </c>
      <c r="H960" s="63" t="s">
        <v>1784</v>
      </c>
      <c r="I960" s="52" t="s">
        <v>1725</v>
      </c>
      <c r="J960" s="52" t="s">
        <v>1722</v>
      </c>
      <c r="K960" s="59">
        <v>86.593256159651645</v>
      </c>
      <c r="L960" s="59">
        <v>4.2550598653410654E-2</v>
      </c>
      <c r="M960" s="59">
        <v>0.49659290552548463</v>
      </c>
      <c r="N960" s="59">
        <v>9.911547562226442</v>
      </c>
      <c r="O960" s="59">
        <v>47.861807029480758</v>
      </c>
      <c r="P960" s="59"/>
      <c r="Q960" s="59">
        <v>32.679672187750704</v>
      </c>
      <c r="R960" s="59">
        <v>0.3109544942165714</v>
      </c>
      <c r="S960" s="59">
        <v>8.5202750048237554</v>
      </c>
      <c r="T960" s="59">
        <v>0.17456916249454155</v>
      </c>
      <c r="U960" s="59"/>
      <c r="V960" s="59">
        <v>99.997968945171664</v>
      </c>
      <c r="W960" s="59">
        <f t="shared" si="690"/>
        <v>20.860838987408343</v>
      </c>
      <c r="X960" s="59">
        <f t="shared" si="691"/>
        <v>13.134955768328918</v>
      </c>
      <c r="Y960" s="59">
        <f t="shared" si="692"/>
        <v>101.31409151315823</v>
      </c>
      <c r="Z960" s="59">
        <f t="shared" si="693"/>
        <v>1.4122312246722449E-3</v>
      </c>
      <c r="AA960" s="59">
        <f t="shared" si="694"/>
        <v>1.2395272260994943E-2</v>
      </c>
      <c r="AB960" s="59">
        <f t="shared" si="695"/>
        <v>0.38774300983577192</v>
      </c>
      <c r="AC960" s="59">
        <f t="shared" si="696"/>
        <v>1.2564618423721039</v>
      </c>
      <c r="AD960" s="59">
        <f t="shared" si="697"/>
        <v>0.32806207926126174</v>
      </c>
      <c r="AE960" s="59">
        <f t="shared" si="698"/>
        <v>0</v>
      </c>
      <c r="AF960" s="59">
        <f t="shared" si="699"/>
        <v>0.57903836238980233</v>
      </c>
      <c r="AG960" s="59">
        <f t="shared" si="700"/>
        <v>8.7419434514117624E-3</v>
      </c>
      <c r="AH960" s="59">
        <f t="shared" si="701"/>
        <v>0.42154423403453667</v>
      </c>
      <c r="AI960" s="59">
        <f t="shared" si="702"/>
        <v>4.66005594920772E-3</v>
      </c>
      <c r="AJ960" s="59">
        <f t="shared" si="676"/>
        <v>3.000059030779763</v>
      </c>
      <c r="AK960" s="59">
        <f t="shared" si="672"/>
        <v>3.9999999999999991</v>
      </c>
      <c r="AL960" s="59">
        <f t="shared" si="677"/>
        <v>0.4212987868677292</v>
      </c>
      <c r="AM960" s="59">
        <f t="shared" si="678"/>
        <v>0.57870121313227085</v>
      </c>
      <c r="AN960" s="59">
        <f t="shared" si="679"/>
        <v>1.7650268013105785</v>
      </c>
      <c r="AO960" s="59">
        <f t="shared" si="680"/>
        <v>5.9146056127837001</v>
      </c>
      <c r="AP960" s="59">
        <f t="shared" si="681"/>
        <v>0.36166014720942885</v>
      </c>
      <c r="AQ960" s="59">
        <f t="shared" si="682"/>
        <v>0.16633756517779719</v>
      </c>
      <c r="AR960" s="59">
        <f t="shared" si="683"/>
        <v>0.63706480209358274</v>
      </c>
      <c r="AS960" s="59">
        <f t="shared" si="684"/>
        <v>0.19659763272862002</v>
      </c>
      <c r="AT960" s="59">
        <f t="shared" si="685"/>
        <v>0.76417597277182236</v>
      </c>
      <c r="AU960" s="59">
        <v>39.811050679841848</v>
      </c>
      <c r="AV960" s="78"/>
      <c r="AW960" s="59">
        <v>12.841641070391915</v>
      </c>
      <c r="AX960" s="67">
        <v>0.2041386273767293</v>
      </c>
      <c r="AY960" s="67">
        <v>46.53367066978327</v>
      </c>
      <c r="AZ960" s="67">
        <v>9.1081956085733065E-2</v>
      </c>
      <c r="BA960" s="67">
        <v>0.33082428518415574</v>
      </c>
      <c r="BB960" s="67">
        <v>0.160160331290465</v>
      </c>
      <c r="BC960" s="67"/>
      <c r="BD960" s="67"/>
      <c r="BE960" s="59">
        <f t="shared" si="686"/>
        <v>99.97256761995412</v>
      </c>
      <c r="BF960" s="59">
        <f t="shared" si="687"/>
        <v>86.593256159651645</v>
      </c>
      <c r="BG960" s="59">
        <f t="shared" si="688"/>
        <v>0.13406743840348356</v>
      </c>
      <c r="BH960" s="64">
        <f t="shared" si="689"/>
        <v>0.86593256159651644</v>
      </c>
      <c r="BI960" s="52"/>
      <c r="BJ960" s="62"/>
      <c r="BK960" s="62"/>
      <c r="BL960" s="62"/>
    </row>
    <row r="961" spans="1:64" s="31" customFormat="1" x14ac:dyDescent="0.25">
      <c r="A961" s="62"/>
      <c r="B961" s="58" t="s">
        <v>168</v>
      </c>
      <c r="C961" s="66" t="s">
        <v>175</v>
      </c>
      <c r="D961" s="66">
        <v>7413</v>
      </c>
      <c r="E961" s="52"/>
      <c r="F961" s="66" t="s">
        <v>867</v>
      </c>
      <c r="G961" s="63" t="s">
        <v>1779</v>
      </c>
      <c r="H961" s="63" t="s">
        <v>1784</v>
      </c>
      <c r="I961" s="52" t="s">
        <v>1725</v>
      </c>
      <c r="J961" s="52" t="s">
        <v>1722</v>
      </c>
      <c r="K961" s="59">
        <v>86.671171656026786</v>
      </c>
      <c r="L961" s="59">
        <v>6.0706951892980324E-2</v>
      </c>
      <c r="M961" s="59">
        <v>1.1285113339580137</v>
      </c>
      <c r="N961" s="59">
        <v>9.4798540640762372</v>
      </c>
      <c r="O961" s="59">
        <v>47.568731434039755</v>
      </c>
      <c r="P961" s="59"/>
      <c r="Q961" s="59">
        <v>32.775773041727312</v>
      </c>
      <c r="R961" s="59">
        <v>0.33473554097968461</v>
      </c>
      <c r="S961" s="59">
        <v>8.4929922845351786</v>
      </c>
      <c r="T961" s="59">
        <v>0.12041707370561615</v>
      </c>
      <c r="U961" s="59"/>
      <c r="V961" s="59">
        <v>99.961721724914767</v>
      </c>
      <c r="W961" s="59">
        <f t="shared" si="690"/>
        <v>21.434761205513361</v>
      </c>
      <c r="X961" s="59">
        <f t="shared" si="691"/>
        <v>12.603925134712101</v>
      </c>
      <c r="Y961" s="59">
        <f t="shared" si="692"/>
        <v>101.22463502341292</v>
      </c>
      <c r="Z961" s="59">
        <f t="shared" si="693"/>
        <v>2.019987941917939E-3</v>
      </c>
      <c r="AA961" s="59">
        <f t="shared" si="694"/>
        <v>2.8240455638129769E-2</v>
      </c>
      <c r="AB961" s="59">
        <f t="shared" si="695"/>
        <v>0.37180427088438156</v>
      </c>
      <c r="AC961" s="59">
        <f t="shared" si="696"/>
        <v>1.2519644496071698</v>
      </c>
      <c r="AD961" s="59">
        <f t="shared" si="697"/>
        <v>0.31560468972280181</v>
      </c>
      <c r="AE961" s="59">
        <f t="shared" si="698"/>
        <v>0</v>
      </c>
      <c r="AF961" s="59">
        <f t="shared" si="699"/>
        <v>0.59649173535756206</v>
      </c>
      <c r="AG961" s="59">
        <f t="shared" si="700"/>
        <v>9.4345935692882483E-3</v>
      </c>
      <c r="AH961" s="59">
        <f t="shared" si="701"/>
        <v>0.42126995369723441</v>
      </c>
      <c r="AI961" s="59">
        <f t="shared" si="702"/>
        <v>3.222714894290931E-3</v>
      </c>
      <c r="AJ961" s="59">
        <f t="shared" si="676"/>
        <v>3.0000528513127764</v>
      </c>
      <c r="AK961" s="59">
        <f t="shared" si="672"/>
        <v>4</v>
      </c>
      <c r="AL961" s="59">
        <f t="shared" si="677"/>
        <v>0.41391806964995043</v>
      </c>
      <c r="AM961" s="59">
        <f t="shared" si="678"/>
        <v>0.58608193035004952</v>
      </c>
      <c r="AN961" s="59">
        <f t="shared" si="679"/>
        <v>1.8899964252161958</v>
      </c>
      <c r="AO961" s="59">
        <f t="shared" si="680"/>
        <v>6.468637358630037</v>
      </c>
      <c r="AP961" s="59">
        <f t="shared" si="681"/>
        <v>0.34602118925638176</v>
      </c>
      <c r="AQ961" s="59">
        <f t="shared" si="682"/>
        <v>0.16273539075072652</v>
      </c>
      <c r="AR961" s="59">
        <f t="shared" si="683"/>
        <v>0.64555100271731269</v>
      </c>
      <c r="AS961" s="59">
        <f t="shared" si="684"/>
        <v>0.19171360653196082</v>
      </c>
      <c r="AT961" s="59">
        <f t="shared" si="685"/>
        <v>0.7710238741562726</v>
      </c>
      <c r="AU961" s="59">
        <v>39.96398690230977</v>
      </c>
      <c r="AV961" s="78"/>
      <c r="AW961" s="59">
        <v>12.745048482026833</v>
      </c>
      <c r="AX961" s="67">
        <v>0.22000790720293478</v>
      </c>
      <c r="AY961" s="67">
        <v>46.495423756889736</v>
      </c>
      <c r="AZ961" s="67">
        <v>0.15593378876081579</v>
      </c>
      <c r="BA961" s="67">
        <v>0.28386701724612667</v>
      </c>
      <c r="BB961" s="67">
        <v>0.10085003505621534</v>
      </c>
      <c r="BC961" s="67"/>
      <c r="BD961" s="67"/>
      <c r="BE961" s="59">
        <f t="shared" si="686"/>
        <v>99.965117889492433</v>
      </c>
      <c r="BF961" s="59">
        <f t="shared" si="687"/>
        <v>86.671171656026786</v>
      </c>
      <c r="BG961" s="59">
        <f t="shared" si="688"/>
        <v>0.13328828343973215</v>
      </c>
      <c r="BH961" s="64">
        <f t="shared" si="689"/>
        <v>0.86671171656026791</v>
      </c>
      <c r="BI961" s="52"/>
      <c r="BJ961" s="62"/>
      <c r="BK961" s="62"/>
      <c r="BL961" s="62"/>
    </row>
    <row r="962" spans="1:64" s="31" customFormat="1" x14ac:dyDescent="0.25">
      <c r="A962" s="62"/>
      <c r="B962" s="58" t="s">
        <v>168</v>
      </c>
      <c r="C962" s="66" t="s">
        <v>175</v>
      </c>
      <c r="D962" s="66">
        <v>7413</v>
      </c>
      <c r="E962" s="52"/>
      <c r="F962" s="66" t="s">
        <v>868</v>
      </c>
      <c r="G962" s="63" t="s">
        <v>1779</v>
      </c>
      <c r="H962" s="63" t="s">
        <v>1784</v>
      </c>
      <c r="I962" s="52" t="s">
        <v>1725</v>
      </c>
      <c r="J962" s="52" t="s">
        <v>1722</v>
      </c>
      <c r="K962" s="59">
        <v>89.827534248083168</v>
      </c>
      <c r="L962" s="59">
        <v>7.1013680163612314E-2</v>
      </c>
      <c r="M962" s="59">
        <v>0.56951366662286818</v>
      </c>
      <c r="N962" s="59">
        <v>11.8857642646724</v>
      </c>
      <c r="O962" s="59">
        <v>50.923227993031027</v>
      </c>
      <c r="P962" s="59"/>
      <c r="Q962" s="59">
        <v>24.543852452028151</v>
      </c>
      <c r="R962" s="59">
        <v>0.18074385826953301</v>
      </c>
      <c r="S962" s="59">
        <v>11.614949382692522</v>
      </c>
      <c r="T962" s="59">
        <v>0.2009045217058128</v>
      </c>
      <c r="U962" s="59"/>
      <c r="V962" s="59">
        <v>99.989969819185916</v>
      </c>
      <c r="W962" s="59">
        <f t="shared" si="690"/>
        <v>16.567101381979121</v>
      </c>
      <c r="X962" s="59">
        <f t="shared" si="691"/>
        <v>8.8650267504434641</v>
      </c>
      <c r="Y962" s="59">
        <f t="shared" si="692"/>
        <v>100.87824549958034</v>
      </c>
      <c r="Z962" s="59">
        <f t="shared" si="693"/>
        <v>2.2921911393485568E-3</v>
      </c>
      <c r="AA962" s="59">
        <f t="shared" si="694"/>
        <v>1.3825103287111999E-2</v>
      </c>
      <c r="AB962" s="59">
        <f t="shared" si="695"/>
        <v>0.45220805598044966</v>
      </c>
      <c r="AC962" s="59">
        <f t="shared" si="696"/>
        <v>1.3001241118923317</v>
      </c>
      <c r="AD962" s="59">
        <f t="shared" si="697"/>
        <v>0.21533575310641631</v>
      </c>
      <c r="AE962" s="59">
        <f t="shared" si="698"/>
        <v>0</v>
      </c>
      <c r="AF962" s="59">
        <f t="shared" si="699"/>
        <v>0.44722983821415474</v>
      </c>
      <c r="AG962" s="59">
        <f t="shared" si="700"/>
        <v>4.9417796678928464E-3</v>
      </c>
      <c r="AH962" s="59">
        <f t="shared" si="701"/>
        <v>0.55887609908267655</v>
      </c>
      <c r="AI962" s="59">
        <f t="shared" si="702"/>
        <v>5.2158127135583385E-3</v>
      </c>
      <c r="AJ962" s="59">
        <f t="shared" si="676"/>
        <v>3.0000487450839408</v>
      </c>
      <c r="AK962" s="59">
        <f t="shared" si="672"/>
        <v>4</v>
      </c>
      <c r="AL962" s="59">
        <f t="shared" si="677"/>
        <v>0.55548434649361522</v>
      </c>
      <c r="AM962" s="59">
        <f t="shared" si="678"/>
        <v>0.44451565350638478</v>
      </c>
      <c r="AN962" s="59">
        <f t="shared" si="679"/>
        <v>2.0768954145442775</v>
      </c>
      <c r="AO962" s="59">
        <f t="shared" si="680"/>
        <v>7.3184153135317498</v>
      </c>
      <c r="AP962" s="59">
        <f t="shared" si="681"/>
        <v>0.32500292186502905</v>
      </c>
      <c r="AQ962" s="59">
        <f t="shared" si="682"/>
        <v>0.10943704006682987</v>
      </c>
      <c r="AR962" s="59">
        <f t="shared" si="683"/>
        <v>0.66074366412668506</v>
      </c>
      <c r="AS962" s="59">
        <f t="shared" si="684"/>
        <v>0.22981929580648502</v>
      </c>
      <c r="AT962" s="59">
        <f t="shared" si="685"/>
        <v>0.74193930564580046</v>
      </c>
      <c r="AU962" s="59">
        <v>40.496066449690282</v>
      </c>
      <c r="AV962" s="78"/>
      <c r="AW962" s="59">
        <v>9.8681333040232087</v>
      </c>
      <c r="AX962" s="67">
        <v>0.14514483255532182</v>
      </c>
      <c r="AY962" s="67">
        <v>48.888225663686619</v>
      </c>
      <c r="AZ962" s="67">
        <v>0.12907956208664081</v>
      </c>
      <c r="BA962" s="67">
        <v>0.38723273207915637</v>
      </c>
      <c r="BB962" s="67">
        <v>6.1054998795412742E-2</v>
      </c>
      <c r="BC962" s="67"/>
      <c r="BD962" s="67"/>
      <c r="BE962" s="59">
        <f t="shared" si="686"/>
        <v>99.974937542916649</v>
      </c>
      <c r="BF962" s="59">
        <f t="shared" si="687"/>
        <v>89.827534248083168</v>
      </c>
      <c r="BG962" s="59">
        <f t="shared" si="688"/>
        <v>0.10172465751916832</v>
      </c>
      <c r="BH962" s="64">
        <f t="shared" si="689"/>
        <v>0.89827534248083163</v>
      </c>
      <c r="BI962" s="52"/>
      <c r="BJ962" s="62"/>
      <c r="BK962" s="62"/>
      <c r="BL962" s="62"/>
    </row>
    <row r="963" spans="1:64" s="31" customFormat="1" x14ac:dyDescent="0.25">
      <c r="A963" s="62"/>
      <c r="B963" s="58" t="s">
        <v>168</v>
      </c>
      <c r="C963" s="66" t="s">
        <v>175</v>
      </c>
      <c r="D963" s="66">
        <v>7413</v>
      </c>
      <c r="E963" s="52"/>
      <c r="F963" s="66" t="s">
        <v>869</v>
      </c>
      <c r="G963" s="63" t="s">
        <v>1779</v>
      </c>
      <c r="H963" s="63" t="s">
        <v>1784</v>
      </c>
      <c r="I963" s="52" t="s">
        <v>1725</v>
      </c>
      <c r="J963" s="52" t="s">
        <v>1722</v>
      </c>
      <c r="K963" s="59">
        <v>87.569996351312852</v>
      </c>
      <c r="L963" s="59">
        <v>5.662019594201851E-2</v>
      </c>
      <c r="M963" s="59">
        <v>0.43599558683720996</v>
      </c>
      <c r="N963" s="59">
        <v>10.922477515056054</v>
      </c>
      <c r="O963" s="59">
        <v>50.988293473317739</v>
      </c>
      <c r="P963" s="59"/>
      <c r="Q963" s="59">
        <v>26.864475946957722</v>
      </c>
      <c r="R963" s="59">
        <v>0.21503627607766607</v>
      </c>
      <c r="S963" s="59">
        <v>10.360291172369346</v>
      </c>
      <c r="T963" s="59">
        <v>0.15670944302392004</v>
      </c>
      <c r="U963" s="59"/>
      <c r="V963" s="59">
        <v>99.999899609581675</v>
      </c>
      <c r="W963" s="59">
        <f t="shared" si="690"/>
        <v>18.22193445339888</v>
      </c>
      <c r="X963" s="59">
        <f t="shared" si="691"/>
        <v>9.6049583169135833</v>
      </c>
      <c r="Y963" s="59">
        <f t="shared" si="692"/>
        <v>100.9623164329364</v>
      </c>
      <c r="Z963" s="59">
        <f t="shared" si="693"/>
        <v>1.8501875034622158E-3</v>
      </c>
      <c r="AA963" s="59">
        <f t="shared" si="694"/>
        <v>1.0714746323899167E-2</v>
      </c>
      <c r="AB963" s="59">
        <f t="shared" si="695"/>
        <v>0.42069553971364271</v>
      </c>
      <c r="AC963" s="59">
        <f t="shared" si="696"/>
        <v>1.3178771552572157</v>
      </c>
      <c r="AD963" s="59">
        <f t="shared" si="697"/>
        <v>0.23619306579793542</v>
      </c>
      <c r="AE963" s="59">
        <f t="shared" si="698"/>
        <v>0</v>
      </c>
      <c r="AF963" s="59">
        <f t="shared" si="699"/>
        <v>0.49798273603323284</v>
      </c>
      <c r="AG963" s="59">
        <f t="shared" si="700"/>
        <v>5.9520576046654516E-3</v>
      </c>
      <c r="AH963" s="59">
        <f t="shared" si="701"/>
        <v>0.50466797052322332</v>
      </c>
      <c r="AI963" s="59">
        <f t="shared" si="702"/>
        <v>4.118727030964945E-3</v>
      </c>
      <c r="AJ963" s="59">
        <f t="shared" si="676"/>
        <v>3.0000521857882423</v>
      </c>
      <c r="AK963" s="59">
        <f t="shared" si="672"/>
        <v>4.0000000000000009</v>
      </c>
      <c r="AL963" s="59">
        <f t="shared" si="677"/>
        <v>0.50333378037150678</v>
      </c>
      <c r="AM963" s="59">
        <f t="shared" si="678"/>
        <v>0.49666621962849322</v>
      </c>
      <c r="AN963" s="59">
        <f t="shared" si="679"/>
        <v>2.1083715322077237</v>
      </c>
      <c r="AO963" s="59">
        <f t="shared" si="680"/>
        <v>7.4639284140677109</v>
      </c>
      <c r="AP963" s="59">
        <f t="shared" si="681"/>
        <v>0.32171186411868502</v>
      </c>
      <c r="AQ963" s="59">
        <f t="shared" si="682"/>
        <v>0.11960561120220323</v>
      </c>
      <c r="AR963" s="59">
        <f t="shared" si="683"/>
        <v>0.66735872245635575</v>
      </c>
      <c r="AS963" s="59">
        <f t="shared" si="684"/>
        <v>0.21303566634144103</v>
      </c>
      <c r="AT963" s="59">
        <f t="shared" si="685"/>
        <v>0.75802246237354243</v>
      </c>
      <c r="AU963" s="59">
        <v>40.136643484399862</v>
      </c>
      <c r="AV963" s="78"/>
      <c r="AW963" s="59">
        <v>11.961274995838503</v>
      </c>
      <c r="AX963" s="67">
        <v>0.18927718322092107</v>
      </c>
      <c r="AY963" s="67">
        <v>47.276745931560534</v>
      </c>
      <c r="AZ963" s="67">
        <v>8.9379775605562276E-2</v>
      </c>
      <c r="BA963" s="67">
        <v>0.26053910812727549</v>
      </c>
      <c r="BB963" s="67">
        <v>6.3844875902305559E-2</v>
      </c>
      <c r="BC963" s="67"/>
      <c r="BD963" s="67"/>
      <c r="BE963" s="59">
        <f t="shared" si="686"/>
        <v>99.977705354654972</v>
      </c>
      <c r="BF963" s="59">
        <f t="shared" si="687"/>
        <v>87.569996351312852</v>
      </c>
      <c r="BG963" s="59">
        <f t="shared" si="688"/>
        <v>0.12430003648687148</v>
      </c>
      <c r="BH963" s="64">
        <f t="shared" si="689"/>
        <v>0.87569996351312851</v>
      </c>
      <c r="BI963" s="52"/>
      <c r="BJ963" s="62"/>
      <c r="BK963" s="62"/>
      <c r="BL963" s="62"/>
    </row>
    <row r="964" spans="1:64" s="31" customFormat="1" x14ac:dyDescent="0.25">
      <c r="A964" s="62"/>
      <c r="B964" s="58" t="s">
        <v>168</v>
      </c>
      <c r="C964" s="66" t="s">
        <v>175</v>
      </c>
      <c r="D964" s="66">
        <v>7413</v>
      </c>
      <c r="E964" s="52"/>
      <c r="F964" s="66" t="s">
        <v>870</v>
      </c>
      <c r="G964" s="63" t="s">
        <v>1779</v>
      </c>
      <c r="H964" s="63" t="s">
        <v>1784</v>
      </c>
      <c r="I964" s="52" t="s">
        <v>1725</v>
      </c>
      <c r="J964" s="52" t="s">
        <v>1722</v>
      </c>
      <c r="K964" s="59">
        <v>91.281860716835268</v>
      </c>
      <c r="L964" s="59">
        <v>9.1795869185886655E-2</v>
      </c>
      <c r="M964" s="59">
        <v>0.40328185231664576</v>
      </c>
      <c r="N964" s="59">
        <v>13.859376328065238</v>
      </c>
      <c r="O964" s="59">
        <v>51.307691153898077</v>
      </c>
      <c r="P964" s="59"/>
      <c r="Q964" s="59">
        <v>19.929103190356436</v>
      </c>
      <c r="R964" s="59">
        <v>0.16369263383147761</v>
      </c>
      <c r="S964" s="59">
        <v>14.009369578368974</v>
      </c>
      <c r="T964" s="59">
        <v>0.2217900194491248</v>
      </c>
      <c r="U964" s="59"/>
      <c r="V964" s="59">
        <v>99.986100625471877</v>
      </c>
      <c r="W964" s="59">
        <f t="shared" si="690"/>
        <v>13.063778194926117</v>
      </c>
      <c r="X964" s="59">
        <f t="shared" si="691"/>
        <v>7.6298344025675915</v>
      </c>
      <c r="Y964" s="59">
        <f t="shared" si="692"/>
        <v>100.75061003260915</v>
      </c>
      <c r="Z964" s="59">
        <f t="shared" si="693"/>
        <v>2.8933179397804226E-3</v>
      </c>
      <c r="AA964" s="59">
        <f t="shared" si="694"/>
        <v>9.5595428746808857E-3</v>
      </c>
      <c r="AB964" s="59">
        <f t="shared" si="695"/>
        <v>0.51489548285403075</v>
      </c>
      <c r="AC964" s="59">
        <f t="shared" si="696"/>
        <v>1.2791326100117666</v>
      </c>
      <c r="AD964" s="59">
        <f t="shared" si="697"/>
        <v>0.1809736798072128</v>
      </c>
      <c r="AE964" s="59">
        <f t="shared" si="698"/>
        <v>0</v>
      </c>
      <c r="AF964" s="59">
        <f t="shared" si="699"/>
        <v>0.34436360932248061</v>
      </c>
      <c r="AG964" s="59">
        <f t="shared" si="700"/>
        <v>4.3703193987201577E-3</v>
      </c>
      <c r="AH964" s="59">
        <f t="shared" si="701"/>
        <v>0.65823507381240154</v>
      </c>
      <c r="AI964" s="59">
        <f t="shared" si="702"/>
        <v>5.6226168279601618E-3</v>
      </c>
      <c r="AJ964" s="59">
        <f>SUM(Z964:AI964)</f>
        <v>3.0000462528490335</v>
      </c>
      <c r="AK964" s="59">
        <f t="shared" si="672"/>
        <v>4</v>
      </c>
      <c r="AL964" s="59">
        <f t="shared" ref="AL964:AL973" si="703">AH964/(AH964+AF964)</f>
        <v>0.65652896306851372</v>
      </c>
      <c r="AM964" s="59">
        <f t="shared" ref="AM964:AM973" si="704">1-AL964</f>
        <v>0.34347103693148628</v>
      </c>
      <c r="AN964" s="59">
        <f t="shared" ref="AN964:AN973" si="705">AF964/AD964</f>
        <v>1.902838079489368</v>
      </c>
      <c r="AO964" s="59">
        <f t="shared" ref="AO964:AO973" si="706">10^((LOG10(AN964)+0.343)/0.764)</f>
        <v>6.5262256567055372</v>
      </c>
      <c r="AP964" s="59">
        <f t="shared" ref="AP964:AP973" si="707">AD964/(AD964+AF964)</f>
        <v>0.34449045128135697</v>
      </c>
      <c r="AQ964" s="59">
        <f t="shared" ref="AQ964:AQ973" si="708">AD964/(AB964+AC964+AD964)</f>
        <v>9.1632160695369461E-2</v>
      </c>
      <c r="AR964" s="59">
        <f t="shared" ref="AR964:AR973" si="709">AC964/(AB964+AC964+AD964)</f>
        <v>0.64766149970618048</v>
      </c>
      <c r="AS964" s="59">
        <f t="shared" ref="AS964:AS973" si="710">AB964/(AB964+AC964+AD964)</f>
        <v>0.26070633959845013</v>
      </c>
      <c r="AT964" s="59">
        <f t="shared" ref="AT964:AT973" si="711">AC964/(AC964+AB964)</f>
        <v>0.71299474913375982</v>
      </c>
      <c r="AU964" s="59">
        <v>40.742829339358856</v>
      </c>
      <c r="AV964" s="78"/>
      <c r="AW964" s="59">
        <v>8.506792947867531</v>
      </c>
      <c r="AX964" s="67">
        <v>0.13383857269162094</v>
      </c>
      <c r="AY964" s="67">
        <v>49.970370468143322</v>
      </c>
      <c r="AZ964" s="67">
        <v>0.10642621080966683</v>
      </c>
      <c r="BA964" s="67">
        <v>0.42436808811829235</v>
      </c>
      <c r="BB964" s="67">
        <v>8.6294186971737394E-2</v>
      </c>
      <c r="BC964" s="67"/>
      <c r="BD964" s="67"/>
      <c r="BE964" s="59">
        <f>SUM(AU964:BB964)</f>
        <v>99.970919813961032</v>
      </c>
      <c r="BF964" s="59">
        <f t="shared" si="687"/>
        <v>91.281860716835268</v>
      </c>
      <c r="BG964" s="59">
        <f t="shared" ref="BG964:BG973" si="712">(100-K964)/100</f>
        <v>8.7181392831647317E-2</v>
      </c>
      <c r="BH964" s="64">
        <f t="shared" ref="BH964:BH973" si="713">K964/100</f>
        <v>0.91281860716835272</v>
      </c>
      <c r="BI964" s="52"/>
      <c r="BJ964" s="62"/>
      <c r="BK964" s="62"/>
      <c r="BL964" s="62"/>
    </row>
    <row r="965" spans="1:64" s="31" customFormat="1" x14ac:dyDescent="0.25">
      <c r="A965" s="62"/>
      <c r="B965" s="58" t="s">
        <v>168</v>
      </c>
      <c r="C965" s="66" t="s">
        <v>175</v>
      </c>
      <c r="D965" s="66">
        <v>7413</v>
      </c>
      <c r="E965" s="52"/>
      <c r="F965" s="66" t="s">
        <v>871</v>
      </c>
      <c r="G965" s="63" t="s">
        <v>1779</v>
      </c>
      <c r="H965" s="63" t="s">
        <v>1784</v>
      </c>
      <c r="I965" s="52" t="s">
        <v>1725</v>
      </c>
      <c r="J965" s="52" t="s">
        <v>1722</v>
      </c>
      <c r="K965" s="59">
        <v>91.231830060990333</v>
      </c>
      <c r="L965" s="59">
        <v>0.13643771364973367</v>
      </c>
      <c r="M965" s="59">
        <v>0.39132681453215673</v>
      </c>
      <c r="N965" s="59">
        <v>10.791795850226567</v>
      </c>
      <c r="O965" s="59">
        <v>55.012322124175213</v>
      </c>
      <c r="P965" s="59"/>
      <c r="Q965" s="59">
        <v>20.401065267509338</v>
      </c>
      <c r="R965" s="59">
        <v>0.17409968995945621</v>
      </c>
      <c r="S965" s="59">
        <v>12.858732808649336</v>
      </c>
      <c r="T965" s="59">
        <v>0.19466968757452896</v>
      </c>
      <c r="U965" s="59"/>
      <c r="V965" s="59">
        <v>99.960449956276335</v>
      </c>
      <c r="W965" s="59">
        <f t="shared" si="690"/>
        <v>14.382400733174556</v>
      </c>
      <c r="X965" s="59">
        <f t="shared" si="691"/>
        <v>6.6888914584738615</v>
      </c>
      <c r="Y965" s="59">
        <f t="shared" si="692"/>
        <v>100.63067688041541</v>
      </c>
      <c r="Z965" s="59">
        <f t="shared" si="693"/>
        <v>4.3919060166679111E-3</v>
      </c>
      <c r="AA965" s="59">
        <f t="shared" si="694"/>
        <v>9.4735693191573371E-3</v>
      </c>
      <c r="AB965" s="59">
        <f t="shared" si="695"/>
        <v>0.40946303284487873</v>
      </c>
      <c r="AC965" s="59">
        <f t="shared" si="696"/>
        <v>1.4006791366260345</v>
      </c>
      <c r="AD965" s="59">
        <f t="shared" si="697"/>
        <v>0.16203171809867706</v>
      </c>
      <c r="AE965" s="59">
        <f t="shared" si="698"/>
        <v>0</v>
      </c>
      <c r="AF965" s="59">
        <f t="shared" si="699"/>
        <v>0.38719114956583789</v>
      </c>
      <c r="AG965" s="59">
        <f t="shared" si="700"/>
        <v>4.7470917147430782E-3</v>
      </c>
      <c r="AH965" s="59">
        <f t="shared" si="701"/>
        <v>0.61702986217484157</v>
      </c>
      <c r="AI965" s="59">
        <f t="shared" si="702"/>
        <v>5.0401145185413228E-3</v>
      </c>
      <c r="AJ965" s="59">
        <f>SUM(Z965:AI965)</f>
        <v>3.0000475808793796</v>
      </c>
      <c r="AK965" s="59">
        <f t="shared" si="672"/>
        <v>4</v>
      </c>
      <c r="AL965" s="59">
        <f t="shared" si="703"/>
        <v>0.61443631925735642</v>
      </c>
      <c r="AM965" s="59">
        <f t="shared" si="704"/>
        <v>0.38556368074264358</v>
      </c>
      <c r="AN965" s="59">
        <f t="shared" si="705"/>
        <v>2.389600962757422</v>
      </c>
      <c r="AO965" s="59">
        <f t="shared" si="706"/>
        <v>8.7931235126884566</v>
      </c>
      <c r="AP965" s="59">
        <f t="shared" si="707"/>
        <v>0.29501997756883613</v>
      </c>
      <c r="AQ965" s="59">
        <f t="shared" si="708"/>
        <v>8.2158941014251516E-2</v>
      </c>
      <c r="AR965" s="59">
        <f t="shared" si="709"/>
        <v>0.71022091178388047</v>
      </c>
      <c r="AS965" s="59">
        <f t="shared" si="710"/>
        <v>0.20762014720186805</v>
      </c>
      <c r="AT965" s="59">
        <f t="shared" si="711"/>
        <v>0.7737950975615574</v>
      </c>
      <c r="AU965" s="59">
        <v>40.76084532306843</v>
      </c>
      <c r="AV965" s="78"/>
      <c r="AW965" s="59">
        <v>8.5505102034244445</v>
      </c>
      <c r="AX965" s="67">
        <v>0.12345618647102861</v>
      </c>
      <c r="AY965" s="67">
        <v>49.913207992170456</v>
      </c>
      <c r="AZ965" s="67">
        <v>0.10396013339243454</v>
      </c>
      <c r="BA965" s="67">
        <v>0.4285951807814587</v>
      </c>
      <c r="BB965" s="67">
        <v>0.10017881249829241</v>
      </c>
      <c r="BC965" s="67"/>
      <c r="BD965" s="67"/>
      <c r="BE965" s="59">
        <f>SUM(AU965:BB965)</f>
        <v>99.980753831806553</v>
      </c>
      <c r="BF965" s="59">
        <f t="shared" si="687"/>
        <v>91.231830060990333</v>
      </c>
      <c r="BG965" s="59">
        <f t="shared" si="712"/>
        <v>8.7681699390096665E-2</v>
      </c>
      <c r="BH965" s="64">
        <f t="shared" si="713"/>
        <v>0.91231830060990338</v>
      </c>
      <c r="BI965" s="52"/>
      <c r="BJ965" s="62"/>
      <c r="BK965" s="62"/>
      <c r="BL965" s="62"/>
    </row>
    <row r="966" spans="1:64" s="31" customFormat="1" x14ac:dyDescent="0.25">
      <c r="A966" s="62"/>
      <c r="B966" s="58" t="s">
        <v>168</v>
      </c>
      <c r="C966" s="52" t="s">
        <v>175</v>
      </c>
      <c r="D966" s="52" t="s">
        <v>203</v>
      </c>
      <c r="E966" s="52"/>
      <c r="F966" s="52" t="s">
        <v>1039</v>
      </c>
      <c r="G966" s="63" t="s">
        <v>1779</v>
      </c>
      <c r="H966" s="63" t="s">
        <v>1789</v>
      </c>
      <c r="I966" s="52" t="s">
        <v>1735</v>
      </c>
      <c r="J966" s="52" t="s">
        <v>1722</v>
      </c>
      <c r="K966" s="59">
        <v>81.083406938631157</v>
      </c>
      <c r="L966" s="59">
        <v>0</v>
      </c>
      <c r="M966" s="59">
        <v>0.42599999999999999</v>
      </c>
      <c r="N966" s="59">
        <v>15.54</v>
      </c>
      <c r="O966" s="59">
        <v>45.53</v>
      </c>
      <c r="P966" s="59"/>
      <c r="Q966" s="59">
        <v>22.29</v>
      </c>
      <c r="R966" s="59">
        <v>0</v>
      </c>
      <c r="S966" s="59">
        <v>13.76</v>
      </c>
      <c r="T966" s="59">
        <v>0.252</v>
      </c>
      <c r="U966" s="59"/>
      <c r="V966" s="59">
        <v>97.798000000000002</v>
      </c>
      <c r="W966" s="59">
        <f t="shared" si="690"/>
        <v>13.087422976351391</v>
      </c>
      <c r="X966" s="59">
        <f t="shared" si="691"/>
        <v>10.227358328126925</v>
      </c>
      <c r="Y966" s="59">
        <f t="shared" si="692"/>
        <v>98.822781304478312</v>
      </c>
      <c r="Z966" s="59">
        <f t="shared" si="693"/>
        <v>0</v>
      </c>
      <c r="AA966" s="59">
        <f t="shared" si="694"/>
        <v>1.0224323662268033E-2</v>
      </c>
      <c r="AB966" s="59">
        <f t="shared" si="695"/>
        <v>0.58455173334845745</v>
      </c>
      <c r="AC966" s="59">
        <f t="shared" si="696"/>
        <v>1.1492838216287127</v>
      </c>
      <c r="AD966" s="59">
        <f t="shared" si="697"/>
        <v>0.24561807374641123</v>
      </c>
      <c r="AE966" s="59">
        <f t="shared" si="698"/>
        <v>0</v>
      </c>
      <c r="AF966" s="59">
        <f t="shared" si="699"/>
        <v>0.34930044231350749</v>
      </c>
      <c r="AG966" s="59">
        <f t="shared" si="700"/>
        <v>0</v>
      </c>
      <c r="AH966" s="59">
        <f t="shared" si="701"/>
        <v>0.65460211634861354</v>
      </c>
      <c r="AI966" s="59">
        <f t="shared" si="702"/>
        <v>6.4683509279710796E-3</v>
      </c>
      <c r="AJ966" s="59">
        <f t="shared" ref="AJ966:AJ973" si="714">SUM(Z966:AI966)</f>
        <v>3.0000488619759413</v>
      </c>
      <c r="AK966" s="59">
        <f t="shared" ref="AK966:AK1029" si="715">Z966*2+AA966*2+AB966*1.5+AC966*1.5+AD966*1.5+AE966*2.5+AF966+AG966+AH966+AI966</f>
        <v>4</v>
      </c>
      <c r="AL966" s="59">
        <f t="shared" si="703"/>
        <v>0.65205742400038047</v>
      </c>
      <c r="AM966" s="59">
        <f t="shared" si="704"/>
        <v>0.34794257599961953</v>
      </c>
      <c r="AN966" s="59">
        <f t="shared" si="705"/>
        <v>1.4221284166333106</v>
      </c>
      <c r="AO966" s="59">
        <f t="shared" si="706"/>
        <v>4.457943643674513</v>
      </c>
      <c r="AP966" s="59">
        <f t="shared" si="707"/>
        <v>0.41286002555965695</v>
      </c>
      <c r="AQ966" s="59">
        <f t="shared" si="708"/>
        <v>0.12408377250281638</v>
      </c>
      <c r="AR966" s="59">
        <f t="shared" si="709"/>
        <v>0.58060659009719251</v>
      </c>
      <c r="AS966" s="59">
        <f t="shared" si="710"/>
        <v>0.29530963739999111</v>
      </c>
      <c r="AT966" s="59">
        <f t="shared" si="711"/>
        <v>0.66285630048914623</v>
      </c>
      <c r="AU966" s="59"/>
      <c r="AV966" s="78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>
        <f t="shared" si="712"/>
        <v>0.18916593061368844</v>
      </c>
      <c r="BH966" s="64">
        <f t="shared" si="713"/>
        <v>0.81083406938631153</v>
      </c>
      <c r="BI966" s="52"/>
      <c r="BJ966" s="62"/>
      <c r="BK966" s="62"/>
      <c r="BL966" s="62"/>
    </row>
    <row r="967" spans="1:64" s="31" customFormat="1" x14ac:dyDescent="0.25">
      <c r="A967" s="62"/>
      <c r="B967" s="58" t="s">
        <v>168</v>
      </c>
      <c r="C967" s="52" t="s">
        <v>175</v>
      </c>
      <c r="D967" s="52" t="s">
        <v>203</v>
      </c>
      <c r="E967" s="52"/>
      <c r="F967" s="52" t="s">
        <v>1040</v>
      </c>
      <c r="G967" s="63" t="s">
        <v>1779</v>
      </c>
      <c r="H967" s="63" t="s">
        <v>1789</v>
      </c>
      <c r="I967" s="52" t="s">
        <v>1735</v>
      </c>
      <c r="J967" s="52" t="s">
        <v>1722</v>
      </c>
      <c r="K967" s="59">
        <v>87.237216710599597</v>
      </c>
      <c r="L967" s="59">
        <v>0</v>
      </c>
      <c r="M967" s="59">
        <v>0.42599999999999999</v>
      </c>
      <c r="N967" s="59">
        <v>13.08</v>
      </c>
      <c r="O967" s="59">
        <v>42.28</v>
      </c>
      <c r="P967" s="59"/>
      <c r="Q967" s="59">
        <v>30.3</v>
      </c>
      <c r="R967" s="59">
        <v>3.2000000000000001E-2</v>
      </c>
      <c r="S967" s="59">
        <v>11.14</v>
      </c>
      <c r="T967" s="59">
        <v>0.21099999999999999</v>
      </c>
      <c r="U967" s="59"/>
      <c r="V967" s="59">
        <v>97.468999999999994</v>
      </c>
      <c r="W967" s="59">
        <f t="shared" si="690"/>
        <v>16.69611742351713</v>
      </c>
      <c r="X967" s="59">
        <f t="shared" si="691"/>
        <v>15.11878481493984</v>
      </c>
      <c r="Y967" s="59">
        <f t="shared" si="692"/>
        <v>98.983902238456963</v>
      </c>
      <c r="Z967" s="59">
        <f t="shared" si="693"/>
        <v>0</v>
      </c>
      <c r="AA967" s="59">
        <f t="shared" si="694"/>
        <v>1.0524711981265459E-2</v>
      </c>
      <c r="AB967" s="59">
        <f t="shared" si="695"/>
        <v>0.50647185096634983</v>
      </c>
      <c r="AC967" s="59">
        <f t="shared" si="696"/>
        <v>1.0986016633442379</v>
      </c>
      <c r="AD967" s="59">
        <f t="shared" si="697"/>
        <v>0.37375702591270998</v>
      </c>
      <c r="AE967" s="59">
        <f t="shared" si="698"/>
        <v>0</v>
      </c>
      <c r="AF967" s="59">
        <f t="shared" si="699"/>
        <v>0.45870779252301419</v>
      </c>
      <c r="AG967" s="59">
        <f t="shared" si="700"/>
        <v>8.9044314357102441E-4</v>
      </c>
      <c r="AH967" s="59">
        <f t="shared" si="701"/>
        <v>0.54553144984100033</v>
      </c>
      <c r="AI967" s="59">
        <f t="shared" si="702"/>
        <v>5.5750801949370522E-3</v>
      </c>
      <c r="AJ967" s="59">
        <f t="shared" si="714"/>
        <v>3.0000600179070864</v>
      </c>
      <c r="AK967" s="59">
        <f t="shared" si="715"/>
        <v>4.0000000000000009</v>
      </c>
      <c r="AL967" s="59">
        <f t="shared" si="703"/>
        <v>0.54322857226411514</v>
      </c>
      <c r="AM967" s="59">
        <f t="shared" si="704"/>
        <v>0.45677142773588486</v>
      </c>
      <c r="AN967" s="59">
        <f t="shared" si="705"/>
        <v>1.227288748359594</v>
      </c>
      <c r="AO967" s="59">
        <f t="shared" si="706"/>
        <v>3.6759985442451319</v>
      </c>
      <c r="AP967" s="59">
        <f t="shared" si="707"/>
        <v>0.44897636228643617</v>
      </c>
      <c r="AQ967" s="59">
        <f t="shared" si="708"/>
        <v>0.1888777327393249</v>
      </c>
      <c r="AR967" s="59">
        <f t="shared" si="709"/>
        <v>0.55517723272062902</v>
      </c>
      <c r="AS967" s="59">
        <f t="shared" si="710"/>
        <v>0.25594503454004597</v>
      </c>
      <c r="AT967" s="59">
        <f t="shared" si="711"/>
        <v>0.6844556673256863</v>
      </c>
      <c r="AU967" s="59">
        <v>40.840000000000003</v>
      </c>
      <c r="AV967" s="78">
        <v>0</v>
      </c>
      <c r="AW967" s="59">
        <v>12.42</v>
      </c>
      <c r="AX967" s="59">
        <v>0.23100000000000001</v>
      </c>
      <c r="AY967" s="59">
        <v>47.64</v>
      </c>
      <c r="AZ967" s="59">
        <v>0.16800000000000001</v>
      </c>
      <c r="BA967" s="59">
        <v>0.1</v>
      </c>
      <c r="BB967" s="59">
        <v>0.35</v>
      </c>
      <c r="BC967" s="59"/>
      <c r="BD967" s="59"/>
      <c r="BE967" s="59">
        <f t="shared" ref="BE967:BE978" si="716">SUM(AU967:BB967)</f>
        <v>101.749</v>
      </c>
      <c r="BF967" s="59">
        <f t="shared" ref="BF967:BF973" si="717">AY967/40.31/(AY967/40.31+AW967/71.85)*100</f>
        <v>87.239978181174251</v>
      </c>
      <c r="BG967" s="59">
        <f t="shared" si="712"/>
        <v>0.12762783289400403</v>
      </c>
      <c r="BH967" s="64">
        <f t="shared" si="713"/>
        <v>0.87237216710599597</v>
      </c>
      <c r="BI967" s="52"/>
      <c r="BJ967" s="62"/>
      <c r="BK967" s="62"/>
      <c r="BL967" s="62"/>
    </row>
    <row r="968" spans="1:64" s="31" customFormat="1" x14ac:dyDescent="0.25">
      <c r="A968" s="62"/>
      <c r="B968" s="58" t="s">
        <v>168</v>
      </c>
      <c r="C968" s="52" t="s">
        <v>175</v>
      </c>
      <c r="D968" s="52" t="s">
        <v>203</v>
      </c>
      <c r="E968" s="52"/>
      <c r="F968" s="52" t="s">
        <v>1041</v>
      </c>
      <c r="G968" s="63" t="s">
        <v>1779</v>
      </c>
      <c r="H968" s="63" t="s">
        <v>1789</v>
      </c>
      <c r="I968" s="52" t="s">
        <v>1735</v>
      </c>
      <c r="J968" s="52" t="s">
        <v>1722</v>
      </c>
      <c r="K968" s="59">
        <v>85.89063635493207</v>
      </c>
      <c r="L968" s="59">
        <v>0</v>
      </c>
      <c r="M968" s="59">
        <v>1.4059999999999999</v>
      </c>
      <c r="N968" s="59">
        <v>7.4</v>
      </c>
      <c r="O968" s="59">
        <v>39.44</v>
      </c>
      <c r="P968" s="59"/>
      <c r="Q968" s="59">
        <v>40.14</v>
      </c>
      <c r="R968" s="59">
        <v>0.16400000000000001</v>
      </c>
      <c r="S968" s="59">
        <v>8.3800000000000008</v>
      </c>
      <c r="T968" s="59">
        <v>0.182</v>
      </c>
      <c r="U968" s="59"/>
      <c r="V968" s="59">
        <v>97.111999999999995</v>
      </c>
      <c r="W968" s="59">
        <f t="shared" si="690"/>
        <v>20.797143079708388</v>
      </c>
      <c r="X968" s="59">
        <f t="shared" si="691"/>
        <v>21.496840320395211</v>
      </c>
      <c r="Y968" s="59">
        <f t="shared" si="692"/>
        <v>99.265983400103593</v>
      </c>
      <c r="Z968" s="59">
        <f t="shared" si="693"/>
        <v>0</v>
      </c>
      <c r="AA968" s="59">
        <f t="shared" si="694"/>
        <v>3.6328030050429838E-2</v>
      </c>
      <c r="AB968" s="59">
        <f t="shared" si="695"/>
        <v>0.29966442991362402</v>
      </c>
      <c r="AC968" s="59">
        <f t="shared" si="696"/>
        <v>1.0717613382294291</v>
      </c>
      <c r="AD968" s="59">
        <f t="shared" si="697"/>
        <v>0.55578013100464752</v>
      </c>
      <c r="AE968" s="59">
        <f t="shared" si="698"/>
        <v>0</v>
      </c>
      <c r="AF968" s="59">
        <f t="shared" si="699"/>
        <v>0.59755820494077549</v>
      </c>
      <c r="AG968" s="59">
        <f t="shared" si="700"/>
        <v>4.7726102615598918E-3</v>
      </c>
      <c r="AH968" s="59">
        <f t="shared" si="701"/>
        <v>0.42917511011965076</v>
      </c>
      <c r="AI968" s="59">
        <f t="shared" si="702"/>
        <v>5.029165855602695E-3</v>
      </c>
      <c r="AJ968" s="59">
        <f t="shared" si="714"/>
        <v>3.0000690203757188</v>
      </c>
      <c r="AK968" s="59">
        <f t="shared" si="715"/>
        <v>3.9999999999999991</v>
      </c>
      <c r="AL968" s="59">
        <f t="shared" si="703"/>
        <v>0.41800056920758683</v>
      </c>
      <c r="AM968" s="59">
        <f t="shared" si="704"/>
        <v>0.58199943079241323</v>
      </c>
      <c r="AN968" s="59">
        <f t="shared" si="705"/>
        <v>1.0751701466200465</v>
      </c>
      <c r="AO968" s="59">
        <f t="shared" si="706"/>
        <v>3.091387164839464</v>
      </c>
      <c r="AP968" s="59">
        <f t="shared" si="707"/>
        <v>0.48188819679618067</v>
      </c>
      <c r="AQ968" s="59">
        <f t="shared" si="708"/>
        <v>0.28838648286124441</v>
      </c>
      <c r="AR968" s="59">
        <f t="shared" si="709"/>
        <v>0.55612186466604918</v>
      </c>
      <c r="AS968" s="59">
        <f t="shared" si="710"/>
        <v>0.15549165247270647</v>
      </c>
      <c r="AT968" s="59">
        <f t="shared" si="711"/>
        <v>0.7814942398819168</v>
      </c>
      <c r="AU968" s="59">
        <v>40.6</v>
      </c>
      <c r="AV968" s="78">
        <v>4.1000000000000002E-2</v>
      </c>
      <c r="AW968" s="59">
        <v>13.53</v>
      </c>
      <c r="AX968" s="59">
        <v>0.23899999999999999</v>
      </c>
      <c r="AY968" s="59">
        <v>46.22</v>
      </c>
      <c r="AZ968" s="59">
        <v>0.20200000000000001</v>
      </c>
      <c r="BA968" s="59">
        <v>5.5E-2</v>
      </c>
      <c r="BB968" s="59">
        <v>0.33100000000000002</v>
      </c>
      <c r="BC968" s="59"/>
      <c r="BD968" s="59"/>
      <c r="BE968" s="59">
        <f t="shared" si="716"/>
        <v>101.218</v>
      </c>
      <c r="BF968" s="59">
        <f t="shared" si="717"/>
        <v>85.893642070782221</v>
      </c>
      <c r="BG968" s="59">
        <f t="shared" si="712"/>
        <v>0.14109363645067929</v>
      </c>
      <c r="BH968" s="64">
        <f t="shared" si="713"/>
        <v>0.85890636354932071</v>
      </c>
      <c r="BI968" s="52"/>
      <c r="BJ968" s="62"/>
      <c r="BK968" s="62"/>
      <c r="BL968" s="62"/>
    </row>
    <row r="969" spans="1:64" s="31" customFormat="1" x14ac:dyDescent="0.25">
      <c r="A969" s="62"/>
      <c r="B969" s="58" t="s">
        <v>168</v>
      </c>
      <c r="C969" s="52" t="s">
        <v>175</v>
      </c>
      <c r="D969" s="52" t="s">
        <v>203</v>
      </c>
      <c r="E969" s="52"/>
      <c r="F969" s="52" t="s">
        <v>1042</v>
      </c>
      <c r="G969" s="63" t="s">
        <v>1779</v>
      </c>
      <c r="H969" s="63" t="s">
        <v>1789</v>
      </c>
      <c r="I969" s="52" t="s">
        <v>1735</v>
      </c>
      <c r="J969" s="52" t="s">
        <v>1722</v>
      </c>
      <c r="K969" s="59">
        <v>89.618561114123452</v>
      </c>
      <c r="L969" s="59">
        <v>0</v>
      </c>
      <c r="M969" s="59">
        <v>0.42899999999999999</v>
      </c>
      <c r="N969" s="59">
        <v>13.99</v>
      </c>
      <c r="O969" s="59">
        <v>44.74</v>
      </c>
      <c r="P969" s="59"/>
      <c r="Q969" s="59">
        <v>23.8</v>
      </c>
      <c r="R969" s="59">
        <v>0</v>
      </c>
      <c r="S969" s="59">
        <v>14.63</v>
      </c>
      <c r="T969" s="59">
        <v>0.185</v>
      </c>
      <c r="U969" s="59"/>
      <c r="V969" s="59">
        <v>97.774000000000001</v>
      </c>
      <c r="W969" s="59">
        <f t="shared" si="690"/>
        <v>11.627005763052146</v>
      </c>
      <c r="X969" s="59">
        <f t="shared" si="691"/>
        <v>13.528555497830466</v>
      </c>
      <c r="Y969" s="59">
        <f t="shared" si="692"/>
        <v>99.12956126088261</v>
      </c>
      <c r="Z969" s="59">
        <f t="shared" si="693"/>
        <v>0</v>
      </c>
      <c r="AA969" s="59">
        <f t="shared" si="694"/>
        <v>1.0290186737595165E-2</v>
      </c>
      <c r="AB969" s="59">
        <f t="shared" si="695"/>
        <v>0.52593324798840702</v>
      </c>
      <c r="AC969" s="59">
        <f t="shared" si="696"/>
        <v>1.1286689990723435</v>
      </c>
      <c r="AD969" s="59">
        <f t="shared" si="697"/>
        <v>0.32470520491572513</v>
      </c>
      <c r="AE969" s="59">
        <f t="shared" si="698"/>
        <v>0</v>
      </c>
      <c r="AF969" s="59">
        <f t="shared" si="699"/>
        <v>0.31013719770442671</v>
      </c>
      <c r="AG969" s="59">
        <f t="shared" si="700"/>
        <v>0</v>
      </c>
      <c r="AH969" s="59">
        <f t="shared" si="701"/>
        <v>0.69557549125306162</v>
      </c>
      <c r="AI969" s="59">
        <f t="shared" si="702"/>
        <v>4.7457596026083447E-3</v>
      </c>
      <c r="AJ969" s="59">
        <f t="shared" si="714"/>
        <v>3.0000560872741673</v>
      </c>
      <c r="AK969" s="59">
        <f t="shared" si="715"/>
        <v>4.0000000000000009</v>
      </c>
      <c r="AL969" s="59">
        <f t="shared" si="703"/>
        <v>0.6916244558613337</v>
      </c>
      <c r="AM969" s="59">
        <f t="shared" si="704"/>
        <v>0.3083755441386663</v>
      </c>
      <c r="AN969" s="59">
        <f t="shared" si="705"/>
        <v>0.95513466679698145</v>
      </c>
      <c r="AO969" s="59">
        <f t="shared" si="706"/>
        <v>2.6476430546594485</v>
      </c>
      <c r="AP969" s="59">
        <f t="shared" si="707"/>
        <v>0.51147371942325581</v>
      </c>
      <c r="AQ969" s="59">
        <f t="shared" si="708"/>
        <v>0.16404990775510114</v>
      </c>
      <c r="AR969" s="59">
        <f t="shared" si="709"/>
        <v>0.57023429985335994</v>
      </c>
      <c r="AS969" s="59">
        <f t="shared" si="710"/>
        <v>0.26571579239153886</v>
      </c>
      <c r="AT969" s="59">
        <f t="shared" si="711"/>
        <v>0.68213916732998559</v>
      </c>
      <c r="AU969" s="59">
        <v>41.27</v>
      </c>
      <c r="AV969" s="78">
        <v>2.4E-2</v>
      </c>
      <c r="AW969" s="59">
        <v>10.15</v>
      </c>
      <c r="AX969" s="59">
        <v>0.16300000000000001</v>
      </c>
      <c r="AY969" s="59">
        <v>49.17</v>
      </c>
      <c r="AZ969" s="59">
        <v>0.152</v>
      </c>
      <c r="BA969" s="59">
        <v>0.1</v>
      </c>
      <c r="BB969" s="59">
        <v>0.36199999999999999</v>
      </c>
      <c r="BC969" s="59"/>
      <c r="BD969" s="59"/>
      <c r="BE969" s="59">
        <f t="shared" si="716"/>
        <v>101.39099999999999</v>
      </c>
      <c r="BF969" s="59">
        <f t="shared" si="717"/>
        <v>89.620868637860227</v>
      </c>
      <c r="BG969" s="59">
        <f t="shared" si="712"/>
        <v>0.10381438885876548</v>
      </c>
      <c r="BH969" s="64">
        <f t="shared" si="713"/>
        <v>0.89618561114123452</v>
      </c>
      <c r="BI969" s="52"/>
      <c r="BJ969" s="62"/>
      <c r="BK969" s="62"/>
      <c r="BL969" s="62"/>
    </row>
    <row r="970" spans="1:64" s="31" customFormat="1" x14ac:dyDescent="0.25">
      <c r="A970" s="62"/>
      <c r="B970" s="58" t="s">
        <v>168</v>
      </c>
      <c r="C970" s="52" t="s">
        <v>175</v>
      </c>
      <c r="D970" s="52" t="s">
        <v>203</v>
      </c>
      <c r="E970" s="52"/>
      <c r="F970" s="52" t="s">
        <v>1043</v>
      </c>
      <c r="G970" s="63" t="s">
        <v>1779</v>
      </c>
      <c r="H970" s="63" t="s">
        <v>1789</v>
      </c>
      <c r="I970" s="52" t="s">
        <v>1735</v>
      </c>
      <c r="J970" s="52" t="s">
        <v>1722</v>
      </c>
      <c r="K970" s="59">
        <v>90.081283022459132</v>
      </c>
      <c r="L970" s="59">
        <v>0</v>
      </c>
      <c r="M970" s="59">
        <v>0.39500000000000002</v>
      </c>
      <c r="N970" s="59">
        <v>14.62</v>
      </c>
      <c r="O970" s="59">
        <v>45.64</v>
      </c>
      <c r="P970" s="59"/>
      <c r="Q970" s="59">
        <v>22.73</v>
      </c>
      <c r="R970" s="59">
        <v>0</v>
      </c>
      <c r="S970" s="59">
        <v>14.38</v>
      </c>
      <c r="T970" s="59">
        <v>0.23</v>
      </c>
      <c r="U970" s="59"/>
      <c r="V970" s="59">
        <v>97.995000000000005</v>
      </c>
      <c r="W970" s="59">
        <f t="shared" si="690"/>
        <v>12.077169980020535</v>
      </c>
      <c r="X970" s="59">
        <f t="shared" si="691"/>
        <v>11.839108713024523</v>
      </c>
      <c r="Y970" s="59">
        <f t="shared" si="692"/>
        <v>99.181278693045073</v>
      </c>
      <c r="Z970" s="59">
        <f t="shared" si="693"/>
        <v>0</v>
      </c>
      <c r="AA970" s="59">
        <f t="shared" si="694"/>
        <v>9.4547836575299294E-3</v>
      </c>
      <c r="AB970" s="59">
        <f t="shared" si="695"/>
        <v>0.54846487687599987</v>
      </c>
      <c r="AC970" s="59">
        <f t="shared" si="696"/>
        <v>1.148959681211948</v>
      </c>
      <c r="AD970" s="59">
        <f t="shared" si="697"/>
        <v>0.28356026109753241</v>
      </c>
      <c r="AE970" s="59">
        <f t="shared" si="698"/>
        <v>0</v>
      </c>
      <c r="AF970" s="59">
        <f t="shared" si="699"/>
        <v>0.32146943423162205</v>
      </c>
      <c r="AG970" s="59">
        <f t="shared" si="700"/>
        <v>0</v>
      </c>
      <c r="AH970" s="59">
        <f t="shared" si="701"/>
        <v>0.68225600587365032</v>
      </c>
      <c r="AI970" s="59">
        <f t="shared" si="702"/>
        <v>5.8877638014475393E-3</v>
      </c>
      <c r="AJ970" s="59">
        <f t="shared" si="714"/>
        <v>3.0000528067497303</v>
      </c>
      <c r="AK970" s="59">
        <f t="shared" si="715"/>
        <v>4.0000000000000009</v>
      </c>
      <c r="AL970" s="59">
        <f t="shared" si="703"/>
        <v>0.67972373580776646</v>
      </c>
      <c r="AM970" s="59">
        <f t="shared" si="704"/>
        <v>0.32027626419223354</v>
      </c>
      <c r="AN970" s="59">
        <f t="shared" si="705"/>
        <v>1.1336900064464623</v>
      </c>
      <c r="AO970" s="59">
        <f t="shared" si="706"/>
        <v>3.313450762123697</v>
      </c>
      <c r="AP970" s="59">
        <f t="shared" si="707"/>
        <v>0.46867164254353999</v>
      </c>
      <c r="AQ970" s="59">
        <f t="shared" si="708"/>
        <v>0.14314105709004052</v>
      </c>
      <c r="AR970" s="59">
        <f t="shared" si="709"/>
        <v>0.57999418778199663</v>
      </c>
      <c r="AS970" s="59">
        <f t="shared" si="710"/>
        <v>0.27686475512796294</v>
      </c>
      <c r="AT970" s="59">
        <f t="shared" si="711"/>
        <v>0.67688409227811908</v>
      </c>
      <c r="AU970" s="59">
        <v>41</v>
      </c>
      <c r="AV970" s="78">
        <v>3.2000000000000001E-2</v>
      </c>
      <c r="AW970" s="59">
        <v>9.74</v>
      </c>
      <c r="AX970" s="59">
        <v>0.14599999999999999</v>
      </c>
      <c r="AY970" s="59">
        <v>49.64</v>
      </c>
      <c r="AZ970" s="59">
        <v>0.13400000000000001</v>
      </c>
      <c r="BA970" s="59">
        <v>0.11899999999999999</v>
      </c>
      <c r="BB970" s="59">
        <v>0.35</v>
      </c>
      <c r="BC970" s="59"/>
      <c r="BD970" s="59"/>
      <c r="BE970" s="59">
        <f t="shared" si="716"/>
        <v>101.16099999999999</v>
      </c>
      <c r="BF970" s="59">
        <f t="shared" si="717"/>
        <v>90.083499075861113</v>
      </c>
      <c r="BG970" s="59">
        <f t="shared" si="712"/>
        <v>9.9187169775408673E-2</v>
      </c>
      <c r="BH970" s="64">
        <f t="shared" si="713"/>
        <v>0.90081283022459135</v>
      </c>
      <c r="BI970" s="52"/>
      <c r="BJ970" s="62"/>
      <c r="BK970" s="62"/>
      <c r="BL970" s="62"/>
    </row>
    <row r="971" spans="1:64" s="31" customFormat="1" x14ac:dyDescent="0.25">
      <c r="A971" s="62"/>
      <c r="B971" s="58" t="s">
        <v>168</v>
      </c>
      <c r="C971" s="52" t="s">
        <v>175</v>
      </c>
      <c r="D971" s="52" t="s">
        <v>203</v>
      </c>
      <c r="E971" s="52"/>
      <c r="F971" s="52" t="s">
        <v>1044</v>
      </c>
      <c r="G971" s="63" t="s">
        <v>1779</v>
      </c>
      <c r="H971" s="63" t="s">
        <v>1789</v>
      </c>
      <c r="I971" s="52" t="s">
        <v>1735</v>
      </c>
      <c r="J971" s="52" t="s">
        <v>1722</v>
      </c>
      <c r="K971" s="59">
        <v>88.635115317957599</v>
      </c>
      <c r="L971" s="59">
        <v>0</v>
      </c>
      <c r="M971" s="59">
        <v>0.53600000000000003</v>
      </c>
      <c r="N971" s="59">
        <v>11.72</v>
      </c>
      <c r="O971" s="59">
        <v>41.92</v>
      </c>
      <c r="P971" s="59"/>
      <c r="Q971" s="59">
        <v>30.66</v>
      </c>
      <c r="R971" s="59">
        <v>4.4999999999999998E-2</v>
      </c>
      <c r="S971" s="59">
        <v>10.039999999999999</v>
      </c>
      <c r="T971" s="59">
        <v>0.20200000000000001</v>
      </c>
      <c r="U971" s="59"/>
      <c r="V971" s="59">
        <v>95.12299999999999</v>
      </c>
      <c r="W971" s="59">
        <f t="shared" si="690"/>
        <v>17.499488998792881</v>
      </c>
      <c r="X971" s="59">
        <f t="shared" si="691"/>
        <v>14.626040232504021</v>
      </c>
      <c r="Y971" s="59">
        <f t="shared" si="692"/>
        <v>96.588529231296903</v>
      </c>
      <c r="Z971" s="59">
        <f t="shared" si="693"/>
        <v>0</v>
      </c>
      <c r="AA971" s="59">
        <f t="shared" si="694"/>
        <v>1.37138811851579E-2</v>
      </c>
      <c r="AB971" s="59">
        <f t="shared" si="695"/>
        <v>0.4699700178902117</v>
      </c>
      <c r="AC971" s="59">
        <f t="shared" si="696"/>
        <v>1.1280322592140986</v>
      </c>
      <c r="AD971" s="59">
        <f t="shared" si="697"/>
        <v>0.37445032801325623</v>
      </c>
      <c r="AE971" s="59">
        <f t="shared" si="698"/>
        <v>0</v>
      </c>
      <c r="AF971" s="59">
        <f t="shared" si="699"/>
        <v>0.49789867061199289</v>
      </c>
      <c r="AG971" s="59">
        <f t="shared" si="700"/>
        <v>1.2967722302964463E-3</v>
      </c>
      <c r="AH971" s="59">
        <f t="shared" si="701"/>
        <v>0.50917056206234357</v>
      </c>
      <c r="AI971" s="59">
        <f t="shared" si="702"/>
        <v>5.5273250487010341E-3</v>
      </c>
      <c r="AJ971" s="59">
        <f t="shared" si="714"/>
        <v>3.0000598162560586</v>
      </c>
      <c r="AK971" s="59">
        <f t="shared" si="715"/>
        <v>3.9999999999999996</v>
      </c>
      <c r="AL971" s="59">
        <f t="shared" si="703"/>
        <v>0.50559638358746073</v>
      </c>
      <c r="AM971" s="59">
        <f t="shared" si="704"/>
        <v>0.49440361641253927</v>
      </c>
      <c r="AN971" s="59">
        <f t="shared" si="705"/>
        <v>1.3296788208297854</v>
      </c>
      <c r="AO971" s="59">
        <f t="shared" si="706"/>
        <v>4.0824894134651268</v>
      </c>
      <c r="AP971" s="59">
        <f t="shared" si="707"/>
        <v>0.42924371851559345</v>
      </c>
      <c r="AQ971" s="59">
        <f t="shared" si="708"/>
        <v>0.18983996220833776</v>
      </c>
      <c r="AR971" s="59">
        <f t="shared" si="709"/>
        <v>0.57189321370125545</v>
      </c>
      <c r="AS971" s="59">
        <f t="shared" si="710"/>
        <v>0.23826682409040673</v>
      </c>
      <c r="AT971" s="59">
        <f t="shared" si="711"/>
        <v>0.70590153429453828</v>
      </c>
      <c r="AU971" s="59">
        <v>41.07</v>
      </c>
      <c r="AV971" s="78">
        <v>4.8000000000000001E-2</v>
      </c>
      <c r="AW971" s="59">
        <v>11.1</v>
      </c>
      <c r="AX971" s="59">
        <v>0.17299999999999999</v>
      </c>
      <c r="AY971" s="59">
        <v>48.58</v>
      </c>
      <c r="AZ971" s="59">
        <v>0.224</v>
      </c>
      <c r="BA971" s="59">
        <v>3.7999999999999999E-2</v>
      </c>
      <c r="BB971" s="59">
        <v>0.33400000000000002</v>
      </c>
      <c r="BC971" s="59"/>
      <c r="BD971" s="59"/>
      <c r="BE971" s="59">
        <f t="shared" si="716"/>
        <v>101.56700000000001</v>
      </c>
      <c r="BF971" s="59">
        <f t="shared" si="717"/>
        <v>88.63761372137634</v>
      </c>
      <c r="BG971" s="59">
        <f t="shared" si="712"/>
        <v>0.11364884682042402</v>
      </c>
      <c r="BH971" s="64">
        <f t="shared" si="713"/>
        <v>0.88635115317957602</v>
      </c>
      <c r="BI971" s="52"/>
      <c r="BJ971" s="62"/>
      <c r="BK971" s="62"/>
      <c r="BL971" s="62"/>
    </row>
    <row r="972" spans="1:64" s="31" customFormat="1" x14ac:dyDescent="0.25">
      <c r="A972" s="62"/>
      <c r="B972" s="58" t="s">
        <v>168</v>
      </c>
      <c r="C972" s="52" t="s">
        <v>175</v>
      </c>
      <c r="D972" s="52" t="s">
        <v>203</v>
      </c>
      <c r="E972" s="52"/>
      <c r="F972" s="52" t="s">
        <v>1045</v>
      </c>
      <c r="G972" s="63" t="s">
        <v>1779</v>
      </c>
      <c r="H972" s="63" t="s">
        <v>1789</v>
      </c>
      <c r="I972" s="52" t="s">
        <v>1735</v>
      </c>
      <c r="J972" s="52" t="s">
        <v>1722</v>
      </c>
      <c r="K972" s="59">
        <v>88.635115317957599</v>
      </c>
      <c r="L972" s="59">
        <v>0.11799999999999999</v>
      </c>
      <c r="M972" s="59">
        <v>0.61299999999999999</v>
      </c>
      <c r="N972" s="59">
        <v>42.16</v>
      </c>
      <c r="O972" s="59">
        <v>7.11</v>
      </c>
      <c r="P972" s="59"/>
      <c r="Q972" s="59">
        <v>31.82</v>
      </c>
      <c r="R972" s="59">
        <v>8.4000000000000005E-2</v>
      </c>
      <c r="S972" s="59">
        <v>17.46</v>
      </c>
      <c r="T972" s="59">
        <v>0.48</v>
      </c>
      <c r="U972" s="59"/>
      <c r="V972" s="59">
        <v>99.845000000000013</v>
      </c>
      <c r="W972" s="59">
        <f t="shared" si="690"/>
        <v>12.470738859883223</v>
      </c>
      <c r="X972" s="59">
        <f t="shared" si="691"/>
        <v>21.503957701841273</v>
      </c>
      <c r="Y972" s="59">
        <f t="shared" si="692"/>
        <v>101.99969656172451</v>
      </c>
      <c r="Z972" s="59">
        <f t="shared" si="693"/>
        <v>3.2479439413933288E-3</v>
      </c>
      <c r="AA972" s="59">
        <f t="shared" si="694"/>
        <v>1.2689438835800397E-2</v>
      </c>
      <c r="AB972" s="59">
        <f t="shared" si="695"/>
        <v>1.3678217101820898</v>
      </c>
      <c r="AC972" s="59">
        <f t="shared" si="696"/>
        <v>0.15479473886062203</v>
      </c>
      <c r="AD972" s="59">
        <f t="shared" si="697"/>
        <v>0.44542254825705579</v>
      </c>
      <c r="AE972" s="59">
        <f t="shared" si="698"/>
        <v>0</v>
      </c>
      <c r="AF972" s="59">
        <f t="shared" si="699"/>
        <v>0.28707418078442409</v>
      </c>
      <c r="AG972" s="59">
        <f t="shared" si="700"/>
        <v>1.9584695494425119E-3</v>
      </c>
      <c r="AH972" s="59">
        <f t="shared" si="701"/>
        <v>0.71640756428214325</v>
      </c>
      <c r="AI972" s="59">
        <f t="shared" si="702"/>
        <v>1.0626523879951185E-2</v>
      </c>
      <c r="AJ972" s="59">
        <f t="shared" si="714"/>
        <v>3.0000431185729228</v>
      </c>
      <c r="AK972" s="59">
        <f t="shared" si="715"/>
        <v>4</v>
      </c>
      <c r="AL972" s="59">
        <f t="shared" si="703"/>
        <v>0.71392187033219956</v>
      </c>
      <c r="AM972" s="59">
        <f t="shared" si="704"/>
        <v>0.28607812966780044</v>
      </c>
      <c r="AN972" s="59">
        <f t="shared" si="705"/>
        <v>0.64449853719293981</v>
      </c>
      <c r="AO972" s="59">
        <f t="shared" si="706"/>
        <v>1.5821343937800214</v>
      </c>
      <c r="AP972" s="59">
        <f t="shared" si="707"/>
        <v>0.60808810551266279</v>
      </c>
      <c r="AQ972" s="59">
        <f t="shared" si="708"/>
        <v>0.22632811080887844</v>
      </c>
      <c r="AR972" s="59">
        <f t="shared" si="709"/>
        <v>7.8654304651994661E-2</v>
      </c>
      <c r="AS972" s="59">
        <f t="shared" si="710"/>
        <v>0.69501758453912688</v>
      </c>
      <c r="AT972" s="59">
        <f t="shared" si="711"/>
        <v>0.10166364546891861</v>
      </c>
      <c r="AU972" s="59">
        <v>41.07</v>
      </c>
      <c r="AV972" s="78">
        <v>4.8000000000000001E-2</v>
      </c>
      <c r="AW972" s="59">
        <v>11.1</v>
      </c>
      <c r="AX972" s="59">
        <v>0.17299999999999999</v>
      </c>
      <c r="AY972" s="59">
        <v>48.58</v>
      </c>
      <c r="AZ972" s="59">
        <v>0.224</v>
      </c>
      <c r="BA972" s="59">
        <v>3.7999999999999999E-2</v>
      </c>
      <c r="BB972" s="59">
        <v>0.33400000000000002</v>
      </c>
      <c r="BC972" s="59"/>
      <c r="BD972" s="59"/>
      <c r="BE972" s="59">
        <f t="shared" si="716"/>
        <v>101.56700000000001</v>
      </c>
      <c r="BF972" s="59">
        <f t="shared" si="717"/>
        <v>88.63761372137634</v>
      </c>
      <c r="BG972" s="59">
        <f t="shared" si="712"/>
        <v>0.11364884682042402</v>
      </c>
      <c r="BH972" s="64">
        <f t="shared" si="713"/>
        <v>0.88635115317957602</v>
      </c>
      <c r="BI972" s="52"/>
      <c r="BJ972" s="62"/>
      <c r="BK972" s="62"/>
      <c r="BL972" s="62"/>
    </row>
    <row r="973" spans="1:64" s="31" customFormat="1" x14ac:dyDescent="0.25">
      <c r="A973" s="62"/>
      <c r="B973" s="58" t="s">
        <v>168</v>
      </c>
      <c r="C973" s="52" t="s">
        <v>175</v>
      </c>
      <c r="D973" s="52" t="s">
        <v>203</v>
      </c>
      <c r="E973" s="52"/>
      <c r="F973" s="52" t="s">
        <v>1046</v>
      </c>
      <c r="G973" s="63" t="s">
        <v>1779</v>
      </c>
      <c r="H973" s="63" t="s">
        <v>1789</v>
      </c>
      <c r="I973" s="52" t="s">
        <v>1735</v>
      </c>
      <c r="J973" s="52" t="s">
        <v>1722</v>
      </c>
      <c r="K973" s="59">
        <v>85.399933107945785</v>
      </c>
      <c r="L973" s="59">
        <v>0</v>
      </c>
      <c r="M973" s="59">
        <v>0.83399999999999996</v>
      </c>
      <c r="N973" s="59">
        <v>12.64</v>
      </c>
      <c r="O973" s="59">
        <v>34.659999999999997</v>
      </c>
      <c r="P973" s="59"/>
      <c r="Q973" s="59">
        <v>37.729999999999997</v>
      </c>
      <c r="R973" s="59">
        <v>0.16800000000000001</v>
      </c>
      <c r="S973" s="59">
        <v>9.3800000000000008</v>
      </c>
      <c r="T973" s="59">
        <v>0.12</v>
      </c>
      <c r="U973" s="59"/>
      <c r="V973" s="59">
        <v>95.532000000000011</v>
      </c>
      <c r="W973" s="59">
        <f t="shared" si="690"/>
        <v>19.111473954444111</v>
      </c>
      <c r="X973" s="59">
        <f t="shared" si="691"/>
        <v>20.691849350473309</v>
      </c>
      <c r="Y973" s="59">
        <f t="shared" si="692"/>
        <v>97.60532330491742</v>
      </c>
      <c r="Z973" s="59">
        <f t="shared" si="693"/>
        <v>0</v>
      </c>
      <c r="AA973" s="59">
        <f t="shared" si="694"/>
        <v>2.1210165616220533E-2</v>
      </c>
      <c r="AB973" s="59">
        <f t="shared" si="695"/>
        <v>0.50381608769751496</v>
      </c>
      <c r="AC973" s="59">
        <f t="shared" si="696"/>
        <v>0.92706720951995247</v>
      </c>
      <c r="AD973" s="59">
        <f t="shared" si="697"/>
        <v>0.52656158917861573</v>
      </c>
      <c r="AE973" s="59">
        <f t="shared" si="698"/>
        <v>0</v>
      </c>
      <c r="AF973" s="59">
        <f t="shared" si="699"/>
        <v>0.54049564468230338</v>
      </c>
      <c r="AG973" s="59">
        <f t="shared" si="700"/>
        <v>4.8121913255916521E-3</v>
      </c>
      <c r="AH973" s="59">
        <f t="shared" si="701"/>
        <v>0.47284067490925769</v>
      </c>
      <c r="AI973" s="59">
        <f t="shared" si="702"/>
        <v>3.2638282562811615E-3</v>
      </c>
      <c r="AJ973" s="59">
        <f t="shared" si="714"/>
        <v>3.0000673911857376</v>
      </c>
      <c r="AK973" s="59">
        <f t="shared" si="715"/>
        <v>4</v>
      </c>
      <c r="AL973" s="59">
        <f t="shared" si="703"/>
        <v>0.46661771197527246</v>
      </c>
      <c r="AM973" s="59">
        <f t="shared" si="704"/>
        <v>0.53338228802472754</v>
      </c>
      <c r="AN973" s="59">
        <f t="shared" si="705"/>
        <v>1.0264623470265337</v>
      </c>
      <c r="AO973" s="59">
        <f t="shared" si="706"/>
        <v>2.9093754406673691</v>
      </c>
      <c r="AP973" s="59">
        <f t="shared" si="707"/>
        <v>0.49347080219246048</v>
      </c>
      <c r="AQ973" s="59">
        <f t="shared" si="708"/>
        <v>0.2690045542728336</v>
      </c>
      <c r="AR973" s="59">
        <f t="shared" si="709"/>
        <v>0.47361088731688722</v>
      </c>
      <c r="AS973" s="59">
        <f t="shared" si="710"/>
        <v>0.25738455841027919</v>
      </c>
      <c r="AT973" s="59">
        <f t="shared" si="711"/>
        <v>0.64789854722796136</v>
      </c>
      <c r="AU973" s="59">
        <v>40.47</v>
      </c>
      <c r="AV973" s="78">
        <v>5.8999999999999997E-2</v>
      </c>
      <c r="AW973" s="59">
        <v>13.95</v>
      </c>
      <c r="AX973" s="59">
        <v>0.26100000000000001</v>
      </c>
      <c r="AY973" s="59">
        <v>45.79</v>
      </c>
      <c r="AZ973" s="59">
        <v>0.19800000000000001</v>
      </c>
      <c r="BA973" s="59">
        <v>3.5000000000000003E-2</v>
      </c>
      <c r="BB973" s="59">
        <v>0.253</v>
      </c>
      <c r="BC973" s="59"/>
      <c r="BD973" s="59"/>
      <c r="BE973" s="59">
        <f t="shared" si="716"/>
        <v>101.01599999999999</v>
      </c>
      <c r="BF973" s="59">
        <f t="shared" si="717"/>
        <v>85.40302559278318</v>
      </c>
      <c r="BG973" s="59">
        <f t="shared" si="712"/>
        <v>0.14600066892054214</v>
      </c>
      <c r="BH973" s="64">
        <f t="shared" si="713"/>
        <v>0.8539993310794578</v>
      </c>
      <c r="BI973" s="52"/>
      <c r="BJ973" s="62"/>
      <c r="BK973" s="62"/>
      <c r="BL973" s="62"/>
    </row>
    <row r="974" spans="1:64" s="31" customFormat="1" x14ac:dyDescent="0.25">
      <c r="A974" s="62"/>
      <c r="B974" s="58" t="s">
        <v>168</v>
      </c>
      <c r="C974" s="66" t="s">
        <v>183</v>
      </c>
      <c r="D974" s="66" t="s">
        <v>811</v>
      </c>
      <c r="E974" s="52"/>
      <c r="F974" s="66" t="s">
        <v>812</v>
      </c>
      <c r="G974" s="63" t="s">
        <v>1779</v>
      </c>
      <c r="H974" s="63" t="s">
        <v>1784</v>
      </c>
      <c r="I974" s="52" t="s">
        <v>1725</v>
      </c>
      <c r="J974" s="52" t="s">
        <v>1722</v>
      </c>
      <c r="K974" s="59">
        <v>87.977921565104182</v>
      </c>
      <c r="L974" s="59">
        <v>3.1800258036379495E-2</v>
      </c>
      <c r="M974" s="59">
        <v>0.90403590703421699</v>
      </c>
      <c r="N974" s="59">
        <v>11.488474173142814</v>
      </c>
      <c r="O974" s="59">
        <v>44.126643770480875</v>
      </c>
      <c r="P974" s="59"/>
      <c r="Q974" s="59">
        <v>37.150777642500486</v>
      </c>
      <c r="R974" s="59">
        <v>0.38442978603978772</v>
      </c>
      <c r="S974" s="59">
        <v>5.8653809267099959</v>
      </c>
      <c r="T974" s="59">
        <v>2.5541159629219084E-2</v>
      </c>
      <c r="U974" s="59"/>
      <c r="V974" s="59">
        <v>99.977083623573762</v>
      </c>
      <c r="W974" s="59">
        <f t="shared" si="690"/>
        <v>25.586014687501045</v>
      </c>
      <c r="X974" s="59">
        <f t="shared" si="691"/>
        <v>12.852592748387909</v>
      </c>
      <c r="Y974" s="59">
        <f t="shared" si="692"/>
        <v>101.26491341696224</v>
      </c>
      <c r="Z974" s="59">
        <f t="shared" si="693"/>
        <v>1.0681460154258341E-3</v>
      </c>
      <c r="AA974" s="59">
        <f t="shared" si="694"/>
        <v>2.283710695390798E-2</v>
      </c>
      <c r="AB974" s="59">
        <f t="shared" si="695"/>
        <v>0.4548463415355905</v>
      </c>
      <c r="AC974" s="59">
        <f t="shared" si="696"/>
        <v>1.1723598996537379</v>
      </c>
      <c r="AD974" s="59">
        <f t="shared" si="697"/>
        <v>0.32487628541850305</v>
      </c>
      <c r="AE974" s="59">
        <f t="shared" si="698"/>
        <v>0</v>
      </c>
      <c r="AF974" s="59">
        <f t="shared" si="699"/>
        <v>0.71875033010909883</v>
      </c>
      <c r="AG974" s="59">
        <f t="shared" si="700"/>
        <v>1.0937750954614064E-2</v>
      </c>
      <c r="AH974" s="59">
        <f t="shared" si="701"/>
        <v>0.2936875993029513</v>
      </c>
      <c r="AI974" s="59">
        <f t="shared" si="702"/>
        <v>6.9002378292085619E-4</v>
      </c>
      <c r="AJ974" s="59">
        <f t="shared" ref="AJ974:AJ983" si="718">SUM(Z974:AI974)</f>
        <v>3.0000534837267505</v>
      </c>
      <c r="AK974" s="59">
        <f t="shared" si="715"/>
        <v>4</v>
      </c>
      <c r="AL974" s="59">
        <f t="shared" ref="AL974:AL998" si="719">AH974/(AH974+AF974)</f>
        <v>0.2900796095949344</v>
      </c>
      <c r="AM974" s="59">
        <f t="shared" ref="AM974:AM998" si="720">1-AL974</f>
        <v>0.7099203904050656</v>
      </c>
      <c r="AN974" s="59">
        <f t="shared" ref="AN974:AN998" si="721">AF974/AD974</f>
        <v>2.21238164300977</v>
      </c>
      <c r="AO974" s="59">
        <f t="shared" ref="AO974:AO998" si="722">10^((LOG10(AN974)+0.343)/0.764)</f>
        <v>7.9495102699043034</v>
      </c>
      <c r="AP974" s="59">
        <f t="shared" ref="AP974:AP998" si="723">AD974/(AD974+AF974)</f>
        <v>0.31129551564211777</v>
      </c>
      <c r="AQ974" s="59">
        <f t="shared" ref="AQ974:AQ998" si="724">AD974/(AB974+AC974+AD974)</f>
        <v>0.16642548713503746</v>
      </c>
      <c r="AR974" s="59">
        <f t="shared" ref="AR974:AR998" si="725">AC974/(AB974+AC974+AD974)</f>
        <v>0.60056882005443113</v>
      </c>
      <c r="AS974" s="59">
        <f t="shared" ref="AS974:AS998" si="726">AB974/(AB974+AC974+AD974)</f>
        <v>0.23300569281053146</v>
      </c>
      <c r="AT974" s="59">
        <f t="shared" ref="AT974:AT998" si="727">AC974/(AC974+AB974)</f>
        <v>0.72047406774746492</v>
      </c>
      <c r="AU974" s="59">
        <v>40.024822447049857</v>
      </c>
      <c r="AV974" s="78"/>
      <c r="AW974" s="59">
        <v>11.63817947470892</v>
      </c>
      <c r="AX974" s="67">
        <v>0.19477075708120267</v>
      </c>
      <c r="AY974" s="67">
        <v>47.782098213001142</v>
      </c>
      <c r="AZ974" s="67">
        <v>0.15738331014494994</v>
      </c>
      <c r="BA974" s="67">
        <v>0.15670427441303508</v>
      </c>
      <c r="BB974" s="67">
        <v>2.7751597441406095E-2</v>
      </c>
      <c r="BC974" s="67"/>
      <c r="BD974" s="67"/>
      <c r="BE974" s="59">
        <f t="shared" si="716"/>
        <v>99.981710073840517</v>
      </c>
      <c r="BF974" s="59">
        <f t="shared" ref="BF974:BF988" si="728">AY974/40.31/(AY974/40.31+AW974/71.85)*100</f>
        <v>87.977921565104182</v>
      </c>
      <c r="BG974" s="59">
        <f t="shared" ref="BG974:BG998" si="729">(100-K974)/100</f>
        <v>0.12022078434895818</v>
      </c>
      <c r="BH974" s="64">
        <f t="shared" ref="BH974:BH998" si="730">K974/100</f>
        <v>0.87977921565104178</v>
      </c>
      <c r="BI974" s="52"/>
      <c r="BJ974" s="62"/>
      <c r="BK974" s="62"/>
      <c r="BL974" s="62"/>
    </row>
    <row r="975" spans="1:64" s="31" customFormat="1" x14ac:dyDescent="0.25">
      <c r="A975" s="62"/>
      <c r="B975" s="58" t="s">
        <v>168</v>
      </c>
      <c r="C975" s="66" t="s">
        <v>183</v>
      </c>
      <c r="D975" s="66" t="s">
        <v>811</v>
      </c>
      <c r="E975" s="52"/>
      <c r="F975" s="66" t="s">
        <v>813</v>
      </c>
      <c r="G975" s="63" t="s">
        <v>1779</v>
      </c>
      <c r="H975" s="63" t="s">
        <v>1784</v>
      </c>
      <c r="I975" s="52" t="s">
        <v>1725</v>
      </c>
      <c r="J975" s="52" t="s">
        <v>1722</v>
      </c>
      <c r="K975" s="59">
        <v>87.249243808490249</v>
      </c>
      <c r="L975" s="59">
        <v>2.5192064298209551E-2</v>
      </c>
      <c r="M975" s="59">
        <v>0.93442404894918862</v>
      </c>
      <c r="N975" s="59">
        <v>11.437197191387135</v>
      </c>
      <c r="O975" s="59">
        <v>46.242553225793451</v>
      </c>
      <c r="P975" s="59"/>
      <c r="Q975" s="59">
        <v>30.250630809290026</v>
      </c>
      <c r="R975" s="59">
        <v>0.26290438301611491</v>
      </c>
      <c r="S975" s="59">
        <v>10.751973042475836</v>
      </c>
      <c r="T975" s="59">
        <v>7.7490789781292563E-2</v>
      </c>
      <c r="U975" s="59"/>
      <c r="V975" s="59">
        <v>99.982365554991262</v>
      </c>
      <c r="W975" s="59">
        <f>Q975-0.8998*X975</f>
        <v>18.197117988346104</v>
      </c>
      <c r="X975" s="59">
        <f t="shared" si="691"/>
        <v>13.395768860795645</v>
      </c>
      <c r="Y975" s="59">
        <f>SUM(L975:P975,R975:U975,W975:X975)</f>
        <v>101.32462159484298</v>
      </c>
      <c r="Z975" s="59">
        <f t="shared" si="693"/>
        <v>8.1795762192163411E-4</v>
      </c>
      <c r="AA975" s="59">
        <f t="shared" si="694"/>
        <v>2.2817417000114436E-2</v>
      </c>
      <c r="AB975" s="59">
        <f t="shared" si="695"/>
        <v>0.43771258080770947</v>
      </c>
      <c r="AC975" s="59">
        <f t="shared" si="696"/>
        <v>1.1875965581010008</v>
      </c>
      <c r="AD975" s="59">
        <f t="shared" si="697"/>
        <v>0.32731203661756592</v>
      </c>
      <c r="AE975" s="59">
        <f t="shared" si="698"/>
        <v>0</v>
      </c>
      <c r="AF975" s="59">
        <f t="shared" si="699"/>
        <v>0.49413440114167878</v>
      </c>
      <c r="AG975" s="59">
        <f t="shared" si="700"/>
        <v>7.2306259241508904E-3</v>
      </c>
      <c r="AH975" s="59">
        <f t="shared" si="701"/>
        <v>0.52040878616577668</v>
      </c>
      <c r="AI975" s="59">
        <f t="shared" si="702"/>
        <v>2.0236742349071016E-3</v>
      </c>
      <c r="AJ975" s="59">
        <f t="shared" si="718"/>
        <v>3.0000540376148255</v>
      </c>
      <c r="AK975" s="59">
        <f t="shared" si="715"/>
        <v>4</v>
      </c>
      <c r="AL975" s="59">
        <f t="shared" si="719"/>
        <v>0.51294887460327276</v>
      </c>
      <c r="AM975" s="59">
        <f t="shared" si="720"/>
        <v>0.48705112539672724</v>
      </c>
      <c r="AN975" s="59">
        <f t="shared" si="721"/>
        <v>1.5096737848325128</v>
      </c>
      <c r="AO975" s="59">
        <f t="shared" si="722"/>
        <v>4.8205110279054306</v>
      </c>
      <c r="AP975" s="59">
        <f t="shared" si="723"/>
        <v>0.3984581605958547</v>
      </c>
      <c r="AQ975" s="59">
        <f t="shared" si="724"/>
        <v>0.16762700349664486</v>
      </c>
      <c r="AR975" s="59">
        <f t="shared" si="725"/>
        <v>0.60820632951546083</v>
      </c>
      <c r="AS975" s="59">
        <f t="shared" si="726"/>
        <v>0.22416666698789428</v>
      </c>
      <c r="AT975" s="59">
        <f t="shared" si="727"/>
        <v>0.73068964523167257</v>
      </c>
      <c r="AU975" s="59">
        <v>39.897788903644475</v>
      </c>
      <c r="AV975" s="78"/>
      <c r="AW975" s="59">
        <v>12.27536083384128</v>
      </c>
      <c r="AX975" s="67">
        <v>0.21577391532376755</v>
      </c>
      <c r="AY975" s="67">
        <v>47.124420508687997</v>
      </c>
      <c r="AZ975" s="67">
        <v>0.15966682555188241</v>
      </c>
      <c r="BA975" s="67">
        <v>0.15416157151691651</v>
      </c>
      <c r="BB975" s="67">
        <v>0.15625068219881524</v>
      </c>
      <c r="BC975" s="67"/>
      <c r="BD975" s="67"/>
      <c r="BE975" s="59">
        <f t="shared" si="716"/>
        <v>99.983423240765134</v>
      </c>
      <c r="BF975" s="59">
        <f t="shared" si="728"/>
        <v>87.249243808490249</v>
      </c>
      <c r="BG975" s="59">
        <f t="shared" si="729"/>
        <v>0.12750756191509752</v>
      </c>
      <c r="BH975" s="64">
        <f t="shared" si="730"/>
        <v>0.87249243808490251</v>
      </c>
      <c r="BI975" s="52"/>
      <c r="BJ975" s="62"/>
      <c r="BK975" s="62"/>
      <c r="BL975" s="62"/>
    </row>
    <row r="976" spans="1:64" s="31" customFormat="1" x14ac:dyDescent="0.25">
      <c r="A976" s="62"/>
      <c r="B976" s="58" t="s">
        <v>168</v>
      </c>
      <c r="C976" s="66" t="s">
        <v>183</v>
      </c>
      <c r="D976" s="66" t="s">
        <v>811</v>
      </c>
      <c r="E976" s="52"/>
      <c r="F976" s="66" t="s">
        <v>814</v>
      </c>
      <c r="G976" s="63" t="s">
        <v>1779</v>
      </c>
      <c r="H976" s="63" t="s">
        <v>1784</v>
      </c>
      <c r="I976" s="52" t="s">
        <v>1725</v>
      </c>
      <c r="J976" s="52" t="s">
        <v>1722</v>
      </c>
      <c r="K976" s="59">
        <v>84.803983067307371</v>
      </c>
      <c r="L976" s="59">
        <v>2.6933049263361004E-2</v>
      </c>
      <c r="M976" s="59">
        <v>1.1930938837859024</v>
      </c>
      <c r="N976" s="59">
        <v>12.692701947621249</v>
      </c>
      <c r="O976" s="59">
        <v>43.635559664743838</v>
      </c>
      <c r="P976" s="59"/>
      <c r="Q976" s="59">
        <v>31.957871887122383</v>
      </c>
      <c r="R976" s="59">
        <v>0.23234779812272624</v>
      </c>
      <c r="S976" s="59">
        <v>10.140092054750466</v>
      </c>
      <c r="T976" s="59">
        <v>0.11315900548710631</v>
      </c>
      <c r="U976" s="59"/>
      <c r="V976" s="59">
        <v>99.991759290897036</v>
      </c>
      <c r="W976" s="59">
        <f>Q976-0.8998*X976</f>
        <v>19.571659868196654</v>
      </c>
      <c r="X976" s="59">
        <f t="shared" si="691"/>
        <v>13.765516802540263</v>
      </c>
      <c r="Y976" s="59">
        <f>SUM(L976:P976,R976:U976,W976:X976)</f>
        <v>101.37106407451155</v>
      </c>
      <c r="Z976" s="59">
        <f t="shared" si="693"/>
        <v>8.7323166998685389E-4</v>
      </c>
      <c r="AA976" s="59">
        <f t="shared" si="694"/>
        <v>2.9092027989267525E-2</v>
      </c>
      <c r="AB976" s="59">
        <f t="shared" si="695"/>
        <v>0.48506552317510526</v>
      </c>
      <c r="AC976" s="59">
        <f t="shared" si="696"/>
        <v>1.1190373465221575</v>
      </c>
      <c r="AD976" s="59">
        <f t="shared" si="697"/>
        <v>0.3358642328828032</v>
      </c>
      <c r="AE976" s="59">
        <f t="shared" si="698"/>
        <v>0</v>
      </c>
      <c r="AF976" s="59">
        <f t="shared" si="699"/>
        <v>0.53069750254289605</v>
      </c>
      <c r="AG976" s="59">
        <f t="shared" si="700"/>
        <v>6.3810703656688667E-3</v>
      </c>
      <c r="AH976" s="59">
        <f t="shared" si="701"/>
        <v>0.49008933997485571</v>
      </c>
      <c r="AI976" s="59">
        <f t="shared" si="702"/>
        <v>2.950913927971656E-3</v>
      </c>
      <c r="AJ976" s="59">
        <f t="shared" si="718"/>
        <v>3.0000511890507129</v>
      </c>
      <c r="AK976" s="59">
        <f t="shared" si="715"/>
        <v>4</v>
      </c>
      <c r="AL976" s="59">
        <f t="shared" si="719"/>
        <v>0.48010938186277896</v>
      </c>
      <c r="AM976" s="59">
        <f t="shared" si="720"/>
        <v>0.51989061813722104</v>
      </c>
      <c r="AN976" s="59">
        <f t="shared" si="721"/>
        <v>1.5800953200279535</v>
      </c>
      <c r="AO976" s="59">
        <f t="shared" si="722"/>
        <v>5.116930728498577</v>
      </c>
      <c r="AP976" s="59">
        <f t="shared" si="723"/>
        <v>0.3875825796967709</v>
      </c>
      <c r="AQ976" s="59">
        <f t="shared" si="724"/>
        <v>0.17312882905906982</v>
      </c>
      <c r="AR976" s="59">
        <f t="shared" si="725"/>
        <v>0.57683315610552877</v>
      </c>
      <c r="AS976" s="59">
        <f t="shared" si="726"/>
        <v>0.25003801483540145</v>
      </c>
      <c r="AT976" s="59">
        <f t="shared" si="727"/>
        <v>0.69760946611444552</v>
      </c>
      <c r="AU976" s="59">
        <v>39.470101403699267</v>
      </c>
      <c r="AV976" s="78"/>
      <c r="AW976" s="59">
        <v>14.494916968344267</v>
      </c>
      <c r="AX976" s="67">
        <v>0.24870087168358002</v>
      </c>
      <c r="AY976" s="67">
        <v>45.382481515695773</v>
      </c>
      <c r="AZ976" s="67">
        <v>0.13760148455691593</v>
      </c>
      <c r="BA976" s="67">
        <v>0.15081485697766894</v>
      </c>
      <c r="BB976" s="67">
        <v>9.9759398771756491E-2</v>
      </c>
      <c r="BC976" s="67"/>
      <c r="BD976" s="67"/>
      <c r="BE976" s="59">
        <f t="shared" si="716"/>
        <v>99.984376499729223</v>
      </c>
      <c r="BF976" s="59">
        <f t="shared" si="728"/>
        <v>84.803983067307371</v>
      </c>
      <c r="BG976" s="59">
        <f t="shared" si="729"/>
        <v>0.1519601693269263</v>
      </c>
      <c r="BH976" s="64">
        <f t="shared" si="730"/>
        <v>0.84803983067307376</v>
      </c>
      <c r="BI976" s="52"/>
      <c r="BJ976" s="62"/>
      <c r="BK976" s="62"/>
      <c r="BL976" s="62"/>
    </row>
    <row r="977" spans="1:64" s="31" customFormat="1" x14ac:dyDescent="0.25">
      <c r="A977" s="62"/>
      <c r="B977" s="58" t="s">
        <v>168</v>
      </c>
      <c r="C977" s="66" t="s">
        <v>183</v>
      </c>
      <c r="D977" s="66" t="s">
        <v>811</v>
      </c>
      <c r="E977" s="52"/>
      <c r="F977" s="66" t="s">
        <v>815</v>
      </c>
      <c r="G977" s="63" t="s">
        <v>1779</v>
      </c>
      <c r="H977" s="63" t="s">
        <v>1784</v>
      </c>
      <c r="I977" s="52" t="s">
        <v>1725</v>
      </c>
      <c r="J977" s="52" t="s">
        <v>1722</v>
      </c>
      <c r="K977" s="59">
        <v>81.574605330153034</v>
      </c>
      <c r="L977" s="59">
        <v>3.1806970183497853E-2</v>
      </c>
      <c r="M977" s="59">
        <v>1.2952730182687486</v>
      </c>
      <c r="N977" s="59">
        <v>11.699697631191089</v>
      </c>
      <c r="O977" s="59">
        <v>38.634326203777327</v>
      </c>
      <c r="P977" s="59"/>
      <c r="Q977" s="59">
        <v>39.627027820969296</v>
      </c>
      <c r="R977" s="59">
        <v>0.28666791598502839</v>
      </c>
      <c r="S977" s="59">
        <v>8.3164084460674346</v>
      </c>
      <c r="T977" s="59">
        <v>9.5117022300332768E-2</v>
      </c>
      <c r="U977" s="59"/>
      <c r="V977" s="59">
        <v>99.986325028742741</v>
      </c>
      <c r="W977" s="59">
        <f t="shared" ref="W977:W1005" si="731">Q977-0.8998*X977</f>
        <v>22.358013721688877</v>
      </c>
      <c r="X977" s="59">
        <f t="shared" ref="X977:X1005" si="732">(S977/40.31+Q977/71.85+R977/70.94+T977/74.7+U977/41.38-N977/101.96-O977/151.91-P977/201-L977*2/60.08-M977*2/79.95)/3*159.66</f>
        <v>19.192058345499465</v>
      </c>
      <c r="Y977" s="59">
        <f t="shared" ref="Y977:Y1005" si="733">SUM(L977:P977,R977:U977,W977:X977)</f>
        <v>101.9093692749618</v>
      </c>
      <c r="Z977" s="59">
        <f t="shared" si="693"/>
        <v>1.0461562835514283E-3</v>
      </c>
      <c r="AA977" s="59">
        <f t="shared" si="694"/>
        <v>3.2039889507669873E-2</v>
      </c>
      <c r="AB977" s="59">
        <f t="shared" si="695"/>
        <v>0.45357726394382941</v>
      </c>
      <c r="AC977" s="59">
        <f t="shared" si="696"/>
        <v>1.0050963275555502</v>
      </c>
      <c r="AD977" s="59">
        <f t="shared" si="697"/>
        <v>0.47503226094600376</v>
      </c>
      <c r="AE977" s="59">
        <f t="shared" si="698"/>
        <v>0</v>
      </c>
      <c r="AF977" s="59">
        <f t="shared" si="699"/>
        <v>0.61501104598219714</v>
      </c>
      <c r="AG977" s="59">
        <f t="shared" si="700"/>
        <v>7.9866448973858369E-3</v>
      </c>
      <c r="AH977" s="59">
        <f t="shared" si="701"/>
        <v>0.40775517617078305</v>
      </c>
      <c r="AI977" s="59">
        <f t="shared" si="702"/>
        <v>2.5162626991164319E-3</v>
      </c>
      <c r="AJ977" s="59">
        <f t="shared" si="718"/>
        <v>3.0000610279860878</v>
      </c>
      <c r="AK977" s="59">
        <f t="shared" si="715"/>
        <v>4.0000000000000009</v>
      </c>
      <c r="AL977" s="59">
        <f t="shared" si="719"/>
        <v>0.39867876679817948</v>
      </c>
      <c r="AM977" s="59">
        <f t="shared" si="720"/>
        <v>0.60132123320182052</v>
      </c>
      <c r="AN977" s="59">
        <f t="shared" si="721"/>
        <v>1.294672165543941</v>
      </c>
      <c r="AO977" s="59">
        <f t="shared" si="722"/>
        <v>3.9423839225894133</v>
      </c>
      <c r="AP977" s="59">
        <f t="shared" si="723"/>
        <v>0.43579209920078271</v>
      </c>
      <c r="AQ977" s="59">
        <f t="shared" si="724"/>
        <v>0.24565900772616131</v>
      </c>
      <c r="AR977" s="59">
        <f t="shared" si="725"/>
        <v>0.51977725892720217</v>
      </c>
      <c r="AS977" s="59">
        <f t="shared" si="726"/>
        <v>0.23456373334663655</v>
      </c>
      <c r="AT977" s="59">
        <f t="shared" si="727"/>
        <v>0.68904814169042816</v>
      </c>
      <c r="AU977" s="59">
        <v>38.830598122923604</v>
      </c>
      <c r="AV977" s="78"/>
      <c r="AW977" s="59">
        <v>17.373090357862971</v>
      </c>
      <c r="AX977" s="67">
        <v>0.29850446388857388</v>
      </c>
      <c r="AY977" s="67">
        <v>43.152035484370138</v>
      </c>
      <c r="AZ977" s="67">
        <v>0.15153602204349675</v>
      </c>
      <c r="BA977" s="67">
        <v>0.10290897367486625</v>
      </c>
      <c r="BB977" s="67">
        <v>7.495090541387267E-2</v>
      </c>
      <c r="BC977" s="67"/>
      <c r="BD977" s="67"/>
      <c r="BE977" s="59">
        <f t="shared" si="716"/>
        <v>99.983624330177534</v>
      </c>
      <c r="BF977" s="59">
        <f t="shared" si="728"/>
        <v>81.574605330153034</v>
      </c>
      <c r="BG977" s="59">
        <f t="shared" si="729"/>
        <v>0.18425394669846967</v>
      </c>
      <c r="BH977" s="64">
        <f t="shared" si="730"/>
        <v>0.81574605330153038</v>
      </c>
      <c r="BI977" s="52"/>
      <c r="BJ977" s="62"/>
      <c r="BK977" s="62"/>
      <c r="BL977" s="62"/>
    </row>
    <row r="978" spans="1:64" s="31" customFormat="1" x14ac:dyDescent="0.25">
      <c r="A978" s="62"/>
      <c r="B978" s="58" t="s">
        <v>168</v>
      </c>
      <c r="C978" s="66" t="s">
        <v>183</v>
      </c>
      <c r="D978" s="66" t="s">
        <v>811</v>
      </c>
      <c r="E978" s="52"/>
      <c r="F978" s="66" t="s">
        <v>816</v>
      </c>
      <c r="G978" s="63" t="s">
        <v>1779</v>
      </c>
      <c r="H978" s="63" t="s">
        <v>1784</v>
      </c>
      <c r="I978" s="52" t="s">
        <v>1725</v>
      </c>
      <c r="J978" s="52" t="s">
        <v>1722</v>
      </c>
      <c r="K978" s="59">
        <v>85.234946819786728</v>
      </c>
      <c r="L978" s="59">
        <v>3.9647599257362227E-2</v>
      </c>
      <c r="M978" s="59">
        <v>0.98082525370941531</v>
      </c>
      <c r="N978" s="59">
        <v>10.78736710758688</v>
      </c>
      <c r="O978" s="59">
        <v>45.111722708313415</v>
      </c>
      <c r="P978" s="59"/>
      <c r="Q978" s="59">
        <v>33.187254403751425</v>
      </c>
      <c r="R978" s="59">
        <v>0.27079109035929377</v>
      </c>
      <c r="S978" s="59">
        <v>9.5798260134540207</v>
      </c>
      <c r="T978" s="59">
        <v>3.7735659191651866E-2</v>
      </c>
      <c r="U978" s="59"/>
      <c r="V978" s="59">
        <v>99.995169835623471</v>
      </c>
      <c r="W978" s="59">
        <f t="shared" si="731"/>
        <v>20.00610229330146</v>
      </c>
      <c r="X978" s="59">
        <f t="shared" si="732"/>
        <v>14.648979896032413</v>
      </c>
      <c r="Y978" s="59">
        <f t="shared" si="733"/>
        <v>101.46299762120591</v>
      </c>
      <c r="Z978" s="59">
        <f t="shared" si="693"/>
        <v>1.3003692274076021E-3</v>
      </c>
      <c r="AA978" s="59">
        <f t="shared" si="694"/>
        <v>2.41933970276892E-2</v>
      </c>
      <c r="AB978" s="59">
        <f t="shared" si="695"/>
        <v>0.41703030913843619</v>
      </c>
      <c r="AC978" s="59">
        <f t="shared" si="696"/>
        <v>1.1703055866972569</v>
      </c>
      <c r="AD978" s="59">
        <f t="shared" si="697"/>
        <v>0.36156339450232133</v>
      </c>
      <c r="AE978" s="59">
        <f t="shared" si="698"/>
        <v>0</v>
      </c>
      <c r="AF978" s="59">
        <f t="shared" si="699"/>
        <v>0.54876664352980475</v>
      </c>
      <c r="AG978" s="59">
        <f t="shared" si="700"/>
        <v>7.5230713264665388E-3</v>
      </c>
      <c r="AH978" s="59">
        <f t="shared" si="701"/>
        <v>0.46837835395561633</v>
      </c>
      <c r="AI978" s="59">
        <f t="shared" si="702"/>
        <v>9.9546317089687763E-4</v>
      </c>
      <c r="AJ978" s="59">
        <f t="shared" si="718"/>
        <v>3.0000565885758954</v>
      </c>
      <c r="AK978" s="59">
        <f t="shared" si="715"/>
        <v>3.9999999999999996</v>
      </c>
      <c r="AL978" s="59">
        <f t="shared" si="719"/>
        <v>0.46048336777306886</v>
      </c>
      <c r="AM978" s="59">
        <f t="shared" si="720"/>
        <v>0.53951663222693114</v>
      </c>
      <c r="AN978" s="59">
        <f t="shared" si="721"/>
        <v>1.5177605141282673</v>
      </c>
      <c r="AO978" s="59">
        <f t="shared" si="722"/>
        <v>4.8543368396726629</v>
      </c>
      <c r="AP978" s="59">
        <f t="shared" si="723"/>
        <v>0.3971783632273832</v>
      </c>
      <c r="AQ978" s="59">
        <f t="shared" si="724"/>
        <v>0.18552184625179491</v>
      </c>
      <c r="AR978" s="59">
        <f t="shared" si="725"/>
        <v>0.60049567081235933</v>
      </c>
      <c r="AS978" s="59">
        <f t="shared" si="726"/>
        <v>0.21398248293584582</v>
      </c>
      <c r="AT978" s="59">
        <f t="shared" si="727"/>
        <v>0.73727658384561379</v>
      </c>
      <c r="AU978" s="59">
        <v>39.586461935366181</v>
      </c>
      <c r="AV978" s="78"/>
      <c r="AW978" s="59">
        <v>14.072295459222802</v>
      </c>
      <c r="AX978" s="67">
        <v>0.23438850961151209</v>
      </c>
      <c r="AY978" s="67">
        <v>45.575731676811614</v>
      </c>
      <c r="AZ978" s="67">
        <v>0.16815438433962679</v>
      </c>
      <c r="BA978" s="67">
        <v>0.11687711647531146</v>
      </c>
      <c r="BB978" s="67">
        <v>0.23229615195497255</v>
      </c>
      <c r="BC978" s="67"/>
      <c r="BD978" s="67"/>
      <c r="BE978" s="59">
        <f t="shared" si="716"/>
        <v>99.986205233782016</v>
      </c>
      <c r="BF978" s="59">
        <f t="shared" si="728"/>
        <v>85.234946819786728</v>
      </c>
      <c r="BG978" s="59">
        <f t="shared" si="729"/>
        <v>0.14765053180213272</v>
      </c>
      <c r="BH978" s="64">
        <f t="shared" si="730"/>
        <v>0.85234946819786728</v>
      </c>
      <c r="BI978" s="52"/>
      <c r="BJ978" s="62"/>
      <c r="BK978" s="62"/>
      <c r="BL978" s="62"/>
    </row>
    <row r="979" spans="1:64" s="31" customFormat="1" x14ac:dyDescent="0.25">
      <c r="A979" s="62"/>
      <c r="B979" s="58" t="s">
        <v>168</v>
      </c>
      <c r="C979" s="66" t="s">
        <v>183</v>
      </c>
      <c r="D979" s="66" t="s">
        <v>811</v>
      </c>
      <c r="E979" s="52"/>
      <c r="F979" s="66" t="s">
        <v>817</v>
      </c>
      <c r="G979" s="63" t="s">
        <v>1779</v>
      </c>
      <c r="H979" s="63" t="s">
        <v>1784</v>
      </c>
      <c r="I979" s="52" t="s">
        <v>1725</v>
      </c>
      <c r="J979" s="52" t="s">
        <v>1722</v>
      </c>
      <c r="K979" s="59">
        <v>85.516310005412123</v>
      </c>
      <c r="L979" s="59">
        <v>3.2811731768664087E-2</v>
      </c>
      <c r="M979" s="59">
        <v>1.6292091458384972</v>
      </c>
      <c r="N979" s="59">
        <v>12.891048797038614</v>
      </c>
      <c r="O979" s="59">
        <v>39.495979293054482</v>
      </c>
      <c r="P979" s="59"/>
      <c r="Q979" s="59">
        <v>35.33102262892065</v>
      </c>
      <c r="R979" s="59">
        <v>0.28961686462062325</v>
      </c>
      <c r="S979" s="59">
        <v>10.249856766124477</v>
      </c>
      <c r="T979" s="59">
        <v>7.4359714101121091E-2</v>
      </c>
      <c r="U979" s="59"/>
      <c r="V979" s="59">
        <v>99.993904941467136</v>
      </c>
      <c r="W979" s="59">
        <f t="shared" si="731"/>
        <v>19.872477310449575</v>
      </c>
      <c r="X979" s="59">
        <f t="shared" si="732"/>
        <v>17.179979238131889</v>
      </c>
      <c r="Y979" s="59">
        <f t="shared" si="733"/>
        <v>101.71533886112795</v>
      </c>
      <c r="Z979" s="59">
        <f t="shared" si="693"/>
        <v>1.0604475492598975E-3</v>
      </c>
      <c r="AA979" s="59">
        <f t="shared" si="694"/>
        <v>3.9599737245216232E-2</v>
      </c>
      <c r="AB979" s="59">
        <f t="shared" si="695"/>
        <v>0.49107821142298003</v>
      </c>
      <c r="AC979" s="59">
        <f t="shared" si="696"/>
        <v>1.0096550092397805</v>
      </c>
      <c r="AD979" s="59">
        <f t="shared" si="697"/>
        <v>0.41783994759833759</v>
      </c>
      <c r="AE979" s="59">
        <f t="shared" si="698"/>
        <v>0</v>
      </c>
      <c r="AF979" s="59">
        <f t="shared" si="699"/>
        <v>0.53713998352651027</v>
      </c>
      <c r="AG979" s="59">
        <f t="shared" si="700"/>
        <v>7.9285707807436236E-3</v>
      </c>
      <c r="AH979" s="59">
        <f t="shared" si="701"/>
        <v>0.49381837104654469</v>
      </c>
      <c r="AI979" s="59">
        <f t="shared" si="702"/>
        <v>1.932952665602764E-3</v>
      </c>
      <c r="AJ979" s="59">
        <f t="shared" si="718"/>
        <v>3.0000532310749755</v>
      </c>
      <c r="AK979" s="59">
        <f t="shared" si="715"/>
        <v>4.0000000000000009</v>
      </c>
      <c r="AL979" s="59">
        <f t="shared" si="719"/>
        <v>0.47898963993656846</v>
      </c>
      <c r="AM979" s="59">
        <f t="shared" si="720"/>
        <v>0.52101036006343149</v>
      </c>
      <c r="AN979" s="59">
        <f t="shared" si="721"/>
        <v>1.2855161087729547</v>
      </c>
      <c r="AO979" s="59">
        <f t="shared" si="722"/>
        <v>3.9059304578738798</v>
      </c>
      <c r="AP979" s="59">
        <f t="shared" si="723"/>
        <v>0.43753793559428411</v>
      </c>
      <c r="AQ979" s="59">
        <f t="shared" si="724"/>
        <v>0.21778681913760292</v>
      </c>
      <c r="AR979" s="59">
        <f t="shared" si="725"/>
        <v>0.52625306448691922</v>
      </c>
      <c r="AS979" s="59">
        <f t="shared" si="726"/>
        <v>0.25596011637547794</v>
      </c>
      <c r="AT979" s="59">
        <f t="shared" si="727"/>
        <v>0.67277447806072566</v>
      </c>
      <c r="AU979" s="59">
        <v>39.609562634304012</v>
      </c>
      <c r="AV979" s="78"/>
      <c r="AW979" s="59">
        <v>13.867231627196194</v>
      </c>
      <c r="AX979" s="67">
        <v>0.24356601851369591</v>
      </c>
      <c r="AY979" s="67">
        <v>45.935191120766767</v>
      </c>
      <c r="AZ979" s="67">
        <v>0.16204973775071518</v>
      </c>
      <c r="BA979" s="67">
        <v>0.12897889949152888</v>
      </c>
      <c r="BB979" s="67">
        <v>3.486343768605539E-2</v>
      </c>
      <c r="BC979" s="67"/>
      <c r="BD979" s="67"/>
      <c r="BE979" s="59">
        <f t="shared" ref="BE979:BE1007" si="734">SUM(AU979:BB979)</f>
        <v>99.981443475708971</v>
      </c>
      <c r="BF979" s="59">
        <f t="shared" si="728"/>
        <v>85.516310005412123</v>
      </c>
      <c r="BG979" s="59">
        <f t="shared" si="729"/>
        <v>0.14483689994587878</v>
      </c>
      <c r="BH979" s="64">
        <f t="shared" si="730"/>
        <v>0.85516310005412122</v>
      </c>
      <c r="BI979" s="52"/>
      <c r="BJ979" s="62"/>
      <c r="BK979" s="62"/>
      <c r="BL979" s="62"/>
    </row>
    <row r="980" spans="1:64" s="31" customFormat="1" x14ac:dyDescent="0.25">
      <c r="A980" s="62"/>
      <c r="B980" s="58" t="s">
        <v>168</v>
      </c>
      <c r="C980" s="66" t="s">
        <v>183</v>
      </c>
      <c r="D980" s="66" t="s">
        <v>811</v>
      </c>
      <c r="E980" s="52"/>
      <c r="F980" s="66" t="s">
        <v>818</v>
      </c>
      <c r="G980" s="63" t="s">
        <v>1779</v>
      </c>
      <c r="H980" s="63" t="s">
        <v>1784</v>
      </c>
      <c r="I980" s="52" t="s">
        <v>1725</v>
      </c>
      <c r="J980" s="52" t="s">
        <v>1722</v>
      </c>
      <c r="K980" s="59">
        <v>86.118896306338399</v>
      </c>
      <c r="L980" s="59">
        <v>4.4769256830336619E-2</v>
      </c>
      <c r="M980" s="59">
        <v>1.3043583476514291</v>
      </c>
      <c r="N980" s="59">
        <v>12.069549645475885</v>
      </c>
      <c r="O980" s="59">
        <v>42.117384184755863</v>
      </c>
      <c r="P980" s="59"/>
      <c r="Q980" s="59">
        <v>33.748356443949696</v>
      </c>
      <c r="R980" s="59">
        <v>0.2549024352862409</v>
      </c>
      <c r="S980" s="59">
        <v>10.365494599456316</v>
      </c>
      <c r="T980" s="59">
        <v>9.1555146851228938E-2</v>
      </c>
      <c r="U980" s="59"/>
      <c r="V980" s="59">
        <v>99.996370060257007</v>
      </c>
      <c r="W980" s="59">
        <f t="shared" si="731"/>
        <v>19.29011773861955</v>
      </c>
      <c r="X980" s="59">
        <f t="shared" si="732"/>
        <v>16.068280401567176</v>
      </c>
      <c r="Y980" s="59">
        <f t="shared" si="733"/>
        <v>101.60641175649404</v>
      </c>
      <c r="Z980" s="59">
        <f t="shared" si="693"/>
        <v>1.4515031542499733E-3</v>
      </c>
      <c r="AA980" s="59">
        <f t="shared" si="694"/>
        <v>3.1804637165684678E-2</v>
      </c>
      <c r="AB980" s="59">
        <f t="shared" si="695"/>
        <v>0.46124485742969523</v>
      </c>
      <c r="AC980" s="59">
        <f t="shared" si="696"/>
        <v>1.0800890586816081</v>
      </c>
      <c r="AD980" s="59">
        <f t="shared" si="697"/>
        <v>0.39204397519933232</v>
      </c>
      <c r="AE980" s="59">
        <f t="shared" si="698"/>
        <v>0</v>
      </c>
      <c r="AF980" s="59">
        <f t="shared" si="699"/>
        <v>0.52305626550053275</v>
      </c>
      <c r="AG980" s="59">
        <f t="shared" si="700"/>
        <v>7.0004039841526687E-3</v>
      </c>
      <c r="AH980" s="59">
        <f t="shared" si="701"/>
        <v>0.50097670768866487</v>
      </c>
      <c r="AI980" s="59">
        <f t="shared" si="702"/>
        <v>2.3875052208269533E-3</v>
      </c>
      <c r="AJ980" s="59">
        <f t="shared" si="718"/>
        <v>3.0000549140247474</v>
      </c>
      <c r="AK980" s="59">
        <f t="shared" si="715"/>
        <v>3.9999999999999996</v>
      </c>
      <c r="AL980" s="59">
        <f t="shared" si="719"/>
        <v>0.48921931305439098</v>
      </c>
      <c r="AM980" s="59">
        <f t="shared" si="720"/>
        <v>0.51078068694560907</v>
      </c>
      <c r="AN980" s="59">
        <f t="shared" si="721"/>
        <v>1.3341775376973668</v>
      </c>
      <c r="AO980" s="59">
        <f t="shared" si="722"/>
        <v>4.1005778206024237</v>
      </c>
      <c r="AP980" s="59">
        <f t="shared" si="723"/>
        <v>0.42841642670697871</v>
      </c>
      <c r="AQ980" s="59">
        <f t="shared" si="724"/>
        <v>0.20277669304140328</v>
      </c>
      <c r="AR980" s="59">
        <f t="shared" si="725"/>
        <v>0.55865387906624731</v>
      </c>
      <c r="AS980" s="59">
        <f t="shared" si="726"/>
        <v>0.23856942789234939</v>
      </c>
      <c r="AT980" s="59">
        <f t="shared" si="727"/>
        <v>0.70074955685566864</v>
      </c>
      <c r="AU980" s="59">
        <v>39.750516127747844</v>
      </c>
      <c r="AV980" s="78"/>
      <c r="AW980" s="59">
        <v>13.31545050835391</v>
      </c>
      <c r="AX980" s="67">
        <v>0.23115779225529409</v>
      </c>
      <c r="AY980" s="67">
        <v>46.346436463125968</v>
      </c>
      <c r="AZ980" s="67">
        <v>0.15332661592570906</v>
      </c>
      <c r="BA980" s="67">
        <v>0.12346998394337003</v>
      </c>
      <c r="BB980" s="67">
        <v>5.842908406852635E-2</v>
      </c>
      <c r="BC980" s="67"/>
      <c r="BD980" s="67"/>
      <c r="BE980" s="59">
        <f t="shared" si="734"/>
        <v>99.978786575420614</v>
      </c>
      <c r="BF980" s="59">
        <f t="shared" si="728"/>
        <v>86.118896306338399</v>
      </c>
      <c r="BG980" s="59">
        <f t="shared" si="729"/>
        <v>0.13881103693661601</v>
      </c>
      <c r="BH980" s="64">
        <f t="shared" si="730"/>
        <v>0.86118896306338399</v>
      </c>
      <c r="BI980" s="52"/>
      <c r="BJ980" s="62"/>
      <c r="BK980" s="62"/>
      <c r="BL980" s="62"/>
    </row>
    <row r="981" spans="1:64" s="31" customFormat="1" x14ac:dyDescent="0.25">
      <c r="A981" s="62"/>
      <c r="B981" s="58" t="s">
        <v>168</v>
      </c>
      <c r="C981" s="66" t="s">
        <v>183</v>
      </c>
      <c r="D981" s="66" t="s">
        <v>811</v>
      </c>
      <c r="E981" s="52"/>
      <c r="F981" s="66" t="s">
        <v>819</v>
      </c>
      <c r="G981" s="63" t="s">
        <v>1779</v>
      </c>
      <c r="H981" s="63" t="s">
        <v>1784</v>
      </c>
      <c r="I981" s="52" t="s">
        <v>1725</v>
      </c>
      <c r="J981" s="52" t="s">
        <v>1722</v>
      </c>
      <c r="K981" s="59">
        <v>86.236582125950108</v>
      </c>
      <c r="L981" s="59">
        <v>4.1835990731094091E-2</v>
      </c>
      <c r="M981" s="59">
        <v>1.3086947780153899</v>
      </c>
      <c r="N981" s="59">
        <v>12.134468185353748</v>
      </c>
      <c r="O981" s="59">
        <v>41.612594664083396</v>
      </c>
      <c r="P981" s="59"/>
      <c r="Q981" s="59">
        <v>34.199906986001189</v>
      </c>
      <c r="R981" s="59">
        <v>0.2601548744006385</v>
      </c>
      <c r="S981" s="59">
        <v>10.357454015950479</v>
      </c>
      <c r="T981" s="59">
        <v>8.4687418130418621E-2</v>
      </c>
      <c r="U981" s="59"/>
      <c r="V981" s="59">
        <v>99.999796912666355</v>
      </c>
      <c r="W981" s="59">
        <f t="shared" si="731"/>
        <v>19.323004702812334</v>
      </c>
      <c r="X981" s="59">
        <f t="shared" si="732"/>
        <v>16.533565551443495</v>
      </c>
      <c r="Y981" s="59">
        <f t="shared" si="733"/>
        <v>101.65646018092099</v>
      </c>
      <c r="Z981" s="59">
        <f t="shared" si="693"/>
        <v>1.3557837522525696E-3</v>
      </c>
      <c r="AA981" s="59">
        <f t="shared" si="694"/>
        <v>3.1895848592044057E-2</v>
      </c>
      <c r="AB981" s="59">
        <f t="shared" si="695"/>
        <v>0.46351467346353237</v>
      </c>
      <c r="AC981" s="59">
        <f t="shared" si="696"/>
        <v>1.0666581122574179</v>
      </c>
      <c r="AD981" s="59">
        <f t="shared" si="697"/>
        <v>0.40321267158416413</v>
      </c>
      <c r="AE981" s="59">
        <f t="shared" si="698"/>
        <v>0</v>
      </c>
      <c r="AF981" s="59">
        <f t="shared" si="699"/>
        <v>0.52370950725829635</v>
      </c>
      <c r="AG981" s="59">
        <f t="shared" si="700"/>
        <v>7.1413999186328465E-3</v>
      </c>
      <c r="AH981" s="59">
        <f t="shared" si="701"/>
        <v>0.50036023359205262</v>
      </c>
      <c r="AI981" s="59">
        <f t="shared" si="702"/>
        <v>2.2074085847530408E-3</v>
      </c>
      <c r="AJ981" s="59">
        <f t="shared" si="718"/>
        <v>3.0000556390031456</v>
      </c>
      <c r="AK981" s="59">
        <f t="shared" si="715"/>
        <v>3.9999999999999996</v>
      </c>
      <c r="AL981" s="59">
        <f t="shared" si="719"/>
        <v>0.48859976389554516</v>
      </c>
      <c r="AM981" s="59">
        <f t="shared" si="720"/>
        <v>0.51140023610445484</v>
      </c>
      <c r="AN981" s="59">
        <f t="shared" si="721"/>
        <v>1.2988418870883141</v>
      </c>
      <c r="AO981" s="59">
        <f t="shared" si="722"/>
        <v>3.9590114862141168</v>
      </c>
      <c r="AP981" s="59">
        <f t="shared" si="723"/>
        <v>0.43500164392192636</v>
      </c>
      <c r="AQ981" s="59">
        <f t="shared" si="724"/>
        <v>0.20855265568521947</v>
      </c>
      <c r="AR981" s="59">
        <f t="shared" si="725"/>
        <v>0.55170483890170519</v>
      </c>
      <c r="AS981" s="59">
        <f t="shared" si="726"/>
        <v>0.23974250541307524</v>
      </c>
      <c r="AT981" s="59">
        <f t="shared" si="727"/>
        <v>0.69708344195577587</v>
      </c>
      <c r="AU981" s="59">
        <v>39.839900512602384</v>
      </c>
      <c r="AV981" s="78"/>
      <c r="AW981" s="59">
        <v>13.196299627530051</v>
      </c>
      <c r="AX981" s="67">
        <v>0.23955026964345391</v>
      </c>
      <c r="AY981" s="67">
        <v>46.387763381847421</v>
      </c>
      <c r="AZ981" s="67">
        <v>0.15777748503807104</v>
      </c>
      <c r="BA981" s="67">
        <v>0.12382091381923656</v>
      </c>
      <c r="BB981" s="67">
        <v>3.9380064387766048E-2</v>
      </c>
      <c r="BC981" s="67"/>
      <c r="BD981" s="67"/>
      <c r="BE981" s="59">
        <f t="shared" si="734"/>
        <v>99.984492254868371</v>
      </c>
      <c r="BF981" s="59">
        <f t="shared" si="728"/>
        <v>86.236582125950108</v>
      </c>
      <c r="BG981" s="59">
        <f t="shared" si="729"/>
        <v>0.13763417874049894</v>
      </c>
      <c r="BH981" s="64">
        <f t="shared" si="730"/>
        <v>0.86236582125950112</v>
      </c>
      <c r="BI981" s="52"/>
      <c r="BJ981" s="62"/>
      <c r="BK981" s="62"/>
      <c r="BL981" s="62"/>
    </row>
    <row r="982" spans="1:64" s="31" customFormat="1" x14ac:dyDescent="0.25">
      <c r="A982" s="62"/>
      <c r="B982" s="58" t="s">
        <v>168</v>
      </c>
      <c r="C982" s="66" t="s">
        <v>183</v>
      </c>
      <c r="D982" s="66" t="s">
        <v>811</v>
      </c>
      <c r="E982" s="52"/>
      <c r="F982" s="66" t="s">
        <v>820</v>
      </c>
      <c r="G982" s="63" t="s">
        <v>1779</v>
      </c>
      <c r="H982" s="63" t="s">
        <v>1784</v>
      </c>
      <c r="I982" s="52" t="s">
        <v>1725</v>
      </c>
      <c r="J982" s="52" t="s">
        <v>1722</v>
      </c>
      <c r="K982" s="59">
        <v>86.440460809004719</v>
      </c>
      <c r="L982" s="59">
        <v>3.899500256252874E-2</v>
      </c>
      <c r="M982" s="59">
        <v>1.4885962406791815</v>
      </c>
      <c r="N982" s="59">
        <v>12.944315136340709</v>
      </c>
      <c r="O982" s="59">
        <v>40.423131227805762</v>
      </c>
      <c r="P982" s="59"/>
      <c r="Q982" s="59">
        <v>33.950973659635416</v>
      </c>
      <c r="R982" s="59">
        <v>0.28937330473024575</v>
      </c>
      <c r="S982" s="59">
        <v>10.797057852378089</v>
      </c>
      <c r="T982" s="59">
        <v>6.0265003960271686E-2</v>
      </c>
      <c r="U982" s="59"/>
      <c r="V982" s="59">
        <v>99.992707428092203</v>
      </c>
      <c r="W982" s="59">
        <f t="shared" si="731"/>
        <v>18.930056154575126</v>
      </c>
      <c r="X982" s="59">
        <f t="shared" si="732"/>
        <v>16.693618031851845</v>
      </c>
      <c r="Y982" s="59">
        <f t="shared" si="733"/>
        <v>101.66540795488376</v>
      </c>
      <c r="Z982" s="59">
        <f t="shared" si="693"/>
        <v>1.2555980847299511E-3</v>
      </c>
      <c r="AA982" s="59">
        <f t="shared" si="694"/>
        <v>3.6047407321852971E-2</v>
      </c>
      <c r="AB982" s="59">
        <f t="shared" si="695"/>
        <v>0.49127327767343598</v>
      </c>
      <c r="AC982" s="59">
        <f t="shared" si="696"/>
        <v>1.029512728522326</v>
      </c>
      <c r="AD982" s="59">
        <f t="shared" si="697"/>
        <v>0.40450085789518947</v>
      </c>
      <c r="AE982" s="59">
        <f t="shared" si="698"/>
        <v>0</v>
      </c>
      <c r="AF982" s="59">
        <f t="shared" si="699"/>
        <v>0.50976383944339632</v>
      </c>
      <c r="AG982" s="59">
        <f t="shared" si="700"/>
        <v>7.8924379343778654E-3</v>
      </c>
      <c r="AH982" s="59">
        <f t="shared" si="701"/>
        <v>0.51824667643668498</v>
      </c>
      <c r="AI982" s="59">
        <f t="shared" si="702"/>
        <v>1.5607392359477093E-3</v>
      </c>
      <c r="AJ982" s="59">
        <f t="shared" si="718"/>
        <v>3.000053562547941</v>
      </c>
      <c r="AK982" s="59">
        <f t="shared" si="715"/>
        <v>3.9999999999999991</v>
      </c>
      <c r="AL982" s="59">
        <f t="shared" si="719"/>
        <v>0.50412585127401466</v>
      </c>
      <c r="AM982" s="59">
        <f t="shared" si="720"/>
        <v>0.49587414872598534</v>
      </c>
      <c r="AN982" s="59">
        <f t="shared" si="721"/>
        <v>1.2602293159424687</v>
      </c>
      <c r="AO982" s="59">
        <f t="shared" si="722"/>
        <v>3.8056722630169451</v>
      </c>
      <c r="AP982" s="59">
        <f t="shared" si="723"/>
        <v>0.44243298365636008</v>
      </c>
      <c r="AQ982" s="59">
        <f t="shared" si="724"/>
        <v>0.21009900677122195</v>
      </c>
      <c r="AR982" s="59">
        <f t="shared" si="725"/>
        <v>0.53473212107974544</v>
      </c>
      <c r="AS982" s="59">
        <f t="shared" si="726"/>
        <v>0.25516887214903267</v>
      </c>
      <c r="AT982" s="59">
        <f t="shared" si="727"/>
        <v>0.67696094278092855</v>
      </c>
      <c r="AU982" s="59">
        <v>39.736733626562973</v>
      </c>
      <c r="AV982" s="78"/>
      <c r="AW982" s="59">
        <v>13.032989471832694</v>
      </c>
      <c r="AX982" s="67">
        <v>0.24300203652163549</v>
      </c>
      <c r="AY982" s="67">
        <v>46.612480304500465</v>
      </c>
      <c r="AZ982" s="67">
        <v>0.15778545471520103</v>
      </c>
      <c r="BA982" s="67">
        <v>0.12947443343825366</v>
      </c>
      <c r="BB982" s="67">
        <v>7.6073078994583446E-2</v>
      </c>
      <c r="BC982" s="67"/>
      <c r="BD982" s="67"/>
      <c r="BE982" s="59">
        <f t="shared" si="734"/>
        <v>99.988538406565795</v>
      </c>
      <c r="BF982" s="59">
        <f t="shared" si="728"/>
        <v>86.440460809004719</v>
      </c>
      <c r="BG982" s="59">
        <f t="shared" si="729"/>
        <v>0.13559539190995282</v>
      </c>
      <c r="BH982" s="64">
        <f t="shared" si="730"/>
        <v>0.86440460809004716</v>
      </c>
      <c r="BI982" s="52"/>
      <c r="BJ982" s="62"/>
      <c r="BK982" s="62"/>
      <c r="BL982" s="62"/>
    </row>
    <row r="983" spans="1:64" s="31" customFormat="1" x14ac:dyDescent="0.25">
      <c r="A983" s="62"/>
      <c r="B983" s="58" t="s">
        <v>168</v>
      </c>
      <c r="C983" s="66" t="s">
        <v>183</v>
      </c>
      <c r="D983" s="66" t="s">
        <v>811</v>
      </c>
      <c r="E983" s="52"/>
      <c r="F983" s="66" t="s">
        <v>821</v>
      </c>
      <c r="G983" s="63" t="s">
        <v>1779</v>
      </c>
      <c r="H983" s="63" t="s">
        <v>1784</v>
      </c>
      <c r="I983" s="52" t="s">
        <v>1725</v>
      </c>
      <c r="J983" s="52" t="s">
        <v>1722</v>
      </c>
      <c r="K983" s="59">
        <v>88.960571440025731</v>
      </c>
      <c r="L983" s="59">
        <v>1.3066640865869434E-2</v>
      </c>
      <c r="M983" s="59">
        <v>0.93780578183896512</v>
      </c>
      <c r="N983" s="59">
        <v>11.859722129403632</v>
      </c>
      <c r="O983" s="59">
        <v>48.286723993644223</v>
      </c>
      <c r="P983" s="59"/>
      <c r="Q983" s="59">
        <v>25.64452951614528</v>
      </c>
      <c r="R983" s="59">
        <v>0.24457559849703706</v>
      </c>
      <c r="S983" s="59">
        <v>12.897073770663495</v>
      </c>
      <c r="T983" s="59">
        <v>0.11091682933470848</v>
      </c>
      <c r="U983" s="59"/>
      <c r="V983" s="59">
        <v>99.994414260393214</v>
      </c>
      <c r="W983" s="59">
        <f t="shared" si="731"/>
        <v>14.931116768024653</v>
      </c>
      <c r="X983" s="59">
        <f t="shared" si="732"/>
        <v>11.90643781742679</v>
      </c>
      <c r="Y983" s="59">
        <f t="shared" si="733"/>
        <v>101.18743932969937</v>
      </c>
      <c r="Z983" s="59">
        <f t="shared" si="693"/>
        <v>4.1764934248863351E-4</v>
      </c>
      <c r="AA983" s="59">
        <f t="shared" si="694"/>
        <v>2.2543231864765593E-2</v>
      </c>
      <c r="AB983" s="59">
        <f t="shared" si="695"/>
        <v>0.44681190272609267</v>
      </c>
      <c r="AC983" s="59">
        <f t="shared" si="696"/>
        <v>1.2207751117232633</v>
      </c>
      <c r="AD983" s="59">
        <f t="shared" si="697"/>
        <v>0.28638942596527617</v>
      </c>
      <c r="AE983" s="59">
        <f t="shared" si="698"/>
        <v>0</v>
      </c>
      <c r="AF983" s="59">
        <f t="shared" si="699"/>
        <v>0.39913110151934383</v>
      </c>
      <c r="AG983" s="59">
        <f t="shared" si="700"/>
        <v>6.6217379834833182E-3</v>
      </c>
      <c r="AH983" s="59">
        <f t="shared" si="701"/>
        <v>0.61450926775985326</v>
      </c>
      <c r="AI983" s="59">
        <f t="shared" si="702"/>
        <v>2.8514697008624589E-3</v>
      </c>
      <c r="AJ983" s="59">
        <f t="shared" si="718"/>
        <v>3.0000508985854291</v>
      </c>
      <c r="AK983" s="59">
        <f t="shared" si="715"/>
        <v>3.9999999999999991</v>
      </c>
      <c r="AL983" s="59">
        <f t="shared" si="719"/>
        <v>0.60623993122613373</v>
      </c>
      <c r="AM983" s="59">
        <f t="shared" si="720"/>
        <v>0.39376006877386627</v>
      </c>
      <c r="AN983" s="59">
        <f t="shared" si="721"/>
        <v>1.3936656361318913</v>
      </c>
      <c r="AO983" s="59">
        <f t="shared" si="722"/>
        <v>4.3415232959915429</v>
      </c>
      <c r="AP983" s="59">
        <f t="shared" si="723"/>
        <v>0.41776929279729186</v>
      </c>
      <c r="AQ983" s="59">
        <f t="shared" si="724"/>
        <v>0.14656749182938184</v>
      </c>
      <c r="AR983" s="59">
        <f t="shared" si="725"/>
        <v>0.62476449893337294</v>
      </c>
      <c r="AS983" s="59">
        <f t="shared" si="726"/>
        <v>0.22866800923724526</v>
      </c>
      <c r="AT983" s="59">
        <f t="shared" si="727"/>
        <v>0.73206081670428946</v>
      </c>
      <c r="AU983" s="59">
        <v>40.297476149211775</v>
      </c>
      <c r="AV983" s="78"/>
      <c r="AW983" s="59">
        <v>10.701696548156567</v>
      </c>
      <c r="AX983" s="67">
        <v>0.19031800288595568</v>
      </c>
      <c r="AY983" s="67">
        <v>48.382647408107722</v>
      </c>
      <c r="AZ983" s="67">
        <v>0.15114293258424641</v>
      </c>
      <c r="BA983" s="67">
        <v>0.17725653684385503</v>
      </c>
      <c r="BB983" s="67">
        <v>7.8569841827653294E-2</v>
      </c>
      <c r="BC983" s="67"/>
      <c r="BD983" s="67"/>
      <c r="BE983" s="59">
        <f t="shared" si="734"/>
        <v>99.97910741961779</v>
      </c>
      <c r="BF983" s="59">
        <f t="shared" si="728"/>
        <v>88.960571440025731</v>
      </c>
      <c r="BG983" s="59">
        <f t="shared" si="729"/>
        <v>0.11039428559974268</v>
      </c>
      <c r="BH983" s="64">
        <f t="shared" si="730"/>
        <v>0.88960571440025726</v>
      </c>
      <c r="BI983" s="52"/>
      <c r="BJ983" s="62"/>
      <c r="BK983" s="62"/>
      <c r="BL983" s="62"/>
    </row>
    <row r="984" spans="1:64" s="31" customFormat="1" x14ac:dyDescent="0.25">
      <c r="A984" s="62"/>
      <c r="B984" s="58" t="s">
        <v>168</v>
      </c>
      <c r="C984" s="66" t="s">
        <v>183</v>
      </c>
      <c r="D984" s="66" t="s">
        <v>182</v>
      </c>
      <c r="E984" s="52"/>
      <c r="F984" s="66" t="s">
        <v>847</v>
      </c>
      <c r="G984" s="63" t="s">
        <v>1779</v>
      </c>
      <c r="H984" s="63" t="s">
        <v>1784</v>
      </c>
      <c r="I984" s="52" t="s">
        <v>1725</v>
      </c>
      <c r="J984" s="52" t="s">
        <v>1722</v>
      </c>
      <c r="K984" s="59">
        <v>91.224645823469245</v>
      </c>
      <c r="L984" s="59">
        <v>0.12692029405533325</v>
      </c>
      <c r="M984" s="59">
        <v>0.42823107088748269</v>
      </c>
      <c r="N984" s="59">
        <v>15.83005872312188</v>
      </c>
      <c r="O984" s="59">
        <v>49.179115515456296</v>
      </c>
      <c r="P984" s="59"/>
      <c r="Q984" s="59">
        <v>20.457152907973793</v>
      </c>
      <c r="R984" s="59">
        <v>0.15200454114815898</v>
      </c>
      <c r="S984" s="59">
        <v>13.621445732080254</v>
      </c>
      <c r="T984" s="59">
        <v>0.20107372570026022</v>
      </c>
      <c r="U984" s="59"/>
      <c r="V984" s="59">
        <v>99.996002510423452</v>
      </c>
      <c r="W984" s="59">
        <f t="shared" si="731"/>
        <v>14.062347666148302</v>
      </c>
      <c r="X984" s="59">
        <f t="shared" si="732"/>
        <v>7.1069184728000554</v>
      </c>
      <c r="Y984" s="59">
        <f t="shared" si="733"/>
        <v>100.708115741398</v>
      </c>
      <c r="Z984" s="59">
        <f t="shared" si="693"/>
        <v>3.9782560993134779E-3</v>
      </c>
      <c r="AA984" s="59">
        <f t="shared" si="694"/>
        <v>1.0094743011423683E-2</v>
      </c>
      <c r="AB984" s="59">
        <f t="shared" si="695"/>
        <v>0.58485279060843853</v>
      </c>
      <c r="AC984" s="59">
        <f t="shared" si="696"/>
        <v>1.2192772175165731</v>
      </c>
      <c r="AD984" s="59">
        <f t="shared" si="697"/>
        <v>0.16763715612862093</v>
      </c>
      <c r="AE984" s="59">
        <f t="shared" si="698"/>
        <v>0</v>
      </c>
      <c r="AF984" s="59">
        <f t="shared" si="699"/>
        <v>0.36863361068213885</v>
      </c>
      <c r="AG984" s="59">
        <f t="shared" si="700"/>
        <v>4.0357964155223009E-3</v>
      </c>
      <c r="AH984" s="59">
        <f t="shared" si="701"/>
        <v>0.63646463622976845</v>
      </c>
      <c r="AI984" s="59">
        <f t="shared" si="702"/>
        <v>5.0692120706478357E-3</v>
      </c>
      <c r="AJ984" s="59">
        <f t="shared" ref="AJ984:AJ1007" si="735">SUM(Z984:AI984)</f>
        <v>3.0000434187624476</v>
      </c>
      <c r="AK984" s="59">
        <f t="shared" si="715"/>
        <v>4.0000000000000009</v>
      </c>
      <c r="AL984" s="59">
        <f t="shared" si="719"/>
        <v>0.63323624151694702</v>
      </c>
      <c r="AM984" s="59">
        <f t="shared" si="720"/>
        <v>0.36676375848305298</v>
      </c>
      <c r="AN984" s="59">
        <f t="shared" si="721"/>
        <v>2.1989970433482049</v>
      </c>
      <c r="AO984" s="59">
        <f t="shared" si="722"/>
        <v>7.8866196620147129</v>
      </c>
      <c r="AP984" s="59">
        <f t="shared" si="723"/>
        <v>0.31259797569345604</v>
      </c>
      <c r="AQ984" s="59">
        <f t="shared" si="724"/>
        <v>8.5018738098357652E-2</v>
      </c>
      <c r="AR984" s="59">
        <f t="shared" si="725"/>
        <v>0.61836774626384583</v>
      </c>
      <c r="AS984" s="59">
        <f t="shared" si="726"/>
        <v>0.29661351563779653</v>
      </c>
      <c r="AT984" s="59">
        <f t="shared" si="727"/>
        <v>0.6758255846449438</v>
      </c>
      <c r="AU984" s="59">
        <v>40.613572758908752</v>
      </c>
      <c r="AV984" s="78"/>
      <c r="AW984" s="59">
        <v>8.5784439955616065</v>
      </c>
      <c r="AX984" s="67">
        <v>0.12931469489677599</v>
      </c>
      <c r="AY984" s="67">
        <v>50.031333466771827</v>
      </c>
      <c r="AZ984" s="67">
        <v>0.1073281162858112</v>
      </c>
      <c r="BA984" s="67">
        <v>0.3933461707940451</v>
      </c>
      <c r="BB984" s="67">
        <v>0.11515019172805517</v>
      </c>
      <c r="BC984" s="67"/>
      <c r="BD984" s="67"/>
      <c r="BE984" s="59">
        <f t="shared" si="734"/>
        <v>99.968489394946872</v>
      </c>
      <c r="BF984" s="59">
        <f t="shared" si="728"/>
        <v>91.224645823469245</v>
      </c>
      <c r="BG984" s="59">
        <f t="shared" si="729"/>
        <v>8.7753541765307544E-2</v>
      </c>
      <c r="BH984" s="64">
        <f t="shared" si="730"/>
        <v>0.91224645823469241</v>
      </c>
      <c r="BI984" s="52"/>
      <c r="BJ984" s="62"/>
      <c r="BK984" s="62"/>
      <c r="BL984" s="62"/>
    </row>
    <row r="985" spans="1:64" s="31" customFormat="1" x14ac:dyDescent="0.25">
      <c r="A985" s="62"/>
      <c r="B985" s="58" t="s">
        <v>168</v>
      </c>
      <c r="C985" s="66" t="s">
        <v>183</v>
      </c>
      <c r="D985" s="66" t="s">
        <v>182</v>
      </c>
      <c r="E985" s="52"/>
      <c r="F985" s="66" t="s">
        <v>848</v>
      </c>
      <c r="G985" s="63" t="s">
        <v>1779</v>
      </c>
      <c r="H985" s="63" t="s">
        <v>1784</v>
      </c>
      <c r="I985" s="52" t="s">
        <v>1725</v>
      </c>
      <c r="J985" s="52" t="s">
        <v>1722</v>
      </c>
      <c r="K985" s="59">
        <v>89.352508426499099</v>
      </c>
      <c r="L985" s="59">
        <v>5.5363486001441434E-2</v>
      </c>
      <c r="M985" s="59">
        <v>0.53860762809973728</v>
      </c>
      <c r="N985" s="59">
        <v>11.646104733874644</v>
      </c>
      <c r="O985" s="59">
        <v>53.643263400682358</v>
      </c>
      <c r="P985" s="59"/>
      <c r="Q985" s="59">
        <v>21.275396763411063</v>
      </c>
      <c r="R985" s="59">
        <v>0.15600639448263318</v>
      </c>
      <c r="S985" s="59">
        <v>12.50621603425418</v>
      </c>
      <c r="T985" s="59">
        <v>0.17854724235464864</v>
      </c>
      <c r="U985" s="59"/>
      <c r="V985" s="59">
        <v>99.999505683160706</v>
      </c>
      <c r="W985" s="59">
        <f t="shared" si="731"/>
        <v>15.132186245633472</v>
      </c>
      <c r="X985" s="59">
        <f t="shared" si="732"/>
        <v>6.8273066434514238</v>
      </c>
      <c r="Y985" s="59">
        <f t="shared" si="733"/>
        <v>100.68360180883454</v>
      </c>
      <c r="Z985" s="59">
        <f t="shared" si="693"/>
        <v>1.7796341670169521E-3</v>
      </c>
      <c r="AA985" s="59">
        <f t="shared" si="694"/>
        <v>1.3020726951977315E-2</v>
      </c>
      <c r="AB985" s="59">
        <f t="shared" si="695"/>
        <v>0.44125574363596837</v>
      </c>
      <c r="AC985" s="59">
        <f t="shared" si="696"/>
        <v>1.3639001437671827</v>
      </c>
      <c r="AD985" s="59">
        <f t="shared" si="697"/>
        <v>0.16515206183892089</v>
      </c>
      <c r="AE985" s="59">
        <f t="shared" si="698"/>
        <v>0</v>
      </c>
      <c r="AF985" s="59">
        <f t="shared" si="699"/>
        <v>0.4068032525479382</v>
      </c>
      <c r="AG985" s="59">
        <f t="shared" si="700"/>
        <v>4.2477673934100445E-3</v>
      </c>
      <c r="AH985" s="59">
        <f t="shared" si="701"/>
        <v>0.59927014134432055</v>
      </c>
      <c r="AI985" s="59">
        <f t="shared" si="702"/>
        <v>4.6161926132346001E-3</v>
      </c>
      <c r="AJ985" s="59">
        <f t="shared" si="735"/>
        <v>3.0000456642599698</v>
      </c>
      <c r="AK985" s="59">
        <f t="shared" si="715"/>
        <v>4</v>
      </c>
      <c r="AL985" s="59">
        <f t="shared" si="719"/>
        <v>0.59565250903404454</v>
      </c>
      <c r="AM985" s="59">
        <f t="shared" si="720"/>
        <v>0.40434749096595546</v>
      </c>
      <c r="AN985" s="59">
        <f t="shared" si="721"/>
        <v>2.4632042011362167</v>
      </c>
      <c r="AO985" s="59">
        <f t="shared" si="722"/>
        <v>9.1493023547673822</v>
      </c>
      <c r="AP985" s="59">
        <f t="shared" si="723"/>
        <v>0.28874993847371677</v>
      </c>
      <c r="AQ985" s="59">
        <f t="shared" si="724"/>
        <v>8.382043116785412E-2</v>
      </c>
      <c r="AR985" s="59">
        <f t="shared" si="725"/>
        <v>0.69222688985843095</v>
      </c>
      <c r="AS985" s="59">
        <f t="shared" si="726"/>
        <v>0.22395267897371496</v>
      </c>
      <c r="AT985" s="59">
        <f t="shared" si="727"/>
        <v>0.75555809516775474</v>
      </c>
      <c r="AU985" s="59">
        <v>40.303793806881181</v>
      </c>
      <c r="AV985" s="78"/>
      <c r="AW985" s="59">
        <v>10.326886130730234</v>
      </c>
      <c r="AX985" s="67">
        <v>0.16176434462425709</v>
      </c>
      <c r="AY985" s="67">
        <v>48.619989203729936</v>
      </c>
      <c r="AZ985" s="67">
        <v>0.11614360079373995</v>
      </c>
      <c r="BA985" s="67">
        <v>0.35920906436536082</v>
      </c>
      <c r="BB985" s="67">
        <v>9.7571933274162123E-2</v>
      </c>
      <c r="BC985" s="67"/>
      <c r="BD985" s="67"/>
      <c r="BE985" s="59">
        <f t="shared" si="734"/>
        <v>99.985358084398868</v>
      </c>
      <c r="BF985" s="59">
        <f t="shared" si="728"/>
        <v>89.352508426499099</v>
      </c>
      <c r="BG985" s="59">
        <f t="shared" si="729"/>
        <v>0.106474915735009</v>
      </c>
      <c r="BH985" s="64">
        <f t="shared" si="730"/>
        <v>0.893525084264991</v>
      </c>
      <c r="BI985" s="52"/>
      <c r="BJ985" s="62"/>
      <c r="BK985" s="62"/>
      <c r="BL985" s="62"/>
    </row>
    <row r="986" spans="1:64" s="31" customFormat="1" x14ac:dyDescent="0.25">
      <c r="A986" s="62"/>
      <c r="B986" s="58" t="s">
        <v>168</v>
      </c>
      <c r="C986" s="66" t="s">
        <v>183</v>
      </c>
      <c r="D986" s="66" t="s">
        <v>182</v>
      </c>
      <c r="E986" s="52"/>
      <c r="F986" s="66" t="s">
        <v>849</v>
      </c>
      <c r="G986" s="63" t="s">
        <v>1779</v>
      </c>
      <c r="H986" s="63" t="s">
        <v>1784</v>
      </c>
      <c r="I986" s="52" t="s">
        <v>1725</v>
      </c>
      <c r="J986" s="52" t="s">
        <v>1722</v>
      </c>
      <c r="K986" s="59">
        <v>86.181812712414313</v>
      </c>
      <c r="L986" s="59">
        <v>4.0500136181707912E-2</v>
      </c>
      <c r="M986" s="59">
        <v>1.3248607048441199</v>
      </c>
      <c r="N986" s="59">
        <v>11.441288471332484</v>
      </c>
      <c r="O986" s="59">
        <v>43.699646940062834</v>
      </c>
      <c r="P986" s="59"/>
      <c r="Q986" s="59">
        <v>33.442987452045308</v>
      </c>
      <c r="R986" s="59">
        <v>0.26264338313837582</v>
      </c>
      <c r="S986" s="59">
        <v>9.6592824793373353</v>
      </c>
      <c r="T986" s="59">
        <v>0.11745039492695296</v>
      </c>
      <c r="U986" s="59"/>
      <c r="V986" s="59">
        <v>99.988659961869118</v>
      </c>
      <c r="W986" s="59">
        <f t="shared" si="731"/>
        <v>20.226877644130809</v>
      </c>
      <c r="X986" s="59">
        <f t="shared" si="732"/>
        <v>14.687830415552899</v>
      </c>
      <c r="Y986" s="59">
        <f t="shared" si="733"/>
        <v>101.46038056950751</v>
      </c>
      <c r="Z986" s="59">
        <f t="shared" si="693"/>
        <v>1.3239437403907773E-3</v>
      </c>
      <c r="AA986" s="59">
        <f t="shared" si="694"/>
        <v>3.2571569866291318E-2</v>
      </c>
      <c r="AB986" s="59">
        <f t="shared" si="695"/>
        <v>0.44084950312324661</v>
      </c>
      <c r="AC986" s="59">
        <f t="shared" si="696"/>
        <v>1.1299287340993585</v>
      </c>
      <c r="AD986" s="59">
        <f t="shared" si="697"/>
        <v>0.36132497405806774</v>
      </c>
      <c r="AE986" s="59">
        <f t="shared" si="698"/>
        <v>0</v>
      </c>
      <c r="AF986" s="59">
        <f t="shared" si="699"/>
        <v>0.55299006131858364</v>
      </c>
      <c r="AG986" s="59">
        <f t="shared" si="700"/>
        <v>7.2726138870895215E-3</v>
      </c>
      <c r="AH986" s="59">
        <f t="shared" si="701"/>
        <v>0.47070338321457478</v>
      </c>
      <c r="AI986" s="59">
        <f t="shared" si="702"/>
        <v>3.0880974453786282E-3</v>
      </c>
      <c r="AJ986" s="59">
        <f t="shared" si="735"/>
        <v>3.0000528807529814</v>
      </c>
      <c r="AK986" s="59">
        <f t="shared" si="715"/>
        <v>3.9999999999999996</v>
      </c>
      <c r="AL986" s="59">
        <f t="shared" si="719"/>
        <v>0.45980892593215023</v>
      </c>
      <c r="AM986" s="59">
        <f t="shared" si="720"/>
        <v>0.54019107406784972</v>
      </c>
      <c r="AN986" s="59">
        <f t="shared" si="721"/>
        <v>1.530450705103251</v>
      </c>
      <c r="AO986" s="59">
        <f t="shared" si="722"/>
        <v>4.9075306204784814</v>
      </c>
      <c r="AP986" s="59">
        <f t="shared" si="723"/>
        <v>0.39518651676686056</v>
      </c>
      <c r="AQ986" s="59">
        <f t="shared" si="724"/>
        <v>0.18701121759358164</v>
      </c>
      <c r="AR986" s="59">
        <f t="shared" si="725"/>
        <v>0.58481799911216847</v>
      </c>
      <c r="AS986" s="59">
        <f t="shared" si="726"/>
        <v>0.22817078329424983</v>
      </c>
      <c r="AT986" s="59">
        <f t="shared" si="727"/>
        <v>0.71934325757992335</v>
      </c>
      <c r="AU986" s="59">
        <v>39.776057162743655</v>
      </c>
      <c r="AV986" s="78"/>
      <c r="AW986" s="59">
        <v>13.25828275073288</v>
      </c>
      <c r="AX986" s="67">
        <v>0.21680407621173431</v>
      </c>
      <c r="AY986" s="67">
        <v>46.391439892178042</v>
      </c>
      <c r="AZ986" s="67">
        <v>0.13747987738532169</v>
      </c>
      <c r="BA986" s="67">
        <v>0.16604740691634876</v>
      </c>
      <c r="BB986" s="67">
        <v>4.113937890291982E-2</v>
      </c>
      <c r="BC986" s="67"/>
      <c r="BD986" s="67"/>
      <c r="BE986" s="59">
        <f t="shared" si="734"/>
        <v>99.987250545070907</v>
      </c>
      <c r="BF986" s="59">
        <f t="shared" si="728"/>
        <v>86.181812712414313</v>
      </c>
      <c r="BG986" s="59">
        <f t="shared" si="729"/>
        <v>0.13818187287585687</v>
      </c>
      <c r="BH986" s="64">
        <f t="shared" si="730"/>
        <v>0.86181812712414319</v>
      </c>
      <c r="BI986" s="52"/>
      <c r="BJ986" s="62"/>
      <c r="BK986" s="62"/>
      <c r="BL986" s="62"/>
    </row>
    <row r="987" spans="1:64" s="31" customFormat="1" x14ac:dyDescent="0.25">
      <c r="A987" s="62"/>
      <c r="B987" s="58" t="s">
        <v>168</v>
      </c>
      <c r="C987" s="66" t="s">
        <v>183</v>
      </c>
      <c r="D987" s="66" t="s">
        <v>182</v>
      </c>
      <c r="E987" s="52"/>
      <c r="F987" s="66" t="s">
        <v>850</v>
      </c>
      <c r="G987" s="63" t="s">
        <v>1779</v>
      </c>
      <c r="H987" s="63" t="s">
        <v>1784</v>
      </c>
      <c r="I987" s="52" t="s">
        <v>1725</v>
      </c>
      <c r="J987" s="52" t="s">
        <v>1722</v>
      </c>
      <c r="K987" s="59">
        <v>89.284873730381392</v>
      </c>
      <c r="L987" s="59">
        <v>5.5037265652226754E-2</v>
      </c>
      <c r="M987" s="59">
        <v>0.77745159382096218</v>
      </c>
      <c r="N987" s="59">
        <v>11.248492250090139</v>
      </c>
      <c r="O987" s="59">
        <v>48.639685684987981</v>
      </c>
      <c r="P987" s="59"/>
      <c r="Q987" s="59">
        <v>28.944780950678375</v>
      </c>
      <c r="R987" s="59">
        <v>0.22687807136565735</v>
      </c>
      <c r="S987" s="59">
        <v>9.9529069819993996</v>
      </c>
      <c r="T987" s="59">
        <v>0.13247108283811512</v>
      </c>
      <c r="U987" s="59"/>
      <c r="V987" s="59">
        <v>99.977703881432859</v>
      </c>
      <c r="W987" s="59">
        <f t="shared" si="731"/>
        <v>19.226516360943535</v>
      </c>
      <c r="X987" s="59">
        <f t="shared" si="732"/>
        <v>10.80047187123232</v>
      </c>
      <c r="Y987" s="59">
        <f t="shared" si="733"/>
        <v>101.05991116293032</v>
      </c>
      <c r="Z987" s="59">
        <f t="shared" si="693"/>
        <v>1.8003263304966276E-3</v>
      </c>
      <c r="AA987" s="59">
        <f t="shared" si="694"/>
        <v>1.9125956643195812E-2</v>
      </c>
      <c r="AB987" s="59">
        <f t="shared" si="695"/>
        <v>0.43370164592772692</v>
      </c>
      <c r="AC987" s="59">
        <f t="shared" si="696"/>
        <v>1.2584768222795002</v>
      </c>
      <c r="AD987" s="59">
        <f t="shared" si="697"/>
        <v>0.26586697712656615</v>
      </c>
      <c r="AE987" s="59">
        <f t="shared" si="698"/>
        <v>0</v>
      </c>
      <c r="AF987" s="59">
        <f t="shared" si="699"/>
        <v>0.52598143718849788</v>
      </c>
      <c r="AG987" s="59">
        <f t="shared" si="700"/>
        <v>6.2863408571283167E-3</v>
      </c>
      <c r="AH987" s="59">
        <f t="shared" si="701"/>
        <v>0.48532619786411901</v>
      </c>
      <c r="AI987" s="59">
        <f t="shared" si="702"/>
        <v>3.4852901421798441E-3</v>
      </c>
      <c r="AJ987" s="59">
        <f t="shared" si="735"/>
        <v>3.0000509943594111</v>
      </c>
      <c r="AK987" s="59">
        <f t="shared" si="715"/>
        <v>4</v>
      </c>
      <c r="AL987" s="59">
        <f t="shared" si="719"/>
        <v>0.47989966756146185</v>
      </c>
      <c r="AM987" s="59">
        <f t="shared" si="720"/>
        <v>0.52010033243853815</v>
      </c>
      <c r="AN987" s="59">
        <f t="shared" si="721"/>
        <v>1.9783631757249192</v>
      </c>
      <c r="AO987" s="59">
        <f t="shared" si="722"/>
        <v>6.8673310526148663</v>
      </c>
      <c r="AP987" s="59">
        <f t="shared" si="723"/>
        <v>0.33575488985039736</v>
      </c>
      <c r="AQ987" s="59">
        <f t="shared" si="724"/>
        <v>0.13578182148946144</v>
      </c>
      <c r="AR987" s="59">
        <f t="shared" si="725"/>
        <v>0.64272094668618085</v>
      </c>
      <c r="AS987" s="59">
        <f t="shared" si="726"/>
        <v>0.22149723182435771</v>
      </c>
      <c r="AT987" s="59">
        <f t="shared" si="727"/>
        <v>0.74370218385581355</v>
      </c>
      <c r="AU987" s="59">
        <v>40.244131742993844</v>
      </c>
      <c r="AV987" s="78"/>
      <c r="AW987" s="59">
        <v>10.417222267287833</v>
      </c>
      <c r="AX987" s="67">
        <v>0.16284899649608248</v>
      </c>
      <c r="AY987" s="67">
        <v>48.69883274556426</v>
      </c>
      <c r="AZ987" s="67">
        <v>9.7498376519328425E-2</v>
      </c>
      <c r="BA987" s="67">
        <v>0.32001079873714228</v>
      </c>
      <c r="BB987" s="67">
        <v>4.2896347061143966E-2</v>
      </c>
      <c r="BC987" s="67"/>
      <c r="BD987" s="67"/>
      <c r="BE987" s="59">
        <f t="shared" si="734"/>
        <v>99.98344127465964</v>
      </c>
      <c r="BF987" s="59">
        <f t="shared" si="728"/>
        <v>89.284873730381392</v>
      </c>
      <c r="BG987" s="59">
        <f t="shared" si="729"/>
        <v>0.10715126269618608</v>
      </c>
      <c r="BH987" s="64">
        <f t="shared" si="730"/>
        <v>0.89284873730381387</v>
      </c>
      <c r="BI987" s="52"/>
      <c r="BJ987" s="62"/>
      <c r="BK987" s="62"/>
      <c r="BL987" s="62"/>
    </row>
    <row r="988" spans="1:64" s="31" customFormat="1" x14ac:dyDescent="0.25">
      <c r="A988" s="62"/>
      <c r="B988" s="58" t="s">
        <v>168</v>
      </c>
      <c r="C988" s="66" t="s">
        <v>183</v>
      </c>
      <c r="D988" s="66" t="s">
        <v>182</v>
      </c>
      <c r="E988" s="52"/>
      <c r="F988" s="66" t="s">
        <v>851</v>
      </c>
      <c r="G988" s="63" t="s">
        <v>1779</v>
      </c>
      <c r="H988" s="63" t="s">
        <v>1784</v>
      </c>
      <c r="I988" s="52" t="s">
        <v>1725</v>
      </c>
      <c r="J988" s="52" t="s">
        <v>1722</v>
      </c>
      <c r="K988" s="59">
        <v>88.596291355783492</v>
      </c>
      <c r="L988" s="59">
        <v>6.7798033857018145E-2</v>
      </c>
      <c r="M988" s="59">
        <v>0.5887829252951664</v>
      </c>
      <c r="N988" s="59">
        <v>11.279672889486205</v>
      </c>
      <c r="O988" s="59">
        <v>49.478565121611474</v>
      </c>
      <c r="P988" s="59"/>
      <c r="Q988" s="59">
        <v>28.209181933723922</v>
      </c>
      <c r="R988" s="59">
        <v>0.22699341719090146</v>
      </c>
      <c r="S988" s="59">
        <v>10.029709138434985</v>
      </c>
      <c r="T988" s="59">
        <v>0.10359699568712508</v>
      </c>
      <c r="U988" s="59"/>
      <c r="V988" s="59">
        <v>99.9843004552868</v>
      </c>
      <c r="W988" s="59">
        <f t="shared" si="731"/>
        <v>18.981798855956747</v>
      </c>
      <c r="X988" s="59">
        <f t="shared" si="732"/>
        <v>10.254926736793925</v>
      </c>
      <c r="Y988" s="59">
        <f t="shared" si="733"/>
        <v>101.01184411431356</v>
      </c>
      <c r="Z988" s="59">
        <f t="shared" si="693"/>
        <v>2.2166015242093729E-3</v>
      </c>
      <c r="AA988" s="59">
        <f t="shared" si="694"/>
        <v>1.4477086179856017E-2</v>
      </c>
      <c r="AB988" s="59">
        <f t="shared" si="695"/>
        <v>0.43467974758227856</v>
      </c>
      <c r="AC988" s="59">
        <f t="shared" si="696"/>
        <v>1.2795218371365338</v>
      </c>
      <c r="AD988" s="59">
        <f t="shared" si="697"/>
        <v>0.25230762386431521</v>
      </c>
      <c r="AE988" s="59">
        <f t="shared" si="698"/>
        <v>0</v>
      </c>
      <c r="AF988" s="59">
        <f t="shared" si="699"/>
        <v>0.51901908364247251</v>
      </c>
      <c r="AG988" s="59">
        <f t="shared" si="700"/>
        <v>6.2862957705068093E-3</v>
      </c>
      <c r="AH988" s="59">
        <f t="shared" si="701"/>
        <v>0.48881921870441553</v>
      </c>
      <c r="AI988" s="59">
        <f t="shared" si="702"/>
        <v>2.7242135997829152E-3</v>
      </c>
      <c r="AJ988" s="59">
        <f t="shared" si="735"/>
        <v>3.0000517080043707</v>
      </c>
      <c r="AK988" s="59">
        <f t="shared" si="715"/>
        <v>4</v>
      </c>
      <c r="AL988" s="59">
        <f t="shared" si="719"/>
        <v>0.48501750485780681</v>
      </c>
      <c r="AM988" s="59">
        <f t="shared" si="720"/>
        <v>0.51498249514219319</v>
      </c>
      <c r="AN988" s="59">
        <f t="shared" si="721"/>
        <v>2.0570883895351022</v>
      </c>
      <c r="AO988" s="59">
        <f t="shared" si="722"/>
        <v>7.2271960148458003</v>
      </c>
      <c r="AP988" s="59">
        <f t="shared" si="723"/>
        <v>0.32710863167161219</v>
      </c>
      <c r="AQ988" s="59">
        <f t="shared" si="724"/>
        <v>0.12830228445566405</v>
      </c>
      <c r="AR988" s="59">
        <f t="shared" si="725"/>
        <v>0.65065641775378769</v>
      </c>
      <c r="AS988" s="59">
        <f t="shared" si="726"/>
        <v>0.22104129779054832</v>
      </c>
      <c r="AT988" s="59">
        <f t="shared" si="727"/>
        <v>0.74642436953902314</v>
      </c>
      <c r="AU988" s="59">
        <v>40.249537466060019</v>
      </c>
      <c r="AV988" s="78"/>
      <c r="AW988" s="59">
        <v>11.024195853675312</v>
      </c>
      <c r="AX988" s="67">
        <v>0.17779989865963516</v>
      </c>
      <c r="AY988" s="67">
        <v>48.050993958302399</v>
      </c>
      <c r="AZ988" s="67">
        <v>0.10316312766974592</v>
      </c>
      <c r="BA988" s="67">
        <v>0.29275856513360121</v>
      </c>
      <c r="BB988" s="67">
        <v>8.4563774231157615E-2</v>
      </c>
      <c r="BC988" s="67"/>
      <c r="BD988" s="67"/>
      <c r="BE988" s="59">
        <f t="shared" si="734"/>
        <v>99.983012643731854</v>
      </c>
      <c r="BF988" s="59">
        <f t="shared" si="728"/>
        <v>88.596291355783492</v>
      </c>
      <c r="BG988" s="59">
        <f t="shared" si="729"/>
        <v>0.11403708644216508</v>
      </c>
      <c r="BH988" s="64">
        <f t="shared" si="730"/>
        <v>0.88596291355783496</v>
      </c>
      <c r="BI988" s="52"/>
      <c r="BJ988" s="62"/>
      <c r="BK988" s="62"/>
      <c r="BL988" s="62"/>
    </row>
    <row r="989" spans="1:64" s="31" customFormat="1" x14ac:dyDescent="0.25">
      <c r="A989" s="62"/>
      <c r="B989" s="58" t="s">
        <v>168</v>
      </c>
      <c r="C989" s="66" t="s">
        <v>183</v>
      </c>
      <c r="D989" s="66" t="s">
        <v>182</v>
      </c>
      <c r="E989" s="52"/>
      <c r="F989" s="66" t="s">
        <v>852</v>
      </c>
      <c r="G989" s="63" t="s">
        <v>1779</v>
      </c>
      <c r="H989" s="63" t="s">
        <v>1784</v>
      </c>
      <c r="I989" s="52" t="s">
        <v>1725</v>
      </c>
      <c r="J989" s="52" t="s">
        <v>1722</v>
      </c>
      <c r="K989" s="59">
        <v>82.721302816279035</v>
      </c>
      <c r="L989" s="59">
        <v>6.7997195493448098E-2</v>
      </c>
      <c r="M989" s="59">
        <v>1.1513184404364716</v>
      </c>
      <c r="N989" s="59">
        <v>9.5095337104911106</v>
      </c>
      <c r="O989" s="59">
        <v>42.91378560030946</v>
      </c>
      <c r="P989" s="59"/>
      <c r="Q989" s="59">
        <v>38.551891430137168</v>
      </c>
      <c r="R989" s="59">
        <v>0.32860274325870764</v>
      </c>
      <c r="S989" s="59">
        <v>7.3638444304756376</v>
      </c>
      <c r="T989" s="59">
        <v>0.10416162983737086</v>
      </c>
      <c r="U989" s="59"/>
      <c r="V989" s="59">
        <v>99.991135180439372</v>
      </c>
      <c r="W989" s="59">
        <f t="shared" si="731"/>
        <v>23.302593286504425</v>
      </c>
      <c r="X989" s="59">
        <f t="shared" si="732"/>
        <v>16.947430699747432</v>
      </c>
      <c r="Y989" s="59">
        <f t="shared" si="733"/>
        <v>101.68926773655406</v>
      </c>
      <c r="Z989" s="59">
        <f t="shared" si="693"/>
        <v>2.2750177642911307E-3</v>
      </c>
      <c r="AA989" s="59">
        <f t="shared" si="694"/>
        <v>2.8969745287304081E-2</v>
      </c>
      <c r="AB989" s="59">
        <f t="shared" si="695"/>
        <v>0.37502082640600909</v>
      </c>
      <c r="AC989" s="59">
        <f t="shared" si="696"/>
        <v>1.1356661886293169</v>
      </c>
      <c r="AD989" s="59">
        <f t="shared" si="697"/>
        <v>0.4267022585051331</v>
      </c>
      <c r="AE989" s="59">
        <f t="shared" si="698"/>
        <v>0</v>
      </c>
      <c r="AF989" s="59">
        <f t="shared" si="699"/>
        <v>0.65203885799399697</v>
      </c>
      <c r="AG989" s="59">
        <f t="shared" si="700"/>
        <v>9.312708215441336E-3</v>
      </c>
      <c r="AH989" s="59">
        <f t="shared" si="701"/>
        <v>0.36727198493351232</v>
      </c>
      <c r="AI989" s="59">
        <f t="shared" si="702"/>
        <v>2.8030124431707134E-3</v>
      </c>
      <c r="AJ989" s="59">
        <f t="shared" si="735"/>
        <v>3.0000606001781756</v>
      </c>
      <c r="AK989" s="59">
        <f t="shared" si="715"/>
        <v>4</v>
      </c>
      <c r="AL989" s="59">
        <f t="shared" si="719"/>
        <v>0.36031401753628922</v>
      </c>
      <c r="AM989" s="59">
        <f t="shared" si="720"/>
        <v>0.63968598246371078</v>
      </c>
      <c r="AN989" s="59">
        <f t="shared" si="721"/>
        <v>1.5280886027608245</v>
      </c>
      <c r="AO989" s="59">
        <f t="shared" si="722"/>
        <v>4.8976189821118465</v>
      </c>
      <c r="AP989" s="59">
        <f t="shared" si="723"/>
        <v>0.39555575659331715</v>
      </c>
      <c r="AQ989" s="59">
        <f t="shared" si="724"/>
        <v>0.22024601061476978</v>
      </c>
      <c r="AR989" s="59">
        <f t="shared" si="725"/>
        <v>0.58618379080521954</v>
      </c>
      <c r="AS989" s="59">
        <f t="shared" si="726"/>
        <v>0.19357019858001057</v>
      </c>
      <c r="AT989" s="59">
        <f t="shared" si="727"/>
        <v>0.75175478264288942</v>
      </c>
      <c r="AU989" s="59">
        <v>38.995753657154665</v>
      </c>
      <c r="AV989" s="78"/>
      <c r="AW989" s="59">
        <v>16.338434402845174</v>
      </c>
      <c r="AX989" s="67">
        <v>0.30075950229022569</v>
      </c>
      <c r="AY989" s="67">
        <v>43.883659504802083</v>
      </c>
      <c r="AZ989" s="67">
        <v>0.1265194160740063</v>
      </c>
      <c r="BA989" s="67">
        <v>0.18136764991058613</v>
      </c>
      <c r="BB989" s="67">
        <v>0.14355851193754404</v>
      </c>
      <c r="BC989" s="67"/>
      <c r="BD989" s="67"/>
      <c r="BE989" s="59">
        <f t="shared" si="734"/>
        <v>99.970052645014277</v>
      </c>
      <c r="BF989" s="59">
        <f t="shared" ref="BF989:BF1007" si="736">AY989/40.31/(AY989/40.31+AW989/71.85)*100</f>
        <v>82.721302816279035</v>
      </c>
      <c r="BG989" s="59">
        <f t="shared" si="729"/>
        <v>0.17278697183720965</v>
      </c>
      <c r="BH989" s="64">
        <f t="shared" si="730"/>
        <v>0.8272130281627903</v>
      </c>
      <c r="BI989" s="52"/>
      <c r="BJ989" s="62"/>
      <c r="BK989" s="62"/>
      <c r="BL989" s="62"/>
    </row>
    <row r="990" spans="1:64" s="31" customFormat="1" x14ac:dyDescent="0.25">
      <c r="A990" s="62"/>
      <c r="B990" s="58" t="s">
        <v>168</v>
      </c>
      <c r="C990" s="66" t="s">
        <v>183</v>
      </c>
      <c r="D990" s="66" t="s">
        <v>182</v>
      </c>
      <c r="E990" s="52"/>
      <c r="F990" s="66" t="s">
        <v>853</v>
      </c>
      <c r="G990" s="63" t="s">
        <v>1779</v>
      </c>
      <c r="H990" s="63" t="s">
        <v>1784</v>
      </c>
      <c r="I990" s="52" t="s">
        <v>1725</v>
      </c>
      <c r="J990" s="52" t="s">
        <v>1722</v>
      </c>
      <c r="K990" s="59">
        <v>87.247428567093507</v>
      </c>
      <c r="L990" s="59">
        <v>4.6916976873217574E-2</v>
      </c>
      <c r="M990" s="59">
        <v>0.47803518474431245</v>
      </c>
      <c r="N990" s="59">
        <v>10.867605471057404</v>
      </c>
      <c r="O990" s="59">
        <v>51.349684879285903</v>
      </c>
      <c r="P990" s="59"/>
      <c r="Q990" s="59">
        <v>26.47671433736992</v>
      </c>
      <c r="R990" s="59">
        <v>0.23707516976275544</v>
      </c>
      <c r="S990" s="59">
        <v>10.379509533310555</v>
      </c>
      <c r="T990" s="59">
        <v>0.16057360237712684</v>
      </c>
      <c r="U990" s="59"/>
      <c r="V990" s="59">
        <v>99.996115154781208</v>
      </c>
      <c r="W990" s="59">
        <f t="shared" si="731"/>
        <v>18.175471168862902</v>
      </c>
      <c r="X990" s="59">
        <f t="shared" si="732"/>
        <v>9.2256536658224242</v>
      </c>
      <c r="Y990" s="59">
        <f t="shared" si="733"/>
        <v>100.9205256520966</v>
      </c>
      <c r="Z990" s="59">
        <f t="shared" si="693"/>
        <v>1.5336275997305953E-3</v>
      </c>
      <c r="AA990" s="59">
        <f t="shared" si="694"/>
        <v>1.1751821415916056E-2</v>
      </c>
      <c r="AB990" s="59">
        <f t="shared" si="695"/>
        <v>0.41872233968935957</v>
      </c>
      <c r="AC990" s="59">
        <f t="shared" si="696"/>
        <v>1.3276627049440632</v>
      </c>
      <c r="AD990" s="59">
        <f t="shared" si="697"/>
        <v>0.22694171156377493</v>
      </c>
      <c r="AE990" s="59">
        <f t="shared" si="698"/>
        <v>0</v>
      </c>
      <c r="AF990" s="59">
        <f t="shared" si="699"/>
        <v>0.49687941504033689</v>
      </c>
      <c r="AG990" s="59">
        <f t="shared" si="700"/>
        <v>6.564278304424939E-3</v>
      </c>
      <c r="AH990" s="59">
        <f t="shared" si="701"/>
        <v>0.50577357291742486</v>
      </c>
      <c r="AI990" s="59">
        <f t="shared" si="702"/>
        <v>4.2217014107233646E-3</v>
      </c>
      <c r="AJ990" s="59">
        <f t="shared" si="735"/>
        <v>3.0000511728857546</v>
      </c>
      <c r="AK990" s="59">
        <f t="shared" si="715"/>
        <v>4.0000000000000009</v>
      </c>
      <c r="AL990" s="59">
        <f t="shared" si="719"/>
        <v>0.50443531210893011</v>
      </c>
      <c r="AM990" s="59">
        <f t="shared" si="720"/>
        <v>0.49556468789106989</v>
      </c>
      <c r="AN990" s="59">
        <f t="shared" si="721"/>
        <v>2.1894583045863047</v>
      </c>
      <c r="AO990" s="59">
        <f t="shared" si="722"/>
        <v>7.8418717788945358</v>
      </c>
      <c r="AP990" s="59">
        <f t="shared" si="723"/>
        <v>0.31353286498903049</v>
      </c>
      <c r="AQ990" s="59">
        <f t="shared" si="724"/>
        <v>0.1150046290362549</v>
      </c>
      <c r="AR990" s="59">
        <f t="shared" si="725"/>
        <v>0.67280428888655264</v>
      </c>
      <c r="AS990" s="59">
        <f t="shared" si="726"/>
        <v>0.21219108207719248</v>
      </c>
      <c r="AT990" s="59">
        <f t="shared" si="727"/>
        <v>0.7602348113458266</v>
      </c>
      <c r="AU990" s="59">
        <v>39.877134493054903</v>
      </c>
      <c r="AV990" s="78"/>
      <c r="AW990" s="59">
        <v>12.277022107472114</v>
      </c>
      <c r="AX990" s="67">
        <v>0.20959319100802085</v>
      </c>
      <c r="AY990" s="67">
        <v>47.123108869831718</v>
      </c>
      <c r="AZ990" s="67">
        <v>0.1086524192119802</v>
      </c>
      <c r="BA990" s="67">
        <v>0.31276699582043993</v>
      </c>
      <c r="BB990" s="67">
        <v>7.1372276629108319E-2</v>
      </c>
      <c r="BC990" s="67"/>
      <c r="BD990" s="67"/>
      <c r="BE990" s="59">
        <f t="shared" si="734"/>
        <v>99.979650353028276</v>
      </c>
      <c r="BF990" s="59">
        <f t="shared" si="736"/>
        <v>87.247428567093507</v>
      </c>
      <c r="BG990" s="59">
        <f t="shared" si="729"/>
        <v>0.12752571432906493</v>
      </c>
      <c r="BH990" s="64">
        <f t="shared" si="730"/>
        <v>0.8724742856709351</v>
      </c>
      <c r="BI990" s="52"/>
      <c r="BJ990" s="62"/>
      <c r="BK990" s="62"/>
      <c r="BL990" s="62"/>
    </row>
    <row r="991" spans="1:64" s="31" customFormat="1" x14ac:dyDescent="0.25">
      <c r="A991" s="62"/>
      <c r="B991" s="58" t="s">
        <v>168</v>
      </c>
      <c r="C991" s="66" t="s">
        <v>183</v>
      </c>
      <c r="D991" s="66" t="s">
        <v>182</v>
      </c>
      <c r="E991" s="52"/>
      <c r="F991" s="66" t="s">
        <v>854</v>
      </c>
      <c r="G991" s="63" t="s">
        <v>1779</v>
      </c>
      <c r="H991" s="63" t="s">
        <v>1784</v>
      </c>
      <c r="I991" s="52" t="s">
        <v>1725</v>
      </c>
      <c r="J991" s="52" t="s">
        <v>1722</v>
      </c>
      <c r="K991" s="59">
        <v>89.801758977569051</v>
      </c>
      <c r="L991" s="59">
        <v>8.1571242519332288E-2</v>
      </c>
      <c r="M991" s="59">
        <v>0.44314097849809803</v>
      </c>
      <c r="N991" s="59">
        <v>13.776917023313715</v>
      </c>
      <c r="O991" s="59">
        <v>50.905212828589384</v>
      </c>
      <c r="P991" s="59"/>
      <c r="Q991" s="59">
        <v>22.082713041685579</v>
      </c>
      <c r="R991" s="59">
        <v>0.15144697274549176</v>
      </c>
      <c r="S991" s="59">
        <v>12.349668065502797</v>
      </c>
      <c r="T991" s="59">
        <v>0.20635641181682846</v>
      </c>
      <c r="U991" s="59"/>
      <c r="V991" s="59">
        <v>99.997026564671216</v>
      </c>
      <c r="W991" s="59">
        <f t="shared" si="731"/>
        <v>15.637720196569267</v>
      </c>
      <c r="X991" s="59">
        <f t="shared" si="732"/>
        <v>7.1626948712117269</v>
      </c>
      <c r="Y991" s="59">
        <f t="shared" si="733"/>
        <v>100.71472859076663</v>
      </c>
      <c r="Z991" s="59">
        <f t="shared" si="693"/>
        <v>2.6008741065436918E-3</v>
      </c>
      <c r="AA991" s="59">
        <f t="shared" si="694"/>
        <v>1.0626239262522E-2</v>
      </c>
      <c r="AB991" s="59">
        <f t="shared" si="695"/>
        <v>0.51776974420786959</v>
      </c>
      <c r="AC991" s="59">
        <f t="shared" si="696"/>
        <v>1.2838213343463627</v>
      </c>
      <c r="AD991" s="59">
        <f t="shared" si="697"/>
        <v>0.17186442428406268</v>
      </c>
      <c r="AE991" s="59">
        <f t="shared" si="698"/>
        <v>0</v>
      </c>
      <c r="AF991" s="59">
        <f t="shared" si="699"/>
        <v>0.41699526441444662</v>
      </c>
      <c r="AG991" s="59">
        <f t="shared" si="700"/>
        <v>4.0902878289331424E-3</v>
      </c>
      <c r="AH991" s="59">
        <f t="shared" si="701"/>
        <v>0.58698491981045497</v>
      </c>
      <c r="AI991" s="59">
        <f t="shared" si="702"/>
        <v>5.2920469505908421E-3</v>
      </c>
      <c r="AJ991" s="59">
        <f t="shared" si="735"/>
        <v>3.0000451352117867</v>
      </c>
      <c r="AK991" s="59">
        <f t="shared" si="715"/>
        <v>4</v>
      </c>
      <c r="AL991" s="59">
        <f t="shared" si="719"/>
        <v>0.58465787376433365</v>
      </c>
      <c r="AM991" s="59">
        <f t="shared" si="720"/>
        <v>0.41534212623566635</v>
      </c>
      <c r="AN991" s="59">
        <f t="shared" si="721"/>
        <v>2.4263035596315405</v>
      </c>
      <c r="AO991" s="59">
        <f t="shared" si="722"/>
        <v>8.9703165468288457</v>
      </c>
      <c r="AP991" s="59">
        <f t="shared" si="723"/>
        <v>0.29185972071532928</v>
      </c>
      <c r="AQ991" s="59">
        <f t="shared" si="724"/>
        <v>8.7088066610511897E-2</v>
      </c>
      <c r="AR991" s="59">
        <f t="shared" si="725"/>
        <v>0.65054486027170333</v>
      </c>
      <c r="AS991" s="59">
        <f t="shared" si="726"/>
        <v>0.26236707311778473</v>
      </c>
      <c r="AT991" s="59">
        <f t="shared" si="727"/>
        <v>0.71260418062051178</v>
      </c>
      <c r="AU991" s="59">
        <v>40.290826819038152</v>
      </c>
      <c r="AV991" s="78"/>
      <c r="AW991" s="59">
        <v>9.9220172192042551</v>
      </c>
      <c r="AX991" s="67">
        <v>0.16152621143678722</v>
      </c>
      <c r="AY991" s="67">
        <v>49.016869782759905</v>
      </c>
      <c r="AZ991" s="67">
        <v>0.12925211837486167</v>
      </c>
      <c r="BA991" s="67">
        <v>0.36194931288830923</v>
      </c>
      <c r="BB991" s="67">
        <v>0.10056222233536063</v>
      </c>
      <c r="BC991" s="67"/>
      <c r="BD991" s="67"/>
      <c r="BE991" s="59">
        <f t="shared" si="734"/>
        <v>99.983003686037634</v>
      </c>
      <c r="BF991" s="59">
        <f t="shared" si="736"/>
        <v>89.801758977569051</v>
      </c>
      <c r="BG991" s="59">
        <f t="shared" si="729"/>
        <v>0.10198241022430948</v>
      </c>
      <c r="BH991" s="64">
        <f t="shared" si="730"/>
        <v>0.89801758977569046</v>
      </c>
      <c r="BI991" s="52"/>
      <c r="BJ991" s="62"/>
      <c r="BK991" s="62"/>
      <c r="BL991" s="62"/>
    </row>
    <row r="992" spans="1:64" s="31" customFormat="1" x14ac:dyDescent="0.25">
      <c r="A992" s="62"/>
      <c r="B992" s="58" t="s">
        <v>168</v>
      </c>
      <c r="C992" s="66" t="s">
        <v>183</v>
      </c>
      <c r="D992" s="66" t="s">
        <v>182</v>
      </c>
      <c r="E992" s="52"/>
      <c r="F992" s="66" t="s">
        <v>855</v>
      </c>
      <c r="G992" s="63" t="s">
        <v>1779</v>
      </c>
      <c r="H992" s="63" t="s">
        <v>1784</v>
      </c>
      <c r="I992" s="52" t="s">
        <v>1725</v>
      </c>
      <c r="J992" s="52" t="s">
        <v>1722</v>
      </c>
      <c r="K992" s="59">
        <v>86.713605806255273</v>
      </c>
      <c r="L992" s="59">
        <v>5.4339396062145058E-2</v>
      </c>
      <c r="M992" s="59">
        <v>0.8654274348902955</v>
      </c>
      <c r="N992" s="59">
        <v>8.436116184233569</v>
      </c>
      <c r="O992" s="59">
        <v>47.944759950964453</v>
      </c>
      <c r="P992" s="59"/>
      <c r="Q992" s="59">
        <v>34.825248305021141</v>
      </c>
      <c r="R992" s="59">
        <v>0.27469915688874436</v>
      </c>
      <c r="S992" s="59">
        <v>7.485426934527533</v>
      </c>
      <c r="T992" s="59">
        <v>0.10217407620524881</v>
      </c>
      <c r="U992" s="59"/>
      <c r="V992" s="59">
        <v>99.988191438793137</v>
      </c>
      <c r="W992" s="59">
        <f t="shared" si="731"/>
        <v>22.67048629177377</v>
      </c>
      <c r="X992" s="59">
        <f t="shared" si="732"/>
        <v>13.508292968712345</v>
      </c>
      <c r="Y992" s="59">
        <f t="shared" si="733"/>
        <v>101.3417223942581</v>
      </c>
      <c r="Z992" s="59">
        <f t="shared" si="693"/>
        <v>1.828199044005243E-3</v>
      </c>
      <c r="AA992" s="59">
        <f t="shared" si="694"/>
        <v>2.1897511019376675E-2</v>
      </c>
      <c r="AB992" s="59">
        <f t="shared" si="695"/>
        <v>0.33454426972500634</v>
      </c>
      <c r="AC992" s="59">
        <f t="shared" si="696"/>
        <v>1.2758801958404435</v>
      </c>
      <c r="AD992" s="59">
        <f t="shared" si="697"/>
        <v>0.34200812597146701</v>
      </c>
      <c r="AE992" s="59">
        <f t="shared" si="698"/>
        <v>0</v>
      </c>
      <c r="AF992" s="59">
        <f t="shared" si="699"/>
        <v>0.63788874255547356</v>
      </c>
      <c r="AG992" s="59">
        <f t="shared" si="700"/>
        <v>7.8284722524179385E-3</v>
      </c>
      <c r="AH992" s="59">
        <f t="shared" si="701"/>
        <v>0.3754176195927133</v>
      </c>
      <c r="AI992" s="59">
        <f t="shared" si="702"/>
        <v>2.7648581672562967E-3</v>
      </c>
      <c r="AJ992" s="59">
        <f t="shared" si="735"/>
        <v>3.0000579941681602</v>
      </c>
      <c r="AK992" s="59">
        <f t="shared" si="715"/>
        <v>4</v>
      </c>
      <c r="AL992" s="59">
        <f t="shared" si="719"/>
        <v>0.37048777508594377</v>
      </c>
      <c r="AM992" s="59">
        <f t="shared" si="720"/>
        <v>0.62951222491405623</v>
      </c>
      <c r="AN992" s="59">
        <f t="shared" si="721"/>
        <v>1.8651274461493095</v>
      </c>
      <c r="AO992" s="59">
        <f t="shared" si="722"/>
        <v>6.3574564512978746</v>
      </c>
      <c r="AP992" s="59">
        <f t="shared" si="723"/>
        <v>0.34902461366735565</v>
      </c>
      <c r="AQ992" s="59">
        <f t="shared" si="724"/>
        <v>0.17517026065532174</v>
      </c>
      <c r="AR992" s="59">
        <f t="shared" si="725"/>
        <v>0.65348232833795072</v>
      </c>
      <c r="AS992" s="59">
        <f t="shared" si="726"/>
        <v>0.17134741100672757</v>
      </c>
      <c r="AT992" s="59">
        <f t="shared" si="727"/>
        <v>0.7922632964921198</v>
      </c>
      <c r="AU992" s="59">
        <v>39.915801305881423</v>
      </c>
      <c r="AV992" s="78"/>
      <c r="AW992" s="59">
        <v>12.723681404081388</v>
      </c>
      <c r="AX992" s="67">
        <v>0.2197732932599667</v>
      </c>
      <c r="AY992" s="67">
        <v>46.588521065894248</v>
      </c>
      <c r="AZ992" s="67">
        <v>0.10386736022522321</v>
      </c>
      <c r="BA992" s="67">
        <v>0.33829603352626858</v>
      </c>
      <c r="BB992" s="67">
        <v>8.318156249605313E-2</v>
      </c>
      <c r="BC992" s="67"/>
      <c r="BD992" s="67"/>
      <c r="BE992" s="59">
        <f t="shared" si="734"/>
        <v>99.97312202536456</v>
      </c>
      <c r="BF992" s="59">
        <f t="shared" si="736"/>
        <v>86.713605806255273</v>
      </c>
      <c r="BG992" s="59">
        <f t="shared" si="729"/>
        <v>0.13286394193744727</v>
      </c>
      <c r="BH992" s="64">
        <f t="shared" si="730"/>
        <v>0.86713605806255278</v>
      </c>
      <c r="BI992" s="52"/>
      <c r="BJ992" s="62"/>
      <c r="BK992" s="62"/>
      <c r="BL992" s="62"/>
    </row>
    <row r="993" spans="1:64" s="31" customFormat="1" x14ac:dyDescent="0.25">
      <c r="A993" s="62"/>
      <c r="B993" s="58" t="s">
        <v>168</v>
      </c>
      <c r="C993" s="66" t="s">
        <v>183</v>
      </c>
      <c r="D993" s="66" t="s">
        <v>184</v>
      </c>
      <c r="E993" s="52"/>
      <c r="F993" s="66" t="s">
        <v>856</v>
      </c>
      <c r="G993" s="63" t="s">
        <v>1779</v>
      </c>
      <c r="H993" s="63" t="s">
        <v>1784</v>
      </c>
      <c r="I993" s="52" t="s">
        <v>1725</v>
      </c>
      <c r="J993" s="52" t="s">
        <v>1722</v>
      </c>
      <c r="K993" s="59">
        <v>88.974254567691531</v>
      </c>
      <c r="L993" s="59">
        <v>4.7759747444052508E-2</v>
      </c>
      <c r="M993" s="59">
        <v>0.6402008913150351</v>
      </c>
      <c r="N993" s="59">
        <v>15.489377210890824</v>
      </c>
      <c r="O993" s="59">
        <v>46.077643131557579</v>
      </c>
      <c r="P993" s="59"/>
      <c r="Q993" s="59">
        <v>26.312917459742138</v>
      </c>
      <c r="R993" s="59">
        <v>0.19814788300163505</v>
      </c>
      <c r="S993" s="59">
        <v>11.063840864922017</v>
      </c>
      <c r="T993" s="59">
        <v>0.15979990968701846</v>
      </c>
      <c r="U993" s="59"/>
      <c r="V993" s="59">
        <v>99.98968709856031</v>
      </c>
      <c r="W993" s="59">
        <f t="shared" si="731"/>
        <v>18.039020251156916</v>
      </c>
      <c r="X993" s="59">
        <f t="shared" si="732"/>
        <v>9.1952625123196512</v>
      </c>
      <c r="Y993" s="59">
        <f t="shared" si="733"/>
        <v>100.91105240229473</v>
      </c>
      <c r="Z993" s="59">
        <f t="shared" si="693"/>
        <v>1.5238159253939791E-3</v>
      </c>
      <c r="AA993" s="59">
        <f t="shared" si="694"/>
        <v>1.5361802796749955E-2</v>
      </c>
      <c r="AB993" s="59">
        <f t="shared" si="695"/>
        <v>0.58251460097543806</v>
      </c>
      <c r="AC993" s="59">
        <f t="shared" si="696"/>
        <v>1.1628422987220355</v>
      </c>
      <c r="AD993" s="59">
        <f t="shared" si="697"/>
        <v>0.22078110484076333</v>
      </c>
      <c r="AE993" s="59">
        <f t="shared" si="698"/>
        <v>0</v>
      </c>
      <c r="AF993" s="59">
        <f t="shared" si="699"/>
        <v>0.48134765919825584</v>
      </c>
      <c r="AG993" s="59">
        <f t="shared" si="700"/>
        <v>5.3551414055800842E-3</v>
      </c>
      <c r="AH993" s="59">
        <f t="shared" si="701"/>
        <v>0.52621813725285871</v>
      </c>
      <c r="AI993" s="59">
        <f t="shared" si="702"/>
        <v>4.1008178916619054E-3</v>
      </c>
      <c r="AJ993" s="59">
        <f t="shared" si="735"/>
        <v>3.0000453790087369</v>
      </c>
      <c r="AK993" s="59">
        <f t="shared" si="715"/>
        <v>3.9999999999999996</v>
      </c>
      <c r="AL993" s="59">
        <f t="shared" si="719"/>
        <v>0.52226677315399517</v>
      </c>
      <c r="AM993" s="59">
        <f t="shared" si="720"/>
        <v>0.47773322684600483</v>
      </c>
      <c r="AN993" s="59">
        <f t="shared" si="721"/>
        <v>2.180203145307313</v>
      </c>
      <c r="AO993" s="59">
        <f t="shared" si="722"/>
        <v>7.7985117379737732</v>
      </c>
      <c r="AP993" s="59">
        <f t="shared" si="723"/>
        <v>0.31444532135489317</v>
      </c>
      <c r="AQ993" s="59">
        <f t="shared" si="724"/>
        <v>0.11229176402223888</v>
      </c>
      <c r="AR993" s="59">
        <f t="shared" si="725"/>
        <v>0.59143472942284037</v>
      </c>
      <c r="AS993" s="59">
        <f t="shared" si="726"/>
        <v>0.29627350655492074</v>
      </c>
      <c r="AT993" s="59">
        <f t="shared" si="727"/>
        <v>0.66624900553210264</v>
      </c>
      <c r="AU993" s="59">
        <v>40.303340888142344</v>
      </c>
      <c r="AV993" s="78"/>
      <c r="AW993" s="59">
        <v>10.656029417022355</v>
      </c>
      <c r="AX993" s="67">
        <v>0.16554584756857907</v>
      </c>
      <c r="AY993" s="67">
        <v>48.243391776892722</v>
      </c>
      <c r="AZ993" s="67">
        <v>0.1358898329109777</v>
      </c>
      <c r="BA993" s="67">
        <v>0.31575280661624305</v>
      </c>
      <c r="BB993" s="67">
        <v>0.16317229794458832</v>
      </c>
      <c r="BC993" s="67"/>
      <c r="BD993" s="67"/>
      <c r="BE993" s="59">
        <f t="shared" si="734"/>
        <v>99.983122867097805</v>
      </c>
      <c r="BF993" s="59">
        <f t="shared" si="736"/>
        <v>88.974254567691531</v>
      </c>
      <c r="BG993" s="59">
        <f t="shared" si="729"/>
        <v>0.11025745432308469</v>
      </c>
      <c r="BH993" s="64">
        <f t="shared" si="730"/>
        <v>0.88974254567691535</v>
      </c>
      <c r="BI993" s="52"/>
      <c r="BJ993" s="62"/>
      <c r="BK993" s="62"/>
      <c r="BL993" s="62"/>
    </row>
    <row r="994" spans="1:64" s="31" customFormat="1" x14ac:dyDescent="0.25">
      <c r="A994" s="62"/>
      <c r="B994" s="58" t="s">
        <v>168</v>
      </c>
      <c r="C994" s="66" t="s">
        <v>183</v>
      </c>
      <c r="D994" s="66" t="s">
        <v>184</v>
      </c>
      <c r="E994" s="52"/>
      <c r="F994" s="66" t="s">
        <v>857</v>
      </c>
      <c r="G994" s="63" t="s">
        <v>1779</v>
      </c>
      <c r="H994" s="63" t="s">
        <v>1784</v>
      </c>
      <c r="I994" s="52" t="s">
        <v>1725</v>
      </c>
      <c r="J994" s="52" t="s">
        <v>1722</v>
      </c>
      <c r="K994" s="59">
        <v>85.630875314025729</v>
      </c>
      <c r="L994" s="59">
        <v>8.9412280023186911E-3</v>
      </c>
      <c r="M994" s="59">
        <v>0.37523018638944172</v>
      </c>
      <c r="N994" s="59">
        <v>11.924986110957626</v>
      </c>
      <c r="O994" s="59">
        <v>46.805821643598634</v>
      </c>
      <c r="P994" s="59"/>
      <c r="Q994" s="59">
        <v>31.113464183349425</v>
      </c>
      <c r="R994" s="59">
        <v>0.27315953863263503</v>
      </c>
      <c r="S994" s="59">
        <v>9.3732199170374599</v>
      </c>
      <c r="T994" s="59">
        <v>0.11271975077080416</v>
      </c>
      <c r="U994" s="59"/>
      <c r="V994" s="59">
        <v>99.987542558738355</v>
      </c>
      <c r="W994" s="59">
        <f t="shared" si="731"/>
        <v>19.804179942692684</v>
      </c>
      <c r="X994" s="59">
        <f t="shared" si="732"/>
        <v>12.568664415044164</v>
      </c>
      <c r="Y994" s="59">
        <f t="shared" si="733"/>
        <v>101.24692273312577</v>
      </c>
      <c r="Z994" s="59">
        <f t="shared" si="693"/>
        <v>2.9256941795698994E-4</v>
      </c>
      <c r="AA994" s="59">
        <f t="shared" si="694"/>
        <v>9.2338954274314381E-3</v>
      </c>
      <c r="AB994" s="59">
        <f t="shared" si="695"/>
        <v>0.4599302907466945</v>
      </c>
      <c r="AC994" s="59">
        <f t="shared" si="696"/>
        <v>1.2114115474076923</v>
      </c>
      <c r="AD994" s="59">
        <f t="shared" si="697"/>
        <v>0.30949110553210285</v>
      </c>
      <c r="AE994" s="59">
        <f t="shared" si="698"/>
        <v>0</v>
      </c>
      <c r="AF994" s="59">
        <f t="shared" si="699"/>
        <v>0.54195603078194776</v>
      </c>
      <c r="AG994" s="59">
        <f t="shared" si="700"/>
        <v>7.5711028955901313E-3</v>
      </c>
      <c r="AH994" s="59">
        <f t="shared" si="701"/>
        <v>0.45720394669564096</v>
      </c>
      <c r="AI994" s="59">
        <f t="shared" si="702"/>
        <v>2.9665744063096197E-3</v>
      </c>
      <c r="AJ994" s="59">
        <f t="shared" si="735"/>
        <v>3.0000570633113663</v>
      </c>
      <c r="AK994" s="59">
        <f t="shared" si="715"/>
        <v>3.9999999999999996</v>
      </c>
      <c r="AL994" s="59">
        <f t="shared" si="719"/>
        <v>0.45758833119984138</v>
      </c>
      <c r="AM994" s="59">
        <f t="shared" si="720"/>
        <v>0.54241166880015856</v>
      </c>
      <c r="AN994" s="59">
        <f t="shared" si="721"/>
        <v>1.7511198903444152</v>
      </c>
      <c r="AO994" s="59">
        <f t="shared" si="722"/>
        <v>5.8536825108007502</v>
      </c>
      <c r="AP994" s="59">
        <f t="shared" si="723"/>
        <v>0.36348833924311791</v>
      </c>
      <c r="AQ994" s="59">
        <f t="shared" si="724"/>
        <v>0.15624291110390914</v>
      </c>
      <c r="AR994" s="59">
        <f t="shared" si="725"/>
        <v>0.61156674078388351</v>
      </c>
      <c r="AS994" s="59">
        <f t="shared" si="726"/>
        <v>0.2321903481122074</v>
      </c>
      <c r="AT994" s="59">
        <f t="shared" si="727"/>
        <v>0.72481375129424042</v>
      </c>
      <c r="AU994" s="59">
        <v>39.72369414299768</v>
      </c>
      <c r="AV994" s="78"/>
      <c r="AW994" s="59">
        <v>13.723290538021008</v>
      </c>
      <c r="AX994" s="67">
        <v>0.22788620240539159</v>
      </c>
      <c r="AY994" s="67">
        <v>45.882212681218704</v>
      </c>
      <c r="AZ994" s="67">
        <v>0.10479406095173095</v>
      </c>
      <c r="BA994" s="67">
        <v>0.26700155947806714</v>
      </c>
      <c r="BB994" s="67">
        <v>4.5965159175438745E-2</v>
      </c>
      <c r="BC994" s="67"/>
      <c r="BD994" s="67"/>
      <c r="BE994" s="59">
        <f t="shared" si="734"/>
        <v>99.974844344248027</v>
      </c>
      <c r="BF994" s="59">
        <f t="shared" si="736"/>
        <v>85.630875314025729</v>
      </c>
      <c r="BG994" s="59">
        <f t="shared" si="729"/>
        <v>0.14369124685974272</v>
      </c>
      <c r="BH994" s="64">
        <f t="shared" si="730"/>
        <v>0.85630875314025734</v>
      </c>
      <c r="BI994" s="52"/>
      <c r="BJ994" s="62"/>
      <c r="BK994" s="62"/>
      <c r="BL994" s="62"/>
    </row>
    <row r="995" spans="1:64" s="31" customFormat="1" x14ac:dyDescent="0.25">
      <c r="A995" s="62"/>
      <c r="B995" s="58" t="s">
        <v>168</v>
      </c>
      <c r="C995" s="66" t="s">
        <v>183</v>
      </c>
      <c r="D995" s="66" t="s">
        <v>184</v>
      </c>
      <c r="E995" s="52"/>
      <c r="F995" s="66" t="s">
        <v>858</v>
      </c>
      <c r="G995" s="63" t="s">
        <v>1779</v>
      </c>
      <c r="H995" s="63" t="s">
        <v>1784</v>
      </c>
      <c r="I995" s="52" t="s">
        <v>1725</v>
      </c>
      <c r="J995" s="52" t="s">
        <v>1722</v>
      </c>
      <c r="K995" s="59">
        <v>86.537493370316668</v>
      </c>
      <c r="L995" s="59">
        <v>2.9677873112863327E-2</v>
      </c>
      <c r="M995" s="59">
        <v>0.45705957324844648</v>
      </c>
      <c r="N995" s="59">
        <v>14.330753797649757</v>
      </c>
      <c r="O995" s="59">
        <v>43.022752358476183</v>
      </c>
      <c r="P995" s="59"/>
      <c r="Q995" s="59">
        <v>32.544023872393282</v>
      </c>
      <c r="R995" s="59">
        <v>0.263645215256053</v>
      </c>
      <c r="S995" s="59">
        <v>9.1879442787768646</v>
      </c>
      <c r="T995" s="59">
        <v>0.16393975798304294</v>
      </c>
      <c r="U995" s="59"/>
      <c r="V995" s="59">
        <v>99.999796726896491</v>
      </c>
      <c r="W995" s="59">
        <f t="shared" si="731"/>
        <v>20.543414482220395</v>
      </c>
      <c r="X995" s="59">
        <f t="shared" si="732"/>
        <v>13.336974205571112</v>
      </c>
      <c r="Y995" s="59">
        <f t="shared" si="733"/>
        <v>101.33616154229472</v>
      </c>
      <c r="Z995" s="59">
        <f t="shared" si="693"/>
        <v>9.6187876445536706E-4</v>
      </c>
      <c r="AA995" s="59">
        <f t="shared" si="694"/>
        <v>1.1140785117427825E-2</v>
      </c>
      <c r="AB995" s="59">
        <f t="shared" si="695"/>
        <v>0.54746829194455415</v>
      </c>
      <c r="AC995" s="59">
        <f t="shared" si="696"/>
        <v>1.1029246203407106</v>
      </c>
      <c r="AD995" s="59">
        <f t="shared" si="697"/>
        <v>0.32529108265031353</v>
      </c>
      <c r="AE995" s="59">
        <f t="shared" si="698"/>
        <v>0</v>
      </c>
      <c r="AF995" s="59">
        <f t="shared" si="699"/>
        <v>0.55684666534049876</v>
      </c>
      <c r="AG995" s="59">
        <f t="shared" si="700"/>
        <v>7.237998304383363E-3</v>
      </c>
      <c r="AH995" s="59">
        <f t="shared" si="701"/>
        <v>0.44391040192221914</v>
      </c>
      <c r="AI995" s="59">
        <f t="shared" si="702"/>
        <v>4.2736142657649034E-3</v>
      </c>
      <c r="AJ995" s="59">
        <f t="shared" si="735"/>
        <v>3.0000553386503279</v>
      </c>
      <c r="AK995" s="59">
        <f t="shared" si="715"/>
        <v>4.0000000000000009</v>
      </c>
      <c r="AL995" s="59">
        <f t="shared" si="719"/>
        <v>0.44357458612449063</v>
      </c>
      <c r="AM995" s="59">
        <f t="shared" si="720"/>
        <v>0.55642541387550937</v>
      </c>
      <c r="AN995" s="59">
        <f t="shared" si="721"/>
        <v>1.7118411633161996</v>
      </c>
      <c r="AO995" s="59">
        <f t="shared" si="722"/>
        <v>5.6824200174614807</v>
      </c>
      <c r="AP995" s="59">
        <f t="shared" si="723"/>
        <v>0.36875316059335156</v>
      </c>
      <c r="AQ995" s="59">
        <f t="shared" si="724"/>
        <v>0.16464732390612924</v>
      </c>
      <c r="AR995" s="59">
        <f t="shared" si="725"/>
        <v>0.55824950911579052</v>
      </c>
      <c r="AS995" s="59">
        <f t="shared" si="726"/>
        <v>0.27710316697808024</v>
      </c>
      <c r="AT995" s="59">
        <f t="shared" si="727"/>
        <v>0.66828002721698176</v>
      </c>
      <c r="AU995" s="59">
        <v>39.867914030865904</v>
      </c>
      <c r="AV995" s="78"/>
      <c r="AW995" s="59">
        <v>12.909592393161683</v>
      </c>
      <c r="AX995" s="67">
        <v>0.20100601430573314</v>
      </c>
      <c r="AY995" s="67">
        <v>46.556136939363363</v>
      </c>
      <c r="AZ995" s="67">
        <v>8.7766852437867748E-2</v>
      </c>
      <c r="BA995" s="67">
        <v>0.30247825175156551</v>
      </c>
      <c r="BB995" s="67">
        <v>5.3201091456844457E-2</v>
      </c>
      <c r="BC995" s="67"/>
      <c r="BD995" s="67"/>
      <c r="BE995" s="59">
        <f t="shared" si="734"/>
        <v>99.978095573342955</v>
      </c>
      <c r="BF995" s="59">
        <f t="shared" si="736"/>
        <v>86.537493370316668</v>
      </c>
      <c r="BG995" s="59">
        <f t="shared" si="729"/>
        <v>0.13462506629683332</v>
      </c>
      <c r="BH995" s="64">
        <f t="shared" si="730"/>
        <v>0.86537493370316665</v>
      </c>
      <c r="BI995" s="52"/>
      <c r="BJ995" s="62"/>
      <c r="BK995" s="62"/>
      <c r="BL995" s="62"/>
    </row>
    <row r="996" spans="1:64" s="31" customFormat="1" x14ac:dyDescent="0.25">
      <c r="A996" s="62"/>
      <c r="B996" s="58" t="s">
        <v>168</v>
      </c>
      <c r="C996" s="66" t="s">
        <v>183</v>
      </c>
      <c r="D996" s="66" t="s">
        <v>184</v>
      </c>
      <c r="E996" s="52"/>
      <c r="F996" s="66" t="s">
        <v>859</v>
      </c>
      <c r="G996" s="63" t="s">
        <v>1779</v>
      </c>
      <c r="H996" s="63" t="s">
        <v>1784</v>
      </c>
      <c r="I996" s="52" t="s">
        <v>1725</v>
      </c>
      <c r="J996" s="52" t="s">
        <v>1722</v>
      </c>
      <c r="K996" s="59">
        <v>89.212948232264594</v>
      </c>
      <c r="L996" s="59">
        <v>6.6284293334109998E-2</v>
      </c>
      <c r="M996" s="59">
        <v>0.43104876816666682</v>
      </c>
      <c r="N996" s="59">
        <v>15.295602840583262</v>
      </c>
      <c r="O996" s="59">
        <v>46.730426800547548</v>
      </c>
      <c r="P996" s="59"/>
      <c r="Q996" s="59">
        <v>25.720314428584196</v>
      </c>
      <c r="R996" s="59">
        <v>0.19403220412348562</v>
      </c>
      <c r="S996" s="59">
        <v>11.368760614274624</v>
      </c>
      <c r="T996" s="59">
        <v>0.18660032881026722</v>
      </c>
      <c r="U996" s="59"/>
      <c r="V996" s="59">
        <v>99.993070278424156</v>
      </c>
      <c r="W996" s="59">
        <f t="shared" si="731"/>
        <v>17.358492311809798</v>
      </c>
      <c r="X996" s="59">
        <f t="shared" si="732"/>
        <v>9.292978569431428</v>
      </c>
      <c r="Y996" s="59">
        <f t="shared" si="733"/>
        <v>100.92422673108119</v>
      </c>
      <c r="Z996" s="59">
        <f t="shared" si="693"/>
        <v>2.1120252101229989E-3</v>
      </c>
      <c r="AA996" s="59">
        <f t="shared" si="694"/>
        <v>1.0329285948515966E-2</v>
      </c>
      <c r="AB996" s="59">
        <f t="shared" si="695"/>
        <v>0.5744568844484208</v>
      </c>
      <c r="AC996" s="59">
        <f t="shared" si="696"/>
        <v>1.1777369275738472</v>
      </c>
      <c r="AD996" s="59">
        <f t="shared" si="697"/>
        <v>0.22282847416686044</v>
      </c>
      <c r="AE996" s="59">
        <f t="shared" si="698"/>
        <v>0</v>
      </c>
      <c r="AF996" s="59">
        <f t="shared" si="699"/>
        <v>0.46256833531854252</v>
      </c>
      <c r="AG996" s="59">
        <f t="shared" si="700"/>
        <v>5.236888221821989E-3</v>
      </c>
      <c r="AH996" s="59">
        <f t="shared" si="701"/>
        <v>0.5399965622484888</v>
      </c>
      <c r="AI996" s="59">
        <f t="shared" si="702"/>
        <v>4.7821626101764948E-3</v>
      </c>
      <c r="AJ996" s="59">
        <f t="shared" si="735"/>
        <v>3.0000475457467974</v>
      </c>
      <c r="AK996" s="59">
        <f t="shared" si="715"/>
        <v>4</v>
      </c>
      <c r="AL996" s="59">
        <f t="shared" si="719"/>
        <v>0.53861506976647833</v>
      </c>
      <c r="AM996" s="59">
        <f t="shared" si="720"/>
        <v>0.46138493023352167</v>
      </c>
      <c r="AN996" s="59">
        <f t="shared" si="721"/>
        <v>2.0758941919252112</v>
      </c>
      <c r="AO996" s="59">
        <f t="shared" si="722"/>
        <v>7.3137978085038089</v>
      </c>
      <c r="AP996" s="59">
        <f t="shared" si="723"/>
        <v>0.32510871232995736</v>
      </c>
      <c r="AQ996" s="59">
        <f t="shared" si="724"/>
        <v>0.11282327076765064</v>
      </c>
      <c r="AR996" s="59">
        <f t="shared" si="725"/>
        <v>0.59631576605969849</v>
      </c>
      <c r="AS996" s="59">
        <f t="shared" si="726"/>
        <v>0.29086096317265087</v>
      </c>
      <c r="AT996" s="59">
        <f t="shared" si="727"/>
        <v>0.67214991828705295</v>
      </c>
      <c r="AU996" s="59">
        <v>40.21899646580755</v>
      </c>
      <c r="AV996" s="78"/>
      <c r="AW996" s="59">
        <v>10.479395669254759</v>
      </c>
      <c r="AX996" s="67">
        <v>0.16504139491075229</v>
      </c>
      <c r="AY996" s="67">
        <v>48.623631657622425</v>
      </c>
      <c r="AZ996" s="67">
        <v>9.7705569077679202E-2</v>
      </c>
      <c r="BA996" s="67">
        <v>0.31664329519781159</v>
      </c>
      <c r="BB996" s="67">
        <v>8.4458696955576076E-2</v>
      </c>
      <c r="BC996" s="67"/>
      <c r="BD996" s="67"/>
      <c r="BE996" s="59">
        <f t="shared" si="734"/>
        <v>99.985872748826537</v>
      </c>
      <c r="BF996" s="59">
        <f t="shared" si="736"/>
        <v>89.212948232264594</v>
      </c>
      <c r="BG996" s="59">
        <f t="shared" si="729"/>
        <v>0.10787051767735406</v>
      </c>
      <c r="BH996" s="64">
        <f t="shared" si="730"/>
        <v>0.89212948232264599</v>
      </c>
      <c r="BI996" s="52"/>
      <c r="BJ996" s="62"/>
      <c r="BK996" s="62"/>
      <c r="BL996" s="62"/>
    </row>
    <row r="997" spans="1:64" s="31" customFormat="1" x14ac:dyDescent="0.25">
      <c r="A997" s="62"/>
      <c r="B997" s="58" t="s">
        <v>168</v>
      </c>
      <c r="C997" s="66" t="s">
        <v>183</v>
      </c>
      <c r="D997" s="66" t="s">
        <v>184</v>
      </c>
      <c r="E997" s="52"/>
      <c r="F997" s="66" t="s">
        <v>860</v>
      </c>
      <c r="G997" s="63" t="s">
        <v>1779</v>
      </c>
      <c r="H997" s="63" t="s">
        <v>1784</v>
      </c>
      <c r="I997" s="52" t="s">
        <v>1725</v>
      </c>
      <c r="J997" s="52" t="s">
        <v>1722</v>
      </c>
      <c r="K997" s="59">
        <v>86.494046413389299</v>
      </c>
      <c r="L997" s="59">
        <v>5.3769546737796568E-2</v>
      </c>
      <c r="M997" s="59">
        <v>0.5715652566314936</v>
      </c>
      <c r="N997" s="59">
        <v>12.613230122604618</v>
      </c>
      <c r="O997" s="59">
        <v>48.322239386042227</v>
      </c>
      <c r="P997" s="59"/>
      <c r="Q997" s="59">
        <v>28.673741465968902</v>
      </c>
      <c r="R997" s="59">
        <v>0.24553084613165799</v>
      </c>
      <c r="S997" s="59">
        <v>9.4172084660402593</v>
      </c>
      <c r="T997" s="59">
        <v>9.5780145871252581E-2</v>
      </c>
      <c r="U997" s="59"/>
      <c r="V997" s="59">
        <v>99.993065236028215</v>
      </c>
      <c r="W997" s="59">
        <f t="shared" si="731"/>
        <v>20.075694275742396</v>
      </c>
      <c r="X997" s="59">
        <f t="shared" si="732"/>
        <v>9.5555092134102075</v>
      </c>
      <c r="Y997" s="59">
        <f t="shared" si="733"/>
        <v>100.95052725921191</v>
      </c>
      <c r="Z997" s="59">
        <f t="shared" si="693"/>
        <v>1.7557470460020696E-3</v>
      </c>
      <c r="AA997" s="59">
        <f t="shared" si="694"/>
        <v>1.4036111752947757E-2</v>
      </c>
      <c r="AB997" s="59">
        <f t="shared" si="695"/>
        <v>0.48546090712796219</v>
      </c>
      <c r="AC997" s="59">
        <f t="shared" si="696"/>
        <v>1.2480520586518362</v>
      </c>
      <c r="AD997" s="59">
        <f t="shared" si="697"/>
        <v>0.23480464821878183</v>
      </c>
      <c r="AE997" s="59">
        <f t="shared" si="698"/>
        <v>0</v>
      </c>
      <c r="AF997" s="59">
        <f t="shared" si="699"/>
        <v>0.54824108184543074</v>
      </c>
      <c r="AG997" s="59">
        <f t="shared" si="700"/>
        <v>6.7911394941094841E-3</v>
      </c>
      <c r="AH997" s="59">
        <f t="shared" si="701"/>
        <v>0.45839213884278013</v>
      </c>
      <c r="AI997" s="59">
        <f t="shared" si="702"/>
        <v>2.5155012219093627E-3</v>
      </c>
      <c r="AJ997" s="59">
        <f t="shared" si="735"/>
        <v>3.0000493342017602</v>
      </c>
      <c r="AK997" s="59">
        <f t="shared" si="715"/>
        <v>4</v>
      </c>
      <c r="AL997" s="59">
        <f t="shared" si="719"/>
        <v>0.45537155879813745</v>
      </c>
      <c r="AM997" s="59">
        <f t="shared" si="720"/>
        <v>0.54462844120186249</v>
      </c>
      <c r="AN997" s="59">
        <f t="shared" si="721"/>
        <v>2.3348817240389597</v>
      </c>
      <c r="AO997" s="59">
        <f t="shared" si="722"/>
        <v>8.5305097053887344</v>
      </c>
      <c r="AP997" s="59">
        <f t="shared" si="723"/>
        <v>0.29986070953931004</v>
      </c>
      <c r="AQ997" s="59">
        <f t="shared" si="724"/>
        <v>0.11929205253708164</v>
      </c>
      <c r="AR997" s="59">
        <f t="shared" si="725"/>
        <v>0.63407046188874694</v>
      </c>
      <c r="AS997" s="59">
        <f t="shared" si="726"/>
        <v>0.24663748557417134</v>
      </c>
      <c r="AT997" s="59">
        <f t="shared" si="727"/>
        <v>0.71995542190272344</v>
      </c>
      <c r="AU997" s="59">
        <v>39.78229324665957</v>
      </c>
      <c r="AV997" s="78"/>
      <c r="AW997" s="59">
        <v>12.967347582470913</v>
      </c>
      <c r="AX997" s="67">
        <v>0.2179713459322446</v>
      </c>
      <c r="AY997" s="67">
        <v>46.590582447259699</v>
      </c>
      <c r="AZ997" s="67">
        <v>0.12316025402467963</v>
      </c>
      <c r="BA997" s="67">
        <v>0.24457438990301716</v>
      </c>
      <c r="BB997" s="67">
        <v>5.1912292070586383E-2</v>
      </c>
      <c r="BC997" s="67"/>
      <c r="BD997" s="67"/>
      <c r="BE997" s="59">
        <f t="shared" si="734"/>
        <v>99.977841558320705</v>
      </c>
      <c r="BF997" s="59">
        <f t="shared" si="736"/>
        <v>86.494046413389299</v>
      </c>
      <c r="BG997" s="59">
        <f t="shared" si="729"/>
        <v>0.135059535866107</v>
      </c>
      <c r="BH997" s="64">
        <f t="shared" si="730"/>
        <v>0.86494046413389303</v>
      </c>
      <c r="BI997" s="52"/>
      <c r="BJ997" s="62"/>
      <c r="BK997" s="62"/>
      <c r="BL997" s="62"/>
    </row>
    <row r="998" spans="1:64" s="31" customFormat="1" x14ac:dyDescent="0.25">
      <c r="A998" s="62"/>
      <c r="B998" s="58" t="s">
        <v>168</v>
      </c>
      <c r="C998" s="66" t="s">
        <v>183</v>
      </c>
      <c r="D998" s="66" t="s">
        <v>184</v>
      </c>
      <c r="E998" s="52"/>
      <c r="F998" s="66" t="s">
        <v>861</v>
      </c>
      <c r="G998" s="63" t="s">
        <v>1779</v>
      </c>
      <c r="H998" s="63" t="s">
        <v>1784</v>
      </c>
      <c r="I998" s="52" t="s">
        <v>1725</v>
      </c>
      <c r="J998" s="52" t="s">
        <v>1722</v>
      </c>
      <c r="K998" s="59">
        <v>82.255997198484849</v>
      </c>
      <c r="L998" s="59">
        <v>0.4232050470743009</v>
      </c>
      <c r="M998" s="59">
        <v>1.0019147659124792</v>
      </c>
      <c r="N998" s="59">
        <v>12.320127664647959</v>
      </c>
      <c r="O998" s="59">
        <v>41.760035706970505</v>
      </c>
      <c r="P998" s="59"/>
      <c r="Q998" s="59">
        <v>37.408758194311545</v>
      </c>
      <c r="R998" s="59">
        <v>0.35421640829045753</v>
      </c>
      <c r="S998" s="59">
        <v>6.6135342054230986</v>
      </c>
      <c r="T998" s="59">
        <v>0.11158428281877183</v>
      </c>
      <c r="U998" s="59"/>
      <c r="V998" s="59">
        <v>99.993376275449108</v>
      </c>
      <c r="W998" s="59">
        <f t="shared" si="731"/>
        <v>25.13426254618863</v>
      </c>
      <c r="X998" s="59">
        <f t="shared" si="732"/>
        <v>13.641359911227953</v>
      </c>
      <c r="Y998" s="59">
        <f t="shared" si="733"/>
        <v>101.36024053855415</v>
      </c>
      <c r="Z998" s="59">
        <f t="shared" si="693"/>
        <v>1.4065832659390915E-2</v>
      </c>
      <c r="AA998" s="59">
        <f t="shared" si="694"/>
        <v>2.5043833615856596E-2</v>
      </c>
      <c r="AB998" s="59">
        <f t="shared" si="695"/>
        <v>0.48264986489410744</v>
      </c>
      <c r="AC998" s="59">
        <f t="shared" si="696"/>
        <v>1.0978311437877881</v>
      </c>
      <c r="AD998" s="59">
        <f t="shared" si="697"/>
        <v>0.34119256508703866</v>
      </c>
      <c r="AE998" s="59">
        <f t="shared" si="698"/>
        <v>0</v>
      </c>
      <c r="AF998" s="59">
        <f t="shared" si="699"/>
        <v>0.69864440720343202</v>
      </c>
      <c r="AG998" s="59">
        <f t="shared" si="700"/>
        <v>9.9722762989588685E-3</v>
      </c>
      <c r="AH998" s="59">
        <f t="shared" si="701"/>
        <v>0.32767070675555876</v>
      </c>
      <c r="AI998" s="59">
        <f t="shared" si="702"/>
        <v>2.9829165381543405E-3</v>
      </c>
      <c r="AJ998" s="59">
        <f t="shared" si="735"/>
        <v>3.0000535468402858</v>
      </c>
      <c r="AK998" s="59">
        <f t="shared" si="715"/>
        <v>4</v>
      </c>
      <c r="AL998" s="59">
        <f t="shared" si="719"/>
        <v>0.31926910390277241</v>
      </c>
      <c r="AM998" s="59">
        <f t="shared" si="720"/>
        <v>0.68073089609722759</v>
      </c>
      <c r="AN998" s="59">
        <f t="shared" si="721"/>
        <v>2.0476542536183544</v>
      </c>
      <c r="AO998" s="59">
        <f t="shared" si="722"/>
        <v>7.1838431710701096</v>
      </c>
      <c r="AP998" s="59">
        <f t="shared" si="723"/>
        <v>0.32812120955411567</v>
      </c>
      <c r="AQ998" s="59">
        <f t="shared" si="724"/>
        <v>0.1775496992540026</v>
      </c>
      <c r="AR998" s="59">
        <f t="shared" si="725"/>
        <v>0.57128908820587943</v>
      </c>
      <c r="AS998" s="59">
        <f t="shared" si="726"/>
        <v>0.25116121254011803</v>
      </c>
      <c r="AT998" s="59">
        <f t="shared" si="727"/>
        <v>0.69461837108904445</v>
      </c>
      <c r="AU998" s="59">
        <v>39.063699413230744</v>
      </c>
      <c r="AV998" s="78"/>
      <c r="AW998" s="59">
        <v>16.763565115175474</v>
      </c>
      <c r="AX998" s="67">
        <v>0.27083892225069389</v>
      </c>
      <c r="AY998" s="67">
        <v>43.598182578256548</v>
      </c>
      <c r="AZ998" s="67">
        <v>0.1129860672713662</v>
      </c>
      <c r="BA998" s="67">
        <v>0.13794420515042849</v>
      </c>
      <c r="BB998" s="67">
        <v>4.142296045835224E-2</v>
      </c>
      <c r="BC998" s="67"/>
      <c r="BD998" s="67"/>
      <c r="BE998" s="59">
        <f t="shared" si="734"/>
        <v>99.988639261793608</v>
      </c>
      <c r="BF998" s="59">
        <f t="shared" si="736"/>
        <v>82.255997198484849</v>
      </c>
      <c r="BG998" s="59">
        <f t="shared" si="729"/>
        <v>0.17744002801515152</v>
      </c>
      <c r="BH998" s="64">
        <f t="shared" si="730"/>
        <v>0.82255997198484854</v>
      </c>
      <c r="BI998" s="52"/>
      <c r="BJ998" s="62"/>
      <c r="BK998" s="62"/>
      <c r="BL998" s="62"/>
    </row>
    <row r="999" spans="1:64" s="31" customFormat="1" x14ac:dyDescent="0.25">
      <c r="A999" s="62"/>
      <c r="B999" s="58" t="s">
        <v>168</v>
      </c>
      <c r="C999" s="66" t="s">
        <v>183</v>
      </c>
      <c r="D999" s="66" t="s">
        <v>185</v>
      </c>
      <c r="E999" s="52"/>
      <c r="F999" s="66" t="s">
        <v>872</v>
      </c>
      <c r="G999" s="63" t="s">
        <v>1779</v>
      </c>
      <c r="H999" s="63" t="s">
        <v>1784</v>
      </c>
      <c r="I999" s="52" t="s">
        <v>1725</v>
      </c>
      <c r="J999" s="52" t="s">
        <v>1722</v>
      </c>
      <c r="K999" s="59">
        <v>88.151513872240358</v>
      </c>
      <c r="L999" s="59">
        <v>5.543526727431218E-2</v>
      </c>
      <c r="M999" s="59">
        <v>0.58518351885401643</v>
      </c>
      <c r="N999" s="59">
        <v>14.622056005688142</v>
      </c>
      <c r="O999" s="59">
        <v>45.804393847488747</v>
      </c>
      <c r="P999" s="59"/>
      <c r="Q999" s="59">
        <v>27.506738598612515</v>
      </c>
      <c r="R999" s="59">
        <v>0.19332045199828071</v>
      </c>
      <c r="S999" s="59">
        <v>11.046882971330326</v>
      </c>
      <c r="T999" s="59">
        <v>0.16771176874656041</v>
      </c>
      <c r="U999" s="59"/>
      <c r="V999" s="59">
        <v>99.981722429992885</v>
      </c>
      <c r="W999" s="59">
        <f t="shared" si="731"/>
        <v>17.908340790126005</v>
      </c>
      <c r="X999" s="59">
        <f t="shared" si="732"/>
        <v>10.66725695541955</v>
      </c>
      <c r="Y999" s="59">
        <f t="shared" si="733"/>
        <v>101.05058157692594</v>
      </c>
      <c r="Z999" s="59">
        <f t="shared" si="693"/>
        <v>1.7743111781603727E-3</v>
      </c>
      <c r="AA999" s="59">
        <f t="shared" si="694"/>
        <v>1.4086112534680856E-2</v>
      </c>
      <c r="AB999" s="59">
        <f t="shared" si="695"/>
        <v>0.55163836010170353</v>
      </c>
      <c r="AC999" s="59">
        <f t="shared" si="696"/>
        <v>1.1596070865379995</v>
      </c>
      <c r="AD999" s="59">
        <f t="shared" si="697"/>
        <v>0.25693524526368561</v>
      </c>
      <c r="AE999" s="59">
        <f t="shared" si="698"/>
        <v>0</v>
      </c>
      <c r="AF999" s="59">
        <f t="shared" si="699"/>
        <v>0.47937394407370537</v>
      </c>
      <c r="AG999" s="59">
        <f t="shared" si="700"/>
        <v>5.2412209054278208E-3</v>
      </c>
      <c r="AH999" s="59">
        <f t="shared" si="701"/>
        <v>0.52707546660672588</v>
      </c>
      <c r="AI999" s="59">
        <f t="shared" si="702"/>
        <v>4.3174831333753043E-3</v>
      </c>
      <c r="AJ999" s="59">
        <f t="shared" si="735"/>
        <v>3.0000492303354642</v>
      </c>
      <c r="AK999" s="59">
        <f t="shared" si="715"/>
        <v>4</v>
      </c>
      <c r="AL999" s="59">
        <f t="shared" ref="AL999:AL1007" si="737">AH999/(AH999+AF999)</f>
        <v>0.52369792362478051</v>
      </c>
      <c r="AM999" s="59">
        <f t="shared" ref="AM999:AM1007" si="738">1-AL999</f>
        <v>0.47630207637521949</v>
      </c>
      <c r="AN999" s="59">
        <f t="shared" ref="AN999:AN1007" si="739">AF999/AD999</f>
        <v>1.8657383636944671</v>
      </c>
      <c r="AO999" s="59">
        <f t="shared" ref="AO999:AO1007" si="740">10^((LOG10(AN999)+0.343)/0.764)</f>
        <v>6.3601822017262251</v>
      </c>
      <c r="AP999" s="59">
        <f t="shared" ref="AP999:AP1007" si="741">AD999/(AD999+AF999)</f>
        <v>0.34895020866832199</v>
      </c>
      <c r="AQ999" s="59">
        <f t="shared" ref="AQ999:AQ1007" si="742">AD999/(AB999+AC999+AD999)</f>
        <v>0.13054454111893996</v>
      </c>
      <c r="AR999" s="59">
        <f t="shared" ref="AR999:AR1007" si="743">AC999/(AB999+AC999+AD999)</f>
        <v>0.58917714786469444</v>
      </c>
      <c r="AS999" s="59">
        <f t="shared" ref="AS999:AS1007" si="744">AB999/(AB999+AC999+AD999)</f>
        <v>0.28027831101636558</v>
      </c>
      <c r="AT999" s="59">
        <f t="shared" ref="AT999:AT1007" si="745">AC999/(AC999+AB999)</f>
        <v>0.67763925322055274</v>
      </c>
      <c r="AU999" s="59">
        <v>40.112179716296986</v>
      </c>
      <c r="AV999" s="78"/>
      <c r="AW999" s="59">
        <v>11.424085749177435</v>
      </c>
      <c r="AX999" s="67">
        <v>0.19220099926853698</v>
      </c>
      <c r="AY999" s="67">
        <v>47.684187894447767</v>
      </c>
      <c r="AZ999" s="67">
        <v>0.11952932082062592</v>
      </c>
      <c r="BA999" s="67">
        <v>0.29970499192031508</v>
      </c>
      <c r="BB999" s="67">
        <v>0.12470978177310578</v>
      </c>
      <c r="BC999" s="67"/>
      <c r="BD999" s="67"/>
      <c r="BE999" s="59">
        <f t="shared" si="734"/>
        <v>99.956598453704785</v>
      </c>
      <c r="BF999" s="59">
        <f t="shared" si="736"/>
        <v>88.151513872240358</v>
      </c>
      <c r="BG999" s="59">
        <f t="shared" ref="BG999:BG1007" si="746">(100-K999)/100</f>
        <v>0.11848486127759643</v>
      </c>
      <c r="BH999" s="64">
        <f t="shared" ref="BH999:BH1007" si="747">K999/100</f>
        <v>0.88151513872240361</v>
      </c>
      <c r="BI999" s="52"/>
      <c r="BJ999" s="62"/>
      <c r="BK999" s="62"/>
      <c r="BL999" s="62"/>
    </row>
    <row r="1000" spans="1:64" s="31" customFormat="1" x14ac:dyDescent="0.25">
      <c r="A1000" s="62"/>
      <c r="B1000" s="58" t="s">
        <v>168</v>
      </c>
      <c r="C1000" s="66" t="s">
        <v>183</v>
      </c>
      <c r="D1000" s="66" t="s">
        <v>185</v>
      </c>
      <c r="E1000" s="52"/>
      <c r="F1000" s="66" t="s">
        <v>873</v>
      </c>
      <c r="G1000" s="63" t="s">
        <v>1779</v>
      </c>
      <c r="H1000" s="63" t="s">
        <v>1784</v>
      </c>
      <c r="I1000" s="52" t="s">
        <v>1725</v>
      </c>
      <c r="J1000" s="52" t="s">
        <v>1722</v>
      </c>
      <c r="K1000" s="59">
        <v>90.188969700919415</v>
      </c>
      <c r="L1000" s="59">
        <v>7.3136787804265538E-2</v>
      </c>
      <c r="M1000" s="59">
        <v>0.45863069123769251</v>
      </c>
      <c r="N1000" s="59">
        <v>13.997040511377222</v>
      </c>
      <c r="O1000" s="59">
        <v>48.344317191547347</v>
      </c>
      <c r="P1000" s="59"/>
      <c r="Q1000" s="59">
        <v>24.392269311463664</v>
      </c>
      <c r="R1000" s="59">
        <v>0.18429269922771155</v>
      </c>
      <c r="S1000" s="59">
        <v>12.346210143702281</v>
      </c>
      <c r="T1000" s="59">
        <v>0.19639878859066107</v>
      </c>
      <c r="U1000" s="59"/>
      <c r="V1000" s="59">
        <v>99.99229612495084</v>
      </c>
      <c r="W1000" s="59">
        <f t="shared" si="731"/>
        <v>15.697508935939544</v>
      </c>
      <c r="X1000" s="59">
        <f t="shared" si="732"/>
        <v>9.6629921932919771</v>
      </c>
      <c r="Y1000" s="59">
        <f t="shared" si="733"/>
        <v>100.9605279427187</v>
      </c>
      <c r="Z1000" s="59">
        <f t="shared" si="693"/>
        <v>2.3274129599325033E-3</v>
      </c>
      <c r="AA1000" s="59">
        <f t="shared" si="694"/>
        <v>1.0976303450287302E-2</v>
      </c>
      <c r="AB1000" s="59">
        <f t="shared" si="695"/>
        <v>0.52502037606689855</v>
      </c>
      <c r="AC1000" s="59">
        <f t="shared" si="696"/>
        <v>1.2168668903461368</v>
      </c>
      <c r="AD1000" s="59">
        <f t="shared" si="697"/>
        <v>0.23140699274000964</v>
      </c>
      <c r="AE1000" s="59">
        <f t="shared" si="698"/>
        <v>0</v>
      </c>
      <c r="AF1000" s="59">
        <f t="shared" si="699"/>
        <v>0.41777623986127049</v>
      </c>
      <c r="AG1000" s="59">
        <f t="shared" si="700"/>
        <v>4.9677155132781701E-3</v>
      </c>
      <c r="AH1000" s="59">
        <f t="shared" si="701"/>
        <v>0.58568032779044699</v>
      </c>
      <c r="AI1000" s="59">
        <f t="shared" si="702"/>
        <v>5.0268952849967718E-3</v>
      </c>
      <c r="AJ1000" s="59">
        <f t="shared" si="735"/>
        <v>3.0000491540132566</v>
      </c>
      <c r="AK1000" s="59">
        <f t="shared" si="715"/>
        <v>3.9999999999999996</v>
      </c>
      <c r="AL1000" s="59">
        <f t="shared" si="737"/>
        <v>0.58366285763722914</v>
      </c>
      <c r="AM1000" s="59">
        <f t="shared" si="738"/>
        <v>0.41633714236277086</v>
      </c>
      <c r="AN1000" s="59">
        <f t="shared" si="739"/>
        <v>1.8053743100609341</v>
      </c>
      <c r="AO1000" s="59">
        <f t="shared" si="740"/>
        <v>6.0921964367775443</v>
      </c>
      <c r="AP1000" s="59">
        <f t="shared" si="741"/>
        <v>0.35645867163383255</v>
      </c>
      <c r="AQ1000" s="59">
        <f t="shared" si="742"/>
        <v>0.11726937919503781</v>
      </c>
      <c r="AR1000" s="59">
        <f t="shared" si="743"/>
        <v>0.61666772945887283</v>
      </c>
      <c r="AS1000" s="59">
        <f t="shared" si="744"/>
        <v>0.2660628913460894</v>
      </c>
      <c r="AT1000" s="59">
        <f t="shared" si="745"/>
        <v>0.69859107062189985</v>
      </c>
      <c r="AU1000" s="59">
        <v>40.519868325129259</v>
      </c>
      <c r="AV1000" s="78"/>
      <c r="AW1000" s="59">
        <v>9.5206813327208888</v>
      </c>
      <c r="AX1000" s="67">
        <v>0.15605008555925501</v>
      </c>
      <c r="AY1000" s="67">
        <v>49.101285632449553</v>
      </c>
      <c r="AZ1000" s="67">
        <v>0.12073221818494161</v>
      </c>
      <c r="BA1000" s="67">
        <v>0.29771806754246155</v>
      </c>
      <c r="BB1000" s="67">
        <v>0.20224610070685897</v>
      </c>
      <c r="BC1000" s="67"/>
      <c r="BD1000" s="67"/>
      <c r="BE1000" s="59">
        <f t="shared" si="734"/>
        <v>99.918581762293215</v>
      </c>
      <c r="BF1000" s="59">
        <f t="shared" si="736"/>
        <v>90.188969700919415</v>
      </c>
      <c r="BG1000" s="59">
        <f t="shared" si="746"/>
        <v>9.811030299080585E-2</v>
      </c>
      <c r="BH1000" s="64">
        <f t="shared" si="747"/>
        <v>0.90188969700919419</v>
      </c>
      <c r="BI1000" s="52"/>
      <c r="BJ1000" s="62"/>
      <c r="BK1000" s="62"/>
      <c r="BL1000" s="62"/>
    </row>
    <row r="1001" spans="1:64" s="31" customFormat="1" x14ac:dyDescent="0.25">
      <c r="A1001" s="62"/>
      <c r="B1001" s="58" t="s">
        <v>168</v>
      </c>
      <c r="C1001" s="66" t="s">
        <v>183</v>
      </c>
      <c r="D1001" s="66" t="s">
        <v>185</v>
      </c>
      <c r="E1001" s="52"/>
      <c r="F1001" s="66" t="s">
        <v>874</v>
      </c>
      <c r="G1001" s="63" t="s">
        <v>1779</v>
      </c>
      <c r="H1001" s="63" t="s">
        <v>1784</v>
      </c>
      <c r="I1001" s="52" t="s">
        <v>1725</v>
      </c>
      <c r="J1001" s="52" t="s">
        <v>1722</v>
      </c>
      <c r="K1001" s="59">
        <v>89.683082336442467</v>
      </c>
      <c r="L1001" s="59">
        <v>0.11002059463849868</v>
      </c>
      <c r="M1001" s="59">
        <v>0.57535193915100602</v>
      </c>
      <c r="N1001" s="59">
        <v>17.633715583073659</v>
      </c>
      <c r="O1001" s="59">
        <v>45.093233581327524</v>
      </c>
      <c r="P1001" s="59"/>
      <c r="Q1001" s="59">
        <v>22.947152596029724</v>
      </c>
      <c r="R1001" s="59">
        <v>0.15321762073619496</v>
      </c>
      <c r="S1001" s="59">
        <v>13.253172091476292</v>
      </c>
      <c r="T1001" s="59">
        <v>0.22744349656603921</v>
      </c>
      <c r="U1001" s="59"/>
      <c r="V1001" s="59">
        <v>99.993307502998931</v>
      </c>
      <c r="W1001" s="59">
        <f t="shared" si="731"/>
        <v>15.020970432375918</v>
      </c>
      <c r="X1001" s="59">
        <f t="shared" si="732"/>
        <v>8.8088265877459495</v>
      </c>
      <c r="Y1001" s="59">
        <f t="shared" si="733"/>
        <v>100.87595192709108</v>
      </c>
      <c r="Z1001" s="59">
        <f t="shared" si="693"/>
        <v>3.4290668084834162E-3</v>
      </c>
      <c r="AA1001" s="59">
        <f t="shared" si="694"/>
        <v>1.3486242498243936E-2</v>
      </c>
      <c r="AB1001" s="59">
        <f t="shared" si="695"/>
        <v>0.6478107689169792</v>
      </c>
      <c r="AC1001" s="59">
        <f t="shared" si="696"/>
        <v>1.1116636766614816</v>
      </c>
      <c r="AD1001" s="59">
        <f t="shared" si="697"/>
        <v>0.20660808039128722</v>
      </c>
      <c r="AE1001" s="59">
        <f t="shared" si="698"/>
        <v>0</v>
      </c>
      <c r="AF1001" s="59">
        <f t="shared" si="699"/>
        <v>0.39153931929187785</v>
      </c>
      <c r="AG1001" s="59">
        <f t="shared" si="700"/>
        <v>4.0450294940280844E-3</v>
      </c>
      <c r="AH1001" s="59">
        <f t="shared" si="701"/>
        <v>0.61575961471396534</v>
      </c>
      <c r="AI1001" s="59">
        <f t="shared" si="702"/>
        <v>5.7016289320528067E-3</v>
      </c>
      <c r="AJ1001" s="59">
        <f t="shared" si="735"/>
        <v>3.0000434277083996</v>
      </c>
      <c r="AK1001" s="59">
        <f t="shared" si="715"/>
        <v>4.0000000000000009</v>
      </c>
      <c r="AL1001" s="59">
        <f t="shared" si="737"/>
        <v>0.61129779246881788</v>
      </c>
      <c r="AM1001" s="59">
        <f t="shared" si="738"/>
        <v>0.38870220753118212</v>
      </c>
      <c r="AN1001" s="59">
        <f t="shared" si="739"/>
        <v>1.895082315030256</v>
      </c>
      <c r="AO1001" s="59">
        <f t="shared" si="740"/>
        <v>6.4914305827983707</v>
      </c>
      <c r="AP1001" s="59">
        <f t="shared" si="741"/>
        <v>0.34541332203521441</v>
      </c>
      <c r="AQ1001" s="59">
        <f t="shared" si="742"/>
        <v>0.10508616889791038</v>
      </c>
      <c r="AR1001" s="59">
        <f t="shared" si="743"/>
        <v>0.56542065858256174</v>
      </c>
      <c r="AS1001" s="59">
        <f t="shared" si="744"/>
        <v>0.32949317251952781</v>
      </c>
      <c r="AT1001" s="59">
        <f t="shared" si="745"/>
        <v>0.63181575580996907</v>
      </c>
      <c r="AU1001" s="59">
        <v>40.387812782633418</v>
      </c>
      <c r="AV1001" s="78"/>
      <c r="AW1001" s="59">
        <v>10.015942534467692</v>
      </c>
      <c r="AX1001" s="67">
        <v>0.15022515343419807</v>
      </c>
      <c r="AY1001" s="67">
        <v>48.847057961343303</v>
      </c>
      <c r="AZ1001" s="67">
        <v>0.10623514965636358</v>
      </c>
      <c r="BA1001" s="67">
        <v>0.34310770728096734</v>
      </c>
      <c r="BB1001" s="67">
        <v>9.9515814545982725E-2</v>
      </c>
      <c r="BC1001" s="67"/>
      <c r="BD1001" s="67"/>
      <c r="BE1001" s="59">
        <f t="shared" si="734"/>
        <v>99.94989710336192</v>
      </c>
      <c r="BF1001" s="59">
        <f t="shared" si="736"/>
        <v>89.683082336442467</v>
      </c>
      <c r="BG1001" s="59">
        <f t="shared" si="746"/>
        <v>0.10316917663557533</v>
      </c>
      <c r="BH1001" s="64">
        <f t="shared" si="747"/>
        <v>0.89683082336442466</v>
      </c>
      <c r="BI1001" s="52"/>
      <c r="BJ1001" s="62"/>
      <c r="BK1001" s="62"/>
      <c r="BL1001" s="62"/>
    </row>
    <row r="1002" spans="1:64" s="31" customFormat="1" x14ac:dyDescent="0.25">
      <c r="A1002" s="62"/>
      <c r="B1002" s="58" t="s">
        <v>168</v>
      </c>
      <c r="C1002" s="66" t="s">
        <v>183</v>
      </c>
      <c r="D1002" s="66" t="s">
        <v>185</v>
      </c>
      <c r="E1002" s="52"/>
      <c r="F1002" s="66" t="s">
        <v>875</v>
      </c>
      <c r="G1002" s="63" t="s">
        <v>1779</v>
      </c>
      <c r="H1002" s="63" t="s">
        <v>1784</v>
      </c>
      <c r="I1002" s="52" t="s">
        <v>1725</v>
      </c>
      <c r="J1002" s="52" t="s">
        <v>1722</v>
      </c>
      <c r="K1002" s="59">
        <v>89.745777585758759</v>
      </c>
      <c r="L1002" s="59">
        <v>8.6339459660566636E-2</v>
      </c>
      <c r="M1002" s="59">
        <v>0.58587490483955929</v>
      </c>
      <c r="N1002" s="59">
        <v>17.601522162651815</v>
      </c>
      <c r="O1002" s="59">
        <v>45.161401206528232</v>
      </c>
      <c r="P1002" s="59"/>
      <c r="Q1002" s="59">
        <v>23.212576039890042</v>
      </c>
      <c r="R1002" s="59">
        <v>0.17439762050875576</v>
      </c>
      <c r="S1002" s="59">
        <v>12.981248970043039</v>
      </c>
      <c r="T1002" s="59">
        <v>0.18804612993987579</v>
      </c>
      <c r="U1002" s="59"/>
      <c r="V1002" s="59">
        <v>99.991406494061891</v>
      </c>
      <c r="W1002" s="59">
        <f t="shared" si="731"/>
        <v>15.424712715312015</v>
      </c>
      <c r="X1002" s="59">
        <f t="shared" si="732"/>
        <v>8.6551048283818925</v>
      </c>
      <c r="Y1002" s="59">
        <f t="shared" si="733"/>
        <v>100.85864799786575</v>
      </c>
      <c r="Z1002" s="59">
        <f t="shared" si="693"/>
        <v>2.6965012211637644E-3</v>
      </c>
      <c r="AA1002" s="59">
        <f t="shared" si="694"/>
        <v>1.3761051355332029E-2</v>
      </c>
      <c r="AB1002" s="59">
        <f t="shared" si="695"/>
        <v>0.64795358132617331</v>
      </c>
      <c r="AC1002" s="59">
        <f t="shared" si="696"/>
        <v>1.1156263946206064</v>
      </c>
      <c r="AD1002" s="59">
        <f t="shared" si="697"/>
        <v>0.20341871698186587</v>
      </c>
      <c r="AE1002" s="59">
        <f t="shared" si="698"/>
        <v>0</v>
      </c>
      <c r="AF1002" s="59">
        <f t="shared" si="699"/>
        <v>0.40288751611145607</v>
      </c>
      <c r="AG1002" s="59">
        <f t="shared" si="700"/>
        <v>4.6136311420119404E-3</v>
      </c>
      <c r="AH1002" s="59">
        <f t="shared" si="701"/>
        <v>0.60436204241360747</v>
      </c>
      <c r="AI1002" s="59">
        <f t="shared" si="702"/>
        <v>4.7236657869648511E-3</v>
      </c>
      <c r="AJ1002" s="59">
        <f t="shared" si="735"/>
        <v>3.0000431009591817</v>
      </c>
      <c r="AK1002" s="59">
        <f t="shared" si="715"/>
        <v>4</v>
      </c>
      <c r="AL1002" s="59">
        <f t="shared" si="737"/>
        <v>0.60001221871825616</v>
      </c>
      <c r="AM1002" s="59">
        <f t="shared" si="738"/>
        <v>0.39998778128174384</v>
      </c>
      <c r="AN1002" s="59">
        <f t="shared" si="739"/>
        <v>1.9805823283575827</v>
      </c>
      <c r="AO1002" s="59">
        <f t="shared" si="740"/>
        <v>6.877415474227484</v>
      </c>
      <c r="AP1002" s="59">
        <f t="shared" si="741"/>
        <v>0.33550490804628735</v>
      </c>
      <c r="AQ1002" s="59">
        <f t="shared" si="742"/>
        <v>0.10341578655499646</v>
      </c>
      <c r="AR1002" s="59">
        <f t="shared" si="743"/>
        <v>0.56717190439997744</v>
      </c>
      <c r="AS1002" s="59">
        <f t="shared" si="744"/>
        <v>0.329412309045026</v>
      </c>
      <c r="AT1002" s="59">
        <f t="shared" si="745"/>
        <v>0.63259189253477499</v>
      </c>
      <c r="AU1002" s="59">
        <v>40.580723770604251</v>
      </c>
      <c r="AV1002" s="78"/>
      <c r="AW1002" s="59">
        <v>9.9386530714256249</v>
      </c>
      <c r="AX1002" s="67">
        <v>0.15452531715129611</v>
      </c>
      <c r="AY1002" s="67">
        <v>48.800564794472805</v>
      </c>
      <c r="AZ1002" s="67">
        <v>0.10418719016104176</v>
      </c>
      <c r="BA1002" s="67">
        <v>0.32349904224649562</v>
      </c>
      <c r="BB1002" s="67">
        <v>7.0350181507076809E-2</v>
      </c>
      <c r="BC1002" s="67"/>
      <c r="BD1002" s="67"/>
      <c r="BE1002" s="59">
        <f t="shared" si="734"/>
        <v>99.972503367568592</v>
      </c>
      <c r="BF1002" s="59">
        <f t="shared" si="736"/>
        <v>89.745777585758759</v>
      </c>
      <c r="BG1002" s="59">
        <f t="shared" si="746"/>
        <v>0.1025422241424124</v>
      </c>
      <c r="BH1002" s="64">
        <f t="shared" si="747"/>
        <v>0.89745777585758757</v>
      </c>
      <c r="BI1002" s="52"/>
      <c r="BJ1002" s="62"/>
      <c r="BK1002" s="62"/>
      <c r="BL1002" s="62"/>
    </row>
    <row r="1003" spans="1:64" s="31" customFormat="1" x14ac:dyDescent="0.25">
      <c r="A1003" s="62"/>
      <c r="B1003" s="58" t="s">
        <v>168</v>
      </c>
      <c r="C1003" s="66" t="s">
        <v>183</v>
      </c>
      <c r="D1003" s="66" t="s">
        <v>185</v>
      </c>
      <c r="E1003" s="52"/>
      <c r="F1003" s="66" t="s">
        <v>876</v>
      </c>
      <c r="G1003" s="63" t="s">
        <v>1779</v>
      </c>
      <c r="H1003" s="63" t="s">
        <v>1784</v>
      </c>
      <c r="I1003" s="52" t="s">
        <v>1725</v>
      </c>
      <c r="J1003" s="52" t="s">
        <v>1722</v>
      </c>
      <c r="K1003" s="59">
        <v>89.90145337732838</v>
      </c>
      <c r="L1003" s="59">
        <v>6.2233321670869174E-2</v>
      </c>
      <c r="M1003" s="59">
        <v>0.52229742500834464</v>
      </c>
      <c r="N1003" s="59">
        <v>15.885080491110388</v>
      </c>
      <c r="O1003" s="59">
        <v>48.560087830419732</v>
      </c>
      <c r="P1003" s="59"/>
      <c r="Q1003" s="59">
        <v>21.344320178878071</v>
      </c>
      <c r="R1003" s="59">
        <v>0.14326733987235632</v>
      </c>
      <c r="S1003" s="59">
        <v>13.321349146026115</v>
      </c>
      <c r="T1003" s="59">
        <v>0.1612637285300067</v>
      </c>
      <c r="U1003" s="59"/>
      <c r="V1003" s="59">
        <v>99.999899461515867</v>
      </c>
      <c r="W1003" s="59">
        <f t="shared" si="731"/>
        <v>14.586421850274402</v>
      </c>
      <c r="X1003" s="59">
        <f t="shared" si="732"/>
        <v>7.5104449084281715</v>
      </c>
      <c r="Y1003" s="59">
        <f t="shared" si="733"/>
        <v>100.75244604134038</v>
      </c>
      <c r="Z1003" s="59">
        <f t="shared" si="693"/>
        <v>1.9540122170755617E-3</v>
      </c>
      <c r="AA1003" s="59">
        <f t="shared" si="694"/>
        <v>1.2333251913731949E-2</v>
      </c>
      <c r="AB1003" s="59">
        <f t="shared" si="695"/>
        <v>0.58789001710586053</v>
      </c>
      <c r="AC1003" s="59">
        <f t="shared" si="696"/>
        <v>1.2059903537708438</v>
      </c>
      <c r="AD1003" s="59">
        <f t="shared" si="697"/>
        <v>0.17745867772871518</v>
      </c>
      <c r="AE1003" s="59">
        <f t="shared" si="698"/>
        <v>0</v>
      </c>
      <c r="AF1003" s="59">
        <f t="shared" si="699"/>
        <v>0.38302621066523146</v>
      </c>
      <c r="AG1003" s="59">
        <f t="shared" si="700"/>
        <v>3.8103292966137261E-3</v>
      </c>
      <c r="AH1003" s="59">
        <f t="shared" si="701"/>
        <v>0.62350782732046905</v>
      </c>
      <c r="AI1003" s="59">
        <f t="shared" si="702"/>
        <v>4.0725315479414118E-3</v>
      </c>
      <c r="AJ1003" s="59">
        <f t="shared" si="735"/>
        <v>3.0000432115664828</v>
      </c>
      <c r="AK1003" s="59">
        <f t="shared" si="715"/>
        <v>4</v>
      </c>
      <c r="AL1003" s="59">
        <f t="shared" si="737"/>
        <v>0.61946025051298559</v>
      </c>
      <c r="AM1003" s="59">
        <f t="shared" si="738"/>
        <v>0.38053974948701441</v>
      </c>
      <c r="AN1003" s="59">
        <f t="shared" si="739"/>
        <v>2.1583966226254185</v>
      </c>
      <c r="AO1003" s="59">
        <f t="shared" si="740"/>
        <v>7.6965740342056836</v>
      </c>
      <c r="AP1003" s="59">
        <f t="shared" si="741"/>
        <v>0.31661634667299943</v>
      </c>
      <c r="AQ1003" s="59">
        <f t="shared" si="742"/>
        <v>9.001935910225814E-2</v>
      </c>
      <c r="AR1003" s="59">
        <f t="shared" si="743"/>
        <v>0.6117620176113262</v>
      </c>
      <c r="AS1003" s="59">
        <f t="shared" si="744"/>
        <v>0.29821862328641557</v>
      </c>
      <c r="AT1003" s="59">
        <f t="shared" si="745"/>
        <v>0.6722802553335554</v>
      </c>
      <c r="AU1003" s="59">
        <v>40.395070234034307</v>
      </c>
      <c r="AV1003" s="78"/>
      <c r="AW1003" s="59">
        <v>9.8227035980143089</v>
      </c>
      <c r="AX1003" s="67">
        <v>0.15376521346667554</v>
      </c>
      <c r="AY1003" s="67">
        <v>49.059701663472964</v>
      </c>
      <c r="AZ1003" s="67">
        <v>0.10880185736605294</v>
      </c>
      <c r="BA1003" s="67">
        <v>0.31540930676605261</v>
      </c>
      <c r="BB1003" s="67">
        <v>0.1167593905930787</v>
      </c>
      <c r="BC1003" s="67"/>
      <c r="BD1003" s="67"/>
      <c r="BE1003" s="59">
        <f t="shared" si="734"/>
        <v>99.972211263713433</v>
      </c>
      <c r="BF1003" s="59">
        <f t="shared" si="736"/>
        <v>89.90145337732838</v>
      </c>
      <c r="BG1003" s="59">
        <f t="shared" si="746"/>
        <v>0.1009854662267162</v>
      </c>
      <c r="BH1003" s="64">
        <f t="shared" si="747"/>
        <v>0.89901453377328377</v>
      </c>
      <c r="BI1003" s="52"/>
      <c r="BJ1003" s="62"/>
      <c r="BK1003" s="62"/>
      <c r="BL1003" s="62"/>
    </row>
    <row r="1004" spans="1:64" s="31" customFormat="1" x14ac:dyDescent="0.25">
      <c r="A1004" s="62"/>
      <c r="B1004" s="58" t="s">
        <v>168</v>
      </c>
      <c r="C1004" s="66" t="s">
        <v>183</v>
      </c>
      <c r="D1004" s="66" t="s">
        <v>185</v>
      </c>
      <c r="E1004" s="52"/>
      <c r="F1004" s="66" t="s">
        <v>877</v>
      </c>
      <c r="G1004" s="63" t="s">
        <v>1779</v>
      </c>
      <c r="H1004" s="63" t="s">
        <v>1784</v>
      </c>
      <c r="I1004" s="52" t="s">
        <v>1725</v>
      </c>
      <c r="J1004" s="52" t="s">
        <v>1722</v>
      </c>
      <c r="K1004" s="59">
        <v>88.592128690667067</v>
      </c>
      <c r="L1004" s="59">
        <v>4.9404550408610561E-2</v>
      </c>
      <c r="M1004" s="59">
        <v>0.46929332529552903</v>
      </c>
      <c r="N1004" s="59">
        <v>13.024836016815511</v>
      </c>
      <c r="O1004" s="59">
        <v>47.618002020097173</v>
      </c>
      <c r="P1004" s="59"/>
      <c r="Q1004" s="59">
        <v>28.914137885605008</v>
      </c>
      <c r="R1004" s="59">
        <v>0.24802082376847931</v>
      </c>
      <c r="S1004" s="59">
        <v>9.5415656950771108</v>
      </c>
      <c r="T1004" s="59">
        <v>0.12615626609390657</v>
      </c>
      <c r="U1004" s="59"/>
      <c r="V1004" s="59">
        <v>99.991416583161325</v>
      </c>
      <c r="W1004" s="59">
        <f t="shared" si="731"/>
        <v>19.828825997929059</v>
      </c>
      <c r="X1004" s="59">
        <f t="shared" si="732"/>
        <v>10.09703477181146</v>
      </c>
      <c r="Y1004" s="59">
        <f t="shared" si="733"/>
        <v>101.00313946729683</v>
      </c>
      <c r="Z1004" s="59">
        <f t="shared" si="693"/>
        <v>1.6086675202492773E-3</v>
      </c>
      <c r="AA1004" s="59">
        <f t="shared" si="694"/>
        <v>1.1492093316998402E-2</v>
      </c>
      <c r="AB1004" s="59">
        <f t="shared" si="695"/>
        <v>0.49988945887185587</v>
      </c>
      <c r="AC1004" s="59">
        <f t="shared" si="696"/>
        <v>1.2263956136143004</v>
      </c>
      <c r="AD1004" s="59">
        <f t="shared" si="697"/>
        <v>0.24741183890877283</v>
      </c>
      <c r="AE1004" s="59">
        <f t="shared" si="698"/>
        <v>0</v>
      </c>
      <c r="AF1004" s="59">
        <f t="shared" si="699"/>
        <v>0.53997266500363883</v>
      </c>
      <c r="AG1004" s="59">
        <f t="shared" si="700"/>
        <v>6.8406679071536074E-3</v>
      </c>
      <c r="AH1004" s="59">
        <f t="shared" si="701"/>
        <v>0.46313584224753518</v>
      </c>
      <c r="AI1004" s="59">
        <f t="shared" si="702"/>
        <v>3.3039360747836762E-3</v>
      </c>
      <c r="AJ1004" s="59">
        <f t="shared" si="735"/>
        <v>3.0000507834652881</v>
      </c>
      <c r="AK1004" s="59">
        <f t="shared" si="715"/>
        <v>4</v>
      </c>
      <c r="AL1004" s="59">
        <f t="shared" si="737"/>
        <v>0.46170064245259956</v>
      </c>
      <c r="AM1004" s="59">
        <f t="shared" si="738"/>
        <v>0.53829935754740044</v>
      </c>
      <c r="AN1004" s="59">
        <f t="shared" si="739"/>
        <v>2.1824851526314419</v>
      </c>
      <c r="AO1004" s="59">
        <f t="shared" si="740"/>
        <v>7.8091975770629301</v>
      </c>
      <c r="AP1004" s="59">
        <f t="shared" si="741"/>
        <v>0.31421984771025518</v>
      </c>
      <c r="AQ1004" s="59">
        <f t="shared" si="742"/>
        <v>0.12535452504402622</v>
      </c>
      <c r="AR1004" s="59">
        <f t="shared" si="743"/>
        <v>0.62136977898371115</v>
      </c>
      <c r="AS1004" s="59">
        <f t="shared" si="744"/>
        <v>0.25327569597226263</v>
      </c>
      <c r="AT1004" s="59">
        <f t="shared" si="745"/>
        <v>0.71042473410725471</v>
      </c>
      <c r="AU1004" s="59">
        <v>40.189601068963512</v>
      </c>
      <c r="AV1004" s="78"/>
      <c r="AW1004" s="59">
        <v>11.035271458336325</v>
      </c>
      <c r="AX1004" s="67">
        <v>0.1791043263098365</v>
      </c>
      <c r="AY1004" s="67">
        <v>48.079458784445805</v>
      </c>
      <c r="AZ1004" s="67">
        <v>0.11381958067972894</v>
      </c>
      <c r="BA1004" s="67">
        <v>0.29098164517322822</v>
      </c>
      <c r="BB1004" s="67">
        <v>8.7598956264796482E-2</v>
      </c>
      <c r="BC1004" s="67"/>
      <c r="BD1004" s="67"/>
      <c r="BE1004" s="59">
        <f t="shared" si="734"/>
        <v>99.975835820173245</v>
      </c>
      <c r="BF1004" s="59">
        <f t="shared" si="736"/>
        <v>88.592128690667067</v>
      </c>
      <c r="BG1004" s="59">
        <f t="shared" si="746"/>
        <v>0.11407871309332933</v>
      </c>
      <c r="BH1004" s="64">
        <f t="shared" si="747"/>
        <v>0.88592128690667071</v>
      </c>
      <c r="BI1004" s="52"/>
      <c r="BJ1004" s="62"/>
      <c r="BK1004" s="62"/>
      <c r="BL1004" s="62"/>
    </row>
    <row r="1005" spans="1:64" s="31" customFormat="1" x14ac:dyDescent="0.25">
      <c r="A1005" s="62"/>
      <c r="B1005" s="58" t="s">
        <v>168</v>
      </c>
      <c r="C1005" s="66" t="s">
        <v>183</v>
      </c>
      <c r="D1005" s="66" t="s">
        <v>185</v>
      </c>
      <c r="E1005" s="52"/>
      <c r="F1005" s="66" t="s">
        <v>878</v>
      </c>
      <c r="G1005" s="63" t="s">
        <v>1779</v>
      </c>
      <c r="H1005" s="63" t="s">
        <v>1784</v>
      </c>
      <c r="I1005" s="52" t="s">
        <v>1725</v>
      </c>
      <c r="J1005" s="52" t="s">
        <v>1722</v>
      </c>
      <c r="K1005" s="59">
        <v>88.144634211153814</v>
      </c>
      <c r="L1005" s="59">
        <v>4.94105460758303E-2</v>
      </c>
      <c r="M1005" s="59">
        <v>0.46959862364840327</v>
      </c>
      <c r="N1005" s="59">
        <v>14.327074002710635</v>
      </c>
      <c r="O1005" s="59">
        <v>48.229852304138774</v>
      </c>
      <c r="P1005" s="59"/>
      <c r="Q1005" s="59">
        <v>26.669788725267441</v>
      </c>
      <c r="R1005" s="59">
        <v>0.23405517709414395</v>
      </c>
      <c r="S1005" s="59">
        <v>9.8622656223645233</v>
      </c>
      <c r="T1005" s="59">
        <v>0.14971990768760629</v>
      </c>
      <c r="U1005" s="59"/>
      <c r="V1005" s="59">
        <v>99.991764908987363</v>
      </c>
      <c r="W1005" s="59">
        <f t="shared" si="731"/>
        <v>19.498523637980306</v>
      </c>
      <c r="X1005" s="59">
        <f t="shared" si="732"/>
        <v>7.969843395518045</v>
      </c>
      <c r="Y1005" s="59">
        <f t="shared" si="733"/>
        <v>100.79034321721826</v>
      </c>
      <c r="Z1005" s="59">
        <f t="shared" si="693"/>
        <v>1.5979804029830223E-3</v>
      </c>
      <c r="AA1005" s="59">
        <f t="shared" si="694"/>
        <v>1.1421786433628817E-2</v>
      </c>
      <c r="AB1005" s="59">
        <f t="shared" si="695"/>
        <v>0.54614966593569558</v>
      </c>
      <c r="AC1005" s="59">
        <f t="shared" si="696"/>
        <v>1.2337518159528449</v>
      </c>
      <c r="AD1005" s="59">
        <f t="shared" si="697"/>
        <v>0.1939674545830925</v>
      </c>
      <c r="AE1005" s="59">
        <f t="shared" si="698"/>
        <v>0</v>
      </c>
      <c r="AF1005" s="59">
        <f t="shared" si="699"/>
        <v>0.52738643639173977</v>
      </c>
      <c r="AG1005" s="59">
        <f t="shared" si="700"/>
        <v>6.4118162375346984E-3</v>
      </c>
      <c r="AH1005" s="59">
        <f t="shared" si="701"/>
        <v>0.47546428114222367</v>
      </c>
      <c r="AI1005" s="59">
        <f t="shared" si="702"/>
        <v>3.8945278478285249E-3</v>
      </c>
      <c r="AJ1005" s="59">
        <f t="shared" si="735"/>
        <v>3.0000457649275716</v>
      </c>
      <c r="AK1005" s="59">
        <f t="shared" si="715"/>
        <v>3.9999999999999996</v>
      </c>
      <c r="AL1005" s="59">
        <f t="shared" si="737"/>
        <v>0.47411271969910235</v>
      </c>
      <c r="AM1005" s="59">
        <f t="shared" si="738"/>
        <v>0.5258872803008976</v>
      </c>
      <c r="AN1005" s="59">
        <f t="shared" si="739"/>
        <v>2.7189429150642175</v>
      </c>
      <c r="AO1005" s="59">
        <f t="shared" si="740"/>
        <v>10.412125262706191</v>
      </c>
      <c r="AP1005" s="59">
        <f t="shared" si="741"/>
        <v>0.26889361381411048</v>
      </c>
      <c r="AQ1005" s="59">
        <f t="shared" si="742"/>
        <v>9.8267646346275064E-2</v>
      </c>
      <c r="AR1005" s="59">
        <f t="shared" si="743"/>
        <v>0.6250424195631874</v>
      </c>
      <c r="AS1005" s="59">
        <f t="shared" si="744"/>
        <v>0.27668993409053755</v>
      </c>
      <c r="AT1005" s="59">
        <f t="shared" si="745"/>
        <v>0.69315736208264134</v>
      </c>
      <c r="AU1005" s="59">
        <v>40.011925139180924</v>
      </c>
      <c r="AV1005" s="78"/>
      <c r="AW1005" s="59">
        <v>11.447210298145619</v>
      </c>
      <c r="AX1005" s="67">
        <v>0.17366051098635538</v>
      </c>
      <c r="AY1005" s="67">
        <v>47.749255941651484</v>
      </c>
      <c r="AZ1005" s="67">
        <v>0.11422709210217898</v>
      </c>
      <c r="BA1005" s="67">
        <v>0.33500888563506942</v>
      </c>
      <c r="BB1005" s="67">
        <v>0.13920637644772704</v>
      </c>
      <c r="BC1005" s="67"/>
      <c r="BD1005" s="67"/>
      <c r="BE1005" s="59">
        <f t="shared" si="734"/>
        <v>99.970494244149364</v>
      </c>
      <c r="BF1005" s="59">
        <f t="shared" si="736"/>
        <v>88.144634211153814</v>
      </c>
      <c r="BG1005" s="59">
        <f t="shared" si="746"/>
        <v>0.11855365788846185</v>
      </c>
      <c r="BH1005" s="64">
        <f t="shared" si="747"/>
        <v>0.88144634211153816</v>
      </c>
      <c r="BI1005" s="52"/>
      <c r="BJ1005" s="62"/>
      <c r="BK1005" s="62"/>
      <c r="BL1005" s="62"/>
    </row>
    <row r="1006" spans="1:64" s="31" customFormat="1" x14ac:dyDescent="0.25">
      <c r="A1006" s="62"/>
      <c r="B1006" s="58" t="s">
        <v>168</v>
      </c>
      <c r="C1006" s="66" t="s">
        <v>183</v>
      </c>
      <c r="D1006" s="66" t="s">
        <v>185</v>
      </c>
      <c r="E1006" s="52"/>
      <c r="F1006" s="66" t="s">
        <v>879</v>
      </c>
      <c r="G1006" s="63" t="s">
        <v>1779</v>
      </c>
      <c r="H1006" s="63" t="s">
        <v>1784</v>
      </c>
      <c r="I1006" s="52" t="s">
        <v>1725</v>
      </c>
      <c r="J1006" s="52" t="s">
        <v>1722</v>
      </c>
      <c r="K1006" s="59">
        <v>86.316534629755708</v>
      </c>
      <c r="L1006" s="59">
        <v>3.8655364477249946E-2</v>
      </c>
      <c r="M1006" s="59">
        <v>2.233647709899139</v>
      </c>
      <c r="N1006" s="59">
        <v>7.659677763170107</v>
      </c>
      <c r="O1006" s="59">
        <v>40.929809405594732</v>
      </c>
      <c r="P1006" s="59"/>
      <c r="Q1006" s="59">
        <v>43.132859201659628</v>
      </c>
      <c r="R1006" s="59">
        <v>0.41694757251450598</v>
      </c>
      <c r="S1006" s="59">
        <v>5.4362293578823797</v>
      </c>
      <c r="T1006" s="59">
        <v>0.14421816720535993</v>
      </c>
      <c r="U1006" s="59"/>
      <c r="V1006" s="59">
        <v>99.992044542403107</v>
      </c>
      <c r="W1006" s="59">
        <f t="shared" ref="W1006:W1012" si="748">Q1006-0.8998*X1006</f>
        <v>26.790582198339575</v>
      </c>
      <c r="X1006" s="59">
        <f t="shared" ref="X1006:X1012" si="749">(S1006/40.31+Q1006/71.85+R1006/70.94+T1006/74.7+U1006/41.38-N1006/101.96-O1006/151.91-P1006/201-L1006*2/60.08-M1006*2/79.95)/3*159.66</f>
        <v>18.162121586263673</v>
      </c>
      <c r="Y1006" s="59">
        <f t="shared" ref="Y1006:Y1012" si="750">SUM(L1006:P1006,R1006:U1006,W1006:X1006)</f>
        <v>101.81188912534674</v>
      </c>
      <c r="Z1006" s="59">
        <f t="shared" si="693"/>
        <v>1.3213123089081975E-3</v>
      </c>
      <c r="AA1006" s="59">
        <f t="shared" si="694"/>
        <v>5.7420346688843549E-2</v>
      </c>
      <c r="AB1006" s="59">
        <f t="shared" si="695"/>
        <v>0.30860899529311242</v>
      </c>
      <c r="AC1006" s="59">
        <f t="shared" si="696"/>
        <v>1.1066123383154793</v>
      </c>
      <c r="AD1006" s="59">
        <f t="shared" si="697"/>
        <v>0.46718573164091637</v>
      </c>
      <c r="AE1006" s="59">
        <f t="shared" si="698"/>
        <v>0</v>
      </c>
      <c r="AF1006" s="59">
        <f t="shared" si="699"/>
        <v>0.76586688440785422</v>
      </c>
      <c r="AG1006" s="59">
        <f t="shared" si="700"/>
        <v>1.2072248812356058E-2</v>
      </c>
      <c r="AH1006" s="59">
        <f t="shared" si="701"/>
        <v>0.27700198782877611</v>
      </c>
      <c r="AI1006" s="59">
        <f t="shared" si="702"/>
        <v>3.9649630812476008E-3</v>
      </c>
      <c r="AJ1006" s="59">
        <f t="shared" si="735"/>
        <v>3.0000548083774934</v>
      </c>
      <c r="AK1006" s="59">
        <f t="shared" si="715"/>
        <v>3.9999999999999991</v>
      </c>
      <c r="AL1006" s="59">
        <f t="shared" si="737"/>
        <v>0.26561535702440975</v>
      </c>
      <c r="AM1006" s="59">
        <f t="shared" si="738"/>
        <v>0.73438464297559025</v>
      </c>
      <c r="AN1006" s="59">
        <f t="shared" si="739"/>
        <v>1.6393199375286298</v>
      </c>
      <c r="AO1006" s="59">
        <f t="shared" si="740"/>
        <v>5.3694071424451648</v>
      </c>
      <c r="AP1006" s="59">
        <f t="shared" si="741"/>
        <v>0.37888547946800505</v>
      </c>
      <c r="AQ1006" s="59">
        <f t="shared" si="742"/>
        <v>0.24818528376007348</v>
      </c>
      <c r="AR1006" s="59">
        <f t="shared" si="743"/>
        <v>0.58787090143480769</v>
      </c>
      <c r="AS1006" s="59">
        <f t="shared" si="744"/>
        <v>0.16394381480511874</v>
      </c>
      <c r="AT1006" s="59">
        <f t="shared" si="745"/>
        <v>0.78193587959403632</v>
      </c>
      <c r="AU1006" s="59">
        <v>39.756718705793467</v>
      </c>
      <c r="AV1006" s="78"/>
      <c r="AW1006" s="59">
        <v>13.115389402733136</v>
      </c>
      <c r="AX1006" s="67">
        <v>0.2209099049025105</v>
      </c>
      <c r="AY1006" s="67">
        <v>46.415722403976325</v>
      </c>
      <c r="AZ1006" s="67">
        <v>0.12414849203583569</v>
      </c>
      <c r="BA1006" s="67">
        <v>0.24733713057854151</v>
      </c>
      <c r="BB1006" s="67">
        <v>9.0569139850665656E-2</v>
      </c>
      <c r="BC1006" s="67"/>
      <c r="BD1006" s="67"/>
      <c r="BE1006" s="59">
        <f t="shared" si="734"/>
        <v>99.970795179870493</v>
      </c>
      <c r="BF1006" s="59">
        <f t="shared" si="736"/>
        <v>86.316534629755708</v>
      </c>
      <c r="BG1006" s="59">
        <f t="shared" si="746"/>
        <v>0.13683465370244291</v>
      </c>
      <c r="BH1006" s="64">
        <f t="shared" si="747"/>
        <v>0.86316534629755703</v>
      </c>
      <c r="BI1006" s="52"/>
      <c r="BJ1006" s="62"/>
      <c r="BK1006" s="62"/>
      <c r="BL1006" s="62"/>
    </row>
    <row r="1007" spans="1:64" s="31" customFormat="1" x14ac:dyDescent="0.25">
      <c r="A1007" s="62"/>
      <c r="B1007" s="58" t="s">
        <v>168</v>
      </c>
      <c r="C1007" s="66" t="s">
        <v>183</v>
      </c>
      <c r="D1007" s="66" t="s">
        <v>185</v>
      </c>
      <c r="E1007" s="52"/>
      <c r="F1007" s="66" t="s">
        <v>880</v>
      </c>
      <c r="G1007" s="63" t="s">
        <v>1779</v>
      </c>
      <c r="H1007" s="63" t="s">
        <v>1784</v>
      </c>
      <c r="I1007" s="52" t="s">
        <v>1725</v>
      </c>
      <c r="J1007" s="52" t="s">
        <v>1722</v>
      </c>
      <c r="K1007" s="59">
        <v>90.248913387081714</v>
      </c>
      <c r="L1007" s="59">
        <v>9.1862186441709084E-2</v>
      </c>
      <c r="M1007" s="59">
        <v>0.60683795348082659</v>
      </c>
      <c r="N1007" s="59">
        <v>14.103786019913612</v>
      </c>
      <c r="O1007" s="59">
        <v>49.8651471214487</v>
      </c>
      <c r="P1007" s="59"/>
      <c r="Q1007" s="59">
        <v>21.992172449455516</v>
      </c>
      <c r="R1007" s="59">
        <v>0.18838845740474111</v>
      </c>
      <c r="S1007" s="59">
        <v>12.927625575406079</v>
      </c>
      <c r="T1007" s="59">
        <v>0.2153590331150001</v>
      </c>
      <c r="U1007" s="59"/>
      <c r="V1007" s="59">
        <v>99.991178796666205</v>
      </c>
      <c r="W1007" s="59">
        <f t="shared" si="748"/>
        <v>14.928373269594861</v>
      </c>
      <c r="X1007" s="59">
        <f t="shared" si="749"/>
        <v>7.8504102910209559</v>
      </c>
      <c r="Y1007" s="59">
        <f t="shared" si="750"/>
        <v>100.77778990782649</v>
      </c>
      <c r="Z1007" s="59">
        <f t="shared" si="693"/>
        <v>2.9128865487209723E-3</v>
      </c>
      <c r="AA1007" s="59">
        <f t="shared" si="694"/>
        <v>1.4471546745589406E-2</v>
      </c>
      <c r="AB1007" s="59">
        <f t="shared" si="695"/>
        <v>0.52713866846299662</v>
      </c>
      <c r="AC1007" s="59">
        <f t="shared" si="696"/>
        <v>1.2506735763315124</v>
      </c>
      <c r="AD1007" s="59">
        <f t="shared" si="697"/>
        <v>0.1873296107596234</v>
      </c>
      <c r="AE1007" s="59">
        <f t="shared" si="698"/>
        <v>0</v>
      </c>
      <c r="AF1007" s="59">
        <f t="shared" si="699"/>
        <v>0.39589016173643771</v>
      </c>
      <c r="AG1007" s="59">
        <f t="shared" si="700"/>
        <v>5.0600184675556915E-3</v>
      </c>
      <c r="AH1007" s="59">
        <f t="shared" si="701"/>
        <v>0.61107562830836981</v>
      </c>
      <c r="AI1007" s="59">
        <f t="shared" si="702"/>
        <v>5.492541567817256E-3</v>
      </c>
      <c r="AJ1007" s="59">
        <f t="shared" si="735"/>
        <v>3.0000446389286233</v>
      </c>
      <c r="AK1007" s="59">
        <f t="shared" si="715"/>
        <v>4</v>
      </c>
      <c r="AL1007" s="59">
        <f t="shared" si="737"/>
        <v>0.60684844942068839</v>
      </c>
      <c r="AM1007" s="59">
        <f t="shared" si="738"/>
        <v>0.39315155057931161</v>
      </c>
      <c r="AN1007" s="59">
        <f t="shared" si="739"/>
        <v>2.1133346732056895</v>
      </c>
      <c r="AO1007" s="59">
        <f t="shared" si="740"/>
        <v>7.4869344271507483</v>
      </c>
      <c r="AP1007" s="59">
        <f t="shared" si="741"/>
        <v>0.32119900523586686</v>
      </c>
      <c r="AQ1007" s="59">
        <f t="shared" si="742"/>
        <v>9.5326253537457745E-2</v>
      </c>
      <c r="AR1007" s="59">
        <f t="shared" si="743"/>
        <v>0.63642915792399446</v>
      </c>
      <c r="AS1007" s="59">
        <f t="shared" si="744"/>
        <v>0.26824458853854782</v>
      </c>
      <c r="AT1007" s="59">
        <f t="shared" si="745"/>
        <v>0.70349024763077461</v>
      </c>
      <c r="AU1007" s="59">
        <v>40.469399179835868</v>
      </c>
      <c r="AV1007" s="78"/>
      <c r="AW1007" s="59">
        <v>9.4764734157068453</v>
      </c>
      <c r="AX1007" s="67">
        <v>0.16554918711926134</v>
      </c>
      <c r="AY1007" s="67">
        <v>49.20641690675486</v>
      </c>
      <c r="AZ1007" s="67">
        <v>0.12172556788428757</v>
      </c>
      <c r="BA1007" s="67">
        <v>0.30255967045745402</v>
      </c>
      <c r="BB1007" s="67">
        <v>0.22965740378183419</v>
      </c>
      <c r="BC1007" s="67"/>
      <c r="BD1007" s="67"/>
      <c r="BE1007" s="59">
        <f t="shared" si="734"/>
        <v>99.971781331540399</v>
      </c>
      <c r="BF1007" s="59">
        <f t="shared" si="736"/>
        <v>90.248913387081714</v>
      </c>
      <c r="BG1007" s="59">
        <f t="shared" si="746"/>
        <v>9.751086612918286E-2</v>
      </c>
      <c r="BH1007" s="64">
        <f t="shared" si="747"/>
        <v>0.9024891338708172</v>
      </c>
      <c r="BI1007" s="52"/>
      <c r="BJ1007" s="62"/>
      <c r="BK1007" s="62"/>
      <c r="BL1007" s="62"/>
    </row>
    <row r="1008" spans="1:64" s="31" customFormat="1" x14ac:dyDescent="0.25">
      <c r="A1008" s="62"/>
      <c r="B1008" s="58" t="s">
        <v>168</v>
      </c>
      <c r="C1008" s="52" t="s">
        <v>15</v>
      </c>
      <c r="D1008" s="52" t="s">
        <v>207</v>
      </c>
      <c r="E1008" s="52"/>
      <c r="F1008" s="52" t="s">
        <v>1073</v>
      </c>
      <c r="G1008" s="52" t="s">
        <v>1779</v>
      </c>
      <c r="H1008" s="52" t="s">
        <v>1789</v>
      </c>
      <c r="I1008" s="52" t="s">
        <v>1735</v>
      </c>
      <c r="J1008" s="52" t="s">
        <v>1722</v>
      </c>
      <c r="K1008" s="59">
        <v>86.491957891974721</v>
      </c>
      <c r="L1008" s="59">
        <v>0</v>
      </c>
      <c r="M1008" s="59">
        <v>0.72199999999999998</v>
      </c>
      <c r="N1008" s="59">
        <v>12.55</v>
      </c>
      <c r="O1008" s="59">
        <v>45.84</v>
      </c>
      <c r="P1008" s="59"/>
      <c r="Q1008" s="59">
        <v>30.54</v>
      </c>
      <c r="R1008" s="59">
        <v>8.3000000000000004E-2</v>
      </c>
      <c r="S1008" s="59">
        <v>8.7899999999999991</v>
      </c>
      <c r="T1008" s="59">
        <v>8.6999999999999994E-2</v>
      </c>
      <c r="U1008" s="59"/>
      <c r="V1008" s="59">
        <v>98.612000000000009</v>
      </c>
      <c r="W1008" s="59">
        <f t="shared" si="748"/>
        <v>20.840871210814115</v>
      </c>
      <c r="X1008" s="59">
        <f t="shared" si="749"/>
        <v>10.779205144683136</v>
      </c>
      <c r="Y1008" s="59">
        <f t="shared" si="750"/>
        <v>99.69207635549725</v>
      </c>
      <c r="Z1008" s="59">
        <f t="shared" ref="Z1008:Z1071" si="751">$L1008/60.09/($L1008*2/60.09+$M1008*2/79.9+$N1008/101.96*3+$O1008/151.94*3+$P1008/209.82*3+$R1008/70.94+$S1008/40.31+$T1008/74.71+$W1008/71.85+$X1008/159.7*3)*4</f>
        <v>0</v>
      </c>
      <c r="AA1008" s="59">
        <f t="shared" ref="AA1008:AA1071" si="752">$M1008/79.9/($L1008*2/60.09+$M1008*2/79.9+$N1008/101.96*3+$O1008/151.94*3+$P1008/209.82*3+$R1008/70.94+$S1008/40.31+$T1008/74.71+$W1008/71.85+$X1008/159.7*3)*4</f>
        <v>1.8024157072701243E-2</v>
      </c>
      <c r="AB1008" s="59">
        <f t="shared" ref="AB1008:AB1071" si="753">$N1008*2/101.96/($L1008*2/60.09+$M1008*2/79.9+$N1008/101.96*3+$O1008/151.94*3+$P1008/209.82*3+$R1008/70.94+$S1008/40.31+$T1008/74.71+$W1008/71.85+$X1008/159.7*3)*4</f>
        <v>0.49103046721558863</v>
      </c>
      <c r="AC1008" s="59">
        <f t="shared" ref="AC1008:AC1071" si="754">$O1008*2/151.94/($L1008*2/60.09+$M1008*2/79.9+$N1008/101.96*3+$O1008/151.94*3+$P1008/209.82*3+$R1008/70.94+$S1008/40.31+$T1008/74.71+$W1008/71.85+$X1008/159.7*3)*4</f>
        <v>1.203558010415045</v>
      </c>
      <c r="AD1008" s="59">
        <f t="shared" ref="AD1008:AD1071" si="755">$X1008*2/159.7/($L1008*2/60.09+$M1008*2/79.9+$N1008/101.96*3+$O1008/151.94*3+$P1008/209.82*3+$R1008/70.94+$S1008/40.31+$T1008/74.71+$W1008/71.85+$X1008/159.7*3)*4</f>
        <v>0.26926280271121916</v>
      </c>
      <c r="AE1008" s="59">
        <f t="shared" ref="AE1008:AE1071" si="756">$P1008*2/209.82/($L1008*2/60.09+$M1008*2/79.9+$N1008/101.96*3+$O1008/151.94*3+$P1008/209.82*3+$R1008/70.94+$S1008/40.31+$T1008/74.71+$W1008/71.85+$X1008/159.7*3)*4</f>
        <v>0</v>
      </c>
      <c r="AF1008" s="59">
        <f t="shared" ref="AF1008:AF1071" si="757">$W1008/71.85/($L1008*2/60.09+$M1008*2/79.9+$N1008/101.96*3+$O1008/151.94*3+$P1008/209.82*3+$R1008/70.94+$S1008/40.31+$T1008/74.71+$W1008/71.85+$X1008/159.7*3)*4</f>
        <v>0.57856697808855628</v>
      </c>
      <c r="AG1008" s="59">
        <f t="shared" ref="AG1008:AG1071" si="758">$R1008/70.94/($L1008*2/60.09+$M1008*2/79.9+$N1008/101.96*3+$O1008/151.94*3+$P1008/209.82*3+$R1008/70.94+$S1008/40.31+$T1008/74.71+$W1008/71.85+$X1008/159.7*3)*4</f>
        <v>2.3337345370679774E-3</v>
      </c>
      <c r="AH1008" s="59">
        <f t="shared" ref="AH1008:AH1071" si="759">$S1008/40.31/($L1008*2/60.09+$M1008*2/79.9+$N1008/101.96*3+$O1008/151.94*3+$P1008/209.82*3+$R1008/70.94+$S1008/40.31+$T1008/74.71+$W1008/71.85+$X1008/159.7*3)*4</f>
        <v>0.43495128884993822</v>
      </c>
      <c r="AI1008" s="59">
        <f t="shared" ref="AI1008:AI1071" si="760">$T1008/74.71/($L1008*2/60.09+$M1008*2/79.9+$N1008/101.96*3+$O1008/151.94*3+$P1008/209.82*3+$R1008/70.94+$S1008/40.31+$T1008/74.71+$W1008/71.85+$X1008/159.7*3)*4</f>
        <v>2.3227638662564162E-3</v>
      </c>
      <c r="AJ1008" s="59">
        <f>SUM(Z1008:AI1008)</f>
        <v>3.0000502027563725</v>
      </c>
      <c r="AK1008" s="59">
        <f t="shared" si="715"/>
        <v>4</v>
      </c>
      <c r="AL1008" s="59">
        <f t="shared" ref="AL1008:AL1068" si="761">AH1008/(AH1008+AF1008)</f>
        <v>0.42914992559905513</v>
      </c>
      <c r="AM1008" s="59">
        <f>1-AL1008</f>
        <v>0.57085007440094482</v>
      </c>
      <c r="AN1008" s="59">
        <f t="shared" ref="AN1008:AN1068" si="762">AF1008/AD1008</f>
        <v>2.1487074050442154</v>
      </c>
      <c r="AO1008" s="59">
        <f>10^((LOG10(AN1008)+0.343)/0.764)</f>
        <v>7.6513821948232943</v>
      </c>
      <c r="AP1008" s="59">
        <f t="shared" ref="AP1008:AP1068" si="763">AD1008/(AD1008+AF1008)</f>
        <v>0.31759064001882309</v>
      </c>
      <c r="AQ1008" s="59">
        <f t="shared" ref="AQ1008:AQ1068" si="764">AD1008/(AB1008+AC1008+AD1008)</f>
        <v>0.1371095690424928</v>
      </c>
      <c r="AR1008" s="59">
        <f t="shared" ref="AR1008:AR1068" si="765">AC1008/(AB1008+AC1008+AD1008)</f>
        <v>0.61285598480020254</v>
      </c>
      <c r="AS1008" s="59">
        <f t="shared" ref="AS1008:AS1068" si="766">AB1008/(AB1008+AC1008+AD1008)</f>
        <v>0.25003444615730458</v>
      </c>
      <c r="AT1008" s="59">
        <f t="shared" ref="AT1008:AT1068" si="767">AC1008/(AC1008+AB1008)</f>
        <v>0.71023615839631726</v>
      </c>
      <c r="AU1008" s="59"/>
      <c r="AV1008" s="78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>
        <f t="shared" ref="BG1008:BG1068" si="768">(100-K1008)/100</f>
        <v>0.13508042108025278</v>
      </c>
      <c r="BH1008" s="64">
        <f t="shared" ref="BH1008:BH1068" si="769">K1008/100</f>
        <v>0.86491957891974725</v>
      </c>
      <c r="BI1008" s="52"/>
      <c r="BJ1008" s="62"/>
      <c r="BK1008" s="62"/>
      <c r="BL1008" s="62"/>
    </row>
    <row r="1009" spans="1:64" s="31" customFormat="1" x14ac:dyDescent="0.25">
      <c r="A1009" s="62"/>
      <c r="B1009" s="58" t="s">
        <v>168</v>
      </c>
      <c r="C1009" s="52" t="s">
        <v>15</v>
      </c>
      <c r="D1009" s="52" t="s">
        <v>207</v>
      </c>
      <c r="E1009" s="52"/>
      <c r="F1009" s="52" t="s">
        <v>1074</v>
      </c>
      <c r="G1009" s="52" t="s">
        <v>1779</v>
      </c>
      <c r="H1009" s="52" t="s">
        <v>1789</v>
      </c>
      <c r="I1009" s="52" t="s">
        <v>1735</v>
      </c>
      <c r="J1009" s="52" t="s">
        <v>1722</v>
      </c>
      <c r="K1009" s="59">
        <v>84.212560850697656</v>
      </c>
      <c r="L1009" s="59">
        <v>0</v>
      </c>
      <c r="M1009" s="59">
        <v>0.42699999999999999</v>
      </c>
      <c r="N1009" s="59">
        <v>10.27</v>
      </c>
      <c r="O1009" s="59">
        <v>50.18</v>
      </c>
      <c r="P1009" s="59"/>
      <c r="Q1009" s="59">
        <v>25.29</v>
      </c>
      <c r="R1009" s="59">
        <v>0</v>
      </c>
      <c r="S1009" s="59">
        <v>10.91</v>
      </c>
      <c r="T1009" s="59">
        <v>0.11899999999999999</v>
      </c>
      <c r="U1009" s="59"/>
      <c r="V1009" s="59">
        <v>97.195999999999998</v>
      </c>
      <c r="W1009" s="59">
        <f t="shared" si="748"/>
        <v>16.550837064776999</v>
      </c>
      <c r="X1009" s="59">
        <f t="shared" si="749"/>
        <v>9.712339336767057</v>
      </c>
      <c r="Y1009" s="59">
        <f t="shared" si="750"/>
        <v>98.16917640154405</v>
      </c>
      <c r="Z1009" s="59">
        <f t="shared" si="751"/>
        <v>0</v>
      </c>
      <c r="AA1009" s="59">
        <f t="shared" si="752"/>
        <v>1.0749104271300091E-2</v>
      </c>
      <c r="AB1009" s="59">
        <f t="shared" si="753"/>
        <v>0.40519286799403958</v>
      </c>
      <c r="AC1009" s="59">
        <f t="shared" si="754"/>
        <v>1.3285555274799929</v>
      </c>
      <c r="AD1009" s="59">
        <f t="shared" si="755"/>
        <v>0.24464711982237713</v>
      </c>
      <c r="AE1009" s="59">
        <f t="shared" si="756"/>
        <v>0</v>
      </c>
      <c r="AF1009" s="59">
        <f t="shared" si="757"/>
        <v>0.46332354529874559</v>
      </c>
      <c r="AG1009" s="59">
        <f t="shared" si="758"/>
        <v>0</v>
      </c>
      <c r="AH1009" s="59">
        <f t="shared" si="759"/>
        <v>0.54438121741693513</v>
      </c>
      <c r="AI1009" s="59">
        <f t="shared" si="760"/>
        <v>3.2037557971055113E-3</v>
      </c>
      <c r="AJ1009" s="59">
        <f>SUM(Z1009:AI1009)</f>
        <v>3.0000531380804958</v>
      </c>
      <c r="AK1009" s="59">
        <f t="shared" si="715"/>
        <v>4.0000000000000009</v>
      </c>
      <c r="AL1009" s="59">
        <f t="shared" si="761"/>
        <v>0.54021895852697266</v>
      </c>
      <c r="AM1009" s="59">
        <f>1-AL1009</f>
        <v>0.45978104147302734</v>
      </c>
      <c r="AN1009" s="59">
        <f t="shared" si="762"/>
        <v>1.8938442669389921</v>
      </c>
      <c r="AO1009" s="59">
        <f>10^((LOG10(AN1009)+0.343)/0.764)</f>
        <v>6.4858803312710345</v>
      </c>
      <c r="AP1009" s="59">
        <f t="shared" si="763"/>
        <v>0.34556109719676287</v>
      </c>
      <c r="AQ1009" s="59">
        <f t="shared" si="764"/>
        <v>0.12365935826826989</v>
      </c>
      <c r="AR1009" s="59">
        <f t="shared" si="765"/>
        <v>0.67153181313239296</v>
      </c>
      <c r="AS1009" s="59">
        <f t="shared" si="766"/>
        <v>0.20480882859933711</v>
      </c>
      <c r="AT1009" s="59">
        <f t="shared" si="767"/>
        <v>0.76629084759253441</v>
      </c>
      <c r="AU1009" s="59">
        <v>39.92</v>
      </c>
      <c r="AV1009" s="78">
        <v>1.6E-2</v>
      </c>
      <c r="AW1009" s="59">
        <v>15.06</v>
      </c>
      <c r="AX1009" s="59">
        <v>0.23899999999999999</v>
      </c>
      <c r="AY1009" s="59">
        <v>45.08</v>
      </c>
      <c r="AZ1009" s="59">
        <v>0.14599999999999999</v>
      </c>
      <c r="BA1009" s="59">
        <v>0.18099999999999999</v>
      </c>
      <c r="BB1009" s="59">
        <v>3.4000000000000002E-2</v>
      </c>
      <c r="BC1009" s="59"/>
      <c r="BD1009" s="59"/>
      <c r="BE1009" s="59">
        <f>SUM(AU1009:BB1009)</f>
        <v>100.676</v>
      </c>
      <c r="BF1009" s="59">
        <f>AY1009/40.31/(AY1009/40.31+AW1009/71.85)*100</f>
        <v>84.215858352530859</v>
      </c>
      <c r="BG1009" s="59">
        <f t="shared" si="768"/>
        <v>0.15787439149302343</v>
      </c>
      <c r="BH1009" s="64">
        <f t="shared" si="769"/>
        <v>0.8421256085069766</v>
      </c>
      <c r="BI1009" s="52"/>
      <c r="BJ1009" s="62"/>
      <c r="BK1009" s="62"/>
      <c r="BL1009" s="62"/>
    </row>
    <row r="1010" spans="1:64" s="31" customFormat="1" x14ac:dyDescent="0.25">
      <c r="A1010" s="62"/>
      <c r="B1010" s="58" t="s">
        <v>168</v>
      </c>
      <c r="C1010" s="52" t="s">
        <v>15</v>
      </c>
      <c r="D1010" s="52" t="s">
        <v>207</v>
      </c>
      <c r="E1010" s="52"/>
      <c r="F1010" s="52" t="s">
        <v>1075</v>
      </c>
      <c r="G1010" s="52" t="s">
        <v>1779</v>
      </c>
      <c r="H1010" s="52" t="s">
        <v>1789</v>
      </c>
      <c r="I1010" s="52" t="s">
        <v>1735</v>
      </c>
      <c r="J1010" s="52" t="s">
        <v>1722</v>
      </c>
      <c r="K1010" s="59">
        <v>84.849354481951224</v>
      </c>
      <c r="L1010" s="59">
        <v>0</v>
      </c>
      <c r="M1010" s="59">
        <v>0.50600000000000001</v>
      </c>
      <c r="N1010" s="59">
        <v>9.65</v>
      </c>
      <c r="O1010" s="59">
        <v>49.81</v>
      </c>
      <c r="P1010" s="59"/>
      <c r="Q1010" s="59">
        <v>27.69</v>
      </c>
      <c r="R1010" s="59">
        <v>2.5000000000000001E-2</v>
      </c>
      <c r="S1010" s="59">
        <v>10.15</v>
      </c>
      <c r="T1010" s="59">
        <v>8.6999999999999994E-2</v>
      </c>
      <c r="U1010" s="59"/>
      <c r="V1010" s="59">
        <v>97.918000000000021</v>
      </c>
      <c r="W1010" s="59">
        <f t="shared" si="748"/>
        <v>17.944565486143283</v>
      </c>
      <c r="X1010" s="59">
        <f t="shared" si="749"/>
        <v>10.830667385926557</v>
      </c>
      <c r="Y1010" s="59">
        <f t="shared" si="750"/>
        <v>99.003232872069859</v>
      </c>
      <c r="Z1010" s="59">
        <f t="shared" si="751"/>
        <v>0</v>
      </c>
      <c r="AA1010" s="59">
        <f t="shared" si="752"/>
        <v>1.2751244023464968E-2</v>
      </c>
      <c r="AB1010" s="59">
        <f t="shared" si="753"/>
        <v>0.38113277917374067</v>
      </c>
      <c r="AC1010" s="59">
        <f t="shared" si="754"/>
        <v>1.3201498625217241</v>
      </c>
      <c r="AD1010" s="59">
        <f t="shared" si="755"/>
        <v>0.27310466447011922</v>
      </c>
      <c r="AE1010" s="59">
        <f t="shared" si="756"/>
        <v>0</v>
      </c>
      <c r="AF1010" s="59">
        <f t="shared" si="757"/>
        <v>0.50286915041404168</v>
      </c>
      <c r="AG1010" s="59">
        <f t="shared" si="758"/>
        <v>7.0957391863945814E-4</v>
      </c>
      <c r="AH1010" s="59">
        <f t="shared" si="759"/>
        <v>0.50699311729206054</v>
      </c>
      <c r="AI1010" s="59">
        <f t="shared" si="760"/>
        <v>2.3447110799521536E-3</v>
      </c>
      <c r="AJ1010" s="59">
        <f>SUM(Z1010:AI1010)</f>
        <v>3.0000551028937426</v>
      </c>
      <c r="AK1010" s="59">
        <f t="shared" si="715"/>
        <v>3.9999999999999996</v>
      </c>
      <c r="AL1010" s="59">
        <f t="shared" si="761"/>
        <v>0.50204184620511982</v>
      </c>
      <c r="AM1010" s="59">
        <f>1-AL1010</f>
        <v>0.49795815379488018</v>
      </c>
      <c r="AN1010" s="59">
        <f t="shared" si="762"/>
        <v>1.8413056085648121</v>
      </c>
      <c r="AO1010" s="59">
        <f>10^((LOG10(AN1010)+0.343)/0.764)</f>
        <v>6.2513854485334583</v>
      </c>
      <c r="AP1010" s="59">
        <f t="shared" si="763"/>
        <v>0.35195087673272701</v>
      </c>
      <c r="AQ1010" s="59">
        <f t="shared" si="764"/>
        <v>0.13832375421847198</v>
      </c>
      <c r="AR1010" s="59">
        <f t="shared" si="765"/>
        <v>0.66863773809686777</v>
      </c>
      <c r="AS1010" s="59">
        <f t="shared" si="766"/>
        <v>0.19303850768466022</v>
      </c>
      <c r="AT1010" s="59">
        <f t="shared" si="767"/>
        <v>0.77597327461478638</v>
      </c>
      <c r="AU1010" s="59">
        <v>40.76</v>
      </c>
      <c r="AV1010" s="78">
        <v>4.2000000000000003E-2</v>
      </c>
      <c r="AW1010" s="59">
        <v>14.64</v>
      </c>
      <c r="AX1010" s="59">
        <v>0.29399999999999998</v>
      </c>
      <c r="AY1010" s="59">
        <v>46.01</v>
      </c>
      <c r="AZ1010" s="59">
        <v>0.108</v>
      </c>
      <c r="BA1010" s="59">
        <v>0.18</v>
      </c>
      <c r="BB1010" s="59">
        <v>0</v>
      </c>
      <c r="BC1010" s="59"/>
      <c r="BD1010" s="59"/>
      <c r="BE1010" s="59">
        <f>SUM(AU1010:BB1010)</f>
        <v>102.03400000000001</v>
      </c>
      <c r="BF1010" s="59">
        <f>AY1010/40.31/(AY1010/40.31+AW1010/71.85)*100</f>
        <v>84.852542901591121</v>
      </c>
      <c r="BG1010" s="59">
        <f t="shared" si="768"/>
        <v>0.15150645518048778</v>
      </c>
      <c r="BH1010" s="64">
        <f t="shared" si="769"/>
        <v>0.84849354481951222</v>
      </c>
      <c r="BI1010" s="52"/>
      <c r="BJ1010" s="62"/>
      <c r="BK1010" s="62"/>
      <c r="BL1010" s="62"/>
    </row>
    <row r="1011" spans="1:64" s="31" customFormat="1" x14ac:dyDescent="0.25">
      <c r="A1011" s="62"/>
      <c r="B1011" s="58" t="s">
        <v>168</v>
      </c>
      <c r="C1011" s="52" t="s">
        <v>15</v>
      </c>
      <c r="D1011" s="52" t="s">
        <v>207</v>
      </c>
      <c r="E1011" s="52"/>
      <c r="F1011" s="52" t="s">
        <v>1076</v>
      </c>
      <c r="G1011" s="52" t="s">
        <v>1779</v>
      </c>
      <c r="H1011" s="52" t="s">
        <v>1789</v>
      </c>
      <c r="I1011" s="52" t="s">
        <v>1735</v>
      </c>
      <c r="J1011" s="52" t="s">
        <v>1722</v>
      </c>
      <c r="K1011" s="59">
        <v>89.516536739514095</v>
      </c>
      <c r="L1011" s="59">
        <v>0</v>
      </c>
      <c r="M1011" s="59">
        <v>0.51100000000000001</v>
      </c>
      <c r="N1011" s="59">
        <v>10.130000000000001</v>
      </c>
      <c r="O1011" s="59">
        <v>51.52</v>
      </c>
      <c r="P1011" s="59"/>
      <c r="Q1011" s="59">
        <v>25.07</v>
      </c>
      <c r="R1011" s="59">
        <v>0</v>
      </c>
      <c r="S1011" s="59">
        <v>11.81</v>
      </c>
      <c r="T1011" s="59">
        <v>8.7999999999999995E-2</v>
      </c>
      <c r="U1011" s="59"/>
      <c r="V1011" s="59">
        <v>99.128999999999991</v>
      </c>
      <c r="W1011" s="59">
        <f t="shared" si="748"/>
        <v>15.885446351573201</v>
      </c>
      <c r="X1011" s="59">
        <f t="shared" si="749"/>
        <v>10.207327904452988</v>
      </c>
      <c r="Y1011" s="59">
        <f t="shared" si="750"/>
        <v>100.15177425602619</v>
      </c>
      <c r="Z1011" s="59">
        <f t="shared" si="751"/>
        <v>0</v>
      </c>
      <c r="AA1011" s="59">
        <f t="shared" si="752"/>
        <v>1.2570448217453052E-2</v>
      </c>
      <c r="AB1011" s="59">
        <f t="shared" si="753"/>
        <v>0.39055864628159598</v>
      </c>
      <c r="AC1011" s="59">
        <f t="shared" si="754"/>
        <v>1.3329392930064881</v>
      </c>
      <c r="AD1011" s="59">
        <f t="shared" si="755"/>
        <v>0.25125446514153965</v>
      </c>
      <c r="AE1011" s="59">
        <f t="shared" si="756"/>
        <v>0</v>
      </c>
      <c r="AF1011" s="59">
        <f t="shared" si="757"/>
        <v>0.43455954372786854</v>
      </c>
      <c r="AG1011" s="59">
        <f t="shared" si="758"/>
        <v>0</v>
      </c>
      <c r="AH1011" s="59">
        <f t="shared" si="759"/>
        <v>0.57585579549610055</v>
      </c>
      <c r="AI1011" s="59">
        <f t="shared" si="760"/>
        <v>2.3151576966895849E-3</v>
      </c>
      <c r="AJ1011" s="59">
        <f>SUM(Z1011:AI1011)</f>
        <v>3.0000533495677359</v>
      </c>
      <c r="AK1011" s="59">
        <f t="shared" si="715"/>
        <v>4</v>
      </c>
      <c r="AL1011" s="59">
        <f t="shared" si="761"/>
        <v>0.56991988654722525</v>
      </c>
      <c r="AM1011" s="59">
        <f>1-AL1011</f>
        <v>0.43008011345277475</v>
      </c>
      <c r="AN1011" s="59">
        <f t="shared" si="762"/>
        <v>1.7295594865670041</v>
      </c>
      <c r="AO1011" s="59">
        <f>10^((LOG10(AN1011)+0.343)/0.764)</f>
        <v>5.7595265554761372</v>
      </c>
      <c r="AP1011" s="59">
        <f t="shared" si="763"/>
        <v>0.36635948215135278</v>
      </c>
      <c r="AQ1011" s="59">
        <f t="shared" si="764"/>
        <v>0.12723340130030661</v>
      </c>
      <c r="AR1011" s="59">
        <f t="shared" si="765"/>
        <v>0.67499059123388516</v>
      </c>
      <c r="AS1011" s="59">
        <f t="shared" si="766"/>
        <v>0.19777600746580823</v>
      </c>
      <c r="AT1011" s="59">
        <f t="shared" si="767"/>
        <v>0.77339186930335302</v>
      </c>
      <c r="AU1011" s="59">
        <v>41.28</v>
      </c>
      <c r="AV1011" s="78">
        <v>0.01</v>
      </c>
      <c r="AW1011" s="59">
        <v>10.36</v>
      </c>
      <c r="AX1011" s="59">
        <v>0.17100000000000001</v>
      </c>
      <c r="AY1011" s="59">
        <v>49.63</v>
      </c>
      <c r="AZ1011" s="59">
        <v>0.11799999999999999</v>
      </c>
      <c r="BA1011" s="59">
        <v>0.223</v>
      </c>
      <c r="BB1011" s="59">
        <v>0.115</v>
      </c>
      <c r="BC1011" s="59"/>
      <c r="BD1011" s="59"/>
      <c r="BE1011" s="59">
        <f>SUM(AU1011:BB1011)</f>
        <v>101.90699999999998</v>
      </c>
      <c r="BF1011" s="59">
        <f>AY1011/40.31/(AY1011/40.31+AW1011/71.85)*100</f>
        <v>89.516536739514095</v>
      </c>
      <c r="BG1011" s="59">
        <f t="shared" si="768"/>
        <v>0.10483463260485905</v>
      </c>
      <c r="BH1011" s="64">
        <f t="shared" si="769"/>
        <v>0.89516536739514097</v>
      </c>
      <c r="BI1011" s="52"/>
      <c r="BJ1011" s="62"/>
      <c r="BK1011" s="62"/>
      <c r="BL1011" s="62"/>
    </row>
    <row r="1012" spans="1:64" s="31" customFormat="1" x14ac:dyDescent="0.25">
      <c r="A1012" s="62"/>
      <c r="B1012" s="58" t="s">
        <v>168</v>
      </c>
      <c r="C1012" s="52" t="s">
        <v>15</v>
      </c>
      <c r="D1012" s="52" t="s">
        <v>207</v>
      </c>
      <c r="E1012" s="52"/>
      <c r="F1012" s="52" t="s">
        <v>1077</v>
      </c>
      <c r="G1012" s="52" t="s">
        <v>1779</v>
      </c>
      <c r="H1012" s="52" t="s">
        <v>1789</v>
      </c>
      <c r="I1012" s="52" t="s">
        <v>1735</v>
      </c>
      <c r="J1012" s="52" t="s">
        <v>1722</v>
      </c>
      <c r="K1012" s="59">
        <v>89.050574007621492</v>
      </c>
      <c r="L1012" s="59">
        <v>0.26400000000000001</v>
      </c>
      <c r="M1012" s="59">
        <v>0.48599999999999999</v>
      </c>
      <c r="N1012" s="59">
        <v>10.02</v>
      </c>
      <c r="O1012" s="59">
        <v>49.65</v>
      </c>
      <c r="P1012" s="59"/>
      <c r="Q1012" s="59">
        <v>24.95</v>
      </c>
      <c r="R1012" s="59">
        <v>0.24099999999999999</v>
      </c>
      <c r="S1012" s="59">
        <v>10.56</v>
      </c>
      <c r="T1012" s="59">
        <v>0.13</v>
      </c>
      <c r="U1012" s="59"/>
      <c r="V1012" s="59">
        <v>96.301000000000002</v>
      </c>
      <c r="W1012" s="59">
        <f t="shared" si="748"/>
        <v>16.890533523165516</v>
      </c>
      <c r="X1012" s="59">
        <f t="shared" si="749"/>
        <v>8.9569531860796676</v>
      </c>
      <c r="Y1012" s="59">
        <f t="shared" si="750"/>
        <v>97.198486709245188</v>
      </c>
      <c r="Z1012" s="59">
        <f t="shared" si="751"/>
        <v>8.9363218041063428E-3</v>
      </c>
      <c r="AA1012" s="59">
        <f t="shared" si="752"/>
        <v>1.2372189598904527E-2</v>
      </c>
      <c r="AB1012" s="59">
        <f t="shared" si="753"/>
        <v>0.39978359336041441</v>
      </c>
      <c r="AC1012" s="59">
        <f t="shared" si="754"/>
        <v>1.3293342771077121</v>
      </c>
      <c r="AD1012" s="59">
        <f t="shared" si="755"/>
        <v>0.22816155114477771</v>
      </c>
      <c r="AE1012" s="59">
        <f t="shared" si="756"/>
        <v>0</v>
      </c>
      <c r="AF1012" s="59">
        <f t="shared" si="757"/>
        <v>0.47816047279864055</v>
      </c>
      <c r="AG1012" s="59">
        <f t="shared" si="758"/>
        <v>6.9100777709774361E-3</v>
      </c>
      <c r="AH1012" s="59">
        <f t="shared" si="759"/>
        <v>0.5328539590262964</v>
      </c>
      <c r="AI1012" s="59">
        <f t="shared" si="760"/>
        <v>3.5393351787080512E-3</v>
      </c>
      <c r="AJ1012" s="59">
        <f t="shared" ref="AJ1012:AJ1071" si="770">SUM(Z1012:AI1012)</f>
        <v>3.0000517777905373</v>
      </c>
      <c r="AK1012" s="59">
        <f t="shared" si="715"/>
        <v>4.0000000000000009</v>
      </c>
      <c r="AL1012" s="59">
        <f t="shared" si="761"/>
        <v>0.52704881577651219</v>
      </c>
      <c r="AM1012" s="59">
        <f t="shared" ref="AM1012:AM1075" si="771">1-AL1012</f>
        <v>0.47295118422348781</v>
      </c>
      <c r="AN1012" s="59">
        <f t="shared" si="762"/>
        <v>2.0957101246880478</v>
      </c>
      <c r="AO1012" s="59">
        <f t="shared" ref="AO1012:AO1075" si="772">10^((LOG10(AN1012)+0.343)/0.764)</f>
        <v>7.4053138705190689</v>
      </c>
      <c r="AP1012" s="59">
        <f t="shared" si="763"/>
        <v>0.32302766077000478</v>
      </c>
      <c r="AQ1012" s="59">
        <f t="shared" si="764"/>
        <v>0.11657076073316106</v>
      </c>
      <c r="AR1012" s="59">
        <f t="shared" si="765"/>
        <v>0.67917450233665089</v>
      </c>
      <c r="AS1012" s="59">
        <f t="shared" si="766"/>
        <v>0.20425473693018809</v>
      </c>
      <c r="AT1012" s="59">
        <f t="shared" si="767"/>
        <v>0.76879332508883247</v>
      </c>
      <c r="AU1012" s="59">
        <v>39.369999999999997</v>
      </c>
      <c r="AV1012" s="78">
        <v>2.5000000000000001E-2</v>
      </c>
      <c r="AW1012" s="59">
        <v>10.43</v>
      </c>
      <c r="AX1012" s="59">
        <v>0.13500000000000001</v>
      </c>
      <c r="AY1012" s="59">
        <v>47.59</v>
      </c>
      <c r="AZ1012" s="59">
        <v>0.124</v>
      </c>
      <c r="BA1012" s="59">
        <v>0.26900000000000002</v>
      </c>
      <c r="BB1012" s="59">
        <v>0.106</v>
      </c>
      <c r="BC1012" s="59"/>
      <c r="BD1012" s="59"/>
      <c r="BE1012" s="59">
        <f t="shared" ref="BE1012:BE1075" si="773">SUM(AU1012:BB1012)</f>
        <v>98.048999999999992</v>
      </c>
      <c r="BF1012" s="59">
        <f t="shared" ref="BF1012:BF1043" si="774">AY1012/40.31/(AY1012/40.31+AW1012/71.85)*100</f>
        <v>89.050574007621492</v>
      </c>
      <c r="BG1012" s="59">
        <f t="shared" si="768"/>
        <v>0.10949425992378509</v>
      </c>
      <c r="BH1012" s="64">
        <f t="shared" si="769"/>
        <v>0.89050574007621497</v>
      </c>
      <c r="BI1012" s="52"/>
      <c r="BJ1012" s="62"/>
      <c r="BK1012" s="62"/>
      <c r="BL1012" s="62"/>
    </row>
    <row r="1013" spans="1:64" s="31" customFormat="1" x14ac:dyDescent="0.25">
      <c r="A1013" s="62"/>
      <c r="B1013" s="58" t="s">
        <v>168</v>
      </c>
      <c r="C1013" s="52" t="s">
        <v>15</v>
      </c>
      <c r="D1013" s="52" t="s">
        <v>207</v>
      </c>
      <c r="E1013" s="52"/>
      <c r="F1013" s="52" t="s">
        <v>1078</v>
      </c>
      <c r="G1013" s="52" t="s">
        <v>1779</v>
      </c>
      <c r="H1013" s="52" t="s">
        <v>1789</v>
      </c>
      <c r="I1013" s="52" t="s">
        <v>1735</v>
      </c>
      <c r="J1013" s="52" t="s">
        <v>1722</v>
      </c>
      <c r="K1013" s="59">
        <v>89.422792261086897</v>
      </c>
      <c r="L1013" s="59">
        <v>3.7999999999999999E-2</v>
      </c>
      <c r="M1013" s="59">
        <v>0.47199999999999998</v>
      </c>
      <c r="N1013" s="59">
        <v>11.19</v>
      </c>
      <c r="O1013" s="59">
        <v>49</v>
      </c>
      <c r="P1013" s="59"/>
      <c r="Q1013" s="59">
        <v>24.45</v>
      </c>
      <c r="R1013" s="59">
        <v>0.253</v>
      </c>
      <c r="S1013" s="59">
        <v>10.93</v>
      </c>
      <c r="T1013" s="59">
        <v>0.11700000000000001</v>
      </c>
      <c r="U1013" s="59"/>
      <c r="V1013" s="59">
        <v>96.45</v>
      </c>
      <c r="W1013" s="59">
        <f t="shared" ref="W1013:W1076" si="775">Q1013-0.8998*X1013</f>
        <v>16.252027422285515</v>
      </c>
      <c r="X1013" s="59">
        <f t="shared" ref="X1013:X1076" si="776">(S1013/40.31+Q1013/71.85+R1013/70.94+T1013/74.7+U1013/41.38-N1013/101.96-O1013/151.91-P1013/201-L1013*2/60.08-M1013*2/79.95)/3*159.66</f>
        <v>9.1108830603628412</v>
      </c>
      <c r="Y1013" s="59">
        <f t="shared" ref="Y1013:Y1076" si="777">SUM(L1013:P1013,R1013:U1013,W1013:X1013)</f>
        <v>97.36291048264836</v>
      </c>
      <c r="Z1013" s="59">
        <f t="shared" si="751"/>
        <v>1.2753303192758125E-3</v>
      </c>
      <c r="AA1013" s="59">
        <f t="shared" si="752"/>
        <v>1.1913421603930519E-2</v>
      </c>
      <c r="AB1013" s="59">
        <f t="shared" si="753"/>
        <v>0.44266129210955957</v>
      </c>
      <c r="AC1013" s="59">
        <f t="shared" si="754"/>
        <v>1.3007542261761551</v>
      </c>
      <c r="AD1013" s="59">
        <f t="shared" si="755"/>
        <v>0.23010541766523784</v>
      </c>
      <c r="AE1013" s="59">
        <f t="shared" si="756"/>
        <v>0</v>
      </c>
      <c r="AF1013" s="59">
        <f t="shared" si="757"/>
        <v>0.45616511100592594</v>
      </c>
      <c r="AG1013" s="59">
        <f t="shared" si="758"/>
        <v>7.1923469492294239E-3</v>
      </c>
      <c r="AH1013" s="59">
        <f t="shared" si="759"/>
        <v>0.54682537036398782</v>
      </c>
      <c r="AI1013" s="59">
        <f t="shared" si="760"/>
        <v>3.1582639080156181E-3</v>
      </c>
      <c r="AJ1013" s="59">
        <f t="shared" si="770"/>
        <v>3.0000507801013168</v>
      </c>
      <c r="AK1013" s="59">
        <f t="shared" si="715"/>
        <v>4</v>
      </c>
      <c r="AL1013" s="59">
        <f t="shared" si="761"/>
        <v>0.54519497494843394</v>
      </c>
      <c r="AM1013" s="59">
        <f t="shared" si="771"/>
        <v>0.45480502505156606</v>
      </c>
      <c r="AN1013" s="59">
        <f t="shared" si="762"/>
        <v>1.9824179527557428</v>
      </c>
      <c r="AO1013" s="59">
        <f t="shared" si="772"/>
        <v>6.8857596794039804</v>
      </c>
      <c r="AP1013" s="59">
        <f t="shared" si="763"/>
        <v>0.33529841083339906</v>
      </c>
      <c r="AQ1013" s="59">
        <f t="shared" si="764"/>
        <v>0.11659639047830025</v>
      </c>
      <c r="AR1013" s="59">
        <f t="shared" si="765"/>
        <v>0.65910333276975308</v>
      </c>
      <c r="AS1013" s="59">
        <f t="shared" si="766"/>
        <v>0.22430027675194672</v>
      </c>
      <c r="AT1013" s="59">
        <f t="shared" si="767"/>
        <v>0.74609535852656361</v>
      </c>
      <c r="AU1013" s="59">
        <v>39.380000000000003</v>
      </c>
      <c r="AV1013" s="78">
        <v>2.1000000000000001E-2</v>
      </c>
      <c r="AW1013" s="59">
        <v>10.16</v>
      </c>
      <c r="AX1013" s="59">
        <v>0.17699999999999999</v>
      </c>
      <c r="AY1013" s="59">
        <v>48.19</v>
      </c>
      <c r="AZ1013" s="59">
        <v>9.9000000000000005E-2</v>
      </c>
      <c r="BA1013" s="59">
        <v>0.316</v>
      </c>
      <c r="BB1013" s="59">
        <v>9.2999999999999999E-2</v>
      </c>
      <c r="BC1013" s="59"/>
      <c r="BD1013" s="59"/>
      <c r="BE1013" s="59">
        <f t="shared" si="773"/>
        <v>98.436000000000007</v>
      </c>
      <c r="BF1013" s="59">
        <f t="shared" si="774"/>
        <v>89.422792261086897</v>
      </c>
      <c r="BG1013" s="59">
        <f t="shared" si="768"/>
        <v>0.10577207738913103</v>
      </c>
      <c r="BH1013" s="64">
        <f t="shared" si="769"/>
        <v>0.89422792261086892</v>
      </c>
      <c r="BI1013" s="52"/>
      <c r="BJ1013" s="62"/>
      <c r="BK1013" s="62"/>
      <c r="BL1013" s="62"/>
    </row>
    <row r="1014" spans="1:64" s="31" customFormat="1" x14ac:dyDescent="0.25">
      <c r="A1014" s="62"/>
      <c r="B1014" s="58" t="s">
        <v>168</v>
      </c>
      <c r="C1014" s="52" t="s">
        <v>15</v>
      </c>
      <c r="D1014" s="52" t="s">
        <v>207</v>
      </c>
      <c r="E1014" s="52"/>
      <c r="F1014" s="52" t="s">
        <v>1079</v>
      </c>
      <c r="G1014" s="52" t="s">
        <v>1779</v>
      </c>
      <c r="H1014" s="52" t="s">
        <v>1789</v>
      </c>
      <c r="I1014" s="52" t="s">
        <v>1735</v>
      </c>
      <c r="J1014" s="52" t="s">
        <v>1722</v>
      </c>
      <c r="K1014" s="59">
        <v>85.690585516606546</v>
      </c>
      <c r="L1014" s="59">
        <v>5.8000000000000003E-2</v>
      </c>
      <c r="M1014" s="59">
        <v>0.82499999999999996</v>
      </c>
      <c r="N1014" s="59">
        <v>14.31</v>
      </c>
      <c r="O1014" s="59">
        <v>38.85</v>
      </c>
      <c r="P1014" s="59"/>
      <c r="Q1014" s="59">
        <v>31.8</v>
      </c>
      <c r="R1014" s="59">
        <v>0.28000000000000003</v>
      </c>
      <c r="S1014" s="59">
        <v>9.56</v>
      </c>
      <c r="T1014" s="59">
        <v>9.4E-2</v>
      </c>
      <c r="U1014" s="59"/>
      <c r="V1014" s="59">
        <v>95.777000000000001</v>
      </c>
      <c r="W1014" s="59">
        <f t="shared" si="775"/>
        <v>19.047849044183266</v>
      </c>
      <c r="X1014" s="59">
        <f t="shared" si="776"/>
        <v>14.172205996684525</v>
      </c>
      <c r="Y1014" s="59">
        <f t="shared" si="777"/>
        <v>97.197055040867795</v>
      </c>
      <c r="Z1014" s="59">
        <f t="shared" si="751"/>
        <v>1.9456048103610095E-3</v>
      </c>
      <c r="AA1014" s="59">
        <f t="shared" si="752"/>
        <v>2.0813063585956422E-2</v>
      </c>
      <c r="AB1014" s="59">
        <f t="shared" si="753"/>
        <v>0.56580742773069448</v>
      </c>
      <c r="AC1014" s="59">
        <f t="shared" si="754"/>
        <v>1.0308079006166091</v>
      </c>
      <c r="AD1014" s="59">
        <f t="shared" si="755"/>
        <v>0.35775966698962391</v>
      </c>
      <c r="AE1014" s="59">
        <f t="shared" si="756"/>
        <v>0</v>
      </c>
      <c r="AF1014" s="59">
        <f t="shared" si="757"/>
        <v>0.5343773105965649</v>
      </c>
      <c r="AG1014" s="59">
        <f t="shared" si="758"/>
        <v>7.9560167541501935E-3</v>
      </c>
      <c r="AH1014" s="59">
        <f t="shared" si="759"/>
        <v>0.4780506751990648</v>
      </c>
      <c r="AI1014" s="59">
        <f t="shared" si="760"/>
        <v>2.5361676521934813E-3</v>
      </c>
      <c r="AJ1014" s="59">
        <f t="shared" si="770"/>
        <v>3.0000538339352181</v>
      </c>
      <c r="AK1014" s="59">
        <f t="shared" si="715"/>
        <v>3.9999999999999996</v>
      </c>
      <c r="AL1014" s="59">
        <f t="shared" si="761"/>
        <v>0.47218239905071613</v>
      </c>
      <c r="AM1014" s="59">
        <f t="shared" si="771"/>
        <v>0.52781760094928387</v>
      </c>
      <c r="AN1014" s="59">
        <f t="shared" si="762"/>
        <v>1.4936767889267502</v>
      </c>
      <c r="AO1014" s="59">
        <f t="shared" si="772"/>
        <v>4.7537624610478719</v>
      </c>
      <c r="AP1014" s="59">
        <f t="shared" si="763"/>
        <v>0.40101427917223725</v>
      </c>
      <c r="AQ1014" s="59">
        <f t="shared" si="764"/>
        <v>0.18305579422742635</v>
      </c>
      <c r="AR1014" s="59">
        <f t="shared" si="765"/>
        <v>0.5274360872790953</v>
      </c>
      <c r="AS1014" s="59">
        <f t="shared" si="766"/>
        <v>0.28950811849347841</v>
      </c>
      <c r="AT1014" s="59">
        <f t="shared" si="767"/>
        <v>0.6456206966794088</v>
      </c>
      <c r="AU1014" s="59">
        <v>39.07</v>
      </c>
      <c r="AV1014" s="78">
        <v>0</v>
      </c>
      <c r="AW1014" s="59">
        <v>13.54</v>
      </c>
      <c r="AX1014" s="59">
        <v>0.20499999999999999</v>
      </c>
      <c r="AY1014" s="59">
        <v>45.49</v>
      </c>
      <c r="AZ1014" s="59">
        <v>0.14499999999999999</v>
      </c>
      <c r="BA1014" s="59">
        <v>0.17699999999999999</v>
      </c>
      <c r="BB1014" s="59">
        <v>2.5000000000000001E-2</v>
      </c>
      <c r="BC1014" s="59"/>
      <c r="BD1014" s="59"/>
      <c r="BE1014" s="59">
        <f t="shared" si="773"/>
        <v>98.652000000000015</v>
      </c>
      <c r="BF1014" s="59">
        <f t="shared" si="774"/>
        <v>85.690585516606546</v>
      </c>
      <c r="BG1014" s="59">
        <f t="shared" si="768"/>
        <v>0.14309414483393454</v>
      </c>
      <c r="BH1014" s="64">
        <f t="shared" si="769"/>
        <v>0.85690585516606543</v>
      </c>
      <c r="BI1014" s="52"/>
      <c r="BJ1014" s="62"/>
      <c r="BK1014" s="62"/>
      <c r="BL1014" s="62"/>
    </row>
    <row r="1015" spans="1:64" s="31" customFormat="1" x14ac:dyDescent="0.25">
      <c r="A1015" s="62"/>
      <c r="B1015" s="58" t="s">
        <v>168</v>
      </c>
      <c r="C1015" s="52" t="s">
        <v>15</v>
      </c>
      <c r="D1015" s="52" t="s">
        <v>207</v>
      </c>
      <c r="E1015" s="52"/>
      <c r="F1015" s="52" t="s">
        <v>1080</v>
      </c>
      <c r="G1015" s="52" t="s">
        <v>1779</v>
      </c>
      <c r="H1015" s="52" t="s">
        <v>1789</v>
      </c>
      <c r="I1015" s="52" t="s">
        <v>1735</v>
      </c>
      <c r="J1015" s="52" t="s">
        <v>1722</v>
      </c>
      <c r="K1015" s="59">
        <v>90.903602893650159</v>
      </c>
      <c r="L1015" s="59">
        <v>0.10100000000000001</v>
      </c>
      <c r="M1015" s="59">
        <v>0.40100000000000002</v>
      </c>
      <c r="N1015" s="59">
        <v>10.38</v>
      </c>
      <c r="O1015" s="59">
        <v>50.47</v>
      </c>
      <c r="P1015" s="59"/>
      <c r="Q1015" s="59">
        <v>23.29</v>
      </c>
      <c r="R1015" s="59">
        <v>0.219</v>
      </c>
      <c r="S1015" s="59">
        <v>11.89</v>
      </c>
      <c r="T1015" s="59">
        <v>0.20300000000000001</v>
      </c>
      <c r="U1015" s="59"/>
      <c r="V1015" s="59">
        <v>96.953999999999994</v>
      </c>
      <c r="W1015" s="59">
        <f t="shared" si="775"/>
        <v>14.790859347594058</v>
      </c>
      <c r="X1015" s="59">
        <f t="shared" si="776"/>
        <v>9.4455886334807087</v>
      </c>
      <c r="Y1015" s="59">
        <f t="shared" si="777"/>
        <v>97.900447981074777</v>
      </c>
      <c r="Z1015" s="59">
        <f t="shared" si="751"/>
        <v>3.3626530145283583E-3</v>
      </c>
      <c r="AA1015" s="59">
        <f t="shared" si="752"/>
        <v>1.0040618802816223E-2</v>
      </c>
      <c r="AB1015" s="59">
        <f t="shared" si="753"/>
        <v>0.40734314133953409</v>
      </c>
      <c r="AC1015" s="59">
        <f t="shared" si="754"/>
        <v>1.329089001701123</v>
      </c>
      <c r="AD1015" s="59">
        <f t="shared" si="755"/>
        <v>0.23665571298665633</v>
      </c>
      <c r="AE1015" s="59">
        <f t="shared" si="756"/>
        <v>0</v>
      </c>
      <c r="AF1015" s="59">
        <f t="shared" si="757"/>
        <v>0.41184094391625364</v>
      </c>
      <c r="AG1015" s="59">
        <f t="shared" si="758"/>
        <v>6.176121293663169E-3</v>
      </c>
      <c r="AH1015" s="59">
        <f t="shared" si="759"/>
        <v>0.59010859786048653</v>
      </c>
      <c r="AI1015" s="59">
        <f t="shared" si="760"/>
        <v>5.4360092539377791E-3</v>
      </c>
      <c r="AJ1015" s="59">
        <f t="shared" si="770"/>
        <v>3.0000528001689988</v>
      </c>
      <c r="AK1015" s="59">
        <f t="shared" si="715"/>
        <v>4</v>
      </c>
      <c r="AL1015" s="59">
        <f t="shared" si="761"/>
        <v>0.58896039496565566</v>
      </c>
      <c r="AM1015" s="59">
        <f t="shared" si="771"/>
        <v>0.41103960503434434</v>
      </c>
      <c r="AN1015" s="59">
        <f t="shared" si="762"/>
        <v>1.740253546887647</v>
      </c>
      <c r="AO1015" s="59">
        <f t="shared" si="772"/>
        <v>5.8061833082659051</v>
      </c>
      <c r="AP1015" s="59">
        <f t="shared" si="763"/>
        <v>0.36492973474508961</v>
      </c>
      <c r="AQ1015" s="59">
        <f t="shared" si="764"/>
        <v>0.11994180201541937</v>
      </c>
      <c r="AR1015" s="59">
        <f t="shared" si="765"/>
        <v>0.6736086270264513</v>
      </c>
      <c r="AS1015" s="59">
        <f t="shared" si="766"/>
        <v>0.2064495709581293</v>
      </c>
      <c r="AT1015" s="59">
        <f t="shared" si="767"/>
        <v>0.76541372896597171</v>
      </c>
      <c r="AU1015" s="59">
        <v>40.29</v>
      </c>
      <c r="AV1015" s="78">
        <v>1.9E-2</v>
      </c>
      <c r="AW1015" s="59">
        <v>8.82</v>
      </c>
      <c r="AX1015" s="59">
        <v>0.12</v>
      </c>
      <c r="AY1015" s="59">
        <v>49.45</v>
      </c>
      <c r="AZ1015" s="59">
        <v>7.3999999999999996E-2</v>
      </c>
      <c r="BA1015" s="59">
        <v>0.34499999999999997</v>
      </c>
      <c r="BB1015" s="59">
        <v>5.6000000000000001E-2</v>
      </c>
      <c r="BC1015" s="59"/>
      <c r="BD1015" s="59"/>
      <c r="BE1015" s="59">
        <f t="shared" si="773"/>
        <v>99.173999999999992</v>
      </c>
      <c r="BF1015" s="59">
        <f t="shared" si="774"/>
        <v>90.903602893650159</v>
      </c>
      <c r="BG1015" s="59">
        <f t="shared" si="768"/>
        <v>9.0963971063498406E-2</v>
      </c>
      <c r="BH1015" s="64">
        <f t="shared" si="769"/>
        <v>0.90903602893650159</v>
      </c>
      <c r="BI1015" s="52"/>
      <c r="BJ1015" s="62"/>
      <c r="BK1015" s="62"/>
      <c r="BL1015" s="62"/>
    </row>
    <row r="1016" spans="1:64" s="31" customFormat="1" x14ac:dyDescent="0.25">
      <c r="A1016" s="62"/>
      <c r="B1016" s="58" t="s">
        <v>168</v>
      </c>
      <c r="C1016" s="52" t="s">
        <v>15</v>
      </c>
      <c r="D1016" s="52" t="s">
        <v>207</v>
      </c>
      <c r="E1016" s="52"/>
      <c r="F1016" s="52" t="s">
        <v>1081</v>
      </c>
      <c r="G1016" s="52" t="s">
        <v>1779</v>
      </c>
      <c r="H1016" s="52" t="s">
        <v>1789</v>
      </c>
      <c r="I1016" s="52" t="s">
        <v>1735</v>
      </c>
      <c r="J1016" s="52" t="s">
        <v>1722</v>
      </c>
      <c r="K1016" s="59">
        <v>90.180473002129759</v>
      </c>
      <c r="L1016" s="59">
        <v>8.7999999999999995E-2</v>
      </c>
      <c r="M1016" s="59">
        <v>0.442</v>
      </c>
      <c r="N1016" s="59">
        <v>10.31</v>
      </c>
      <c r="O1016" s="59">
        <v>50.1</v>
      </c>
      <c r="P1016" s="59"/>
      <c r="Q1016" s="59">
        <v>24.25</v>
      </c>
      <c r="R1016" s="59">
        <v>0.23599999999999999</v>
      </c>
      <c r="S1016" s="59">
        <v>10.99</v>
      </c>
      <c r="T1016" s="59">
        <v>7.0999999999999994E-2</v>
      </c>
      <c r="U1016" s="59"/>
      <c r="V1016" s="59">
        <v>96.486999999999995</v>
      </c>
      <c r="W1016" s="59">
        <f t="shared" si="775"/>
        <v>16.132230147862948</v>
      </c>
      <c r="X1016" s="59">
        <f t="shared" si="776"/>
        <v>9.0217491132885659</v>
      </c>
      <c r="Y1016" s="59">
        <f t="shared" si="777"/>
        <v>97.3909792611515</v>
      </c>
      <c r="Z1016" s="59">
        <f t="shared" si="751"/>
        <v>2.9623110548348715E-3</v>
      </c>
      <c r="AA1016" s="59">
        <f t="shared" si="752"/>
        <v>1.1189886492772519E-2</v>
      </c>
      <c r="AB1016" s="59">
        <f t="shared" si="753"/>
        <v>0.40908073285170504</v>
      </c>
      <c r="AC1016" s="59">
        <f t="shared" si="754"/>
        <v>1.3339691641706468</v>
      </c>
      <c r="AD1016" s="59">
        <f t="shared" si="755"/>
        <v>0.2285419961257453</v>
      </c>
      <c r="AE1016" s="59">
        <f t="shared" si="756"/>
        <v>0</v>
      </c>
      <c r="AF1016" s="59">
        <f t="shared" si="757"/>
        <v>0.45416935596616098</v>
      </c>
      <c r="AG1016" s="59">
        <f t="shared" si="758"/>
        <v>6.7293173525749149E-3</v>
      </c>
      <c r="AH1016" s="59">
        <f t="shared" si="759"/>
        <v>0.55148675363164212</v>
      </c>
      <c r="AI1016" s="59">
        <f t="shared" si="760"/>
        <v>1.9223382322612508E-3</v>
      </c>
      <c r="AJ1016" s="59">
        <f t="shared" si="770"/>
        <v>3.0000518558783438</v>
      </c>
      <c r="AK1016" s="59">
        <f t="shared" si="715"/>
        <v>3.9999999999999996</v>
      </c>
      <c r="AL1016" s="59">
        <f t="shared" si="761"/>
        <v>0.54838502781254006</v>
      </c>
      <c r="AM1016" s="59">
        <f t="shared" si="771"/>
        <v>0.45161497218745994</v>
      </c>
      <c r="AN1016" s="59">
        <f t="shared" si="762"/>
        <v>1.9872468240641166</v>
      </c>
      <c r="AO1016" s="59">
        <f t="shared" si="772"/>
        <v>6.9077216941607258</v>
      </c>
      <c r="AP1016" s="59">
        <f t="shared" si="763"/>
        <v>0.33475640243195942</v>
      </c>
      <c r="AQ1016" s="59">
        <f t="shared" si="764"/>
        <v>0.11591749637437683</v>
      </c>
      <c r="AR1016" s="59">
        <f t="shared" si="765"/>
        <v>0.676594973232853</v>
      </c>
      <c r="AS1016" s="59">
        <f t="shared" si="766"/>
        <v>0.20748753039277015</v>
      </c>
      <c r="AT1016" s="59">
        <f t="shared" si="767"/>
        <v>0.76530750292889682</v>
      </c>
      <c r="AU1016" s="59">
        <v>40.17</v>
      </c>
      <c r="AV1016" s="78">
        <v>1.4E-2</v>
      </c>
      <c r="AW1016" s="59">
        <v>9.4499999999999993</v>
      </c>
      <c r="AX1016" s="59">
        <v>0.152</v>
      </c>
      <c r="AY1016" s="59">
        <v>48.69</v>
      </c>
      <c r="AZ1016" s="59">
        <v>0.106</v>
      </c>
      <c r="BA1016" s="59">
        <v>0.28999999999999998</v>
      </c>
      <c r="BB1016" s="59">
        <v>5.1999999999999998E-2</v>
      </c>
      <c r="BC1016" s="59"/>
      <c r="BD1016" s="59"/>
      <c r="BE1016" s="59">
        <f t="shared" si="773"/>
        <v>98.924000000000007</v>
      </c>
      <c r="BF1016" s="59">
        <f t="shared" si="774"/>
        <v>90.180473002129759</v>
      </c>
      <c r="BG1016" s="59">
        <f t="shared" si="768"/>
        <v>9.8195269978702412E-2</v>
      </c>
      <c r="BH1016" s="64">
        <f t="shared" si="769"/>
        <v>0.90180473002129757</v>
      </c>
      <c r="BI1016" s="52"/>
      <c r="BJ1016" s="62"/>
      <c r="BK1016" s="62"/>
      <c r="BL1016" s="62"/>
    </row>
    <row r="1017" spans="1:64" s="31" customFormat="1" x14ac:dyDescent="0.25">
      <c r="A1017" s="62"/>
      <c r="B1017" s="58" t="s">
        <v>168</v>
      </c>
      <c r="C1017" s="52" t="s">
        <v>15</v>
      </c>
      <c r="D1017" s="52" t="s">
        <v>207</v>
      </c>
      <c r="E1017" s="52"/>
      <c r="F1017" s="52" t="s">
        <v>1082</v>
      </c>
      <c r="G1017" s="52" t="s">
        <v>1779</v>
      </c>
      <c r="H1017" s="52" t="s">
        <v>1789</v>
      </c>
      <c r="I1017" s="52" t="s">
        <v>1735</v>
      </c>
      <c r="J1017" s="52" t="s">
        <v>1722</v>
      </c>
      <c r="K1017" s="59">
        <v>89.708067641663661</v>
      </c>
      <c r="L1017" s="59">
        <v>3.5999999999999997E-2</v>
      </c>
      <c r="M1017" s="59">
        <v>0.46100000000000002</v>
      </c>
      <c r="N1017" s="59">
        <v>10.08</v>
      </c>
      <c r="O1017" s="59">
        <v>51.24</v>
      </c>
      <c r="P1017" s="59"/>
      <c r="Q1017" s="59">
        <v>23.24</v>
      </c>
      <c r="R1017" s="59">
        <v>0.214</v>
      </c>
      <c r="S1017" s="59">
        <v>11.68</v>
      </c>
      <c r="T1017" s="59">
        <v>0.13900000000000001</v>
      </c>
      <c r="U1017" s="59"/>
      <c r="V1017" s="59">
        <v>97.089999999999989</v>
      </c>
      <c r="W1017" s="59">
        <f t="shared" si="775"/>
        <v>15.138151000703601</v>
      </c>
      <c r="X1017" s="59">
        <f t="shared" si="776"/>
        <v>9.004055344850407</v>
      </c>
      <c r="Y1017" s="59">
        <f t="shared" si="777"/>
        <v>97.992206345553996</v>
      </c>
      <c r="Z1017" s="59">
        <f t="shared" si="751"/>
        <v>1.2009014474871401E-3</v>
      </c>
      <c r="AA1017" s="59">
        <f t="shared" si="752"/>
        <v>1.1565414907019378E-2</v>
      </c>
      <c r="AB1017" s="59">
        <f t="shared" si="753"/>
        <v>0.39633987905572055</v>
      </c>
      <c r="AC1017" s="59">
        <f t="shared" si="754"/>
        <v>1.3519918269162152</v>
      </c>
      <c r="AD1017" s="59">
        <f t="shared" si="755"/>
        <v>0.22603219727677945</v>
      </c>
      <c r="AE1017" s="59">
        <f t="shared" si="756"/>
        <v>0</v>
      </c>
      <c r="AF1017" s="59">
        <f t="shared" si="757"/>
        <v>0.42233116655526309</v>
      </c>
      <c r="AG1017" s="59">
        <f t="shared" si="758"/>
        <v>6.0468564779365512E-3</v>
      </c>
      <c r="AH1017" s="59">
        <f t="shared" si="759"/>
        <v>0.58081405358512239</v>
      </c>
      <c r="AI1017" s="59">
        <f t="shared" si="760"/>
        <v>3.7294357995920576E-3</v>
      </c>
      <c r="AJ1017" s="59">
        <f t="shared" si="770"/>
        <v>3.0000517320211353</v>
      </c>
      <c r="AK1017" s="59">
        <f t="shared" si="715"/>
        <v>3.9999999999999996</v>
      </c>
      <c r="AL1017" s="59">
        <f t="shared" si="761"/>
        <v>0.57899299316188757</v>
      </c>
      <c r="AM1017" s="59">
        <f t="shared" si="771"/>
        <v>0.42100700683811243</v>
      </c>
      <c r="AN1017" s="59">
        <f t="shared" si="762"/>
        <v>1.8684557848106609</v>
      </c>
      <c r="AO1017" s="59">
        <f t="shared" si="772"/>
        <v>6.3723099466904252</v>
      </c>
      <c r="AP1017" s="59">
        <f t="shared" si="763"/>
        <v>0.34861963196201307</v>
      </c>
      <c r="AQ1017" s="59">
        <f t="shared" si="764"/>
        <v>0.11448355437660453</v>
      </c>
      <c r="AR1017" s="59">
        <f t="shared" si="765"/>
        <v>0.68477337166242835</v>
      </c>
      <c r="AS1017" s="59">
        <f t="shared" si="766"/>
        <v>0.20074307396096711</v>
      </c>
      <c r="AT1017" s="59">
        <f t="shared" si="767"/>
        <v>0.77330395730861234</v>
      </c>
      <c r="AU1017" s="59">
        <v>40.22</v>
      </c>
      <c r="AV1017" s="78">
        <v>2.5000000000000001E-2</v>
      </c>
      <c r="AW1017" s="59">
        <v>9.83</v>
      </c>
      <c r="AX1017" s="59">
        <v>0.14499999999999999</v>
      </c>
      <c r="AY1017" s="59">
        <v>48.07</v>
      </c>
      <c r="AZ1017" s="59">
        <v>0.10299999999999999</v>
      </c>
      <c r="BA1017" s="59">
        <v>0.28000000000000003</v>
      </c>
      <c r="BB1017" s="59">
        <v>0.03</v>
      </c>
      <c r="BC1017" s="59"/>
      <c r="BD1017" s="59"/>
      <c r="BE1017" s="59">
        <f t="shared" si="773"/>
        <v>98.702999999999989</v>
      </c>
      <c r="BF1017" s="59">
        <f t="shared" si="774"/>
        <v>89.708067641663661</v>
      </c>
      <c r="BG1017" s="59">
        <f t="shared" si="768"/>
        <v>0.10291932358336339</v>
      </c>
      <c r="BH1017" s="64">
        <f t="shared" si="769"/>
        <v>0.89708067641663658</v>
      </c>
      <c r="BI1017" s="52"/>
      <c r="BJ1017" s="62"/>
      <c r="BK1017" s="62"/>
      <c r="BL1017" s="62"/>
    </row>
    <row r="1018" spans="1:64" s="31" customFormat="1" x14ac:dyDescent="0.25">
      <c r="A1018" s="62"/>
      <c r="B1018" s="58" t="s">
        <v>168</v>
      </c>
      <c r="C1018" s="52" t="s">
        <v>15</v>
      </c>
      <c r="D1018" s="52" t="s">
        <v>207</v>
      </c>
      <c r="E1018" s="52"/>
      <c r="F1018" s="52" t="s">
        <v>1083</v>
      </c>
      <c r="G1018" s="52" t="s">
        <v>1779</v>
      </c>
      <c r="H1018" s="52" t="s">
        <v>1789</v>
      </c>
      <c r="I1018" s="52" t="s">
        <v>1735</v>
      </c>
      <c r="J1018" s="52" t="s">
        <v>1722</v>
      </c>
      <c r="K1018" s="59">
        <v>89.982192973091415</v>
      </c>
      <c r="L1018" s="59">
        <v>0.03</v>
      </c>
      <c r="M1018" s="59">
        <v>0.44700000000000001</v>
      </c>
      <c r="N1018" s="59">
        <v>11.03</v>
      </c>
      <c r="O1018" s="59">
        <v>47.18</v>
      </c>
      <c r="P1018" s="59"/>
      <c r="Q1018" s="59">
        <v>28.67</v>
      </c>
      <c r="R1018" s="59">
        <v>0.28799999999999998</v>
      </c>
      <c r="S1018" s="59">
        <v>8.77</v>
      </c>
      <c r="T1018" s="59">
        <v>7.3999999999999996E-2</v>
      </c>
      <c r="U1018" s="59"/>
      <c r="V1018" s="59">
        <v>96.48899999999999</v>
      </c>
      <c r="W1018" s="59">
        <f t="shared" si="775"/>
        <v>19.53783052472</v>
      </c>
      <c r="X1018" s="59">
        <f t="shared" si="776"/>
        <v>10.149110330384532</v>
      </c>
      <c r="Y1018" s="59">
        <f t="shared" si="777"/>
        <v>97.505940855104512</v>
      </c>
      <c r="Z1018" s="59">
        <f t="shared" si="751"/>
        <v>1.0222851174699356E-3</v>
      </c>
      <c r="AA1018" s="59">
        <f t="shared" si="752"/>
        <v>1.1455491606516268E-2</v>
      </c>
      <c r="AB1018" s="59">
        <f t="shared" si="753"/>
        <v>0.44302544342730216</v>
      </c>
      <c r="AC1018" s="59">
        <f t="shared" si="754"/>
        <v>1.2716535200735797</v>
      </c>
      <c r="AD1018" s="59">
        <f t="shared" si="755"/>
        <v>0.26025917026880308</v>
      </c>
      <c r="AE1018" s="59">
        <f t="shared" si="756"/>
        <v>0</v>
      </c>
      <c r="AF1018" s="59">
        <f t="shared" si="757"/>
        <v>0.55680426508366576</v>
      </c>
      <c r="AG1018" s="59">
        <f t="shared" si="758"/>
        <v>8.3129332112232453E-3</v>
      </c>
      <c r="AH1018" s="59">
        <f t="shared" si="759"/>
        <v>0.44549187005366675</v>
      </c>
      <c r="AI1018" s="59">
        <f t="shared" si="760"/>
        <v>2.0281775489443027E-3</v>
      </c>
      <c r="AJ1018" s="59">
        <f t="shared" si="770"/>
        <v>3.000053156391171</v>
      </c>
      <c r="AK1018" s="59">
        <f t="shared" si="715"/>
        <v>3.9999999999999996</v>
      </c>
      <c r="AL1018" s="59">
        <f t="shared" si="761"/>
        <v>0.44447130387530265</v>
      </c>
      <c r="AM1018" s="59">
        <f t="shared" si="771"/>
        <v>0.55552869612469735</v>
      </c>
      <c r="AN1018" s="59">
        <f t="shared" si="762"/>
        <v>2.1394222709178026</v>
      </c>
      <c r="AO1018" s="59">
        <f t="shared" si="772"/>
        <v>7.6081340786040048</v>
      </c>
      <c r="AP1018" s="59">
        <f t="shared" si="763"/>
        <v>0.31852994395292111</v>
      </c>
      <c r="AQ1018" s="59">
        <f t="shared" si="764"/>
        <v>0.13178092306721048</v>
      </c>
      <c r="AR1018" s="59">
        <f t="shared" si="765"/>
        <v>0.64389536984953399</v>
      </c>
      <c r="AS1018" s="59">
        <f t="shared" si="766"/>
        <v>0.22432370708325555</v>
      </c>
      <c r="AT1018" s="59">
        <f t="shared" si="767"/>
        <v>0.74162776073092329</v>
      </c>
      <c r="AU1018" s="59">
        <v>40.04</v>
      </c>
      <c r="AV1018" s="78">
        <v>2.1999999999999999E-2</v>
      </c>
      <c r="AW1018" s="59">
        <v>9.67</v>
      </c>
      <c r="AX1018" s="59">
        <v>0.14199999999999999</v>
      </c>
      <c r="AY1018" s="59">
        <v>48.73</v>
      </c>
      <c r="AZ1018" s="59">
        <v>0.113</v>
      </c>
      <c r="BA1018" s="59">
        <v>0.29699999999999999</v>
      </c>
      <c r="BB1018" s="59">
        <v>4.3999999999999997E-2</v>
      </c>
      <c r="BC1018" s="59"/>
      <c r="BD1018" s="59"/>
      <c r="BE1018" s="59">
        <f t="shared" si="773"/>
        <v>99.057999999999993</v>
      </c>
      <c r="BF1018" s="59">
        <f t="shared" si="774"/>
        <v>89.982192973091415</v>
      </c>
      <c r="BG1018" s="59">
        <f t="shared" si="768"/>
        <v>0.10017807026908584</v>
      </c>
      <c r="BH1018" s="64">
        <f t="shared" si="769"/>
        <v>0.89982192973091413</v>
      </c>
      <c r="BI1018" s="52"/>
      <c r="BJ1018" s="62"/>
      <c r="BK1018" s="62"/>
      <c r="BL1018" s="62"/>
    </row>
    <row r="1019" spans="1:64" s="31" customFormat="1" x14ac:dyDescent="0.25">
      <c r="A1019" s="62"/>
      <c r="B1019" s="58" t="s">
        <v>168</v>
      </c>
      <c r="C1019" s="52" t="s">
        <v>15</v>
      </c>
      <c r="D1019" s="52" t="s">
        <v>207</v>
      </c>
      <c r="E1019" s="52"/>
      <c r="F1019" s="52" t="s">
        <v>1084</v>
      </c>
      <c r="G1019" s="52" t="s">
        <v>1779</v>
      </c>
      <c r="H1019" s="52" t="s">
        <v>1789</v>
      </c>
      <c r="I1019" s="52" t="s">
        <v>1735</v>
      </c>
      <c r="J1019" s="52" t="s">
        <v>1722</v>
      </c>
      <c r="K1019" s="59">
        <v>87.146844378093547</v>
      </c>
      <c r="L1019" s="59">
        <v>0.02</v>
      </c>
      <c r="M1019" s="59">
        <v>0.624</v>
      </c>
      <c r="N1019" s="59">
        <v>11.55</v>
      </c>
      <c r="O1019" s="59">
        <v>43.15</v>
      </c>
      <c r="P1019" s="59"/>
      <c r="Q1019" s="59">
        <v>30.66</v>
      </c>
      <c r="R1019" s="59">
        <v>0.28000000000000003</v>
      </c>
      <c r="S1019" s="59">
        <v>9.75</v>
      </c>
      <c r="T1019" s="59">
        <v>0.11899999999999999</v>
      </c>
      <c r="U1019" s="59"/>
      <c r="V1019" s="59">
        <v>96.153000000000006</v>
      </c>
      <c r="W1019" s="59">
        <f t="shared" si="775"/>
        <v>18.183772064014292</v>
      </c>
      <c r="X1019" s="59">
        <f t="shared" si="776"/>
        <v>13.865556719255062</v>
      </c>
      <c r="Y1019" s="59">
        <f t="shared" si="777"/>
        <v>97.542328783269355</v>
      </c>
      <c r="Z1019" s="59">
        <f t="shared" si="751"/>
        <v>6.7612515572478915E-4</v>
      </c>
      <c r="AA1019" s="59">
        <f t="shared" si="752"/>
        <v>1.5864891751615526E-2</v>
      </c>
      <c r="AB1019" s="59">
        <f t="shared" si="753"/>
        <v>0.46023692135803734</v>
      </c>
      <c r="AC1019" s="59">
        <f t="shared" si="754"/>
        <v>1.1538197711028932</v>
      </c>
      <c r="AD1019" s="59">
        <f t="shared" si="755"/>
        <v>0.35274567214381664</v>
      </c>
      <c r="AE1019" s="59">
        <f t="shared" si="756"/>
        <v>0</v>
      </c>
      <c r="AF1019" s="59">
        <f t="shared" si="757"/>
        <v>0.51411054183813798</v>
      </c>
      <c r="AG1019" s="59">
        <f t="shared" si="758"/>
        <v>8.0180018114608988E-3</v>
      </c>
      <c r="AH1019" s="59">
        <f t="shared" si="759"/>
        <v>0.4913501810011785</v>
      </c>
      <c r="AI1019" s="59">
        <f t="shared" si="760"/>
        <v>3.2356946274212338E-3</v>
      </c>
      <c r="AJ1019" s="59">
        <f t="shared" si="770"/>
        <v>3.0000578007902865</v>
      </c>
      <c r="AK1019" s="59">
        <f t="shared" si="715"/>
        <v>4.0000000000000009</v>
      </c>
      <c r="AL1019" s="59">
        <f t="shared" si="761"/>
        <v>0.48868162608446475</v>
      </c>
      <c r="AM1019" s="59">
        <f t="shared" si="771"/>
        <v>0.51131837391553525</v>
      </c>
      <c r="AN1019" s="59">
        <f t="shared" si="762"/>
        <v>1.4574538610597945</v>
      </c>
      <c r="AO1019" s="59">
        <f t="shared" si="772"/>
        <v>4.6034371556459224</v>
      </c>
      <c r="AP1019" s="59">
        <f t="shared" si="763"/>
        <v>0.4069252391044863</v>
      </c>
      <c r="AQ1019" s="59">
        <f t="shared" si="764"/>
        <v>0.17934983122450393</v>
      </c>
      <c r="AR1019" s="59">
        <f t="shared" si="765"/>
        <v>0.58664754113958339</v>
      </c>
      <c r="AS1019" s="59">
        <f t="shared" si="766"/>
        <v>0.23400262763591273</v>
      </c>
      <c r="AT1019" s="59">
        <f t="shared" si="767"/>
        <v>0.7148570285617909</v>
      </c>
      <c r="AU1019" s="59">
        <v>39.56</v>
      </c>
      <c r="AV1019" s="78">
        <v>1.4999999999999999E-2</v>
      </c>
      <c r="AW1019" s="59">
        <v>12.34</v>
      </c>
      <c r="AX1019" s="59">
        <v>0.16</v>
      </c>
      <c r="AY1019" s="59">
        <v>46.94</v>
      </c>
      <c r="AZ1019" s="59">
        <v>9.9000000000000005E-2</v>
      </c>
      <c r="BA1019" s="59">
        <v>0.152</v>
      </c>
      <c r="BB1019" s="59">
        <v>3.3000000000000002E-2</v>
      </c>
      <c r="BC1019" s="59"/>
      <c r="BD1019" s="59"/>
      <c r="BE1019" s="59">
        <f t="shared" si="773"/>
        <v>99.299000000000007</v>
      </c>
      <c r="BF1019" s="59">
        <f t="shared" si="774"/>
        <v>87.146844378093547</v>
      </c>
      <c r="BG1019" s="59">
        <f t="shared" si="768"/>
        <v>0.12853155621906454</v>
      </c>
      <c r="BH1019" s="64">
        <f t="shared" si="769"/>
        <v>0.87146844378093546</v>
      </c>
      <c r="BI1019" s="52"/>
      <c r="BJ1019" s="62"/>
      <c r="BK1019" s="62"/>
      <c r="BL1019" s="62"/>
    </row>
    <row r="1020" spans="1:64" s="31" customFormat="1" x14ac:dyDescent="0.25">
      <c r="A1020" s="62"/>
      <c r="B1020" s="58" t="s">
        <v>168</v>
      </c>
      <c r="C1020" s="52" t="s">
        <v>15</v>
      </c>
      <c r="D1020" s="52" t="s">
        <v>207</v>
      </c>
      <c r="E1020" s="52"/>
      <c r="F1020" s="52" t="s">
        <v>1085</v>
      </c>
      <c r="G1020" s="52" t="s">
        <v>1779</v>
      </c>
      <c r="H1020" s="52" t="s">
        <v>1789</v>
      </c>
      <c r="I1020" s="52" t="s">
        <v>1735</v>
      </c>
      <c r="J1020" s="52" t="s">
        <v>1722</v>
      </c>
      <c r="K1020" s="59">
        <v>87.257404954847118</v>
      </c>
      <c r="L1020" s="59">
        <v>4.5999999999999999E-2</v>
      </c>
      <c r="M1020" s="59">
        <v>0.65400000000000003</v>
      </c>
      <c r="N1020" s="59">
        <v>11.52</v>
      </c>
      <c r="O1020" s="59">
        <v>43.61</v>
      </c>
      <c r="P1020" s="59"/>
      <c r="Q1020" s="59">
        <v>29.11</v>
      </c>
      <c r="R1020" s="59">
        <v>0.27800000000000002</v>
      </c>
      <c r="S1020" s="59">
        <v>9.9700000000000006</v>
      </c>
      <c r="T1020" s="59">
        <v>4.3999999999999997E-2</v>
      </c>
      <c r="U1020" s="59"/>
      <c r="V1020" s="59">
        <v>95.231999999999999</v>
      </c>
      <c r="W1020" s="59">
        <f t="shared" si="775"/>
        <v>17.66321060029253</v>
      </c>
      <c r="X1020" s="59">
        <f t="shared" si="776"/>
        <v>12.721481884538195</v>
      </c>
      <c r="Y1020" s="59">
        <f t="shared" si="777"/>
        <v>96.506692484830722</v>
      </c>
      <c r="Z1020" s="59">
        <f t="shared" si="751"/>
        <v>1.5666203365663552E-3</v>
      </c>
      <c r="AA1020" s="59">
        <f t="shared" si="752"/>
        <v>1.6750936844934994E-2</v>
      </c>
      <c r="AB1020" s="59">
        <f t="shared" si="753"/>
        <v>0.4624457368616921</v>
      </c>
      <c r="AC1020" s="59">
        <f t="shared" si="754"/>
        <v>1.1747679578376231</v>
      </c>
      <c r="AD1020" s="59">
        <f t="shared" si="755"/>
        <v>0.32604002335779675</v>
      </c>
      <c r="AE1020" s="59">
        <f t="shared" si="756"/>
        <v>0</v>
      </c>
      <c r="AF1020" s="59">
        <f t="shared" si="757"/>
        <v>0.50309616506990851</v>
      </c>
      <c r="AG1020" s="59">
        <f t="shared" si="758"/>
        <v>8.0197668742561685E-3</v>
      </c>
      <c r="AH1020" s="59">
        <f t="shared" si="759"/>
        <v>0.50616311291943672</v>
      </c>
      <c r="AI1020" s="59">
        <f t="shared" si="760"/>
        <v>1.2052636877281958E-3</v>
      </c>
      <c r="AJ1020" s="59">
        <f t="shared" si="770"/>
        <v>3.0000555837899427</v>
      </c>
      <c r="AK1020" s="59">
        <f t="shared" si="715"/>
        <v>4</v>
      </c>
      <c r="AL1020" s="59">
        <f t="shared" si="761"/>
        <v>0.50151940532844952</v>
      </c>
      <c r="AM1020" s="59">
        <f t="shared" si="771"/>
        <v>0.49848059467155048</v>
      </c>
      <c r="AN1020" s="59">
        <f t="shared" si="762"/>
        <v>1.5430503282654047</v>
      </c>
      <c r="AO1020" s="59">
        <f t="shared" si="772"/>
        <v>4.9604797342406517</v>
      </c>
      <c r="AP1020" s="59">
        <f t="shared" si="763"/>
        <v>0.39322855268935725</v>
      </c>
      <c r="AQ1020" s="59">
        <f t="shared" si="764"/>
        <v>0.16607126239417216</v>
      </c>
      <c r="AR1020" s="59">
        <f t="shared" si="765"/>
        <v>0.59837806343247613</v>
      </c>
      <c r="AS1020" s="59">
        <f t="shared" si="766"/>
        <v>0.23555067417335174</v>
      </c>
      <c r="AT1020" s="59">
        <f t="shared" si="767"/>
        <v>0.71754100374378849</v>
      </c>
      <c r="AU1020" s="59">
        <v>39.9</v>
      </c>
      <c r="AV1020" s="78">
        <v>3.4000000000000002E-2</v>
      </c>
      <c r="AW1020" s="59">
        <v>12.26</v>
      </c>
      <c r="AX1020" s="59">
        <v>0.20300000000000001</v>
      </c>
      <c r="AY1020" s="59">
        <v>47.1</v>
      </c>
      <c r="AZ1020" s="59">
        <v>0.113</v>
      </c>
      <c r="BA1020" s="59">
        <v>0.13900000000000001</v>
      </c>
      <c r="BB1020" s="59">
        <v>3.5000000000000003E-2</v>
      </c>
      <c r="BC1020" s="59"/>
      <c r="BD1020" s="59"/>
      <c r="BE1020" s="59">
        <f t="shared" si="773"/>
        <v>99.783999999999992</v>
      </c>
      <c r="BF1020" s="59">
        <f t="shared" si="774"/>
        <v>87.257404954847118</v>
      </c>
      <c r="BG1020" s="59">
        <f t="shared" si="768"/>
        <v>0.12742595045152882</v>
      </c>
      <c r="BH1020" s="64">
        <f t="shared" si="769"/>
        <v>0.87257404954847118</v>
      </c>
      <c r="BI1020" s="52"/>
      <c r="BJ1020" s="62"/>
      <c r="BK1020" s="62"/>
      <c r="BL1020" s="62"/>
    </row>
    <row r="1021" spans="1:64" s="31" customFormat="1" x14ac:dyDescent="0.25">
      <c r="A1021" s="62"/>
      <c r="B1021" s="58" t="s">
        <v>168</v>
      </c>
      <c r="C1021" s="52" t="s">
        <v>15</v>
      </c>
      <c r="D1021" s="52" t="s">
        <v>207</v>
      </c>
      <c r="E1021" s="52"/>
      <c r="F1021" s="52" t="s">
        <v>1086</v>
      </c>
      <c r="G1021" s="52" t="s">
        <v>1779</v>
      </c>
      <c r="H1021" s="52" t="s">
        <v>1789</v>
      </c>
      <c r="I1021" s="52" t="s">
        <v>1735</v>
      </c>
      <c r="J1021" s="52" t="s">
        <v>1722</v>
      </c>
      <c r="K1021" s="59">
        <v>91.104550321092631</v>
      </c>
      <c r="L1021" s="59">
        <v>7.8E-2</v>
      </c>
      <c r="M1021" s="59">
        <v>0.38500000000000001</v>
      </c>
      <c r="N1021" s="59">
        <v>10.47</v>
      </c>
      <c r="O1021" s="59">
        <v>49.73</v>
      </c>
      <c r="P1021" s="59"/>
      <c r="Q1021" s="59">
        <v>22.82</v>
      </c>
      <c r="R1021" s="59">
        <v>0.26700000000000002</v>
      </c>
      <c r="S1021" s="59">
        <v>11.78</v>
      </c>
      <c r="T1021" s="59">
        <v>0.17699999999999999</v>
      </c>
      <c r="U1021" s="59"/>
      <c r="V1021" s="59">
        <v>95.707000000000008</v>
      </c>
      <c r="W1021" s="59">
        <f t="shared" si="775"/>
        <v>14.502217654160749</v>
      </c>
      <c r="X1021" s="59">
        <f t="shared" si="776"/>
        <v>9.244034614180098</v>
      </c>
      <c r="Y1021" s="59">
        <f t="shared" si="777"/>
        <v>96.63325226834084</v>
      </c>
      <c r="Z1021" s="59">
        <f t="shared" si="751"/>
        <v>2.6275638172019691E-3</v>
      </c>
      <c r="AA1021" s="59">
        <f t="shared" si="752"/>
        <v>9.7538219671434705E-3</v>
      </c>
      <c r="AB1021" s="59">
        <f t="shared" si="753"/>
        <v>0.41572651501122282</v>
      </c>
      <c r="AC1021" s="59">
        <f t="shared" si="754"/>
        <v>1.325065073788217</v>
      </c>
      <c r="AD1021" s="59">
        <f t="shared" si="755"/>
        <v>0.23434058873366376</v>
      </c>
      <c r="AE1021" s="59">
        <f t="shared" si="756"/>
        <v>0</v>
      </c>
      <c r="AF1021" s="59">
        <f t="shared" si="757"/>
        <v>0.40857192474520959</v>
      </c>
      <c r="AG1021" s="59">
        <f t="shared" si="758"/>
        <v>7.6187013782146916E-3</v>
      </c>
      <c r="AH1021" s="59">
        <f t="shared" si="759"/>
        <v>0.5915525985017871</v>
      </c>
      <c r="AI1021" s="59">
        <f t="shared" si="760"/>
        <v>4.7957375064425082E-3</v>
      </c>
      <c r="AJ1021" s="59">
        <f t="shared" si="770"/>
        <v>3.0000525254491035</v>
      </c>
      <c r="AK1021" s="59">
        <f t="shared" si="715"/>
        <v>4</v>
      </c>
      <c r="AL1021" s="59">
        <f t="shared" si="761"/>
        <v>0.591478945622948</v>
      </c>
      <c r="AM1021" s="59">
        <f t="shared" si="771"/>
        <v>0.408521054377052</v>
      </c>
      <c r="AN1021" s="59">
        <f t="shared" si="762"/>
        <v>1.7434961948037342</v>
      </c>
      <c r="AO1021" s="59">
        <f t="shared" si="772"/>
        <v>5.8203480795605094</v>
      </c>
      <c r="AP1021" s="59">
        <f t="shared" si="763"/>
        <v>0.36449840969126568</v>
      </c>
      <c r="AQ1021" s="59">
        <f t="shared" si="764"/>
        <v>0.11864552225884445</v>
      </c>
      <c r="AR1021" s="59">
        <f t="shared" si="765"/>
        <v>0.67087412622845022</v>
      </c>
      <c r="AS1021" s="59">
        <f t="shared" si="766"/>
        <v>0.21048035151270536</v>
      </c>
      <c r="AT1021" s="59">
        <f t="shared" si="767"/>
        <v>0.76118536090932387</v>
      </c>
      <c r="AU1021" s="59">
        <v>40.200000000000003</v>
      </c>
      <c r="AV1021" s="78">
        <v>2.4E-2</v>
      </c>
      <c r="AW1021" s="59">
        <v>8.5399999999999991</v>
      </c>
      <c r="AX1021" s="59">
        <v>0.123</v>
      </c>
      <c r="AY1021" s="59">
        <v>49.07</v>
      </c>
      <c r="AZ1021" s="59">
        <v>0.112</v>
      </c>
      <c r="BA1021" s="59">
        <v>0.34399999999999997</v>
      </c>
      <c r="BB1021" s="59">
        <v>4.8000000000000001E-2</v>
      </c>
      <c r="BC1021" s="59"/>
      <c r="BD1021" s="59"/>
      <c r="BE1021" s="59">
        <f t="shared" si="773"/>
        <v>98.460999999999984</v>
      </c>
      <c r="BF1021" s="59">
        <f t="shared" si="774"/>
        <v>91.104550321092631</v>
      </c>
      <c r="BG1021" s="59">
        <f t="shared" si="768"/>
        <v>8.8954496789073689E-2</v>
      </c>
      <c r="BH1021" s="64">
        <f t="shared" si="769"/>
        <v>0.91104550321092637</v>
      </c>
      <c r="BI1021" s="52"/>
      <c r="BJ1021" s="62"/>
      <c r="BK1021" s="62"/>
      <c r="BL1021" s="62"/>
    </row>
    <row r="1022" spans="1:64" s="31" customFormat="1" x14ac:dyDescent="0.25">
      <c r="A1022" s="62"/>
      <c r="B1022" s="58" t="s">
        <v>168</v>
      </c>
      <c r="C1022" s="52" t="s">
        <v>15</v>
      </c>
      <c r="D1022" s="52" t="s">
        <v>207</v>
      </c>
      <c r="E1022" s="52"/>
      <c r="F1022" s="52" t="s">
        <v>1087</v>
      </c>
      <c r="G1022" s="52" t="s">
        <v>1779</v>
      </c>
      <c r="H1022" s="52" t="s">
        <v>1789</v>
      </c>
      <c r="I1022" s="52" t="s">
        <v>1735</v>
      </c>
      <c r="J1022" s="52" t="s">
        <v>1722</v>
      </c>
      <c r="K1022" s="59">
        <v>87.408902822553472</v>
      </c>
      <c r="L1022" s="59">
        <v>1.4E-2</v>
      </c>
      <c r="M1022" s="59">
        <v>0.65100000000000002</v>
      </c>
      <c r="N1022" s="59">
        <v>11.68</v>
      </c>
      <c r="O1022" s="59">
        <v>44.27</v>
      </c>
      <c r="P1022" s="59"/>
      <c r="Q1022" s="59">
        <v>28.9</v>
      </c>
      <c r="R1022" s="59">
        <v>0.27</v>
      </c>
      <c r="S1022" s="59">
        <v>10.23</v>
      </c>
      <c r="T1022" s="59">
        <v>0.111</v>
      </c>
      <c r="U1022" s="59"/>
      <c r="V1022" s="59">
        <v>96.126000000000005</v>
      </c>
      <c r="W1022" s="59">
        <f t="shared" si="775"/>
        <v>17.475345143951426</v>
      </c>
      <c r="X1022" s="59">
        <f t="shared" si="776"/>
        <v>12.696882480605215</v>
      </c>
      <c r="Y1022" s="59">
        <f t="shared" si="777"/>
        <v>97.398227624556654</v>
      </c>
      <c r="Z1022" s="59">
        <f t="shared" si="751"/>
        <v>4.7178742295501144E-4</v>
      </c>
      <c r="AA1022" s="59">
        <f t="shared" si="752"/>
        <v>1.6498890368079458E-2</v>
      </c>
      <c r="AB1022" s="59">
        <f t="shared" si="753"/>
        <v>0.46394183846029585</v>
      </c>
      <c r="AC1022" s="59">
        <f t="shared" si="754"/>
        <v>1.1800160735275025</v>
      </c>
      <c r="AD1022" s="59">
        <f t="shared" si="755"/>
        <v>0.32199023933902848</v>
      </c>
      <c r="AE1022" s="59">
        <f t="shared" si="756"/>
        <v>0</v>
      </c>
      <c r="AF1022" s="59">
        <f t="shared" si="757"/>
        <v>0.49251506249867516</v>
      </c>
      <c r="AG1022" s="59">
        <f t="shared" si="758"/>
        <v>7.7071375067954747E-3</v>
      </c>
      <c r="AH1022" s="59">
        <f t="shared" si="759"/>
        <v>0.51390561521441092</v>
      </c>
      <c r="AI1022" s="59">
        <f t="shared" si="760"/>
        <v>3.0086022078089541E-3</v>
      </c>
      <c r="AJ1022" s="59">
        <f t="shared" si="770"/>
        <v>3.0000552465455517</v>
      </c>
      <c r="AK1022" s="59">
        <f t="shared" si="715"/>
        <v>3.9999999999999996</v>
      </c>
      <c r="AL1022" s="59">
        <f t="shared" si="761"/>
        <v>0.51062704353627852</v>
      </c>
      <c r="AM1022" s="59">
        <f t="shared" si="771"/>
        <v>0.48937295646372148</v>
      </c>
      <c r="AN1022" s="59">
        <f t="shared" si="762"/>
        <v>1.5295962495934494</v>
      </c>
      <c r="AO1022" s="59">
        <f t="shared" si="772"/>
        <v>4.9039446863084084</v>
      </c>
      <c r="AP1022" s="59">
        <f t="shared" si="763"/>
        <v>0.39532000419462893</v>
      </c>
      <c r="AQ1022" s="59">
        <f t="shared" si="764"/>
        <v>0.16378368835501381</v>
      </c>
      <c r="AR1022" s="59">
        <f t="shared" si="765"/>
        <v>0.6002274641531643</v>
      </c>
      <c r="AS1022" s="59">
        <f t="shared" si="766"/>
        <v>0.23598884749182197</v>
      </c>
      <c r="AT1022" s="59">
        <f t="shared" si="767"/>
        <v>0.71778971038296313</v>
      </c>
      <c r="AU1022" s="59">
        <v>39.53</v>
      </c>
      <c r="AV1022" s="78">
        <v>0</v>
      </c>
      <c r="AW1022" s="59">
        <v>11.97</v>
      </c>
      <c r="AX1022" s="59">
        <v>0.19</v>
      </c>
      <c r="AY1022" s="59">
        <v>46.62</v>
      </c>
      <c r="AZ1022" s="59">
        <v>0.10299999999999999</v>
      </c>
      <c r="BA1022" s="59">
        <v>0.127</v>
      </c>
      <c r="BB1022" s="59">
        <v>8.9999999999999993E-3</v>
      </c>
      <c r="BC1022" s="59"/>
      <c r="BD1022" s="59"/>
      <c r="BE1022" s="59">
        <f t="shared" si="773"/>
        <v>98.548999999999992</v>
      </c>
      <c r="BF1022" s="59">
        <f t="shared" si="774"/>
        <v>87.408902822553472</v>
      </c>
      <c r="BG1022" s="59">
        <f t="shared" si="768"/>
        <v>0.12591097177446528</v>
      </c>
      <c r="BH1022" s="64">
        <f t="shared" si="769"/>
        <v>0.87408902822553469</v>
      </c>
      <c r="BI1022" s="52"/>
      <c r="BJ1022" s="62"/>
      <c r="BK1022" s="62"/>
      <c r="BL1022" s="62"/>
    </row>
    <row r="1023" spans="1:64" s="31" customFormat="1" x14ac:dyDescent="0.25">
      <c r="A1023" s="62"/>
      <c r="B1023" s="58" t="s">
        <v>168</v>
      </c>
      <c r="C1023" s="52" t="s">
        <v>15</v>
      </c>
      <c r="D1023" s="52" t="s">
        <v>207</v>
      </c>
      <c r="E1023" s="52"/>
      <c r="F1023" s="52" t="s">
        <v>1088</v>
      </c>
      <c r="G1023" s="52" t="s">
        <v>1779</v>
      </c>
      <c r="H1023" s="52" t="s">
        <v>1789</v>
      </c>
      <c r="I1023" s="52" t="s">
        <v>1735</v>
      </c>
      <c r="J1023" s="52" t="s">
        <v>1722</v>
      </c>
      <c r="K1023" s="59">
        <v>89.68789540719203</v>
      </c>
      <c r="L1023" s="59">
        <v>0.04</v>
      </c>
      <c r="M1023" s="59">
        <v>0.58399999999999996</v>
      </c>
      <c r="N1023" s="59">
        <v>10.55</v>
      </c>
      <c r="O1023" s="59">
        <v>49.12</v>
      </c>
      <c r="P1023" s="59"/>
      <c r="Q1023" s="59">
        <v>24.71</v>
      </c>
      <c r="R1023" s="59">
        <v>0.27400000000000002</v>
      </c>
      <c r="S1023" s="59">
        <v>10.98</v>
      </c>
      <c r="T1023" s="59">
        <v>0.104</v>
      </c>
      <c r="U1023" s="59"/>
      <c r="V1023" s="59">
        <v>96.361999999999995</v>
      </c>
      <c r="W1023" s="59">
        <f t="shared" si="775"/>
        <v>16.148096289077692</v>
      </c>
      <c r="X1023" s="59">
        <f t="shared" si="776"/>
        <v>9.5153408656615976</v>
      </c>
      <c r="Y1023" s="59">
        <f t="shared" si="777"/>
        <v>97.315437154739286</v>
      </c>
      <c r="Z1023" s="59">
        <f t="shared" si="751"/>
        <v>1.346579224245139E-3</v>
      </c>
      <c r="AA1023" s="59">
        <f t="shared" si="752"/>
        <v>1.4785642121894866E-2</v>
      </c>
      <c r="AB1023" s="59">
        <f t="shared" si="753"/>
        <v>0.41862653291515978</v>
      </c>
      <c r="AC1023" s="59">
        <f t="shared" si="754"/>
        <v>1.3079476264083905</v>
      </c>
      <c r="AD1023" s="59">
        <f t="shared" si="755"/>
        <v>0.24105911199359983</v>
      </c>
      <c r="AE1023" s="59">
        <f t="shared" si="756"/>
        <v>0</v>
      </c>
      <c r="AF1023" s="59">
        <f t="shared" si="757"/>
        <v>0.45464108581300672</v>
      </c>
      <c r="AG1023" s="59">
        <f t="shared" si="758"/>
        <v>7.813282030680848E-3</v>
      </c>
      <c r="AH1023" s="59">
        <f t="shared" si="759"/>
        <v>0.55101530793977704</v>
      </c>
      <c r="AI1023" s="59">
        <f t="shared" si="760"/>
        <v>2.8159745485305189E-3</v>
      </c>
      <c r="AJ1023" s="59">
        <f t="shared" si="770"/>
        <v>3.0000511429952845</v>
      </c>
      <c r="AK1023" s="59">
        <f t="shared" si="715"/>
        <v>3.9999999999999996</v>
      </c>
      <c r="AL1023" s="59">
        <f t="shared" si="761"/>
        <v>0.54791607885429583</v>
      </c>
      <c r="AM1023" s="59">
        <f t="shared" si="771"/>
        <v>0.45208392114570417</v>
      </c>
      <c r="AN1023" s="59">
        <f t="shared" si="762"/>
        <v>1.8860149365566299</v>
      </c>
      <c r="AO1023" s="59">
        <f t="shared" si="772"/>
        <v>6.4508068985368654</v>
      </c>
      <c r="AP1023" s="59">
        <f t="shared" si="763"/>
        <v>0.34649855318944495</v>
      </c>
      <c r="AQ1023" s="59">
        <f t="shared" si="764"/>
        <v>0.12251221582171808</v>
      </c>
      <c r="AR1023" s="59">
        <f t="shared" si="765"/>
        <v>0.66473140369945027</v>
      </c>
      <c r="AS1023" s="59">
        <f t="shared" si="766"/>
        <v>0.21275638047883166</v>
      </c>
      <c r="AT1023" s="59">
        <f t="shared" si="767"/>
        <v>0.75753921101241761</v>
      </c>
      <c r="AU1023" s="59">
        <v>39.979999999999997</v>
      </c>
      <c r="AV1023" s="78">
        <v>0</v>
      </c>
      <c r="AW1023" s="59">
        <v>9.7899999999999991</v>
      </c>
      <c r="AX1023" s="59">
        <v>0.16600000000000001</v>
      </c>
      <c r="AY1023" s="59">
        <v>47.77</v>
      </c>
      <c r="AZ1023" s="59">
        <v>0.104</v>
      </c>
      <c r="BA1023" s="59">
        <v>0.26700000000000002</v>
      </c>
      <c r="BB1023" s="59">
        <v>7.2999999999999995E-2</v>
      </c>
      <c r="BC1023" s="59"/>
      <c r="BD1023" s="59"/>
      <c r="BE1023" s="59">
        <f t="shared" si="773"/>
        <v>98.149999999999977</v>
      </c>
      <c r="BF1023" s="59">
        <f t="shared" si="774"/>
        <v>89.68789540719203</v>
      </c>
      <c r="BG1023" s="59">
        <f t="shared" si="768"/>
        <v>0.10312104592807969</v>
      </c>
      <c r="BH1023" s="64">
        <f t="shared" si="769"/>
        <v>0.89687895407192031</v>
      </c>
      <c r="BI1023" s="52"/>
      <c r="BJ1023" s="62"/>
      <c r="BK1023" s="62"/>
      <c r="BL1023" s="62"/>
    </row>
    <row r="1024" spans="1:64" s="31" customFormat="1" x14ac:dyDescent="0.25">
      <c r="A1024" s="62"/>
      <c r="B1024" s="58" t="s">
        <v>168</v>
      </c>
      <c r="C1024" s="52" t="s">
        <v>15</v>
      </c>
      <c r="D1024" s="52" t="s">
        <v>207</v>
      </c>
      <c r="E1024" s="52"/>
      <c r="F1024" s="52" t="s">
        <v>1089</v>
      </c>
      <c r="G1024" s="52" t="s">
        <v>1779</v>
      </c>
      <c r="H1024" s="52" t="s">
        <v>1789</v>
      </c>
      <c r="I1024" s="52" t="s">
        <v>1735</v>
      </c>
      <c r="J1024" s="52" t="s">
        <v>1722</v>
      </c>
      <c r="K1024" s="59">
        <v>90.278548922996762</v>
      </c>
      <c r="L1024" s="59">
        <v>3.1E-2</v>
      </c>
      <c r="M1024" s="59">
        <v>0.439</v>
      </c>
      <c r="N1024" s="59">
        <v>10.98</v>
      </c>
      <c r="O1024" s="59">
        <v>49.14</v>
      </c>
      <c r="P1024" s="59"/>
      <c r="Q1024" s="59">
        <v>23.79</v>
      </c>
      <c r="R1024" s="59">
        <v>0.26300000000000001</v>
      </c>
      <c r="S1024" s="59">
        <v>12.07</v>
      </c>
      <c r="T1024" s="59">
        <v>0.10299999999999999</v>
      </c>
      <c r="U1024" s="59"/>
      <c r="V1024" s="59">
        <v>96.815999999999988</v>
      </c>
      <c r="W1024" s="59">
        <f t="shared" si="775"/>
        <v>14.574653877219781</v>
      </c>
      <c r="X1024" s="59">
        <f t="shared" si="776"/>
        <v>10.241549369615711</v>
      </c>
      <c r="Y1024" s="59">
        <f t="shared" si="777"/>
        <v>97.842203246835481</v>
      </c>
      <c r="Z1024" s="59">
        <f t="shared" si="751"/>
        <v>1.0291646907141737E-3</v>
      </c>
      <c r="AA1024" s="59">
        <f t="shared" si="752"/>
        <v>1.0960822096306453E-2</v>
      </c>
      <c r="AB1024" s="59">
        <f t="shared" si="753"/>
        <v>0.42966294105839192</v>
      </c>
      <c r="AC1024" s="59">
        <f t="shared" si="754"/>
        <v>1.2903823486617478</v>
      </c>
      <c r="AD1024" s="59">
        <f t="shared" si="755"/>
        <v>0.25586809180678172</v>
      </c>
      <c r="AE1024" s="59">
        <f t="shared" si="756"/>
        <v>0</v>
      </c>
      <c r="AF1024" s="59">
        <f t="shared" si="757"/>
        <v>0.40466613855585565</v>
      </c>
      <c r="AG1024" s="59">
        <f t="shared" si="758"/>
        <v>7.3958816390492952E-3</v>
      </c>
      <c r="AH1024" s="59">
        <f t="shared" si="759"/>
        <v>0.59733760982924866</v>
      </c>
      <c r="AI1024" s="59">
        <f t="shared" si="760"/>
        <v>2.7503241114228841E-3</v>
      </c>
      <c r="AJ1024" s="59">
        <f t="shared" si="770"/>
        <v>3.0000533224495181</v>
      </c>
      <c r="AK1024" s="59">
        <f t="shared" si="715"/>
        <v>3.9999999999999991</v>
      </c>
      <c r="AL1024" s="59">
        <f t="shared" si="761"/>
        <v>0.59614308907721913</v>
      </c>
      <c r="AM1024" s="59">
        <f t="shared" si="771"/>
        <v>0.40385691092278087</v>
      </c>
      <c r="AN1024" s="59">
        <f t="shared" si="762"/>
        <v>1.5815420191644627</v>
      </c>
      <c r="AO1024" s="59">
        <f t="shared" si="772"/>
        <v>5.1230637220965463</v>
      </c>
      <c r="AP1024" s="59">
        <f t="shared" si="763"/>
        <v>0.38736537797035675</v>
      </c>
      <c r="AQ1024" s="59">
        <f t="shared" si="764"/>
        <v>0.12949357709650977</v>
      </c>
      <c r="AR1024" s="59">
        <f t="shared" si="765"/>
        <v>0.65305613126855921</v>
      </c>
      <c r="AS1024" s="59">
        <f t="shared" si="766"/>
        <v>0.2174502916349311</v>
      </c>
      <c r="AT1024" s="59">
        <f t="shared" si="767"/>
        <v>0.75020254197591496</v>
      </c>
      <c r="AU1024" s="59">
        <v>40.299999999999997</v>
      </c>
      <c r="AV1024" s="78">
        <v>0.01</v>
      </c>
      <c r="AW1024" s="59">
        <v>9.3800000000000008</v>
      </c>
      <c r="AX1024" s="59">
        <v>0.14599999999999999</v>
      </c>
      <c r="AY1024" s="59">
        <v>48.87</v>
      </c>
      <c r="AZ1024" s="59">
        <v>0.11700000000000001</v>
      </c>
      <c r="BA1024" s="59">
        <v>0.28999999999999998</v>
      </c>
      <c r="BB1024" s="59">
        <v>0.06</v>
      </c>
      <c r="BC1024" s="59"/>
      <c r="BD1024" s="59"/>
      <c r="BE1024" s="59">
        <f t="shared" si="773"/>
        <v>99.173000000000002</v>
      </c>
      <c r="BF1024" s="59">
        <f t="shared" si="774"/>
        <v>90.278548922996762</v>
      </c>
      <c r="BG1024" s="59">
        <f t="shared" si="768"/>
        <v>9.7214510770032375E-2</v>
      </c>
      <c r="BH1024" s="64">
        <f t="shared" si="769"/>
        <v>0.9027854892299676</v>
      </c>
      <c r="BI1024" s="52"/>
      <c r="BJ1024" s="62"/>
      <c r="BK1024" s="62"/>
      <c r="BL1024" s="62"/>
    </row>
    <row r="1025" spans="1:64" s="31" customFormat="1" x14ac:dyDescent="0.25">
      <c r="A1025" s="62"/>
      <c r="B1025" s="58" t="s">
        <v>168</v>
      </c>
      <c r="C1025" s="52" t="s">
        <v>15</v>
      </c>
      <c r="D1025" s="52" t="s">
        <v>207</v>
      </c>
      <c r="E1025" s="52"/>
      <c r="F1025" s="52" t="s">
        <v>1090</v>
      </c>
      <c r="G1025" s="52" t="s">
        <v>1779</v>
      </c>
      <c r="H1025" s="52" t="s">
        <v>1789</v>
      </c>
      <c r="I1025" s="52" t="s">
        <v>1735</v>
      </c>
      <c r="J1025" s="52" t="s">
        <v>1722</v>
      </c>
      <c r="K1025" s="59">
        <v>86.258253462714023</v>
      </c>
      <c r="L1025" s="59">
        <v>3.4000000000000002E-2</v>
      </c>
      <c r="M1025" s="59">
        <v>0.92900000000000005</v>
      </c>
      <c r="N1025" s="59">
        <v>14.65</v>
      </c>
      <c r="O1025" s="59">
        <v>37.78</v>
      </c>
      <c r="P1025" s="59"/>
      <c r="Q1025" s="59">
        <v>30.24</v>
      </c>
      <c r="R1025" s="59">
        <v>0.254</v>
      </c>
      <c r="S1025" s="59">
        <v>9.98</v>
      </c>
      <c r="T1025" s="59">
        <v>7.9000000000000001E-2</v>
      </c>
      <c r="U1025" s="59"/>
      <c r="V1025" s="59">
        <v>93.945999999999998</v>
      </c>
      <c r="W1025" s="59">
        <f t="shared" si="775"/>
        <v>17.964502888290404</v>
      </c>
      <c r="X1025" s="59">
        <f t="shared" si="776"/>
        <v>13.642472895876411</v>
      </c>
      <c r="Y1025" s="59">
        <f t="shared" si="777"/>
        <v>95.312975784166809</v>
      </c>
      <c r="Z1025" s="59">
        <f t="shared" si="751"/>
        <v>1.1547815320335122E-3</v>
      </c>
      <c r="AA1025" s="59">
        <f t="shared" si="752"/>
        <v>2.3729689273150733E-2</v>
      </c>
      <c r="AB1025" s="59">
        <f t="shared" si="753"/>
        <v>0.58649040344970538</v>
      </c>
      <c r="AC1025" s="59">
        <f t="shared" si="754"/>
        <v>1.0149460177697023</v>
      </c>
      <c r="AD1025" s="59">
        <f t="shared" si="755"/>
        <v>0.34869144789980405</v>
      </c>
      <c r="AE1025" s="59">
        <f t="shared" si="756"/>
        <v>0</v>
      </c>
      <c r="AF1025" s="59">
        <f t="shared" si="757"/>
        <v>0.51028352650894726</v>
      </c>
      <c r="AG1025" s="59">
        <f t="shared" si="758"/>
        <v>7.3074465803798618E-3</v>
      </c>
      <c r="AH1025" s="59">
        <f t="shared" si="759"/>
        <v>0.50529018208424381</v>
      </c>
      <c r="AI1025" s="59">
        <f t="shared" si="760"/>
        <v>2.1580995372426741E-3</v>
      </c>
      <c r="AJ1025" s="59">
        <f t="shared" si="770"/>
        <v>3.0000515946352091</v>
      </c>
      <c r="AK1025" s="59">
        <f t="shared" si="715"/>
        <v>3.9999999999999991</v>
      </c>
      <c r="AL1025" s="59">
        <f t="shared" si="761"/>
        <v>0.49754161397520796</v>
      </c>
      <c r="AM1025" s="59">
        <f t="shared" si="771"/>
        <v>0.50245838602479198</v>
      </c>
      <c r="AN1025" s="59">
        <f t="shared" si="762"/>
        <v>1.4634242668767043</v>
      </c>
      <c r="AO1025" s="59">
        <f t="shared" si="772"/>
        <v>4.6281357552217957</v>
      </c>
      <c r="AP1025" s="59">
        <f t="shared" si="763"/>
        <v>0.4059390067094969</v>
      </c>
      <c r="AQ1025" s="59">
        <f t="shared" si="764"/>
        <v>0.17880440222481045</v>
      </c>
      <c r="AR1025" s="59">
        <f t="shared" si="765"/>
        <v>0.52045100931156352</v>
      </c>
      <c r="AS1025" s="59">
        <f t="shared" si="766"/>
        <v>0.30074458846362606</v>
      </c>
      <c r="AT1025" s="59">
        <f t="shared" si="767"/>
        <v>0.63377228363326188</v>
      </c>
      <c r="AU1025" s="59">
        <v>39.03</v>
      </c>
      <c r="AV1025" s="78">
        <v>0</v>
      </c>
      <c r="AW1025" s="59">
        <v>12.94</v>
      </c>
      <c r="AX1025" s="59">
        <v>0.19900000000000001</v>
      </c>
      <c r="AY1025" s="59">
        <v>45.57</v>
      </c>
      <c r="AZ1025" s="59">
        <v>9.4E-2</v>
      </c>
      <c r="BA1025" s="59">
        <v>0.217</v>
      </c>
      <c r="BB1025" s="59">
        <v>2.4E-2</v>
      </c>
      <c r="BC1025" s="59"/>
      <c r="BD1025" s="59"/>
      <c r="BE1025" s="59">
        <f t="shared" si="773"/>
        <v>98.073999999999998</v>
      </c>
      <c r="BF1025" s="59">
        <f t="shared" si="774"/>
        <v>86.258253462714023</v>
      </c>
      <c r="BG1025" s="59">
        <f t="shared" si="768"/>
        <v>0.13741746537285976</v>
      </c>
      <c r="BH1025" s="64">
        <f t="shared" si="769"/>
        <v>0.86258253462714019</v>
      </c>
      <c r="BI1025" s="52"/>
      <c r="BJ1025" s="62"/>
      <c r="BK1025" s="62"/>
      <c r="BL1025" s="62"/>
    </row>
    <row r="1026" spans="1:64" s="31" customFormat="1" x14ac:dyDescent="0.25">
      <c r="A1026" s="62"/>
      <c r="B1026" s="58" t="s">
        <v>168</v>
      </c>
      <c r="C1026" s="52" t="s">
        <v>15</v>
      </c>
      <c r="D1026" s="52" t="s">
        <v>207</v>
      </c>
      <c r="E1026" s="52"/>
      <c r="F1026" s="52" t="s">
        <v>1091</v>
      </c>
      <c r="G1026" s="52" t="s">
        <v>1779</v>
      </c>
      <c r="H1026" s="52" t="s">
        <v>1789</v>
      </c>
      <c r="I1026" s="52" t="s">
        <v>1735</v>
      </c>
      <c r="J1026" s="52" t="s">
        <v>1722</v>
      </c>
      <c r="K1026" s="59">
        <v>90.383852090193031</v>
      </c>
      <c r="L1026" s="59">
        <v>3.5999999999999997E-2</v>
      </c>
      <c r="M1026" s="59">
        <v>0.48299999999999998</v>
      </c>
      <c r="N1026" s="59">
        <v>10.69</v>
      </c>
      <c r="O1026" s="59">
        <v>49.22</v>
      </c>
      <c r="P1026" s="59"/>
      <c r="Q1026" s="59">
        <v>23.85</v>
      </c>
      <c r="R1026" s="59">
        <v>0.216</v>
      </c>
      <c r="S1026" s="59">
        <v>11.7</v>
      </c>
      <c r="T1026" s="59">
        <v>0.153</v>
      </c>
      <c r="U1026" s="59"/>
      <c r="V1026" s="59">
        <v>96.347999999999999</v>
      </c>
      <c r="W1026" s="59">
        <f t="shared" si="775"/>
        <v>14.983584428272241</v>
      </c>
      <c r="X1026" s="59">
        <f t="shared" si="776"/>
        <v>9.853762582493621</v>
      </c>
      <c r="Y1026" s="59">
        <f t="shared" si="777"/>
        <v>97.335347010765858</v>
      </c>
      <c r="Z1026" s="59">
        <f t="shared" si="751"/>
        <v>1.2050457687672672E-3</v>
      </c>
      <c r="AA1026" s="59">
        <f t="shared" si="752"/>
        <v>1.2159160658616226E-2</v>
      </c>
      <c r="AB1026" s="59">
        <f t="shared" si="753"/>
        <v>0.42177527713561758</v>
      </c>
      <c r="AC1026" s="59">
        <f t="shared" si="754"/>
        <v>1.3031749652896534</v>
      </c>
      <c r="AD1026" s="59">
        <f t="shared" si="755"/>
        <v>0.24821636941830233</v>
      </c>
      <c r="AE1026" s="59">
        <f t="shared" si="756"/>
        <v>0</v>
      </c>
      <c r="AF1026" s="59">
        <f t="shared" si="757"/>
        <v>0.41946158371099423</v>
      </c>
      <c r="AG1026" s="59">
        <f t="shared" si="758"/>
        <v>6.1244319350345433E-3</v>
      </c>
      <c r="AH1026" s="59">
        <f t="shared" si="759"/>
        <v>0.5838164247010208</v>
      </c>
      <c r="AI1026" s="59">
        <f t="shared" si="760"/>
        <v>4.1192290328230042E-3</v>
      </c>
      <c r="AJ1026" s="59">
        <f t="shared" si="770"/>
        <v>3.0000524876508297</v>
      </c>
      <c r="AK1026" s="59">
        <f t="shared" si="715"/>
        <v>4</v>
      </c>
      <c r="AL1026" s="59">
        <f t="shared" si="761"/>
        <v>0.581908922358503</v>
      </c>
      <c r="AM1026" s="59">
        <f t="shared" si="771"/>
        <v>0.418091077641497</v>
      </c>
      <c r="AN1026" s="59">
        <f t="shared" si="762"/>
        <v>1.6899029854235919</v>
      </c>
      <c r="AO1026" s="59">
        <f t="shared" si="772"/>
        <v>5.5872907777526786</v>
      </c>
      <c r="AP1026" s="59">
        <f t="shared" si="763"/>
        <v>0.37176061940483895</v>
      </c>
      <c r="AQ1026" s="59">
        <f t="shared" si="764"/>
        <v>0.12579595049319645</v>
      </c>
      <c r="AR1026" s="59">
        <f t="shared" si="765"/>
        <v>0.66044851837020901</v>
      </c>
      <c r="AS1026" s="59">
        <f t="shared" si="766"/>
        <v>0.21375553113659448</v>
      </c>
      <c r="AT1026" s="59">
        <f t="shared" si="767"/>
        <v>0.7554855399523851</v>
      </c>
      <c r="AU1026" s="59">
        <v>39.96</v>
      </c>
      <c r="AV1026" s="78">
        <v>0.01</v>
      </c>
      <c r="AW1026" s="59">
        <v>9.26</v>
      </c>
      <c r="AX1026" s="59">
        <v>0.14000000000000001</v>
      </c>
      <c r="AY1026" s="59">
        <v>48.83</v>
      </c>
      <c r="AZ1026" s="59">
        <v>0.105</v>
      </c>
      <c r="BA1026" s="59">
        <v>0.311</v>
      </c>
      <c r="BB1026" s="59">
        <v>6.4000000000000001E-2</v>
      </c>
      <c r="BC1026" s="59"/>
      <c r="BD1026" s="59"/>
      <c r="BE1026" s="59">
        <f t="shared" si="773"/>
        <v>98.679999999999993</v>
      </c>
      <c r="BF1026" s="59">
        <f t="shared" si="774"/>
        <v>90.383852090193031</v>
      </c>
      <c r="BG1026" s="59">
        <f t="shared" si="768"/>
        <v>9.6161479098069685E-2</v>
      </c>
      <c r="BH1026" s="64">
        <f t="shared" si="769"/>
        <v>0.90383852090193029</v>
      </c>
      <c r="BI1026" s="52"/>
      <c r="BJ1026" s="62"/>
      <c r="BK1026" s="62"/>
      <c r="BL1026" s="62"/>
    </row>
    <row r="1027" spans="1:64" s="31" customFormat="1" x14ac:dyDescent="0.25">
      <c r="A1027" s="62"/>
      <c r="B1027" s="58" t="s">
        <v>168</v>
      </c>
      <c r="C1027" s="52" t="s">
        <v>15</v>
      </c>
      <c r="D1027" s="52" t="s">
        <v>207</v>
      </c>
      <c r="E1027" s="52"/>
      <c r="F1027" s="52" t="s">
        <v>1092</v>
      </c>
      <c r="G1027" s="52" t="s">
        <v>1779</v>
      </c>
      <c r="H1027" s="52" t="s">
        <v>1789</v>
      </c>
      <c r="I1027" s="52" t="s">
        <v>1735</v>
      </c>
      <c r="J1027" s="52" t="s">
        <v>1722</v>
      </c>
      <c r="K1027" s="59">
        <v>91.44431520948028</v>
      </c>
      <c r="L1027" s="59">
        <v>0.06</v>
      </c>
      <c r="M1027" s="59">
        <v>0.40500000000000003</v>
      </c>
      <c r="N1027" s="59">
        <v>9.9600000000000009</v>
      </c>
      <c r="O1027" s="59">
        <v>53.49</v>
      </c>
      <c r="P1027" s="59"/>
      <c r="Q1027" s="59">
        <v>20.3</v>
      </c>
      <c r="R1027" s="59">
        <v>0.20200000000000001</v>
      </c>
      <c r="S1027" s="59">
        <v>12.77</v>
      </c>
      <c r="T1027" s="59">
        <v>0.126</v>
      </c>
      <c r="U1027" s="59"/>
      <c r="V1027" s="59">
        <v>97.313000000000002</v>
      </c>
      <c r="W1027" s="59">
        <f t="shared" si="775"/>
        <v>13.503266239851008</v>
      </c>
      <c r="X1027" s="59">
        <f t="shared" si="776"/>
        <v>7.553604979049779</v>
      </c>
      <c r="Y1027" s="59">
        <f t="shared" si="777"/>
        <v>98.069871218900786</v>
      </c>
      <c r="Z1027" s="59">
        <f t="shared" si="751"/>
        <v>1.9846073999665124E-3</v>
      </c>
      <c r="AA1027" s="59">
        <f t="shared" si="752"/>
        <v>1.0074738998522119E-2</v>
      </c>
      <c r="AB1027" s="59">
        <f t="shared" si="753"/>
        <v>0.3883158049867001</v>
      </c>
      <c r="AC1027" s="59">
        <f t="shared" si="754"/>
        <v>1.3994456337889309</v>
      </c>
      <c r="AD1027" s="59">
        <f t="shared" si="755"/>
        <v>0.18802037255294748</v>
      </c>
      <c r="AE1027" s="59">
        <f t="shared" si="756"/>
        <v>0</v>
      </c>
      <c r="AF1027" s="59">
        <f t="shared" si="757"/>
        <v>0.37354043321477093</v>
      </c>
      <c r="AG1027" s="59">
        <f t="shared" si="758"/>
        <v>5.6596000963550254E-3</v>
      </c>
      <c r="AH1027" s="59">
        <f t="shared" si="759"/>
        <v>0.62965645379108715</v>
      </c>
      <c r="AI1027" s="59">
        <f t="shared" si="760"/>
        <v>3.3521031079423677E-3</v>
      </c>
      <c r="AJ1027" s="59">
        <f t="shared" si="770"/>
        <v>3.0000497479372226</v>
      </c>
      <c r="AK1027" s="59">
        <f t="shared" si="715"/>
        <v>4.0000000000000009</v>
      </c>
      <c r="AL1027" s="59">
        <f t="shared" si="761"/>
        <v>0.62764992789238028</v>
      </c>
      <c r="AM1027" s="59">
        <f t="shared" si="771"/>
        <v>0.37235007210761972</v>
      </c>
      <c r="AN1027" s="59">
        <f t="shared" si="762"/>
        <v>1.9867019097070455</v>
      </c>
      <c r="AO1027" s="59">
        <f t="shared" si="772"/>
        <v>6.905242562921261</v>
      </c>
      <c r="AP1027" s="59">
        <f t="shared" si="763"/>
        <v>0.33481747768329728</v>
      </c>
      <c r="AQ1027" s="59">
        <f t="shared" si="764"/>
        <v>9.5162518186416856E-2</v>
      </c>
      <c r="AR1027" s="59">
        <f t="shared" si="765"/>
        <v>0.70829968459315817</v>
      </c>
      <c r="AS1027" s="59">
        <f t="shared" si="766"/>
        <v>0.19653779722042497</v>
      </c>
      <c r="AT1027" s="59">
        <f t="shared" si="767"/>
        <v>0.78279215751927023</v>
      </c>
      <c r="AU1027" s="59">
        <v>40.340000000000003</v>
      </c>
      <c r="AV1027" s="78">
        <v>2.1999999999999999E-2</v>
      </c>
      <c r="AW1027" s="59">
        <v>8.25</v>
      </c>
      <c r="AX1027" s="59">
        <v>0.109</v>
      </c>
      <c r="AY1027" s="59">
        <v>49.47</v>
      </c>
      <c r="AZ1027" s="59">
        <v>0.11600000000000001</v>
      </c>
      <c r="BA1027" s="59">
        <v>0.311</v>
      </c>
      <c r="BB1027" s="59">
        <v>6.5000000000000002E-2</v>
      </c>
      <c r="BC1027" s="59"/>
      <c r="BD1027" s="59"/>
      <c r="BE1027" s="59">
        <f t="shared" si="773"/>
        <v>98.683000000000007</v>
      </c>
      <c r="BF1027" s="59">
        <f t="shared" si="774"/>
        <v>91.44431520948028</v>
      </c>
      <c r="BG1027" s="59">
        <f t="shared" si="768"/>
        <v>8.55568479051972E-2</v>
      </c>
      <c r="BH1027" s="64">
        <f t="shared" si="769"/>
        <v>0.91444315209480276</v>
      </c>
      <c r="BI1027" s="52"/>
      <c r="BJ1027" s="62"/>
      <c r="BK1027" s="62"/>
      <c r="BL1027" s="62"/>
    </row>
    <row r="1028" spans="1:64" s="31" customFormat="1" x14ac:dyDescent="0.25">
      <c r="A1028" s="62"/>
      <c r="B1028" s="58" t="s">
        <v>168</v>
      </c>
      <c r="C1028" s="52" t="s">
        <v>15</v>
      </c>
      <c r="D1028" s="52" t="s">
        <v>207</v>
      </c>
      <c r="E1028" s="52"/>
      <c r="F1028" s="52" t="s">
        <v>1093</v>
      </c>
      <c r="G1028" s="52" t="s">
        <v>1779</v>
      </c>
      <c r="H1028" s="52" t="s">
        <v>1789</v>
      </c>
      <c r="I1028" s="52" t="s">
        <v>1735</v>
      </c>
      <c r="J1028" s="52" t="s">
        <v>1722</v>
      </c>
      <c r="K1028" s="59">
        <v>86.864739959735516</v>
      </c>
      <c r="L1028" s="59">
        <v>2.9000000000000001E-2</v>
      </c>
      <c r="M1028" s="59">
        <v>0.58499999999999996</v>
      </c>
      <c r="N1028" s="59">
        <v>10.72</v>
      </c>
      <c r="O1028" s="59">
        <v>44.41</v>
      </c>
      <c r="P1028" s="59"/>
      <c r="Q1028" s="59">
        <v>30.16</v>
      </c>
      <c r="R1028" s="59">
        <v>0.27300000000000002</v>
      </c>
      <c r="S1028" s="59">
        <v>9.84</v>
      </c>
      <c r="T1028" s="59">
        <v>4.7E-2</v>
      </c>
      <c r="U1028" s="59"/>
      <c r="V1028" s="59">
        <v>96.063999999999993</v>
      </c>
      <c r="W1028" s="59">
        <f t="shared" si="775"/>
        <v>17.935980611277301</v>
      </c>
      <c r="X1028" s="59">
        <f t="shared" si="776"/>
        <v>13.58526271251689</v>
      </c>
      <c r="Y1028" s="59">
        <f t="shared" si="777"/>
        <v>97.425243323794191</v>
      </c>
      <c r="Z1028" s="59">
        <f t="shared" si="751"/>
        <v>9.8426220072623865E-4</v>
      </c>
      <c r="AA1028" s="59">
        <f t="shared" si="752"/>
        <v>1.4932210370877047E-2</v>
      </c>
      <c r="AB1028" s="59">
        <f t="shared" si="753"/>
        <v>0.42885449579847229</v>
      </c>
      <c r="AC1028" s="59">
        <f t="shared" si="754"/>
        <v>1.1922124693709484</v>
      </c>
      <c r="AD1028" s="59">
        <f t="shared" si="755"/>
        <v>0.34698294903966359</v>
      </c>
      <c r="AE1028" s="59">
        <f t="shared" si="756"/>
        <v>0</v>
      </c>
      <c r="AF1028" s="59">
        <f t="shared" si="757"/>
        <v>0.50911203830572038</v>
      </c>
      <c r="AG1028" s="59">
        <f t="shared" si="758"/>
        <v>7.8484966266624701E-3</v>
      </c>
      <c r="AH1028" s="59">
        <f t="shared" si="759"/>
        <v>0.4978486265183914</v>
      </c>
      <c r="AI1028" s="59">
        <f t="shared" si="760"/>
        <v>1.283022092392684E-3</v>
      </c>
      <c r="AJ1028" s="59">
        <f t="shared" si="770"/>
        <v>3.0000585703238545</v>
      </c>
      <c r="AK1028" s="59">
        <f t="shared" si="715"/>
        <v>4</v>
      </c>
      <c r="AL1028" s="59">
        <f t="shared" si="761"/>
        <v>0.49440722354864952</v>
      </c>
      <c r="AM1028" s="59">
        <f t="shared" si="771"/>
        <v>0.50559277645135048</v>
      </c>
      <c r="AN1028" s="59">
        <f t="shared" si="762"/>
        <v>1.4672537648169099</v>
      </c>
      <c r="AO1028" s="59">
        <f t="shared" si="772"/>
        <v>4.6439941675264507</v>
      </c>
      <c r="AP1028" s="59">
        <f t="shared" si="763"/>
        <v>0.40530893670526347</v>
      </c>
      <c r="AQ1028" s="59">
        <f t="shared" si="764"/>
        <v>0.17630800242132494</v>
      </c>
      <c r="AR1028" s="59">
        <f t="shared" si="765"/>
        <v>0.60578365455231464</v>
      </c>
      <c r="AS1028" s="59">
        <f t="shared" si="766"/>
        <v>0.21790834302636039</v>
      </c>
      <c r="AT1028" s="59">
        <f t="shared" si="767"/>
        <v>0.73544924113998467</v>
      </c>
      <c r="AU1028" s="59">
        <v>39.159999999999997</v>
      </c>
      <c r="AV1028" s="78">
        <v>2.5000000000000001E-2</v>
      </c>
      <c r="AW1028" s="59">
        <v>12.42</v>
      </c>
      <c r="AX1028" s="59">
        <v>0.21299999999999999</v>
      </c>
      <c r="AY1028" s="59">
        <v>46.08</v>
      </c>
      <c r="AZ1028" s="59">
        <v>0.14299999999999999</v>
      </c>
      <c r="BA1028" s="59">
        <v>8.6999999999999994E-2</v>
      </c>
      <c r="BB1028" s="59">
        <v>3.6999999999999998E-2</v>
      </c>
      <c r="BC1028" s="59"/>
      <c r="BD1028" s="59"/>
      <c r="BE1028" s="59">
        <f t="shared" si="773"/>
        <v>98.165000000000006</v>
      </c>
      <c r="BF1028" s="59">
        <f t="shared" si="774"/>
        <v>86.864739959735516</v>
      </c>
      <c r="BG1028" s="59">
        <f t="shared" si="768"/>
        <v>0.13135260040264485</v>
      </c>
      <c r="BH1028" s="64">
        <f t="shared" si="769"/>
        <v>0.86864739959735515</v>
      </c>
      <c r="BI1028" s="52"/>
      <c r="BJ1028" s="62"/>
      <c r="BK1028" s="62"/>
      <c r="BL1028" s="62"/>
    </row>
    <row r="1029" spans="1:64" s="31" customFormat="1" x14ac:dyDescent="0.25">
      <c r="A1029" s="62"/>
      <c r="B1029" s="58" t="s">
        <v>168</v>
      </c>
      <c r="C1029" s="52" t="s">
        <v>15</v>
      </c>
      <c r="D1029" s="52" t="s">
        <v>207</v>
      </c>
      <c r="E1029" s="52"/>
      <c r="F1029" s="52" t="s">
        <v>1094</v>
      </c>
      <c r="G1029" s="52" t="s">
        <v>1779</v>
      </c>
      <c r="H1029" s="52" t="s">
        <v>1789</v>
      </c>
      <c r="I1029" s="52" t="s">
        <v>1735</v>
      </c>
      <c r="J1029" s="52" t="s">
        <v>1722</v>
      </c>
      <c r="K1029" s="59">
        <v>87.110649282625957</v>
      </c>
      <c r="L1029" s="59">
        <v>1.0999999999999999E-2</v>
      </c>
      <c r="M1029" s="59">
        <v>0.63900000000000001</v>
      </c>
      <c r="N1029" s="59">
        <v>10.9</v>
      </c>
      <c r="O1029" s="59">
        <v>44</v>
      </c>
      <c r="P1029" s="59"/>
      <c r="Q1029" s="59">
        <v>29.94</v>
      </c>
      <c r="R1029" s="59">
        <v>0.26800000000000002</v>
      </c>
      <c r="S1029" s="59">
        <v>9.74</v>
      </c>
      <c r="T1029" s="59">
        <v>6.9000000000000006E-2</v>
      </c>
      <c r="U1029" s="59"/>
      <c r="V1029" s="59">
        <v>95.566999999999993</v>
      </c>
      <c r="W1029" s="59">
        <f t="shared" si="775"/>
        <v>17.961966189324123</v>
      </c>
      <c r="X1029" s="59">
        <f t="shared" si="776"/>
        <v>13.311884652896063</v>
      </c>
      <c r="Y1029" s="59">
        <f t="shared" si="777"/>
        <v>96.90085084222018</v>
      </c>
      <c r="Z1029" s="59">
        <f t="shared" si="751"/>
        <v>3.7507672602074972E-4</v>
      </c>
      <c r="AA1029" s="59">
        <f t="shared" si="752"/>
        <v>1.6386406119181931E-2</v>
      </c>
      <c r="AB1029" s="59">
        <f t="shared" si="753"/>
        <v>0.43808290075572726</v>
      </c>
      <c r="AC1029" s="59">
        <f t="shared" si="754"/>
        <v>1.18669793163548</v>
      </c>
      <c r="AD1029" s="59">
        <f t="shared" si="755"/>
        <v>0.34158143655330669</v>
      </c>
      <c r="AE1029" s="59">
        <f t="shared" si="756"/>
        <v>0</v>
      </c>
      <c r="AF1029" s="59">
        <f t="shared" si="757"/>
        <v>0.51222024250475429</v>
      </c>
      <c r="AG1029" s="59">
        <f t="shared" si="758"/>
        <v>7.7405753966800078E-3</v>
      </c>
      <c r="AH1029" s="59">
        <f t="shared" si="759"/>
        <v>0.49508046941782086</v>
      </c>
      <c r="AI1029" s="59">
        <f t="shared" si="760"/>
        <v>1.8923435735686998E-3</v>
      </c>
      <c r="AJ1029" s="59">
        <f t="shared" si="770"/>
        <v>3.0000573826825403</v>
      </c>
      <c r="AK1029" s="59">
        <f t="shared" si="715"/>
        <v>4</v>
      </c>
      <c r="AL1029" s="59">
        <f t="shared" si="761"/>
        <v>0.49149222626169903</v>
      </c>
      <c r="AM1029" s="59">
        <f t="shared" si="771"/>
        <v>0.50850777373830103</v>
      </c>
      <c r="AN1029" s="59">
        <f t="shared" si="762"/>
        <v>1.4995552676201067</v>
      </c>
      <c r="AO1029" s="59">
        <f t="shared" si="772"/>
        <v>4.7782652828508176</v>
      </c>
      <c r="AP1029" s="59">
        <f t="shared" si="763"/>
        <v>0.40007116984139612</v>
      </c>
      <c r="AQ1029" s="59">
        <f t="shared" si="764"/>
        <v>0.17371236315303062</v>
      </c>
      <c r="AR1029" s="59">
        <f t="shared" si="765"/>
        <v>0.60349913664304844</v>
      </c>
      <c r="AS1029" s="59">
        <f t="shared" si="766"/>
        <v>0.22278850020392094</v>
      </c>
      <c r="AT1029" s="59">
        <f t="shared" si="767"/>
        <v>0.73037415753422208</v>
      </c>
      <c r="AU1029" s="59">
        <v>39.6</v>
      </c>
      <c r="AV1029" s="78">
        <v>0</v>
      </c>
      <c r="AW1029" s="59">
        <v>12.19</v>
      </c>
      <c r="AX1029" s="59">
        <v>0.2</v>
      </c>
      <c r="AY1029" s="59">
        <v>46.22</v>
      </c>
      <c r="AZ1029" s="59">
        <v>0.127</v>
      </c>
      <c r="BA1029" s="59">
        <v>0.122</v>
      </c>
      <c r="BB1029" s="59">
        <v>1.7000000000000001E-2</v>
      </c>
      <c r="BC1029" s="59"/>
      <c r="BD1029" s="59"/>
      <c r="BE1029" s="59">
        <f t="shared" si="773"/>
        <v>98.475999999999999</v>
      </c>
      <c r="BF1029" s="59">
        <f t="shared" si="774"/>
        <v>87.110649282625957</v>
      </c>
      <c r="BG1029" s="59">
        <f t="shared" si="768"/>
        <v>0.12889350717374043</v>
      </c>
      <c r="BH1029" s="64">
        <f t="shared" si="769"/>
        <v>0.87110649282625952</v>
      </c>
      <c r="BI1029" s="52"/>
      <c r="BJ1029" s="62"/>
      <c r="BK1029" s="62"/>
      <c r="BL1029" s="62"/>
    </row>
    <row r="1030" spans="1:64" s="31" customFormat="1" x14ac:dyDescent="0.25">
      <c r="A1030" s="62"/>
      <c r="B1030" s="58" t="s">
        <v>168</v>
      </c>
      <c r="C1030" s="52" t="s">
        <v>15</v>
      </c>
      <c r="D1030" s="52" t="s">
        <v>207</v>
      </c>
      <c r="E1030" s="52"/>
      <c r="F1030" s="52" t="s">
        <v>1095</v>
      </c>
      <c r="G1030" s="52" t="s">
        <v>1779</v>
      </c>
      <c r="H1030" s="52" t="s">
        <v>1789</v>
      </c>
      <c r="I1030" s="52" t="s">
        <v>1735</v>
      </c>
      <c r="J1030" s="52" t="s">
        <v>1722</v>
      </c>
      <c r="K1030" s="59">
        <v>91.236488615575155</v>
      </c>
      <c r="L1030" s="59">
        <v>3.9E-2</v>
      </c>
      <c r="M1030" s="59">
        <v>0.51200000000000001</v>
      </c>
      <c r="N1030" s="59">
        <v>10.14</v>
      </c>
      <c r="O1030" s="59">
        <v>50.04</v>
      </c>
      <c r="P1030" s="59"/>
      <c r="Q1030" s="59">
        <v>22.07</v>
      </c>
      <c r="R1030" s="59">
        <v>0.23400000000000001</v>
      </c>
      <c r="S1030" s="59">
        <v>12.15</v>
      </c>
      <c r="T1030" s="59">
        <v>0.17199999999999999</v>
      </c>
      <c r="U1030" s="59"/>
      <c r="V1030" s="59">
        <v>95.356999999999999</v>
      </c>
      <c r="W1030" s="59">
        <f t="shared" si="775"/>
        <v>13.870714967804981</v>
      </c>
      <c r="X1030" s="59">
        <f t="shared" si="776"/>
        <v>9.1123416672538564</v>
      </c>
      <c r="Y1030" s="59">
        <f t="shared" si="777"/>
        <v>96.27005663505885</v>
      </c>
      <c r="Z1030" s="59">
        <f t="shared" si="751"/>
        <v>1.316663186817862E-3</v>
      </c>
      <c r="AA1030" s="59">
        <f t="shared" si="752"/>
        <v>1.2999764108563041E-2</v>
      </c>
      <c r="AB1030" s="59">
        <f t="shared" si="753"/>
        <v>0.40350638746430351</v>
      </c>
      <c r="AC1030" s="59">
        <f t="shared" si="754"/>
        <v>1.3362492199789062</v>
      </c>
      <c r="AD1030" s="59">
        <f t="shared" si="755"/>
        <v>0.23150872590353305</v>
      </c>
      <c r="AE1030" s="59">
        <f t="shared" si="756"/>
        <v>0</v>
      </c>
      <c r="AF1030" s="59">
        <f t="shared" si="757"/>
        <v>0.39163758605239024</v>
      </c>
      <c r="AG1030" s="59">
        <f t="shared" si="758"/>
        <v>6.6917077160320278E-3</v>
      </c>
      <c r="AH1030" s="59">
        <f t="shared" si="759"/>
        <v>0.61147086641668535</v>
      </c>
      <c r="AI1030" s="59">
        <f t="shared" si="760"/>
        <v>4.6704852040169954E-3</v>
      </c>
      <c r="AJ1030" s="59">
        <f t="shared" si="770"/>
        <v>3.0000514060312482</v>
      </c>
      <c r="AK1030" s="59">
        <f t="shared" ref="AK1030:AK1093" si="778">Z1030*2+AA1030*2+AB1030*1.5+AC1030*1.5+AD1030*1.5+AE1030*2.5+AF1030+AG1030+AH1030+AI1030</f>
        <v>4.0000000000000009</v>
      </c>
      <c r="AL1030" s="59">
        <f t="shared" si="761"/>
        <v>0.609576028306407</v>
      </c>
      <c r="AM1030" s="59">
        <f t="shared" si="771"/>
        <v>0.390423971693593</v>
      </c>
      <c r="AN1030" s="59">
        <f t="shared" si="762"/>
        <v>1.6916752684975727</v>
      </c>
      <c r="AO1030" s="59">
        <f t="shared" si="772"/>
        <v>5.5949617348882272</v>
      </c>
      <c r="AP1030" s="59">
        <f t="shared" si="763"/>
        <v>0.37151584060070347</v>
      </c>
      <c r="AQ1030" s="59">
        <f t="shared" si="764"/>
        <v>0.11744174638947874</v>
      </c>
      <c r="AR1030" s="59">
        <f t="shared" si="765"/>
        <v>0.67786404764411767</v>
      </c>
      <c r="AS1030" s="59">
        <f t="shared" si="766"/>
        <v>0.20469420596640364</v>
      </c>
      <c r="AT1030" s="59">
        <f t="shared" si="767"/>
        <v>0.76806720108388848</v>
      </c>
      <c r="AU1030" s="59">
        <v>40.32</v>
      </c>
      <c r="AV1030" s="78">
        <v>2.3E-2</v>
      </c>
      <c r="AW1030" s="59">
        <v>8.42</v>
      </c>
      <c r="AX1030" s="59">
        <v>0.12</v>
      </c>
      <c r="AY1030" s="59">
        <v>49.18</v>
      </c>
      <c r="AZ1030" s="59">
        <v>9.9000000000000005E-2</v>
      </c>
      <c r="BA1030" s="59">
        <v>0.32900000000000001</v>
      </c>
      <c r="BB1030" s="59">
        <v>4.1000000000000002E-2</v>
      </c>
      <c r="BC1030" s="59"/>
      <c r="BD1030" s="59"/>
      <c r="BE1030" s="59">
        <f t="shared" si="773"/>
        <v>98.531999999999996</v>
      </c>
      <c r="BF1030" s="59">
        <f t="shared" si="774"/>
        <v>91.236488615575155</v>
      </c>
      <c r="BG1030" s="59">
        <f t="shared" si="768"/>
        <v>8.763511384424845E-2</v>
      </c>
      <c r="BH1030" s="64">
        <f t="shared" si="769"/>
        <v>0.91236488615575151</v>
      </c>
      <c r="BI1030" s="52"/>
      <c r="BJ1030" s="62"/>
      <c r="BK1030" s="62"/>
      <c r="BL1030" s="62"/>
    </row>
    <row r="1031" spans="1:64" s="31" customFormat="1" x14ac:dyDescent="0.25">
      <c r="A1031" s="62"/>
      <c r="B1031" s="58" t="s">
        <v>168</v>
      </c>
      <c r="C1031" s="52" t="s">
        <v>15</v>
      </c>
      <c r="D1031" s="52" t="s">
        <v>207</v>
      </c>
      <c r="E1031" s="52"/>
      <c r="F1031" s="52" t="s">
        <v>1096</v>
      </c>
      <c r="G1031" s="52" t="s">
        <v>1779</v>
      </c>
      <c r="H1031" s="52" t="s">
        <v>1789</v>
      </c>
      <c r="I1031" s="52" t="s">
        <v>1735</v>
      </c>
      <c r="J1031" s="52" t="s">
        <v>1722</v>
      </c>
      <c r="K1031" s="59">
        <v>91.757986355799048</v>
      </c>
      <c r="L1031" s="59">
        <v>0.04</v>
      </c>
      <c r="M1031" s="59">
        <v>0.46300000000000002</v>
      </c>
      <c r="N1031" s="59">
        <v>10.6</v>
      </c>
      <c r="O1031" s="59">
        <v>51.55</v>
      </c>
      <c r="P1031" s="59"/>
      <c r="Q1031" s="59">
        <v>21.05</v>
      </c>
      <c r="R1031" s="59">
        <v>0.223</v>
      </c>
      <c r="S1031" s="59">
        <v>12.77</v>
      </c>
      <c r="T1031" s="59">
        <v>0.17</v>
      </c>
      <c r="U1031" s="59"/>
      <c r="V1031" s="59">
        <v>96.866</v>
      </c>
      <c r="W1031" s="59">
        <f t="shared" si="775"/>
        <v>13.437644903199221</v>
      </c>
      <c r="X1031" s="59">
        <f t="shared" si="776"/>
        <v>8.4600523414100675</v>
      </c>
      <c r="Y1031" s="59">
        <f t="shared" si="777"/>
        <v>97.713697244609278</v>
      </c>
      <c r="Z1031" s="59">
        <f t="shared" si="751"/>
        <v>1.3241823110430866E-3</v>
      </c>
      <c r="AA1031" s="59">
        <f t="shared" si="752"/>
        <v>1.1527210036820433E-2</v>
      </c>
      <c r="AB1031" s="59">
        <f t="shared" si="753"/>
        <v>0.41361476056695673</v>
      </c>
      <c r="AC1031" s="59">
        <f t="shared" si="754"/>
        <v>1.3498221113230062</v>
      </c>
      <c r="AD1031" s="59">
        <f t="shared" si="755"/>
        <v>0.21075996816190387</v>
      </c>
      <c r="AE1031" s="59">
        <f t="shared" si="756"/>
        <v>0</v>
      </c>
      <c r="AF1031" s="59">
        <f t="shared" si="757"/>
        <v>0.37203721336991735</v>
      </c>
      <c r="AG1031" s="59">
        <f t="shared" si="758"/>
        <v>6.2532195026568692E-3</v>
      </c>
      <c r="AH1031" s="59">
        <f t="shared" si="759"/>
        <v>0.63018504679440246</v>
      </c>
      <c r="AI1031" s="59">
        <f t="shared" si="760"/>
        <v>4.5264755594961997E-3</v>
      </c>
      <c r="AJ1031" s="59">
        <f t="shared" si="770"/>
        <v>3.0000501876262033</v>
      </c>
      <c r="AK1031" s="59">
        <f t="shared" si="778"/>
        <v>4.0000000000000009</v>
      </c>
      <c r="AL1031" s="59">
        <f t="shared" si="761"/>
        <v>0.62878771689932345</v>
      </c>
      <c r="AM1031" s="59">
        <f t="shared" si="771"/>
        <v>0.37121228310067655</v>
      </c>
      <c r="AN1031" s="59">
        <f t="shared" si="762"/>
        <v>1.7652176388834988</v>
      </c>
      <c r="AO1031" s="59">
        <f t="shared" si="772"/>
        <v>5.9154426644492517</v>
      </c>
      <c r="AP1031" s="59">
        <f t="shared" si="763"/>
        <v>0.36163518774737963</v>
      </c>
      <c r="AQ1031" s="59">
        <f t="shared" si="764"/>
        <v>0.10675732221127794</v>
      </c>
      <c r="AR1031" s="59">
        <f t="shared" si="765"/>
        <v>0.68373228238352524</v>
      </c>
      <c r="AS1031" s="59">
        <f t="shared" si="766"/>
        <v>0.20951039540519684</v>
      </c>
      <c r="AT1031" s="59">
        <f t="shared" si="767"/>
        <v>0.76544963578783221</v>
      </c>
      <c r="AU1031" s="59">
        <v>40.32</v>
      </c>
      <c r="AV1031" s="78">
        <v>0.01</v>
      </c>
      <c r="AW1031" s="59">
        <v>7.97</v>
      </c>
      <c r="AX1031" s="59">
        <v>0.104</v>
      </c>
      <c r="AY1031" s="59">
        <v>49.78</v>
      </c>
      <c r="AZ1031" s="59">
        <v>0.17799999999999999</v>
      </c>
      <c r="BA1031" s="59">
        <v>0.377</v>
      </c>
      <c r="BB1031" s="59">
        <v>6.7000000000000004E-2</v>
      </c>
      <c r="BC1031" s="59"/>
      <c r="BD1031" s="59"/>
      <c r="BE1031" s="59">
        <f t="shared" si="773"/>
        <v>98.805999999999983</v>
      </c>
      <c r="BF1031" s="59">
        <f t="shared" si="774"/>
        <v>91.757986355799048</v>
      </c>
      <c r="BG1031" s="59">
        <f t="shared" si="768"/>
        <v>8.2420136442009517E-2</v>
      </c>
      <c r="BH1031" s="64">
        <f t="shared" si="769"/>
        <v>0.91757986355799048</v>
      </c>
      <c r="BI1031" s="52"/>
      <c r="BJ1031" s="62"/>
      <c r="BK1031" s="62"/>
      <c r="BL1031" s="62"/>
    </row>
    <row r="1032" spans="1:64" s="31" customFormat="1" x14ac:dyDescent="0.25">
      <c r="A1032" s="62"/>
      <c r="B1032" s="58" t="s">
        <v>168</v>
      </c>
      <c r="C1032" s="52" t="s">
        <v>15</v>
      </c>
      <c r="D1032" s="52" t="s">
        <v>207</v>
      </c>
      <c r="E1032" s="52"/>
      <c r="F1032" s="52" t="s">
        <v>1097</v>
      </c>
      <c r="G1032" s="52" t="s">
        <v>1779</v>
      </c>
      <c r="H1032" s="52" t="s">
        <v>1789</v>
      </c>
      <c r="I1032" s="52" t="s">
        <v>1735</v>
      </c>
      <c r="J1032" s="52" t="s">
        <v>1722</v>
      </c>
      <c r="K1032" s="59">
        <v>86.622433923322049</v>
      </c>
      <c r="L1032" s="59">
        <v>3.6999999999999998E-2</v>
      </c>
      <c r="M1032" s="59">
        <v>1.599</v>
      </c>
      <c r="N1032" s="59">
        <v>9.86</v>
      </c>
      <c r="O1032" s="59">
        <v>29.98</v>
      </c>
      <c r="P1032" s="59"/>
      <c r="Q1032" s="59">
        <v>46.87</v>
      </c>
      <c r="R1032" s="59">
        <v>0.38300000000000001</v>
      </c>
      <c r="S1032" s="59">
        <v>6.89</v>
      </c>
      <c r="T1032" s="59">
        <v>0.15</v>
      </c>
      <c r="U1032" s="59"/>
      <c r="V1032" s="59">
        <v>95.769000000000005</v>
      </c>
      <c r="W1032" s="59">
        <f t="shared" si="775"/>
        <v>23.147870085964069</v>
      </c>
      <c r="X1032" s="59">
        <f t="shared" si="776"/>
        <v>26.363780744649841</v>
      </c>
      <c r="Y1032" s="59">
        <f t="shared" si="777"/>
        <v>98.410650830613918</v>
      </c>
      <c r="Z1032" s="59">
        <f t="shared" si="751"/>
        <v>1.2834227844921923E-3</v>
      </c>
      <c r="AA1032" s="59">
        <f t="shared" si="752"/>
        <v>4.1713046482798506E-2</v>
      </c>
      <c r="AB1032" s="59">
        <f t="shared" si="753"/>
        <v>0.4031320330625362</v>
      </c>
      <c r="AC1032" s="59">
        <f t="shared" si="754"/>
        <v>0.82254511421708887</v>
      </c>
      <c r="AD1032" s="59">
        <f t="shared" si="755"/>
        <v>0.68818150332643391</v>
      </c>
      <c r="AE1032" s="59">
        <f t="shared" si="756"/>
        <v>0</v>
      </c>
      <c r="AF1032" s="59">
        <f t="shared" si="757"/>
        <v>0.67151309906026579</v>
      </c>
      <c r="AG1032" s="59">
        <f t="shared" si="758"/>
        <v>1.1253246051483186E-2</v>
      </c>
      <c r="AH1032" s="59">
        <f t="shared" si="759"/>
        <v>0.35626786296588997</v>
      </c>
      <c r="AI1032" s="59">
        <f t="shared" si="760"/>
        <v>4.1848774786907138E-3</v>
      </c>
      <c r="AJ1032" s="59">
        <f t="shared" si="770"/>
        <v>3.0000742054296796</v>
      </c>
      <c r="AK1032" s="59">
        <f t="shared" si="778"/>
        <v>3.9999999999999996</v>
      </c>
      <c r="AL1032" s="59">
        <f t="shared" si="761"/>
        <v>0.34663792785531611</v>
      </c>
      <c r="AM1032" s="59">
        <f t="shared" si="771"/>
        <v>0.65336207214468389</v>
      </c>
      <c r="AN1032" s="59">
        <f t="shared" si="762"/>
        <v>0.97577905801652798</v>
      </c>
      <c r="AO1032" s="59">
        <f t="shared" si="772"/>
        <v>2.7227956203516959</v>
      </c>
      <c r="AP1032" s="59">
        <f t="shared" si="763"/>
        <v>0.50612946621870436</v>
      </c>
      <c r="AQ1032" s="59">
        <f t="shared" si="764"/>
        <v>0.35957801957240071</v>
      </c>
      <c r="AR1032" s="59">
        <f t="shared" si="765"/>
        <v>0.42978362793752539</v>
      </c>
      <c r="AS1032" s="59">
        <f t="shared" si="766"/>
        <v>0.21063835249007387</v>
      </c>
      <c r="AT1032" s="59">
        <f t="shared" si="767"/>
        <v>0.671094436281787</v>
      </c>
      <c r="AU1032" s="59">
        <v>39.549999999999997</v>
      </c>
      <c r="AV1032" s="78">
        <v>1.4E-2</v>
      </c>
      <c r="AW1032" s="59">
        <v>12.69</v>
      </c>
      <c r="AX1032" s="59">
        <v>0.20899999999999999</v>
      </c>
      <c r="AY1032" s="59">
        <v>46.1</v>
      </c>
      <c r="AZ1032" s="59">
        <v>0.106</v>
      </c>
      <c r="BA1032" s="59">
        <v>0.20799999999999999</v>
      </c>
      <c r="BB1032" s="59">
        <v>3.7999999999999999E-2</v>
      </c>
      <c r="BC1032" s="59"/>
      <c r="BD1032" s="59"/>
      <c r="BE1032" s="59">
        <f t="shared" si="773"/>
        <v>98.914999999999992</v>
      </c>
      <c r="BF1032" s="59">
        <f t="shared" si="774"/>
        <v>86.622433923322049</v>
      </c>
      <c r="BG1032" s="59">
        <f t="shared" si="768"/>
        <v>0.13377566076677952</v>
      </c>
      <c r="BH1032" s="64">
        <f t="shared" si="769"/>
        <v>0.86622433923322051</v>
      </c>
      <c r="BI1032" s="52"/>
      <c r="BJ1032" s="62"/>
      <c r="BK1032" s="62"/>
      <c r="BL1032" s="62"/>
    </row>
    <row r="1033" spans="1:64" s="31" customFormat="1" x14ac:dyDescent="0.25">
      <c r="A1033" s="62"/>
      <c r="B1033" s="58" t="s">
        <v>168</v>
      </c>
      <c r="C1033" s="52" t="s">
        <v>15</v>
      </c>
      <c r="D1033" s="52" t="s">
        <v>207</v>
      </c>
      <c r="E1033" s="52"/>
      <c r="F1033" s="52" t="s">
        <v>1098</v>
      </c>
      <c r="G1033" s="52" t="s">
        <v>1779</v>
      </c>
      <c r="H1033" s="52" t="s">
        <v>1789</v>
      </c>
      <c r="I1033" s="52" t="s">
        <v>1735</v>
      </c>
      <c r="J1033" s="52" t="s">
        <v>1722</v>
      </c>
      <c r="K1033" s="59">
        <v>91.319753086388062</v>
      </c>
      <c r="L1033" s="59">
        <v>6.0999999999999999E-2</v>
      </c>
      <c r="M1033" s="59">
        <v>0.42599999999999999</v>
      </c>
      <c r="N1033" s="59">
        <v>10.94</v>
      </c>
      <c r="O1033" s="59">
        <v>49.27</v>
      </c>
      <c r="P1033" s="59"/>
      <c r="Q1033" s="59">
        <v>22.59</v>
      </c>
      <c r="R1033" s="59">
        <v>0.23799999999999999</v>
      </c>
      <c r="S1033" s="59">
        <v>11.86</v>
      </c>
      <c r="T1033" s="59">
        <v>0.13900000000000001</v>
      </c>
      <c r="U1033" s="59"/>
      <c r="V1033" s="59">
        <v>95.524000000000001</v>
      </c>
      <c r="W1033" s="59">
        <f t="shared" si="775"/>
        <v>14.472159953668884</v>
      </c>
      <c r="X1033" s="59">
        <f t="shared" si="776"/>
        <v>9.0218271241732779</v>
      </c>
      <c r="Y1033" s="59">
        <f t="shared" si="777"/>
        <v>96.427987077842147</v>
      </c>
      <c r="Z1033" s="59">
        <f t="shared" si="751"/>
        <v>2.0531425370531055E-3</v>
      </c>
      <c r="AA1033" s="59">
        <f t="shared" si="752"/>
        <v>1.0783364601643034E-2</v>
      </c>
      <c r="AB1033" s="59">
        <f t="shared" si="753"/>
        <v>0.43401921855039294</v>
      </c>
      <c r="AC1033" s="59">
        <f t="shared" si="754"/>
        <v>1.3116921084009534</v>
      </c>
      <c r="AD1033" s="59">
        <f t="shared" si="755"/>
        <v>0.22851307278350413</v>
      </c>
      <c r="AE1033" s="59">
        <f t="shared" si="756"/>
        <v>0</v>
      </c>
      <c r="AF1033" s="59">
        <f t="shared" si="757"/>
        <v>0.40737844984044574</v>
      </c>
      <c r="AG1033" s="59">
        <f t="shared" si="758"/>
        <v>6.7854279400883736E-3</v>
      </c>
      <c r="AH1033" s="59">
        <f t="shared" si="759"/>
        <v>0.59506356625945656</v>
      </c>
      <c r="AI1033" s="59">
        <f t="shared" si="760"/>
        <v>3.7629420803415694E-3</v>
      </c>
      <c r="AJ1033" s="59">
        <f t="shared" si="770"/>
        <v>3.000051292993879</v>
      </c>
      <c r="AK1033" s="59">
        <f t="shared" si="778"/>
        <v>4.0000000000000009</v>
      </c>
      <c r="AL1033" s="59">
        <f t="shared" si="761"/>
        <v>0.59361395143293072</v>
      </c>
      <c r="AM1033" s="59">
        <f t="shared" si="771"/>
        <v>0.40638604856706928</v>
      </c>
      <c r="AN1033" s="59">
        <f t="shared" si="762"/>
        <v>1.7827358622340206</v>
      </c>
      <c r="AO1033" s="59">
        <f t="shared" si="772"/>
        <v>5.9923998802888505</v>
      </c>
      <c r="AP1033" s="59">
        <f t="shared" si="763"/>
        <v>0.35935857713681296</v>
      </c>
      <c r="AQ1033" s="59">
        <f t="shared" si="764"/>
        <v>0.11574827705208927</v>
      </c>
      <c r="AR1033" s="59">
        <f t="shared" si="765"/>
        <v>0.66440882230871068</v>
      </c>
      <c r="AS1033" s="59">
        <f t="shared" si="766"/>
        <v>0.21984290063919995</v>
      </c>
      <c r="AT1033" s="59">
        <f t="shared" si="767"/>
        <v>0.7513797316602453</v>
      </c>
      <c r="AU1033" s="59">
        <v>40.159999999999997</v>
      </c>
      <c r="AV1033" s="78">
        <v>1.0999999999999999E-2</v>
      </c>
      <c r="AW1033" s="59">
        <v>8.39</v>
      </c>
      <c r="AX1033" s="59">
        <v>0.155</v>
      </c>
      <c r="AY1033" s="59">
        <v>49.52</v>
      </c>
      <c r="AZ1033" s="59">
        <v>0.107</v>
      </c>
      <c r="BA1033" s="59">
        <v>0.38200000000000001</v>
      </c>
      <c r="BB1033" s="59">
        <v>6.7000000000000004E-2</v>
      </c>
      <c r="BC1033" s="59"/>
      <c r="BD1033" s="59"/>
      <c r="BE1033" s="59">
        <f t="shared" si="773"/>
        <v>98.792000000000002</v>
      </c>
      <c r="BF1033" s="59">
        <f t="shared" si="774"/>
        <v>91.319753086388062</v>
      </c>
      <c r="BG1033" s="59">
        <f t="shared" si="768"/>
        <v>8.6802469136119387E-2</v>
      </c>
      <c r="BH1033" s="64">
        <f t="shared" si="769"/>
        <v>0.91319753086388067</v>
      </c>
      <c r="BI1033" s="52"/>
      <c r="BJ1033" s="62"/>
      <c r="BK1033" s="62"/>
      <c r="BL1033" s="62"/>
    </row>
    <row r="1034" spans="1:64" s="31" customFormat="1" x14ac:dyDescent="0.25">
      <c r="A1034" s="62"/>
      <c r="B1034" s="58" t="s">
        <v>168</v>
      </c>
      <c r="C1034" s="52" t="s">
        <v>15</v>
      </c>
      <c r="D1034" s="52" t="s">
        <v>207</v>
      </c>
      <c r="E1034" s="52"/>
      <c r="F1034" s="52" t="s">
        <v>1099</v>
      </c>
      <c r="G1034" s="52" t="s">
        <v>1779</v>
      </c>
      <c r="H1034" s="52" t="s">
        <v>1789</v>
      </c>
      <c r="I1034" s="52" t="s">
        <v>1735</v>
      </c>
      <c r="J1034" s="52" t="s">
        <v>1722</v>
      </c>
      <c r="K1034" s="59">
        <v>90.665962617611868</v>
      </c>
      <c r="L1034" s="59">
        <v>7.8E-2</v>
      </c>
      <c r="M1034" s="59">
        <v>0.41399999999999998</v>
      </c>
      <c r="N1034" s="59">
        <v>10.119999999999999</v>
      </c>
      <c r="O1034" s="59">
        <v>51.42</v>
      </c>
      <c r="P1034" s="59"/>
      <c r="Q1034" s="59">
        <v>21.87</v>
      </c>
      <c r="R1034" s="59">
        <v>0.23400000000000001</v>
      </c>
      <c r="S1034" s="59">
        <v>12.02</v>
      </c>
      <c r="T1034" s="59">
        <v>0.157</v>
      </c>
      <c r="U1034" s="59"/>
      <c r="V1034" s="59">
        <v>96.312999999999988</v>
      </c>
      <c r="W1034" s="59">
        <f t="shared" si="775"/>
        <v>14.33847033726383</v>
      </c>
      <c r="X1034" s="59">
        <f t="shared" si="776"/>
        <v>8.3702263422273511</v>
      </c>
      <c r="Y1034" s="59">
        <f t="shared" si="777"/>
        <v>97.151696679491181</v>
      </c>
      <c r="Z1034" s="59">
        <f t="shared" si="751"/>
        <v>2.6139080369549125E-3</v>
      </c>
      <c r="AA1034" s="59">
        <f t="shared" si="752"/>
        <v>1.0434015251663452E-2</v>
      </c>
      <c r="AB1034" s="59">
        <f t="shared" si="753"/>
        <v>0.39974090077533714</v>
      </c>
      <c r="AC1034" s="59">
        <f t="shared" si="754"/>
        <v>1.3629748786171865</v>
      </c>
      <c r="AD1034" s="59">
        <f t="shared" si="755"/>
        <v>0.21108636780444504</v>
      </c>
      <c r="AE1034" s="59">
        <f t="shared" si="756"/>
        <v>0</v>
      </c>
      <c r="AF1034" s="59">
        <f t="shared" si="757"/>
        <v>0.4018592368341295</v>
      </c>
      <c r="AG1034" s="59">
        <f t="shared" si="758"/>
        <v>6.642362585591516E-3</v>
      </c>
      <c r="AH1034" s="59">
        <f t="shared" si="759"/>
        <v>0.60046759471985089</v>
      </c>
      <c r="AI1034" s="59">
        <f t="shared" si="760"/>
        <v>4.2317384877384777E-3</v>
      </c>
      <c r="AJ1034" s="59">
        <f t="shared" si="770"/>
        <v>3.0000510031128971</v>
      </c>
      <c r="AK1034" s="59">
        <f t="shared" si="778"/>
        <v>4.0000000000000009</v>
      </c>
      <c r="AL1034" s="59">
        <f t="shared" si="761"/>
        <v>0.5990736512449758</v>
      </c>
      <c r="AM1034" s="59">
        <f t="shared" si="771"/>
        <v>0.4009263487550242</v>
      </c>
      <c r="AN1034" s="59">
        <f t="shared" si="762"/>
        <v>1.9037668846830533</v>
      </c>
      <c r="AO1034" s="59">
        <f t="shared" si="772"/>
        <v>6.5303955435059873</v>
      </c>
      <c r="AP1034" s="59">
        <f t="shared" si="763"/>
        <v>0.34438026181607556</v>
      </c>
      <c r="AQ1034" s="59">
        <f t="shared" si="764"/>
        <v>0.10694403595832162</v>
      </c>
      <c r="AR1034" s="59">
        <f t="shared" si="765"/>
        <v>0.69053267600948309</v>
      </c>
      <c r="AS1034" s="59">
        <f t="shared" si="766"/>
        <v>0.20252328803219524</v>
      </c>
      <c r="AT1034" s="59">
        <f t="shared" si="767"/>
        <v>0.77322441572906442</v>
      </c>
      <c r="AU1034" s="59">
        <v>40.020000000000003</v>
      </c>
      <c r="AV1034" s="78">
        <v>1.4999999999999999E-2</v>
      </c>
      <c r="AW1034" s="59">
        <v>8.92</v>
      </c>
      <c r="AX1034" s="59">
        <v>0.14399999999999999</v>
      </c>
      <c r="AY1034" s="59">
        <v>48.61</v>
      </c>
      <c r="AZ1034" s="59">
        <v>0.111</v>
      </c>
      <c r="BA1034" s="59">
        <v>0.27100000000000002</v>
      </c>
      <c r="BB1034" s="59">
        <v>7.0999999999999994E-2</v>
      </c>
      <c r="BC1034" s="59"/>
      <c r="BD1034" s="59"/>
      <c r="BE1034" s="59">
        <f t="shared" si="773"/>
        <v>98.162000000000006</v>
      </c>
      <c r="BF1034" s="59">
        <f t="shared" si="774"/>
        <v>90.665962617611868</v>
      </c>
      <c r="BG1034" s="59">
        <f t="shared" si="768"/>
        <v>9.3340373823881329E-2</v>
      </c>
      <c r="BH1034" s="64">
        <f t="shared" si="769"/>
        <v>0.90665962617611873</v>
      </c>
      <c r="BI1034" s="52"/>
      <c r="BJ1034" s="62"/>
      <c r="BK1034" s="62"/>
      <c r="BL1034" s="62"/>
    </row>
    <row r="1035" spans="1:64" s="31" customFormat="1" x14ac:dyDescent="0.25">
      <c r="A1035" s="62"/>
      <c r="B1035" s="58" t="s">
        <v>168</v>
      </c>
      <c r="C1035" s="52" t="s">
        <v>15</v>
      </c>
      <c r="D1035" s="52" t="s">
        <v>207</v>
      </c>
      <c r="E1035" s="52"/>
      <c r="F1035" s="52" t="s">
        <v>1100</v>
      </c>
      <c r="G1035" s="52" t="s">
        <v>1779</v>
      </c>
      <c r="H1035" s="52" t="s">
        <v>1789</v>
      </c>
      <c r="I1035" s="52" t="s">
        <v>1735</v>
      </c>
      <c r="J1035" s="52" t="s">
        <v>1722</v>
      </c>
      <c r="K1035" s="59">
        <v>91.352187826201131</v>
      </c>
      <c r="L1035" s="59">
        <v>5.8000000000000003E-2</v>
      </c>
      <c r="M1035" s="59">
        <v>0.432</v>
      </c>
      <c r="N1035" s="59">
        <v>10.89</v>
      </c>
      <c r="O1035" s="59">
        <v>50.46</v>
      </c>
      <c r="P1035" s="59"/>
      <c r="Q1035" s="59">
        <v>23.01</v>
      </c>
      <c r="R1035" s="59">
        <v>0.23200000000000001</v>
      </c>
      <c r="S1035" s="59">
        <v>12.03</v>
      </c>
      <c r="T1035" s="59">
        <v>0.124</v>
      </c>
      <c r="U1035" s="59"/>
      <c r="V1035" s="59">
        <v>97.236000000000004</v>
      </c>
      <c r="W1035" s="59">
        <f t="shared" si="775"/>
        <v>14.777995476852714</v>
      </c>
      <c r="X1035" s="59">
        <f t="shared" si="776"/>
        <v>9.1487047378831807</v>
      </c>
      <c r="Y1035" s="59">
        <f t="shared" si="777"/>
        <v>98.152700214735887</v>
      </c>
      <c r="Z1035" s="59">
        <f t="shared" si="751"/>
        <v>1.9204664417495762E-3</v>
      </c>
      <c r="AA1035" s="59">
        <f t="shared" si="752"/>
        <v>1.0757662143499252E-2</v>
      </c>
      <c r="AB1035" s="59">
        <f t="shared" si="753"/>
        <v>0.42501962304309054</v>
      </c>
      <c r="AC1035" s="59">
        <f t="shared" si="754"/>
        <v>1.3215574671806878</v>
      </c>
      <c r="AD1035" s="59">
        <f t="shared" si="755"/>
        <v>0.22796366167467283</v>
      </c>
      <c r="AE1035" s="59">
        <f t="shared" si="756"/>
        <v>0</v>
      </c>
      <c r="AF1035" s="59">
        <f t="shared" si="757"/>
        <v>0.40923209785050896</v>
      </c>
      <c r="AG1035" s="59">
        <f t="shared" si="758"/>
        <v>6.506953960232988E-3</v>
      </c>
      <c r="AH1035" s="59">
        <f t="shared" si="759"/>
        <v>0.59379120722646306</v>
      </c>
      <c r="AI1035" s="59">
        <f t="shared" si="760"/>
        <v>3.3023559446196033E-3</v>
      </c>
      <c r="AJ1035" s="59">
        <f t="shared" si="770"/>
        <v>3.0000514954655246</v>
      </c>
      <c r="AK1035" s="59">
        <f t="shared" si="778"/>
        <v>3.9999999999999991</v>
      </c>
      <c r="AL1035" s="59">
        <f t="shared" si="761"/>
        <v>0.59200140636901311</v>
      </c>
      <c r="AM1035" s="59">
        <f t="shared" si="771"/>
        <v>0.40799859363098689</v>
      </c>
      <c r="AN1035" s="59">
        <f t="shared" si="762"/>
        <v>1.7951637328695154</v>
      </c>
      <c r="AO1035" s="59">
        <f t="shared" si="772"/>
        <v>6.0471372293113221</v>
      </c>
      <c r="AP1035" s="59">
        <f t="shared" si="763"/>
        <v>0.35776079527670457</v>
      </c>
      <c r="AQ1035" s="59">
        <f t="shared" si="764"/>
        <v>0.11545148483539468</v>
      </c>
      <c r="AR1035" s="59">
        <f t="shared" si="765"/>
        <v>0.66929865383130582</v>
      </c>
      <c r="AS1035" s="59">
        <f t="shared" si="766"/>
        <v>0.21524986133329951</v>
      </c>
      <c r="AT1035" s="59">
        <f t="shared" si="767"/>
        <v>0.75665567502168751</v>
      </c>
      <c r="AU1035" s="59">
        <v>39.94</v>
      </c>
      <c r="AV1035" s="78">
        <v>2.1000000000000001E-2</v>
      </c>
      <c r="AW1035" s="59">
        <v>8.3000000000000007</v>
      </c>
      <c r="AX1035" s="59">
        <v>0.111</v>
      </c>
      <c r="AY1035" s="59">
        <v>49.19</v>
      </c>
      <c r="AZ1035" s="59">
        <v>7.3999999999999996E-2</v>
      </c>
      <c r="BA1035" s="59">
        <v>0.374</v>
      </c>
      <c r="BB1035" s="59">
        <v>9.7000000000000003E-2</v>
      </c>
      <c r="BC1035" s="59"/>
      <c r="BD1035" s="59"/>
      <c r="BE1035" s="59">
        <f t="shared" si="773"/>
        <v>98.106999999999971</v>
      </c>
      <c r="BF1035" s="59">
        <f t="shared" si="774"/>
        <v>91.352187826201131</v>
      </c>
      <c r="BG1035" s="59">
        <f t="shared" si="768"/>
        <v>8.6478121737988689E-2</v>
      </c>
      <c r="BH1035" s="64">
        <f t="shared" si="769"/>
        <v>0.91352187826201137</v>
      </c>
      <c r="BI1035" s="52"/>
      <c r="BJ1035" s="62"/>
      <c r="BK1035" s="62"/>
      <c r="BL1035" s="62"/>
    </row>
    <row r="1036" spans="1:64" s="31" customFormat="1" x14ac:dyDescent="0.25">
      <c r="A1036" s="62"/>
      <c r="B1036" s="58" t="s">
        <v>168</v>
      </c>
      <c r="C1036" s="52" t="s">
        <v>15</v>
      </c>
      <c r="D1036" s="52" t="s">
        <v>207</v>
      </c>
      <c r="E1036" s="52"/>
      <c r="F1036" s="52" t="s">
        <v>1101</v>
      </c>
      <c r="G1036" s="52" t="s">
        <v>1779</v>
      </c>
      <c r="H1036" s="52" t="s">
        <v>1789</v>
      </c>
      <c r="I1036" s="52" t="s">
        <v>1735</v>
      </c>
      <c r="J1036" s="52" t="s">
        <v>1722</v>
      </c>
      <c r="K1036" s="59">
        <v>87.171390331932713</v>
      </c>
      <c r="L1036" s="59">
        <v>0.154</v>
      </c>
      <c r="M1036" s="59">
        <v>0.58099999999999996</v>
      </c>
      <c r="N1036" s="59">
        <v>10.3</v>
      </c>
      <c r="O1036" s="59">
        <v>47.79</v>
      </c>
      <c r="P1036" s="59"/>
      <c r="Q1036" s="59">
        <v>26.71</v>
      </c>
      <c r="R1036" s="59">
        <v>0.30499999999999999</v>
      </c>
      <c r="S1036" s="59">
        <v>10.27</v>
      </c>
      <c r="T1036" s="59">
        <v>0.09</v>
      </c>
      <c r="U1036" s="59"/>
      <c r="V1036" s="59">
        <v>96.2</v>
      </c>
      <c r="W1036" s="59">
        <f t="shared" si="775"/>
        <v>17.288083480611483</v>
      </c>
      <c r="X1036" s="59">
        <f t="shared" si="776"/>
        <v>10.471123048886996</v>
      </c>
      <c r="Y1036" s="59">
        <f t="shared" si="777"/>
        <v>97.24920652949848</v>
      </c>
      <c r="Z1036" s="59">
        <f t="shared" si="751"/>
        <v>5.2198089601912159E-3</v>
      </c>
      <c r="AA1036" s="59">
        <f t="shared" si="752"/>
        <v>1.4810354189717193E-2</v>
      </c>
      <c r="AB1036" s="59">
        <f t="shared" si="753"/>
        <v>0.41150345441098235</v>
      </c>
      <c r="AC1036" s="59">
        <f t="shared" si="754"/>
        <v>1.2812414959400389</v>
      </c>
      <c r="AD1036" s="59">
        <f t="shared" si="755"/>
        <v>0.26708803587920149</v>
      </c>
      <c r="AE1036" s="59">
        <f t="shared" si="756"/>
        <v>0</v>
      </c>
      <c r="AF1036" s="59">
        <f t="shared" si="757"/>
        <v>0.49006780249011483</v>
      </c>
      <c r="AG1036" s="59">
        <f t="shared" si="758"/>
        <v>8.7567862110889856E-3</v>
      </c>
      <c r="AH1036" s="59">
        <f t="shared" si="759"/>
        <v>0.51891202767701805</v>
      </c>
      <c r="AI1036" s="59">
        <f t="shared" si="760"/>
        <v>2.4535779766273851E-3</v>
      </c>
      <c r="AJ1036" s="59">
        <f t="shared" si="770"/>
        <v>3.0000533437349812</v>
      </c>
      <c r="AK1036" s="59">
        <f t="shared" si="778"/>
        <v>4.0000000000000009</v>
      </c>
      <c r="AL1036" s="59">
        <f t="shared" si="761"/>
        <v>0.51429375708240144</v>
      </c>
      <c r="AM1036" s="59">
        <f t="shared" si="771"/>
        <v>0.48570624291759856</v>
      </c>
      <c r="AN1036" s="59">
        <f t="shared" si="762"/>
        <v>1.8348549416558761</v>
      </c>
      <c r="AO1036" s="59">
        <f t="shared" si="772"/>
        <v>6.2227353305363655</v>
      </c>
      <c r="AP1036" s="59">
        <f t="shared" si="763"/>
        <v>0.35275173530250786</v>
      </c>
      <c r="AQ1036" s="59">
        <f t="shared" si="764"/>
        <v>0.13628101871728904</v>
      </c>
      <c r="AR1036" s="59">
        <f t="shared" si="765"/>
        <v>0.6537503475765718</v>
      </c>
      <c r="AS1036" s="59">
        <f t="shared" si="766"/>
        <v>0.20996863370613908</v>
      </c>
      <c r="AT1036" s="59">
        <f t="shared" si="767"/>
        <v>0.75690167953202303</v>
      </c>
      <c r="AU1036" s="59">
        <v>39.31</v>
      </c>
      <c r="AV1036" s="78">
        <v>1.9E-2</v>
      </c>
      <c r="AW1036" s="59">
        <v>12.09</v>
      </c>
      <c r="AX1036" s="59">
        <v>0.22600000000000001</v>
      </c>
      <c r="AY1036" s="59">
        <v>46.09</v>
      </c>
      <c r="AZ1036" s="59">
        <v>0.12</v>
      </c>
      <c r="BA1036" s="59">
        <v>0.20899999999999999</v>
      </c>
      <c r="BB1036" s="59">
        <v>6.3E-2</v>
      </c>
      <c r="BC1036" s="59"/>
      <c r="BD1036" s="59"/>
      <c r="BE1036" s="59">
        <f t="shared" si="773"/>
        <v>98.12700000000001</v>
      </c>
      <c r="BF1036" s="59">
        <f t="shared" si="774"/>
        <v>87.171390331932713</v>
      </c>
      <c r="BG1036" s="59">
        <f t="shared" si="768"/>
        <v>0.12828609668067287</v>
      </c>
      <c r="BH1036" s="64">
        <f t="shared" si="769"/>
        <v>0.87171390331932708</v>
      </c>
      <c r="BI1036" s="52"/>
      <c r="BJ1036" s="62"/>
      <c r="BK1036" s="62"/>
      <c r="BL1036" s="62"/>
    </row>
    <row r="1037" spans="1:64" s="31" customFormat="1" x14ac:dyDescent="0.25">
      <c r="A1037" s="62"/>
      <c r="B1037" s="58" t="s">
        <v>168</v>
      </c>
      <c r="C1037" s="52" t="s">
        <v>15</v>
      </c>
      <c r="D1037" s="52" t="s">
        <v>207</v>
      </c>
      <c r="E1037" s="52"/>
      <c r="F1037" s="52" t="s">
        <v>1102</v>
      </c>
      <c r="G1037" s="52" t="s">
        <v>1779</v>
      </c>
      <c r="H1037" s="52" t="s">
        <v>1789</v>
      </c>
      <c r="I1037" s="52" t="s">
        <v>1735</v>
      </c>
      <c r="J1037" s="52" t="s">
        <v>1722</v>
      </c>
      <c r="K1037" s="59">
        <v>87.139734511789712</v>
      </c>
      <c r="L1037" s="59">
        <v>4.8000000000000001E-2</v>
      </c>
      <c r="M1037" s="59">
        <v>0.70099999999999996</v>
      </c>
      <c r="N1037" s="59">
        <v>11.53</v>
      </c>
      <c r="O1037" s="59">
        <v>42.79</v>
      </c>
      <c r="P1037" s="59"/>
      <c r="Q1037" s="59">
        <v>30.09</v>
      </c>
      <c r="R1037" s="59">
        <v>0.253</v>
      </c>
      <c r="S1037" s="59">
        <v>10.050000000000001</v>
      </c>
      <c r="T1037" s="59">
        <v>9.0999999999999998E-2</v>
      </c>
      <c r="U1037" s="59"/>
      <c r="V1037" s="59">
        <v>95.552999999999997</v>
      </c>
      <c r="W1037" s="59">
        <f t="shared" si="775"/>
        <v>17.687452649978873</v>
      </c>
      <c r="X1037" s="59">
        <f t="shared" si="776"/>
        <v>13.783671204735636</v>
      </c>
      <c r="Y1037" s="59">
        <f t="shared" si="777"/>
        <v>96.9341238547145</v>
      </c>
      <c r="Z1037" s="59">
        <f t="shared" si="751"/>
        <v>1.6281545514311669E-3</v>
      </c>
      <c r="AA1037" s="59">
        <f t="shared" si="752"/>
        <v>1.7882483495996214E-2</v>
      </c>
      <c r="AB1037" s="59">
        <f t="shared" si="753"/>
        <v>0.46098423183033438</v>
      </c>
      <c r="AC1037" s="59">
        <f t="shared" si="754"/>
        <v>1.1480392976770968</v>
      </c>
      <c r="AD1037" s="59">
        <f t="shared" si="755"/>
        <v>0.35184110719994016</v>
      </c>
      <c r="AE1037" s="59">
        <f t="shared" si="756"/>
        <v>0</v>
      </c>
      <c r="AF1037" s="59">
        <f t="shared" si="757"/>
        <v>0.50175893171693264</v>
      </c>
      <c r="AG1037" s="59">
        <f t="shared" si="758"/>
        <v>7.2691885072658832E-3</v>
      </c>
      <c r="AH1037" s="59">
        <f t="shared" si="759"/>
        <v>0.50817097716900439</v>
      </c>
      <c r="AI1037" s="59">
        <f t="shared" si="760"/>
        <v>2.4826714508851986E-3</v>
      </c>
      <c r="AJ1037" s="59">
        <f t="shared" si="770"/>
        <v>3.0000570435988867</v>
      </c>
      <c r="AK1037" s="59">
        <f t="shared" si="778"/>
        <v>3.9999999999999996</v>
      </c>
      <c r="AL1037" s="59">
        <f t="shared" si="761"/>
        <v>0.50317450022801335</v>
      </c>
      <c r="AM1037" s="59">
        <f t="shared" si="771"/>
        <v>0.49682549977198665</v>
      </c>
      <c r="AN1037" s="59">
        <f t="shared" si="762"/>
        <v>1.4260952499555402</v>
      </c>
      <c r="AO1037" s="59">
        <f t="shared" si="772"/>
        <v>4.4742266013924921</v>
      </c>
      <c r="AP1037" s="59">
        <f t="shared" si="763"/>
        <v>0.41218497089853573</v>
      </c>
      <c r="AQ1037" s="59">
        <f t="shared" si="764"/>
        <v>0.17943161430599405</v>
      </c>
      <c r="AR1037" s="59">
        <f t="shared" si="765"/>
        <v>0.58547605795209412</v>
      </c>
      <c r="AS1037" s="59">
        <f t="shared" si="766"/>
        <v>0.23509232774191194</v>
      </c>
      <c r="AT1037" s="59">
        <f t="shared" si="767"/>
        <v>0.71350062732056196</v>
      </c>
      <c r="AU1037" s="59">
        <v>39.659999999999997</v>
      </c>
      <c r="AV1037" s="78">
        <v>3.4000000000000002E-2</v>
      </c>
      <c r="AW1037" s="59">
        <v>12.19</v>
      </c>
      <c r="AX1037" s="59">
        <v>0.185</v>
      </c>
      <c r="AY1037" s="59">
        <v>46.34</v>
      </c>
      <c r="AZ1037" s="59">
        <v>0.114</v>
      </c>
      <c r="BA1037" s="59">
        <v>0.16900000000000001</v>
      </c>
      <c r="BB1037" s="59">
        <v>5.8000000000000003E-2</v>
      </c>
      <c r="BC1037" s="59"/>
      <c r="BD1037" s="59"/>
      <c r="BE1037" s="59">
        <f t="shared" si="773"/>
        <v>98.75</v>
      </c>
      <c r="BF1037" s="59">
        <f t="shared" si="774"/>
        <v>87.139734511789712</v>
      </c>
      <c r="BG1037" s="59">
        <f t="shared" si="768"/>
        <v>0.12860265488210287</v>
      </c>
      <c r="BH1037" s="64">
        <f t="shared" si="769"/>
        <v>0.87139734511789713</v>
      </c>
      <c r="BI1037" s="52"/>
      <c r="BJ1037" s="62"/>
      <c r="BK1037" s="62"/>
      <c r="BL1037" s="62"/>
    </row>
    <row r="1038" spans="1:64" s="31" customFormat="1" x14ac:dyDescent="0.25">
      <c r="A1038" s="62"/>
      <c r="B1038" s="58" t="s">
        <v>168</v>
      </c>
      <c r="C1038" s="52" t="s">
        <v>15</v>
      </c>
      <c r="D1038" s="52" t="s">
        <v>207</v>
      </c>
      <c r="E1038" s="52"/>
      <c r="F1038" s="52" t="s">
        <v>1103</v>
      </c>
      <c r="G1038" s="52" t="s">
        <v>1779</v>
      </c>
      <c r="H1038" s="52" t="s">
        <v>1789</v>
      </c>
      <c r="I1038" s="52" t="s">
        <v>1735</v>
      </c>
      <c r="J1038" s="52" t="s">
        <v>1722</v>
      </c>
      <c r="K1038" s="59">
        <v>88.751834672379061</v>
      </c>
      <c r="L1038" s="59">
        <v>3.4000000000000002E-2</v>
      </c>
      <c r="M1038" s="59">
        <v>0.60299999999999998</v>
      </c>
      <c r="N1038" s="59">
        <v>9.93</v>
      </c>
      <c r="O1038" s="59">
        <v>49.33</v>
      </c>
      <c r="P1038" s="59"/>
      <c r="Q1038" s="59">
        <v>25.93</v>
      </c>
      <c r="R1038" s="59">
        <v>0.27400000000000002</v>
      </c>
      <c r="S1038" s="59">
        <v>10.72</v>
      </c>
      <c r="T1038" s="59">
        <v>0.1</v>
      </c>
      <c r="U1038" s="59"/>
      <c r="V1038" s="59">
        <v>96.920999999999992</v>
      </c>
      <c r="W1038" s="59">
        <f t="shared" si="775"/>
        <v>16.654617098410888</v>
      </c>
      <c r="X1038" s="59">
        <f t="shared" si="776"/>
        <v>10.308271728816527</v>
      </c>
      <c r="Y1038" s="59">
        <f t="shared" si="777"/>
        <v>97.953888827227416</v>
      </c>
      <c r="Z1038" s="59">
        <f t="shared" si="751"/>
        <v>1.1436545948490242E-3</v>
      </c>
      <c r="AA1038" s="59">
        <f t="shared" si="752"/>
        <v>1.5254174106051737E-2</v>
      </c>
      <c r="AB1038" s="59">
        <f t="shared" si="753"/>
        <v>0.3937019660088531</v>
      </c>
      <c r="AC1038" s="59">
        <f t="shared" si="754"/>
        <v>1.3124632607061972</v>
      </c>
      <c r="AD1038" s="59">
        <f t="shared" si="755"/>
        <v>0.26093305789026638</v>
      </c>
      <c r="AE1038" s="59">
        <f t="shared" si="756"/>
        <v>0</v>
      </c>
      <c r="AF1038" s="59">
        <f t="shared" si="757"/>
        <v>0.46851774687716596</v>
      </c>
      <c r="AG1038" s="59">
        <f t="shared" si="758"/>
        <v>7.8068807366734683E-3</v>
      </c>
      <c r="AH1038" s="59">
        <f t="shared" si="759"/>
        <v>0.53752683858917127</v>
      </c>
      <c r="AI1038" s="59">
        <f t="shared" si="760"/>
        <v>2.7054494872124327E-3</v>
      </c>
      <c r="AJ1038" s="59">
        <f t="shared" si="770"/>
        <v>3.0000530289964402</v>
      </c>
      <c r="AK1038" s="59">
        <f t="shared" si="778"/>
        <v>4</v>
      </c>
      <c r="AL1038" s="59">
        <f t="shared" si="761"/>
        <v>0.53429723329807344</v>
      </c>
      <c r="AM1038" s="59">
        <f t="shared" si="771"/>
        <v>0.46570276670192656</v>
      </c>
      <c r="AN1038" s="59">
        <f t="shared" si="762"/>
        <v>1.7955476805633339</v>
      </c>
      <c r="AO1038" s="59">
        <f t="shared" si="772"/>
        <v>6.0488301585613424</v>
      </c>
      <c r="AP1038" s="59">
        <f t="shared" si="763"/>
        <v>0.35771165949081174</v>
      </c>
      <c r="AQ1038" s="59">
        <f t="shared" si="764"/>
        <v>0.13264871406393433</v>
      </c>
      <c r="AR1038" s="59">
        <f t="shared" si="765"/>
        <v>0.66720777043915369</v>
      </c>
      <c r="AS1038" s="59">
        <f t="shared" si="766"/>
        <v>0.20014351549691195</v>
      </c>
      <c r="AT1038" s="59">
        <f t="shared" si="767"/>
        <v>0.7692474563164885</v>
      </c>
      <c r="AU1038" s="59">
        <v>39.85</v>
      </c>
      <c r="AV1038" s="78">
        <v>0.01</v>
      </c>
      <c r="AW1038" s="59">
        <v>10.78</v>
      </c>
      <c r="AX1038" s="59">
        <v>0.14799999999999999</v>
      </c>
      <c r="AY1038" s="59">
        <v>47.72</v>
      </c>
      <c r="AZ1038" s="59">
        <v>0.11899999999999999</v>
      </c>
      <c r="BA1038" s="59">
        <v>0.222</v>
      </c>
      <c r="BB1038" s="59">
        <v>8.3000000000000004E-2</v>
      </c>
      <c r="BC1038" s="59"/>
      <c r="BD1038" s="59"/>
      <c r="BE1038" s="59">
        <f t="shared" si="773"/>
        <v>98.932000000000002</v>
      </c>
      <c r="BF1038" s="59">
        <f t="shared" si="774"/>
        <v>88.751834672379061</v>
      </c>
      <c r="BG1038" s="59">
        <f t="shared" si="768"/>
        <v>0.11248165327620939</v>
      </c>
      <c r="BH1038" s="64">
        <f t="shared" si="769"/>
        <v>0.8875183467237906</v>
      </c>
      <c r="BI1038" s="52"/>
      <c r="BJ1038" s="62"/>
      <c r="BK1038" s="62"/>
      <c r="BL1038" s="62"/>
    </row>
    <row r="1039" spans="1:64" s="31" customFormat="1" x14ac:dyDescent="0.25">
      <c r="A1039" s="62"/>
      <c r="B1039" s="58" t="s">
        <v>168</v>
      </c>
      <c r="C1039" s="52" t="s">
        <v>15</v>
      </c>
      <c r="D1039" s="52" t="s">
        <v>207</v>
      </c>
      <c r="E1039" s="52"/>
      <c r="F1039" s="52" t="s">
        <v>1104</v>
      </c>
      <c r="G1039" s="52" t="s">
        <v>1779</v>
      </c>
      <c r="H1039" s="52" t="s">
        <v>1789</v>
      </c>
      <c r="I1039" s="52" t="s">
        <v>1735</v>
      </c>
      <c r="J1039" s="52" t="s">
        <v>1722</v>
      </c>
      <c r="K1039" s="59">
        <v>89.498673210616602</v>
      </c>
      <c r="L1039" s="59">
        <v>2.9000000000000001E-2</v>
      </c>
      <c r="M1039" s="59">
        <v>0.57899999999999996</v>
      </c>
      <c r="N1039" s="59">
        <v>10.18</v>
      </c>
      <c r="O1039" s="59">
        <v>50.05</v>
      </c>
      <c r="P1039" s="59"/>
      <c r="Q1039" s="59">
        <v>24.62</v>
      </c>
      <c r="R1039" s="59">
        <v>0.27100000000000002</v>
      </c>
      <c r="S1039" s="59">
        <v>10.88</v>
      </c>
      <c r="T1039" s="59">
        <v>0.114</v>
      </c>
      <c r="U1039" s="59"/>
      <c r="V1039" s="59">
        <v>96.722999999999999</v>
      </c>
      <c r="W1039" s="59">
        <f t="shared" si="775"/>
        <v>16.328359085901205</v>
      </c>
      <c r="X1039" s="59">
        <f t="shared" si="776"/>
        <v>9.2149821228037307</v>
      </c>
      <c r="Y1039" s="59">
        <f t="shared" si="777"/>
        <v>97.646341208704925</v>
      </c>
      <c r="Z1039" s="59">
        <f t="shared" si="751"/>
        <v>9.7554865950793559E-4</v>
      </c>
      <c r="AA1039" s="59">
        <f t="shared" si="752"/>
        <v>1.4648222464266815E-2</v>
      </c>
      <c r="AB1039" s="59">
        <f t="shared" si="753"/>
        <v>0.40364640556086107</v>
      </c>
      <c r="AC1039" s="59">
        <f t="shared" si="754"/>
        <v>1.3317266722522429</v>
      </c>
      <c r="AD1039" s="59">
        <f t="shared" si="755"/>
        <v>0.23327742843201796</v>
      </c>
      <c r="AE1039" s="59">
        <f t="shared" si="756"/>
        <v>0</v>
      </c>
      <c r="AF1039" s="59">
        <f t="shared" si="757"/>
        <v>0.45937664621531821</v>
      </c>
      <c r="AG1039" s="59">
        <f t="shared" si="758"/>
        <v>7.7220258185180446E-3</v>
      </c>
      <c r="AH1039" s="59">
        <f t="shared" si="759"/>
        <v>0.54559356553449601</v>
      </c>
      <c r="AI1039" s="59">
        <f t="shared" si="760"/>
        <v>3.0844608164354264E-3</v>
      </c>
      <c r="AJ1039" s="59">
        <f t="shared" si="770"/>
        <v>3.0000509757536649</v>
      </c>
      <c r="AK1039" s="59">
        <f t="shared" si="778"/>
        <v>4</v>
      </c>
      <c r="AL1039" s="59">
        <f t="shared" si="761"/>
        <v>0.54289526112871556</v>
      </c>
      <c r="AM1039" s="59">
        <f t="shared" si="771"/>
        <v>0.45710473887128444</v>
      </c>
      <c r="AN1039" s="59">
        <f t="shared" si="762"/>
        <v>1.9692288675463963</v>
      </c>
      <c r="AO1039" s="59">
        <f t="shared" si="772"/>
        <v>6.8258591343565698</v>
      </c>
      <c r="AP1039" s="59">
        <f t="shared" si="763"/>
        <v>0.33678778046717017</v>
      </c>
      <c r="AQ1039" s="59">
        <f t="shared" si="764"/>
        <v>0.11849611075810322</v>
      </c>
      <c r="AR1039" s="59">
        <f t="shared" si="765"/>
        <v>0.67646678170026897</v>
      </c>
      <c r="AS1039" s="59">
        <f t="shared" si="766"/>
        <v>0.20503710754162779</v>
      </c>
      <c r="AT1039" s="59">
        <f t="shared" si="767"/>
        <v>0.76740079080313306</v>
      </c>
      <c r="AU1039" s="59">
        <v>39.82</v>
      </c>
      <c r="AV1039" s="78">
        <v>0</v>
      </c>
      <c r="AW1039" s="59">
        <v>10.02</v>
      </c>
      <c r="AX1039" s="59">
        <v>0.161</v>
      </c>
      <c r="AY1039" s="59">
        <v>47.91</v>
      </c>
      <c r="AZ1039" s="59">
        <v>0.106</v>
      </c>
      <c r="BA1039" s="59">
        <v>0.26900000000000002</v>
      </c>
      <c r="BB1039" s="59">
        <v>7.8E-2</v>
      </c>
      <c r="BC1039" s="59"/>
      <c r="BD1039" s="59"/>
      <c r="BE1039" s="59">
        <f t="shared" si="773"/>
        <v>98.364000000000004</v>
      </c>
      <c r="BF1039" s="59">
        <f t="shared" si="774"/>
        <v>89.498673210616602</v>
      </c>
      <c r="BG1039" s="59">
        <f t="shared" si="768"/>
        <v>0.10501326789383399</v>
      </c>
      <c r="BH1039" s="64">
        <f t="shared" si="769"/>
        <v>0.89498673210616597</v>
      </c>
      <c r="BI1039" s="52"/>
      <c r="BJ1039" s="62"/>
      <c r="BK1039" s="62"/>
      <c r="BL1039" s="62"/>
    </row>
    <row r="1040" spans="1:64" s="31" customFormat="1" x14ac:dyDescent="0.25">
      <c r="A1040" s="62"/>
      <c r="B1040" s="58" t="s">
        <v>168</v>
      </c>
      <c r="C1040" s="52" t="s">
        <v>15</v>
      </c>
      <c r="D1040" s="52" t="s">
        <v>207</v>
      </c>
      <c r="E1040" s="52"/>
      <c r="F1040" s="52" t="s">
        <v>1105</v>
      </c>
      <c r="G1040" s="52" t="s">
        <v>1779</v>
      </c>
      <c r="H1040" s="52" t="s">
        <v>1789</v>
      </c>
      <c r="I1040" s="52" t="s">
        <v>1735</v>
      </c>
      <c r="J1040" s="52" t="s">
        <v>1722</v>
      </c>
      <c r="K1040" s="59">
        <v>87.097250712567956</v>
      </c>
      <c r="L1040" s="59">
        <v>0.05</v>
      </c>
      <c r="M1040" s="59">
        <v>0.72</v>
      </c>
      <c r="N1040" s="59">
        <v>11.31</v>
      </c>
      <c r="O1040" s="59">
        <v>43.89</v>
      </c>
      <c r="P1040" s="59"/>
      <c r="Q1040" s="59">
        <v>29.89</v>
      </c>
      <c r="R1040" s="59">
        <v>0.28499999999999998</v>
      </c>
      <c r="S1040" s="59">
        <v>9.7899999999999991</v>
      </c>
      <c r="T1040" s="59">
        <v>6.7000000000000004E-2</v>
      </c>
      <c r="U1040" s="59"/>
      <c r="V1040" s="59">
        <v>96.001999999999995</v>
      </c>
      <c r="W1040" s="59">
        <f t="shared" si="775"/>
        <v>18.192789571796215</v>
      </c>
      <c r="X1040" s="59">
        <f t="shared" si="776"/>
        <v>12.999789317852617</v>
      </c>
      <c r="Y1040" s="59">
        <f t="shared" si="777"/>
        <v>97.304578889648809</v>
      </c>
      <c r="Z1040" s="59">
        <f t="shared" si="751"/>
        <v>1.6944610498527319E-3</v>
      </c>
      <c r="AA1040" s="59">
        <f t="shared" si="752"/>
        <v>1.8350567817188603E-2</v>
      </c>
      <c r="AB1040" s="59">
        <f t="shared" si="753"/>
        <v>0.45177954505010171</v>
      </c>
      <c r="AC1040" s="59">
        <f t="shared" si="754"/>
        <v>1.1764873026919069</v>
      </c>
      <c r="AD1040" s="59">
        <f t="shared" si="755"/>
        <v>0.33153179376895631</v>
      </c>
      <c r="AE1040" s="59">
        <f t="shared" si="756"/>
        <v>0</v>
      </c>
      <c r="AF1040" s="59">
        <f t="shared" si="757"/>
        <v>0.51562778751652638</v>
      </c>
      <c r="AG1040" s="59">
        <f t="shared" si="758"/>
        <v>8.1812085927291892E-3</v>
      </c>
      <c r="AH1040" s="59">
        <f t="shared" si="759"/>
        <v>0.49457673545746461</v>
      </c>
      <c r="AI1040" s="59">
        <f t="shared" si="760"/>
        <v>1.8262484327502598E-3</v>
      </c>
      <c r="AJ1040" s="59">
        <f t="shared" si="770"/>
        <v>3.0000556503774769</v>
      </c>
      <c r="AK1040" s="59">
        <f t="shared" si="778"/>
        <v>4.0000000000000009</v>
      </c>
      <c r="AL1040" s="59">
        <f t="shared" si="761"/>
        <v>0.48958079696718809</v>
      </c>
      <c r="AM1040" s="59">
        <f t="shared" si="771"/>
        <v>0.51041920303281185</v>
      </c>
      <c r="AN1040" s="59">
        <f t="shared" si="762"/>
        <v>1.5552891071312036</v>
      </c>
      <c r="AO1040" s="59">
        <f t="shared" si="772"/>
        <v>5.012040463127331</v>
      </c>
      <c r="AP1040" s="59">
        <f t="shared" si="763"/>
        <v>0.39134515042123341</v>
      </c>
      <c r="AQ1040" s="59">
        <f t="shared" si="764"/>
        <v>0.16916625348477229</v>
      </c>
      <c r="AR1040" s="59">
        <f t="shared" si="765"/>
        <v>0.60031029605411868</v>
      </c>
      <c r="AS1040" s="59">
        <f t="shared" si="766"/>
        <v>0.23052345046110903</v>
      </c>
      <c r="AT1040" s="59">
        <f t="shared" si="767"/>
        <v>0.72253961586419035</v>
      </c>
      <c r="AU1040" s="59">
        <v>39.57</v>
      </c>
      <c r="AV1040" s="78">
        <v>1.0999999999999999E-2</v>
      </c>
      <c r="AW1040" s="59">
        <v>12.26</v>
      </c>
      <c r="AX1040" s="59">
        <v>0.20300000000000001</v>
      </c>
      <c r="AY1040" s="59">
        <v>46.43</v>
      </c>
      <c r="AZ1040" s="59">
        <v>9.9000000000000005E-2</v>
      </c>
      <c r="BA1040" s="59">
        <v>0.13100000000000001</v>
      </c>
      <c r="BB1040" s="59">
        <v>5.6000000000000001E-2</v>
      </c>
      <c r="BC1040" s="59"/>
      <c r="BD1040" s="59"/>
      <c r="BE1040" s="59">
        <f t="shared" si="773"/>
        <v>98.76</v>
      </c>
      <c r="BF1040" s="59">
        <f t="shared" si="774"/>
        <v>87.097250712567956</v>
      </c>
      <c r="BG1040" s="59">
        <f t="shared" si="768"/>
        <v>0.12902749287432044</v>
      </c>
      <c r="BH1040" s="64">
        <f t="shared" si="769"/>
        <v>0.87097250712567953</v>
      </c>
      <c r="BI1040" s="52"/>
      <c r="BJ1040" s="62"/>
      <c r="BK1040" s="62"/>
      <c r="BL1040" s="62"/>
    </row>
    <row r="1041" spans="1:64" s="31" customFormat="1" x14ac:dyDescent="0.25">
      <c r="A1041" s="62"/>
      <c r="B1041" s="58" t="s">
        <v>168</v>
      </c>
      <c r="C1041" s="52" t="s">
        <v>15</v>
      </c>
      <c r="D1041" s="52" t="s">
        <v>207</v>
      </c>
      <c r="E1041" s="52"/>
      <c r="F1041" s="52" t="s">
        <v>1106</v>
      </c>
      <c r="G1041" s="52" t="s">
        <v>1779</v>
      </c>
      <c r="H1041" s="52" t="s">
        <v>1789</v>
      </c>
      <c r="I1041" s="52" t="s">
        <v>1735</v>
      </c>
      <c r="J1041" s="52" t="s">
        <v>1722</v>
      </c>
      <c r="K1041" s="59">
        <v>91.23107766736473</v>
      </c>
      <c r="L1041" s="59">
        <v>6.2E-2</v>
      </c>
      <c r="M1041" s="59">
        <v>0.34499999999999997</v>
      </c>
      <c r="N1041" s="59">
        <v>9.86</v>
      </c>
      <c r="O1041" s="59">
        <v>51.35</v>
      </c>
      <c r="P1041" s="59"/>
      <c r="Q1041" s="59">
        <v>21.43</v>
      </c>
      <c r="R1041" s="59">
        <v>0.223</v>
      </c>
      <c r="S1041" s="59">
        <v>12.2</v>
      </c>
      <c r="T1041" s="59">
        <v>0.155</v>
      </c>
      <c r="U1041" s="59"/>
      <c r="V1041" s="59">
        <v>95.625</v>
      </c>
      <c r="W1041" s="59">
        <f t="shared" si="775"/>
        <v>13.734254518242956</v>
      </c>
      <c r="X1041" s="59">
        <f t="shared" si="776"/>
        <v>8.552728919489935</v>
      </c>
      <c r="Y1041" s="59">
        <f t="shared" si="777"/>
        <v>96.481983437732907</v>
      </c>
      <c r="Z1041" s="59">
        <f t="shared" si="751"/>
        <v>2.0903386213123303E-3</v>
      </c>
      <c r="AA1041" s="59">
        <f t="shared" si="752"/>
        <v>8.7478126842740894E-3</v>
      </c>
      <c r="AB1041" s="59">
        <f t="shared" si="753"/>
        <v>0.39183591758340625</v>
      </c>
      <c r="AC1041" s="59">
        <f t="shared" si="754"/>
        <v>1.369384730008383</v>
      </c>
      <c r="AD1041" s="59">
        <f t="shared" si="755"/>
        <v>0.21699860699365819</v>
      </c>
      <c r="AE1041" s="59">
        <f t="shared" si="756"/>
        <v>0</v>
      </c>
      <c r="AF1041" s="59">
        <f t="shared" si="757"/>
        <v>0.38726252971106812</v>
      </c>
      <c r="AG1041" s="59">
        <f t="shared" si="758"/>
        <v>6.3685540368709406E-3</v>
      </c>
      <c r="AH1041" s="59">
        <f t="shared" si="759"/>
        <v>0.61316053112844271</v>
      </c>
      <c r="AI1041" s="59">
        <f t="shared" si="760"/>
        <v>4.2032006342744592E-3</v>
      </c>
      <c r="AJ1041" s="59">
        <f t="shared" si="770"/>
        <v>3.00005222140169</v>
      </c>
      <c r="AK1041" s="59">
        <f t="shared" si="778"/>
        <v>4</v>
      </c>
      <c r="AL1041" s="59">
        <f t="shared" si="761"/>
        <v>0.61290123661674245</v>
      </c>
      <c r="AM1041" s="59">
        <f t="shared" si="771"/>
        <v>0.38709876338325755</v>
      </c>
      <c r="AN1041" s="59">
        <f t="shared" si="762"/>
        <v>1.7846314088199926</v>
      </c>
      <c r="AO1041" s="59">
        <f t="shared" si="772"/>
        <v>6.0007410352126271</v>
      </c>
      <c r="AP1041" s="59">
        <f t="shared" si="763"/>
        <v>0.3591139555607315</v>
      </c>
      <c r="AQ1041" s="59">
        <f t="shared" si="764"/>
        <v>0.10969391107212334</v>
      </c>
      <c r="AR1041" s="59">
        <f t="shared" si="765"/>
        <v>0.69223101879844406</v>
      </c>
      <c r="AS1041" s="59">
        <f t="shared" si="766"/>
        <v>0.19807507012943251</v>
      </c>
      <c r="AT1041" s="59">
        <f t="shared" si="767"/>
        <v>0.77752025669288827</v>
      </c>
      <c r="AU1041" s="59">
        <v>39.57</v>
      </c>
      <c r="AV1041" s="78">
        <v>2.5999999999999999E-2</v>
      </c>
      <c r="AW1041" s="59">
        <v>8.4</v>
      </c>
      <c r="AX1041" s="59">
        <v>0.11799999999999999</v>
      </c>
      <c r="AY1041" s="59">
        <v>49.03</v>
      </c>
      <c r="AZ1041" s="59">
        <v>0.11</v>
      </c>
      <c r="BA1041" s="59">
        <v>0.33100000000000002</v>
      </c>
      <c r="BB1041" s="59">
        <v>4.3999999999999997E-2</v>
      </c>
      <c r="BC1041" s="59"/>
      <c r="BD1041" s="59"/>
      <c r="BE1041" s="59">
        <f t="shared" si="773"/>
        <v>97.629000000000005</v>
      </c>
      <c r="BF1041" s="59">
        <f t="shared" si="774"/>
        <v>91.23107766736473</v>
      </c>
      <c r="BG1041" s="59">
        <f t="shared" si="768"/>
        <v>8.7689223326352705E-2</v>
      </c>
      <c r="BH1041" s="64">
        <f t="shared" si="769"/>
        <v>0.91231077667364735</v>
      </c>
      <c r="BI1041" s="52"/>
      <c r="BJ1041" s="62"/>
      <c r="BK1041" s="62"/>
      <c r="BL1041" s="62"/>
    </row>
    <row r="1042" spans="1:64" s="31" customFormat="1" x14ac:dyDescent="0.25">
      <c r="A1042" s="62"/>
      <c r="B1042" s="58" t="s">
        <v>168</v>
      </c>
      <c r="C1042" s="52" t="s">
        <v>15</v>
      </c>
      <c r="D1042" s="52" t="s">
        <v>207</v>
      </c>
      <c r="E1042" s="52"/>
      <c r="F1042" s="52" t="s">
        <v>1107</v>
      </c>
      <c r="G1042" s="52" t="s">
        <v>1779</v>
      </c>
      <c r="H1042" s="52" t="s">
        <v>1789</v>
      </c>
      <c r="I1042" s="52" t="s">
        <v>1735</v>
      </c>
      <c r="J1042" s="52" t="s">
        <v>1722</v>
      </c>
      <c r="K1042" s="59">
        <v>89.632413029647736</v>
      </c>
      <c r="L1042" s="59">
        <v>0.01</v>
      </c>
      <c r="M1042" s="59">
        <v>0.55000000000000004</v>
      </c>
      <c r="N1042" s="59">
        <v>10.46</v>
      </c>
      <c r="O1042" s="59">
        <v>49.96</v>
      </c>
      <c r="P1042" s="59"/>
      <c r="Q1042" s="59">
        <v>23.71</v>
      </c>
      <c r="R1042" s="59">
        <v>0.23499999999999999</v>
      </c>
      <c r="S1042" s="59">
        <v>11.48</v>
      </c>
      <c r="T1042" s="59">
        <v>0.13200000000000001</v>
      </c>
      <c r="U1042" s="59"/>
      <c r="V1042" s="59">
        <v>96.537000000000006</v>
      </c>
      <c r="W1042" s="59">
        <f t="shared" si="775"/>
        <v>15.36294927780876</v>
      </c>
      <c r="X1042" s="59">
        <f t="shared" si="776"/>
        <v>9.2765622607148703</v>
      </c>
      <c r="Y1042" s="59">
        <f t="shared" si="777"/>
        <v>97.466511538523648</v>
      </c>
      <c r="Z1042" s="59">
        <f t="shared" si="751"/>
        <v>3.351357619541793E-4</v>
      </c>
      <c r="AA1042" s="59">
        <f t="shared" si="752"/>
        <v>1.3862414724286167E-2</v>
      </c>
      <c r="AB1042" s="59">
        <f t="shared" si="753"/>
        <v>0.41319478424626638</v>
      </c>
      <c r="AC1042" s="59">
        <f t="shared" si="754"/>
        <v>1.324351539389099</v>
      </c>
      <c r="AD1042" s="59">
        <f t="shared" si="755"/>
        <v>0.23395650268271023</v>
      </c>
      <c r="AE1042" s="59">
        <f t="shared" si="756"/>
        <v>0</v>
      </c>
      <c r="AF1042" s="59">
        <f t="shared" si="757"/>
        <v>0.43059680356158414</v>
      </c>
      <c r="AG1042" s="59">
        <f t="shared" si="758"/>
        <v>6.6711338665340547E-3</v>
      </c>
      <c r="AH1042" s="59">
        <f t="shared" si="759"/>
        <v>0.57352462193820331</v>
      </c>
      <c r="AI1042" s="59">
        <f t="shared" si="760"/>
        <v>3.5581001840839454E-3</v>
      </c>
      <c r="AJ1042" s="59">
        <f t="shared" si="770"/>
        <v>3.0000510363547219</v>
      </c>
      <c r="AK1042" s="59">
        <f t="shared" si="778"/>
        <v>4</v>
      </c>
      <c r="AL1042" s="59">
        <f t="shared" si="761"/>
        <v>0.57117058492476591</v>
      </c>
      <c r="AM1042" s="59">
        <f t="shared" si="771"/>
        <v>0.42882941507523409</v>
      </c>
      <c r="AN1042" s="59">
        <f t="shared" si="762"/>
        <v>1.8404994031969941</v>
      </c>
      <c r="AO1042" s="59">
        <f t="shared" si="772"/>
        <v>6.2478030544817011</v>
      </c>
      <c r="AP1042" s="59">
        <f t="shared" si="763"/>
        <v>0.35205076926771955</v>
      </c>
      <c r="AQ1042" s="59">
        <f t="shared" si="764"/>
        <v>0.11866911858282291</v>
      </c>
      <c r="AR1042" s="59">
        <f t="shared" si="765"/>
        <v>0.67174721826923345</v>
      </c>
      <c r="AS1042" s="59">
        <f t="shared" si="766"/>
        <v>0.20958366314794363</v>
      </c>
      <c r="AT1042" s="59">
        <f t="shared" si="767"/>
        <v>0.76219639233458625</v>
      </c>
      <c r="AU1042" s="59">
        <v>39.770000000000003</v>
      </c>
      <c r="AV1042" s="78">
        <v>0</v>
      </c>
      <c r="AW1042" s="59">
        <v>9.89</v>
      </c>
      <c r="AX1042" s="59">
        <v>0.152</v>
      </c>
      <c r="AY1042" s="59">
        <v>47.97</v>
      </c>
      <c r="AZ1042" s="59">
        <v>9.6000000000000002E-2</v>
      </c>
      <c r="BA1042" s="59">
        <v>0.255</v>
      </c>
      <c r="BB1042" s="59">
        <v>8.5000000000000006E-2</v>
      </c>
      <c r="BC1042" s="59"/>
      <c r="BD1042" s="59"/>
      <c r="BE1042" s="59">
        <f t="shared" si="773"/>
        <v>98.218000000000004</v>
      </c>
      <c r="BF1042" s="59">
        <f t="shared" si="774"/>
        <v>89.632413029647736</v>
      </c>
      <c r="BG1042" s="59">
        <f t="shared" si="768"/>
        <v>0.10367586970352263</v>
      </c>
      <c r="BH1042" s="64">
        <f t="shared" si="769"/>
        <v>0.89632413029647739</v>
      </c>
      <c r="BI1042" s="52"/>
      <c r="BJ1042" s="62"/>
      <c r="BK1042" s="62"/>
      <c r="BL1042" s="62"/>
    </row>
    <row r="1043" spans="1:64" s="31" customFormat="1" x14ac:dyDescent="0.25">
      <c r="A1043" s="62"/>
      <c r="B1043" s="58" t="s">
        <v>168</v>
      </c>
      <c r="C1043" s="52" t="s">
        <v>15</v>
      </c>
      <c r="D1043" s="52" t="s">
        <v>207</v>
      </c>
      <c r="E1043" s="52"/>
      <c r="F1043" s="52" t="s">
        <v>1108</v>
      </c>
      <c r="G1043" s="52" t="s">
        <v>1779</v>
      </c>
      <c r="H1043" s="52" t="s">
        <v>1789</v>
      </c>
      <c r="I1043" s="52" t="s">
        <v>1735</v>
      </c>
      <c r="J1043" s="52" t="s">
        <v>1722</v>
      </c>
      <c r="K1043" s="59">
        <v>87.630246504506673</v>
      </c>
      <c r="L1043" s="59">
        <v>5.1999999999999998E-2</v>
      </c>
      <c r="M1043" s="59">
        <v>0.66200000000000003</v>
      </c>
      <c r="N1043" s="59">
        <v>11.31</v>
      </c>
      <c r="O1043" s="59">
        <v>44.43</v>
      </c>
      <c r="P1043" s="59"/>
      <c r="Q1043" s="59">
        <v>29.13</v>
      </c>
      <c r="R1043" s="59">
        <v>0.22800000000000001</v>
      </c>
      <c r="S1043" s="59">
        <v>10.119999999999999</v>
      </c>
      <c r="T1043" s="59">
        <v>9.4E-2</v>
      </c>
      <c r="U1043" s="59"/>
      <c r="V1043" s="59">
        <v>96.025999999999996</v>
      </c>
      <c r="W1043" s="59">
        <f t="shared" si="775"/>
        <v>17.672393745229314</v>
      </c>
      <c r="X1043" s="59">
        <f t="shared" si="776"/>
        <v>12.733503283808275</v>
      </c>
      <c r="Y1043" s="59">
        <f t="shared" si="777"/>
        <v>97.30189702903759</v>
      </c>
      <c r="Z1043" s="59">
        <f t="shared" si="751"/>
        <v>1.757964828393457E-3</v>
      </c>
      <c r="AA1043" s="59">
        <f t="shared" si="752"/>
        <v>1.6831400435222823E-2</v>
      </c>
      <c r="AB1043" s="59">
        <f t="shared" si="753"/>
        <v>0.4506836636337862</v>
      </c>
      <c r="AC1043" s="59">
        <f t="shared" si="754"/>
        <v>1.1880732813283013</v>
      </c>
      <c r="AD1043" s="59">
        <f t="shared" si="755"/>
        <v>0.32395301514676977</v>
      </c>
      <c r="AE1043" s="59">
        <f t="shared" si="756"/>
        <v>0</v>
      </c>
      <c r="AF1043" s="59">
        <f t="shared" si="757"/>
        <v>0.4996635266996966</v>
      </c>
      <c r="AG1043" s="59">
        <f t="shared" si="758"/>
        <v>6.5290907513123574E-3</v>
      </c>
      <c r="AH1043" s="59">
        <f t="shared" si="759"/>
        <v>0.51000772769030767</v>
      </c>
      <c r="AI1043" s="59">
        <f t="shared" si="760"/>
        <v>2.5559841681649324E-3</v>
      </c>
      <c r="AJ1043" s="59">
        <f t="shared" si="770"/>
        <v>3.0000556546819546</v>
      </c>
      <c r="AK1043" s="59">
        <f t="shared" si="778"/>
        <v>4</v>
      </c>
      <c r="AL1043" s="59">
        <f t="shared" si="761"/>
        <v>0.50512255892481595</v>
      </c>
      <c r="AM1043" s="59">
        <f t="shared" si="771"/>
        <v>0.49487744107518405</v>
      </c>
      <c r="AN1043" s="59">
        <f t="shared" si="762"/>
        <v>1.5423950490885836</v>
      </c>
      <c r="AO1043" s="59">
        <f t="shared" si="772"/>
        <v>4.9577226622371153</v>
      </c>
      <c r="AP1043" s="59">
        <f t="shared" si="763"/>
        <v>0.39332990376868748</v>
      </c>
      <c r="AQ1043" s="59">
        <f t="shared" si="764"/>
        <v>0.16505394160673767</v>
      </c>
      <c r="AR1043" s="59">
        <f t="shared" si="765"/>
        <v>0.60532289817411811</v>
      </c>
      <c r="AS1043" s="59">
        <f t="shared" si="766"/>
        <v>0.22962316021914417</v>
      </c>
      <c r="AT1043" s="59">
        <f t="shared" si="767"/>
        <v>0.72498443712516936</v>
      </c>
      <c r="AU1043" s="59">
        <v>39.64</v>
      </c>
      <c r="AV1043" s="78">
        <v>0</v>
      </c>
      <c r="AW1043" s="59">
        <v>11.75</v>
      </c>
      <c r="AX1043" s="59">
        <v>0.215</v>
      </c>
      <c r="AY1043" s="59">
        <v>46.7</v>
      </c>
      <c r="AZ1043" s="59">
        <v>0.1</v>
      </c>
      <c r="BA1043" s="59">
        <v>0.183</v>
      </c>
      <c r="BB1043" s="59">
        <v>0.04</v>
      </c>
      <c r="BC1043" s="59"/>
      <c r="BD1043" s="59"/>
      <c r="BE1043" s="59">
        <f t="shared" si="773"/>
        <v>98.628000000000014</v>
      </c>
      <c r="BF1043" s="59">
        <f t="shared" si="774"/>
        <v>87.630246504506673</v>
      </c>
      <c r="BG1043" s="59">
        <f t="shared" si="768"/>
        <v>0.12369753495493327</v>
      </c>
      <c r="BH1043" s="64">
        <f t="shared" si="769"/>
        <v>0.8763024650450667</v>
      </c>
      <c r="BI1043" s="52"/>
      <c r="BJ1043" s="62"/>
      <c r="BK1043" s="62"/>
      <c r="BL1043" s="62"/>
    </row>
    <row r="1044" spans="1:64" s="31" customFormat="1" x14ac:dyDescent="0.25">
      <c r="A1044" s="62"/>
      <c r="B1044" s="58" t="s">
        <v>168</v>
      </c>
      <c r="C1044" s="52" t="s">
        <v>15</v>
      </c>
      <c r="D1044" s="52" t="s">
        <v>208</v>
      </c>
      <c r="E1044" s="52"/>
      <c r="F1044" s="52" t="s">
        <v>1109</v>
      </c>
      <c r="G1044" s="52" t="s">
        <v>1779</v>
      </c>
      <c r="H1044" s="52" t="s">
        <v>1789</v>
      </c>
      <c r="I1044" s="52" t="s">
        <v>1735</v>
      </c>
      <c r="J1044" s="52" t="s">
        <v>1722</v>
      </c>
      <c r="K1044" s="59">
        <v>91.33865842301239</v>
      </c>
      <c r="L1044" s="59">
        <v>0</v>
      </c>
      <c r="M1044" s="59">
        <v>0.68300000000000005</v>
      </c>
      <c r="N1044" s="59">
        <v>15.53</v>
      </c>
      <c r="O1044" s="59">
        <v>47.29</v>
      </c>
      <c r="P1044" s="59"/>
      <c r="Q1044" s="59">
        <v>22.09</v>
      </c>
      <c r="R1044" s="59">
        <v>0</v>
      </c>
      <c r="S1044" s="59">
        <v>14.17</v>
      </c>
      <c r="T1044" s="59">
        <v>0.156</v>
      </c>
      <c r="U1044" s="59"/>
      <c r="V1044" s="59">
        <v>99.919000000000011</v>
      </c>
      <c r="W1044" s="59">
        <f t="shared" si="775"/>
        <v>13.453178178321705</v>
      </c>
      <c r="X1044" s="59">
        <f t="shared" si="776"/>
        <v>9.5986017133566275</v>
      </c>
      <c r="Y1044" s="59">
        <f t="shared" si="777"/>
        <v>100.88077989167834</v>
      </c>
      <c r="Z1044" s="59">
        <f t="shared" si="751"/>
        <v>0</v>
      </c>
      <c r="AA1044" s="59">
        <f t="shared" si="752"/>
        <v>1.6061001947948236E-2</v>
      </c>
      <c r="AB1044" s="59">
        <f t="shared" si="753"/>
        <v>0.57236139697380028</v>
      </c>
      <c r="AC1044" s="59">
        <f t="shared" si="754"/>
        <v>1.1695691331356219</v>
      </c>
      <c r="AD1044" s="59">
        <f t="shared" si="755"/>
        <v>0.22585606704339353</v>
      </c>
      <c r="AE1044" s="59">
        <f t="shared" si="756"/>
        <v>0</v>
      </c>
      <c r="AF1044" s="59">
        <f t="shared" si="757"/>
        <v>0.35180080760729066</v>
      </c>
      <c r="AG1044" s="59">
        <f t="shared" si="758"/>
        <v>0</v>
      </c>
      <c r="AH1044" s="59">
        <f t="shared" si="759"/>
        <v>0.66047405551463267</v>
      </c>
      <c r="AI1044" s="59">
        <f t="shared" si="760"/>
        <v>3.9232372529565468E-3</v>
      </c>
      <c r="AJ1044" s="59">
        <f t="shared" si="770"/>
        <v>3.0000456994756441</v>
      </c>
      <c r="AK1044" s="59">
        <f t="shared" si="778"/>
        <v>4</v>
      </c>
      <c r="AL1044" s="59">
        <f t="shared" si="761"/>
        <v>0.65246513528715566</v>
      </c>
      <c r="AM1044" s="59">
        <f t="shared" si="771"/>
        <v>0.34753486471284434</v>
      </c>
      <c r="AN1044" s="59">
        <f t="shared" si="762"/>
        <v>1.5576327535168646</v>
      </c>
      <c r="AO1044" s="59">
        <f t="shared" si="772"/>
        <v>5.0219283433094741</v>
      </c>
      <c r="AP1044" s="59">
        <f t="shared" si="763"/>
        <v>0.39098654747244432</v>
      </c>
      <c r="AQ1044" s="59">
        <f t="shared" si="764"/>
        <v>0.11477670768272534</v>
      </c>
      <c r="AR1044" s="59">
        <f t="shared" si="765"/>
        <v>0.59435770872099036</v>
      </c>
      <c r="AS1044" s="59">
        <f t="shared" si="766"/>
        <v>0.29086558359628439</v>
      </c>
      <c r="AT1044" s="59">
        <f t="shared" si="767"/>
        <v>0.67142122657563941</v>
      </c>
      <c r="AU1044" s="59">
        <v>40.74</v>
      </c>
      <c r="AV1044" s="78">
        <v>2.5999999999999999E-2</v>
      </c>
      <c r="AW1044" s="59">
        <v>8.49</v>
      </c>
      <c r="AX1044" s="59">
        <v>0.14000000000000001</v>
      </c>
      <c r="AY1044" s="59">
        <v>50.23</v>
      </c>
      <c r="AZ1044" s="59">
        <v>0.15</v>
      </c>
      <c r="BA1044" s="59">
        <v>0.32600000000000001</v>
      </c>
      <c r="BB1044" s="59">
        <v>8.4000000000000005E-2</v>
      </c>
      <c r="BC1044" s="59"/>
      <c r="BD1044" s="59"/>
      <c r="BE1044" s="59">
        <f t="shared" si="773"/>
        <v>100.18600000000001</v>
      </c>
      <c r="BF1044" s="59">
        <f t="shared" ref="BF1044:BF1072" si="779">AY1044/40.31/(AY1044/40.31+AW1044/71.85)*100</f>
        <v>91.33865842301239</v>
      </c>
      <c r="BG1044" s="59">
        <f t="shared" si="768"/>
        <v>8.6613415769876093E-2</v>
      </c>
      <c r="BH1044" s="64">
        <f t="shared" si="769"/>
        <v>0.91338658423012387</v>
      </c>
      <c r="BI1044" s="52"/>
      <c r="BJ1044" s="62"/>
      <c r="BK1044" s="62"/>
      <c r="BL1044" s="62"/>
    </row>
    <row r="1045" spans="1:64" s="31" customFormat="1" x14ac:dyDescent="0.25">
      <c r="A1045" s="62"/>
      <c r="B1045" s="58" t="s">
        <v>168</v>
      </c>
      <c r="C1045" s="52" t="s">
        <v>15</v>
      </c>
      <c r="D1045" s="52" t="s">
        <v>208</v>
      </c>
      <c r="E1045" s="52"/>
      <c r="F1045" s="52" t="s">
        <v>1110</v>
      </c>
      <c r="G1045" s="52" t="s">
        <v>1779</v>
      </c>
      <c r="H1045" s="52" t="s">
        <v>1789</v>
      </c>
      <c r="I1045" s="52" t="s">
        <v>1735</v>
      </c>
      <c r="J1045" s="52" t="s">
        <v>1722</v>
      </c>
      <c r="K1045" s="59">
        <v>88.962383987003435</v>
      </c>
      <c r="L1045" s="59">
        <v>0</v>
      </c>
      <c r="M1045" s="59">
        <v>0.35699999999999998</v>
      </c>
      <c r="N1045" s="59">
        <v>8.6</v>
      </c>
      <c r="O1045" s="59">
        <v>56.79</v>
      </c>
      <c r="P1045" s="59"/>
      <c r="Q1045" s="59">
        <v>21.89</v>
      </c>
      <c r="R1045" s="59">
        <v>0</v>
      </c>
      <c r="S1045" s="59">
        <v>11.79</v>
      </c>
      <c r="T1045" s="59">
        <v>8.4000000000000005E-2</v>
      </c>
      <c r="U1045" s="59"/>
      <c r="V1045" s="59">
        <v>99.510999999999996</v>
      </c>
      <c r="W1045" s="59">
        <f t="shared" si="775"/>
        <v>15.609425468849473</v>
      </c>
      <c r="X1045" s="59">
        <f t="shared" si="776"/>
        <v>6.9799672495560428</v>
      </c>
      <c r="Y1045" s="59">
        <f t="shared" si="777"/>
        <v>100.21039271840553</v>
      </c>
      <c r="Z1045" s="59">
        <f t="shared" si="751"/>
        <v>0</v>
      </c>
      <c r="AA1045" s="59">
        <f t="shared" si="752"/>
        <v>8.8247468495668956E-3</v>
      </c>
      <c r="AB1045" s="59">
        <f t="shared" si="753"/>
        <v>0.33318039535531579</v>
      </c>
      <c r="AC1045" s="59">
        <f t="shared" si="754"/>
        <v>1.4764221815995344</v>
      </c>
      <c r="AD1045" s="59">
        <f t="shared" si="755"/>
        <v>0.17264709829699684</v>
      </c>
      <c r="AE1045" s="59">
        <f t="shared" si="756"/>
        <v>0</v>
      </c>
      <c r="AF1045" s="59">
        <f t="shared" si="757"/>
        <v>0.42908266075485291</v>
      </c>
      <c r="AG1045" s="59">
        <f t="shared" si="758"/>
        <v>0</v>
      </c>
      <c r="AH1045" s="59">
        <f t="shared" si="759"/>
        <v>0.57767267625314578</v>
      </c>
      <c r="AI1045" s="59">
        <f t="shared" si="760"/>
        <v>2.2206564150964755E-3</v>
      </c>
      <c r="AJ1045" s="59">
        <f t="shared" si="770"/>
        <v>3.0000504155245089</v>
      </c>
      <c r="AK1045" s="59">
        <f t="shared" si="778"/>
        <v>3.9999999999999987</v>
      </c>
      <c r="AL1045" s="59">
        <f t="shared" si="761"/>
        <v>0.57379648760536561</v>
      </c>
      <c r="AM1045" s="59">
        <f t="shared" si="771"/>
        <v>0.42620351239463439</v>
      </c>
      <c r="AN1045" s="59">
        <f t="shared" si="762"/>
        <v>2.4853163765122877</v>
      </c>
      <c r="AO1045" s="59">
        <f t="shared" si="772"/>
        <v>9.2569553624733754</v>
      </c>
      <c r="AP1045" s="59">
        <f t="shared" si="763"/>
        <v>0.28691799881900176</v>
      </c>
      <c r="AQ1045" s="59">
        <f t="shared" si="764"/>
        <v>8.7096545128737046E-2</v>
      </c>
      <c r="AR1045" s="59">
        <f t="shared" si="765"/>
        <v>0.74482150257482238</v>
      </c>
      <c r="AS1045" s="59">
        <f t="shared" si="766"/>
        <v>0.16808195229644057</v>
      </c>
      <c r="AT1045" s="59">
        <f t="shared" si="767"/>
        <v>0.81588200658070309</v>
      </c>
      <c r="AU1045" s="59">
        <v>40.71</v>
      </c>
      <c r="AV1045" s="78">
        <v>2.5999999999999999E-2</v>
      </c>
      <c r="AW1045" s="59">
        <v>10.75</v>
      </c>
      <c r="AX1045" s="59">
        <v>0.14799999999999999</v>
      </c>
      <c r="AY1045" s="59">
        <v>48.61</v>
      </c>
      <c r="AZ1045" s="59">
        <v>0.14599999999999999</v>
      </c>
      <c r="BA1045" s="59">
        <v>0.33600000000000002</v>
      </c>
      <c r="BB1045" s="59">
        <v>0.185</v>
      </c>
      <c r="BC1045" s="59"/>
      <c r="BD1045" s="59"/>
      <c r="BE1045" s="59">
        <f t="shared" si="773"/>
        <v>100.911</v>
      </c>
      <c r="BF1045" s="59">
        <f t="shared" si="779"/>
        <v>88.962383987003435</v>
      </c>
      <c r="BG1045" s="59">
        <f t="shared" si="768"/>
        <v>0.11037616012996565</v>
      </c>
      <c r="BH1045" s="64">
        <f t="shared" si="769"/>
        <v>0.88962383987003435</v>
      </c>
      <c r="BI1045" s="52"/>
      <c r="BJ1045" s="62"/>
      <c r="BK1045" s="62"/>
      <c r="BL1045" s="62"/>
    </row>
    <row r="1046" spans="1:64" s="31" customFormat="1" x14ac:dyDescent="0.25">
      <c r="A1046" s="62"/>
      <c r="B1046" s="58" t="s">
        <v>168</v>
      </c>
      <c r="C1046" s="52" t="s">
        <v>15</v>
      </c>
      <c r="D1046" s="52" t="s">
        <v>208</v>
      </c>
      <c r="E1046" s="52"/>
      <c r="F1046" s="52" t="s">
        <v>1111</v>
      </c>
      <c r="G1046" s="52" t="s">
        <v>1779</v>
      </c>
      <c r="H1046" s="52" t="s">
        <v>1789</v>
      </c>
      <c r="I1046" s="52" t="s">
        <v>1735</v>
      </c>
      <c r="J1046" s="52" t="s">
        <v>1722</v>
      </c>
      <c r="K1046" s="59">
        <v>88.962383987003435</v>
      </c>
      <c r="L1046" s="59">
        <v>0</v>
      </c>
      <c r="M1046" s="59">
        <v>0.39500000000000002</v>
      </c>
      <c r="N1046" s="59">
        <v>9.23</v>
      </c>
      <c r="O1046" s="59">
        <v>56.11</v>
      </c>
      <c r="P1046" s="59"/>
      <c r="Q1046" s="59">
        <v>22.23</v>
      </c>
      <c r="R1046" s="59">
        <v>0</v>
      </c>
      <c r="S1046" s="59">
        <v>11.87</v>
      </c>
      <c r="T1046" s="59">
        <v>0.13500000000000001</v>
      </c>
      <c r="U1046" s="59"/>
      <c r="V1046" s="59">
        <v>99.970000000000013</v>
      </c>
      <c r="W1046" s="59">
        <f t="shared" si="775"/>
        <v>15.722138778220248</v>
      </c>
      <c r="X1046" s="59">
        <f t="shared" si="776"/>
        <v>7.2325641495662936</v>
      </c>
      <c r="Y1046" s="59">
        <f t="shared" si="777"/>
        <v>100.69470292778655</v>
      </c>
      <c r="Z1046" s="59">
        <f t="shared" si="751"/>
        <v>0</v>
      </c>
      <c r="AA1046" s="59">
        <f t="shared" si="752"/>
        <v>9.6920875069142019E-3</v>
      </c>
      <c r="AB1046" s="59">
        <f t="shared" si="753"/>
        <v>0.35495138914424446</v>
      </c>
      <c r="AC1046" s="59">
        <f t="shared" si="754"/>
        <v>1.4479886330225347</v>
      </c>
      <c r="AD1046" s="59">
        <f t="shared" si="755"/>
        <v>0.17757604706589616</v>
      </c>
      <c r="AE1046" s="59">
        <f t="shared" si="756"/>
        <v>0</v>
      </c>
      <c r="AF1046" s="59">
        <f t="shared" si="757"/>
        <v>0.42899463728990062</v>
      </c>
      <c r="AG1046" s="59">
        <f t="shared" si="758"/>
        <v>0</v>
      </c>
      <c r="AH1046" s="59">
        <f t="shared" si="759"/>
        <v>0.57730448446658755</v>
      </c>
      <c r="AI1046" s="59">
        <f t="shared" si="760"/>
        <v>3.5425993806712554E-3</v>
      </c>
      <c r="AJ1046" s="59">
        <f t="shared" si="770"/>
        <v>3.0000498778767488</v>
      </c>
      <c r="AK1046" s="59">
        <f t="shared" si="778"/>
        <v>4.0000000000000009</v>
      </c>
      <c r="AL1046" s="59">
        <f t="shared" si="761"/>
        <v>0.57369073666576043</v>
      </c>
      <c r="AM1046" s="59">
        <f t="shared" si="771"/>
        <v>0.42630926333423957</v>
      </c>
      <c r="AN1046" s="59">
        <f t="shared" si="762"/>
        <v>2.4158361692256065</v>
      </c>
      <c r="AO1046" s="59">
        <f t="shared" si="772"/>
        <v>8.9196970371472872</v>
      </c>
      <c r="AP1046" s="59">
        <f t="shared" si="763"/>
        <v>0.29275408727424618</v>
      </c>
      <c r="AQ1046" s="59">
        <f t="shared" si="764"/>
        <v>8.9661502789369268E-2</v>
      </c>
      <c r="AR1046" s="59">
        <f t="shared" si="765"/>
        <v>0.73111683137392502</v>
      </c>
      <c r="AS1046" s="59">
        <f t="shared" si="766"/>
        <v>0.17922166583670571</v>
      </c>
      <c r="AT1046" s="59">
        <f t="shared" si="767"/>
        <v>0.80312634653388926</v>
      </c>
      <c r="AU1046" s="59">
        <v>40.71</v>
      </c>
      <c r="AV1046" s="78">
        <v>2.5999999999999999E-2</v>
      </c>
      <c r="AW1046" s="59">
        <v>10.75</v>
      </c>
      <c r="AX1046" s="59">
        <v>0.14799999999999999</v>
      </c>
      <c r="AY1046" s="59">
        <v>48.61</v>
      </c>
      <c r="AZ1046" s="59">
        <v>0.14599999999999999</v>
      </c>
      <c r="BA1046" s="59">
        <v>0.33600000000000002</v>
      </c>
      <c r="BB1046" s="59">
        <v>0.185</v>
      </c>
      <c r="BC1046" s="59"/>
      <c r="BD1046" s="59"/>
      <c r="BE1046" s="59">
        <f t="shared" si="773"/>
        <v>100.911</v>
      </c>
      <c r="BF1046" s="59">
        <f t="shared" si="779"/>
        <v>88.962383987003435</v>
      </c>
      <c r="BG1046" s="59">
        <f t="shared" si="768"/>
        <v>0.11037616012996565</v>
      </c>
      <c r="BH1046" s="64">
        <f t="shared" si="769"/>
        <v>0.88962383987003435</v>
      </c>
      <c r="BI1046" s="52"/>
      <c r="BJ1046" s="62"/>
      <c r="BK1046" s="62"/>
      <c r="BL1046" s="62"/>
    </row>
    <row r="1047" spans="1:64" s="31" customFormat="1" x14ac:dyDescent="0.25">
      <c r="A1047" s="62"/>
      <c r="B1047" s="58" t="s">
        <v>168</v>
      </c>
      <c r="C1047" s="52" t="s">
        <v>15</v>
      </c>
      <c r="D1047" s="52" t="s">
        <v>208</v>
      </c>
      <c r="E1047" s="52"/>
      <c r="F1047" s="52" t="s">
        <v>1112</v>
      </c>
      <c r="G1047" s="52" t="s">
        <v>1779</v>
      </c>
      <c r="H1047" s="52" t="s">
        <v>1789</v>
      </c>
      <c r="I1047" s="52" t="s">
        <v>1735</v>
      </c>
      <c r="J1047" s="52" t="s">
        <v>1722</v>
      </c>
      <c r="K1047" s="59">
        <v>91.564936132278234</v>
      </c>
      <c r="L1047" s="59">
        <v>0</v>
      </c>
      <c r="M1047" s="59">
        <v>0.33200000000000002</v>
      </c>
      <c r="N1047" s="59">
        <v>9.2899999999999991</v>
      </c>
      <c r="O1047" s="59">
        <v>55.79</v>
      </c>
      <c r="P1047" s="59"/>
      <c r="Q1047" s="59">
        <v>21.45</v>
      </c>
      <c r="R1047" s="59">
        <v>0</v>
      </c>
      <c r="S1047" s="59">
        <v>12.75</v>
      </c>
      <c r="T1047" s="59">
        <v>0.182</v>
      </c>
      <c r="U1047" s="59"/>
      <c r="V1047" s="59">
        <v>99.794000000000011</v>
      </c>
      <c r="W1047" s="59">
        <f t="shared" si="775"/>
        <v>14.238286872377923</v>
      </c>
      <c r="X1047" s="59">
        <f t="shared" si="776"/>
        <v>8.0147956519471837</v>
      </c>
      <c r="Y1047" s="59">
        <f t="shared" si="777"/>
        <v>100.59708252432512</v>
      </c>
      <c r="Z1047" s="59">
        <f t="shared" si="751"/>
        <v>0</v>
      </c>
      <c r="AA1047" s="59">
        <f t="shared" si="752"/>
        <v>8.105056742123546E-3</v>
      </c>
      <c r="AB1047" s="59">
        <f t="shared" si="753"/>
        <v>0.3554517347360876</v>
      </c>
      <c r="AC1047" s="59">
        <f t="shared" si="754"/>
        <v>1.4324484117811844</v>
      </c>
      <c r="AD1047" s="59">
        <f t="shared" si="755"/>
        <v>0.19578629529354757</v>
      </c>
      <c r="AE1047" s="59">
        <f t="shared" si="756"/>
        <v>0</v>
      </c>
      <c r="AF1047" s="59">
        <f t="shared" si="757"/>
        <v>0.38654113860868716</v>
      </c>
      <c r="AG1047" s="59">
        <f t="shared" si="758"/>
        <v>0</v>
      </c>
      <c r="AH1047" s="59">
        <f t="shared" si="759"/>
        <v>0.61696729335748923</v>
      </c>
      <c r="AI1047" s="59">
        <f t="shared" si="760"/>
        <v>4.7517918333464578E-3</v>
      </c>
      <c r="AJ1047" s="59">
        <f t="shared" si="770"/>
        <v>3.0000517223524663</v>
      </c>
      <c r="AK1047" s="59">
        <f t="shared" si="778"/>
        <v>3.9999999999999996</v>
      </c>
      <c r="AL1047" s="59">
        <f t="shared" si="761"/>
        <v>0.61481027334136473</v>
      </c>
      <c r="AM1047" s="59">
        <f t="shared" si="771"/>
        <v>0.38518972665863527</v>
      </c>
      <c r="AN1047" s="59">
        <f t="shared" si="762"/>
        <v>1.9743013065809116</v>
      </c>
      <c r="AO1047" s="59">
        <f t="shared" si="772"/>
        <v>6.848881887059183</v>
      </c>
      <c r="AP1047" s="59">
        <f t="shared" si="763"/>
        <v>0.33621341515985931</v>
      </c>
      <c r="AQ1047" s="59">
        <f t="shared" si="764"/>
        <v>9.8698207119277834E-2</v>
      </c>
      <c r="AR1047" s="59">
        <f t="shared" si="765"/>
        <v>0.72211433298579464</v>
      </c>
      <c r="AS1047" s="59">
        <f t="shared" si="766"/>
        <v>0.17918745989492746</v>
      </c>
      <c r="AT1047" s="59">
        <f t="shared" si="767"/>
        <v>0.80119038782535623</v>
      </c>
      <c r="AU1047" s="59">
        <v>41.07</v>
      </c>
      <c r="AV1047" s="78">
        <v>1.2999999999999999E-2</v>
      </c>
      <c r="AW1047" s="59">
        <v>8.2100000000000009</v>
      </c>
      <c r="AX1047" s="59">
        <v>0.13300000000000001</v>
      </c>
      <c r="AY1047" s="59">
        <v>50</v>
      </c>
      <c r="AZ1047" s="59">
        <v>0.20799999999999999</v>
      </c>
      <c r="BA1047" s="59">
        <v>0.312</v>
      </c>
      <c r="BB1047" s="59">
        <v>0.03</v>
      </c>
      <c r="BC1047" s="59"/>
      <c r="BD1047" s="59"/>
      <c r="BE1047" s="59">
        <f t="shared" si="773"/>
        <v>99.975999999999999</v>
      </c>
      <c r="BF1047" s="59">
        <f t="shared" si="779"/>
        <v>91.564936132278234</v>
      </c>
      <c r="BG1047" s="59">
        <f t="shared" si="768"/>
        <v>8.4350638677217663E-2</v>
      </c>
      <c r="BH1047" s="64">
        <f t="shared" si="769"/>
        <v>0.9156493613227823</v>
      </c>
      <c r="BI1047" s="52"/>
      <c r="BJ1047" s="62"/>
      <c r="BK1047" s="62"/>
      <c r="BL1047" s="62"/>
    </row>
    <row r="1048" spans="1:64" s="31" customFormat="1" x14ac:dyDescent="0.25">
      <c r="A1048" s="62"/>
      <c r="B1048" s="58" t="s">
        <v>168</v>
      </c>
      <c r="C1048" s="52" t="s">
        <v>15</v>
      </c>
      <c r="D1048" s="52" t="s">
        <v>208</v>
      </c>
      <c r="E1048" s="52"/>
      <c r="F1048" s="52" t="s">
        <v>1113</v>
      </c>
      <c r="G1048" s="52" t="s">
        <v>1779</v>
      </c>
      <c r="H1048" s="52" t="s">
        <v>1789</v>
      </c>
      <c r="I1048" s="52" t="s">
        <v>1735</v>
      </c>
      <c r="J1048" s="52" t="s">
        <v>1722</v>
      </c>
      <c r="K1048" s="59">
        <v>89.55367042428459</v>
      </c>
      <c r="L1048" s="59">
        <v>0</v>
      </c>
      <c r="M1048" s="59">
        <v>0.40300000000000002</v>
      </c>
      <c r="N1048" s="59">
        <v>9.93</v>
      </c>
      <c r="O1048" s="59">
        <v>53</v>
      </c>
      <c r="P1048" s="59"/>
      <c r="Q1048" s="59">
        <v>24.2</v>
      </c>
      <c r="R1048" s="59">
        <v>0</v>
      </c>
      <c r="S1048" s="59">
        <v>11.8</v>
      </c>
      <c r="T1048" s="59">
        <v>0.128</v>
      </c>
      <c r="U1048" s="59"/>
      <c r="V1048" s="59">
        <v>99.460999999999999</v>
      </c>
      <c r="W1048" s="59">
        <f t="shared" si="775"/>
        <v>15.824768063377681</v>
      </c>
      <c r="X1048" s="59">
        <f t="shared" si="776"/>
        <v>9.3078816810650356</v>
      </c>
      <c r="Y1048" s="59">
        <f t="shared" si="777"/>
        <v>100.39364974444271</v>
      </c>
      <c r="Z1048" s="59">
        <f t="shared" si="751"/>
        <v>0</v>
      </c>
      <c r="AA1048" s="59">
        <f t="shared" si="752"/>
        <v>9.8982108848849459E-3</v>
      </c>
      <c r="AB1048" s="59">
        <f t="shared" si="753"/>
        <v>0.38225031582199359</v>
      </c>
      <c r="AC1048" s="59">
        <f t="shared" si="754"/>
        <v>1.369090568734435</v>
      </c>
      <c r="AD1048" s="59">
        <f t="shared" si="755"/>
        <v>0.22875698771679701</v>
      </c>
      <c r="AE1048" s="59">
        <f t="shared" si="756"/>
        <v>0</v>
      </c>
      <c r="AF1048" s="59">
        <f t="shared" si="757"/>
        <v>0.43222413770440554</v>
      </c>
      <c r="AG1048" s="59">
        <f t="shared" si="758"/>
        <v>0</v>
      </c>
      <c r="AH1048" s="59">
        <f t="shared" si="759"/>
        <v>0.57447038469770095</v>
      </c>
      <c r="AI1048" s="59">
        <f t="shared" si="760"/>
        <v>3.3622474182852047E-3</v>
      </c>
      <c r="AJ1048" s="59">
        <f t="shared" si="770"/>
        <v>3.0000528529785022</v>
      </c>
      <c r="AK1048" s="59">
        <f t="shared" si="778"/>
        <v>3.9999999999999996</v>
      </c>
      <c r="AL1048" s="59">
        <f t="shared" si="761"/>
        <v>0.57065015445493683</v>
      </c>
      <c r="AM1048" s="59">
        <f t="shared" si="771"/>
        <v>0.42934984554506317</v>
      </c>
      <c r="AN1048" s="59">
        <f t="shared" si="762"/>
        <v>1.8894467094465439</v>
      </c>
      <c r="AO1048" s="59">
        <f t="shared" si="772"/>
        <v>6.4661748534790915</v>
      </c>
      <c r="AP1048" s="59">
        <f t="shared" si="763"/>
        <v>0.34608701961198102</v>
      </c>
      <c r="AQ1048" s="59">
        <f t="shared" si="764"/>
        <v>0.11552812157420053</v>
      </c>
      <c r="AR1048" s="59">
        <f t="shared" si="765"/>
        <v>0.69142570572164108</v>
      </c>
      <c r="AS1048" s="59">
        <f t="shared" si="766"/>
        <v>0.19304617270415836</v>
      </c>
      <c r="AT1048" s="59">
        <f t="shared" si="767"/>
        <v>0.78173848438488991</v>
      </c>
      <c r="AU1048" s="59"/>
      <c r="AV1048" s="78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>
        <f t="shared" si="768"/>
        <v>0.1044632957571541</v>
      </c>
      <c r="BH1048" s="64">
        <f t="shared" si="769"/>
        <v>0.89553670424284593</v>
      </c>
      <c r="BI1048" s="52"/>
      <c r="BJ1048" s="62"/>
      <c r="BK1048" s="62"/>
      <c r="BL1048" s="62"/>
    </row>
    <row r="1049" spans="1:64" s="31" customFormat="1" x14ac:dyDescent="0.25">
      <c r="A1049" s="62"/>
      <c r="B1049" s="58" t="s">
        <v>168</v>
      </c>
      <c r="C1049" s="52" t="s">
        <v>15</v>
      </c>
      <c r="D1049" s="52" t="s">
        <v>208</v>
      </c>
      <c r="E1049" s="52"/>
      <c r="F1049" s="52" t="s">
        <v>1114</v>
      </c>
      <c r="G1049" s="52" t="s">
        <v>1779</v>
      </c>
      <c r="H1049" s="52" t="s">
        <v>1789</v>
      </c>
      <c r="I1049" s="52" t="s">
        <v>1735</v>
      </c>
      <c r="J1049" s="52" t="s">
        <v>1722</v>
      </c>
      <c r="K1049" s="59">
        <v>86.313291155434655</v>
      </c>
      <c r="L1049" s="59">
        <v>0</v>
      </c>
      <c r="M1049" s="59">
        <v>0.77200000000000002</v>
      </c>
      <c r="N1049" s="59">
        <v>11.49</v>
      </c>
      <c r="O1049" s="59">
        <v>47.67</v>
      </c>
      <c r="P1049" s="59"/>
      <c r="Q1049" s="59">
        <v>28.81</v>
      </c>
      <c r="R1049" s="59">
        <v>0</v>
      </c>
      <c r="S1049" s="59">
        <v>10.31</v>
      </c>
      <c r="T1049" s="59">
        <v>4.2000000000000003E-2</v>
      </c>
      <c r="U1049" s="59"/>
      <c r="V1049" s="59">
        <v>99.094000000000008</v>
      </c>
      <c r="W1049" s="59">
        <f t="shared" si="775"/>
        <v>18.681979707658726</v>
      </c>
      <c r="X1049" s="59">
        <f t="shared" si="776"/>
        <v>11.255857181975186</v>
      </c>
      <c r="Y1049" s="59">
        <f t="shared" si="777"/>
        <v>100.22183688963392</v>
      </c>
      <c r="Z1049" s="59">
        <f t="shared" si="751"/>
        <v>0</v>
      </c>
      <c r="AA1049" s="59">
        <f t="shared" si="752"/>
        <v>1.9072285658306341E-2</v>
      </c>
      <c r="AB1049" s="59">
        <f t="shared" si="753"/>
        <v>0.44488976986031797</v>
      </c>
      <c r="AC1049" s="59">
        <f t="shared" si="754"/>
        <v>1.2386118975376823</v>
      </c>
      <c r="AD1049" s="59">
        <f t="shared" si="755"/>
        <v>0.27825044996849679</v>
      </c>
      <c r="AE1049" s="59">
        <f t="shared" si="756"/>
        <v>0</v>
      </c>
      <c r="AF1049" s="59">
        <f t="shared" si="757"/>
        <v>0.51324927591678215</v>
      </c>
      <c r="AG1049" s="59">
        <f t="shared" si="758"/>
        <v>0</v>
      </c>
      <c r="AH1049" s="59">
        <f t="shared" si="759"/>
        <v>0.50486828389750671</v>
      </c>
      <c r="AI1049" s="59">
        <f t="shared" si="760"/>
        <v>1.1096928193530429E-3</v>
      </c>
      <c r="AJ1049" s="59">
        <f t="shared" si="770"/>
        <v>3.0000516556584453</v>
      </c>
      <c r="AK1049" s="59">
        <f t="shared" si="778"/>
        <v>3.9999999999999996</v>
      </c>
      <c r="AL1049" s="59">
        <f t="shared" si="761"/>
        <v>0.49588407451650074</v>
      </c>
      <c r="AM1049" s="59">
        <f t="shared" si="771"/>
        <v>0.50411592548349926</v>
      </c>
      <c r="AN1049" s="59">
        <f t="shared" si="762"/>
        <v>1.8445586556100508</v>
      </c>
      <c r="AO1049" s="59">
        <f t="shared" si="772"/>
        <v>6.2658453664560891</v>
      </c>
      <c r="AP1049" s="59">
        <f t="shared" si="763"/>
        <v>0.35154838450168557</v>
      </c>
      <c r="AQ1049" s="59">
        <f t="shared" si="764"/>
        <v>0.1418377212417779</v>
      </c>
      <c r="AR1049" s="59">
        <f t="shared" si="765"/>
        <v>0.63138043108138686</v>
      </c>
      <c r="AS1049" s="59">
        <f t="shared" si="766"/>
        <v>0.22678184767683524</v>
      </c>
      <c r="AT1049" s="59">
        <f t="shared" si="767"/>
        <v>0.73573547417512553</v>
      </c>
      <c r="AU1049" s="59">
        <v>40.35</v>
      </c>
      <c r="AV1049" s="78">
        <v>0.01</v>
      </c>
      <c r="AW1049" s="59">
        <v>13.27</v>
      </c>
      <c r="AX1049" s="59">
        <v>0.215</v>
      </c>
      <c r="AY1049" s="59">
        <v>46.95</v>
      </c>
      <c r="AZ1049" s="59">
        <v>0.14699999999999999</v>
      </c>
      <c r="BA1049" s="59">
        <v>0.13500000000000001</v>
      </c>
      <c r="BB1049" s="59">
        <v>6.8000000000000005E-2</v>
      </c>
      <c r="BC1049" s="59"/>
      <c r="BD1049" s="59"/>
      <c r="BE1049" s="59">
        <f t="shared" si="773"/>
        <v>101.14500000000001</v>
      </c>
      <c r="BF1049" s="59">
        <f t="shared" si="779"/>
        <v>86.313291155434655</v>
      </c>
      <c r="BG1049" s="59">
        <f t="shared" si="768"/>
        <v>0.13686708844565346</v>
      </c>
      <c r="BH1049" s="64">
        <f t="shared" si="769"/>
        <v>0.86313291155434657</v>
      </c>
      <c r="BI1049" s="52"/>
      <c r="BJ1049" s="62"/>
      <c r="BK1049" s="62"/>
      <c r="BL1049" s="62"/>
    </row>
    <row r="1050" spans="1:64" s="31" customFormat="1" x14ac:dyDescent="0.25">
      <c r="A1050" s="62"/>
      <c r="B1050" s="58" t="s">
        <v>168</v>
      </c>
      <c r="C1050" s="52" t="s">
        <v>15</v>
      </c>
      <c r="D1050" s="52" t="s">
        <v>208</v>
      </c>
      <c r="E1050" s="52"/>
      <c r="F1050" s="52" t="s">
        <v>1115</v>
      </c>
      <c r="G1050" s="52" t="s">
        <v>1779</v>
      </c>
      <c r="H1050" s="52" t="s">
        <v>1789</v>
      </c>
      <c r="I1050" s="52" t="s">
        <v>1735</v>
      </c>
      <c r="J1050" s="52" t="s">
        <v>1722</v>
      </c>
      <c r="K1050" s="59">
        <v>92.066818772724858</v>
      </c>
      <c r="L1050" s="59">
        <v>0</v>
      </c>
      <c r="M1050" s="59">
        <v>0.52900000000000003</v>
      </c>
      <c r="N1050" s="59">
        <v>12.03</v>
      </c>
      <c r="O1050" s="59">
        <v>42.82</v>
      </c>
      <c r="P1050" s="59"/>
      <c r="Q1050" s="59">
        <v>28.63</v>
      </c>
      <c r="R1050" s="59">
        <v>0</v>
      </c>
      <c r="S1050" s="59">
        <v>13.01</v>
      </c>
      <c r="T1050" s="59">
        <v>0.25600000000000001</v>
      </c>
      <c r="U1050" s="59"/>
      <c r="V1050" s="59">
        <v>97.275000000000006</v>
      </c>
      <c r="W1050" s="59">
        <f t="shared" si="775"/>
        <v>13.710855737141962</v>
      </c>
      <c r="X1050" s="59">
        <f t="shared" si="776"/>
        <v>16.580511516846006</v>
      </c>
      <c r="Y1050" s="59">
        <f t="shared" si="777"/>
        <v>98.936367253987953</v>
      </c>
      <c r="Z1050" s="59">
        <f t="shared" si="751"/>
        <v>0</v>
      </c>
      <c r="AA1050" s="59">
        <f t="shared" si="752"/>
        <v>1.2974668290018119E-2</v>
      </c>
      <c r="AB1050" s="59">
        <f t="shared" si="753"/>
        <v>0.46243763024903001</v>
      </c>
      <c r="AC1050" s="59">
        <f t="shared" si="754"/>
        <v>1.1045666012493793</v>
      </c>
      <c r="AD1050" s="59">
        <f t="shared" si="755"/>
        <v>0.40692125469402529</v>
      </c>
      <c r="AE1050" s="59">
        <f t="shared" si="756"/>
        <v>0</v>
      </c>
      <c r="AF1050" s="59">
        <f t="shared" si="757"/>
        <v>0.3739600073251888</v>
      </c>
      <c r="AG1050" s="59">
        <f t="shared" si="758"/>
        <v>0</v>
      </c>
      <c r="AH1050" s="59">
        <f t="shared" si="759"/>
        <v>0.63248738687297945</v>
      </c>
      <c r="AI1050" s="59">
        <f t="shared" si="760"/>
        <v>6.7150399331440524E-3</v>
      </c>
      <c r="AJ1050" s="59">
        <f t="shared" si="770"/>
        <v>3.0000625886137651</v>
      </c>
      <c r="AK1050" s="59">
        <f t="shared" si="778"/>
        <v>4</v>
      </c>
      <c r="AL1050" s="59">
        <f t="shared" si="761"/>
        <v>0.62843561473660436</v>
      </c>
      <c r="AM1050" s="59">
        <f t="shared" si="771"/>
        <v>0.37156438526339564</v>
      </c>
      <c r="AN1050" s="59">
        <f t="shared" si="762"/>
        <v>0.91899846226115445</v>
      </c>
      <c r="AO1050" s="59">
        <f t="shared" si="772"/>
        <v>2.5173035139875179</v>
      </c>
      <c r="AP1050" s="59">
        <f t="shared" si="763"/>
        <v>0.52110515962670489</v>
      </c>
      <c r="AQ1050" s="59">
        <f t="shared" si="764"/>
        <v>0.20614823484494754</v>
      </c>
      <c r="AR1050" s="59">
        <f t="shared" si="765"/>
        <v>0.55957867152321528</v>
      </c>
      <c r="AS1050" s="59">
        <f t="shared" si="766"/>
        <v>0.23427309363183718</v>
      </c>
      <c r="AT1050" s="59">
        <f t="shared" si="767"/>
        <v>0.70489063082692804</v>
      </c>
      <c r="AU1050" s="59">
        <v>41</v>
      </c>
      <c r="AV1050" s="78">
        <v>0.04</v>
      </c>
      <c r="AW1050" s="59">
        <v>7.79</v>
      </c>
      <c r="AX1050" s="59">
        <v>0.111</v>
      </c>
      <c r="AY1050" s="59">
        <v>50.72</v>
      </c>
      <c r="AZ1050" s="59">
        <v>0.2</v>
      </c>
      <c r="BA1050" s="59">
        <v>0.40799999999999997</v>
      </c>
      <c r="BB1050" s="59">
        <v>0.09</v>
      </c>
      <c r="BC1050" s="59"/>
      <c r="BD1050" s="59"/>
      <c r="BE1050" s="59">
        <f t="shared" si="773"/>
        <v>100.35900000000001</v>
      </c>
      <c r="BF1050" s="59">
        <f t="shared" si="779"/>
        <v>92.066818772724858</v>
      </c>
      <c r="BG1050" s="59">
        <f t="shared" si="768"/>
        <v>7.933181227275142E-2</v>
      </c>
      <c r="BH1050" s="64">
        <f t="shared" si="769"/>
        <v>0.92066818772724857</v>
      </c>
      <c r="BI1050" s="52"/>
      <c r="BJ1050" s="62"/>
      <c r="BK1050" s="62"/>
      <c r="BL1050" s="62"/>
    </row>
    <row r="1051" spans="1:64" s="31" customFormat="1" x14ac:dyDescent="0.25">
      <c r="A1051" s="62"/>
      <c r="B1051" s="58" t="s">
        <v>168</v>
      </c>
      <c r="C1051" s="52" t="s">
        <v>15</v>
      </c>
      <c r="D1051" s="52" t="s">
        <v>208</v>
      </c>
      <c r="E1051" s="52"/>
      <c r="F1051" s="52" t="s">
        <v>1116</v>
      </c>
      <c r="G1051" s="52" t="s">
        <v>1779</v>
      </c>
      <c r="H1051" s="52" t="s">
        <v>1784</v>
      </c>
      <c r="I1051" s="52" t="s">
        <v>1737</v>
      </c>
      <c r="J1051" s="52" t="s">
        <v>1722</v>
      </c>
      <c r="K1051" s="59">
        <v>89.550569531728357</v>
      </c>
      <c r="L1051" s="59">
        <v>0.60799999999999998</v>
      </c>
      <c r="M1051" s="59">
        <v>0.39899999999999997</v>
      </c>
      <c r="N1051" s="59">
        <v>11.56</v>
      </c>
      <c r="O1051" s="59">
        <v>49.106999999999999</v>
      </c>
      <c r="P1051" s="59">
        <v>0.14899999999999999</v>
      </c>
      <c r="Q1051" s="59">
        <v>24.047999999999998</v>
      </c>
      <c r="R1051" s="59">
        <v>0.29599999999999999</v>
      </c>
      <c r="S1051" s="59">
        <v>12.429</v>
      </c>
      <c r="T1051" s="59"/>
      <c r="U1051" s="59"/>
      <c r="V1051" s="59">
        <v>98.596000000000004</v>
      </c>
      <c r="W1051" s="59">
        <f t="shared" si="775"/>
        <v>15.447361675573051</v>
      </c>
      <c r="X1051" s="59">
        <f t="shared" si="776"/>
        <v>9.5583888913391277</v>
      </c>
      <c r="Y1051" s="59">
        <f t="shared" si="777"/>
        <v>99.553750566912186</v>
      </c>
      <c r="Z1051" s="59">
        <f t="shared" si="751"/>
        <v>1.975096754529914E-2</v>
      </c>
      <c r="AA1051" s="59">
        <f t="shared" si="752"/>
        <v>9.747946040260299E-3</v>
      </c>
      <c r="AB1051" s="59">
        <f t="shared" si="753"/>
        <v>0.44263423724130774</v>
      </c>
      <c r="AC1051" s="59">
        <f t="shared" si="754"/>
        <v>1.261793474647033</v>
      </c>
      <c r="AD1051" s="59">
        <f t="shared" si="755"/>
        <v>0.23366667343541458</v>
      </c>
      <c r="AE1051" s="59">
        <f t="shared" si="756"/>
        <v>2.772403136425156E-3</v>
      </c>
      <c r="AF1051" s="59">
        <f t="shared" si="757"/>
        <v>0.4196763949338167</v>
      </c>
      <c r="AG1051" s="59">
        <f t="shared" si="758"/>
        <v>8.1449332038360713E-3</v>
      </c>
      <c r="AH1051" s="59">
        <f t="shared" si="759"/>
        <v>0.60188066200095769</v>
      </c>
      <c r="AI1051" s="59">
        <f t="shared" si="760"/>
        <v>0</v>
      </c>
      <c r="AJ1051" s="59">
        <f t="shared" si="770"/>
        <v>3.0000676921843499</v>
      </c>
      <c r="AK1051" s="59">
        <f t="shared" si="778"/>
        <v>4.0027724031364249</v>
      </c>
      <c r="AL1051" s="59">
        <f t="shared" si="761"/>
        <v>0.58917968205018956</v>
      </c>
      <c r="AM1051" s="59">
        <f t="shared" si="771"/>
        <v>0.41082031794981044</v>
      </c>
      <c r="AN1051" s="59">
        <f t="shared" si="762"/>
        <v>1.7960472872046735</v>
      </c>
      <c r="AO1051" s="59">
        <f t="shared" si="772"/>
        <v>6.0510332268276708</v>
      </c>
      <c r="AP1051" s="59">
        <f t="shared" si="763"/>
        <v>0.35764774243133141</v>
      </c>
      <c r="AQ1051" s="59">
        <f t="shared" si="764"/>
        <v>0.12056516710685429</v>
      </c>
      <c r="AR1051" s="59">
        <f t="shared" si="765"/>
        <v>0.6510485166264246</v>
      </c>
      <c r="AS1051" s="59">
        <f t="shared" si="766"/>
        <v>0.22838631626672118</v>
      </c>
      <c r="AT1051" s="59">
        <f t="shared" si="767"/>
        <v>0.74030330875639672</v>
      </c>
      <c r="AU1051" s="59">
        <v>40.923000000000002</v>
      </c>
      <c r="AV1051" s="78"/>
      <c r="AW1051" s="59">
        <v>10.026</v>
      </c>
      <c r="AX1051" s="59">
        <v>0.125</v>
      </c>
      <c r="AY1051" s="59">
        <v>48.198</v>
      </c>
      <c r="AZ1051" s="59">
        <v>0.13300000000000001</v>
      </c>
      <c r="BA1051" s="59">
        <v>0.32299999999999995</v>
      </c>
      <c r="BB1051" s="59">
        <v>0</v>
      </c>
      <c r="BC1051" s="59"/>
      <c r="BD1051" s="59"/>
      <c r="BE1051" s="59">
        <f t="shared" si="773"/>
        <v>99.72799999999998</v>
      </c>
      <c r="BF1051" s="59">
        <f t="shared" si="779"/>
        <v>89.549267181219108</v>
      </c>
      <c r="BG1051" s="59">
        <f t="shared" si="768"/>
        <v>0.10449430468271644</v>
      </c>
      <c r="BH1051" s="64">
        <f t="shared" si="769"/>
        <v>0.89550569531728352</v>
      </c>
      <c r="BI1051" s="52"/>
      <c r="BJ1051" s="62"/>
      <c r="BK1051" s="62"/>
      <c r="BL1051" s="62"/>
    </row>
    <row r="1052" spans="1:64" s="31" customFormat="1" x14ac:dyDescent="0.25">
      <c r="A1052" s="62"/>
      <c r="B1052" s="58" t="s">
        <v>168</v>
      </c>
      <c r="C1052" s="52" t="s">
        <v>15</v>
      </c>
      <c r="D1052" s="52" t="s">
        <v>208</v>
      </c>
      <c r="E1052" s="52"/>
      <c r="F1052" s="52" t="s">
        <v>1117</v>
      </c>
      <c r="G1052" s="52" t="s">
        <v>1779</v>
      </c>
      <c r="H1052" s="52" t="s">
        <v>1784</v>
      </c>
      <c r="I1052" s="52" t="s">
        <v>1737</v>
      </c>
      <c r="J1052" s="52" t="s">
        <v>1722</v>
      </c>
      <c r="K1052" s="59">
        <v>89.723554974069955</v>
      </c>
      <c r="L1052" s="59">
        <v>0.67200000000000004</v>
      </c>
      <c r="M1052" s="59">
        <v>0.39200000000000002</v>
      </c>
      <c r="N1052" s="59">
        <v>12.689</v>
      </c>
      <c r="O1052" s="59">
        <v>49.832999999999998</v>
      </c>
      <c r="P1052" s="59">
        <v>0.124</v>
      </c>
      <c r="Q1052" s="59">
        <v>22.728999999999999</v>
      </c>
      <c r="R1052" s="59">
        <v>0.247</v>
      </c>
      <c r="S1052" s="59">
        <v>12.288</v>
      </c>
      <c r="T1052" s="59"/>
      <c r="U1052" s="59"/>
      <c r="V1052" s="59">
        <v>98.97399999999999</v>
      </c>
      <c r="W1052" s="59">
        <f t="shared" si="775"/>
        <v>16.05484251970821</v>
      </c>
      <c r="X1052" s="59">
        <f t="shared" si="776"/>
        <v>7.4173788400664487</v>
      </c>
      <c r="Y1052" s="59">
        <f t="shared" si="777"/>
        <v>99.717221359774669</v>
      </c>
      <c r="Z1052" s="59">
        <f t="shared" si="751"/>
        <v>2.1690316676379887E-2</v>
      </c>
      <c r="AA1052" s="59">
        <f t="shared" si="752"/>
        <v>9.5156423691965704E-3</v>
      </c>
      <c r="AB1052" s="59">
        <f t="shared" si="753"/>
        <v>0.48275456577692283</v>
      </c>
      <c r="AC1052" s="59">
        <f t="shared" si="754"/>
        <v>1.2722537224050376</v>
      </c>
      <c r="AD1052" s="59">
        <f t="shared" si="755"/>
        <v>0.18016663374814965</v>
      </c>
      <c r="AE1052" s="59">
        <f t="shared" si="756"/>
        <v>2.2924697927925574E-3</v>
      </c>
      <c r="AF1052" s="59">
        <f t="shared" si="757"/>
        <v>0.43338921658408225</v>
      </c>
      <c r="AG1052" s="59">
        <f t="shared" si="758"/>
        <v>6.7531219559215424E-3</v>
      </c>
      <c r="AH1052" s="59">
        <f t="shared" si="759"/>
        <v>0.59124465578448959</v>
      </c>
      <c r="AI1052" s="59">
        <f t="shared" si="760"/>
        <v>0</v>
      </c>
      <c r="AJ1052" s="59">
        <f t="shared" si="770"/>
        <v>3.0000603450929724</v>
      </c>
      <c r="AK1052" s="59">
        <f t="shared" si="778"/>
        <v>4.0022924697927929</v>
      </c>
      <c r="AL1052" s="59">
        <f t="shared" si="761"/>
        <v>0.57703016826659481</v>
      </c>
      <c r="AM1052" s="59">
        <f t="shared" si="771"/>
        <v>0.42296983173340519</v>
      </c>
      <c r="AN1052" s="59">
        <f t="shared" si="762"/>
        <v>2.4054910033447481</v>
      </c>
      <c r="AO1052" s="59">
        <f t="shared" si="772"/>
        <v>8.8697351186142726</v>
      </c>
      <c r="AP1052" s="59">
        <f t="shared" si="763"/>
        <v>0.29364341265850846</v>
      </c>
      <c r="AQ1052" s="59">
        <f t="shared" si="764"/>
        <v>9.3100955219311415E-2</v>
      </c>
      <c r="AR1052" s="59">
        <f t="shared" si="765"/>
        <v>0.65743603226116309</v>
      </c>
      <c r="AS1052" s="59">
        <f t="shared" si="766"/>
        <v>0.24946301251952552</v>
      </c>
      <c r="AT1052" s="59">
        <f t="shared" si="767"/>
        <v>0.72492747240697331</v>
      </c>
      <c r="AU1052" s="59">
        <v>41.518999999999998</v>
      </c>
      <c r="AV1052" s="78"/>
      <c r="AW1052" s="59">
        <v>9.8109999999999999</v>
      </c>
      <c r="AX1052" s="59">
        <v>7.9000000000000001E-2</v>
      </c>
      <c r="AY1052" s="59">
        <v>48.051000000000002</v>
      </c>
      <c r="AZ1052" s="59">
        <v>0.106</v>
      </c>
      <c r="BA1052" s="59">
        <v>0.35499999999999998</v>
      </c>
      <c r="BB1052" s="59">
        <v>0.161</v>
      </c>
      <c r="BC1052" s="59"/>
      <c r="BD1052" s="59"/>
      <c r="BE1052" s="59">
        <f t="shared" si="773"/>
        <v>100.08200000000001</v>
      </c>
      <c r="BF1052" s="59">
        <f t="shared" si="779"/>
        <v>89.722271708944263</v>
      </c>
      <c r="BG1052" s="59">
        <f t="shared" si="768"/>
        <v>0.10276445025930045</v>
      </c>
      <c r="BH1052" s="64">
        <f t="shared" si="769"/>
        <v>0.89723554974069952</v>
      </c>
      <c r="BI1052" s="52"/>
      <c r="BJ1052" s="62"/>
      <c r="BK1052" s="62"/>
      <c r="BL1052" s="62"/>
    </row>
    <row r="1053" spans="1:64" s="31" customFormat="1" x14ac:dyDescent="0.25">
      <c r="A1053" s="62"/>
      <c r="B1053" s="58" t="s">
        <v>168</v>
      </c>
      <c r="C1053" s="52" t="s">
        <v>15</v>
      </c>
      <c r="D1053" s="52" t="s">
        <v>208</v>
      </c>
      <c r="E1053" s="52"/>
      <c r="F1053" s="52">
        <v>20</v>
      </c>
      <c r="G1053" s="52" t="s">
        <v>1779</v>
      </c>
      <c r="H1053" s="52" t="s">
        <v>1784</v>
      </c>
      <c r="I1053" s="52" t="s">
        <v>1737</v>
      </c>
      <c r="J1053" s="52" t="s">
        <v>1722</v>
      </c>
      <c r="K1053" s="59">
        <v>86.777245041937661</v>
      </c>
      <c r="L1053" s="59">
        <v>0.34699999999999998</v>
      </c>
      <c r="M1053" s="59">
        <v>3.7330000000000001</v>
      </c>
      <c r="N1053" s="59">
        <v>8.5630000000000006</v>
      </c>
      <c r="O1053" s="59">
        <v>40.973999999999997</v>
      </c>
      <c r="P1053" s="59">
        <v>0.40899999999999997</v>
      </c>
      <c r="Q1053" s="59">
        <v>34.766999999999996</v>
      </c>
      <c r="R1053" s="59">
        <v>0.376</v>
      </c>
      <c r="S1053" s="59">
        <v>9.8699999999999992</v>
      </c>
      <c r="T1053" s="59"/>
      <c r="U1053" s="59"/>
      <c r="V1053" s="59">
        <v>99.039000000000001</v>
      </c>
      <c r="W1053" s="59">
        <f t="shared" si="775"/>
        <v>21.676662185213896</v>
      </c>
      <c r="X1053" s="59">
        <f t="shared" si="776"/>
        <v>14.548052694805623</v>
      </c>
      <c r="Y1053" s="59">
        <f t="shared" si="777"/>
        <v>100.49671488001951</v>
      </c>
      <c r="Z1053" s="59">
        <f t="shared" si="751"/>
        <v>1.1567029745110152E-2</v>
      </c>
      <c r="AA1053" s="59">
        <f t="shared" si="752"/>
        <v>9.3584902500360209E-2</v>
      </c>
      <c r="AB1053" s="59">
        <f t="shared" si="753"/>
        <v>0.33645012539563801</v>
      </c>
      <c r="AC1053" s="59">
        <f t="shared" si="754"/>
        <v>1.0803409005101157</v>
      </c>
      <c r="AD1053" s="59">
        <f t="shared" si="755"/>
        <v>0.36494257039938632</v>
      </c>
      <c r="AE1053" s="59">
        <f t="shared" si="756"/>
        <v>7.8091003297164185E-3</v>
      </c>
      <c r="AF1053" s="59">
        <f t="shared" si="757"/>
        <v>0.60431060907505485</v>
      </c>
      <c r="AG1053" s="59">
        <f t="shared" si="758"/>
        <v>1.0616741482076406E-2</v>
      </c>
      <c r="AH1053" s="59">
        <f t="shared" si="759"/>
        <v>0.49045473999964351</v>
      </c>
      <c r="AI1053" s="59">
        <f t="shared" si="760"/>
        <v>0</v>
      </c>
      <c r="AJ1053" s="59">
        <f t="shared" si="770"/>
        <v>3.0000767194371014</v>
      </c>
      <c r="AK1053" s="59">
        <f t="shared" si="778"/>
        <v>4.007809100329716</v>
      </c>
      <c r="AL1053" s="59">
        <f t="shared" si="761"/>
        <v>0.44799987542004188</v>
      </c>
      <c r="AM1053" s="59">
        <f t="shared" si="771"/>
        <v>0.55200012457995817</v>
      </c>
      <c r="AN1053" s="59">
        <f t="shared" si="762"/>
        <v>1.6559060468437776</v>
      </c>
      <c r="AO1053" s="59">
        <f t="shared" si="772"/>
        <v>5.4406252354021873</v>
      </c>
      <c r="AP1053" s="59">
        <f t="shared" si="763"/>
        <v>0.37651934306500739</v>
      </c>
      <c r="AQ1053" s="59">
        <f t="shared" si="764"/>
        <v>0.20482443119228594</v>
      </c>
      <c r="AR1053" s="59">
        <f t="shared" si="765"/>
        <v>0.60634255466163212</v>
      </c>
      <c r="AS1053" s="59">
        <f t="shared" si="766"/>
        <v>0.18883301414608197</v>
      </c>
      <c r="AT1053" s="59">
        <f t="shared" si="767"/>
        <v>0.76252663996050818</v>
      </c>
      <c r="AU1053" s="59">
        <v>40.697000000000003</v>
      </c>
      <c r="AV1053" s="78"/>
      <c r="AW1053" s="59">
        <v>12.581999999999999</v>
      </c>
      <c r="AX1053" s="59">
        <v>0.191</v>
      </c>
      <c r="AY1053" s="59">
        <v>46.319000000000003</v>
      </c>
      <c r="AZ1053" s="59">
        <v>0.10200000000000001</v>
      </c>
      <c r="BA1053" s="59">
        <v>0.38300000000000001</v>
      </c>
      <c r="BB1053" s="59">
        <v>0.161</v>
      </c>
      <c r="BC1053" s="59"/>
      <c r="BD1053" s="59"/>
      <c r="BE1053" s="59">
        <f t="shared" si="773"/>
        <v>100.43500000000002</v>
      </c>
      <c r="BF1053" s="59">
        <f t="shared" si="779"/>
        <v>86.775648085596728</v>
      </c>
      <c r="BG1053" s="59">
        <f t="shared" si="768"/>
        <v>0.13222754958062338</v>
      </c>
      <c r="BH1053" s="64">
        <f t="shared" si="769"/>
        <v>0.86777245041937656</v>
      </c>
      <c r="BI1053" s="52"/>
      <c r="BJ1053" s="62"/>
      <c r="BK1053" s="62"/>
      <c r="BL1053" s="62"/>
    </row>
    <row r="1054" spans="1:64" s="31" customFormat="1" x14ac:dyDescent="0.25">
      <c r="A1054" s="62"/>
      <c r="B1054" s="58" t="s">
        <v>168</v>
      </c>
      <c r="C1054" s="52" t="s">
        <v>15</v>
      </c>
      <c r="D1054" s="52" t="s">
        <v>208</v>
      </c>
      <c r="E1054" s="52"/>
      <c r="F1054" s="52">
        <v>22</v>
      </c>
      <c r="G1054" s="52" t="s">
        <v>1779</v>
      </c>
      <c r="H1054" s="52" t="s">
        <v>1784</v>
      </c>
      <c r="I1054" s="52" t="s">
        <v>1737</v>
      </c>
      <c r="J1054" s="52" t="s">
        <v>1722</v>
      </c>
      <c r="K1054" s="59">
        <v>88.522865202657158</v>
      </c>
      <c r="L1054" s="59">
        <v>0.22899999999999998</v>
      </c>
      <c r="M1054" s="59">
        <v>0.46</v>
      </c>
      <c r="N1054" s="59">
        <v>9.338000000000001</v>
      </c>
      <c r="O1054" s="59">
        <v>50.843000000000004</v>
      </c>
      <c r="P1054" s="59">
        <v>0.14300000000000002</v>
      </c>
      <c r="Q1054" s="59">
        <v>28.934999999999999</v>
      </c>
      <c r="R1054" s="59">
        <v>0.34599999999999997</v>
      </c>
      <c r="S1054" s="59">
        <v>9.3680000000000003</v>
      </c>
      <c r="T1054" s="59"/>
      <c r="U1054" s="59"/>
      <c r="V1054" s="59">
        <v>99.662000000000006</v>
      </c>
      <c r="W1054" s="59">
        <f t="shared" si="775"/>
        <v>19.650986146512277</v>
      </c>
      <c r="X1054" s="59">
        <f t="shared" si="776"/>
        <v>10.317863806943455</v>
      </c>
      <c r="Y1054" s="59">
        <f t="shared" si="777"/>
        <v>100.69584995345573</v>
      </c>
      <c r="Z1054" s="59">
        <f t="shared" si="751"/>
        <v>7.605123469617908E-3</v>
      </c>
      <c r="AA1054" s="59">
        <f t="shared" si="752"/>
        <v>1.1489047984276005E-2</v>
      </c>
      <c r="AB1054" s="59">
        <f t="shared" si="753"/>
        <v>0.36553336914586415</v>
      </c>
      <c r="AC1054" s="59">
        <f t="shared" si="754"/>
        <v>1.3355557847919701</v>
      </c>
      <c r="AD1054" s="59">
        <f t="shared" si="755"/>
        <v>0.25786230558978862</v>
      </c>
      <c r="AE1054" s="59">
        <f t="shared" si="756"/>
        <v>2.7201455399440176E-3</v>
      </c>
      <c r="AF1054" s="59">
        <f t="shared" si="757"/>
        <v>0.54579627574875933</v>
      </c>
      <c r="AG1054" s="59">
        <f t="shared" si="758"/>
        <v>9.7332506081227194E-3</v>
      </c>
      <c r="AH1054" s="59">
        <f t="shared" si="759"/>
        <v>0.46377472313398005</v>
      </c>
      <c r="AI1054" s="59">
        <f t="shared" si="760"/>
        <v>0</v>
      </c>
      <c r="AJ1054" s="59">
        <f t="shared" si="770"/>
        <v>3.0000700260123234</v>
      </c>
      <c r="AK1054" s="59">
        <f t="shared" si="778"/>
        <v>4.0027201455399446</v>
      </c>
      <c r="AL1054" s="59">
        <f t="shared" si="761"/>
        <v>0.45937801664986916</v>
      </c>
      <c r="AM1054" s="59">
        <f t="shared" si="771"/>
        <v>0.5406219833501309</v>
      </c>
      <c r="AN1054" s="59">
        <f t="shared" si="762"/>
        <v>2.1166190789320738</v>
      </c>
      <c r="AO1054" s="59">
        <f t="shared" si="772"/>
        <v>7.5021680566825077</v>
      </c>
      <c r="AP1054" s="59">
        <f t="shared" si="763"/>
        <v>0.32086051412566446</v>
      </c>
      <c r="AQ1054" s="59">
        <f t="shared" si="764"/>
        <v>0.13163282037216428</v>
      </c>
      <c r="AR1054" s="59">
        <f t="shared" si="765"/>
        <v>0.68177073928826337</v>
      </c>
      <c r="AS1054" s="59">
        <f t="shared" si="766"/>
        <v>0.18659644033957229</v>
      </c>
      <c r="AT1054" s="59">
        <f t="shared" si="767"/>
        <v>0.78511804140324182</v>
      </c>
      <c r="AU1054" s="59">
        <v>40.778999999999996</v>
      </c>
      <c r="AV1054" s="78"/>
      <c r="AW1054" s="59">
        <v>11.053000000000001</v>
      </c>
      <c r="AX1054" s="59">
        <v>0.11199999999999999</v>
      </c>
      <c r="AY1054" s="59">
        <v>47.821999999999996</v>
      </c>
      <c r="AZ1054" s="59">
        <v>0.13</v>
      </c>
      <c r="BA1054" s="59">
        <v>0.28200000000000003</v>
      </c>
      <c r="BB1054" s="59">
        <v>0.05</v>
      </c>
      <c r="BC1054" s="59"/>
      <c r="BD1054" s="59"/>
      <c r="BE1054" s="59">
        <f t="shared" si="773"/>
        <v>100.22799999999998</v>
      </c>
      <c r="BF1054" s="59">
        <f t="shared" si="779"/>
        <v>88.521451183690289</v>
      </c>
      <c r="BG1054" s="59">
        <f t="shared" si="768"/>
        <v>0.11477134797342842</v>
      </c>
      <c r="BH1054" s="64">
        <f t="shared" si="769"/>
        <v>0.88522865202657153</v>
      </c>
      <c r="BI1054" s="52"/>
      <c r="BJ1054" s="62"/>
      <c r="BK1054" s="62"/>
      <c r="BL1054" s="62"/>
    </row>
    <row r="1055" spans="1:64" s="31" customFormat="1" x14ac:dyDescent="0.25">
      <c r="A1055" s="62"/>
      <c r="B1055" s="58" t="s">
        <v>168</v>
      </c>
      <c r="C1055" s="52" t="s">
        <v>15</v>
      </c>
      <c r="D1055" s="52" t="s">
        <v>208</v>
      </c>
      <c r="E1055" s="52"/>
      <c r="F1055" s="52">
        <v>6</v>
      </c>
      <c r="G1055" s="52" t="s">
        <v>1779</v>
      </c>
      <c r="H1055" s="52" t="s">
        <v>1784</v>
      </c>
      <c r="I1055" s="52" t="s">
        <v>1737</v>
      </c>
      <c r="J1055" s="52" t="s">
        <v>1722</v>
      </c>
      <c r="K1055" s="59">
        <v>87.571031728400257</v>
      </c>
      <c r="L1055" s="59">
        <v>0.45599999999999996</v>
      </c>
      <c r="M1055" s="59">
        <v>0.46</v>
      </c>
      <c r="N1055" s="59">
        <v>9.8339999999999996</v>
      </c>
      <c r="O1055" s="59">
        <v>50.125</v>
      </c>
      <c r="P1055" s="59">
        <v>0.215</v>
      </c>
      <c r="Q1055" s="59">
        <v>28.812999999999999</v>
      </c>
      <c r="R1055" s="59">
        <v>0.18099999999999999</v>
      </c>
      <c r="S1055" s="59">
        <v>10.079000000000001</v>
      </c>
      <c r="T1055" s="59"/>
      <c r="U1055" s="59"/>
      <c r="V1055" s="59">
        <v>100.16300000000001</v>
      </c>
      <c r="W1055" s="59">
        <f t="shared" si="775"/>
        <v>19.262663401310533</v>
      </c>
      <c r="X1055" s="59">
        <f t="shared" si="776"/>
        <v>10.613843741597538</v>
      </c>
      <c r="Y1055" s="59">
        <f t="shared" si="777"/>
        <v>101.22650714290806</v>
      </c>
      <c r="Z1055" s="59">
        <f t="shared" si="751"/>
        <v>1.4961180209168479E-2</v>
      </c>
      <c r="AA1055" s="59">
        <f t="shared" si="752"/>
        <v>1.1350481046310893E-2</v>
      </c>
      <c r="AB1055" s="59">
        <f t="shared" si="753"/>
        <v>0.38030635994050371</v>
      </c>
      <c r="AC1055" s="59">
        <f t="shared" si="754"/>
        <v>1.3008148156154904</v>
      </c>
      <c r="AD1055" s="59">
        <f t="shared" si="755"/>
        <v>0.26206014957880042</v>
      </c>
      <c r="AE1055" s="59">
        <f t="shared" si="756"/>
        <v>4.0404039622792976E-3</v>
      </c>
      <c r="AF1055" s="59">
        <f t="shared" si="757"/>
        <v>0.52855815610600398</v>
      </c>
      <c r="AG1055" s="59">
        <f t="shared" si="758"/>
        <v>5.0302620047450852E-3</v>
      </c>
      <c r="AH1055" s="59">
        <f t="shared" si="759"/>
        <v>0.49295566573268174</v>
      </c>
      <c r="AI1055" s="59">
        <f t="shared" si="760"/>
        <v>0</v>
      </c>
      <c r="AJ1055" s="59">
        <f t="shared" si="770"/>
        <v>3.0000774741959839</v>
      </c>
      <c r="AK1055" s="59">
        <f t="shared" si="778"/>
        <v>4.0040404039622794</v>
      </c>
      <c r="AL1055" s="59">
        <f t="shared" si="761"/>
        <v>0.48257366194554319</v>
      </c>
      <c r="AM1055" s="59">
        <f t="shared" si="771"/>
        <v>0.51742633805445681</v>
      </c>
      <c r="AN1055" s="59">
        <f t="shared" si="762"/>
        <v>2.0169344975019512</v>
      </c>
      <c r="AO1055" s="59">
        <f t="shared" si="772"/>
        <v>7.0431044408020558</v>
      </c>
      <c r="AP1055" s="59">
        <f t="shared" si="763"/>
        <v>0.33146228425841162</v>
      </c>
      <c r="AQ1055" s="59">
        <f t="shared" si="764"/>
        <v>0.1348613977445578</v>
      </c>
      <c r="AR1055" s="59">
        <f t="shared" si="765"/>
        <v>0.66942533812445715</v>
      </c>
      <c r="AS1055" s="59">
        <f t="shared" si="766"/>
        <v>0.19571326413098514</v>
      </c>
      <c r="AT1055" s="59">
        <f t="shared" si="767"/>
        <v>0.77377813957121466</v>
      </c>
      <c r="AU1055" s="59">
        <v>40.109000000000002</v>
      </c>
      <c r="AV1055" s="78"/>
      <c r="AW1055" s="59">
        <v>12.036</v>
      </c>
      <c r="AX1055" s="59">
        <v>0.08</v>
      </c>
      <c r="AY1055" s="59">
        <v>47.57</v>
      </c>
      <c r="AZ1055" s="59">
        <v>0.14100000000000001</v>
      </c>
      <c r="BA1055" s="59">
        <v>0.216</v>
      </c>
      <c r="BB1055" s="59">
        <v>0.11100000000000002</v>
      </c>
      <c r="BC1055" s="59"/>
      <c r="BD1055" s="59"/>
      <c r="BE1055" s="59">
        <f t="shared" si="773"/>
        <v>100.26300000000001</v>
      </c>
      <c r="BF1055" s="59">
        <f t="shared" si="779"/>
        <v>87.569516907596906</v>
      </c>
      <c r="BG1055" s="59">
        <f t="shared" si="768"/>
        <v>0.12428968271599743</v>
      </c>
      <c r="BH1055" s="64">
        <f t="shared" si="769"/>
        <v>0.87571031728400262</v>
      </c>
      <c r="BI1055" s="52"/>
      <c r="BJ1055" s="62"/>
      <c r="BK1055" s="62"/>
      <c r="BL1055" s="62"/>
    </row>
    <row r="1056" spans="1:64" s="31" customFormat="1" x14ac:dyDescent="0.25">
      <c r="A1056" s="62"/>
      <c r="B1056" s="58" t="s">
        <v>168</v>
      </c>
      <c r="C1056" s="52" t="s">
        <v>15</v>
      </c>
      <c r="D1056" s="52" t="s">
        <v>208</v>
      </c>
      <c r="E1056" s="52"/>
      <c r="F1056" s="52">
        <v>7</v>
      </c>
      <c r="G1056" s="52" t="s">
        <v>1779</v>
      </c>
      <c r="H1056" s="52" t="s">
        <v>1784</v>
      </c>
      <c r="I1056" s="52" t="s">
        <v>1737</v>
      </c>
      <c r="J1056" s="52" t="s">
        <v>1722</v>
      </c>
      <c r="K1056" s="59">
        <v>88.349863372705698</v>
      </c>
      <c r="L1056" s="59">
        <v>0.27799999999999997</v>
      </c>
      <c r="M1056" s="59">
        <v>0.49399999999999999</v>
      </c>
      <c r="N1056" s="59">
        <v>9.7799999999999994</v>
      </c>
      <c r="O1056" s="59">
        <v>50.322000000000003</v>
      </c>
      <c r="P1056" s="59">
        <v>0.152</v>
      </c>
      <c r="Q1056" s="59">
        <v>27.411000000000001</v>
      </c>
      <c r="R1056" s="59">
        <v>0.23900000000000002</v>
      </c>
      <c r="S1056" s="59">
        <v>10.449</v>
      </c>
      <c r="T1056" s="59"/>
      <c r="U1056" s="59"/>
      <c r="V1056" s="59">
        <v>99.125000000000014</v>
      </c>
      <c r="W1056" s="59">
        <f t="shared" si="775"/>
        <v>18.095085653158158</v>
      </c>
      <c r="X1056" s="59">
        <f t="shared" si="776"/>
        <v>10.353316677974933</v>
      </c>
      <c r="Y1056" s="59">
        <f t="shared" si="777"/>
        <v>100.16240233113308</v>
      </c>
      <c r="Z1056" s="59">
        <f t="shared" si="751"/>
        <v>9.1881908144367842E-3</v>
      </c>
      <c r="AA1056" s="59">
        <f t="shared" si="752"/>
        <v>1.2279129609111938E-2</v>
      </c>
      <c r="AB1056" s="59">
        <f t="shared" si="753"/>
        <v>0.38100128245146025</v>
      </c>
      <c r="AC1056" s="59">
        <f t="shared" si="754"/>
        <v>1.3155373439856535</v>
      </c>
      <c r="AD1056" s="59">
        <f t="shared" si="755"/>
        <v>0.25750875041779886</v>
      </c>
      <c r="AE1056" s="59">
        <f t="shared" si="756"/>
        <v>2.8774919330651003E-3</v>
      </c>
      <c r="AF1056" s="59">
        <f t="shared" si="757"/>
        <v>0.50017419814803576</v>
      </c>
      <c r="AG1056" s="59">
        <f t="shared" si="758"/>
        <v>6.6910477728388392E-3</v>
      </c>
      <c r="AH1056" s="59">
        <f t="shared" si="759"/>
        <v>0.51481281005006185</v>
      </c>
      <c r="AI1056" s="59">
        <f t="shared" si="760"/>
        <v>0</v>
      </c>
      <c r="AJ1056" s="59">
        <f t="shared" si="770"/>
        <v>3.0000702451824632</v>
      </c>
      <c r="AK1056" s="59">
        <f t="shared" si="778"/>
        <v>4.0028774919330656</v>
      </c>
      <c r="AL1056" s="59">
        <f t="shared" si="761"/>
        <v>0.50721123117034472</v>
      </c>
      <c r="AM1056" s="59">
        <f t="shared" si="771"/>
        <v>0.49278876882965528</v>
      </c>
      <c r="AN1056" s="59">
        <f t="shared" si="762"/>
        <v>1.9423580648677794</v>
      </c>
      <c r="AO1056" s="59">
        <f t="shared" si="772"/>
        <v>6.7042043324214999</v>
      </c>
      <c r="AP1056" s="59">
        <f t="shared" si="763"/>
        <v>0.33986346255411881</v>
      </c>
      <c r="AQ1056" s="59">
        <f t="shared" si="764"/>
        <v>0.13178224513279999</v>
      </c>
      <c r="AR1056" s="59">
        <f t="shared" si="765"/>
        <v>0.6732371791839783</v>
      </c>
      <c r="AS1056" s="59">
        <f t="shared" si="766"/>
        <v>0.19498057568322177</v>
      </c>
      <c r="AT1056" s="59">
        <f t="shared" si="767"/>
        <v>0.77542433958512469</v>
      </c>
      <c r="AU1056" s="59">
        <v>40.509</v>
      </c>
      <c r="AV1056" s="78"/>
      <c r="AW1056" s="59">
        <v>11.231</v>
      </c>
      <c r="AX1056" s="59">
        <v>0.26900000000000002</v>
      </c>
      <c r="AY1056" s="59">
        <v>47.776999999999994</v>
      </c>
      <c r="AZ1056" s="59">
        <v>0.129</v>
      </c>
      <c r="BA1056" s="59">
        <v>0.35400000000000004</v>
      </c>
      <c r="BB1056" s="59">
        <v>0.11100000000000002</v>
      </c>
      <c r="BC1056" s="59"/>
      <c r="BD1056" s="59"/>
      <c r="BE1056" s="59">
        <f t="shared" si="773"/>
        <v>100.38000000000001</v>
      </c>
      <c r="BF1056" s="59">
        <f t="shared" si="779"/>
        <v>88.348430844814047</v>
      </c>
      <c r="BG1056" s="59">
        <f t="shared" si="768"/>
        <v>0.11650136627294301</v>
      </c>
      <c r="BH1056" s="64">
        <f t="shared" si="769"/>
        <v>0.88349863372705695</v>
      </c>
      <c r="BI1056" s="52"/>
      <c r="BJ1056" s="62"/>
      <c r="BK1056" s="62"/>
      <c r="BL1056" s="62"/>
    </row>
    <row r="1057" spans="1:64" s="31" customFormat="1" x14ac:dyDescent="0.25">
      <c r="A1057" s="62"/>
      <c r="B1057" s="58" t="s">
        <v>168</v>
      </c>
      <c r="C1057" s="52" t="s">
        <v>15</v>
      </c>
      <c r="D1057" s="52" t="s">
        <v>208</v>
      </c>
      <c r="E1057" s="52"/>
      <c r="F1057" s="52">
        <v>11</v>
      </c>
      <c r="G1057" s="52" t="s">
        <v>1779</v>
      </c>
      <c r="H1057" s="52" t="s">
        <v>1784</v>
      </c>
      <c r="I1057" s="52" t="s">
        <v>1737</v>
      </c>
      <c r="J1057" s="52" t="s">
        <v>1722</v>
      </c>
      <c r="K1057" s="59">
        <v>87.33967063764139</v>
      </c>
      <c r="L1057" s="59">
        <v>0.32900000000000001</v>
      </c>
      <c r="M1057" s="59">
        <v>0.61899999999999999</v>
      </c>
      <c r="N1057" s="59">
        <v>10.978</v>
      </c>
      <c r="O1057" s="59">
        <v>46.235999999999997</v>
      </c>
      <c r="P1057" s="59">
        <v>0.17499999999999999</v>
      </c>
      <c r="Q1057" s="59">
        <v>29.637</v>
      </c>
      <c r="R1057" s="59">
        <v>0.22599999999999998</v>
      </c>
      <c r="S1057" s="59">
        <v>10.588000000000001</v>
      </c>
      <c r="T1057" s="59"/>
      <c r="U1057" s="59"/>
      <c r="V1057" s="59">
        <v>98.787999999999982</v>
      </c>
      <c r="W1057" s="59">
        <f t="shared" si="775"/>
        <v>18.19225735855424</v>
      </c>
      <c r="X1057" s="59">
        <f t="shared" si="776"/>
        <v>12.719207203207112</v>
      </c>
      <c r="Y1057" s="59">
        <f t="shared" si="777"/>
        <v>100.06246456176135</v>
      </c>
      <c r="Z1057" s="59">
        <f t="shared" si="751"/>
        <v>1.0826549159430798E-2</v>
      </c>
      <c r="AA1057" s="59">
        <f t="shared" si="752"/>
        <v>1.5319346098844363E-2</v>
      </c>
      <c r="AB1057" s="59">
        <f t="shared" si="753"/>
        <v>0.42581382098912257</v>
      </c>
      <c r="AC1057" s="59">
        <f t="shared" si="754"/>
        <v>1.2034678336693747</v>
      </c>
      <c r="AD1057" s="59">
        <f t="shared" si="755"/>
        <v>0.3149789131313992</v>
      </c>
      <c r="AE1057" s="59">
        <f t="shared" si="756"/>
        <v>3.2985078344264515E-3</v>
      </c>
      <c r="AF1057" s="59">
        <f t="shared" si="757"/>
        <v>0.50067531182954428</v>
      </c>
      <c r="AG1057" s="59">
        <f t="shared" si="758"/>
        <v>6.2996092683223212E-3</v>
      </c>
      <c r="AH1057" s="59">
        <f t="shared" si="759"/>
        <v>0.51939467494909908</v>
      </c>
      <c r="AI1057" s="59">
        <f t="shared" si="760"/>
        <v>0</v>
      </c>
      <c r="AJ1057" s="59">
        <f t="shared" si="770"/>
        <v>3.0000745669295639</v>
      </c>
      <c r="AK1057" s="59">
        <f t="shared" si="778"/>
        <v>4.003298507834427</v>
      </c>
      <c r="AL1057" s="59">
        <f t="shared" si="761"/>
        <v>0.50917552881771877</v>
      </c>
      <c r="AM1057" s="59">
        <f t="shared" si="771"/>
        <v>0.49082447118228123</v>
      </c>
      <c r="AN1057" s="59">
        <f t="shared" si="762"/>
        <v>1.589551842858377</v>
      </c>
      <c r="AO1057" s="59">
        <f t="shared" si="772"/>
        <v>5.1570511115845052</v>
      </c>
      <c r="AP1057" s="59">
        <f t="shared" si="763"/>
        <v>0.3861672060197831</v>
      </c>
      <c r="AQ1057" s="59">
        <f t="shared" si="764"/>
        <v>0.16200447530006015</v>
      </c>
      <c r="AR1057" s="59">
        <f t="shared" si="765"/>
        <v>0.61898484884533522</v>
      </c>
      <c r="AS1057" s="59">
        <f t="shared" si="766"/>
        <v>0.21901067585460463</v>
      </c>
      <c r="AT1057" s="59">
        <f t="shared" si="767"/>
        <v>0.73864934907256741</v>
      </c>
      <c r="AU1057" s="59">
        <v>40.643000000000001</v>
      </c>
      <c r="AV1057" s="78"/>
      <c r="AW1057" s="59">
        <v>12.215</v>
      </c>
      <c r="AX1057" s="59">
        <v>0.20100000000000001</v>
      </c>
      <c r="AY1057" s="59">
        <v>47.27</v>
      </c>
      <c r="AZ1057" s="59">
        <v>0.17799999999999999</v>
      </c>
      <c r="BA1057" s="59">
        <v>7.2999999999999995E-2</v>
      </c>
      <c r="BB1057" s="59">
        <v>6.0000000000000001E-3</v>
      </c>
      <c r="BC1057" s="59"/>
      <c r="BD1057" s="59"/>
      <c r="BE1057" s="59">
        <f t="shared" si="773"/>
        <v>100.586</v>
      </c>
      <c r="BF1057" s="59">
        <f t="shared" si="779"/>
        <v>87.338131696078165</v>
      </c>
      <c r="BG1057" s="59">
        <f t="shared" si="768"/>
        <v>0.12660329362358611</v>
      </c>
      <c r="BH1057" s="64">
        <f t="shared" si="769"/>
        <v>0.87339670637641387</v>
      </c>
      <c r="BI1057" s="52"/>
      <c r="BJ1057" s="62"/>
      <c r="BK1057" s="62"/>
      <c r="BL1057" s="62"/>
    </row>
    <row r="1058" spans="1:64" s="31" customFormat="1" x14ac:dyDescent="0.25">
      <c r="A1058" s="62"/>
      <c r="B1058" s="58" t="s">
        <v>168</v>
      </c>
      <c r="C1058" s="52" t="s">
        <v>15</v>
      </c>
      <c r="D1058" s="52" t="s">
        <v>208</v>
      </c>
      <c r="E1058" s="52"/>
      <c r="F1058" s="52">
        <v>14</v>
      </c>
      <c r="G1058" s="52" t="s">
        <v>1779</v>
      </c>
      <c r="H1058" s="52" t="s">
        <v>1784</v>
      </c>
      <c r="I1058" s="52" t="s">
        <v>1737</v>
      </c>
      <c r="J1058" s="52" t="s">
        <v>1722</v>
      </c>
      <c r="K1058" s="59">
        <v>90.923443865557402</v>
      </c>
      <c r="L1058" s="59">
        <v>0.46600000000000003</v>
      </c>
      <c r="M1058" s="59">
        <v>0.28900000000000003</v>
      </c>
      <c r="N1058" s="59">
        <v>8.4629999999999992</v>
      </c>
      <c r="O1058" s="59">
        <v>56.942999999999998</v>
      </c>
      <c r="P1058" s="59">
        <v>1.2E-2</v>
      </c>
      <c r="Q1058" s="59">
        <v>21.739000000000001</v>
      </c>
      <c r="R1058" s="59">
        <v>0.38200000000000001</v>
      </c>
      <c r="S1058" s="59">
        <v>11.557</v>
      </c>
      <c r="T1058" s="59"/>
      <c r="U1058" s="59"/>
      <c r="V1058" s="59">
        <v>99.851000000000013</v>
      </c>
      <c r="W1058" s="59">
        <f t="shared" si="775"/>
        <v>16.279993828504061</v>
      </c>
      <c r="X1058" s="59">
        <f t="shared" si="776"/>
        <v>6.0669106151321834</v>
      </c>
      <c r="Y1058" s="59">
        <f t="shared" si="777"/>
        <v>100.45890444363626</v>
      </c>
      <c r="Z1058" s="59">
        <f t="shared" si="751"/>
        <v>1.5289267257074973E-2</v>
      </c>
      <c r="AA1058" s="59">
        <f t="shared" si="752"/>
        <v>7.1310588901103995E-3</v>
      </c>
      <c r="AB1058" s="59">
        <f t="shared" si="753"/>
        <v>0.32728603087591474</v>
      </c>
      <c r="AC1058" s="59">
        <f t="shared" si="754"/>
        <v>1.4777507111815928</v>
      </c>
      <c r="AD1058" s="59">
        <f t="shared" si="755"/>
        <v>0.1497944199229839</v>
      </c>
      <c r="AE1058" s="59">
        <f t="shared" si="756"/>
        <v>2.2551078594101754E-4</v>
      </c>
      <c r="AF1058" s="59">
        <f t="shared" si="757"/>
        <v>0.44671488410657234</v>
      </c>
      <c r="AG1058" s="59">
        <f t="shared" si="758"/>
        <v>1.0616347809502822E-2</v>
      </c>
      <c r="AH1058" s="59">
        <f t="shared" si="759"/>
        <v>0.56524310663990496</v>
      </c>
      <c r="AI1058" s="59">
        <f t="shared" si="760"/>
        <v>0</v>
      </c>
      <c r="AJ1058" s="59">
        <f t="shared" si="770"/>
        <v>3.0000513374695981</v>
      </c>
      <c r="AK1058" s="59">
        <f t="shared" si="778"/>
        <v>4.0002255107859401</v>
      </c>
      <c r="AL1058" s="59">
        <f t="shared" si="761"/>
        <v>0.55856380581860887</v>
      </c>
      <c r="AM1058" s="59">
        <f t="shared" si="771"/>
        <v>0.44143619418139113</v>
      </c>
      <c r="AN1058" s="59">
        <f t="shared" si="762"/>
        <v>2.9821864147960166</v>
      </c>
      <c r="AO1058" s="59">
        <f t="shared" si="772"/>
        <v>11.750915717796836</v>
      </c>
      <c r="AP1058" s="59">
        <f t="shared" si="763"/>
        <v>0.25111832943943785</v>
      </c>
      <c r="AQ1058" s="59">
        <f t="shared" si="764"/>
        <v>7.6627804403948202E-2</v>
      </c>
      <c r="AR1058" s="59">
        <f t="shared" si="765"/>
        <v>0.75594800201795653</v>
      </c>
      <c r="AS1058" s="59">
        <f t="shared" si="766"/>
        <v>0.16742419357809529</v>
      </c>
      <c r="AT1058" s="59">
        <f t="shared" si="767"/>
        <v>0.818681790098715</v>
      </c>
      <c r="AU1058" s="59">
        <v>41.426000000000002</v>
      </c>
      <c r="AV1058" s="78"/>
      <c r="AW1058" s="59">
        <v>8.7569999999999997</v>
      </c>
      <c r="AX1058" s="59">
        <v>0.13300000000000001</v>
      </c>
      <c r="AY1058" s="59">
        <v>49.207999999999998</v>
      </c>
      <c r="AZ1058" s="59">
        <v>0.11299999999999999</v>
      </c>
      <c r="BA1058" s="59">
        <v>0.42499999999999999</v>
      </c>
      <c r="BB1058" s="59">
        <v>6.4000000000000001E-2</v>
      </c>
      <c r="BC1058" s="59"/>
      <c r="BD1058" s="59"/>
      <c r="BE1058" s="59">
        <f t="shared" si="773"/>
        <v>100.12599999999999</v>
      </c>
      <c r="BF1058" s="59">
        <f t="shared" si="779"/>
        <v>90.922295276389761</v>
      </c>
      <c r="BG1058" s="59">
        <f t="shared" si="768"/>
        <v>9.0765561344425982E-2</v>
      </c>
      <c r="BH1058" s="64">
        <f t="shared" si="769"/>
        <v>0.90923443865557407</v>
      </c>
      <c r="BI1058" s="52"/>
      <c r="BJ1058" s="62"/>
      <c r="BK1058" s="62"/>
      <c r="BL1058" s="62"/>
    </row>
    <row r="1059" spans="1:64" s="31" customFormat="1" x14ac:dyDescent="0.25">
      <c r="A1059" s="62"/>
      <c r="B1059" s="58" t="s">
        <v>168</v>
      </c>
      <c r="C1059" s="52" t="s">
        <v>15</v>
      </c>
      <c r="D1059" s="52" t="s">
        <v>208</v>
      </c>
      <c r="E1059" s="52"/>
      <c r="F1059" s="52">
        <v>32</v>
      </c>
      <c r="G1059" s="52" t="s">
        <v>1779</v>
      </c>
      <c r="H1059" s="52" t="s">
        <v>1784</v>
      </c>
      <c r="I1059" s="52" t="s">
        <v>1737</v>
      </c>
      <c r="J1059" s="52" t="s">
        <v>1722</v>
      </c>
      <c r="K1059" s="59">
        <v>89.620601540055674</v>
      </c>
      <c r="L1059" s="59">
        <v>0.51800000000000002</v>
      </c>
      <c r="M1059" s="59">
        <v>0.34899999999999998</v>
      </c>
      <c r="N1059" s="59">
        <v>8.4059999999999988</v>
      </c>
      <c r="O1059" s="59">
        <v>53.97</v>
      </c>
      <c r="P1059" s="59">
        <v>1.2E-2</v>
      </c>
      <c r="Q1059" s="59">
        <v>23.8</v>
      </c>
      <c r="R1059" s="59">
        <v>0.26500000000000001</v>
      </c>
      <c r="S1059" s="59">
        <v>11.48</v>
      </c>
      <c r="T1059" s="59"/>
      <c r="U1059" s="59"/>
      <c r="V1059" s="59">
        <v>98.8</v>
      </c>
      <c r="W1059" s="59">
        <f t="shared" si="775"/>
        <v>16.328615770485932</v>
      </c>
      <c r="X1059" s="59">
        <f t="shared" si="776"/>
        <v>8.3033832290665366</v>
      </c>
      <c r="Y1059" s="59">
        <f t="shared" si="777"/>
        <v>99.631998999552465</v>
      </c>
      <c r="Z1059" s="59">
        <f t="shared" si="751"/>
        <v>1.7147627909862545E-2</v>
      </c>
      <c r="AA1059" s="59">
        <f t="shared" si="752"/>
        <v>8.6887068155940689E-3</v>
      </c>
      <c r="AB1059" s="59">
        <f t="shared" si="753"/>
        <v>0.32799411378817644</v>
      </c>
      <c r="AC1059" s="59">
        <f t="shared" si="754"/>
        <v>1.4131451978037326</v>
      </c>
      <c r="AD1059" s="59">
        <f t="shared" si="755"/>
        <v>0.20685053925052543</v>
      </c>
      <c r="AE1059" s="59">
        <f t="shared" si="756"/>
        <v>2.2753114607968229E-4</v>
      </c>
      <c r="AF1059" s="59">
        <f t="shared" si="757"/>
        <v>0.45206313516202418</v>
      </c>
      <c r="AG1059" s="59">
        <f t="shared" si="758"/>
        <v>7.4307249340207215E-3</v>
      </c>
      <c r="AH1059" s="59">
        <f t="shared" si="759"/>
        <v>0.56650739747027101</v>
      </c>
      <c r="AI1059" s="59">
        <f t="shared" si="760"/>
        <v>0</v>
      </c>
      <c r="AJ1059" s="59">
        <f t="shared" si="770"/>
        <v>3.0000549742802867</v>
      </c>
      <c r="AK1059" s="59">
        <f t="shared" si="778"/>
        <v>4.0002275311460798</v>
      </c>
      <c r="AL1059" s="59">
        <f t="shared" si="761"/>
        <v>0.55617885980487192</v>
      </c>
      <c r="AM1059" s="59">
        <f t="shared" si="771"/>
        <v>0.44382114019512808</v>
      </c>
      <c r="AN1059" s="59">
        <f t="shared" si="762"/>
        <v>2.1854578518381884</v>
      </c>
      <c r="AO1059" s="59">
        <f t="shared" si="772"/>
        <v>7.8231228606035748</v>
      </c>
      <c r="AP1059" s="59">
        <f t="shared" si="763"/>
        <v>0.31392661479508938</v>
      </c>
      <c r="AQ1059" s="59">
        <f t="shared" si="764"/>
        <v>0.10618666168156375</v>
      </c>
      <c r="AR1059" s="59">
        <f t="shared" si="765"/>
        <v>0.72543765933513404</v>
      </c>
      <c r="AS1059" s="59">
        <f t="shared" si="766"/>
        <v>0.16837567898330219</v>
      </c>
      <c r="AT1059" s="59">
        <f t="shared" si="767"/>
        <v>0.81162098196020038</v>
      </c>
      <c r="AU1059" s="59">
        <v>41.213999999999999</v>
      </c>
      <c r="AV1059" s="78"/>
      <c r="AW1059" s="59">
        <v>9.9949999999999992</v>
      </c>
      <c r="AX1059" s="59">
        <v>0.14799999999999999</v>
      </c>
      <c r="AY1059" s="59">
        <v>48.411000000000001</v>
      </c>
      <c r="AZ1059" s="59">
        <v>0.13600000000000001</v>
      </c>
      <c r="BA1059" s="59">
        <v>0.24299999999999999</v>
      </c>
      <c r="BB1059" s="59">
        <v>6.8999999999999992E-2</v>
      </c>
      <c r="BC1059" s="59"/>
      <c r="BD1059" s="59"/>
      <c r="BE1059" s="59">
        <f t="shared" si="773"/>
        <v>100.21599999999999</v>
      </c>
      <c r="BF1059" s="59">
        <f t="shared" si="779"/>
        <v>89.619306906101485</v>
      </c>
      <c r="BG1059" s="59">
        <f t="shared" si="768"/>
        <v>0.10379398459944326</v>
      </c>
      <c r="BH1059" s="64">
        <f t="shared" si="769"/>
        <v>0.89620601540055678</v>
      </c>
      <c r="BI1059" s="52"/>
      <c r="BJ1059" s="62"/>
      <c r="BK1059" s="62"/>
      <c r="BL1059" s="62"/>
    </row>
    <row r="1060" spans="1:64" s="31" customFormat="1" x14ac:dyDescent="0.25">
      <c r="A1060" s="62"/>
      <c r="B1060" s="58" t="s">
        <v>168</v>
      </c>
      <c r="C1060" s="52" t="s">
        <v>15</v>
      </c>
      <c r="D1060" s="52" t="s">
        <v>208</v>
      </c>
      <c r="E1060" s="52"/>
      <c r="F1060" s="52" t="s">
        <v>1118</v>
      </c>
      <c r="G1060" s="52" t="s">
        <v>1779</v>
      </c>
      <c r="H1060" s="52" t="s">
        <v>1784</v>
      </c>
      <c r="I1060" s="52" t="s">
        <v>1737</v>
      </c>
      <c r="J1060" s="52" t="s">
        <v>1722</v>
      </c>
      <c r="K1060" s="59">
        <v>88.887055439164797</v>
      </c>
      <c r="L1060" s="59">
        <v>0.53099999999999992</v>
      </c>
      <c r="M1060" s="59">
        <v>0.41200000000000003</v>
      </c>
      <c r="N1060" s="59">
        <v>9.3340000000000014</v>
      </c>
      <c r="O1060" s="59">
        <v>52.053000000000004</v>
      </c>
      <c r="P1060" s="59">
        <v>0.14699999999999999</v>
      </c>
      <c r="Q1060" s="59">
        <v>24.542999999999999</v>
      </c>
      <c r="R1060" s="59">
        <v>0.19800000000000001</v>
      </c>
      <c r="S1060" s="59">
        <v>11.378</v>
      </c>
      <c r="T1060" s="59"/>
      <c r="U1060" s="59"/>
      <c r="V1060" s="59">
        <v>98.596000000000004</v>
      </c>
      <c r="W1060" s="59">
        <f t="shared" si="775"/>
        <v>16.702717387880337</v>
      </c>
      <c r="X1060" s="59">
        <f t="shared" si="776"/>
        <v>8.7133614271167623</v>
      </c>
      <c r="Y1060" s="59">
        <f t="shared" si="777"/>
        <v>99.469078814997104</v>
      </c>
      <c r="Z1060" s="59">
        <f t="shared" si="751"/>
        <v>1.7553290848321561E-2</v>
      </c>
      <c r="AA1060" s="59">
        <f t="shared" si="752"/>
        <v>1.0242752258476692E-2</v>
      </c>
      <c r="AB1060" s="59">
        <f t="shared" si="753"/>
        <v>0.36369237610273852</v>
      </c>
      <c r="AC1060" s="59">
        <f t="shared" si="754"/>
        <v>1.3610368063820524</v>
      </c>
      <c r="AD1060" s="59">
        <f t="shared" si="755"/>
        <v>0.21675895078388061</v>
      </c>
      <c r="AE1060" s="59">
        <f t="shared" si="756"/>
        <v>2.7833426825741134E-3</v>
      </c>
      <c r="AF1060" s="59">
        <f t="shared" si="757"/>
        <v>0.46177093324712354</v>
      </c>
      <c r="AG1060" s="59">
        <f t="shared" si="758"/>
        <v>5.5442172271779307E-3</v>
      </c>
      <c r="AH1060" s="59">
        <f t="shared" si="759"/>
        <v>0.56068554938523341</v>
      </c>
      <c r="AI1060" s="59">
        <f t="shared" si="760"/>
        <v>0</v>
      </c>
      <c r="AJ1060" s="59">
        <f t="shared" si="770"/>
        <v>3.0000682189175789</v>
      </c>
      <c r="AK1060" s="59">
        <f t="shared" si="778"/>
        <v>4.0027833426825739</v>
      </c>
      <c r="AL1060" s="59">
        <f t="shared" si="761"/>
        <v>0.54837106410800485</v>
      </c>
      <c r="AM1060" s="59">
        <f t="shared" si="771"/>
        <v>0.45162893589199515</v>
      </c>
      <c r="AN1060" s="59">
        <f t="shared" si="762"/>
        <v>2.1303430911488954</v>
      </c>
      <c r="AO1060" s="59">
        <f t="shared" si="772"/>
        <v>7.5659012789876314</v>
      </c>
      <c r="AP1060" s="59">
        <f t="shared" si="763"/>
        <v>0.31945380135088675</v>
      </c>
      <c r="AQ1060" s="59">
        <f t="shared" si="764"/>
        <v>0.11164577679851551</v>
      </c>
      <c r="AR1060" s="59">
        <f t="shared" si="765"/>
        <v>0.70102762054518641</v>
      </c>
      <c r="AS1060" s="59">
        <f t="shared" si="766"/>
        <v>0.18732660265629819</v>
      </c>
      <c r="AT1060" s="59">
        <f t="shared" si="767"/>
        <v>0.78913073438070291</v>
      </c>
      <c r="AU1060" s="59">
        <v>41.066000000000003</v>
      </c>
      <c r="AV1060" s="78"/>
      <c r="AW1060" s="59">
        <v>10.705</v>
      </c>
      <c r="AX1060" s="59">
        <v>0.214</v>
      </c>
      <c r="AY1060" s="59">
        <v>48.030999999999999</v>
      </c>
      <c r="AZ1060" s="59">
        <v>0.13899999999999998</v>
      </c>
      <c r="BA1060" s="59">
        <v>0.17199999999999999</v>
      </c>
      <c r="BB1060" s="59">
        <v>0.13200000000000001</v>
      </c>
      <c r="BC1060" s="59"/>
      <c r="BD1060" s="59"/>
      <c r="BE1060" s="59">
        <f t="shared" si="773"/>
        <v>100.45899999999999</v>
      </c>
      <c r="BF1060" s="59">
        <f t="shared" si="779"/>
        <v>88.885680656087018</v>
      </c>
      <c r="BG1060" s="59">
        <f t="shared" si="768"/>
        <v>0.11112944560835203</v>
      </c>
      <c r="BH1060" s="64">
        <f t="shared" si="769"/>
        <v>0.88887055439164797</v>
      </c>
      <c r="BI1060" s="52"/>
      <c r="BJ1060" s="62"/>
      <c r="BK1060" s="62"/>
      <c r="BL1060" s="62"/>
    </row>
    <row r="1061" spans="1:64" s="31" customFormat="1" x14ac:dyDescent="0.25">
      <c r="A1061" s="62"/>
      <c r="B1061" s="58" t="s">
        <v>168</v>
      </c>
      <c r="C1061" s="52" t="s">
        <v>15</v>
      </c>
      <c r="D1061" s="52" t="s">
        <v>208</v>
      </c>
      <c r="E1061" s="52"/>
      <c r="F1061" s="52" t="s">
        <v>1119</v>
      </c>
      <c r="G1061" s="52" t="s">
        <v>1779</v>
      </c>
      <c r="H1061" s="52" t="s">
        <v>1784</v>
      </c>
      <c r="I1061" s="52" t="s">
        <v>1737</v>
      </c>
      <c r="J1061" s="52" t="s">
        <v>1722</v>
      </c>
      <c r="K1061" s="59">
        <v>89.152196456828889</v>
      </c>
      <c r="L1061" s="59">
        <v>0.56000000000000005</v>
      </c>
      <c r="M1061" s="59">
        <v>0.41399999999999998</v>
      </c>
      <c r="N1061" s="59">
        <v>9.2959999999999994</v>
      </c>
      <c r="O1061" s="59">
        <v>50.575000000000003</v>
      </c>
      <c r="P1061" s="59">
        <v>9.9000000000000005E-2</v>
      </c>
      <c r="Q1061" s="59">
        <v>26.265000000000001</v>
      </c>
      <c r="R1061" s="59">
        <v>0.3</v>
      </c>
      <c r="S1061" s="59">
        <v>11.058999999999999</v>
      </c>
      <c r="T1061" s="59"/>
      <c r="U1061" s="59"/>
      <c r="V1061" s="59">
        <v>98.567999999999998</v>
      </c>
      <c r="W1061" s="59">
        <f t="shared" si="775"/>
        <v>17.140555766990314</v>
      </c>
      <c r="X1061" s="59">
        <f t="shared" si="776"/>
        <v>10.140524819970755</v>
      </c>
      <c r="Y1061" s="59">
        <f t="shared" si="777"/>
        <v>99.584080586961065</v>
      </c>
      <c r="Z1061" s="59">
        <f t="shared" si="751"/>
        <v>1.854458402089227E-2</v>
      </c>
      <c r="AA1061" s="59">
        <f t="shared" si="752"/>
        <v>1.0310621273904488E-2</v>
      </c>
      <c r="AB1061" s="59">
        <f t="shared" si="753"/>
        <v>0.36285035883358013</v>
      </c>
      <c r="AC1061" s="59">
        <f t="shared" si="754"/>
        <v>1.3247228821930344</v>
      </c>
      <c r="AD1061" s="59">
        <f t="shared" si="755"/>
        <v>0.25270671651538734</v>
      </c>
      <c r="AE1061" s="59">
        <f t="shared" si="756"/>
        <v>1.8778010629472584E-3</v>
      </c>
      <c r="AF1061" s="59">
        <f t="shared" si="757"/>
        <v>0.47471111437611108</v>
      </c>
      <c r="AG1061" s="59">
        <f t="shared" si="758"/>
        <v>8.415139960948512E-3</v>
      </c>
      <c r="AH1061" s="59">
        <f t="shared" si="759"/>
        <v>0.54592669716592346</v>
      </c>
      <c r="AI1061" s="59">
        <f t="shared" si="760"/>
        <v>0</v>
      </c>
      <c r="AJ1061" s="59">
        <f t="shared" si="770"/>
        <v>3.0000659154027285</v>
      </c>
      <c r="AK1061" s="59">
        <f t="shared" si="778"/>
        <v>4.001877801062947</v>
      </c>
      <c r="AL1061" s="59">
        <f t="shared" si="761"/>
        <v>0.53488778388594882</v>
      </c>
      <c r="AM1061" s="59">
        <f t="shared" si="771"/>
        <v>0.46511221611405118</v>
      </c>
      <c r="AN1061" s="59">
        <f t="shared" si="762"/>
        <v>1.8785061233115499</v>
      </c>
      <c r="AO1061" s="59">
        <f t="shared" si="772"/>
        <v>6.4172115248222603</v>
      </c>
      <c r="AP1061" s="59">
        <f t="shared" si="763"/>
        <v>0.34740242235425906</v>
      </c>
      <c r="AQ1061" s="59">
        <f t="shared" si="764"/>
        <v>0.13024239905849613</v>
      </c>
      <c r="AR1061" s="59">
        <f t="shared" si="765"/>
        <v>0.68274832043888578</v>
      </c>
      <c r="AS1061" s="59">
        <f t="shared" si="766"/>
        <v>0.18700928050261809</v>
      </c>
      <c r="AT1061" s="59">
        <f t="shared" si="767"/>
        <v>0.78498689715366399</v>
      </c>
      <c r="AU1061" s="59">
        <v>41.187000000000005</v>
      </c>
      <c r="AV1061" s="78"/>
      <c r="AW1061" s="59">
        <v>10.435</v>
      </c>
      <c r="AX1061" s="59">
        <v>6.2E-2</v>
      </c>
      <c r="AY1061" s="59">
        <v>48.106999999999999</v>
      </c>
      <c r="AZ1061" s="59">
        <v>0.127</v>
      </c>
      <c r="BA1061" s="59">
        <v>0.153</v>
      </c>
      <c r="BB1061" s="59">
        <v>6.8999999999999992E-2</v>
      </c>
      <c r="BC1061" s="59"/>
      <c r="BD1061" s="59"/>
      <c r="BE1061" s="59">
        <f t="shared" si="773"/>
        <v>100.14</v>
      </c>
      <c r="BF1061" s="59">
        <f t="shared" si="779"/>
        <v>89.150850470869784</v>
      </c>
      <c r="BG1061" s="59">
        <f t="shared" si="768"/>
        <v>0.10847803543171111</v>
      </c>
      <c r="BH1061" s="64">
        <f t="shared" si="769"/>
        <v>0.89152196456828892</v>
      </c>
      <c r="BI1061" s="52"/>
      <c r="BJ1061" s="62"/>
      <c r="BK1061" s="62"/>
      <c r="BL1061" s="62"/>
    </row>
    <row r="1062" spans="1:64" s="31" customFormat="1" x14ac:dyDescent="0.25">
      <c r="A1062" s="62"/>
      <c r="B1062" s="58" t="s">
        <v>168</v>
      </c>
      <c r="C1062" s="52" t="s">
        <v>15</v>
      </c>
      <c r="D1062" s="52" t="s">
        <v>208</v>
      </c>
      <c r="E1062" s="52"/>
      <c r="F1062" s="52" t="s">
        <v>1120</v>
      </c>
      <c r="G1062" s="52" t="s">
        <v>1779</v>
      </c>
      <c r="H1062" s="52" t="s">
        <v>1784</v>
      </c>
      <c r="I1062" s="52" t="s">
        <v>1737</v>
      </c>
      <c r="J1062" s="52" t="s">
        <v>1722</v>
      </c>
      <c r="K1062" s="59">
        <v>86.599149077620524</v>
      </c>
      <c r="L1062" s="59">
        <v>0.43</v>
      </c>
      <c r="M1062" s="59">
        <v>0.69100000000000006</v>
      </c>
      <c r="N1062" s="59">
        <v>10.744999999999999</v>
      </c>
      <c r="O1062" s="59">
        <v>44.501000000000005</v>
      </c>
      <c r="P1062" s="59">
        <v>0.27399999999999997</v>
      </c>
      <c r="Q1062" s="59">
        <v>31.831</v>
      </c>
      <c r="R1062" s="59">
        <v>0.29099999999999998</v>
      </c>
      <c r="S1062" s="59">
        <v>9.9329999999999998</v>
      </c>
      <c r="T1062" s="59"/>
      <c r="U1062" s="59"/>
      <c r="V1062" s="59">
        <v>98.695999999999998</v>
      </c>
      <c r="W1062" s="59">
        <f t="shared" si="775"/>
        <v>19.27270223786384</v>
      </c>
      <c r="X1062" s="59">
        <f t="shared" si="776"/>
        <v>13.956765683636538</v>
      </c>
      <c r="Y1062" s="59">
        <f t="shared" si="777"/>
        <v>100.09446792150038</v>
      </c>
      <c r="Z1062" s="59">
        <f t="shared" si="751"/>
        <v>1.423167643677015E-2</v>
      </c>
      <c r="AA1062" s="59">
        <f t="shared" si="752"/>
        <v>1.7199708153392126E-2</v>
      </c>
      <c r="AB1062" s="59">
        <f t="shared" si="753"/>
        <v>0.41917598973988407</v>
      </c>
      <c r="AC1062" s="59">
        <f t="shared" si="754"/>
        <v>1.1649772747425593</v>
      </c>
      <c r="AD1062" s="59">
        <f t="shared" si="755"/>
        <v>0.34761593494774046</v>
      </c>
      <c r="AE1062" s="59">
        <f t="shared" si="756"/>
        <v>5.1942576197412183E-3</v>
      </c>
      <c r="AF1062" s="59">
        <f t="shared" si="757"/>
        <v>0.53346465330865944</v>
      </c>
      <c r="AG1062" s="59">
        <f t="shared" si="758"/>
        <v>8.1581486546733195E-3</v>
      </c>
      <c r="AH1062" s="59">
        <f t="shared" si="759"/>
        <v>0.49006924328145551</v>
      </c>
      <c r="AI1062" s="59">
        <f t="shared" si="760"/>
        <v>0</v>
      </c>
      <c r="AJ1062" s="59">
        <f t="shared" si="770"/>
        <v>3.0000868868848753</v>
      </c>
      <c r="AK1062" s="59">
        <f t="shared" si="778"/>
        <v>4.0051942576197419</v>
      </c>
      <c r="AL1062" s="59">
        <f t="shared" si="761"/>
        <v>0.47880118569019792</v>
      </c>
      <c r="AM1062" s="59">
        <f t="shared" si="771"/>
        <v>0.52119881430980208</v>
      </c>
      <c r="AN1062" s="59">
        <f t="shared" si="762"/>
        <v>1.5346380866828182</v>
      </c>
      <c r="AO1062" s="59">
        <f t="shared" si="772"/>
        <v>4.925112942221725</v>
      </c>
      <c r="AP1062" s="59">
        <f t="shared" si="763"/>
        <v>0.39453364377899797</v>
      </c>
      <c r="AQ1062" s="59">
        <f t="shared" si="764"/>
        <v>0.17994692898627698</v>
      </c>
      <c r="AR1062" s="59">
        <f t="shared" si="765"/>
        <v>0.6030623508678955</v>
      </c>
      <c r="AS1062" s="59">
        <f t="shared" si="766"/>
        <v>0.21699072014582738</v>
      </c>
      <c r="AT1062" s="59">
        <f t="shared" si="767"/>
        <v>0.73539429603307194</v>
      </c>
      <c r="AU1062" s="59">
        <v>41.088999999999999</v>
      </c>
      <c r="AV1062" s="78"/>
      <c r="AW1062" s="59">
        <v>12.725</v>
      </c>
      <c r="AX1062" s="59">
        <v>0.22100000000000003</v>
      </c>
      <c r="AY1062" s="59">
        <v>46.128</v>
      </c>
      <c r="AZ1062" s="59">
        <v>0.16400000000000001</v>
      </c>
      <c r="BA1062" s="59">
        <v>0.13500000000000001</v>
      </c>
      <c r="BB1062" s="59">
        <v>0.108</v>
      </c>
      <c r="BC1062" s="59"/>
      <c r="BD1062" s="59"/>
      <c r="BE1062" s="59">
        <f t="shared" si="773"/>
        <v>100.57000000000001</v>
      </c>
      <c r="BF1062" s="59">
        <f t="shared" si="779"/>
        <v>86.597533934067997</v>
      </c>
      <c r="BG1062" s="59">
        <f t="shared" si="768"/>
        <v>0.13400850922379476</v>
      </c>
      <c r="BH1062" s="64">
        <f t="shared" si="769"/>
        <v>0.86599149077620519</v>
      </c>
      <c r="BI1062" s="52"/>
      <c r="BJ1062" s="62"/>
      <c r="BK1062" s="62"/>
      <c r="BL1062" s="62"/>
    </row>
    <row r="1063" spans="1:64" s="31" customFormat="1" x14ac:dyDescent="0.25">
      <c r="A1063" s="62"/>
      <c r="B1063" s="58" t="s">
        <v>168</v>
      </c>
      <c r="C1063" s="52" t="s">
        <v>15</v>
      </c>
      <c r="D1063" s="52" t="s">
        <v>208</v>
      </c>
      <c r="E1063" s="52"/>
      <c r="F1063" s="52" t="s">
        <v>1121</v>
      </c>
      <c r="G1063" s="52" t="s">
        <v>1779</v>
      </c>
      <c r="H1063" s="52" t="s">
        <v>1784</v>
      </c>
      <c r="I1063" s="52" t="s">
        <v>1737</v>
      </c>
      <c r="J1063" s="52" t="s">
        <v>1722</v>
      </c>
      <c r="K1063" s="59">
        <v>90.239756419726575</v>
      </c>
      <c r="L1063" s="59">
        <v>0.58599999999999997</v>
      </c>
      <c r="M1063" s="59">
        <v>0.39699999999999996</v>
      </c>
      <c r="N1063" s="59">
        <v>9.7989999999999995</v>
      </c>
      <c r="O1063" s="59">
        <v>51.314000000000007</v>
      </c>
      <c r="P1063" s="59">
        <v>0.14400000000000002</v>
      </c>
      <c r="Q1063" s="59">
        <v>24.602</v>
      </c>
      <c r="R1063" s="59">
        <v>0.19500000000000001</v>
      </c>
      <c r="S1063" s="59">
        <v>11.862</v>
      </c>
      <c r="T1063" s="59"/>
      <c r="U1063" s="59"/>
      <c r="V1063" s="59">
        <v>98.898999999999987</v>
      </c>
      <c r="W1063" s="59">
        <f t="shared" si="775"/>
        <v>16.203868461407325</v>
      </c>
      <c r="X1063" s="59">
        <f t="shared" si="776"/>
        <v>9.3333313387338048</v>
      </c>
      <c r="Y1063" s="59">
        <f t="shared" si="777"/>
        <v>99.834199800141121</v>
      </c>
      <c r="Z1063" s="59">
        <f t="shared" si="751"/>
        <v>1.9207644712731418E-2</v>
      </c>
      <c r="AA1063" s="59">
        <f t="shared" si="752"/>
        <v>9.7863879807705088E-3</v>
      </c>
      <c r="AB1063" s="59">
        <f t="shared" si="753"/>
        <v>0.37858258161709402</v>
      </c>
      <c r="AC1063" s="59">
        <f t="shared" si="754"/>
        <v>1.3303700073950748</v>
      </c>
      <c r="AD1063" s="59">
        <f t="shared" si="755"/>
        <v>0.23021863003683754</v>
      </c>
      <c r="AE1063" s="59">
        <f t="shared" si="756"/>
        <v>2.7034871331851245E-3</v>
      </c>
      <c r="AF1063" s="59">
        <f t="shared" si="757"/>
        <v>0.44419190378292905</v>
      </c>
      <c r="AG1063" s="59">
        <f t="shared" si="758"/>
        <v>5.4140483402227643E-3</v>
      </c>
      <c r="AH1063" s="59">
        <f t="shared" si="759"/>
        <v>0.57959392321655745</v>
      </c>
      <c r="AI1063" s="59">
        <f t="shared" si="760"/>
        <v>0</v>
      </c>
      <c r="AJ1063" s="59">
        <f t="shared" si="770"/>
        <v>3.0000686142154027</v>
      </c>
      <c r="AK1063" s="59">
        <f t="shared" si="778"/>
        <v>4.0027034871331857</v>
      </c>
      <c r="AL1063" s="59">
        <f t="shared" si="761"/>
        <v>0.56612809821291676</v>
      </c>
      <c r="AM1063" s="59">
        <f t="shared" si="771"/>
        <v>0.43387190178708324</v>
      </c>
      <c r="AN1063" s="59">
        <f t="shared" si="762"/>
        <v>1.9294350926849553</v>
      </c>
      <c r="AO1063" s="59">
        <f t="shared" si="772"/>
        <v>6.6458813390802458</v>
      </c>
      <c r="AP1063" s="59">
        <f t="shared" si="763"/>
        <v>0.34136274345080519</v>
      </c>
      <c r="AQ1063" s="59">
        <f t="shared" si="764"/>
        <v>0.11872011495186052</v>
      </c>
      <c r="AR1063" s="59">
        <f t="shared" si="765"/>
        <v>0.68605082126141737</v>
      </c>
      <c r="AS1063" s="59">
        <f t="shared" si="766"/>
        <v>0.19522906378672203</v>
      </c>
      <c r="AT1063" s="59">
        <f t="shared" si="767"/>
        <v>0.77847098623377997</v>
      </c>
      <c r="AU1063" s="59">
        <v>41.009</v>
      </c>
      <c r="AV1063" s="78"/>
      <c r="AW1063" s="59">
        <v>9.5030000000000001</v>
      </c>
      <c r="AX1063" s="59">
        <v>0.128</v>
      </c>
      <c r="AY1063" s="59">
        <v>49.286000000000001</v>
      </c>
      <c r="AZ1063" s="59">
        <v>0.13200000000000001</v>
      </c>
      <c r="BA1063" s="59">
        <v>0.25800000000000001</v>
      </c>
      <c r="BB1063" s="59">
        <v>0.121</v>
      </c>
      <c r="BC1063" s="59"/>
      <c r="BD1063" s="59"/>
      <c r="BE1063" s="59">
        <f t="shared" si="773"/>
        <v>100.437</v>
      </c>
      <c r="BF1063" s="59">
        <f t="shared" si="779"/>
        <v>90.238530601996587</v>
      </c>
      <c r="BG1063" s="59">
        <f t="shared" si="768"/>
        <v>9.7602435802734255E-2</v>
      </c>
      <c r="BH1063" s="64">
        <f t="shared" si="769"/>
        <v>0.9023975641972658</v>
      </c>
      <c r="BI1063" s="52"/>
      <c r="BJ1063" s="62"/>
      <c r="BK1063" s="62"/>
      <c r="BL1063" s="62"/>
    </row>
    <row r="1064" spans="1:64" s="31" customFormat="1" x14ac:dyDescent="0.25">
      <c r="A1064" s="62"/>
      <c r="B1064" s="58" t="s">
        <v>168</v>
      </c>
      <c r="C1064" s="52" t="s">
        <v>15</v>
      </c>
      <c r="D1064" s="52" t="s">
        <v>208</v>
      </c>
      <c r="E1064" s="52"/>
      <c r="F1064" s="52">
        <v>27</v>
      </c>
      <c r="G1064" s="52" t="s">
        <v>1779</v>
      </c>
      <c r="H1064" s="52" t="s">
        <v>1784</v>
      </c>
      <c r="I1064" s="52" t="s">
        <v>1737</v>
      </c>
      <c r="J1064" s="52" t="s">
        <v>1722</v>
      </c>
      <c r="K1064" s="59">
        <v>91.921913055099296</v>
      </c>
      <c r="L1064" s="59">
        <v>0.30599999999999999</v>
      </c>
      <c r="M1064" s="59">
        <v>0.27200000000000002</v>
      </c>
      <c r="N1064" s="59">
        <v>8.2080000000000002</v>
      </c>
      <c r="O1064" s="59">
        <v>55.923000000000002</v>
      </c>
      <c r="P1064" s="59">
        <v>0</v>
      </c>
      <c r="Q1064" s="59">
        <v>20.533000000000001</v>
      </c>
      <c r="R1064" s="59">
        <v>0.16</v>
      </c>
      <c r="S1064" s="59">
        <v>13.065999999999999</v>
      </c>
      <c r="T1064" s="59"/>
      <c r="U1064" s="59"/>
      <c r="V1064" s="59">
        <v>98.468000000000004</v>
      </c>
      <c r="W1064" s="59">
        <f t="shared" si="775"/>
        <v>13.515395067864631</v>
      </c>
      <c r="X1064" s="59">
        <f t="shared" si="776"/>
        <v>7.7990719405816522</v>
      </c>
      <c r="Y1064" s="59">
        <f t="shared" si="777"/>
        <v>99.249467008446288</v>
      </c>
      <c r="Z1064" s="59">
        <f t="shared" si="751"/>
        <v>1.0065520213505019E-2</v>
      </c>
      <c r="AA1064" s="59">
        <f t="shared" si="752"/>
        <v>6.7288233584148699E-3</v>
      </c>
      <c r="AB1064" s="59">
        <f t="shared" si="753"/>
        <v>0.31823981952675739</v>
      </c>
      <c r="AC1064" s="59">
        <f t="shared" si="754"/>
        <v>1.4550078540553699</v>
      </c>
      <c r="AD1064" s="59">
        <f t="shared" si="755"/>
        <v>0.19305675798716024</v>
      </c>
      <c r="AE1064" s="59">
        <f t="shared" si="756"/>
        <v>0</v>
      </c>
      <c r="AF1064" s="59">
        <f t="shared" si="757"/>
        <v>0.37180821011221948</v>
      </c>
      <c r="AG1064" s="59">
        <f t="shared" si="758"/>
        <v>4.4580588926627978E-3</v>
      </c>
      <c r="AH1064" s="59">
        <f t="shared" si="759"/>
        <v>0.64068839649734688</v>
      </c>
      <c r="AI1064" s="59">
        <f t="shared" si="760"/>
        <v>0</v>
      </c>
      <c r="AJ1064" s="59">
        <f t="shared" si="770"/>
        <v>3.0000534406434367</v>
      </c>
      <c r="AK1064" s="59">
        <f t="shared" si="778"/>
        <v>4</v>
      </c>
      <c r="AL1064" s="59">
        <f t="shared" si="761"/>
        <v>0.63278078396998094</v>
      </c>
      <c r="AM1064" s="59">
        <f t="shared" si="771"/>
        <v>0.36721921603001906</v>
      </c>
      <c r="AN1064" s="59">
        <f t="shared" si="762"/>
        <v>1.9259010354713799</v>
      </c>
      <c r="AO1064" s="59">
        <f t="shared" si="772"/>
        <v>6.6299526624339995</v>
      </c>
      <c r="AP1064" s="59">
        <f t="shared" si="763"/>
        <v>0.34177505933275498</v>
      </c>
      <c r="AQ1064" s="59">
        <f t="shared" si="764"/>
        <v>9.8182537193939795E-2</v>
      </c>
      <c r="AR1064" s="59">
        <f t="shared" si="765"/>
        <v>0.73997079531278021</v>
      </c>
      <c r="AS1064" s="59">
        <f t="shared" si="766"/>
        <v>0.16184666749327997</v>
      </c>
      <c r="AT1064" s="59">
        <f t="shared" si="767"/>
        <v>0.82053278610320513</v>
      </c>
      <c r="AU1064" s="59">
        <v>41.540999999999997</v>
      </c>
      <c r="AV1064" s="78"/>
      <c r="AW1064" s="59">
        <v>7.8530000000000006</v>
      </c>
      <c r="AX1064" s="59">
        <v>0.14799999999999999</v>
      </c>
      <c r="AY1064" s="59">
        <v>50.127000000000002</v>
      </c>
      <c r="AZ1064" s="59">
        <v>0.154</v>
      </c>
      <c r="BA1064" s="59">
        <v>0.23900000000000002</v>
      </c>
      <c r="BB1064" s="59">
        <v>0.17700000000000002</v>
      </c>
      <c r="BC1064" s="59"/>
      <c r="BD1064" s="59"/>
      <c r="BE1064" s="59">
        <f t="shared" si="773"/>
        <v>100.23900000000002</v>
      </c>
      <c r="BF1064" s="59">
        <f t="shared" si="779"/>
        <v>91.920879589744558</v>
      </c>
      <c r="BG1064" s="59">
        <f t="shared" si="768"/>
        <v>8.0780869449007045E-2</v>
      </c>
      <c r="BH1064" s="64">
        <f t="shared" si="769"/>
        <v>0.91921913055099291</v>
      </c>
      <c r="BI1064" s="52"/>
      <c r="BJ1064" s="62"/>
      <c r="BK1064" s="62"/>
      <c r="BL1064" s="62"/>
    </row>
    <row r="1065" spans="1:64" s="31" customFormat="1" x14ac:dyDescent="0.25">
      <c r="A1065" s="62"/>
      <c r="B1065" s="58" t="s">
        <v>168</v>
      </c>
      <c r="C1065" s="52" t="s">
        <v>15</v>
      </c>
      <c r="D1065" s="52" t="s">
        <v>208</v>
      </c>
      <c r="E1065" s="52"/>
      <c r="F1065" s="52" t="s">
        <v>1122</v>
      </c>
      <c r="G1065" s="52" t="s">
        <v>1779</v>
      </c>
      <c r="H1065" s="52" t="s">
        <v>1784</v>
      </c>
      <c r="I1065" s="52" t="s">
        <v>1737</v>
      </c>
      <c r="J1065" s="52" t="s">
        <v>1722</v>
      </c>
      <c r="K1065" s="59">
        <v>87.510941328399966</v>
      </c>
      <c r="L1065" s="59">
        <v>0.33800000000000002</v>
      </c>
      <c r="M1065" s="59">
        <v>0.40400000000000003</v>
      </c>
      <c r="N1065" s="59">
        <v>9.5339999999999989</v>
      </c>
      <c r="O1065" s="59">
        <v>50.956000000000003</v>
      </c>
      <c r="P1065" s="59">
        <v>7.3999999999999996E-2</v>
      </c>
      <c r="Q1065" s="59">
        <v>27.440999999999999</v>
      </c>
      <c r="R1065" s="59">
        <v>0.25600000000000001</v>
      </c>
      <c r="S1065" s="59">
        <v>9.3859999999999992</v>
      </c>
      <c r="T1065" s="59"/>
      <c r="U1065" s="59"/>
      <c r="V1065" s="59">
        <v>98.388999999999996</v>
      </c>
      <c r="W1065" s="59">
        <f t="shared" si="775"/>
        <v>19.410005651887701</v>
      </c>
      <c r="X1065" s="59">
        <f t="shared" si="776"/>
        <v>8.9253104557816165</v>
      </c>
      <c r="Y1065" s="59">
        <f t="shared" si="777"/>
        <v>99.283316107669307</v>
      </c>
      <c r="Z1065" s="59">
        <f t="shared" si="751"/>
        <v>1.1344437380831936E-2</v>
      </c>
      <c r="AA1065" s="59">
        <f t="shared" si="752"/>
        <v>1.0197719259078775E-2</v>
      </c>
      <c r="AB1065" s="59">
        <f t="shared" si="753"/>
        <v>0.37717576722685642</v>
      </c>
      <c r="AC1065" s="59">
        <f t="shared" si="754"/>
        <v>1.352762851509679</v>
      </c>
      <c r="AD1065" s="59">
        <f t="shared" si="755"/>
        <v>0.22543268148885875</v>
      </c>
      <c r="AE1065" s="59">
        <f t="shared" si="756"/>
        <v>1.422601619191489E-3</v>
      </c>
      <c r="AF1065" s="59">
        <f t="shared" si="757"/>
        <v>0.54483795646737698</v>
      </c>
      <c r="AG1065" s="59">
        <f t="shared" si="758"/>
        <v>7.2780870744521544E-3</v>
      </c>
      <c r="AH1065" s="59">
        <f t="shared" si="759"/>
        <v>0.46960879041147058</v>
      </c>
      <c r="AI1065" s="59">
        <f t="shared" si="760"/>
        <v>0</v>
      </c>
      <c r="AJ1065" s="59">
        <f t="shared" si="770"/>
        <v>3.0000608924377956</v>
      </c>
      <c r="AK1065" s="59">
        <f t="shared" si="778"/>
        <v>4.0014226016191907</v>
      </c>
      <c r="AL1065" s="59">
        <f t="shared" si="761"/>
        <v>0.46292108664778886</v>
      </c>
      <c r="AM1065" s="59">
        <f t="shared" si="771"/>
        <v>0.53707891335221114</v>
      </c>
      <c r="AN1065" s="59">
        <f t="shared" si="762"/>
        <v>2.4168543481318778</v>
      </c>
      <c r="AO1065" s="59">
        <f t="shared" si="772"/>
        <v>8.9246179041554861</v>
      </c>
      <c r="AP1065" s="59">
        <f t="shared" si="763"/>
        <v>0.29266685029952694</v>
      </c>
      <c r="AQ1065" s="59">
        <f t="shared" si="764"/>
        <v>0.11528893845525567</v>
      </c>
      <c r="AR1065" s="59">
        <f t="shared" si="765"/>
        <v>0.69181891508469362</v>
      </c>
      <c r="AS1065" s="59">
        <f t="shared" si="766"/>
        <v>0.19289214646005065</v>
      </c>
      <c r="AT1065" s="59">
        <f t="shared" si="767"/>
        <v>0.78197158954557144</v>
      </c>
      <c r="AU1065" s="59">
        <v>40.128999999999998</v>
      </c>
      <c r="AV1065" s="78"/>
      <c r="AW1065" s="59">
        <v>12.145999999999999</v>
      </c>
      <c r="AX1065" s="59">
        <v>0.11600000000000001</v>
      </c>
      <c r="AY1065" s="59">
        <v>47.741</v>
      </c>
      <c r="AZ1065" s="59">
        <v>0.14100000000000001</v>
      </c>
      <c r="BA1065" s="59">
        <v>0.21</v>
      </c>
      <c r="BB1065" s="59">
        <v>5.1000000000000004E-2</v>
      </c>
      <c r="BC1065" s="59"/>
      <c r="BD1065" s="59"/>
      <c r="BE1065" s="59">
        <f t="shared" si="773"/>
        <v>100.53400000000001</v>
      </c>
      <c r="BF1065" s="59">
        <f t="shared" si="779"/>
        <v>87.509420228492445</v>
      </c>
      <c r="BG1065" s="59">
        <f t="shared" si="768"/>
        <v>0.12489058671600034</v>
      </c>
      <c r="BH1065" s="64">
        <f t="shared" si="769"/>
        <v>0.8751094132839996</v>
      </c>
      <c r="BI1065" s="52"/>
      <c r="BJ1065" s="62"/>
      <c r="BK1065" s="62"/>
      <c r="BL1065" s="62"/>
    </row>
    <row r="1066" spans="1:64" s="31" customFormat="1" x14ac:dyDescent="0.25">
      <c r="A1066" s="62"/>
      <c r="B1066" s="58" t="s">
        <v>168</v>
      </c>
      <c r="C1066" s="52" t="s">
        <v>15</v>
      </c>
      <c r="D1066" s="52" t="s">
        <v>208</v>
      </c>
      <c r="E1066" s="52"/>
      <c r="F1066" s="52" t="s">
        <v>1123</v>
      </c>
      <c r="G1066" s="52" t="s">
        <v>1779</v>
      </c>
      <c r="H1066" s="52" t="s">
        <v>1784</v>
      </c>
      <c r="I1066" s="52" t="s">
        <v>1737</v>
      </c>
      <c r="J1066" s="52" t="s">
        <v>1722</v>
      </c>
      <c r="K1066" s="59">
        <v>89.266138416447731</v>
      </c>
      <c r="L1066" s="59">
        <v>0.45799999999999996</v>
      </c>
      <c r="M1066" s="59">
        <v>0.83199999999999996</v>
      </c>
      <c r="N1066" s="59">
        <v>7.7160000000000011</v>
      </c>
      <c r="O1066" s="59">
        <v>46.983999999999995</v>
      </c>
      <c r="P1066" s="59">
        <v>0.17799999999999999</v>
      </c>
      <c r="Q1066" s="59">
        <v>34.753</v>
      </c>
      <c r="R1066" s="59">
        <v>0.33300000000000002</v>
      </c>
      <c r="S1066" s="59">
        <v>7.2859999999999996</v>
      </c>
      <c r="T1066" s="59"/>
      <c r="U1066" s="59"/>
      <c r="V1066" s="59">
        <v>98.539999999999992</v>
      </c>
      <c r="W1066" s="59">
        <f t="shared" si="775"/>
        <v>22.914216405162101</v>
      </c>
      <c r="X1066" s="59">
        <f t="shared" si="776"/>
        <v>13.157127800442206</v>
      </c>
      <c r="Y1066" s="59">
        <f t="shared" si="777"/>
        <v>99.858344205604297</v>
      </c>
      <c r="Z1066" s="59">
        <f t="shared" si="751"/>
        <v>1.5676089926947478E-2</v>
      </c>
      <c r="AA1066" s="59">
        <f t="shared" si="752"/>
        <v>2.1416624349403675E-2</v>
      </c>
      <c r="AB1066" s="59">
        <f t="shared" si="753"/>
        <v>0.31129121174621421</v>
      </c>
      <c r="AC1066" s="59">
        <f t="shared" si="754"/>
        <v>1.2719860067287971</v>
      </c>
      <c r="AD1066" s="59">
        <f t="shared" si="755"/>
        <v>0.33889147565103156</v>
      </c>
      <c r="AE1066" s="59">
        <f t="shared" si="756"/>
        <v>3.4896155819238027E-3</v>
      </c>
      <c r="AF1066" s="59">
        <f t="shared" si="757"/>
        <v>0.65592277387992748</v>
      </c>
      <c r="AG1066" s="59">
        <f t="shared" si="758"/>
        <v>9.6544496411729123E-3</v>
      </c>
      <c r="AH1066" s="59">
        <f t="shared" si="759"/>
        <v>0.37174988336424675</v>
      </c>
      <c r="AI1066" s="59">
        <f t="shared" si="760"/>
        <v>0</v>
      </c>
      <c r="AJ1066" s="59">
        <f t="shared" si="770"/>
        <v>3.0000781308696647</v>
      </c>
      <c r="AK1066" s="59">
        <f t="shared" si="778"/>
        <v>4.0034896155819242</v>
      </c>
      <c r="AL1066" s="59">
        <f t="shared" si="761"/>
        <v>0.36173958774104009</v>
      </c>
      <c r="AM1066" s="59">
        <f t="shared" si="771"/>
        <v>0.63826041225895991</v>
      </c>
      <c r="AN1066" s="59">
        <f t="shared" si="762"/>
        <v>1.9354950507971884</v>
      </c>
      <c r="AO1066" s="59">
        <f t="shared" si="772"/>
        <v>6.673215713857755</v>
      </c>
      <c r="AP1066" s="59">
        <f t="shared" si="763"/>
        <v>0.34065804325864263</v>
      </c>
      <c r="AQ1066" s="59">
        <f t="shared" si="764"/>
        <v>0.17630683336309158</v>
      </c>
      <c r="AR1066" s="59">
        <f t="shared" si="765"/>
        <v>0.66174525192084366</v>
      </c>
      <c r="AS1066" s="59">
        <f t="shared" si="766"/>
        <v>0.1619479147160649</v>
      </c>
      <c r="AT1066" s="59">
        <f t="shared" si="767"/>
        <v>0.80338805604362507</v>
      </c>
      <c r="AU1066" s="59">
        <v>41.392000000000003</v>
      </c>
      <c r="AV1066" s="78"/>
      <c r="AW1066" s="59">
        <v>10.312000000000001</v>
      </c>
      <c r="AX1066" s="59">
        <v>0.13200000000000001</v>
      </c>
      <c r="AY1066" s="59">
        <v>48.106000000000002</v>
      </c>
      <c r="AZ1066" s="59">
        <v>0.13699999999999998</v>
      </c>
      <c r="BA1066" s="59">
        <v>0.154</v>
      </c>
      <c r="BB1066" s="59">
        <v>0</v>
      </c>
      <c r="BC1066" s="59"/>
      <c r="BD1066" s="59"/>
      <c r="BE1066" s="59">
        <f t="shared" si="773"/>
        <v>100.233</v>
      </c>
      <c r="BF1066" s="59">
        <f t="shared" si="779"/>
        <v>89.264804865912268</v>
      </c>
      <c r="BG1066" s="59">
        <f t="shared" si="768"/>
        <v>0.10733861583552269</v>
      </c>
      <c r="BH1066" s="64">
        <f t="shared" si="769"/>
        <v>0.89266138416447727</v>
      </c>
      <c r="BI1066" s="52"/>
      <c r="BJ1066" s="62"/>
      <c r="BK1066" s="62"/>
      <c r="BL1066" s="62"/>
    </row>
    <row r="1067" spans="1:64" s="31" customFormat="1" x14ac:dyDescent="0.25">
      <c r="A1067" s="62"/>
      <c r="B1067" s="58" t="s">
        <v>168</v>
      </c>
      <c r="C1067" s="52" t="s">
        <v>15</v>
      </c>
      <c r="D1067" s="52" t="s">
        <v>208</v>
      </c>
      <c r="E1067" s="52"/>
      <c r="F1067" s="52" t="s">
        <v>1124</v>
      </c>
      <c r="G1067" s="52" t="s">
        <v>1779</v>
      </c>
      <c r="H1067" s="52" t="s">
        <v>1784</v>
      </c>
      <c r="I1067" s="52" t="s">
        <v>1737</v>
      </c>
      <c r="J1067" s="52" t="s">
        <v>1722</v>
      </c>
      <c r="K1067" s="59">
        <v>91.441029284499891</v>
      </c>
      <c r="L1067" s="59">
        <v>0.46400000000000002</v>
      </c>
      <c r="M1067" s="59">
        <v>0.621</v>
      </c>
      <c r="N1067" s="59">
        <v>15.077999999999999</v>
      </c>
      <c r="O1067" s="59">
        <v>46.298999999999999</v>
      </c>
      <c r="P1067" s="59">
        <v>0.13699999999999998</v>
      </c>
      <c r="Q1067" s="59">
        <v>22.284000000000002</v>
      </c>
      <c r="R1067" s="59">
        <v>0.14200000000000002</v>
      </c>
      <c r="S1067" s="59">
        <v>13.724</v>
      </c>
      <c r="T1067" s="59"/>
      <c r="U1067" s="59"/>
      <c r="V1067" s="59">
        <v>98.749000000000009</v>
      </c>
      <c r="W1067" s="59">
        <f t="shared" si="775"/>
        <v>14.22521823345023</v>
      </c>
      <c r="X1067" s="59">
        <f t="shared" si="776"/>
        <v>8.9561922277725845</v>
      </c>
      <c r="Y1067" s="59">
        <f t="shared" si="777"/>
        <v>99.646410461222828</v>
      </c>
      <c r="Z1067" s="59">
        <f t="shared" si="751"/>
        <v>1.4712017366931946E-2</v>
      </c>
      <c r="AA1067" s="59">
        <f t="shared" si="752"/>
        <v>1.4808165965606848E-2</v>
      </c>
      <c r="AB1067" s="59">
        <f t="shared" si="753"/>
        <v>0.56350835576676728</v>
      </c>
      <c r="AC1067" s="59">
        <f t="shared" si="754"/>
        <v>1.1611436109246098</v>
      </c>
      <c r="AD1067" s="59">
        <f t="shared" si="755"/>
        <v>0.21370020471568357</v>
      </c>
      <c r="AE1067" s="59">
        <f t="shared" si="756"/>
        <v>2.4880558937692664E-3</v>
      </c>
      <c r="AF1067" s="59">
        <f t="shared" si="757"/>
        <v>0.37721470769826715</v>
      </c>
      <c r="AG1067" s="59">
        <f t="shared" si="758"/>
        <v>3.8137622234248945E-3</v>
      </c>
      <c r="AH1067" s="59">
        <f t="shared" si="759"/>
        <v>0.64867082246198537</v>
      </c>
      <c r="AI1067" s="59">
        <f t="shared" si="760"/>
        <v>0</v>
      </c>
      <c r="AJ1067" s="59">
        <f t="shared" si="770"/>
        <v>3.0000597030170462</v>
      </c>
      <c r="AK1067" s="59">
        <f t="shared" si="778"/>
        <v>4.0024880558937692</v>
      </c>
      <c r="AL1067" s="59">
        <f t="shared" si="761"/>
        <v>0.63230331590763067</v>
      </c>
      <c r="AM1067" s="59">
        <f t="shared" si="771"/>
        <v>0.36769668409236933</v>
      </c>
      <c r="AN1067" s="59">
        <f t="shared" si="762"/>
        <v>1.765158382511288</v>
      </c>
      <c r="AO1067" s="59">
        <f t="shared" si="772"/>
        <v>5.9151827511870492</v>
      </c>
      <c r="AP1067" s="59">
        <f t="shared" si="763"/>
        <v>0.36164293746234177</v>
      </c>
      <c r="AQ1067" s="59">
        <f t="shared" si="764"/>
        <v>0.11024838925970681</v>
      </c>
      <c r="AR1067" s="59">
        <f t="shared" si="765"/>
        <v>0.59903645377389247</v>
      </c>
      <c r="AS1067" s="59">
        <f t="shared" si="766"/>
        <v>0.29071515696640071</v>
      </c>
      <c r="AT1067" s="59">
        <f t="shared" si="767"/>
        <v>0.67326256737594525</v>
      </c>
      <c r="AU1067" s="59">
        <v>41.503</v>
      </c>
      <c r="AV1067" s="78"/>
      <c r="AW1067" s="59">
        <v>8.3000000000000007</v>
      </c>
      <c r="AX1067" s="59">
        <v>0.12</v>
      </c>
      <c r="AY1067" s="59">
        <v>49.741999999999997</v>
      </c>
      <c r="AZ1067" s="59">
        <v>0.13300000000000001</v>
      </c>
      <c r="BA1067" s="59">
        <v>0.16500000000000001</v>
      </c>
      <c r="BB1067" s="59">
        <v>9.8000000000000004E-2</v>
      </c>
      <c r="BC1067" s="59"/>
      <c r="BD1067" s="59"/>
      <c r="BE1067" s="59">
        <f t="shared" si="773"/>
        <v>100.06099999999999</v>
      </c>
      <c r="BF1067" s="59">
        <f t="shared" si="779"/>
        <v>91.439940026644763</v>
      </c>
      <c r="BG1067" s="59">
        <f t="shared" si="768"/>
        <v>8.5589707155001096E-2</v>
      </c>
      <c r="BH1067" s="64">
        <f t="shared" si="769"/>
        <v>0.91441029284499886</v>
      </c>
      <c r="BI1067" s="52"/>
      <c r="BJ1067" s="62"/>
      <c r="BK1067" s="62"/>
      <c r="BL1067" s="62"/>
    </row>
    <row r="1068" spans="1:64" s="31" customFormat="1" x14ac:dyDescent="0.25">
      <c r="A1068" s="62"/>
      <c r="B1068" s="58" t="s">
        <v>168</v>
      </c>
      <c r="C1068" s="52" t="s">
        <v>15</v>
      </c>
      <c r="D1068" s="52" t="s">
        <v>208</v>
      </c>
      <c r="E1068" s="52"/>
      <c r="F1068" s="52" t="s">
        <v>1125</v>
      </c>
      <c r="G1068" s="52" t="s">
        <v>1779</v>
      </c>
      <c r="H1068" s="52" t="s">
        <v>1784</v>
      </c>
      <c r="I1068" s="52" t="s">
        <v>1737</v>
      </c>
      <c r="J1068" s="52" t="s">
        <v>1722</v>
      </c>
      <c r="K1068" s="59">
        <v>86.215031497399536</v>
      </c>
      <c r="L1068" s="59">
        <v>0.41700000000000004</v>
      </c>
      <c r="M1068" s="59">
        <v>0.54700000000000004</v>
      </c>
      <c r="N1068" s="59">
        <v>13.651</v>
      </c>
      <c r="O1068" s="59">
        <v>45.125</v>
      </c>
      <c r="P1068" s="59">
        <v>9.9000000000000005E-2</v>
      </c>
      <c r="Q1068" s="59">
        <v>27.626000000000001</v>
      </c>
      <c r="R1068" s="59">
        <v>0.22100000000000003</v>
      </c>
      <c r="S1068" s="59">
        <v>11.265000000000001</v>
      </c>
      <c r="T1068" s="59"/>
      <c r="U1068" s="59"/>
      <c r="V1068" s="59">
        <v>98.951000000000008</v>
      </c>
      <c r="W1068" s="59">
        <f t="shared" si="775"/>
        <v>17.661806181096452</v>
      </c>
      <c r="X1068" s="59">
        <f t="shared" si="776"/>
        <v>11.073787307072184</v>
      </c>
      <c r="Y1068" s="59">
        <f t="shared" si="777"/>
        <v>100.06059348816862</v>
      </c>
      <c r="Z1068" s="59">
        <f t="shared" si="751"/>
        <v>1.3487805286967391E-2</v>
      </c>
      <c r="AA1068" s="59">
        <f t="shared" si="752"/>
        <v>1.3306014237597572E-2</v>
      </c>
      <c r="AB1068" s="59">
        <f t="shared" si="753"/>
        <v>0.52044168263855894</v>
      </c>
      <c r="AC1068" s="59">
        <f t="shared" si="754"/>
        <v>1.1544696636115639</v>
      </c>
      <c r="AD1068" s="59">
        <f t="shared" si="755"/>
        <v>0.2695433949763022</v>
      </c>
      <c r="AE1068" s="59">
        <f t="shared" si="756"/>
        <v>1.8341115440434199E-3</v>
      </c>
      <c r="AF1068" s="59">
        <f t="shared" si="757"/>
        <v>0.47776659265349231</v>
      </c>
      <c r="AG1068" s="59">
        <f t="shared" si="758"/>
        <v>6.0549216297335539E-3</v>
      </c>
      <c r="AH1068" s="59">
        <f t="shared" si="759"/>
        <v>0.54315756751194133</v>
      </c>
      <c r="AI1068" s="59">
        <f t="shared" si="760"/>
        <v>0</v>
      </c>
      <c r="AJ1068" s="59">
        <f t="shared" si="770"/>
        <v>3.0000617540902006</v>
      </c>
      <c r="AK1068" s="59">
        <f t="shared" si="778"/>
        <v>4.0018341115440439</v>
      </c>
      <c r="AL1068" s="59">
        <f t="shared" si="761"/>
        <v>0.53202538318216153</v>
      </c>
      <c r="AM1068" s="59">
        <f t="shared" si="771"/>
        <v>0.46797461681783847</v>
      </c>
      <c r="AN1068" s="59">
        <f t="shared" si="762"/>
        <v>1.7725034319445918</v>
      </c>
      <c r="AO1068" s="59">
        <f t="shared" si="772"/>
        <v>5.9474204928508945</v>
      </c>
      <c r="AP1068" s="59">
        <f t="shared" si="763"/>
        <v>0.36068485559948077</v>
      </c>
      <c r="AQ1068" s="59">
        <f t="shared" si="764"/>
        <v>0.13862158334747005</v>
      </c>
      <c r="AR1068" s="59">
        <f t="shared" si="765"/>
        <v>0.59372411151282733</v>
      </c>
      <c r="AS1068" s="59">
        <f t="shared" si="766"/>
        <v>0.26765430513970256</v>
      </c>
      <c r="AT1068" s="59">
        <f t="shared" si="767"/>
        <v>0.68927210159286911</v>
      </c>
      <c r="AU1068" s="59">
        <v>40.128999999999998</v>
      </c>
      <c r="AV1068" s="78"/>
      <c r="AW1068" s="59">
        <v>13.234999999999999</v>
      </c>
      <c r="AX1068" s="59">
        <v>7.1000000000000008E-2</v>
      </c>
      <c r="AY1068" s="59">
        <v>46.433</v>
      </c>
      <c r="AZ1068" s="59">
        <v>0.16500000000000001</v>
      </c>
      <c r="BA1068" s="59">
        <v>0.26100000000000001</v>
      </c>
      <c r="BB1068" s="59">
        <v>0.183</v>
      </c>
      <c r="BC1068" s="59"/>
      <c r="BD1068" s="59"/>
      <c r="BE1068" s="59">
        <f t="shared" si="773"/>
        <v>100.477</v>
      </c>
      <c r="BF1068" s="59">
        <f t="shared" si="779"/>
        <v>86.213377428238303</v>
      </c>
      <c r="BG1068" s="59">
        <f t="shared" si="768"/>
        <v>0.13784968502600464</v>
      </c>
      <c r="BH1068" s="64">
        <f t="shared" si="769"/>
        <v>0.86215031497399541</v>
      </c>
      <c r="BI1068" s="52"/>
      <c r="BJ1068" s="62"/>
      <c r="BK1068" s="62"/>
      <c r="BL1068" s="62"/>
    </row>
    <row r="1069" spans="1:64" s="31" customFormat="1" x14ac:dyDescent="0.25">
      <c r="A1069" s="62"/>
      <c r="B1069" s="58" t="s">
        <v>168</v>
      </c>
      <c r="C1069" s="52" t="s">
        <v>15</v>
      </c>
      <c r="D1069" s="52" t="s">
        <v>208</v>
      </c>
      <c r="E1069" s="52"/>
      <c r="F1069" s="52">
        <v>36</v>
      </c>
      <c r="G1069" s="52" t="s">
        <v>1779</v>
      </c>
      <c r="H1069" s="52" t="s">
        <v>1784</v>
      </c>
      <c r="I1069" s="52" t="s">
        <v>1737</v>
      </c>
      <c r="J1069" s="52" t="s">
        <v>1722</v>
      </c>
      <c r="K1069" s="59">
        <v>89.327941466561001</v>
      </c>
      <c r="L1069" s="59">
        <v>0.48299999999999998</v>
      </c>
      <c r="M1069" s="59">
        <v>0.42</v>
      </c>
      <c r="N1069" s="59">
        <v>10.513</v>
      </c>
      <c r="O1069" s="59">
        <v>51.722000000000001</v>
      </c>
      <c r="P1069" s="59">
        <v>0.156</v>
      </c>
      <c r="Q1069" s="59">
        <v>26.4</v>
      </c>
      <c r="R1069" s="59">
        <v>0.314</v>
      </c>
      <c r="S1069" s="59">
        <v>8.5670000000000002</v>
      </c>
      <c r="T1069" s="59"/>
      <c r="U1069" s="59"/>
      <c r="V1069" s="59">
        <v>98.574999999999989</v>
      </c>
      <c r="W1069" s="59">
        <f t="shared" si="775"/>
        <v>20.967748847730192</v>
      </c>
      <c r="X1069" s="59">
        <f t="shared" si="776"/>
        <v>6.0371762083460823</v>
      </c>
      <c r="Y1069" s="59">
        <f t="shared" si="777"/>
        <v>99.179925056076286</v>
      </c>
      <c r="Z1069" s="59">
        <f t="shared" si="751"/>
        <v>1.6225408574989948E-2</v>
      </c>
      <c r="AA1069" s="59">
        <f t="shared" si="752"/>
        <v>1.0610924539055842E-2</v>
      </c>
      <c r="AB1069" s="59">
        <f t="shared" si="753"/>
        <v>0.41627233412540943</v>
      </c>
      <c r="AC1069" s="59">
        <f t="shared" si="754"/>
        <v>1.3743074426879909</v>
      </c>
      <c r="AD1069" s="59">
        <f t="shared" si="755"/>
        <v>0.15261936642937382</v>
      </c>
      <c r="AE1069" s="59">
        <f t="shared" si="756"/>
        <v>3.0016387702976165E-3</v>
      </c>
      <c r="AF1069" s="59">
        <f t="shared" si="757"/>
        <v>0.58908199430339325</v>
      </c>
      <c r="AG1069" s="59">
        <f t="shared" si="758"/>
        <v>8.9348893562150589E-3</v>
      </c>
      <c r="AH1069" s="59">
        <f t="shared" si="759"/>
        <v>0.42900927709269249</v>
      </c>
      <c r="AI1069" s="59">
        <f t="shared" si="760"/>
        <v>0</v>
      </c>
      <c r="AJ1069" s="59">
        <f t="shared" si="770"/>
        <v>3.0000632758794179</v>
      </c>
      <c r="AK1069" s="59">
        <f t="shared" si="778"/>
        <v>4.0030016387702965</v>
      </c>
      <c r="AL1069" s="59">
        <f t="shared" ref="AL1069:AL1084" si="780">AH1069/(AH1069+AF1069)</f>
        <v>0.42138587093905805</v>
      </c>
      <c r="AM1069" s="59">
        <f t="shared" si="771"/>
        <v>0.5786141290609419</v>
      </c>
      <c r="AN1069" s="59">
        <f t="shared" ref="AN1069:AN1084" si="781">AF1069/AD1069</f>
        <v>3.8598115565890323</v>
      </c>
      <c r="AO1069" s="59">
        <f t="shared" si="772"/>
        <v>16.47060521646009</v>
      </c>
      <c r="AP1069" s="59">
        <f t="shared" ref="AP1069:AP1084" si="782">AD1069/(AD1069+AF1069)</f>
        <v>0.20576929544607125</v>
      </c>
      <c r="AQ1069" s="59">
        <f t="shared" ref="AQ1069:AQ1084" si="783">AD1069/(AB1069+AC1069+AD1069)</f>
        <v>7.8540260250776706E-2</v>
      </c>
      <c r="AR1069" s="59">
        <f t="shared" ref="AR1069:AR1084" si="784">AC1069/(AB1069+AC1069+AD1069)</f>
        <v>0.70723962979654897</v>
      </c>
      <c r="AS1069" s="59">
        <f t="shared" ref="AS1069:AS1084" si="785">AB1069/(AB1069+AC1069+AD1069)</f>
        <v>0.21422010995267421</v>
      </c>
      <c r="AT1069" s="59">
        <f t="shared" ref="AT1069:AT1084" si="786">AC1069/(AC1069+AB1069)</f>
        <v>0.76752092282298234</v>
      </c>
      <c r="AU1069" s="59">
        <v>41.538000000000004</v>
      </c>
      <c r="AV1069" s="78"/>
      <c r="AW1069" s="59">
        <v>10.308999999999999</v>
      </c>
      <c r="AX1069" s="59">
        <v>0.13200000000000001</v>
      </c>
      <c r="AY1069" s="59">
        <v>48.404000000000003</v>
      </c>
      <c r="AZ1069" s="59">
        <v>0.157</v>
      </c>
      <c r="BA1069" s="59">
        <v>0.19500000000000001</v>
      </c>
      <c r="BB1069" s="59">
        <v>5.2999999999999999E-2</v>
      </c>
      <c r="BC1069" s="59"/>
      <c r="BD1069" s="59"/>
      <c r="BE1069" s="59">
        <f t="shared" si="773"/>
        <v>100.788</v>
      </c>
      <c r="BF1069" s="59">
        <f t="shared" si="779"/>
        <v>89.326614676219421</v>
      </c>
      <c r="BG1069" s="59">
        <f t="shared" ref="BG1069:BG1084" si="787">(100-K1069)/100</f>
        <v>0.10672058533438999</v>
      </c>
      <c r="BH1069" s="64">
        <f t="shared" ref="BH1069:BH1084" si="788">K1069/100</f>
        <v>0.89327941466561001</v>
      </c>
      <c r="BI1069" s="52"/>
      <c r="BJ1069" s="62"/>
      <c r="BK1069" s="62"/>
      <c r="BL1069" s="62"/>
    </row>
    <row r="1070" spans="1:64" s="31" customFormat="1" x14ac:dyDescent="0.25">
      <c r="A1070" s="62"/>
      <c r="B1070" s="58" t="s">
        <v>168</v>
      </c>
      <c r="C1070" s="52" t="s">
        <v>15</v>
      </c>
      <c r="D1070" s="52" t="s">
        <v>208</v>
      </c>
      <c r="E1070" s="52"/>
      <c r="F1070" s="52" t="s">
        <v>1126</v>
      </c>
      <c r="G1070" s="52" t="s">
        <v>1779</v>
      </c>
      <c r="H1070" s="52" t="s">
        <v>1784</v>
      </c>
      <c r="I1070" s="52" t="s">
        <v>1737</v>
      </c>
      <c r="J1070" s="52" t="s">
        <v>1722</v>
      </c>
      <c r="K1070" s="59">
        <v>86.265164561502942</v>
      </c>
      <c r="L1070" s="59">
        <v>0.35699999999999998</v>
      </c>
      <c r="M1070" s="59">
        <v>1.1379999999999999</v>
      </c>
      <c r="N1070" s="59">
        <v>9.4920000000000009</v>
      </c>
      <c r="O1070" s="59">
        <v>44.907000000000004</v>
      </c>
      <c r="P1070" s="59">
        <v>0.24</v>
      </c>
      <c r="Q1070" s="59">
        <v>33.119999999999997</v>
      </c>
      <c r="R1070" s="59">
        <v>0.34599999999999997</v>
      </c>
      <c r="S1070" s="59">
        <v>9.0299999999999994</v>
      </c>
      <c r="T1070" s="59"/>
      <c r="U1070" s="59"/>
      <c r="V1070" s="59">
        <v>98.63000000000001</v>
      </c>
      <c r="W1070" s="59">
        <f t="shared" si="775"/>
        <v>20.688707957534429</v>
      </c>
      <c r="X1070" s="59">
        <f t="shared" si="776"/>
        <v>13.815616850928615</v>
      </c>
      <c r="Y1070" s="59">
        <f t="shared" si="777"/>
        <v>100.01432480846306</v>
      </c>
      <c r="Z1070" s="59">
        <f t="shared" si="751"/>
        <v>1.1965206917982698E-2</v>
      </c>
      <c r="AA1070" s="59">
        <f t="shared" si="752"/>
        <v>2.8684658514052871E-2</v>
      </c>
      <c r="AB1070" s="59">
        <f t="shared" si="753"/>
        <v>0.37498344937243483</v>
      </c>
      <c r="AC1070" s="59">
        <f t="shared" si="754"/>
        <v>1.1904910040483647</v>
      </c>
      <c r="AD1070" s="59">
        <f t="shared" si="755"/>
        <v>0.34845729522773444</v>
      </c>
      <c r="AE1070" s="59">
        <f t="shared" si="756"/>
        <v>4.6073218978513342E-3</v>
      </c>
      <c r="AF1070" s="59">
        <f t="shared" si="757"/>
        <v>0.57991026727012063</v>
      </c>
      <c r="AG1070" s="59">
        <f t="shared" si="758"/>
        <v>9.8228862739075194E-3</v>
      </c>
      <c r="AH1070" s="59">
        <f t="shared" si="759"/>
        <v>0.45115850977232264</v>
      </c>
      <c r="AI1070" s="59">
        <f t="shared" si="760"/>
        <v>0</v>
      </c>
      <c r="AJ1070" s="59">
        <f t="shared" si="770"/>
        <v>3.0000805992947717</v>
      </c>
      <c r="AK1070" s="59">
        <f t="shared" si="778"/>
        <v>4.0046073218978515</v>
      </c>
      <c r="AL1070" s="59">
        <f t="shared" si="780"/>
        <v>0.43756393348118139</v>
      </c>
      <c r="AM1070" s="59">
        <f t="shared" si="771"/>
        <v>0.56243606651881861</v>
      </c>
      <c r="AN1070" s="59">
        <f t="shared" si="781"/>
        <v>1.6642219153171123</v>
      </c>
      <c r="AO1070" s="59">
        <f t="shared" si="772"/>
        <v>5.4764154011807751</v>
      </c>
      <c r="AP1070" s="59">
        <f t="shared" si="782"/>
        <v>0.37534410863104611</v>
      </c>
      <c r="AQ1070" s="59">
        <f t="shared" si="783"/>
        <v>0.18206359525295882</v>
      </c>
      <c r="AR1070" s="59">
        <f t="shared" si="784"/>
        <v>0.62201330057301907</v>
      </c>
      <c r="AS1070" s="59">
        <f t="shared" si="785"/>
        <v>0.19592310417402201</v>
      </c>
      <c r="AT1070" s="59">
        <f t="shared" si="786"/>
        <v>0.76046658024151137</v>
      </c>
      <c r="AU1070" s="59">
        <v>39.972999999999999</v>
      </c>
      <c r="AV1070" s="78"/>
      <c r="AW1070" s="59">
        <v>13.253</v>
      </c>
      <c r="AX1070" s="59">
        <v>0.27599999999999997</v>
      </c>
      <c r="AY1070" s="59">
        <v>46.692999999999998</v>
      </c>
      <c r="AZ1070" s="59">
        <v>0.13200000000000001</v>
      </c>
      <c r="BA1070" s="59">
        <v>0.125</v>
      </c>
      <c r="BB1070" s="59">
        <v>5.1000000000000004E-2</v>
      </c>
      <c r="BC1070" s="59"/>
      <c r="BD1070" s="59"/>
      <c r="BE1070" s="59">
        <f t="shared" si="773"/>
        <v>100.503</v>
      </c>
      <c r="BF1070" s="59">
        <f t="shared" si="779"/>
        <v>86.263515549407714</v>
      </c>
      <c r="BG1070" s="59">
        <f t="shared" si="787"/>
        <v>0.13734835438497059</v>
      </c>
      <c r="BH1070" s="64">
        <f t="shared" si="788"/>
        <v>0.86265164561502938</v>
      </c>
      <c r="BI1070" s="52"/>
      <c r="BJ1070" s="62"/>
      <c r="BK1070" s="62"/>
      <c r="BL1070" s="62"/>
    </row>
    <row r="1071" spans="1:64" s="31" customFormat="1" x14ac:dyDescent="0.25">
      <c r="A1071" s="62"/>
      <c r="B1071" s="58" t="s">
        <v>168</v>
      </c>
      <c r="C1071" s="52" t="s">
        <v>15</v>
      </c>
      <c r="D1071" s="52" t="s">
        <v>208</v>
      </c>
      <c r="E1071" s="52"/>
      <c r="F1071" s="52" t="s">
        <v>1127</v>
      </c>
      <c r="G1071" s="52" t="s">
        <v>1779</v>
      </c>
      <c r="H1071" s="52" t="s">
        <v>1784</v>
      </c>
      <c r="I1071" s="52" t="s">
        <v>1737</v>
      </c>
      <c r="J1071" s="52" t="s">
        <v>1722</v>
      </c>
      <c r="K1071" s="59">
        <v>87.604366742355978</v>
      </c>
      <c r="L1071" s="59">
        <v>0.44900000000000001</v>
      </c>
      <c r="M1071" s="59">
        <v>0.36899999999999999</v>
      </c>
      <c r="N1071" s="59">
        <v>8.5009999999999994</v>
      </c>
      <c r="O1071" s="59">
        <v>51.668999999999997</v>
      </c>
      <c r="P1071" s="59">
        <v>0</v>
      </c>
      <c r="Q1071" s="59">
        <v>27.632000000000001</v>
      </c>
      <c r="R1071" s="59">
        <v>0.32800000000000001</v>
      </c>
      <c r="S1071" s="59">
        <v>9.8849999999999998</v>
      </c>
      <c r="T1071" s="59"/>
      <c r="U1071" s="59"/>
      <c r="V1071" s="59">
        <v>98.833000000000013</v>
      </c>
      <c r="W1071" s="59">
        <f t="shared" si="775"/>
        <v>18.68928742169739</v>
      </c>
      <c r="X1071" s="59">
        <f t="shared" si="776"/>
        <v>9.9385558771978335</v>
      </c>
      <c r="Y1071" s="59">
        <f t="shared" si="777"/>
        <v>99.828843298895222</v>
      </c>
      <c r="Z1071" s="59">
        <f t="shared" si="751"/>
        <v>1.501063213266713E-2</v>
      </c>
      <c r="AA1071" s="59">
        <f t="shared" si="752"/>
        <v>9.2775740976436608E-3</v>
      </c>
      <c r="AB1071" s="59">
        <f t="shared" si="753"/>
        <v>0.33498474488561297</v>
      </c>
      <c r="AC1071" s="59">
        <f t="shared" si="754"/>
        <v>1.3662896381679301</v>
      </c>
      <c r="AD1071" s="59">
        <f t="shared" si="755"/>
        <v>0.2500363831603144</v>
      </c>
      <c r="AE1071" s="59">
        <f t="shared" si="756"/>
        <v>0</v>
      </c>
      <c r="AF1071" s="59">
        <f t="shared" si="757"/>
        <v>0.52254153342151322</v>
      </c>
      <c r="AG1071" s="59">
        <f t="shared" si="758"/>
        <v>9.2883271672678461E-3</v>
      </c>
      <c r="AH1071" s="59">
        <f t="shared" si="759"/>
        <v>0.49262757762981119</v>
      </c>
      <c r="AI1071" s="59">
        <f t="shared" si="760"/>
        <v>0</v>
      </c>
      <c r="AJ1071" s="59">
        <f t="shared" si="770"/>
        <v>3.0000564106627605</v>
      </c>
      <c r="AK1071" s="59">
        <f t="shared" si="778"/>
        <v>4</v>
      </c>
      <c r="AL1071" s="59">
        <f t="shared" si="780"/>
        <v>0.48526651595972881</v>
      </c>
      <c r="AM1071" s="59">
        <f t="shared" si="771"/>
        <v>0.51473348404027119</v>
      </c>
      <c r="AN1071" s="59">
        <f t="shared" si="781"/>
        <v>2.0898619905507041</v>
      </c>
      <c r="AO1071" s="59">
        <f t="shared" si="772"/>
        <v>7.3782774691491495</v>
      </c>
      <c r="AP1071" s="59">
        <f t="shared" si="782"/>
        <v>0.32363905024177814</v>
      </c>
      <c r="AQ1071" s="59">
        <f t="shared" si="783"/>
        <v>0.12813765366828872</v>
      </c>
      <c r="AR1071" s="59">
        <f t="shared" si="784"/>
        <v>0.70019069326356043</v>
      </c>
      <c r="AS1071" s="59">
        <f t="shared" si="785"/>
        <v>0.17167165306815085</v>
      </c>
      <c r="AT1071" s="59">
        <f t="shared" si="786"/>
        <v>0.80309775529308602</v>
      </c>
      <c r="AU1071" s="59">
        <v>40.658000000000001</v>
      </c>
      <c r="AV1071" s="78"/>
      <c r="AW1071" s="59">
        <v>11.953999999999999</v>
      </c>
      <c r="AX1071" s="59">
        <v>7.0000000000000007E-2</v>
      </c>
      <c r="AY1071" s="59">
        <v>47.390999999999998</v>
      </c>
      <c r="AZ1071" s="59">
        <v>0.155</v>
      </c>
      <c r="BA1071" s="59">
        <v>0.19900000000000001</v>
      </c>
      <c r="BB1071" s="59">
        <v>9.8000000000000004E-2</v>
      </c>
      <c r="BC1071" s="59"/>
      <c r="BD1071" s="59"/>
      <c r="BE1071" s="59">
        <f t="shared" si="773"/>
        <v>100.52500000000001</v>
      </c>
      <c r="BF1071" s="59">
        <f t="shared" si="779"/>
        <v>87.602855409206398</v>
      </c>
      <c r="BG1071" s="59">
        <f t="shared" si="787"/>
        <v>0.12395633257644022</v>
      </c>
      <c r="BH1071" s="64">
        <f t="shared" si="788"/>
        <v>0.87604366742355977</v>
      </c>
      <c r="BI1071" s="52"/>
      <c r="BJ1071" s="62"/>
      <c r="BK1071" s="62"/>
      <c r="BL1071" s="62"/>
    </row>
    <row r="1072" spans="1:64" s="31" customFormat="1" x14ac:dyDescent="0.25">
      <c r="A1072" s="62"/>
      <c r="B1072" s="58" t="s">
        <v>168</v>
      </c>
      <c r="C1072" s="52" t="s">
        <v>15</v>
      </c>
      <c r="D1072" s="52" t="s">
        <v>208</v>
      </c>
      <c r="E1072" s="52"/>
      <c r="F1072" s="52">
        <v>68</v>
      </c>
      <c r="G1072" s="52" t="s">
        <v>1779</v>
      </c>
      <c r="H1072" s="52" t="s">
        <v>1784</v>
      </c>
      <c r="I1072" s="52" t="s">
        <v>1737</v>
      </c>
      <c r="J1072" s="52" t="s">
        <v>1722</v>
      </c>
      <c r="K1072" s="59">
        <v>89.499262468619094</v>
      </c>
      <c r="L1072" s="59">
        <v>0.372</v>
      </c>
      <c r="M1072" s="59">
        <v>0.35899999999999999</v>
      </c>
      <c r="N1072" s="59">
        <v>9.1389999999999993</v>
      </c>
      <c r="O1072" s="59">
        <v>53.788000000000004</v>
      </c>
      <c r="P1072" s="59">
        <v>0.16300000000000001</v>
      </c>
      <c r="Q1072" s="59">
        <v>25.117000000000001</v>
      </c>
      <c r="R1072" s="59">
        <v>0.252</v>
      </c>
      <c r="S1072" s="59">
        <v>10.341000000000001</v>
      </c>
      <c r="T1072" s="59"/>
      <c r="U1072" s="59"/>
      <c r="V1072" s="59">
        <v>99.531000000000006</v>
      </c>
      <c r="W1072" s="59">
        <f t="shared" si="775"/>
        <v>18.23183578895231</v>
      </c>
      <c r="X1072" s="59">
        <f t="shared" si="776"/>
        <v>7.6518828751363515</v>
      </c>
      <c r="Y1072" s="59">
        <f t="shared" si="777"/>
        <v>100.29771866408865</v>
      </c>
      <c r="Z1072" s="59">
        <f t="shared" ref="Z1072:Z1135" si="789">$L1072/60.09/($L1072*2/60.09+$M1072*2/79.9+$N1072/101.96*3+$O1072/151.94*3+$P1072/209.82*3+$R1072/70.94+$S1072/40.31+$T1072/74.71+$W1072/71.85+$X1072/159.7*3)*4</f>
        <v>1.2306344855340908E-2</v>
      </c>
      <c r="AA1072" s="59">
        <f t="shared" ref="AA1072:AA1135" si="790">$M1072/79.9/($L1072*2/60.09+$M1072*2/79.9+$N1072/101.96*3+$O1072/151.94*3+$P1072/209.82*3+$R1072/70.94+$S1072/40.31+$T1072/74.71+$W1072/71.85+$X1072/159.7*3)*4</f>
        <v>8.9317388061124527E-3</v>
      </c>
      <c r="AB1072" s="59">
        <f t="shared" ref="AB1072:AB1135" si="791">$N1072*2/101.96/($L1072*2/60.09+$M1072*2/79.9+$N1072/101.96*3+$O1072/151.94*3+$P1072/209.82*3+$R1072/70.94+$S1072/40.31+$T1072/74.71+$W1072/71.85+$X1072/159.7*3)*4</f>
        <v>0.35635855668070343</v>
      </c>
      <c r="AC1072" s="59">
        <f t="shared" ref="AC1072:AC1135" si="792">$O1072*2/151.94/($L1072*2/60.09+$M1072*2/79.9+$N1072/101.96*3+$O1072/151.94*3+$P1072/209.82*3+$R1072/70.94+$S1072/40.31+$T1072/74.71+$W1072/71.85+$X1072/159.7*3)*4</f>
        <v>1.4074455909902794</v>
      </c>
      <c r="AD1072" s="59">
        <f t="shared" ref="AD1072:AD1135" si="793">$X1072*2/159.7/($L1072*2/60.09+$M1072*2/79.9+$N1072/101.96*3+$O1072/151.94*3+$P1072/209.82*3+$R1072/70.94+$S1072/40.31+$T1072/74.71+$W1072/71.85+$X1072/159.7*3)*4</f>
        <v>0.19049419176739976</v>
      </c>
      <c r="AE1072" s="59">
        <f t="shared" ref="AE1072:AE1135" si="794">$P1072*2/209.82/($L1072*2/60.09+$M1072*2/79.9+$N1072/101.96*3+$O1072/151.94*3+$P1072/209.82*3+$R1072/70.94+$S1072/40.31+$T1072/74.71+$W1072/71.85+$X1072/159.7*3)*4</f>
        <v>3.0885814765001323E-3</v>
      </c>
      <c r="AF1072" s="59">
        <f t="shared" ref="AF1072:AF1135" si="795">$W1072/71.85/($L1072*2/60.09+$M1072*2/79.9+$N1072/101.96*3+$O1072/151.94*3+$P1072/209.82*3+$R1072/70.94+$S1072/40.31+$T1072/74.71+$W1072/71.85+$X1072/159.7*3)*4</f>
        <v>0.50441962298839593</v>
      </c>
      <c r="AG1072" s="59">
        <f t="shared" ref="AG1072:AG1135" si="796">$R1072/70.94/($L1072*2/60.09+$M1072*2/79.9+$N1072/101.96*3+$O1072/151.94*3+$P1072/209.82*3+$R1072/70.94+$S1072/40.31+$T1072/74.71+$W1072/71.85+$X1072/159.7*3)*4</f>
        <v>7.0615120044681739E-3</v>
      </c>
      <c r="AH1072" s="59">
        <f t="shared" ref="AH1072:AH1135" si="797">$S1072/40.31/($L1072*2/60.09+$M1072*2/79.9+$N1072/101.96*3+$O1072/151.94*3+$P1072/209.82*3+$R1072/70.94+$S1072/40.31+$T1072/74.71+$W1072/71.85+$X1072/159.7*3)*4</f>
        <v>0.50996231631190525</v>
      </c>
      <c r="AI1072" s="59">
        <f t="shared" ref="AI1072:AI1135" si="798">$T1072/74.71/($L1072*2/60.09+$M1072*2/79.9+$N1072/101.96*3+$O1072/151.94*3+$P1072/209.82*3+$R1072/70.94+$S1072/40.31+$T1072/74.71+$W1072/71.85+$X1072/159.7*3)*4</f>
        <v>0</v>
      </c>
      <c r="AJ1072" s="59">
        <f t="shared" ref="AJ1072:AJ1084" si="799">SUM(Z1072:AI1072)</f>
        <v>3.0000684558811055</v>
      </c>
      <c r="AK1072" s="59">
        <f t="shared" si="778"/>
        <v>4.0030885814764998</v>
      </c>
      <c r="AL1072" s="59">
        <f t="shared" si="780"/>
        <v>0.50273205442090796</v>
      </c>
      <c r="AM1072" s="59">
        <f t="shared" si="771"/>
        <v>0.49726794557909204</v>
      </c>
      <c r="AN1072" s="59">
        <f t="shared" si="781"/>
        <v>2.6479527712021289</v>
      </c>
      <c r="AO1072" s="59">
        <f t="shared" si="772"/>
        <v>10.057737746639059</v>
      </c>
      <c r="AP1072" s="59">
        <f t="shared" si="782"/>
        <v>0.27412635599184709</v>
      </c>
      <c r="AQ1072" s="59">
        <f t="shared" si="783"/>
        <v>9.7474468418237065E-2</v>
      </c>
      <c r="AR1072" s="59">
        <f t="shared" si="784"/>
        <v>0.72017949490493083</v>
      </c>
      <c r="AS1072" s="59">
        <f t="shared" si="785"/>
        <v>0.18234603667683214</v>
      </c>
      <c r="AT1072" s="59">
        <f t="shared" si="786"/>
        <v>0.7979602456705539</v>
      </c>
      <c r="AU1072" s="59">
        <v>40.630000000000003</v>
      </c>
      <c r="AV1072" s="78"/>
      <c r="AW1072" s="59">
        <v>10.154</v>
      </c>
      <c r="AX1072" s="59">
        <v>0.12</v>
      </c>
      <c r="AY1072" s="59">
        <v>48.547000000000004</v>
      </c>
      <c r="AZ1072" s="59">
        <v>0.126</v>
      </c>
      <c r="BA1072" s="59">
        <v>0.22100000000000003</v>
      </c>
      <c r="BB1072" s="59">
        <v>0.32900000000000001</v>
      </c>
      <c r="BC1072" s="59"/>
      <c r="BD1072" s="59"/>
      <c r="BE1072" s="59">
        <f t="shared" si="773"/>
        <v>100.12700000000001</v>
      </c>
      <c r="BF1072" s="59">
        <f t="shared" si="779"/>
        <v>89.497954473449255</v>
      </c>
      <c r="BG1072" s="59">
        <f t="shared" si="787"/>
        <v>0.10500737531380906</v>
      </c>
      <c r="BH1072" s="64">
        <f t="shared" si="788"/>
        <v>0.8949926246861909</v>
      </c>
      <c r="BI1072" s="52"/>
      <c r="BJ1072" s="62"/>
      <c r="BK1072" s="62"/>
      <c r="BL1072" s="62"/>
    </row>
    <row r="1073" spans="1:64" s="31" customFormat="1" x14ac:dyDescent="0.25">
      <c r="A1073" s="62"/>
      <c r="B1073" s="58" t="s">
        <v>168</v>
      </c>
      <c r="C1073" s="52" t="s">
        <v>15</v>
      </c>
      <c r="D1073" s="52" t="s">
        <v>208</v>
      </c>
      <c r="E1073" s="52"/>
      <c r="F1073" s="52">
        <v>70</v>
      </c>
      <c r="G1073" s="52" t="s">
        <v>1779</v>
      </c>
      <c r="H1073" s="52" t="s">
        <v>1784</v>
      </c>
      <c r="I1073" s="52" t="s">
        <v>1737</v>
      </c>
      <c r="J1073" s="52" t="s">
        <v>1722</v>
      </c>
      <c r="K1073" s="59">
        <v>88.156970168693519</v>
      </c>
      <c r="L1073" s="59">
        <v>0.443</v>
      </c>
      <c r="M1073" s="59">
        <v>0.54</v>
      </c>
      <c r="N1073" s="59">
        <v>9.847999999999999</v>
      </c>
      <c r="O1073" s="59">
        <v>49.481000000000002</v>
      </c>
      <c r="P1073" s="59">
        <v>0.14599999999999999</v>
      </c>
      <c r="Q1073" s="59">
        <v>27.484999999999999</v>
      </c>
      <c r="R1073" s="59">
        <v>0.27200000000000002</v>
      </c>
      <c r="S1073" s="59">
        <v>10.015000000000001</v>
      </c>
      <c r="T1073" s="59"/>
      <c r="U1073" s="59"/>
      <c r="V1073" s="59">
        <v>98.23</v>
      </c>
      <c r="W1073" s="59">
        <f t="shared" si="775"/>
        <v>18.696600997528542</v>
      </c>
      <c r="X1073" s="59">
        <f t="shared" si="776"/>
        <v>9.7670582379100424</v>
      </c>
      <c r="Y1073" s="59">
        <f t="shared" si="777"/>
        <v>99.208659235438603</v>
      </c>
      <c r="Z1073" s="59">
        <f t="shared" si="789"/>
        <v>1.4795808356789279E-2</v>
      </c>
      <c r="AA1073" s="59">
        <f t="shared" si="790"/>
        <v>1.3563886772859772E-2</v>
      </c>
      <c r="AB1073" s="59">
        <f t="shared" si="791"/>
        <v>0.38769070076267859</v>
      </c>
      <c r="AC1073" s="59">
        <f t="shared" si="792"/>
        <v>1.3071743486583196</v>
      </c>
      <c r="AD1073" s="59">
        <f t="shared" si="793"/>
        <v>0.2454856057939849</v>
      </c>
      <c r="AE1073" s="59">
        <f t="shared" si="794"/>
        <v>2.7930142019459078E-3</v>
      </c>
      <c r="AF1073" s="59">
        <f t="shared" si="795"/>
        <v>0.52224352327452661</v>
      </c>
      <c r="AG1073" s="59">
        <f t="shared" si="796"/>
        <v>7.6951111126044676E-3</v>
      </c>
      <c r="AH1073" s="59">
        <f t="shared" si="797"/>
        <v>0.49862647122817749</v>
      </c>
      <c r="AI1073" s="59">
        <f t="shared" si="798"/>
        <v>0</v>
      </c>
      <c r="AJ1073" s="59">
        <f t="shared" si="799"/>
        <v>3.0000684701618865</v>
      </c>
      <c r="AK1073" s="59">
        <f t="shared" si="778"/>
        <v>4.0027930142019459</v>
      </c>
      <c r="AL1073" s="59">
        <f t="shared" si="780"/>
        <v>0.48843287971361449</v>
      </c>
      <c r="AM1073" s="59">
        <f t="shared" si="771"/>
        <v>0.51156712028638551</v>
      </c>
      <c r="AN1073" s="59">
        <f t="shared" si="781"/>
        <v>2.1273895941287937</v>
      </c>
      <c r="AO1073" s="59">
        <f t="shared" si="772"/>
        <v>7.552174733238548</v>
      </c>
      <c r="AP1073" s="59">
        <f t="shared" si="782"/>
        <v>0.31975549252876917</v>
      </c>
      <c r="AQ1073" s="59">
        <f t="shared" si="783"/>
        <v>0.12651610425889029</v>
      </c>
      <c r="AR1073" s="59">
        <f t="shared" si="784"/>
        <v>0.673679443014639</v>
      </c>
      <c r="AS1073" s="59">
        <f t="shared" si="785"/>
        <v>0.19980445272647071</v>
      </c>
      <c r="AT1073" s="59">
        <f t="shared" si="786"/>
        <v>0.77125571095166423</v>
      </c>
      <c r="AU1073" s="59">
        <v>40.292000000000002</v>
      </c>
      <c r="AV1073" s="78"/>
      <c r="AW1073" s="59">
        <v>11.486000000000001</v>
      </c>
      <c r="AX1073" s="59">
        <v>0.10100000000000001</v>
      </c>
      <c r="AY1073" s="59">
        <v>47.960999999999999</v>
      </c>
      <c r="AZ1073" s="59">
        <v>0.18</v>
      </c>
      <c r="BA1073" s="59">
        <v>0.16199999999999998</v>
      </c>
      <c r="BB1073" s="59">
        <v>0.161</v>
      </c>
      <c r="BC1073" s="59"/>
      <c r="BD1073" s="59"/>
      <c r="BE1073" s="59">
        <f t="shared" si="773"/>
        <v>100.34300000000002</v>
      </c>
      <c r="BF1073" s="59">
        <f t="shared" ref="BF1073:BF1084" si="800">AY1073/40.31/(AY1073/40.31+AW1073/71.85)*100</f>
        <v>88.15551710200063</v>
      </c>
      <c r="BG1073" s="59">
        <f t="shared" si="787"/>
        <v>0.11843029831306481</v>
      </c>
      <c r="BH1073" s="64">
        <f t="shared" si="788"/>
        <v>0.88156970168693516</v>
      </c>
      <c r="BI1073" s="52"/>
      <c r="BJ1073" s="62"/>
      <c r="BK1073" s="62"/>
      <c r="BL1073" s="62"/>
    </row>
    <row r="1074" spans="1:64" s="31" customFormat="1" x14ac:dyDescent="0.25">
      <c r="A1074" s="62"/>
      <c r="B1074" s="58" t="s">
        <v>168</v>
      </c>
      <c r="C1074" s="52" t="s">
        <v>15</v>
      </c>
      <c r="D1074" s="52" t="s">
        <v>208</v>
      </c>
      <c r="E1074" s="52"/>
      <c r="F1074" s="52">
        <v>74</v>
      </c>
      <c r="G1074" s="52" t="s">
        <v>1779</v>
      </c>
      <c r="H1074" s="52" t="s">
        <v>1784</v>
      </c>
      <c r="I1074" s="52" t="s">
        <v>1737</v>
      </c>
      <c r="J1074" s="52" t="s">
        <v>1722</v>
      </c>
      <c r="K1074" s="59">
        <v>91.074545166090587</v>
      </c>
      <c r="L1074" s="59">
        <v>0.45799999999999996</v>
      </c>
      <c r="M1074" s="59">
        <v>0.29899999999999999</v>
      </c>
      <c r="N1074" s="59">
        <v>8.8179999999999996</v>
      </c>
      <c r="O1074" s="59">
        <v>54.266999999999996</v>
      </c>
      <c r="P1074" s="59">
        <v>0</v>
      </c>
      <c r="Q1074" s="59">
        <v>22.263999999999999</v>
      </c>
      <c r="R1074" s="59">
        <v>0.26300000000000001</v>
      </c>
      <c r="S1074" s="59">
        <v>12.522</v>
      </c>
      <c r="T1074" s="59"/>
      <c r="U1074" s="59"/>
      <c r="V1074" s="59">
        <v>98.891000000000005</v>
      </c>
      <c r="W1074" s="59">
        <f t="shared" si="775"/>
        <v>14.708548726988703</v>
      </c>
      <c r="X1074" s="59">
        <f t="shared" si="776"/>
        <v>8.3968118170830159</v>
      </c>
      <c r="Y1074" s="59">
        <f t="shared" si="777"/>
        <v>99.732360544071739</v>
      </c>
      <c r="Z1074" s="59">
        <f t="shared" si="789"/>
        <v>1.5015100371341829E-2</v>
      </c>
      <c r="AA1074" s="59">
        <f t="shared" si="790"/>
        <v>7.3720687161589879E-3</v>
      </c>
      <c r="AB1074" s="59">
        <f t="shared" si="791"/>
        <v>0.34074950140676113</v>
      </c>
      <c r="AC1074" s="59">
        <f t="shared" si="792"/>
        <v>1.4072091578255457</v>
      </c>
      <c r="AD1074" s="59">
        <f t="shared" si="793"/>
        <v>0.20715931458458381</v>
      </c>
      <c r="AE1074" s="59">
        <f t="shared" si="794"/>
        <v>0</v>
      </c>
      <c r="AF1074" s="59">
        <f t="shared" si="795"/>
        <v>0.40328123721305537</v>
      </c>
      <c r="AG1074" s="59">
        <f t="shared" si="796"/>
        <v>7.3034747146418022E-3</v>
      </c>
      <c r="AH1074" s="59">
        <f t="shared" si="797"/>
        <v>0.61196398917196526</v>
      </c>
      <c r="AI1074" s="59">
        <f t="shared" si="798"/>
        <v>0</v>
      </c>
      <c r="AJ1074" s="59">
        <f t="shared" si="799"/>
        <v>3.0000538440040536</v>
      </c>
      <c r="AK1074" s="59">
        <f t="shared" si="778"/>
        <v>4</v>
      </c>
      <c r="AL1074" s="59">
        <f t="shared" si="780"/>
        <v>0.60277455462753837</v>
      </c>
      <c r="AM1074" s="59">
        <f t="shared" si="771"/>
        <v>0.39722544537246163</v>
      </c>
      <c r="AN1074" s="59">
        <f t="shared" si="781"/>
        <v>1.9467202718919712</v>
      </c>
      <c r="AO1074" s="59">
        <f t="shared" si="772"/>
        <v>6.7239186343120387</v>
      </c>
      <c r="AP1074" s="59">
        <f t="shared" si="782"/>
        <v>0.33936034225533729</v>
      </c>
      <c r="AQ1074" s="59">
        <f t="shared" si="783"/>
        <v>0.10595744981064023</v>
      </c>
      <c r="AR1074" s="59">
        <f t="shared" si="784"/>
        <v>0.7197566472565915</v>
      </c>
      <c r="AS1074" s="59">
        <f t="shared" si="785"/>
        <v>0.17428590293276824</v>
      </c>
      <c r="AT1074" s="59">
        <f t="shared" si="786"/>
        <v>0.80505860387086248</v>
      </c>
      <c r="AU1074" s="59">
        <v>40.909999999999997</v>
      </c>
      <c r="AV1074" s="78"/>
      <c r="AW1074" s="59">
        <v>8.7940000000000005</v>
      </c>
      <c r="AX1074" s="59">
        <v>0.14300000000000002</v>
      </c>
      <c r="AY1074" s="59">
        <v>50.336000000000006</v>
      </c>
      <c r="AZ1074" s="59">
        <v>0.123</v>
      </c>
      <c r="BA1074" s="59">
        <v>0.30199999999999999</v>
      </c>
      <c r="BB1074" s="59">
        <v>0</v>
      </c>
      <c r="BC1074" s="59"/>
      <c r="BD1074" s="59"/>
      <c r="BE1074" s="59">
        <f t="shared" si="773"/>
        <v>100.608</v>
      </c>
      <c r="BF1074" s="59">
        <f t="shared" si="800"/>
        <v>91.073413820729925</v>
      </c>
      <c r="BG1074" s="59">
        <f t="shared" si="787"/>
        <v>8.9254548339094131E-2</v>
      </c>
      <c r="BH1074" s="64">
        <f t="shared" si="788"/>
        <v>0.91074545166090592</v>
      </c>
      <c r="BI1074" s="52"/>
      <c r="BJ1074" s="62"/>
      <c r="BK1074" s="62"/>
      <c r="BL1074" s="62"/>
    </row>
    <row r="1075" spans="1:64" s="31" customFormat="1" x14ac:dyDescent="0.25">
      <c r="A1075" s="62"/>
      <c r="B1075" s="58" t="s">
        <v>168</v>
      </c>
      <c r="C1075" s="52" t="s">
        <v>15</v>
      </c>
      <c r="D1075" s="52" t="s">
        <v>208</v>
      </c>
      <c r="E1075" s="52"/>
      <c r="F1075" s="52">
        <v>75</v>
      </c>
      <c r="G1075" s="52" t="s">
        <v>1779</v>
      </c>
      <c r="H1075" s="52" t="s">
        <v>1784</v>
      </c>
      <c r="I1075" s="52" t="s">
        <v>1737</v>
      </c>
      <c r="J1075" s="52" t="s">
        <v>1722</v>
      </c>
      <c r="K1075" s="59">
        <v>88.205383587109168</v>
      </c>
      <c r="L1075" s="59">
        <v>0.53500000000000003</v>
      </c>
      <c r="M1075" s="59">
        <v>0.53500000000000003</v>
      </c>
      <c r="N1075" s="59">
        <v>10.792</v>
      </c>
      <c r="O1075" s="59">
        <v>49.057000000000002</v>
      </c>
      <c r="P1075" s="59">
        <v>0.26500000000000001</v>
      </c>
      <c r="Q1075" s="59">
        <v>26.585999999999999</v>
      </c>
      <c r="R1075" s="59">
        <v>0.23</v>
      </c>
      <c r="S1075" s="59">
        <v>10.288</v>
      </c>
      <c r="T1075" s="59"/>
      <c r="U1075" s="59"/>
      <c r="V1075" s="59">
        <v>98.288000000000011</v>
      </c>
      <c r="W1075" s="59">
        <f t="shared" si="775"/>
        <v>18.579537640564183</v>
      </c>
      <c r="X1075" s="59">
        <f t="shared" si="776"/>
        <v>8.8980466319580067</v>
      </c>
      <c r="Y1075" s="59">
        <f t="shared" si="777"/>
        <v>99.179584272522192</v>
      </c>
      <c r="Z1075" s="59">
        <f t="shared" si="789"/>
        <v>1.7759205676831768E-2</v>
      </c>
      <c r="AA1075" s="59">
        <f t="shared" si="790"/>
        <v>1.335607846208787E-2</v>
      </c>
      <c r="AB1075" s="59">
        <f t="shared" si="791"/>
        <v>0.42225428411185256</v>
      </c>
      <c r="AC1075" s="59">
        <f t="shared" si="792"/>
        <v>1.2880443553114327</v>
      </c>
      <c r="AD1075" s="59">
        <f t="shared" si="793"/>
        <v>0.22227556147126923</v>
      </c>
      <c r="AE1075" s="59">
        <f t="shared" si="794"/>
        <v>5.0384963224734246E-3</v>
      </c>
      <c r="AF1075" s="59">
        <f t="shared" si="795"/>
        <v>0.51579851651177622</v>
      </c>
      <c r="AG1075" s="59">
        <f t="shared" si="796"/>
        <v>6.4670856218573235E-3</v>
      </c>
      <c r="AH1075" s="59">
        <f t="shared" si="797"/>
        <v>0.5090847837629866</v>
      </c>
      <c r="AI1075" s="59">
        <f t="shared" si="798"/>
        <v>0</v>
      </c>
      <c r="AJ1075" s="59">
        <f t="shared" si="799"/>
        <v>3.0000783672525677</v>
      </c>
      <c r="AK1075" s="59">
        <f t="shared" si="778"/>
        <v>4.0050384963224754</v>
      </c>
      <c r="AL1075" s="59">
        <f t="shared" si="780"/>
        <v>0.49672463550387164</v>
      </c>
      <c r="AM1075" s="59">
        <f t="shared" si="771"/>
        <v>0.50327536449612831</v>
      </c>
      <c r="AN1075" s="59">
        <f t="shared" si="781"/>
        <v>2.3205363338085507</v>
      </c>
      <c r="AO1075" s="59">
        <f t="shared" si="772"/>
        <v>8.461974107513079</v>
      </c>
      <c r="AP1075" s="59">
        <f t="shared" si="782"/>
        <v>0.30115616860395306</v>
      </c>
      <c r="AQ1075" s="59">
        <f t="shared" si="783"/>
        <v>0.11501527929348419</v>
      </c>
      <c r="AR1075" s="59">
        <f t="shared" si="784"/>
        <v>0.66649153999635291</v>
      </c>
      <c r="AS1075" s="59">
        <f t="shared" si="785"/>
        <v>0.21849318071016291</v>
      </c>
      <c r="AT1075" s="59">
        <f t="shared" si="786"/>
        <v>0.75311078756734717</v>
      </c>
      <c r="AU1075" s="59">
        <v>40.448999999999998</v>
      </c>
      <c r="AV1075" s="78"/>
      <c r="AW1075" s="59">
        <v>11.428000000000001</v>
      </c>
      <c r="AX1075" s="59">
        <v>0.20799999999999999</v>
      </c>
      <c r="AY1075" s="59">
        <v>47.941000000000003</v>
      </c>
      <c r="AZ1075" s="59">
        <v>0.17499999999999999</v>
      </c>
      <c r="BA1075" s="59">
        <v>0.216</v>
      </c>
      <c r="BB1075" s="59">
        <v>1.2E-2</v>
      </c>
      <c r="BC1075" s="59"/>
      <c r="BD1075" s="59"/>
      <c r="BE1075" s="59">
        <f t="shared" si="773"/>
        <v>100.42899999999999</v>
      </c>
      <c r="BF1075" s="59">
        <f t="shared" si="800"/>
        <v>88.203935665623717</v>
      </c>
      <c r="BG1075" s="59">
        <f t="shared" si="787"/>
        <v>0.11794616412890832</v>
      </c>
      <c r="BH1075" s="64">
        <f t="shared" si="788"/>
        <v>0.88205383587109165</v>
      </c>
      <c r="BI1075" s="52"/>
      <c r="BJ1075" s="62"/>
      <c r="BK1075" s="62"/>
      <c r="BL1075" s="62"/>
    </row>
    <row r="1076" spans="1:64" s="31" customFormat="1" x14ac:dyDescent="0.25">
      <c r="A1076" s="62"/>
      <c r="B1076" s="58" t="s">
        <v>168</v>
      </c>
      <c r="C1076" s="52" t="s">
        <v>15</v>
      </c>
      <c r="D1076" s="52" t="s">
        <v>208</v>
      </c>
      <c r="E1076" s="52"/>
      <c r="F1076" s="52" t="s">
        <v>1128</v>
      </c>
      <c r="G1076" s="52" t="s">
        <v>1779</v>
      </c>
      <c r="H1076" s="52" t="s">
        <v>1784</v>
      </c>
      <c r="I1076" s="52" t="s">
        <v>1737</v>
      </c>
      <c r="J1076" s="52" t="s">
        <v>1722</v>
      </c>
      <c r="K1076" s="59">
        <v>89.632158658061172</v>
      </c>
      <c r="L1076" s="59">
        <v>0.372</v>
      </c>
      <c r="M1076" s="59">
        <v>0.28900000000000003</v>
      </c>
      <c r="N1076" s="59">
        <v>7.8619999999999992</v>
      </c>
      <c r="O1076" s="59">
        <v>55.122000000000007</v>
      </c>
      <c r="P1076" s="59">
        <v>0.25900000000000001</v>
      </c>
      <c r="Q1076" s="59">
        <v>24.202999999999999</v>
      </c>
      <c r="R1076" s="59">
        <v>0.20300000000000001</v>
      </c>
      <c r="S1076" s="59">
        <v>11.056000000000001</v>
      </c>
      <c r="T1076" s="59"/>
      <c r="U1076" s="59"/>
      <c r="V1076" s="59">
        <v>99.366000000000014</v>
      </c>
      <c r="W1076" s="59">
        <f t="shared" si="775"/>
        <v>16.870455363916406</v>
      </c>
      <c r="X1076" s="59">
        <f t="shared" si="776"/>
        <v>8.149082725142911</v>
      </c>
      <c r="Y1076" s="59">
        <f t="shared" si="777"/>
        <v>100.18253808905934</v>
      </c>
      <c r="Z1076" s="59">
        <f t="shared" si="789"/>
        <v>1.2331928675903384E-2</v>
      </c>
      <c r="AA1076" s="59">
        <f t="shared" si="790"/>
        <v>7.2051218830333939E-3</v>
      </c>
      <c r="AB1076" s="59">
        <f t="shared" si="791"/>
        <v>0.30720160241469568</v>
      </c>
      <c r="AC1076" s="59">
        <f t="shared" si="792"/>
        <v>1.4453502726709955</v>
      </c>
      <c r="AD1076" s="59">
        <f t="shared" si="793"/>
        <v>0.20329377219566835</v>
      </c>
      <c r="AE1076" s="59">
        <f t="shared" si="794"/>
        <v>4.9178258497292078E-3</v>
      </c>
      <c r="AF1076" s="59">
        <f t="shared" si="795"/>
        <v>0.46772469561641766</v>
      </c>
      <c r="AG1076" s="59">
        <f t="shared" si="796"/>
        <v>5.7002659982770543E-3</v>
      </c>
      <c r="AH1076" s="59">
        <f t="shared" si="797"/>
        <v>0.5463557275707982</v>
      </c>
      <c r="AI1076" s="59">
        <f t="shared" si="798"/>
        <v>0</v>
      </c>
      <c r="AJ1076" s="59">
        <f t="shared" si="799"/>
        <v>3.0000812128755188</v>
      </c>
      <c r="AK1076" s="59">
        <f t="shared" si="778"/>
        <v>4.0049178258497289</v>
      </c>
      <c r="AL1076" s="59">
        <f t="shared" si="780"/>
        <v>0.53876962327467393</v>
      </c>
      <c r="AM1076" s="59">
        <f t="shared" ref="AM1076:AM1084" si="801">1-AL1076</f>
        <v>0.46123037672532607</v>
      </c>
      <c r="AN1076" s="59">
        <f t="shared" si="781"/>
        <v>2.3007330257330119</v>
      </c>
      <c r="AO1076" s="59">
        <f t="shared" ref="AO1076:AO1084" si="802">10^((LOG10(AN1076)+0.343)/0.764)</f>
        <v>8.3675780695916302</v>
      </c>
      <c r="AP1076" s="59">
        <f t="shared" si="782"/>
        <v>0.30296300615767752</v>
      </c>
      <c r="AQ1076" s="59">
        <f t="shared" si="783"/>
        <v>0.10394162365432479</v>
      </c>
      <c r="AR1076" s="59">
        <f t="shared" si="784"/>
        <v>0.73898994773950766</v>
      </c>
      <c r="AS1076" s="59">
        <f t="shared" si="785"/>
        <v>0.15706842860616749</v>
      </c>
      <c r="AT1076" s="59">
        <f t="shared" si="786"/>
        <v>0.82471183490664146</v>
      </c>
      <c r="AU1076" s="59">
        <v>40.062999999999995</v>
      </c>
      <c r="AV1076" s="78"/>
      <c r="AW1076" s="59">
        <v>10.136000000000001</v>
      </c>
      <c r="AX1076" s="59">
        <v>0.17</v>
      </c>
      <c r="AY1076" s="59">
        <v>49.155000000000001</v>
      </c>
      <c r="AZ1076" s="59">
        <v>0.14100000000000001</v>
      </c>
      <c r="BA1076" s="59">
        <v>0.253</v>
      </c>
      <c r="BB1076" s="59">
        <v>9.8000000000000004E-2</v>
      </c>
      <c r="BC1076" s="59"/>
      <c r="BD1076" s="59"/>
      <c r="BE1076" s="59">
        <f t="shared" ref="BE1076:BE1084" si="803">SUM(AU1076:BB1076)</f>
        <v>100.01600000000001</v>
      </c>
      <c r="BF1076" s="59">
        <f t="shared" si="800"/>
        <v>89.63086529885345</v>
      </c>
      <c r="BG1076" s="59">
        <f t="shared" si="787"/>
        <v>0.10367841341938827</v>
      </c>
      <c r="BH1076" s="64">
        <f t="shared" si="788"/>
        <v>0.89632158658061167</v>
      </c>
      <c r="BI1076" s="52"/>
      <c r="BJ1076" s="62"/>
      <c r="BK1076" s="62"/>
      <c r="BL1076" s="62"/>
    </row>
    <row r="1077" spans="1:64" s="31" customFormat="1" x14ac:dyDescent="0.25">
      <c r="A1077" s="62"/>
      <c r="B1077" s="58" t="s">
        <v>168</v>
      </c>
      <c r="C1077" s="52" t="s">
        <v>15</v>
      </c>
      <c r="D1077" s="52" t="s">
        <v>208</v>
      </c>
      <c r="E1077" s="52"/>
      <c r="F1077" s="52" t="s">
        <v>1129</v>
      </c>
      <c r="G1077" s="52" t="s">
        <v>1779</v>
      </c>
      <c r="H1077" s="52" t="s">
        <v>1784</v>
      </c>
      <c r="I1077" s="52" t="s">
        <v>1737</v>
      </c>
      <c r="J1077" s="52" t="s">
        <v>1722</v>
      </c>
      <c r="K1077" s="59">
        <v>90.420899501693739</v>
      </c>
      <c r="L1077" s="59">
        <v>0.38899999999999996</v>
      </c>
      <c r="M1077" s="59">
        <v>0.36699999999999999</v>
      </c>
      <c r="N1077" s="59">
        <v>8.9350000000000005</v>
      </c>
      <c r="O1077" s="59">
        <v>54.006</v>
      </c>
      <c r="P1077" s="59">
        <v>0.17499999999999999</v>
      </c>
      <c r="Q1077" s="59">
        <v>22.292999999999999</v>
      </c>
      <c r="R1077" s="59">
        <v>0.27200000000000002</v>
      </c>
      <c r="S1077" s="59">
        <v>12.064</v>
      </c>
      <c r="T1077" s="59"/>
      <c r="U1077" s="59"/>
      <c r="V1077" s="59">
        <v>98.501000000000005</v>
      </c>
      <c r="W1077" s="59">
        <f t="shared" ref="W1077:W1084" si="804">Q1077-0.8998*X1077</f>
        <v>15.242071581855459</v>
      </c>
      <c r="X1077" s="59">
        <f t="shared" ref="X1077:X1084" si="805">(S1077/40.31+Q1077/71.85+R1077/70.94+T1077/74.7+U1077/41.38-N1077/101.96-O1077/151.91-P1077/201-L1077*2/60.08-M1077*2/79.95)/3*159.66</f>
        <v>7.8361062659974889</v>
      </c>
      <c r="Y1077" s="59">
        <f t="shared" ref="Y1077:Y1084" si="806">SUM(L1077:P1077,R1077:U1077,W1077:X1077)</f>
        <v>99.28617784785294</v>
      </c>
      <c r="Z1077" s="59">
        <f t="shared" si="789"/>
        <v>1.2842469906927246E-2</v>
      </c>
      <c r="AA1077" s="59">
        <f t="shared" si="790"/>
        <v>9.1121412733643214E-3</v>
      </c>
      <c r="AB1077" s="59">
        <f t="shared" si="791"/>
        <v>0.34769295027130726</v>
      </c>
      <c r="AC1077" s="59">
        <f t="shared" si="792"/>
        <v>1.4102660306748129</v>
      </c>
      <c r="AD1077" s="59">
        <f t="shared" si="793"/>
        <v>0.19468233918079619</v>
      </c>
      <c r="AE1077" s="59">
        <f t="shared" si="794"/>
        <v>3.3091947075647456E-3</v>
      </c>
      <c r="AF1077" s="59">
        <f t="shared" si="795"/>
        <v>0.42084132941405034</v>
      </c>
      <c r="AG1077" s="59">
        <f t="shared" si="796"/>
        <v>7.6063950832983987E-3</v>
      </c>
      <c r="AH1077" s="59">
        <f t="shared" si="797"/>
        <v>0.59371728089034681</v>
      </c>
      <c r="AI1077" s="59">
        <f t="shared" si="798"/>
        <v>0</v>
      </c>
      <c r="AJ1077" s="59">
        <f t="shared" si="799"/>
        <v>3.0000701314024685</v>
      </c>
      <c r="AK1077" s="59">
        <f t="shared" si="778"/>
        <v>4.0033091947075654</v>
      </c>
      <c r="AL1077" s="59">
        <f t="shared" si="780"/>
        <v>0.58519761683577287</v>
      </c>
      <c r="AM1077" s="59">
        <f t="shared" si="801"/>
        <v>0.41480238316422713</v>
      </c>
      <c r="AN1077" s="59">
        <f t="shared" si="781"/>
        <v>2.161682108325329</v>
      </c>
      <c r="AO1077" s="59">
        <f t="shared" si="802"/>
        <v>7.7119122370551612</v>
      </c>
      <c r="AP1077" s="59">
        <f t="shared" si="782"/>
        <v>0.31628733241928525</v>
      </c>
      <c r="AQ1077" s="59">
        <f t="shared" si="783"/>
        <v>9.9702048284086492E-2</v>
      </c>
      <c r="AR1077" s="59">
        <f t="shared" si="784"/>
        <v>0.72223506495455569</v>
      </c>
      <c r="AS1077" s="59">
        <f t="shared" si="785"/>
        <v>0.17806288676135776</v>
      </c>
      <c r="AT1077" s="59">
        <f t="shared" si="786"/>
        <v>0.80221782530774322</v>
      </c>
      <c r="AU1077" s="59">
        <v>40.427999999999997</v>
      </c>
      <c r="AV1077" s="78"/>
      <c r="AW1077" s="59">
        <v>9.3849999999999998</v>
      </c>
      <c r="AX1077" s="59">
        <v>0.17600000000000002</v>
      </c>
      <c r="AY1077" s="59">
        <v>49.694000000000003</v>
      </c>
      <c r="AZ1077" s="59">
        <v>0.17299999999999999</v>
      </c>
      <c r="BA1077" s="59">
        <v>0.29799999999999999</v>
      </c>
      <c r="BB1077" s="59">
        <v>0.104</v>
      </c>
      <c r="BC1077" s="59"/>
      <c r="BD1077" s="59"/>
      <c r="BE1077" s="59">
        <f t="shared" si="803"/>
        <v>100.258</v>
      </c>
      <c r="BF1077" s="59">
        <f t="shared" si="800"/>
        <v>90.419694018971356</v>
      </c>
      <c r="BG1077" s="59">
        <f t="shared" si="787"/>
        <v>9.5791004983062603E-2</v>
      </c>
      <c r="BH1077" s="64">
        <f t="shared" si="788"/>
        <v>0.90420899501693741</v>
      </c>
      <c r="BI1077" s="52"/>
      <c r="BJ1077" s="62"/>
      <c r="BK1077" s="62"/>
      <c r="BL1077" s="62"/>
    </row>
    <row r="1078" spans="1:64" s="31" customFormat="1" x14ac:dyDescent="0.25">
      <c r="A1078" s="62"/>
      <c r="B1078" s="58" t="s">
        <v>168</v>
      </c>
      <c r="C1078" s="52" t="s">
        <v>15</v>
      </c>
      <c r="D1078" s="52" t="s">
        <v>208</v>
      </c>
      <c r="E1078" s="52"/>
      <c r="F1078" s="52" t="s">
        <v>1130</v>
      </c>
      <c r="G1078" s="52" t="s">
        <v>1779</v>
      </c>
      <c r="H1078" s="52" t="s">
        <v>1784</v>
      </c>
      <c r="I1078" s="52" t="s">
        <v>1737</v>
      </c>
      <c r="J1078" s="52" t="s">
        <v>1722</v>
      </c>
      <c r="K1078" s="59">
        <v>87.430862929697469</v>
      </c>
      <c r="L1078" s="59">
        <v>0.45100000000000001</v>
      </c>
      <c r="M1078" s="59">
        <v>0.56000000000000005</v>
      </c>
      <c r="N1078" s="59">
        <v>10.432</v>
      </c>
      <c r="O1078" s="59">
        <v>47.075000000000003</v>
      </c>
      <c r="P1078" s="59">
        <v>0.154</v>
      </c>
      <c r="Q1078" s="59">
        <v>29.036000000000001</v>
      </c>
      <c r="R1078" s="59">
        <v>0.34299999999999997</v>
      </c>
      <c r="S1078" s="59">
        <v>10.275</v>
      </c>
      <c r="T1078" s="59"/>
      <c r="U1078" s="59"/>
      <c r="V1078" s="59">
        <v>98.326000000000008</v>
      </c>
      <c r="W1078" s="59">
        <f t="shared" si="804"/>
        <v>18.411520241864153</v>
      </c>
      <c r="X1078" s="59">
        <f t="shared" si="805"/>
        <v>11.8076014204666</v>
      </c>
      <c r="Y1078" s="59">
        <f t="shared" si="806"/>
        <v>99.509121662330756</v>
      </c>
      <c r="Z1078" s="59">
        <f t="shared" si="789"/>
        <v>1.4970058896754696E-2</v>
      </c>
      <c r="AA1078" s="59">
        <f t="shared" si="790"/>
        <v>1.3979460742206977E-2</v>
      </c>
      <c r="AB1078" s="59">
        <f t="shared" si="791"/>
        <v>0.40814729107948444</v>
      </c>
      <c r="AC1078" s="59">
        <f t="shared" si="792"/>
        <v>1.23593995852939</v>
      </c>
      <c r="AD1078" s="59">
        <f t="shared" si="793"/>
        <v>0.29494153437945059</v>
      </c>
      <c r="AE1078" s="59">
        <f t="shared" si="794"/>
        <v>2.9278781923376498E-3</v>
      </c>
      <c r="AF1078" s="59">
        <f t="shared" si="795"/>
        <v>0.51110725821643743</v>
      </c>
      <c r="AG1078" s="59">
        <f t="shared" si="796"/>
        <v>9.6438868677429061E-3</v>
      </c>
      <c r="AH1078" s="59">
        <f t="shared" si="797"/>
        <v>0.50841482236690283</v>
      </c>
      <c r="AI1078" s="59">
        <f t="shared" si="798"/>
        <v>0</v>
      </c>
      <c r="AJ1078" s="59">
        <f t="shared" si="799"/>
        <v>3.0000721492707072</v>
      </c>
      <c r="AK1078" s="59">
        <f t="shared" si="778"/>
        <v>4.0029278781923381</v>
      </c>
      <c r="AL1078" s="59">
        <f t="shared" si="780"/>
        <v>0.49867955981493112</v>
      </c>
      <c r="AM1078" s="59">
        <f t="shared" si="801"/>
        <v>0.50132044018506883</v>
      </c>
      <c r="AN1078" s="59">
        <f t="shared" si="781"/>
        <v>1.7329104199983023</v>
      </c>
      <c r="AO1078" s="59">
        <f t="shared" si="802"/>
        <v>5.7741366694446423</v>
      </c>
      <c r="AP1078" s="59">
        <f t="shared" si="782"/>
        <v>0.36591027378080737</v>
      </c>
      <c r="AQ1078" s="59">
        <f t="shared" si="783"/>
        <v>0.15210786802906298</v>
      </c>
      <c r="AR1078" s="59">
        <f t="shared" si="784"/>
        <v>0.63740155315653724</v>
      </c>
      <c r="AS1078" s="59">
        <f t="shared" si="785"/>
        <v>0.21049057881439986</v>
      </c>
      <c r="AT1078" s="59">
        <f t="shared" si="786"/>
        <v>0.75174839949851691</v>
      </c>
      <c r="AU1078" s="59">
        <v>40.344000000000001</v>
      </c>
      <c r="AV1078" s="78"/>
      <c r="AW1078" s="59">
        <v>12.078999999999999</v>
      </c>
      <c r="AX1078" s="59">
        <v>0.14100000000000001</v>
      </c>
      <c r="AY1078" s="59">
        <v>47.132000000000005</v>
      </c>
      <c r="AZ1078" s="59">
        <v>0.14000000000000001</v>
      </c>
      <c r="BA1078" s="59">
        <v>0.249</v>
      </c>
      <c r="BB1078" s="59">
        <v>0.2</v>
      </c>
      <c r="BC1078" s="59"/>
      <c r="BD1078" s="59"/>
      <c r="BE1078" s="59">
        <f t="shared" si="803"/>
        <v>100.285</v>
      </c>
      <c r="BF1078" s="59">
        <f t="shared" si="800"/>
        <v>87.429333477677361</v>
      </c>
      <c r="BG1078" s="59">
        <f t="shared" si="787"/>
        <v>0.1256913707030253</v>
      </c>
      <c r="BH1078" s="64">
        <f t="shared" si="788"/>
        <v>0.87430862929697473</v>
      </c>
      <c r="BI1078" s="52"/>
      <c r="BJ1078" s="62"/>
      <c r="BK1078" s="62"/>
      <c r="BL1078" s="62"/>
    </row>
    <row r="1079" spans="1:64" s="31" customFormat="1" x14ac:dyDescent="0.25">
      <c r="A1079" s="62"/>
      <c r="B1079" s="58" t="s">
        <v>168</v>
      </c>
      <c r="C1079" s="52" t="s">
        <v>15</v>
      </c>
      <c r="D1079" s="52" t="s">
        <v>208</v>
      </c>
      <c r="E1079" s="52"/>
      <c r="F1079" s="52">
        <v>86</v>
      </c>
      <c r="G1079" s="52" t="s">
        <v>1779</v>
      </c>
      <c r="H1079" s="52" t="s">
        <v>1784</v>
      </c>
      <c r="I1079" s="52" t="s">
        <v>1737</v>
      </c>
      <c r="J1079" s="52" t="s">
        <v>1722</v>
      </c>
      <c r="K1079" s="59">
        <v>89.804400384933672</v>
      </c>
      <c r="L1079" s="59">
        <v>0.314</v>
      </c>
      <c r="M1079" s="59">
        <v>0.4</v>
      </c>
      <c r="N1079" s="59">
        <v>9.0980000000000008</v>
      </c>
      <c r="O1079" s="59">
        <v>53.247</v>
      </c>
      <c r="P1079" s="59">
        <v>7.1000000000000008E-2</v>
      </c>
      <c r="Q1079" s="59">
        <v>24.263999999999999</v>
      </c>
      <c r="R1079" s="59">
        <v>0.315</v>
      </c>
      <c r="S1079" s="59">
        <v>11.464</v>
      </c>
      <c r="T1079" s="59"/>
      <c r="U1079" s="59"/>
      <c r="V1079" s="59">
        <v>99.172999999999988</v>
      </c>
      <c r="W1079" s="59">
        <f t="shared" si="804"/>
        <v>16.315665704016695</v>
      </c>
      <c r="X1079" s="59">
        <f t="shared" si="805"/>
        <v>8.8334455389901141</v>
      </c>
      <c r="Y1079" s="59">
        <f t="shared" si="806"/>
        <v>100.05811124300681</v>
      </c>
      <c r="Z1079" s="59">
        <f t="shared" si="789"/>
        <v>1.0335396000608109E-2</v>
      </c>
      <c r="AA1079" s="59">
        <f t="shared" si="790"/>
        <v>9.9017712535022489E-3</v>
      </c>
      <c r="AB1079" s="59">
        <f t="shared" si="791"/>
        <v>0.35297648870452342</v>
      </c>
      <c r="AC1079" s="59">
        <f t="shared" si="792"/>
        <v>1.3862855453937479</v>
      </c>
      <c r="AD1079" s="59">
        <f t="shared" si="793"/>
        <v>0.21880381630799198</v>
      </c>
      <c r="AE1079" s="59">
        <f t="shared" si="794"/>
        <v>1.3385701588026144E-3</v>
      </c>
      <c r="AF1079" s="59">
        <f t="shared" si="795"/>
        <v>0.44913583065476076</v>
      </c>
      <c r="AG1079" s="59">
        <f t="shared" si="796"/>
        <v>8.7825179656671592E-3</v>
      </c>
      <c r="AH1079" s="59">
        <f t="shared" si="797"/>
        <v>0.56250068602375136</v>
      </c>
      <c r="AI1079" s="59">
        <f t="shared" si="798"/>
        <v>0</v>
      </c>
      <c r="AJ1079" s="59">
        <f t="shared" si="799"/>
        <v>3.0000606224633559</v>
      </c>
      <c r="AK1079" s="59">
        <f t="shared" si="778"/>
        <v>4.0013385701588016</v>
      </c>
      <c r="AL1079" s="59">
        <f t="shared" si="780"/>
        <v>0.55603042866680974</v>
      </c>
      <c r="AM1079" s="59">
        <f t="shared" si="801"/>
        <v>0.44396957133319026</v>
      </c>
      <c r="AN1079" s="59">
        <f t="shared" si="781"/>
        <v>2.0526873718808885</v>
      </c>
      <c r="AO1079" s="59">
        <f t="shared" si="802"/>
        <v>7.2069642843433419</v>
      </c>
      <c r="AP1079" s="59">
        <f t="shared" si="782"/>
        <v>0.32758021971436208</v>
      </c>
      <c r="AQ1079" s="59">
        <f t="shared" si="783"/>
        <v>0.11174487122718275</v>
      </c>
      <c r="AR1079" s="59">
        <f t="shared" si="784"/>
        <v>0.70798719313046532</v>
      </c>
      <c r="AS1079" s="59">
        <f t="shared" si="785"/>
        <v>0.18026793564235194</v>
      </c>
      <c r="AT1079" s="59">
        <f t="shared" si="786"/>
        <v>0.79705387584825549</v>
      </c>
      <c r="AU1079" s="59">
        <v>41.18</v>
      </c>
      <c r="AV1079" s="78"/>
      <c r="AW1079" s="59">
        <v>9.8559999999999999</v>
      </c>
      <c r="AX1079" s="59">
        <v>0.13699999999999998</v>
      </c>
      <c r="AY1079" s="59">
        <v>48.698</v>
      </c>
      <c r="AZ1079" s="59">
        <v>0.17099999999999999</v>
      </c>
      <c r="BA1079" s="59">
        <v>0.17299999999999999</v>
      </c>
      <c r="BB1079" s="59">
        <v>0.17199999999999999</v>
      </c>
      <c r="BC1079" s="59"/>
      <c r="BD1079" s="59"/>
      <c r="BE1079" s="59">
        <f t="shared" si="803"/>
        <v>100.38700000000001</v>
      </c>
      <c r="BF1079" s="59">
        <f t="shared" si="800"/>
        <v>89.803126067998988</v>
      </c>
      <c r="BG1079" s="59">
        <f t="shared" si="787"/>
        <v>0.10195599615066328</v>
      </c>
      <c r="BH1079" s="64">
        <f t="shared" si="788"/>
        <v>0.89804400384933669</v>
      </c>
      <c r="BI1079" s="52"/>
      <c r="BJ1079" s="62"/>
      <c r="BK1079" s="62"/>
      <c r="BL1079" s="62"/>
    </row>
    <row r="1080" spans="1:64" s="31" customFormat="1" x14ac:dyDescent="0.25">
      <c r="A1080" s="62"/>
      <c r="B1080" s="58" t="s">
        <v>168</v>
      </c>
      <c r="C1080" s="52" t="s">
        <v>15</v>
      </c>
      <c r="D1080" s="52" t="s">
        <v>208</v>
      </c>
      <c r="E1080" s="52"/>
      <c r="F1080" s="52" t="s">
        <v>1131</v>
      </c>
      <c r="G1080" s="52" t="s">
        <v>1779</v>
      </c>
      <c r="H1080" s="52" t="s">
        <v>1784</v>
      </c>
      <c r="I1080" s="52" t="s">
        <v>1737</v>
      </c>
      <c r="J1080" s="52" t="s">
        <v>1722</v>
      </c>
      <c r="K1080" s="59">
        <v>90.981734011265743</v>
      </c>
      <c r="L1080" s="59">
        <v>0.50700000000000001</v>
      </c>
      <c r="M1080" s="59">
        <v>0.32700000000000001</v>
      </c>
      <c r="N1080" s="59">
        <v>11.255000000000001</v>
      </c>
      <c r="O1080" s="59">
        <v>50.871000000000002</v>
      </c>
      <c r="P1080" s="59">
        <v>0.14699999999999999</v>
      </c>
      <c r="Q1080" s="59">
        <v>22.431000000000001</v>
      </c>
      <c r="R1080" s="59">
        <v>0.17</v>
      </c>
      <c r="S1080" s="59">
        <v>13.126999999999999</v>
      </c>
      <c r="T1080" s="59"/>
      <c r="U1080" s="59"/>
      <c r="V1080" s="59">
        <v>98.834999999999994</v>
      </c>
      <c r="W1080" s="59">
        <f t="shared" si="804"/>
        <v>14.329016325704261</v>
      </c>
      <c r="X1080" s="59">
        <f t="shared" si="805"/>
        <v>9.0042050169990429</v>
      </c>
      <c r="Y1080" s="59">
        <f t="shared" si="806"/>
        <v>99.737221342703293</v>
      </c>
      <c r="Z1080" s="59">
        <f t="shared" si="789"/>
        <v>1.6388175794766834E-2</v>
      </c>
      <c r="AA1080" s="59">
        <f t="shared" si="790"/>
        <v>7.9492440774579006E-3</v>
      </c>
      <c r="AB1080" s="59">
        <f t="shared" si="791"/>
        <v>0.42881555116858894</v>
      </c>
      <c r="AC1080" s="59">
        <f t="shared" si="792"/>
        <v>1.3006277239487516</v>
      </c>
      <c r="AD1080" s="59">
        <f t="shared" si="793"/>
        <v>0.21902581905090965</v>
      </c>
      <c r="AE1080" s="59">
        <f t="shared" si="794"/>
        <v>2.7216063299040443E-3</v>
      </c>
      <c r="AF1080" s="59">
        <f t="shared" si="795"/>
        <v>0.38735972488623654</v>
      </c>
      <c r="AG1080" s="59">
        <f t="shared" si="796"/>
        <v>4.6546024725253746E-3</v>
      </c>
      <c r="AH1080" s="59">
        <f t="shared" si="797"/>
        <v>0.63252478214955721</v>
      </c>
      <c r="AI1080" s="59">
        <f t="shared" si="798"/>
        <v>0</v>
      </c>
      <c r="AJ1080" s="59">
        <f t="shared" si="799"/>
        <v>3.0000672298786983</v>
      </c>
      <c r="AK1080" s="59">
        <f t="shared" si="778"/>
        <v>4.0027216063299047</v>
      </c>
      <c r="AL1080" s="59">
        <f t="shared" si="780"/>
        <v>0.62019255884956603</v>
      </c>
      <c r="AM1080" s="59">
        <f t="shared" si="801"/>
        <v>0.37980744115043397</v>
      </c>
      <c r="AN1080" s="59">
        <f t="shared" si="781"/>
        <v>1.7685573626194266</v>
      </c>
      <c r="AO1080" s="59">
        <f t="shared" si="802"/>
        <v>5.9300958823742986</v>
      </c>
      <c r="AP1080" s="59">
        <f t="shared" si="782"/>
        <v>0.36119894552369536</v>
      </c>
      <c r="AQ1080" s="59">
        <f t="shared" si="783"/>
        <v>0.11240918303834117</v>
      </c>
      <c r="AR1080" s="59">
        <f t="shared" si="784"/>
        <v>0.66751262713969561</v>
      </c>
      <c r="AS1080" s="59">
        <f t="shared" si="785"/>
        <v>0.22007818982196325</v>
      </c>
      <c r="AT1080" s="59">
        <f t="shared" si="786"/>
        <v>0.75204994732221309</v>
      </c>
      <c r="AU1080" s="59">
        <v>40.795999999999999</v>
      </c>
      <c r="AV1080" s="78"/>
      <c r="AW1080" s="59">
        <v>8.8209999999999997</v>
      </c>
      <c r="AX1080" s="59">
        <v>0.14599999999999999</v>
      </c>
      <c r="AY1080" s="59">
        <v>49.92</v>
      </c>
      <c r="AZ1080" s="59">
        <v>0.14300000000000002</v>
      </c>
      <c r="BA1080" s="59">
        <v>0.38899999999999996</v>
      </c>
      <c r="BB1080" s="59">
        <v>0.121</v>
      </c>
      <c r="BC1080" s="59"/>
      <c r="BD1080" s="59"/>
      <c r="BE1080" s="59">
        <f t="shared" si="803"/>
        <v>100.33599999999998</v>
      </c>
      <c r="BF1080" s="59">
        <f t="shared" si="800"/>
        <v>90.980592066688061</v>
      </c>
      <c r="BG1080" s="59">
        <f t="shared" si="787"/>
        <v>9.0182659887342573E-2</v>
      </c>
      <c r="BH1080" s="64">
        <f t="shared" si="788"/>
        <v>0.90981734011265747</v>
      </c>
      <c r="BI1080" s="52"/>
      <c r="BJ1080" s="62"/>
      <c r="BK1080" s="62"/>
      <c r="BL1080" s="62"/>
    </row>
    <row r="1081" spans="1:64" s="31" customFormat="1" x14ac:dyDescent="0.25">
      <c r="A1081" s="62"/>
      <c r="B1081" s="58" t="s">
        <v>168</v>
      </c>
      <c r="C1081" s="52" t="s">
        <v>15</v>
      </c>
      <c r="D1081" s="52" t="s">
        <v>208</v>
      </c>
      <c r="E1081" s="52"/>
      <c r="F1081" s="52" t="s">
        <v>1132</v>
      </c>
      <c r="G1081" s="52" t="s">
        <v>1779</v>
      </c>
      <c r="H1081" s="52" t="s">
        <v>1784</v>
      </c>
      <c r="I1081" s="52" t="s">
        <v>1737</v>
      </c>
      <c r="J1081" s="52" t="s">
        <v>1722</v>
      </c>
      <c r="K1081" s="59">
        <v>90.339079286768722</v>
      </c>
      <c r="L1081" s="59">
        <v>0.505</v>
      </c>
      <c r="M1081" s="59">
        <v>0.38899999999999996</v>
      </c>
      <c r="N1081" s="59">
        <v>11.006</v>
      </c>
      <c r="O1081" s="59">
        <v>50.517999999999994</v>
      </c>
      <c r="P1081" s="59">
        <v>0.14899999999999999</v>
      </c>
      <c r="Q1081" s="59">
        <v>23.861999999999998</v>
      </c>
      <c r="R1081" s="59">
        <v>0.24399999999999999</v>
      </c>
      <c r="S1081" s="59">
        <v>12.106</v>
      </c>
      <c r="T1081" s="59"/>
      <c r="U1081" s="59"/>
      <c r="V1081" s="59">
        <v>98.778999999999982</v>
      </c>
      <c r="W1081" s="59">
        <f t="shared" si="804"/>
        <v>15.812574520276026</v>
      </c>
      <c r="X1081" s="59">
        <f t="shared" si="805"/>
        <v>8.9457940428139278</v>
      </c>
      <c r="Y1081" s="59">
        <f t="shared" si="806"/>
        <v>99.675368563089947</v>
      </c>
      <c r="Z1081" s="59">
        <f t="shared" si="789"/>
        <v>1.6463568048188625E-2</v>
      </c>
      <c r="AA1081" s="59">
        <f t="shared" si="790"/>
        <v>9.5375672006366759E-3</v>
      </c>
      <c r="AB1081" s="59">
        <f t="shared" si="791"/>
        <v>0.42292607930099912</v>
      </c>
      <c r="AC1081" s="59">
        <f t="shared" si="792"/>
        <v>1.302683196396254</v>
      </c>
      <c r="AD1081" s="59">
        <f t="shared" si="793"/>
        <v>0.21947181931825285</v>
      </c>
      <c r="AE1081" s="59">
        <f t="shared" si="794"/>
        <v>2.7823013747442643E-3</v>
      </c>
      <c r="AF1081" s="59">
        <f t="shared" si="795"/>
        <v>0.43113234043955501</v>
      </c>
      <c r="AG1081" s="59">
        <f t="shared" si="796"/>
        <v>6.7380376159415067E-3</v>
      </c>
      <c r="AH1081" s="59">
        <f t="shared" si="797"/>
        <v>0.58833225686147761</v>
      </c>
      <c r="AI1081" s="59">
        <f t="shared" si="798"/>
        <v>0</v>
      </c>
      <c r="AJ1081" s="59">
        <f t="shared" si="799"/>
        <v>3.0000671665560494</v>
      </c>
      <c r="AK1081" s="59">
        <f t="shared" si="778"/>
        <v>4.0027823013747437</v>
      </c>
      <c r="AL1081" s="59">
        <f t="shared" si="780"/>
        <v>0.57709925231248804</v>
      </c>
      <c r="AM1081" s="59">
        <f t="shared" si="801"/>
        <v>0.42290074768751196</v>
      </c>
      <c r="AN1081" s="59">
        <f t="shared" si="781"/>
        <v>1.9644086506358083</v>
      </c>
      <c r="AO1081" s="59">
        <f t="shared" si="802"/>
        <v>6.8039981336235504</v>
      </c>
      <c r="AP1081" s="59">
        <f t="shared" si="782"/>
        <v>0.33733540744644613</v>
      </c>
      <c r="AQ1081" s="59">
        <f t="shared" si="783"/>
        <v>0.11283427713151635</v>
      </c>
      <c r="AR1081" s="59">
        <f t="shared" si="784"/>
        <v>0.66973207427419335</v>
      </c>
      <c r="AS1081" s="59">
        <f t="shared" si="785"/>
        <v>0.21743364859429043</v>
      </c>
      <c r="AT1081" s="59">
        <f t="shared" si="786"/>
        <v>0.75491202715625716</v>
      </c>
      <c r="AU1081" s="59">
        <v>40.912999999999997</v>
      </c>
      <c r="AV1081" s="78"/>
      <c r="AW1081" s="59">
        <v>9.3949999999999996</v>
      </c>
      <c r="AX1081" s="59">
        <v>7.3999999999999996E-2</v>
      </c>
      <c r="AY1081" s="59">
        <v>49.281000000000006</v>
      </c>
      <c r="AZ1081" s="59">
        <v>0.13400000000000001</v>
      </c>
      <c r="BA1081" s="59">
        <v>0.50800000000000001</v>
      </c>
      <c r="BB1081" s="59">
        <v>9.1999999999999998E-2</v>
      </c>
      <c r="BC1081" s="59"/>
      <c r="BD1081" s="59"/>
      <c r="BE1081" s="59">
        <f t="shared" si="803"/>
        <v>100.39699999999999</v>
      </c>
      <c r="BF1081" s="59">
        <f t="shared" si="800"/>
        <v>90.337864607649195</v>
      </c>
      <c r="BG1081" s="59">
        <f t="shared" si="787"/>
        <v>9.6609207132312774E-2</v>
      </c>
      <c r="BH1081" s="64">
        <f t="shared" si="788"/>
        <v>0.9033907928676872</v>
      </c>
      <c r="BI1081" s="52"/>
      <c r="BJ1081" s="62"/>
      <c r="BK1081" s="62"/>
      <c r="BL1081" s="62"/>
    </row>
    <row r="1082" spans="1:64" s="31" customFormat="1" x14ac:dyDescent="0.25">
      <c r="A1082" s="62"/>
      <c r="B1082" s="58" t="s">
        <v>168</v>
      </c>
      <c r="C1082" s="52" t="s">
        <v>15</v>
      </c>
      <c r="D1082" s="52" t="s">
        <v>208</v>
      </c>
      <c r="E1082" s="52"/>
      <c r="F1082" s="52">
        <v>94</v>
      </c>
      <c r="G1082" s="52" t="s">
        <v>1779</v>
      </c>
      <c r="H1082" s="52" t="s">
        <v>1784</v>
      </c>
      <c r="I1082" s="52" t="s">
        <v>1737</v>
      </c>
      <c r="J1082" s="52" t="s">
        <v>1722</v>
      </c>
      <c r="K1082" s="59">
        <v>88.519616827416641</v>
      </c>
      <c r="L1082" s="59">
        <v>0.41900000000000004</v>
      </c>
      <c r="M1082" s="59">
        <v>0.26200000000000001</v>
      </c>
      <c r="N1082" s="59">
        <v>8.0429999999999993</v>
      </c>
      <c r="O1082" s="59">
        <v>53.351000000000006</v>
      </c>
      <c r="P1082" s="59">
        <v>7.1000000000000008E-2</v>
      </c>
      <c r="Q1082" s="59">
        <v>25.942</v>
      </c>
      <c r="R1082" s="59">
        <v>0.34599999999999997</v>
      </c>
      <c r="S1082" s="59">
        <v>9.8390000000000004</v>
      </c>
      <c r="T1082" s="59"/>
      <c r="U1082" s="59"/>
      <c r="V1082" s="59">
        <v>98.272999999999996</v>
      </c>
      <c r="W1082" s="59">
        <f t="shared" si="804"/>
        <v>18.324183335836498</v>
      </c>
      <c r="X1082" s="59">
        <f t="shared" si="805"/>
        <v>8.4661220984257639</v>
      </c>
      <c r="Y1082" s="59">
        <f t="shared" si="806"/>
        <v>99.121305434262268</v>
      </c>
      <c r="Z1082" s="59">
        <f t="shared" si="789"/>
        <v>1.4125141760904252E-2</v>
      </c>
      <c r="AA1082" s="59">
        <f t="shared" si="790"/>
        <v>6.6425603401667642E-3</v>
      </c>
      <c r="AB1082" s="59">
        <f t="shared" si="791"/>
        <v>0.31959445359468214</v>
      </c>
      <c r="AC1082" s="59">
        <f t="shared" si="792"/>
        <v>1.4225955109333106</v>
      </c>
      <c r="AD1082" s="59">
        <f t="shared" si="793"/>
        <v>0.21477840025392991</v>
      </c>
      <c r="AE1082" s="59">
        <f t="shared" si="794"/>
        <v>1.3709526578482044E-3</v>
      </c>
      <c r="AF1082" s="59">
        <f t="shared" si="795"/>
        <v>0.51662908466305035</v>
      </c>
      <c r="AG1082" s="59">
        <f t="shared" si="796"/>
        <v>9.8802039799274662E-3</v>
      </c>
      <c r="AH1082" s="59">
        <f t="shared" si="797"/>
        <v>0.49444633099522345</v>
      </c>
      <c r="AI1082" s="59">
        <f t="shared" si="798"/>
        <v>0</v>
      </c>
      <c r="AJ1082" s="59">
        <f t="shared" si="799"/>
        <v>3.0000626391790437</v>
      </c>
      <c r="AK1082" s="59">
        <f t="shared" si="778"/>
        <v>4.0013709526578483</v>
      </c>
      <c r="AL1082" s="59">
        <f t="shared" si="780"/>
        <v>0.48903011915615391</v>
      </c>
      <c r="AM1082" s="59">
        <f t="shared" si="801"/>
        <v>0.51096988084384609</v>
      </c>
      <c r="AN1082" s="59">
        <f t="shared" si="781"/>
        <v>2.4054052179001522</v>
      </c>
      <c r="AO1082" s="59">
        <f t="shared" si="802"/>
        <v>8.8693210953270629</v>
      </c>
      <c r="AP1082" s="59">
        <f t="shared" si="782"/>
        <v>0.29365080981952041</v>
      </c>
      <c r="AQ1082" s="59">
        <f t="shared" si="783"/>
        <v>0.10975057344775424</v>
      </c>
      <c r="AR1082" s="59">
        <f t="shared" si="784"/>
        <v>0.72693843014260451</v>
      </c>
      <c r="AS1082" s="59">
        <f t="shared" si="785"/>
        <v>0.16331099640964128</v>
      </c>
      <c r="AT1082" s="59">
        <f t="shared" si="786"/>
        <v>0.81655590945774437</v>
      </c>
      <c r="AU1082" s="59">
        <v>40.725999999999999</v>
      </c>
      <c r="AV1082" s="78"/>
      <c r="AW1082" s="59">
        <v>11.1</v>
      </c>
      <c r="AX1082" s="59">
        <v>0.20499999999999999</v>
      </c>
      <c r="AY1082" s="59">
        <v>48.01</v>
      </c>
      <c r="AZ1082" s="59">
        <v>0.13300000000000001</v>
      </c>
      <c r="BA1082" s="59">
        <v>0.28600000000000003</v>
      </c>
      <c r="BB1082" s="59">
        <v>0.14300000000000002</v>
      </c>
      <c r="BC1082" s="59"/>
      <c r="BD1082" s="59"/>
      <c r="BE1082" s="59">
        <f t="shared" si="803"/>
        <v>100.60299999999999</v>
      </c>
      <c r="BF1082" s="59">
        <f t="shared" si="800"/>
        <v>88.518202460148729</v>
      </c>
      <c r="BG1082" s="59">
        <f t="shared" si="787"/>
        <v>0.11480383172583358</v>
      </c>
      <c r="BH1082" s="64">
        <f t="shared" si="788"/>
        <v>0.88519616827416636</v>
      </c>
      <c r="BI1082" s="52"/>
      <c r="BJ1082" s="62"/>
      <c r="BK1082" s="62"/>
      <c r="BL1082" s="62"/>
    </row>
    <row r="1083" spans="1:64" s="31" customFormat="1" x14ac:dyDescent="0.25">
      <c r="A1083" s="62"/>
      <c r="B1083" s="58" t="s">
        <v>168</v>
      </c>
      <c r="C1083" s="52" t="s">
        <v>15</v>
      </c>
      <c r="D1083" s="52" t="s">
        <v>208</v>
      </c>
      <c r="E1083" s="52"/>
      <c r="F1083" s="52" t="s">
        <v>1133</v>
      </c>
      <c r="G1083" s="52" t="s">
        <v>1779</v>
      </c>
      <c r="H1083" s="52" t="s">
        <v>1784</v>
      </c>
      <c r="I1083" s="52" t="s">
        <v>1737</v>
      </c>
      <c r="J1083" s="52" t="s">
        <v>1722</v>
      </c>
      <c r="K1083" s="59">
        <v>91.797793690145042</v>
      </c>
      <c r="L1083" s="59">
        <v>0.29499999999999998</v>
      </c>
      <c r="M1083" s="59">
        <v>0.34499999999999997</v>
      </c>
      <c r="N1083" s="59">
        <v>6.3109999999999999</v>
      </c>
      <c r="O1083" s="59">
        <v>52.873000000000005</v>
      </c>
      <c r="P1083" s="59">
        <v>0.128</v>
      </c>
      <c r="Q1083" s="59">
        <v>30.798999999999999</v>
      </c>
      <c r="R1083" s="59">
        <v>0.44799999999999995</v>
      </c>
      <c r="S1083" s="59">
        <v>7.7780000000000005</v>
      </c>
      <c r="T1083" s="59"/>
      <c r="U1083" s="59"/>
      <c r="V1083" s="59">
        <v>98.977000000000004</v>
      </c>
      <c r="W1083" s="59">
        <f t="shared" si="804"/>
        <v>21.274794826860024</v>
      </c>
      <c r="X1083" s="59">
        <f t="shared" si="805"/>
        <v>10.584802370682349</v>
      </c>
      <c r="Y1083" s="59">
        <f t="shared" si="806"/>
        <v>100.0375971975424</v>
      </c>
      <c r="Z1083" s="59">
        <f t="shared" si="789"/>
        <v>1.0100713564780374E-2</v>
      </c>
      <c r="AA1083" s="59">
        <f t="shared" si="790"/>
        <v>8.8839183702993218E-3</v>
      </c>
      <c r="AB1083" s="59">
        <f t="shared" si="791"/>
        <v>0.2547009663302589</v>
      </c>
      <c r="AC1083" s="59">
        <f t="shared" si="792"/>
        <v>1.4319375244548327</v>
      </c>
      <c r="AD1083" s="59">
        <f t="shared" si="793"/>
        <v>0.27273449914708664</v>
      </c>
      <c r="AE1083" s="59">
        <f t="shared" si="794"/>
        <v>2.5102982668850798E-3</v>
      </c>
      <c r="AF1083" s="59">
        <f t="shared" si="795"/>
        <v>0.60921536989810054</v>
      </c>
      <c r="AG1083" s="59">
        <f t="shared" si="796"/>
        <v>1.2993288259461487E-2</v>
      </c>
      <c r="AH1083" s="59">
        <f t="shared" si="797"/>
        <v>0.39699714567368344</v>
      </c>
      <c r="AI1083" s="59">
        <f t="shared" si="798"/>
        <v>0</v>
      </c>
      <c r="AJ1083" s="59">
        <f t="shared" si="799"/>
        <v>3.0000737239653885</v>
      </c>
      <c r="AK1083" s="59">
        <f t="shared" si="778"/>
        <v>4.002510298266885</v>
      </c>
      <c r="AL1083" s="59">
        <f t="shared" si="780"/>
        <v>0.39454602236594954</v>
      </c>
      <c r="AM1083" s="59">
        <f t="shared" si="801"/>
        <v>0.6054539776340504</v>
      </c>
      <c r="AN1083" s="59">
        <f t="shared" si="781"/>
        <v>2.2337305027537004</v>
      </c>
      <c r="AO1083" s="59">
        <f t="shared" si="802"/>
        <v>8.0500660441530876</v>
      </c>
      <c r="AP1083" s="59">
        <f t="shared" si="782"/>
        <v>0.30924036469595861</v>
      </c>
      <c r="AQ1083" s="59">
        <f t="shared" si="783"/>
        <v>0.13919478350904851</v>
      </c>
      <c r="AR1083" s="59">
        <f t="shared" si="784"/>
        <v>0.73081415933185745</v>
      </c>
      <c r="AS1083" s="59">
        <f t="shared" si="785"/>
        <v>0.12999105715909412</v>
      </c>
      <c r="AT1083" s="59">
        <f t="shared" si="786"/>
        <v>0.84898899928952687</v>
      </c>
      <c r="AU1083" s="59">
        <v>41.406999999999996</v>
      </c>
      <c r="AV1083" s="78"/>
      <c r="AW1083" s="59">
        <v>7.976</v>
      </c>
      <c r="AX1083" s="59">
        <v>4.9000000000000002E-2</v>
      </c>
      <c r="AY1083" s="59">
        <v>50.073999999999998</v>
      </c>
      <c r="AZ1083" s="59">
        <v>8.6999999999999994E-2</v>
      </c>
      <c r="BA1083" s="59">
        <v>0.378</v>
      </c>
      <c r="BB1083" s="59">
        <v>4.7E-2</v>
      </c>
      <c r="BC1083" s="59"/>
      <c r="BD1083" s="59"/>
      <c r="BE1083" s="59">
        <f t="shared" si="803"/>
        <v>100.018</v>
      </c>
      <c r="BF1083" s="59">
        <f t="shared" si="800"/>
        <v>91.796745762730552</v>
      </c>
      <c r="BG1083" s="59">
        <f t="shared" si="787"/>
        <v>8.2022063098549577E-2</v>
      </c>
      <c r="BH1083" s="64">
        <f t="shared" si="788"/>
        <v>0.91797793690145046</v>
      </c>
      <c r="BI1083" s="52"/>
      <c r="BJ1083" s="62"/>
      <c r="BK1083" s="62"/>
      <c r="BL1083" s="62"/>
    </row>
    <row r="1084" spans="1:64" s="31" customFormat="1" x14ac:dyDescent="0.25">
      <c r="A1084" s="62"/>
      <c r="B1084" s="58" t="s">
        <v>168</v>
      </c>
      <c r="C1084" s="52" t="s">
        <v>15</v>
      </c>
      <c r="D1084" s="52" t="s">
        <v>208</v>
      </c>
      <c r="E1084" s="52"/>
      <c r="F1084" s="52" t="s">
        <v>1134</v>
      </c>
      <c r="G1084" s="52" t="s">
        <v>1779</v>
      </c>
      <c r="H1084" s="52" t="s">
        <v>1784</v>
      </c>
      <c r="I1084" s="52" t="s">
        <v>1737</v>
      </c>
      <c r="J1084" s="52" t="s">
        <v>1722</v>
      </c>
      <c r="K1084" s="59">
        <v>91.097195327450436</v>
      </c>
      <c r="L1084" s="59">
        <v>0.41499999999999998</v>
      </c>
      <c r="M1084" s="59">
        <v>0.35499999999999998</v>
      </c>
      <c r="N1084" s="59">
        <v>9.0449999999999999</v>
      </c>
      <c r="O1084" s="59">
        <v>54.057000000000002</v>
      </c>
      <c r="P1084" s="59">
        <v>0.26300000000000001</v>
      </c>
      <c r="Q1084" s="59">
        <v>21.83</v>
      </c>
      <c r="R1084" s="59">
        <v>0.20400000000000001</v>
      </c>
      <c r="S1084" s="59">
        <v>12.16</v>
      </c>
      <c r="T1084" s="59"/>
      <c r="U1084" s="59"/>
      <c r="V1084" s="59">
        <v>98.328999999999994</v>
      </c>
      <c r="W1084" s="59">
        <f t="shared" si="804"/>
        <v>15.135291713351986</v>
      </c>
      <c r="X1084" s="59">
        <f t="shared" si="805"/>
        <v>7.4402181447521807</v>
      </c>
      <c r="Y1084" s="59">
        <f t="shared" si="806"/>
        <v>99.074509858104165</v>
      </c>
      <c r="Z1084" s="59">
        <f t="shared" si="789"/>
        <v>1.3710581375398118E-2</v>
      </c>
      <c r="AA1084" s="59">
        <f t="shared" si="790"/>
        <v>8.8204664375928915E-3</v>
      </c>
      <c r="AB1084" s="59">
        <f t="shared" si="791"/>
        <v>0.35222381615267051</v>
      </c>
      <c r="AC1084" s="59">
        <f t="shared" si="792"/>
        <v>1.4126019181750775</v>
      </c>
      <c r="AD1084" s="59">
        <f t="shared" si="793"/>
        <v>0.18497827565026279</v>
      </c>
      <c r="AE1084" s="59">
        <f t="shared" si="794"/>
        <v>4.976784543146864E-3</v>
      </c>
      <c r="AF1084" s="59">
        <f t="shared" si="795"/>
        <v>0.41819034464233362</v>
      </c>
      <c r="AG1084" s="59">
        <f t="shared" si="796"/>
        <v>5.7088543282436312E-3</v>
      </c>
      <c r="AH1084" s="59">
        <f t="shared" si="797"/>
        <v>0.59886751362170321</v>
      </c>
      <c r="AI1084" s="59">
        <f t="shared" si="798"/>
        <v>0</v>
      </c>
      <c r="AJ1084" s="59">
        <f t="shared" si="799"/>
        <v>3.0000785549264286</v>
      </c>
      <c r="AK1084" s="59">
        <f t="shared" si="778"/>
        <v>4.0049767845431452</v>
      </c>
      <c r="AL1084" s="59">
        <f t="shared" si="780"/>
        <v>0.5888234467249277</v>
      </c>
      <c r="AM1084" s="59">
        <f t="shared" si="801"/>
        <v>0.4111765532750723</v>
      </c>
      <c r="AN1084" s="59">
        <f t="shared" si="781"/>
        <v>2.2607538272926893</v>
      </c>
      <c r="AO1084" s="59">
        <f t="shared" si="802"/>
        <v>8.1777753574980707</v>
      </c>
      <c r="AP1084" s="59">
        <f t="shared" si="782"/>
        <v>0.30667755156183363</v>
      </c>
      <c r="AQ1084" s="59">
        <f t="shared" si="783"/>
        <v>9.4870189364493568E-2</v>
      </c>
      <c r="AR1084" s="59">
        <f t="shared" si="784"/>
        <v>0.72448405631856727</v>
      </c>
      <c r="AS1084" s="59">
        <f t="shared" si="785"/>
        <v>0.18064575431693916</v>
      </c>
      <c r="AT1084" s="59">
        <f t="shared" si="786"/>
        <v>0.80042005887519629</v>
      </c>
      <c r="AU1084" s="59">
        <v>40.971999999999994</v>
      </c>
      <c r="AV1084" s="78"/>
      <c r="AW1084" s="59">
        <v>8.7309999999999999</v>
      </c>
      <c r="AX1084" s="59">
        <v>7.3999999999999996E-2</v>
      </c>
      <c r="AY1084" s="59">
        <v>50.115000000000002</v>
      </c>
      <c r="AZ1084" s="59">
        <v>0.125</v>
      </c>
      <c r="BA1084" s="59">
        <v>0.33500000000000002</v>
      </c>
      <c r="BB1084" s="59">
        <v>3.5000000000000003E-2</v>
      </c>
      <c r="BC1084" s="59"/>
      <c r="BD1084" s="59"/>
      <c r="BE1084" s="59">
        <f t="shared" si="803"/>
        <v>100.38699999999999</v>
      </c>
      <c r="BF1084" s="59">
        <f t="shared" si="800"/>
        <v>91.096066572423126</v>
      </c>
      <c r="BG1084" s="59">
        <f t="shared" si="787"/>
        <v>8.9028046725495635E-2</v>
      </c>
      <c r="BH1084" s="64">
        <f t="shared" si="788"/>
        <v>0.91097195327450431</v>
      </c>
      <c r="BI1084" s="52"/>
      <c r="BJ1084" s="62"/>
      <c r="BK1084" s="62"/>
      <c r="BL1084" s="62"/>
    </row>
    <row r="1085" spans="1:64" s="31" customFormat="1" x14ac:dyDescent="0.25">
      <c r="A1085" s="62"/>
      <c r="B1085" s="58" t="s">
        <v>168</v>
      </c>
      <c r="C1085" s="52" t="s">
        <v>15</v>
      </c>
      <c r="D1085" s="52">
        <v>7516</v>
      </c>
      <c r="E1085" s="52" t="s">
        <v>1362</v>
      </c>
      <c r="F1085" s="52" t="s">
        <v>1363</v>
      </c>
      <c r="G1085" s="52" t="s">
        <v>1779</v>
      </c>
      <c r="H1085" s="52" t="s">
        <v>1791</v>
      </c>
      <c r="I1085" s="52" t="s">
        <v>1725</v>
      </c>
      <c r="J1085" s="52" t="s">
        <v>1721</v>
      </c>
      <c r="K1085" s="59">
        <v>82.205317761553118</v>
      </c>
      <c r="L1085" s="59">
        <v>6.1899999999999997E-2</v>
      </c>
      <c r="M1085" s="59">
        <v>2.23</v>
      </c>
      <c r="N1085" s="59">
        <v>14.56</v>
      </c>
      <c r="O1085" s="59">
        <v>27.22</v>
      </c>
      <c r="P1085" s="59"/>
      <c r="Q1085" s="59">
        <v>45.17</v>
      </c>
      <c r="R1085" s="59">
        <v>0.31869999999999998</v>
      </c>
      <c r="S1085" s="59">
        <v>6.65</v>
      </c>
      <c r="T1085" s="59">
        <v>6.5199999999999994E-2</v>
      </c>
      <c r="U1085" s="59"/>
      <c r="V1085" s="59">
        <v>96.275800000000018</v>
      </c>
      <c r="W1085" s="59">
        <f t="shared" ref="W1085:W1105" si="807">Q1085-0.8998*X1085</f>
        <v>25.096766166134117</v>
      </c>
      <c r="X1085" s="59">
        <f t="shared" ref="X1085:X1105" si="808">(S1085/40.31+Q1085/71.85+R1085/70.94+T1085/74.7+U1085/41.38-N1085/101.96-O1085/151.91-P1085/201-L1085*2/60.08-M1085*2/79.95)/3*159.66</f>
        <v>22.308550604429744</v>
      </c>
      <c r="Y1085" s="59">
        <f t="shared" ref="Y1085:Y1105" si="809">SUM(L1085:P1085,R1085:U1085,W1085:X1085)</f>
        <v>98.511116770563859</v>
      </c>
      <c r="Z1085" s="59">
        <f t="shared" si="789"/>
        <v>2.0996812948252497E-3</v>
      </c>
      <c r="AA1085" s="59">
        <f t="shared" si="790"/>
        <v>5.6888308140322794E-2</v>
      </c>
      <c r="AB1085" s="59">
        <f t="shared" si="791"/>
        <v>0.58213870862217743</v>
      </c>
      <c r="AC1085" s="59">
        <f t="shared" si="792"/>
        <v>0.73031619061105046</v>
      </c>
      <c r="AD1085" s="59">
        <f t="shared" si="793"/>
        <v>0.56945756761308519</v>
      </c>
      <c r="AE1085" s="59">
        <f t="shared" si="794"/>
        <v>0</v>
      </c>
      <c r="AF1085" s="59">
        <f t="shared" si="795"/>
        <v>0.71196054374662421</v>
      </c>
      <c r="AG1085" s="59">
        <f t="shared" si="796"/>
        <v>9.1570548089349654E-3</v>
      </c>
      <c r="AH1085" s="59">
        <f t="shared" si="797"/>
        <v>0.33625889497357819</v>
      </c>
      <c r="AI1085" s="59">
        <f t="shared" si="798"/>
        <v>1.7788273310963755E-3</v>
      </c>
      <c r="AJ1085" s="59">
        <f t="shared" ref="AJ1085:AJ1103" si="810">SUM(Z1085:AI1085)</f>
        <v>3.0000557771416947</v>
      </c>
      <c r="AK1085" s="59">
        <f t="shared" si="778"/>
        <v>3.9999999999999996</v>
      </c>
      <c r="AL1085" s="59">
        <f t="shared" ref="AL1085:AL1097" si="811">AH1085/(AH1085+AF1085)</f>
        <v>0.32079055448935878</v>
      </c>
      <c r="AM1085" s="59">
        <f t="shared" ref="AM1085:AM1104" si="812">1-AL1085</f>
        <v>0.67920944551064122</v>
      </c>
      <c r="AN1085" s="59">
        <f t="shared" ref="AN1085:AN1097" si="813">AF1085/AD1085</f>
        <v>1.2502433618203523</v>
      </c>
      <c r="AO1085" s="59">
        <f t="shared" ref="AO1085:AO1104" si="814">10^((LOG10(AN1085)+0.343)/0.764)</f>
        <v>3.7662496685338467</v>
      </c>
      <c r="AP1085" s="59">
        <f t="shared" ref="AP1085:AP1097" si="815">AD1085/(AD1085+AF1085)</f>
        <v>0.44439637817264444</v>
      </c>
      <c r="AQ1085" s="59">
        <f t="shared" ref="AQ1085:AQ1097" si="816">AD1085/(AB1085+AC1085+AD1085)</f>
        <v>0.30259514065889342</v>
      </c>
      <c r="AR1085" s="59">
        <f t="shared" ref="AR1085:AR1097" si="817">AC1085/(AB1085+AC1085+AD1085)</f>
        <v>0.38807128571442318</v>
      </c>
      <c r="AS1085" s="59">
        <f t="shared" ref="AS1085:AS1097" si="818">AB1085/(AB1085+AC1085+AD1085)</f>
        <v>0.30933357362668346</v>
      </c>
      <c r="AT1085" s="59">
        <f t="shared" ref="AT1085:AT1097" si="819">AC1085/(AC1085+AB1085)</f>
        <v>0.5564505043470227</v>
      </c>
      <c r="AU1085" s="59"/>
      <c r="AV1085" s="78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>
        <f t="shared" ref="BG1085:BG1097" si="820">(100-K1085)/100</f>
        <v>0.17794682238446882</v>
      </c>
      <c r="BH1085" s="64">
        <f t="shared" ref="BH1085:BH1097" si="821">K1085/100</f>
        <v>0.82205317761553121</v>
      </c>
      <c r="BI1085" s="52"/>
      <c r="BJ1085" s="62"/>
      <c r="BK1085" s="62"/>
      <c r="BL1085" s="62"/>
    </row>
    <row r="1086" spans="1:64" s="31" customFormat="1" x14ac:dyDescent="0.25">
      <c r="A1086" s="62"/>
      <c r="B1086" s="58" t="s">
        <v>168</v>
      </c>
      <c r="C1086" s="52" t="s">
        <v>15</v>
      </c>
      <c r="D1086" s="52">
        <v>7516</v>
      </c>
      <c r="E1086" s="52" t="s">
        <v>1362</v>
      </c>
      <c r="F1086" s="52" t="s">
        <v>1364</v>
      </c>
      <c r="G1086" s="52" t="s">
        <v>1779</v>
      </c>
      <c r="H1086" s="52" t="s">
        <v>1791</v>
      </c>
      <c r="I1086" s="52" t="s">
        <v>1725</v>
      </c>
      <c r="J1086" s="52" t="s">
        <v>1721</v>
      </c>
      <c r="K1086" s="59">
        <v>82.000461161866056</v>
      </c>
      <c r="L1086" s="59">
        <v>6.4399999999999999E-2</v>
      </c>
      <c r="M1086" s="59">
        <v>2.5299999999999998</v>
      </c>
      <c r="N1086" s="59">
        <v>14.46</v>
      </c>
      <c r="O1086" s="59">
        <v>24.62</v>
      </c>
      <c r="P1086" s="59"/>
      <c r="Q1086" s="59">
        <v>47.67</v>
      </c>
      <c r="R1086" s="59">
        <v>0.29459999999999997</v>
      </c>
      <c r="S1086" s="59">
        <v>6.33</v>
      </c>
      <c r="T1086" s="59">
        <v>6.1199999999999997E-2</v>
      </c>
      <c r="U1086" s="59"/>
      <c r="V1086" s="59">
        <v>96.030200000000008</v>
      </c>
      <c r="W1086" s="59">
        <f t="shared" si="807"/>
        <v>25.826311980877236</v>
      </c>
      <c r="X1086" s="59">
        <f t="shared" si="808"/>
        <v>24.276159167729233</v>
      </c>
      <c r="Y1086" s="59">
        <f t="shared" si="809"/>
        <v>98.462671148606475</v>
      </c>
      <c r="Z1086" s="59">
        <f t="shared" si="789"/>
        <v>2.193314120063366E-3</v>
      </c>
      <c r="AA1086" s="59">
        <f t="shared" si="790"/>
        <v>6.4802373512456837E-2</v>
      </c>
      <c r="AB1086" s="59">
        <f t="shared" si="791"/>
        <v>0.58047782395569425</v>
      </c>
      <c r="AC1086" s="59">
        <f t="shared" si="792"/>
        <v>0.66322836727492984</v>
      </c>
      <c r="AD1086" s="59">
        <f t="shared" si="793"/>
        <v>0.62218885426686876</v>
      </c>
      <c r="AE1086" s="59">
        <f t="shared" si="794"/>
        <v>0</v>
      </c>
      <c r="AF1086" s="59">
        <f t="shared" si="795"/>
        <v>0.73561875230390639</v>
      </c>
      <c r="AG1086" s="59">
        <f t="shared" si="796"/>
        <v>8.4988219238765813E-3</v>
      </c>
      <c r="AH1086" s="59">
        <f t="shared" si="797"/>
        <v>0.32137203514928042</v>
      </c>
      <c r="AI1086" s="59">
        <f t="shared" si="798"/>
        <v>1.676447111656997E-3</v>
      </c>
      <c r="AJ1086" s="59">
        <f t="shared" si="810"/>
        <v>3.0000567896187333</v>
      </c>
      <c r="AK1086" s="59">
        <f t="shared" si="778"/>
        <v>4</v>
      </c>
      <c r="AL1086" s="59">
        <f t="shared" si="811"/>
        <v>0.3040443104746679</v>
      </c>
      <c r="AM1086" s="59">
        <f t="shared" si="812"/>
        <v>0.69595568952533204</v>
      </c>
      <c r="AN1086" s="59">
        <f t="shared" si="813"/>
        <v>1.1823078270514717</v>
      </c>
      <c r="AO1086" s="59">
        <f t="shared" si="814"/>
        <v>3.5006601742663968</v>
      </c>
      <c r="AP1086" s="59">
        <f t="shared" si="815"/>
        <v>0.4582304969098267</v>
      </c>
      <c r="AQ1086" s="59">
        <f t="shared" si="816"/>
        <v>0.33345329672654667</v>
      </c>
      <c r="AR1086" s="59">
        <f t="shared" si="817"/>
        <v>0.35544784197553675</v>
      </c>
      <c r="AS1086" s="59">
        <f t="shared" si="818"/>
        <v>0.31109886129791653</v>
      </c>
      <c r="AT1086" s="59">
        <f t="shared" si="819"/>
        <v>0.53326772187141536</v>
      </c>
      <c r="AU1086" s="59"/>
      <c r="AV1086" s="78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>
        <f t="shared" si="820"/>
        <v>0.17999538838133944</v>
      </c>
      <c r="BH1086" s="64">
        <f t="shared" si="821"/>
        <v>0.82000461161866056</v>
      </c>
      <c r="BI1086" s="52"/>
      <c r="BJ1086" s="62"/>
      <c r="BK1086" s="62"/>
      <c r="BL1086" s="62"/>
    </row>
    <row r="1087" spans="1:64" s="31" customFormat="1" x14ac:dyDescent="0.25">
      <c r="A1087" s="62"/>
      <c r="B1087" s="58" t="s">
        <v>168</v>
      </c>
      <c r="C1087" s="52" t="s">
        <v>15</v>
      </c>
      <c r="D1087" s="52">
        <v>7516</v>
      </c>
      <c r="E1087" s="52" t="s">
        <v>1362</v>
      </c>
      <c r="F1087" s="52" t="s">
        <v>1365</v>
      </c>
      <c r="G1087" s="52" t="s">
        <v>1779</v>
      </c>
      <c r="H1087" s="52" t="s">
        <v>1791</v>
      </c>
      <c r="I1087" s="52" t="s">
        <v>1725</v>
      </c>
      <c r="J1087" s="52" t="s">
        <v>1721</v>
      </c>
      <c r="K1087" s="59">
        <v>82.000461161866056</v>
      </c>
      <c r="L1087" s="59">
        <v>6.7599999999999993E-2</v>
      </c>
      <c r="M1087" s="59">
        <v>2.2799999999999998</v>
      </c>
      <c r="N1087" s="59">
        <v>14.8</v>
      </c>
      <c r="O1087" s="59">
        <v>26.59</v>
      </c>
      <c r="P1087" s="59"/>
      <c r="Q1087" s="59">
        <v>45.78</v>
      </c>
      <c r="R1087" s="59">
        <v>0.28060000000000002</v>
      </c>
      <c r="S1087" s="59">
        <v>6.34</v>
      </c>
      <c r="T1087" s="59">
        <v>5.11E-2</v>
      </c>
      <c r="U1087" s="59"/>
      <c r="V1087" s="59">
        <v>96.189300000000017</v>
      </c>
      <c r="W1087" s="59">
        <f t="shared" si="807"/>
        <v>25.686343121569834</v>
      </c>
      <c r="X1087" s="59">
        <f t="shared" si="808"/>
        <v>22.331247920015745</v>
      </c>
      <c r="Y1087" s="59">
        <f t="shared" si="809"/>
        <v>98.426891041585563</v>
      </c>
      <c r="Z1087" s="59">
        <f t="shared" si="789"/>
        <v>2.2973837764419837E-3</v>
      </c>
      <c r="AA1087" s="59">
        <f t="shared" si="790"/>
        <v>5.8274308078920631E-2</v>
      </c>
      <c r="AB1087" s="59">
        <f t="shared" si="791"/>
        <v>0.59285835165394452</v>
      </c>
      <c r="AC1087" s="59">
        <f t="shared" si="792"/>
        <v>0.71476827626035522</v>
      </c>
      <c r="AD1087" s="59">
        <f t="shared" si="793"/>
        <v>0.57111968649613032</v>
      </c>
      <c r="AE1087" s="59">
        <f t="shared" si="794"/>
        <v>0</v>
      </c>
      <c r="AF1087" s="59">
        <f t="shared" si="795"/>
        <v>0.73007010469990641</v>
      </c>
      <c r="AG1087" s="59">
        <f t="shared" si="796"/>
        <v>8.0776594668024136E-3</v>
      </c>
      <c r="AH1087" s="59">
        <f t="shared" si="797"/>
        <v>0.32119259017076551</v>
      </c>
      <c r="AI1087" s="59">
        <f t="shared" si="798"/>
        <v>1.3967903361556163E-3</v>
      </c>
      <c r="AJ1087" s="59">
        <f t="shared" si="810"/>
        <v>3.0000551509394229</v>
      </c>
      <c r="AK1087" s="59">
        <f t="shared" si="778"/>
        <v>4.0000000000000009</v>
      </c>
      <c r="AL1087" s="59">
        <f t="shared" si="811"/>
        <v>0.30553028442646213</v>
      </c>
      <c r="AM1087" s="59">
        <f t="shared" si="812"/>
        <v>0.69446971557353787</v>
      </c>
      <c r="AN1087" s="59">
        <f t="shared" si="813"/>
        <v>1.2783136739322556</v>
      </c>
      <c r="AO1087" s="59">
        <f t="shared" si="814"/>
        <v>3.8773113232160625</v>
      </c>
      <c r="AP1087" s="59">
        <f t="shared" si="815"/>
        <v>0.43892112462023281</v>
      </c>
      <c r="AQ1087" s="59">
        <f t="shared" si="816"/>
        <v>0.30398978409991112</v>
      </c>
      <c r="AR1087" s="59">
        <f t="shared" si="817"/>
        <v>0.38044959597680272</v>
      </c>
      <c r="AS1087" s="59">
        <f t="shared" si="818"/>
        <v>0.31556061992328627</v>
      </c>
      <c r="AT1087" s="59">
        <f t="shared" si="819"/>
        <v>0.54661495950142147</v>
      </c>
      <c r="AU1087" s="59"/>
      <c r="AV1087" s="78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>
        <f t="shared" si="820"/>
        <v>0.17999538838133944</v>
      </c>
      <c r="BH1087" s="64">
        <f t="shared" si="821"/>
        <v>0.82000461161866056</v>
      </c>
      <c r="BI1087" s="52"/>
      <c r="BJ1087" s="62"/>
      <c r="BK1087" s="62"/>
      <c r="BL1087" s="62"/>
    </row>
    <row r="1088" spans="1:64" s="31" customFormat="1" x14ac:dyDescent="0.25">
      <c r="A1088" s="62"/>
      <c r="B1088" s="58" t="s">
        <v>168</v>
      </c>
      <c r="C1088" s="52" t="s">
        <v>15</v>
      </c>
      <c r="D1088" s="52">
        <v>7516</v>
      </c>
      <c r="E1088" s="52" t="s">
        <v>1362</v>
      </c>
      <c r="F1088" s="52" t="s">
        <v>1366</v>
      </c>
      <c r="G1088" s="52" t="s">
        <v>1779</v>
      </c>
      <c r="H1088" s="52" t="s">
        <v>1791</v>
      </c>
      <c r="I1088" s="52" t="s">
        <v>1725</v>
      </c>
      <c r="J1088" s="52" t="s">
        <v>1721</v>
      </c>
      <c r="K1088" s="59">
        <v>80.804066862307664</v>
      </c>
      <c r="L1088" s="59">
        <v>4.2799999999999998E-2</v>
      </c>
      <c r="M1088" s="59">
        <v>2.62</v>
      </c>
      <c r="N1088" s="59">
        <v>14.33</v>
      </c>
      <c r="O1088" s="59">
        <v>25.22</v>
      </c>
      <c r="P1088" s="59"/>
      <c r="Q1088" s="59">
        <v>46.54</v>
      </c>
      <c r="R1088" s="59">
        <v>0.2442</v>
      </c>
      <c r="S1088" s="59">
        <v>7.68</v>
      </c>
      <c r="T1088" s="59">
        <v>5.8500000000000003E-2</v>
      </c>
      <c r="U1088" s="59"/>
      <c r="V1088" s="59">
        <v>96.735500000000016</v>
      </c>
      <c r="W1088" s="59">
        <f t="shared" si="807"/>
        <v>24.082895430619701</v>
      </c>
      <c r="X1088" s="59">
        <f t="shared" si="808"/>
        <v>24.957884607001887</v>
      </c>
      <c r="Y1088" s="59">
        <f t="shared" si="809"/>
        <v>99.236280037621583</v>
      </c>
      <c r="Z1088" s="59">
        <f t="shared" si="789"/>
        <v>1.4350246755068521E-3</v>
      </c>
      <c r="AA1088" s="59">
        <f t="shared" si="790"/>
        <v>6.6065133346637064E-2</v>
      </c>
      <c r="AB1088" s="59">
        <f t="shared" si="791"/>
        <v>0.56632295206696093</v>
      </c>
      <c r="AC1088" s="59">
        <f t="shared" si="792"/>
        <v>0.66883772307607725</v>
      </c>
      <c r="AD1088" s="59">
        <f t="shared" si="793"/>
        <v>0.62972459512092649</v>
      </c>
      <c r="AE1088" s="59">
        <f t="shared" si="794"/>
        <v>0</v>
      </c>
      <c r="AF1088" s="59">
        <f t="shared" si="795"/>
        <v>0.67530463630209714</v>
      </c>
      <c r="AG1088" s="59">
        <f t="shared" si="796"/>
        <v>6.9354122207541096E-3</v>
      </c>
      <c r="AH1088" s="59">
        <f t="shared" si="797"/>
        <v>0.38385413717130784</v>
      </c>
      <c r="AI1088" s="59">
        <f t="shared" si="798"/>
        <v>1.5775928656054489E-3</v>
      </c>
      <c r="AJ1088" s="59">
        <f t="shared" si="810"/>
        <v>3.0000572068458733</v>
      </c>
      <c r="AK1088" s="59">
        <f t="shared" si="778"/>
        <v>3.9999999999999996</v>
      </c>
      <c r="AL1088" s="59">
        <f t="shared" si="811"/>
        <v>0.36241415997763649</v>
      </c>
      <c r="AM1088" s="59">
        <f t="shared" si="812"/>
        <v>0.63758584002236351</v>
      </c>
      <c r="AN1088" s="59">
        <f t="shared" si="813"/>
        <v>1.0723809130758468</v>
      </c>
      <c r="AO1088" s="59">
        <f t="shared" si="814"/>
        <v>3.0808943122507122</v>
      </c>
      <c r="AP1088" s="59">
        <f t="shared" si="815"/>
        <v>0.48253677385775129</v>
      </c>
      <c r="AQ1088" s="59">
        <f t="shared" si="816"/>
        <v>0.33767471123400117</v>
      </c>
      <c r="AR1088" s="59">
        <f t="shared" si="817"/>
        <v>0.35864818803647197</v>
      </c>
      <c r="AS1088" s="59">
        <f t="shared" si="818"/>
        <v>0.30367710072952686</v>
      </c>
      <c r="AT1088" s="59">
        <f t="shared" si="819"/>
        <v>0.54149855685667958</v>
      </c>
      <c r="AU1088" s="59"/>
      <c r="AV1088" s="78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>
        <f t="shared" si="820"/>
        <v>0.19195933137692336</v>
      </c>
      <c r="BH1088" s="64">
        <f t="shared" si="821"/>
        <v>0.80804066862307666</v>
      </c>
      <c r="BI1088" s="52"/>
      <c r="BJ1088" s="62"/>
      <c r="BK1088" s="62"/>
      <c r="BL1088" s="62"/>
    </row>
    <row r="1089" spans="1:64" s="31" customFormat="1" x14ac:dyDescent="0.25">
      <c r="A1089" s="62"/>
      <c r="B1089" s="58" t="s">
        <v>168</v>
      </c>
      <c r="C1089" s="52" t="s">
        <v>15</v>
      </c>
      <c r="D1089" s="52">
        <v>7516</v>
      </c>
      <c r="E1089" s="52" t="s">
        <v>1362</v>
      </c>
      <c r="F1089" s="52" t="s">
        <v>1367</v>
      </c>
      <c r="G1089" s="52" t="s">
        <v>1779</v>
      </c>
      <c r="H1089" s="52" t="s">
        <v>1791</v>
      </c>
      <c r="I1089" s="52" t="s">
        <v>1725</v>
      </c>
      <c r="J1089" s="52" t="s">
        <v>1721</v>
      </c>
      <c r="K1089" s="59">
        <v>82.319063078102744</v>
      </c>
      <c r="L1089" s="59">
        <v>3.5799999999999998E-2</v>
      </c>
      <c r="M1089" s="59">
        <v>2.46</v>
      </c>
      <c r="N1089" s="59">
        <v>14.25</v>
      </c>
      <c r="O1089" s="59">
        <v>26.74</v>
      </c>
      <c r="P1089" s="59"/>
      <c r="Q1089" s="59">
        <v>45.36</v>
      </c>
      <c r="R1089" s="59">
        <v>0.2596</v>
      </c>
      <c r="S1089" s="59">
        <v>7.43</v>
      </c>
      <c r="T1089" s="59">
        <v>7.8E-2</v>
      </c>
      <c r="U1089" s="59"/>
      <c r="V1089" s="59">
        <v>96.613400000000013</v>
      </c>
      <c r="W1089" s="59">
        <f t="shared" si="807"/>
        <v>24.202208148618869</v>
      </c>
      <c r="X1089" s="59">
        <f t="shared" si="808"/>
        <v>23.513882919961247</v>
      </c>
      <c r="Y1089" s="59">
        <f t="shared" si="809"/>
        <v>98.969491068580112</v>
      </c>
      <c r="Z1089" s="59">
        <f t="shared" si="789"/>
        <v>1.2050399389267709E-3</v>
      </c>
      <c r="AA1089" s="59">
        <f t="shared" si="790"/>
        <v>6.2274313152638337E-2</v>
      </c>
      <c r="AB1089" s="59">
        <f t="shared" si="791"/>
        <v>0.5653737644426573</v>
      </c>
      <c r="AC1089" s="59">
        <f t="shared" si="792"/>
        <v>0.71193426364682777</v>
      </c>
      <c r="AD1089" s="59">
        <f t="shared" si="793"/>
        <v>0.5956210658222586</v>
      </c>
      <c r="AE1089" s="59">
        <f t="shared" si="794"/>
        <v>0</v>
      </c>
      <c r="AF1089" s="59">
        <f t="shared" si="795"/>
        <v>0.6813163917017212</v>
      </c>
      <c r="AG1089" s="59">
        <f t="shared" si="796"/>
        <v>7.4017450587153168E-3</v>
      </c>
      <c r="AH1089" s="59">
        <f t="shared" si="797"/>
        <v>0.37281779545167049</v>
      </c>
      <c r="AI1089" s="59">
        <f t="shared" si="798"/>
        <v>2.1117207371477175E-3</v>
      </c>
      <c r="AJ1089" s="59">
        <f t="shared" si="810"/>
        <v>3.0000560999525638</v>
      </c>
      <c r="AK1089" s="59">
        <f t="shared" si="778"/>
        <v>4</v>
      </c>
      <c r="AL1089" s="59">
        <f t="shared" si="811"/>
        <v>0.3536720466854758</v>
      </c>
      <c r="AM1089" s="59">
        <f t="shared" si="812"/>
        <v>0.6463279533145242</v>
      </c>
      <c r="AN1089" s="59">
        <f t="shared" si="813"/>
        <v>1.1438755792848927</v>
      </c>
      <c r="AO1089" s="59">
        <f t="shared" si="814"/>
        <v>3.3524700458832299</v>
      </c>
      <c r="AP1089" s="59">
        <f t="shared" si="815"/>
        <v>0.46644497920609657</v>
      </c>
      <c r="AQ1089" s="59">
        <f t="shared" si="816"/>
        <v>0.31801581157472558</v>
      </c>
      <c r="AR1089" s="59">
        <f t="shared" si="817"/>
        <v>0.38011810802719881</v>
      </c>
      <c r="AS1089" s="59">
        <f t="shared" si="818"/>
        <v>0.30186608039807561</v>
      </c>
      <c r="AT1089" s="59">
        <f t="shared" si="819"/>
        <v>0.55737085181535506</v>
      </c>
      <c r="AU1089" s="59"/>
      <c r="AV1089" s="78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>
        <f t="shared" si="820"/>
        <v>0.17680936921897256</v>
      </c>
      <c r="BH1089" s="64">
        <f t="shared" si="821"/>
        <v>0.82319063078102739</v>
      </c>
      <c r="BI1089" s="52"/>
      <c r="BJ1089" s="62"/>
      <c r="BK1089" s="62"/>
      <c r="BL1089" s="62"/>
    </row>
    <row r="1090" spans="1:64" s="31" customFormat="1" x14ac:dyDescent="0.25">
      <c r="A1090" s="62"/>
      <c r="B1090" s="58" t="s">
        <v>168</v>
      </c>
      <c r="C1090" s="52" t="s">
        <v>15</v>
      </c>
      <c r="D1090" s="52">
        <v>7516</v>
      </c>
      <c r="E1090" s="52" t="s">
        <v>1362</v>
      </c>
      <c r="F1090" s="52" t="s">
        <v>1368</v>
      </c>
      <c r="G1090" s="52" t="s">
        <v>1779</v>
      </c>
      <c r="H1090" s="52" t="s">
        <v>1791</v>
      </c>
      <c r="I1090" s="52" t="s">
        <v>1725</v>
      </c>
      <c r="J1090" s="52" t="s">
        <v>1721</v>
      </c>
      <c r="K1090" s="59">
        <v>82.319063078102744</v>
      </c>
      <c r="L1090" s="59">
        <v>0.21679999999999999</v>
      </c>
      <c r="M1090" s="59">
        <v>2.58</v>
      </c>
      <c r="N1090" s="59">
        <v>15.68</v>
      </c>
      <c r="O1090" s="59">
        <v>26.59</v>
      </c>
      <c r="P1090" s="59"/>
      <c r="Q1090" s="59">
        <v>44.38</v>
      </c>
      <c r="R1090" s="59">
        <v>0.29970000000000002</v>
      </c>
      <c r="S1090" s="59">
        <v>6.98</v>
      </c>
      <c r="T1090" s="59">
        <v>6.7100000000000007E-2</v>
      </c>
      <c r="U1090" s="59"/>
      <c r="V1090" s="59">
        <v>96.793599999999998</v>
      </c>
      <c r="W1090" s="59">
        <f t="shared" si="807"/>
        <v>25.446504830817375</v>
      </c>
      <c r="X1090" s="59">
        <f t="shared" si="808"/>
        <v>21.041892830831991</v>
      </c>
      <c r="Y1090" s="59">
        <f t="shared" si="809"/>
        <v>98.901997661649375</v>
      </c>
      <c r="Z1090" s="59">
        <f t="shared" si="789"/>
        <v>7.2671385562931958E-3</v>
      </c>
      <c r="AA1090" s="59">
        <f t="shared" si="790"/>
        <v>6.5039814417870004E-2</v>
      </c>
      <c r="AB1090" s="59">
        <f t="shared" si="791"/>
        <v>0.61951609520657835</v>
      </c>
      <c r="AC1090" s="59">
        <f t="shared" si="792"/>
        <v>0.70498938464671379</v>
      </c>
      <c r="AD1090" s="59">
        <f t="shared" si="793"/>
        <v>0.5307820783007382</v>
      </c>
      <c r="AE1090" s="59">
        <f t="shared" si="794"/>
        <v>0</v>
      </c>
      <c r="AF1090" s="59">
        <f t="shared" si="795"/>
        <v>0.71335832374297015</v>
      </c>
      <c r="AG1090" s="59">
        <f t="shared" si="796"/>
        <v>8.5094585185250329E-3</v>
      </c>
      <c r="AH1090" s="59">
        <f t="shared" si="797"/>
        <v>0.3487779263082712</v>
      </c>
      <c r="AI1090" s="59">
        <f t="shared" si="798"/>
        <v>1.8090482508613791E-3</v>
      </c>
      <c r="AJ1090" s="59">
        <f t="shared" si="810"/>
        <v>3.0000492679488211</v>
      </c>
      <c r="AK1090" s="59">
        <f t="shared" si="778"/>
        <v>3.9999999999999996</v>
      </c>
      <c r="AL1090" s="59">
        <f t="shared" si="811"/>
        <v>0.32837399748991236</v>
      </c>
      <c r="AM1090" s="59">
        <f t="shared" si="812"/>
        <v>0.67162600251008764</v>
      </c>
      <c r="AN1090" s="59">
        <f t="shared" si="813"/>
        <v>1.3439759044365949</v>
      </c>
      <c r="AO1090" s="59">
        <f t="shared" si="814"/>
        <v>4.1400402009118693</v>
      </c>
      <c r="AP1090" s="59">
        <f t="shared" si="815"/>
        <v>0.42662554598246311</v>
      </c>
      <c r="AQ1090" s="59">
        <f t="shared" si="816"/>
        <v>0.28609154196498493</v>
      </c>
      <c r="AR1090" s="59">
        <f t="shared" si="817"/>
        <v>0.37998928066340426</v>
      </c>
      <c r="AS1090" s="59">
        <f t="shared" si="818"/>
        <v>0.33391917737161081</v>
      </c>
      <c r="AT1090" s="59">
        <f t="shared" si="819"/>
        <v>0.53226611393469014</v>
      </c>
      <c r="AU1090" s="59"/>
      <c r="AV1090" s="78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>
        <f t="shared" si="820"/>
        <v>0.17680936921897256</v>
      </c>
      <c r="BH1090" s="64">
        <f t="shared" si="821"/>
        <v>0.82319063078102739</v>
      </c>
      <c r="BI1090" s="52"/>
      <c r="BJ1090" s="62"/>
      <c r="BK1090" s="62"/>
      <c r="BL1090" s="62"/>
    </row>
    <row r="1091" spans="1:64" s="31" customFormat="1" x14ac:dyDescent="0.25">
      <c r="A1091" s="62"/>
      <c r="B1091" s="58" t="s">
        <v>168</v>
      </c>
      <c r="C1091" s="52" t="s">
        <v>15</v>
      </c>
      <c r="D1091" s="52">
        <v>7516</v>
      </c>
      <c r="E1091" s="52" t="s">
        <v>1362</v>
      </c>
      <c r="F1091" s="52" t="s">
        <v>1369</v>
      </c>
      <c r="G1091" s="52" t="s">
        <v>1779</v>
      </c>
      <c r="H1091" s="52" t="s">
        <v>1791</v>
      </c>
      <c r="I1091" s="52" t="s">
        <v>1725</v>
      </c>
      <c r="J1091" s="52" t="s">
        <v>1721</v>
      </c>
      <c r="K1091" s="59">
        <v>82.321424130033989</v>
      </c>
      <c r="L1091" s="59">
        <v>4.8399999999999999E-2</v>
      </c>
      <c r="M1091" s="59">
        <v>2.33</v>
      </c>
      <c r="N1091" s="59">
        <v>13.59</v>
      </c>
      <c r="O1091" s="59">
        <v>25.2</v>
      </c>
      <c r="P1091" s="59"/>
      <c r="Q1091" s="59">
        <v>47.84</v>
      </c>
      <c r="R1091" s="59">
        <v>0.30690000000000001</v>
      </c>
      <c r="S1091" s="59">
        <v>6.02</v>
      </c>
      <c r="T1091" s="59">
        <v>5.4100000000000002E-2</v>
      </c>
      <c r="U1091" s="59"/>
      <c r="V1091" s="59">
        <v>95.389399999999995</v>
      </c>
      <c r="W1091" s="59">
        <f t="shared" si="807"/>
        <v>25.756662678247071</v>
      </c>
      <c r="X1091" s="59">
        <f t="shared" si="808"/>
        <v>24.542495356471363</v>
      </c>
      <c r="Y1091" s="59">
        <f t="shared" si="809"/>
        <v>97.848558034718437</v>
      </c>
      <c r="Z1091" s="59">
        <f t="shared" si="789"/>
        <v>1.6682473230903885E-3</v>
      </c>
      <c r="AA1091" s="59">
        <f t="shared" si="790"/>
        <v>6.0398537229307388E-2</v>
      </c>
      <c r="AB1091" s="59">
        <f t="shared" si="791"/>
        <v>0.55212435461191012</v>
      </c>
      <c r="AC1091" s="59">
        <f t="shared" si="792"/>
        <v>0.68702998721805053</v>
      </c>
      <c r="AD1091" s="59">
        <f t="shared" si="793"/>
        <v>0.63659185262649864</v>
      </c>
      <c r="AE1091" s="59">
        <f t="shared" si="794"/>
        <v>0</v>
      </c>
      <c r="AF1091" s="59">
        <f t="shared" si="795"/>
        <v>0.74247202833166359</v>
      </c>
      <c r="AG1091" s="59">
        <f t="shared" si="796"/>
        <v>8.9603089290616611E-3</v>
      </c>
      <c r="AH1091" s="59">
        <f t="shared" si="797"/>
        <v>0.30931499345972574</v>
      </c>
      <c r="AI1091" s="59">
        <f t="shared" si="798"/>
        <v>1.4998084900644832E-3</v>
      </c>
      <c r="AJ1091" s="59">
        <f t="shared" si="810"/>
        <v>3.0000601182193725</v>
      </c>
      <c r="AK1091" s="59">
        <f t="shared" si="778"/>
        <v>4</v>
      </c>
      <c r="AL1091" s="59">
        <f t="shared" si="811"/>
        <v>0.29408519695641866</v>
      </c>
      <c r="AM1091" s="59">
        <f t="shared" si="812"/>
        <v>0.70591480304358134</v>
      </c>
      <c r="AN1091" s="59">
        <f t="shared" si="813"/>
        <v>1.1663234853985589</v>
      </c>
      <c r="AO1091" s="59">
        <f t="shared" si="814"/>
        <v>3.4388428595272154</v>
      </c>
      <c r="AP1091" s="59">
        <f t="shared" si="815"/>
        <v>0.46161157682137233</v>
      </c>
      <c r="AQ1091" s="59">
        <f t="shared" si="816"/>
        <v>0.33938059131233678</v>
      </c>
      <c r="AR1091" s="59">
        <f t="shared" si="817"/>
        <v>0.36627022848212859</v>
      </c>
      <c r="AS1091" s="59">
        <f t="shared" si="818"/>
        <v>0.29434918020553463</v>
      </c>
      <c r="AT1091" s="59">
        <f t="shared" si="819"/>
        <v>0.55443455591129764</v>
      </c>
      <c r="AU1091" s="59"/>
      <c r="AV1091" s="78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>
        <f t="shared" si="820"/>
        <v>0.17678575869966009</v>
      </c>
      <c r="BH1091" s="64">
        <f t="shared" si="821"/>
        <v>0.82321424130033993</v>
      </c>
      <c r="BI1091" s="52"/>
      <c r="BJ1091" s="62"/>
      <c r="BK1091" s="62"/>
      <c r="BL1091" s="62"/>
    </row>
    <row r="1092" spans="1:64" s="31" customFormat="1" x14ac:dyDescent="0.25">
      <c r="A1092" s="62"/>
      <c r="B1092" s="58" t="s">
        <v>168</v>
      </c>
      <c r="C1092" s="52" t="s">
        <v>15</v>
      </c>
      <c r="D1092" s="52">
        <v>7516</v>
      </c>
      <c r="E1092" s="52" t="s">
        <v>1362</v>
      </c>
      <c r="F1092" s="52" t="s">
        <v>1370</v>
      </c>
      <c r="G1092" s="52" t="s">
        <v>1779</v>
      </c>
      <c r="H1092" s="52" t="s">
        <v>1791</v>
      </c>
      <c r="I1092" s="52" t="s">
        <v>1725</v>
      </c>
      <c r="J1092" s="52" t="s">
        <v>1721</v>
      </c>
      <c r="K1092" s="59">
        <v>82.321424130033989</v>
      </c>
      <c r="L1092" s="59">
        <v>5.4800000000000001E-2</v>
      </c>
      <c r="M1092" s="59">
        <v>2.27</v>
      </c>
      <c r="N1092" s="59">
        <v>13.6</v>
      </c>
      <c r="O1092" s="59">
        <v>25.32</v>
      </c>
      <c r="P1092" s="59"/>
      <c r="Q1092" s="59">
        <v>47.61</v>
      </c>
      <c r="R1092" s="59">
        <v>0.30130000000000001</v>
      </c>
      <c r="S1092" s="59">
        <v>5.88</v>
      </c>
      <c r="T1092" s="59">
        <v>5.8999999999999997E-2</v>
      </c>
      <c r="U1092" s="59"/>
      <c r="V1092" s="59">
        <v>95.095099999999988</v>
      </c>
      <c r="W1092" s="59">
        <f t="shared" si="807"/>
        <v>25.827762643571312</v>
      </c>
      <c r="X1092" s="59">
        <f t="shared" si="808"/>
        <v>24.20786547724904</v>
      </c>
      <c r="Y1092" s="59">
        <f t="shared" si="809"/>
        <v>97.520728120820351</v>
      </c>
      <c r="Z1092" s="59">
        <f t="shared" si="789"/>
        <v>1.896115410430484E-3</v>
      </c>
      <c r="AA1092" s="59">
        <f t="shared" si="790"/>
        <v>5.9069798762820057E-2</v>
      </c>
      <c r="AB1092" s="59">
        <f t="shared" si="791"/>
        <v>0.55465826736606383</v>
      </c>
      <c r="AC1092" s="59">
        <f t="shared" si="792"/>
        <v>0.69295971597587991</v>
      </c>
      <c r="AD1092" s="59">
        <f t="shared" si="793"/>
        <v>0.63033001858252802</v>
      </c>
      <c r="AE1092" s="59">
        <f t="shared" si="794"/>
        <v>0</v>
      </c>
      <c r="AF1092" s="59">
        <f t="shared" si="795"/>
        <v>0.74738852831422631</v>
      </c>
      <c r="AG1092" s="59">
        <f t="shared" si="796"/>
        <v>8.8306843429285711E-3</v>
      </c>
      <c r="AH1092" s="59">
        <f t="shared" si="797"/>
        <v>0.30328500701455807</v>
      </c>
      <c r="AI1092" s="59">
        <f t="shared" si="798"/>
        <v>1.6419490950784152E-3</v>
      </c>
      <c r="AJ1092" s="59">
        <f t="shared" si="810"/>
        <v>3.0000600848645136</v>
      </c>
      <c r="AK1092" s="59">
        <f t="shared" si="778"/>
        <v>3.9999999999999996</v>
      </c>
      <c r="AL1092" s="59">
        <f t="shared" si="811"/>
        <v>0.28865770081441322</v>
      </c>
      <c r="AM1092" s="59">
        <f t="shared" si="812"/>
        <v>0.71134229918558678</v>
      </c>
      <c r="AN1092" s="59">
        <f t="shared" si="813"/>
        <v>1.1857098762247382</v>
      </c>
      <c r="AO1092" s="59">
        <f t="shared" si="814"/>
        <v>3.513850619586893</v>
      </c>
      <c r="AP1092" s="59">
        <f t="shared" si="815"/>
        <v>0.45751726287079209</v>
      </c>
      <c r="AQ1092" s="59">
        <f t="shared" si="816"/>
        <v>0.33564828096229626</v>
      </c>
      <c r="AR1092" s="59">
        <f t="shared" si="817"/>
        <v>0.36899835100106765</v>
      </c>
      <c r="AS1092" s="59">
        <f t="shared" si="818"/>
        <v>0.29535336803663603</v>
      </c>
      <c r="AT1092" s="59">
        <f t="shared" si="819"/>
        <v>0.5554262003499475</v>
      </c>
      <c r="AU1092" s="59"/>
      <c r="AV1092" s="78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>
        <f t="shared" si="820"/>
        <v>0.17678575869966009</v>
      </c>
      <c r="BH1092" s="64">
        <f t="shared" si="821"/>
        <v>0.82321424130033993</v>
      </c>
      <c r="BI1092" s="52"/>
      <c r="BJ1092" s="62"/>
      <c r="BK1092" s="62"/>
      <c r="BL1092" s="62"/>
    </row>
    <row r="1093" spans="1:64" s="31" customFormat="1" x14ac:dyDescent="0.25">
      <c r="A1093" s="62"/>
      <c r="B1093" s="58" t="s">
        <v>168</v>
      </c>
      <c r="C1093" s="52" t="s">
        <v>15</v>
      </c>
      <c r="D1093" s="52">
        <v>7516</v>
      </c>
      <c r="E1093" s="52" t="s">
        <v>1362</v>
      </c>
      <c r="F1093" s="52" t="s">
        <v>1371</v>
      </c>
      <c r="G1093" s="52" t="s">
        <v>1779</v>
      </c>
      <c r="H1093" s="52" t="s">
        <v>1791</v>
      </c>
      <c r="I1093" s="52" t="s">
        <v>1725</v>
      </c>
      <c r="J1093" s="52" t="s">
        <v>1721</v>
      </c>
      <c r="K1093" s="59">
        <v>82.321424130033989</v>
      </c>
      <c r="L1093" s="59">
        <v>5.11E-2</v>
      </c>
      <c r="M1093" s="59">
        <v>2.44</v>
      </c>
      <c r="N1093" s="59">
        <v>14.56</v>
      </c>
      <c r="O1093" s="59">
        <v>25.56</v>
      </c>
      <c r="P1093" s="59"/>
      <c r="Q1093" s="59">
        <v>46.17</v>
      </c>
      <c r="R1093" s="59">
        <v>0.29920000000000002</v>
      </c>
      <c r="S1093" s="59">
        <v>6.44</v>
      </c>
      <c r="T1093" s="59">
        <v>6.1100000000000002E-2</v>
      </c>
      <c r="U1093" s="59"/>
      <c r="V1093" s="59">
        <v>95.581400000000002</v>
      </c>
      <c r="W1093" s="59">
        <f t="shared" si="807"/>
        <v>25.40660148079974</v>
      </c>
      <c r="X1093" s="59">
        <f t="shared" si="808"/>
        <v>23.075570703712227</v>
      </c>
      <c r="Y1093" s="59">
        <f t="shared" si="809"/>
        <v>97.893572184511967</v>
      </c>
      <c r="Z1093" s="59">
        <f t="shared" si="789"/>
        <v>1.7464191368390738E-3</v>
      </c>
      <c r="AA1093" s="59">
        <f t="shared" si="790"/>
        <v>6.27152030242525E-2</v>
      </c>
      <c r="AB1093" s="59">
        <f t="shared" si="791"/>
        <v>0.58653148411660971</v>
      </c>
      <c r="AC1093" s="59">
        <f t="shared" si="792"/>
        <v>0.6909530028303964</v>
      </c>
      <c r="AD1093" s="59">
        <f t="shared" si="793"/>
        <v>0.59348167782084282</v>
      </c>
      <c r="AE1093" s="59">
        <f t="shared" si="794"/>
        <v>0</v>
      </c>
      <c r="AF1093" s="59">
        <f t="shared" si="795"/>
        <v>0.72618887016991196</v>
      </c>
      <c r="AG1093" s="59">
        <f t="shared" si="796"/>
        <v>8.6616412202069996E-3</v>
      </c>
      <c r="AH1093" s="59">
        <f t="shared" si="797"/>
        <v>0.32809744975769012</v>
      </c>
      <c r="AI1093" s="59">
        <f t="shared" si="798"/>
        <v>1.6795473782344635E-3</v>
      </c>
      <c r="AJ1093" s="59">
        <f t="shared" si="810"/>
        <v>3.0000552954549842</v>
      </c>
      <c r="AK1093" s="59">
        <f t="shared" si="778"/>
        <v>4</v>
      </c>
      <c r="AL1093" s="59">
        <f t="shared" si="811"/>
        <v>0.31120336435762591</v>
      </c>
      <c r="AM1093" s="59">
        <f t="shared" si="812"/>
        <v>0.68879663564237403</v>
      </c>
      <c r="AN1093" s="59">
        <f t="shared" si="813"/>
        <v>1.2236079011509604</v>
      </c>
      <c r="AO1093" s="59">
        <f t="shared" si="814"/>
        <v>3.6615746792449038</v>
      </c>
      <c r="AP1093" s="59">
        <f t="shared" si="815"/>
        <v>0.44971957487756292</v>
      </c>
      <c r="AQ1093" s="59">
        <f t="shared" si="816"/>
        <v>0.31720599174730801</v>
      </c>
      <c r="AR1093" s="59">
        <f t="shared" si="817"/>
        <v>0.36930277834079939</v>
      </c>
      <c r="AS1093" s="59">
        <f t="shared" si="818"/>
        <v>0.31349122991189265</v>
      </c>
      <c r="AT1093" s="59">
        <f t="shared" si="819"/>
        <v>0.54086997524460678</v>
      </c>
      <c r="AU1093" s="59"/>
      <c r="AV1093" s="78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>
        <f t="shared" si="820"/>
        <v>0.17678575869966009</v>
      </c>
      <c r="BH1093" s="64">
        <f t="shared" si="821"/>
        <v>0.82321424130033993</v>
      </c>
      <c r="BI1093" s="52"/>
      <c r="BJ1093" s="62"/>
      <c r="BK1093" s="62"/>
      <c r="BL1093" s="62"/>
    </row>
    <row r="1094" spans="1:64" s="31" customFormat="1" x14ac:dyDescent="0.25">
      <c r="A1094" s="62"/>
      <c r="B1094" s="58" t="s">
        <v>168</v>
      </c>
      <c r="C1094" s="52" t="s">
        <v>15</v>
      </c>
      <c r="D1094" s="52">
        <v>7516</v>
      </c>
      <c r="E1094" s="52" t="s">
        <v>1362</v>
      </c>
      <c r="F1094" s="52" t="s">
        <v>1372</v>
      </c>
      <c r="G1094" s="52" t="s">
        <v>1779</v>
      </c>
      <c r="H1094" s="52" t="s">
        <v>1791</v>
      </c>
      <c r="I1094" s="52" t="s">
        <v>1725</v>
      </c>
      <c r="J1094" s="52" t="s">
        <v>1721</v>
      </c>
      <c r="K1094" s="59">
        <v>81.967457626770582</v>
      </c>
      <c r="L1094" s="59">
        <v>3.1300000000000001E-2</v>
      </c>
      <c r="M1094" s="59">
        <v>2.5299999999999998</v>
      </c>
      <c r="N1094" s="59">
        <v>14.86</v>
      </c>
      <c r="O1094" s="59">
        <v>25.8</v>
      </c>
      <c r="P1094" s="59"/>
      <c r="Q1094" s="59">
        <v>46.44</v>
      </c>
      <c r="R1094" s="59">
        <v>0.30149999999999999</v>
      </c>
      <c r="S1094" s="59">
        <v>6.53</v>
      </c>
      <c r="T1094" s="59">
        <v>4.19E-2</v>
      </c>
      <c r="U1094" s="59"/>
      <c r="V1094" s="59">
        <v>96.534700000000001</v>
      </c>
      <c r="W1094" s="59">
        <f t="shared" si="807"/>
        <v>25.693294057503273</v>
      </c>
      <c r="X1094" s="59">
        <f t="shared" si="808"/>
        <v>23.057019273723853</v>
      </c>
      <c r="Y1094" s="59">
        <f t="shared" si="809"/>
        <v>98.845013331227122</v>
      </c>
      <c r="Z1094" s="59">
        <f t="shared" si="789"/>
        <v>1.0584164954364319E-3</v>
      </c>
      <c r="AA1094" s="59">
        <f t="shared" si="790"/>
        <v>6.4341059488602456E-2</v>
      </c>
      <c r="AB1094" s="59">
        <f t="shared" si="791"/>
        <v>0.5922886965333265</v>
      </c>
      <c r="AC1094" s="59">
        <f t="shared" si="792"/>
        <v>0.69006824958986246</v>
      </c>
      <c r="AD1094" s="59">
        <f t="shared" si="793"/>
        <v>0.58673596289866392</v>
      </c>
      <c r="AE1094" s="59">
        <f t="shared" si="794"/>
        <v>0</v>
      </c>
      <c r="AF1094" s="59">
        <f t="shared" si="795"/>
        <v>0.72662022349381128</v>
      </c>
      <c r="AG1094" s="59">
        <f t="shared" si="796"/>
        <v>8.6359595311380991E-3</v>
      </c>
      <c r="AH1094" s="59">
        <f t="shared" si="797"/>
        <v>0.32916590852709554</v>
      </c>
      <c r="AI1094" s="59">
        <f t="shared" si="798"/>
        <v>1.1395929470978865E-3</v>
      </c>
      <c r="AJ1094" s="59">
        <f t="shared" si="810"/>
        <v>3.0000540695050346</v>
      </c>
      <c r="AK1094" s="59">
        <f t="shared" ref="AK1094:AK1157" si="822">Z1094*2+AA1094*2+AB1094*1.5+AC1094*1.5+AD1094*1.5+AE1094*2.5+AF1094+AG1094+AH1094+AI1094</f>
        <v>3.9999999999999996</v>
      </c>
      <c r="AL1094" s="59">
        <f t="shared" si="811"/>
        <v>0.3117732830010097</v>
      </c>
      <c r="AM1094" s="59">
        <f t="shared" si="812"/>
        <v>0.6882267169989903</v>
      </c>
      <c r="AN1094" s="59">
        <f t="shared" si="813"/>
        <v>1.2384109198012583</v>
      </c>
      <c r="AO1094" s="59">
        <f t="shared" si="814"/>
        <v>3.7196632958872504</v>
      </c>
      <c r="AP1094" s="59">
        <f t="shared" si="815"/>
        <v>0.44674549751070147</v>
      </c>
      <c r="AQ1094" s="59">
        <f t="shared" si="816"/>
        <v>0.31391481935786636</v>
      </c>
      <c r="AR1094" s="59">
        <f t="shared" si="817"/>
        <v>0.36919954393866589</v>
      </c>
      <c r="AS1094" s="59">
        <f t="shared" si="818"/>
        <v>0.3168856367034677</v>
      </c>
      <c r="AT1094" s="59">
        <f t="shared" si="819"/>
        <v>0.53812493602196421</v>
      </c>
      <c r="AU1094" s="59"/>
      <c r="AV1094" s="78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>
        <f t="shared" si="820"/>
        <v>0.18032542373229418</v>
      </c>
      <c r="BH1094" s="64">
        <f t="shared" si="821"/>
        <v>0.81967457626770579</v>
      </c>
      <c r="BI1094" s="52"/>
      <c r="BJ1094" s="62"/>
      <c r="BK1094" s="62"/>
      <c r="BL1094" s="62"/>
    </row>
    <row r="1095" spans="1:64" s="31" customFormat="1" x14ac:dyDescent="0.25">
      <c r="A1095" s="62"/>
      <c r="B1095" s="58" t="s">
        <v>168</v>
      </c>
      <c r="C1095" s="52" t="s">
        <v>15</v>
      </c>
      <c r="D1095" s="52">
        <v>7516</v>
      </c>
      <c r="E1095" s="52" t="s">
        <v>1362</v>
      </c>
      <c r="F1095" s="52" t="s">
        <v>1373</v>
      </c>
      <c r="G1095" s="52" t="s">
        <v>1779</v>
      </c>
      <c r="H1095" s="52" t="s">
        <v>1791</v>
      </c>
      <c r="I1095" s="52" t="s">
        <v>1725</v>
      </c>
      <c r="J1095" s="52" t="s">
        <v>1721</v>
      </c>
      <c r="K1095" s="59">
        <v>81.967457626770582</v>
      </c>
      <c r="L1095" s="59">
        <v>0.92649999999999999</v>
      </c>
      <c r="M1095" s="59">
        <v>2.16</v>
      </c>
      <c r="N1095" s="59">
        <v>14.44</v>
      </c>
      <c r="O1095" s="59">
        <v>26.07</v>
      </c>
      <c r="P1095" s="59"/>
      <c r="Q1095" s="59">
        <v>45.13</v>
      </c>
      <c r="R1095" s="59">
        <v>0.2707</v>
      </c>
      <c r="S1095" s="59">
        <v>6.38</v>
      </c>
      <c r="T1095" s="59">
        <v>6.0900000000000003E-2</v>
      </c>
      <c r="U1095" s="59"/>
      <c r="V1095" s="59">
        <v>95.438100000000006</v>
      </c>
      <c r="W1095" s="59">
        <f t="shared" si="807"/>
        <v>26.31487824925625</v>
      </c>
      <c r="X1095" s="59">
        <f t="shared" si="808"/>
        <v>20.910337575843243</v>
      </c>
      <c r="Y1095" s="59">
        <f t="shared" si="809"/>
        <v>97.533315825099493</v>
      </c>
      <c r="Z1095" s="59">
        <f t="shared" si="789"/>
        <v>3.1685015759869727E-2</v>
      </c>
      <c r="AA1095" s="59">
        <f t="shared" si="790"/>
        <v>5.5554299992405978E-2</v>
      </c>
      <c r="AB1095" s="59">
        <f t="shared" si="791"/>
        <v>0.58207382472100866</v>
      </c>
      <c r="AC1095" s="59">
        <f t="shared" si="792"/>
        <v>0.70519563036628563</v>
      </c>
      <c r="AD1095" s="59">
        <f t="shared" si="793"/>
        <v>0.53814192939195538</v>
      </c>
      <c r="AE1095" s="59">
        <f t="shared" si="794"/>
        <v>0</v>
      </c>
      <c r="AF1095" s="59">
        <f t="shared" si="795"/>
        <v>0.75263654203570574</v>
      </c>
      <c r="AG1095" s="59">
        <f t="shared" si="796"/>
        <v>7.8416558707328932E-3</v>
      </c>
      <c r="AH1095" s="59">
        <f t="shared" si="797"/>
        <v>0.32525096098671474</v>
      </c>
      <c r="AI1095" s="59">
        <f t="shared" si="798"/>
        <v>1.6751328834211309E-3</v>
      </c>
      <c r="AJ1095" s="59">
        <f t="shared" si="810"/>
        <v>3.0000549920081001</v>
      </c>
      <c r="AK1095" s="59">
        <f t="shared" si="822"/>
        <v>4.0000000000000009</v>
      </c>
      <c r="AL1095" s="59">
        <f t="shared" si="811"/>
        <v>0.30174852206255648</v>
      </c>
      <c r="AM1095" s="59">
        <f t="shared" si="812"/>
        <v>0.69825147793744358</v>
      </c>
      <c r="AN1095" s="59">
        <f t="shared" si="813"/>
        <v>1.3985837210010881</v>
      </c>
      <c r="AO1095" s="59">
        <f t="shared" si="814"/>
        <v>4.3615875332385423</v>
      </c>
      <c r="AP1095" s="59">
        <f t="shared" si="815"/>
        <v>0.41691269362181516</v>
      </c>
      <c r="AQ1095" s="59">
        <f t="shared" si="816"/>
        <v>0.29480583608032862</v>
      </c>
      <c r="AR1095" s="59">
        <f t="shared" si="817"/>
        <v>0.38632148148208395</v>
      </c>
      <c r="AS1095" s="59">
        <f t="shared" si="818"/>
        <v>0.31887268243758748</v>
      </c>
      <c r="AT1095" s="59">
        <f t="shared" si="819"/>
        <v>0.54782285680697973</v>
      </c>
      <c r="AU1095" s="59"/>
      <c r="AV1095" s="78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>
        <f t="shared" si="820"/>
        <v>0.18032542373229418</v>
      </c>
      <c r="BH1095" s="64">
        <f t="shared" si="821"/>
        <v>0.81967457626770579</v>
      </c>
      <c r="BI1095" s="52"/>
      <c r="BJ1095" s="62"/>
      <c r="BK1095" s="62"/>
      <c r="BL1095" s="62"/>
    </row>
    <row r="1096" spans="1:64" s="31" customFormat="1" x14ac:dyDescent="0.25">
      <c r="A1096" s="62"/>
      <c r="B1096" s="58" t="s">
        <v>168</v>
      </c>
      <c r="C1096" s="52" t="s">
        <v>15</v>
      </c>
      <c r="D1096" s="52">
        <v>7518</v>
      </c>
      <c r="E1096" s="52" t="s">
        <v>1362</v>
      </c>
      <c r="F1096" s="52" t="s">
        <v>1374</v>
      </c>
      <c r="G1096" s="52" t="s">
        <v>1779</v>
      </c>
      <c r="H1096" s="52" t="s">
        <v>1791</v>
      </c>
      <c r="I1096" s="52" t="s">
        <v>1725</v>
      </c>
      <c r="J1096" s="52" t="s">
        <v>1721</v>
      </c>
      <c r="K1096" s="59">
        <v>83.509333390392769</v>
      </c>
      <c r="L1096" s="59">
        <v>2.0500000000000001E-2</v>
      </c>
      <c r="M1096" s="59">
        <v>1.5631999999999999</v>
      </c>
      <c r="N1096" s="59">
        <v>19.079999999999998</v>
      </c>
      <c r="O1096" s="59">
        <v>27.44</v>
      </c>
      <c r="P1096" s="59"/>
      <c r="Q1096" s="59">
        <v>39.950000000000003</v>
      </c>
      <c r="R1096" s="59">
        <v>0.24079999999999999</v>
      </c>
      <c r="S1096" s="59">
        <v>7.81</v>
      </c>
      <c r="T1096" s="59">
        <v>9.11E-2</v>
      </c>
      <c r="U1096" s="59"/>
      <c r="V1096" s="59">
        <v>96.195599999999999</v>
      </c>
      <c r="W1096" s="59">
        <f t="shared" si="807"/>
        <v>23.341249623633644</v>
      </c>
      <c r="X1096" s="59">
        <f t="shared" si="808"/>
        <v>18.458268922389816</v>
      </c>
      <c r="Y1096" s="59">
        <f t="shared" si="809"/>
        <v>98.04511854602346</v>
      </c>
      <c r="Z1096" s="59">
        <f t="shared" si="789"/>
        <v>6.7791480793386808E-4</v>
      </c>
      <c r="AA1096" s="59">
        <f t="shared" si="790"/>
        <v>3.8876864461205751E-2</v>
      </c>
      <c r="AB1096" s="59">
        <f t="shared" si="791"/>
        <v>0.7437072284979056</v>
      </c>
      <c r="AC1096" s="59">
        <f t="shared" si="792"/>
        <v>0.71773718007557152</v>
      </c>
      <c r="AD1096" s="59">
        <f t="shared" si="793"/>
        <v>0.45934554846656567</v>
      </c>
      <c r="AE1096" s="59">
        <f t="shared" si="794"/>
        <v>0</v>
      </c>
      <c r="AF1096" s="59">
        <f t="shared" si="795"/>
        <v>0.64553648652886142</v>
      </c>
      <c r="AG1096" s="59">
        <f t="shared" si="796"/>
        <v>6.7451057332861639E-3</v>
      </c>
      <c r="AH1096" s="59">
        <f t="shared" si="797"/>
        <v>0.38500085957767216</v>
      </c>
      <c r="AI1096" s="59">
        <f t="shared" si="798"/>
        <v>2.4230540618370043E-3</v>
      </c>
      <c r="AJ1096" s="59">
        <f t="shared" si="810"/>
        <v>3.0000502422108388</v>
      </c>
      <c r="AK1096" s="59">
        <f t="shared" si="822"/>
        <v>4</v>
      </c>
      <c r="AL1096" s="59">
        <f t="shared" si="811"/>
        <v>0.37359234095905541</v>
      </c>
      <c r="AM1096" s="59">
        <f t="shared" si="812"/>
        <v>0.62640765904094464</v>
      </c>
      <c r="AN1096" s="59">
        <f t="shared" si="813"/>
        <v>1.4053395938718845</v>
      </c>
      <c r="AO1096" s="59">
        <f t="shared" si="814"/>
        <v>4.3891849078746121</v>
      </c>
      <c r="AP1096" s="59">
        <f t="shared" si="815"/>
        <v>0.41574171170994451</v>
      </c>
      <c r="AQ1096" s="59">
        <f t="shared" si="816"/>
        <v>0.23914408068564766</v>
      </c>
      <c r="AR1096" s="59">
        <f t="shared" si="817"/>
        <v>0.3736677076246338</v>
      </c>
      <c r="AS1096" s="59">
        <f t="shared" si="818"/>
        <v>0.38718821168971862</v>
      </c>
      <c r="AT1096" s="59">
        <f t="shared" si="819"/>
        <v>0.49111493797848821</v>
      </c>
      <c r="AU1096" s="59"/>
      <c r="AV1096" s="78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>
        <f t="shared" si="820"/>
        <v>0.16490666609607232</v>
      </c>
      <c r="BH1096" s="64">
        <f t="shared" si="821"/>
        <v>0.8350933339039277</v>
      </c>
      <c r="BI1096" s="52"/>
      <c r="BJ1096" s="62"/>
      <c r="BK1096" s="62"/>
      <c r="BL1096" s="62"/>
    </row>
    <row r="1097" spans="1:64" s="31" customFormat="1" x14ac:dyDescent="0.25">
      <c r="A1097" s="62"/>
      <c r="B1097" s="58" t="s">
        <v>168</v>
      </c>
      <c r="C1097" s="52" t="s">
        <v>15</v>
      </c>
      <c r="D1097" s="52">
        <v>7528</v>
      </c>
      <c r="E1097" s="52" t="s">
        <v>1375</v>
      </c>
      <c r="F1097" s="52" t="s">
        <v>1376</v>
      </c>
      <c r="G1097" s="52" t="s">
        <v>1779</v>
      </c>
      <c r="H1097" s="52" t="s">
        <v>1791</v>
      </c>
      <c r="I1097" s="52" t="s">
        <v>1725</v>
      </c>
      <c r="J1097" s="52" t="s">
        <v>1721</v>
      </c>
      <c r="K1097" s="59">
        <v>90.258744906217629</v>
      </c>
      <c r="L1097" s="59">
        <v>2.87E-2</v>
      </c>
      <c r="M1097" s="59">
        <v>0.92369999999999997</v>
      </c>
      <c r="N1097" s="59">
        <v>11.31</v>
      </c>
      <c r="O1097" s="59">
        <v>36.32</v>
      </c>
      <c r="P1097" s="59"/>
      <c r="Q1097" s="59">
        <v>40.729999999999997</v>
      </c>
      <c r="R1097" s="59">
        <v>0.29289999999999999</v>
      </c>
      <c r="S1097" s="59">
        <v>6.99</v>
      </c>
      <c r="T1097" s="59">
        <v>6.5100000000000005E-2</v>
      </c>
      <c r="U1097" s="59"/>
      <c r="V1097" s="59">
        <v>96.660399999999996</v>
      </c>
      <c r="W1097" s="59">
        <f t="shared" si="807"/>
        <v>22.953986337694477</v>
      </c>
      <c r="X1097" s="59">
        <f t="shared" si="808"/>
        <v>19.755516406207512</v>
      </c>
      <c r="Y1097" s="59">
        <f t="shared" si="809"/>
        <v>98.639902743901985</v>
      </c>
      <c r="Z1097" s="59">
        <f t="shared" si="789"/>
        <v>9.8327262789721479E-4</v>
      </c>
      <c r="AA1097" s="59">
        <f t="shared" si="790"/>
        <v>2.3800080233870043E-2</v>
      </c>
      <c r="AB1097" s="59">
        <f t="shared" si="791"/>
        <v>0.45672736216770576</v>
      </c>
      <c r="AC1097" s="59">
        <f t="shared" si="792"/>
        <v>0.98423310883292958</v>
      </c>
      <c r="AD1097" s="59">
        <f t="shared" si="793"/>
        <v>0.50933992839352094</v>
      </c>
      <c r="AE1097" s="59">
        <f t="shared" si="794"/>
        <v>0</v>
      </c>
      <c r="AF1097" s="59">
        <f t="shared" si="795"/>
        <v>0.65769660971047661</v>
      </c>
      <c r="AG1097" s="59">
        <f t="shared" si="796"/>
        <v>8.5000688673500645E-3</v>
      </c>
      <c r="AH1097" s="59">
        <f t="shared" si="797"/>
        <v>0.35699212371568256</v>
      </c>
      <c r="AI1097" s="59">
        <f t="shared" si="798"/>
        <v>1.7938928917217987E-3</v>
      </c>
      <c r="AJ1097" s="59">
        <f t="shared" si="810"/>
        <v>3.0000664474411547</v>
      </c>
      <c r="AK1097" s="59">
        <f t="shared" si="822"/>
        <v>4</v>
      </c>
      <c r="AL1097" s="59">
        <f t="shared" si="811"/>
        <v>0.35182427078920708</v>
      </c>
      <c r="AM1097" s="59">
        <f t="shared" si="812"/>
        <v>0.64817572921079292</v>
      </c>
      <c r="AN1097" s="59">
        <f t="shared" si="813"/>
        <v>1.2912724352572922</v>
      </c>
      <c r="AO1097" s="59">
        <f t="shared" si="814"/>
        <v>3.9288390810910374</v>
      </c>
      <c r="AP1097" s="59">
        <f t="shared" si="815"/>
        <v>0.43643871615280344</v>
      </c>
      <c r="AQ1097" s="59">
        <f t="shared" si="816"/>
        <v>0.26115973136843068</v>
      </c>
      <c r="AR1097" s="59">
        <f t="shared" si="817"/>
        <v>0.50465718467712617</v>
      </c>
      <c r="AS1097" s="59">
        <f t="shared" si="818"/>
        <v>0.23418308395444318</v>
      </c>
      <c r="AT1097" s="59">
        <f t="shared" si="819"/>
        <v>0.68303963130193013</v>
      </c>
      <c r="AU1097" s="59"/>
      <c r="AV1097" s="78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>
        <f t="shared" si="820"/>
        <v>9.7412550937823708E-2</v>
      </c>
      <c r="BH1097" s="64">
        <f t="shared" si="821"/>
        <v>0.90258744906217625</v>
      </c>
      <c r="BI1097" s="52"/>
      <c r="BJ1097" s="62"/>
      <c r="BK1097" s="62"/>
      <c r="BL1097" s="62"/>
    </row>
    <row r="1098" spans="1:64" s="31" customFormat="1" x14ac:dyDescent="0.25">
      <c r="A1098" s="62"/>
      <c r="B1098" s="58" t="s">
        <v>168</v>
      </c>
      <c r="C1098" s="52" t="s">
        <v>15</v>
      </c>
      <c r="D1098" s="52">
        <v>7528</v>
      </c>
      <c r="E1098" s="52" t="s">
        <v>1375</v>
      </c>
      <c r="F1098" s="52" t="s">
        <v>1376</v>
      </c>
      <c r="G1098" s="52" t="s">
        <v>1779</v>
      </c>
      <c r="H1098" s="52" t="s">
        <v>1791</v>
      </c>
      <c r="I1098" s="52" t="s">
        <v>1725</v>
      </c>
      <c r="J1098" s="52" t="s">
        <v>1721</v>
      </c>
      <c r="K1098" s="59">
        <v>90.258744906217629</v>
      </c>
      <c r="L1098" s="59">
        <v>6.6900000000000001E-2</v>
      </c>
      <c r="M1098" s="59">
        <v>1.4803999999999999</v>
      </c>
      <c r="N1098" s="59">
        <v>20.03</v>
      </c>
      <c r="O1098" s="59">
        <v>17.75</v>
      </c>
      <c r="P1098" s="59"/>
      <c r="Q1098" s="59">
        <v>47.52</v>
      </c>
      <c r="R1098" s="59">
        <v>0.247</v>
      </c>
      <c r="S1098" s="59">
        <v>8.6999999999999993</v>
      </c>
      <c r="T1098" s="59">
        <v>0.1239</v>
      </c>
      <c r="U1098" s="59"/>
      <c r="V1098" s="59">
        <v>95.918200000000013</v>
      </c>
      <c r="W1098" s="59">
        <f t="shared" si="807"/>
        <v>22.149738806282151</v>
      </c>
      <c r="X1098" s="59">
        <f t="shared" si="808"/>
        <v>28.195444758521727</v>
      </c>
      <c r="Y1098" s="59">
        <f t="shared" si="809"/>
        <v>98.743383564803878</v>
      </c>
      <c r="Z1098" s="59">
        <f t="shared" si="789"/>
        <v>2.1851403718837216E-3</v>
      </c>
      <c r="AA1098" s="59">
        <f t="shared" si="790"/>
        <v>3.6365346023857915E-2</v>
      </c>
      <c r="AB1098" s="59">
        <f t="shared" si="791"/>
        <v>0.77114588489470404</v>
      </c>
      <c r="AC1098" s="59">
        <f t="shared" si="792"/>
        <v>0.45857635523271179</v>
      </c>
      <c r="AD1098" s="59">
        <f t="shared" si="793"/>
        <v>0.69304184305248007</v>
      </c>
      <c r="AE1098" s="59">
        <f t="shared" si="794"/>
        <v>0</v>
      </c>
      <c r="AF1098" s="59">
        <f t="shared" si="795"/>
        <v>0.60505835744029646</v>
      </c>
      <c r="AG1098" s="59">
        <f t="shared" si="796"/>
        <v>6.8337831928081986E-3</v>
      </c>
      <c r="AH1098" s="59">
        <f t="shared" si="797"/>
        <v>0.42360578425813078</v>
      </c>
      <c r="AI1098" s="59">
        <f t="shared" si="798"/>
        <v>3.2549775474376283E-3</v>
      </c>
      <c r="AJ1098" s="59">
        <f t="shared" si="810"/>
        <v>3.0000674720143108</v>
      </c>
      <c r="AK1098" s="59">
        <f t="shared" si="822"/>
        <v>4</v>
      </c>
      <c r="AL1098" s="59">
        <f t="shared" ref="AL1098:AL1161" si="823">AH1098/(AH1098+AF1098)</f>
        <v>0.41180183802141224</v>
      </c>
      <c r="AM1098" s="59">
        <f t="shared" si="812"/>
        <v>0.58819816197858776</v>
      </c>
      <c r="AN1098" s="59">
        <f t="shared" ref="AN1098:AN1161" si="824">AF1098/AD1098</f>
        <v>0.87304736864853172</v>
      </c>
      <c r="AO1098" s="59">
        <f t="shared" si="814"/>
        <v>2.3538416068580887</v>
      </c>
      <c r="AP1098" s="59">
        <f t="shared" ref="AP1098:AP1161" si="825">AD1098/(AD1098+AF1098)</f>
        <v>0.53388932748750217</v>
      </c>
      <c r="AQ1098" s="59">
        <f t="shared" ref="AQ1098:AQ1161" si="826">AD1098/(AB1098+AC1098+AD1098)</f>
        <v>0.36044039365782049</v>
      </c>
      <c r="AR1098" s="59">
        <f t="shared" ref="AR1098:AR1161" si="827">AC1098/(AB1098+AC1098+AD1098)</f>
        <v>0.23849850288149305</v>
      </c>
      <c r="AS1098" s="59">
        <f t="shared" ref="AS1098:AS1161" si="828">AB1098/(AB1098+AC1098+AD1098)</f>
        <v>0.40106110346068635</v>
      </c>
      <c r="AT1098" s="59">
        <f t="shared" ref="AT1098:AT1161" si="829">AC1098/(AC1098+AB1098)</f>
        <v>0.37291051610581349</v>
      </c>
      <c r="AU1098" s="59"/>
      <c r="AV1098" s="78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>
        <f t="shared" ref="BG1098:BG1161" si="830">(100-K1098)/100</f>
        <v>9.7412550937823708E-2</v>
      </c>
      <c r="BH1098" s="64">
        <f t="shared" ref="BH1098:BH1161" si="831">K1098/100</f>
        <v>0.90258744906217625</v>
      </c>
      <c r="BI1098" s="52"/>
      <c r="BJ1098" s="62"/>
      <c r="BK1098" s="62"/>
      <c r="BL1098" s="62"/>
    </row>
    <row r="1099" spans="1:64" s="31" customFormat="1" x14ac:dyDescent="0.25">
      <c r="A1099" s="62"/>
      <c r="B1099" s="58" t="s">
        <v>168</v>
      </c>
      <c r="C1099" s="52" t="s">
        <v>15</v>
      </c>
      <c r="D1099" s="52">
        <v>7528</v>
      </c>
      <c r="E1099" s="52" t="s">
        <v>1375</v>
      </c>
      <c r="F1099" s="52" t="s">
        <v>1377</v>
      </c>
      <c r="G1099" s="52" t="s">
        <v>1779</v>
      </c>
      <c r="H1099" s="52" t="s">
        <v>1791</v>
      </c>
      <c r="I1099" s="52" t="s">
        <v>1725</v>
      </c>
      <c r="J1099" s="52" t="s">
        <v>1721</v>
      </c>
      <c r="K1099" s="59">
        <v>90.258744906217629</v>
      </c>
      <c r="L1099" s="59">
        <v>5.4699999999999999E-2</v>
      </c>
      <c r="M1099" s="59">
        <v>0.91310000000000002</v>
      </c>
      <c r="N1099" s="59">
        <v>11.18</v>
      </c>
      <c r="O1099" s="59">
        <v>40.590000000000003</v>
      </c>
      <c r="P1099" s="59"/>
      <c r="Q1099" s="59">
        <v>35.44</v>
      </c>
      <c r="R1099" s="59">
        <v>0.27460000000000001</v>
      </c>
      <c r="S1099" s="59">
        <v>7.48</v>
      </c>
      <c r="T1099" s="59">
        <v>6.4100000000000004E-2</v>
      </c>
      <c r="U1099" s="59"/>
      <c r="V1099" s="59">
        <v>95.996500000000012</v>
      </c>
      <c r="W1099" s="59">
        <f t="shared" si="807"/>
        <v>21.934353442339798</v>
      </c>
      <c r="X1099" s="59">
        <f t="shared" si="808"/>
        <v>15.009609421716158</v>
      </c>
      <c r="Y1099" s="59">
        <f t="shared" si="809"/>
        <v>97.500462864055976</v>
      </c>
      <c r="Z1099" s="59">
        <f t="shared" si="789"/>
        <v>1.8841029320444166E-3</v>
      </c>
      <c r="AA1099" s="59">
        <f t="shared" si="790"/>
        <v>2.3653263318141715E-2</v>
      </c>
      <c r="AB1099" s="59">
        <f t="shared" si="791"/>
        <v>0.45390135113587865</v>
      </c>
      <c r="AC1099" s="59">
        <f t="shared" si="792"/>
        <v>1.1058505238698391</v>
      </c>
      <c r="AD1099" s="59">
        <f t="shared" si="793"/>
        <v>0.38905766310887802</v>
      </c>
      <c r="AE1099" s="59">
        <f t="shared" si="794"/>
        <v>0</v>
      </c>
      <c r="AF1099" s="59">
        <f t="shared" si="795"/>
        <v>0.63185520569835518</v>
      </c>
      <c r="AG1099" s="59">
        <f t="shared" si="796"/>
        <v>8.0117769859397517E-3</v>
      </c>
      <c r="AH1099" s="59">
        <f t="shared" si="797"/>
        <v>0.38406815824317053</v>
      </c>
      <c r="AI1099" s="59">
        <f t="shared" si="798"/>
        <v>1.7758194002691682E-3</v>
      </c>
      <c r="AJ1099" s="59">
        <f t="shared" si="810"/>
        <v>3.0000578646925167</v>
      </c>
      <c r="AK1099" s="59">
        <f t="shared" si="822"/>
        <v>4</v>
      </c>
      <c r="AL1099" s="59">
        <f t="shared" si="823"/>
        <v>0.37804835667238051</v>
      </c>
      <c r="AM1099" s="59">
        <f t="shared" si="812"/>
        <v>0.62195164332761954</v>
      </c>
      <c r="AN1099" s="59">
        <f t="shared" si="824"/>
        <v>1.6240656992830653</v>
      </c>
      <c r="AO1099" s="59">
        <f t="shared" si="814"/>
        <v>5.3041040388323095</v>
      </c>
      <c r="AP1099" s="59">
        <f t="shared" si="825"/>
        <v>0.381088019356076</v>
      </c>
      <c r="AQ1099" s="59">
        <f t="shared" si="826"/>
        <v>0.19963862835219778</v>
      </c>
      <c r="AR1099" s="59">
        <f t="shared" si="827"/>
        <v>0.56744925670864188</v>
      </c>
      <c r="AS1099" s="59">
        <f t="shared" si="828"/>
        <v>0.23291211493916031</v>
      </c>
      <c r="AT1099" s="59">
        <f t="shared" si="829"/>
        <v>0.70899130918870368</v>
      </c>
      <c r="AU1099" s="59"/>
      <c r="AV1099" s="78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>
        <f t="shared" si="830"/>
        <v>9.7412550937823708E-2</v>
      </c>
      <c r="BH1099" s="64">
        <f t="shared" si="831"/>
        <v>0.90258744906217625</v>
      </c>
      <c r="BI1099" s="52"/>
      <c r="BJ1099" s="62"/>
      <c r="BK1099" s="62"/>
      <c r="BL1099" s="62"/>
    </row>
    <row r="1100" spans="1:64" s="31" customFormat="1" x14ac:dyDescent="0.25">
      <c r="A1100" s="62"/>
      <c r="B1100" s="58" t="s">
        <v>168</v>
      </c>
      <c r="C1100" s="52" t="s">
        <v>15</v>
      </c>
      <c r="D1100" s="52">
        <v>7528</v>
      </c>
      <c r="E1100" s="52" t="s">
        <v>1375</v>
      </c>
      <c r="F1100" s="52" t="s">
        <v>1378</v>
      </c>
      <c r="G1100" s="52" t="s">
        <v>1779</v>
      </c>
      <c r="H1100" s="52" t="s">
        <v>1791</v>
      </c>
      <c r="I1100" s="52" t="s">
        <v>1725</v>
      </c>
      <c r="J1100" s="52" t="s">
        <v>1721</v>
      </c>
      <c r="K1100" s="59">
        <v>89.025046615246865</v>
      </c>
      <c r="L1100" s="59">
        <v>5.0200000000000002E-2</v>
      </c>
      <c r="M1100" s="59">
        <v>0.4274</v>
      </c>
      <c r="N1100" s="59">
        <v>8.6</v>
      </c>
      <c r="O1100" s="59">
        <v>39.1</v>
      </c>
      <c r="P1100" s="59"/>
      <c r="Q1100" s="59">
        <v>40.42</v>
      </c>
      <c r="R1100" s="59">
        <v>0.30509999999999998</v>
      </c>
      <c r="S1100" s="59">
        <v>6.65</v>
      </c>
      <c r="T1100" s="59">
        <v>7.6300000000000007E-2</v>
      </c>
      <c r="U1100" s="59"/>
      <c r="V1100" s="59">
        <v>95.629000000000005</v>
      </c>
      <c r="W1100" s="59">
        <f t="shared" si="807"/>
        <v>22.282387861059011</v>
      </c>
      <c r="X1100" s="59">
        <f t="shared" si="808"/>
        <v>20.157381794777717</v>
      </c>
      <c r="Y1100" s="59">
        <f t="shared" si="809"/>
        <v>97.64876965583673</v>
      </c>
      <c r="Z1100" s="59">
        <f t="shared" si="789"/>
        <v>1.7620083405229367E-3</v>
      </c>
      <c r="AA1100" s="59">
        <f t="shared" si="790"/>
        <v>1.1282210157417075E-2</v>
      </c>
      <c r="AB1100" s="59">
        <f t="shared" si="791"/>
        <v>0.35579928155772367</v>
      </c>
      <c r="AC1100" s="59">
        <f t="shared" si="792"/>
        <v>1.0855281189883379</v>
      </c>
      <c r="AD1100" s="59">
        <f t="shared" si="793"/>
        <v>0.53243383721627158</v>
      </c>
      <c r="AE1100" s="59">
        <f t="shared" si="794"/>
        <v>0</v>
      </c>
      <c r="AF1100" s="59">
        <f t="shared" si="795"/>
        <v>0.65409586518793228</v>
      </c>
      <c r="AG1100" s="59">
        <f t="shared" si="796"/>
        <v>9.071048107720036E-3</v>
      </c>
      <c r="AH1100" s="59">
        <f t="shared" si="797"/>
        <v>0.34794876058181307</v>
      </c>
      <c r="AI1100" s="59">
        <f t="shared" si="798"/>
        <v>2.1540324831548861E-3</v>
      </c>
      <c r="AJ1100" s="59">
        <f t="shared" si="810"/>
        <v>3.0000751626208935</v>
      </c>
      <c r="AK1100" s="59">
        <f t="shared" si="822"/>
        <v>4</v>
      </c>
      <c r="AL1100" s="59">
        <f t="shared" si="823"/>
        <v>0.34723878720922996</v>
      </c>
      <c r="AM1100" s="59">
        <f t="shared" si="812"/>
        <v>0.65276121279077004</v>
      </c>
      <c r="AN1100" s="59">
        <f t="shared" si="824"/>
        <v>1.2285016831532483</v>
      </c>
      <c r="AO1100" s="59">
        <f t="shared" si="814"/>
        <v>3.6807545124866752</v>
      </c>
      <c r="AP1100" s="59">
        <f t="shared" si="825"/>
        <v>0.44873199224379162</v>
      </c>
      <c r="AQ1100" s="59">
        <f t="shared" si="826"/>
        <v>0.26975594972160644</v>
      </c>
      <c r="AR1100" s="59">
        <f t="shared" si="827"/>
        <v>0.54997944949968147</v>
      </c>
      <c r="AS1100" s="59">
        <f t="shared" si="828"/>
        <v>0.18026460077871212</v>
      </c>
      <c r="AT1100" s="59">
        <f t="shared" si="829"/>
        <v>0.75314471824866069</v>
      </c>
      <c r="AU1100" s="59"/>
      <c r="AV1100" s="78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>
        <f t="shared" si="830"/>
        <v>0.10974953384753135</v>
      </c>
      <c r="BH1100" s="64">
        <f t="shared" si="831"/>
        <v>0.89025046615246861</v>
      </c>
      <c r="BI1100" s="52"/>
      <c r="BJ1100" s="62"/>
      <c r="BK1100" s="62"/>
      <c r="BL1100" s="62"/>
    </row>
    <row r="1101" spans="1:64" s="31" customFormat="1" x14ac:dyDescent="0.25">
      <c r="A1101" s="62"/>
      <c r="B1101" s="58" t="s">
        <v>168</v>
      </c>
      <c r="C1101" s="52" t="s">
        <v>15</v>
      </c>
      <c r="D1101" s="52">
        <v>7528</v>
      </c>
      <c r="E1101" s="52" t="s">
        <v>1375</v>
      </c>
      <c r="F1101" s="52" t="s">
        <v>1379</v>
      </c>
      <c r="G1101" s="52" t="s">
        <v>1779</v>
      </c>
      <c r="H1101" s="52" t="s">
        <v>1791</v>
      </c>
      <c r="I1101" s="52" t="s">
        <v>1725</v>
      </c>
      <c r="J1101" s="52" t="s">
        <v>1721</v>
      </c>
      <c r="K1101" s="59">
        <v>89.025046615246865</v>
      </c>
      <c r="L1101" s="59">
        <v>4.3499999999999997E-2</v>
      </c>
      <c r="M1101" s="59">
        <v>0.69</v>
      </c>
      <c r="N1101" s="59">
        <v>9.3000000000000007</v>
      </c>
      <c r="O1101" s="59">
        <v>43.13</v>
      </c>
      <c r="P1101" s="59"/>
      <c r="Q1101" s="59">
        <v>35.35</v>
      </c>
      <c r="R1101" s="59">
        <v>0.29299999999999998</v>
      </c>
      <c r="S1101" s="59">
        <v>6.88</v>
      </c>
      <c r="T1101" s="59">
        <v>6.6799999999999998E-2</v>
      </c>
      <c r="U1101" s="59"/>
      <c r="V1101" s="59">
        <v>95.753299999999996</v>
      </c>
      <c r="W1101" s="59">
        <f t="shared" si="807"/>
        <v>22.235580391977855</v>
      </c>
      <c r="X1101" s="59">
        <f t="shared" si="808"/>
        <v>14.574816190289114</v>
      </c>
      <c r="Y1101" s="59">
        <f t="shared" si="809"/>
        <v>97.213696582266977</v>
      </c>
      <c r="Z1101" s="59">
        <f t="shared" si="789"/>
        <v>1.5217012872880025E-3</v>
      </c>
      <c r="AA1101" s="59">
        <f t="shared" si="790"/>
        <v>1.8152843624549046E-2</v>
      </c>
      <c r="AB1101" s="59">
        <f t="shared" si="791"/>
        <v>0.38346477197916951</v>
      </c>
      <c r="AC1101" s="59">
        <f t="shared" si="792"/>
        <v>1.1933825600034977</v>
      </c>
      <c r="AD1101" s="59">
        <f t="shared" si="793"/>
        <v>0.38368120110702553</v>
      </c>
      <c r="AE1101" s="59">
        <f t="shared" si="794"/>
        <v>0</v>
      </c>
      <c r="AF1101" s="59">
        <f t="shared" si="795"/>
        <v>0.65052509150822224</v>
      </c>
      <c r="AG1101" s="59">
        <f t="shared" si="796"/>
        <v>8.6819802045662257E-3</v>
      </c>
      <c r="AH1101" s="59">
        <f t="shared" si="797"/>
        <v>0.3587715485616223</v>
      </c>
      <c r="AI1101" s="59">
        <f t="shared" si="798"/>
        <v>1.8794902673754581E-3</v>
      </c>
      <c r="AJ1101" s="59">
        <f t="shared" si="810"/>
        <v>3.0000611885433157</v>
      </c>
      <c r="AK1101" s="59">
        <f t="shared" si="822"/>
        <v>3.9999999999999996</v>
      </c>
      <c r="AL1101" s="59">
        <f t="shared" si="823"/>
        <v>0.35546690072880344</v>
      </c>
      <c r="AM1101" s="59">
        <f t="shared" si="812"/>
        <v>0.64453309927119662</v>
      </c>
      <c r="AN1101" s="59">
        <f t="shared" si="824"/>
        <v>1.6954833586615108</v>
      </c>
      <c r="AO1101" s="59">
        <f t="shared" si="814"/>
        <v>5.6114526545239505</v>
      </c>
      <c r="AP1101" s="59">
        <f t="shared" si="825"/>
        <v>0.37099097525000763</v>
      </c>
      <c r="AQ1101" s="59">
        <f t="shared" si="826"/>
        <v>0.19570294164623228</v>
      </c>
      <c r="AR1101" s="59">
        <f t="shared" si="827"/>
        <v>0.60870450996333514</v>
      </c>
      <c r="AS1101" s="59">
        <f t="shared" si="828"/>
        <v>0.19559254839043255</v>
      </c>
      <c r="AT1101" s="59">
        <f t="shared" si="829"/>
        <v>0.75681553679834324</v>
      </c>
      <c r="AU1101" s="59"/>
      <c r="AV1101" s="78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>
        <f t="shared" si="830"/>
        <v>0.10974953384753135</v>
      </c>
      <c r="BH1101" s="64">
        <f t="shared" si="831"/>
        <v>0.89025046615246861</v>
      </c>
      <c r="BI1101" s="52"/>
      <c r="BJ1101" s="62"/>
      <c r="BK1101" s="62"/>
      <c r="BL1101" s="62"/>
    </row>
    <row r="1102" spans="1:64" s="31" customFormat="1" x14ac:dyDescent="0.25">
      <c r="A1102" s="62"/>
      <c r="B1102" s="58" t="s">
        <v>168</v>
      </c>
      <c r="C1102" s="52" t="s">
        <v>15</v>
      </c>
      <c r="D1102" s="52">
        <v>7528</v>
      </c>
      <c r="E1102" s="52" t="s">
        <v>1375</v>
      </c>
      <c r="F1102" s="52" t="s">
        <v>1380</v>
      </c>
      <c r="G1102" s="52" t="s">
        <v>1779</v>
      </c>
      <c r="H1102" s="52" t="s">
        <v>1791</v>
      </c>
      <c r="I1102" s="52" t="s">
        <v>1725</v>
      </c>
      <c r="J1102" s="52" t="s">
        <v>1721</v>
      </c>
      <c r="K1102" s="59">
        <v>90.103776440232068</v>
      </c>
      <c r="L1102" s="59">
        <v>0.27560000000000001</v>
      </c>
      <c r="M1102" s="59">
        <v>0.4274</v>
      </c>
      <c r="N1102" s="59">
        <v>11.75</v>
      </c>
      <c r="O1102" s="59">
        <v>50.71</v>
      </c>
      <c r="P1102" s="59"/>
      <c r="Q1102" s="59">
        <v>22.47</v>
      </c>
      <c r="R1102" s="59">
        <v>0.15010000000000001</v>
      </c>
      <c r="S1102" s="59">
        <v>11.49</v>
      </c>
      <c r="T1102" s="59">
        <v>0.1144</v>
      </c>
      <c r="U1102" s="59"/>
      <c r="V1102" s="59">
        <v>97.387499999999989</v>
      </c>
      <c r="W1102" s="59">
        <f t="shared" si="807"/>
        <v>16.124941323119288</v>
      </c>
      <c r="X1102" s="59">
        <f t="shared" si="808"/>
        <v>7.0516322259176611</v>
      </c>
      <c r="Y1102" s="59">
        <f t="shared" si="809"/>
        <v>98.094073549036949</v>
      </c>
      <c r="Z1102" s="59">
        <f t="shared" si="789"/>
        <v>9.1162715744230564E-3</v>
      </c>
      <c r="AA1102" s="59">
        <f t="shared" si="790"/>
        <v>1.0632318643809415E-2</v>
      </c>
      <c r="AB1102" s="59">
        <f t="shared" si="791"/>
        <v>0.45811897528031198</v>
      </c>
      <c r="AC1102" s="59">
        <f t="shared" si="792"/>
        <v>1.3267580436790181</v>
      </c>
      <c r="AD1102" s="59">
        <f t="shared" si="793"/>
        <v>0.17553146540012993</v>
      </c>
      <c r="AE1102" s="59">
        <f t="shared" si="794"/>
        <v>0</v>
      </c>
      <c r="AF1102" s="59">
        <f t="shared" si="795"/>
        <v>0.446078832714281</v>
      </c>
      <c r="AG1102" s="59">
        <f t="shared" si="796"/>
        <v>4.2056173266044727E-3</v>
      </c>
      <c r="AH1102" s="59">
        <f t="shared" si="797"/>
        <v>0.56656204327945769</v>
      </c>
      <c r="AI1102" s="59">
        <f t="shared" si="798"/>
        <v>3.0435997040015846E-3</v>
      </c>
      <c r="AJ1102" s="59">
        <f t="shared" si="810"/>
        <v>3.0000471676020366</v>
      </c>
      <c r="AK1102" s="59">
        <f t="shared" si="822"/>
        <v>3.9999999999999996</v>
      </c>
      <c r="AL1102" s="59">
        <f t="shared" si="823"/>
        <v>0.55948960456832364</v>
      </c>
      <c r="AM1102" s="59">
        <f t="shared" si="812"/>
        <v>0.44051039543167636</v>
      </c>
      <c r="AN1102" s="59">
        <f t="shared" si="824"/>
        <v>2.5413041000793175</v>
      </c>
      <c r="AO1102" s="59">
        <f t="shared" si="814"/>
        <v>9.5308519639591935</v>
      </c>
      <c r="AP1102" s="59">
        <f t="shared" si="825"/>
        <v>0.28238184909835962</v>
      </c>
      <c r="AQ1102" s="59">
        <f t="shared" si="826"/>
        <v>8.9538209409189912E-2</v>
      </c>
      <c r="AR1102" s="59">
        <f t="shared" si="827"/>
        <v>0.67677632200848203</v>
      </c>
      <c r="AS1102" s="59">
        <f t="shared" si="828"/>
        <v>0.23368546858232808</v>
      </c>
      <c r="AT1102" s="59">
        <f t="shared" si="829"/>
        <v>0.74333303055948496</v>
      </c>
      <c r="AU1102" s="59"/>
      <c r="AV1102" s="78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>
        <f t="shared" si="830"/>
        <v>9.8962235597679318E-2</v>
      </c>
      <c r="BH1102" s="64">
        <f t="shared" si="831"/>
        <v>0.90103776440232064</v>
      </c>
      <c r="BI1102" s="52"/>
      <c r="BJ1102" s="62"/>
      <c r="BK1102" s="62"/>
      <c r="BL1102" s="62"/>
    </row>
    <row r="1103" spans="1:64" s="31" customFormat="1" x14ac:dyDescent="0.25">
      <c r="A1103" s="62"/>
      <c r="B1103" s="58" t="s">
        <v>168</v>
      </c>
      <c r="C1103" s="52" t="s">
        <v>15</v>
      </c>
      <c r="D1103" s="52">
        <v>7528</v>
      </c>
      <c r="E1103" s="52" t="s">
        <v>1375</v>
      </c>
      <c r="F1103" s="52" t="s">
        <v>1381</v>
      </c>
      <c r="G1103" s="52" t="s">
        <v>1779</v>
      </c>
      <c r="H1103" s="52" t="s">
        <v>1791</v>
      </c>
      <c r="I1103" s="52" t="s">
        <v>1725</v>
      </c>
      <c r="J1103" s="52" t="s">
        <v>1721</v>
      </c>
      <c r="K1103" s="59">
        <v>90.103776440232068</v>
      </c>
      <c r="L1103" s="59">
        <v>4.4699999999999997E-2</v>
      </c>
      <c r="M1103" s="59">
        <v>0.41089999999999999</v>
      </c>
      <c r="N1103" s="59">
        <v>11.58</v>
      </c>
      <c r="O1103" s="59">
        <v>51.78</v>
      </c>
      <c r="P1103" s="59"/>
      <c r="Q1103" s="59">
        <v>22.27</v>
      </c>
      <c r="R1103" s="59">
        <v>0.17150000000000001</v>
      </c>
      <c r="S1103" s="59">
        <v>11.31</v>
      </c>
      <c r="T1103" s="59">
        <v>0.1237</v>
      </c>
      <c r="U1103" s="59"/>
      <c r="V1103" s="59">
        <v>97.690799999999996</v>
      </c>
      <c r="W1103" s="59">
        <f t="shared" si="807"/>
        <v>16.12127739443789</v>
      </c>
      <c r="X1103" s="59">
        <f t="shared" si="808"/>
        <v>6.8334325467460637</v>
      </c>
      <c r="Y1103" s="59">
        <f t="shared" si="809"/>
        <v>98.37550994118395</v>
      </c>
      <c r="Z1103" s="59">
        <f t="shared" si="789"/>
        <v>1.4787019321706926E-3</v>
      </c>
      <c r="AA1103" s="59">
        <f t="shared" si="790"/>
        <v>1.0222678043272733E-2</v>
      </c>
      <c r="AB1103" s="59">
        <f t="shared" si="791"/>
        <v>0.45152733739770118</v>
      </c>
      <c r="AC1103" s="59">
        <f t="shared" si="792"/>
        <v>1.3548625574890509</v>
      </c>
      <c r="AD1103" s="59">
        <f t="shared" si="793"/>
        <v>0.17011370859113945</v>
      </c>
      <c r="AE1103" s="59">
        <f t="shared" si="794"/>
        <v>0</v>
      </c>
      <c r="AF1103" s="59">
        <f t="shared" si="795"/>
        <v>0.44601349527143791</v>
      </c>
      <c r="AG1103" s="59">
        <f t="shared" si="796"/>
        <v>4.8056071098806392E-3</v>
      </c>
      <c r="AH1103" s="59">
        <f t="shared" si="797"/>
        <v>0.5577314414339144</v>
      </c>
      <c r="AI1103" s="59">
        <f t="shared" si="798"/>
        <v>3.2912910170427036E-3</v>
      </c>
      <c r="AJ1103" s="59">
        <f t="shared" si="810"/>
        <v>3.000046818285611</v>
      </c>
      <c r="AK1103" s="59">
        <f t="shared" si="822"/>
        <v>4</v>
      </c>
      <c r="AL1103" s="59">
        <f t="shared" si="823"/>
        <v>0.55565056523680934</v>
      </c>
      <c r="AM1103" s="59">
        <f t="shared" si="812"/>
        <v>0.44434943476319066</v>
      </c>
      <c r="AN1103" s="59">
        <f t="shared" si="824"/>
        <v>2.6218551048311518</v>
      </c>
      <c r="AO1103" s="59">
        <f t="shared" si="814"/>
        <v>9.9281883842720937</v>
      </c>
      <c r="AP1103" s="59">
        <f t="shared" si="825"/>
        <v>0.27610160292335034</v>
      </c>
      <c r="AQ1103" s="59">
        <f t="shared" si="826"/>
        <v>8.6067998202383381E-2</v>
      </c>
      <c r="AR1103" s="59">
        <f t="shared" si="827"/>
        <v>0.68548448639557769</v>
      </c>
      <c r="AS1103" s="59">
        <f t="shared" si="828"/>
        <v>0.22844751540203898</v>
      </c>
      <c r="AT1103" s="59">
        <f t="shared" si="829"/>
        <v>0.75003882679159439</v>
      </c>
      <c r="AU1103" s="59"/>
      <c r="AV1103" s="78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>
        <f t="shared" si="830"/>
        <v>9.8962235597679318E-2</v>
      </c>
      <c r="BH1103" s="64">
        <f t="shared" si="831"/>
        <v>0.90103776440232064</v>
      </c>
      <c r="BI1103" s="52"/>
      <c r="BJ1103" s="62"/>
      <c r="BK1103" s="62"/>
      <c r="BL1103" s="62"/>
    </row>
    <row r="1104" spans="1:64" s="31" customFormat="1" x14ac:dyDescent="0.25">
      <c r="A1104" s="62"/>
      <c r="B1104" s="58" t="s">
        <v>168</v>
      </c>
      <c r="C1104" s="52" t="s">
        <v>15</v>
      </c>
      <c r="D1104" s="52">
        <v>7528</v>
      </c>
      <c r="E1104" s="52" t="s">
        <v>1375</v>
      </c>
      <c r="F1104" s="52" t="s">
        <v>1382</v>
      </c>
      <c r="G1104" s="52" t="s">
        <v>1779</v>
      </c>
      <c r="H1104" s="52" t="s">
        <v>1791</v>
      </c>
      <c r="I1104" s="52" t="s">
        <v>1725</v>
      </c>
      <c r="J1104" s="52" t="s">
        <v>1721</v>
      </c>
      <c r="K1104" s="59">
        <v>90.103776440232068</v>
      </c>
      <c r="L1104" s="59">
        <v>2.98E-2</v>
      </c>
      <c r="M1104" s="59">
        <v>0.40389999999999998</v>
      </c>
      <c r="N1104" s="59">
        <v>11.39</v>
      </c>
      <c r="O1104" s="59">
        <v>50.58</v>
      </c>
      <c r="P1104" s="59"/>
      <c r="Q1104" s="59">
        <v>24.51</v>
      </c>
      <c r="R1104" s="59">
        <v>0.156</v>
      </c>
      <c r="S1104" s="59">
        <v>10.9</v>
      </c>
      <c r="T1104" s="59">
        <v>9.1300000000000006E-2</v>
      </c>
      <c r="U1104" s="59"/>
      <c r="V1104" s="59">
        <v>98.061000000000021</v>
      </c>
      <c r="W1104" s="59">
        <f t="shared" si="807"/>
        <v>16.886985495655125</v>
      </c>
      <c r="X1104" s="59">
        <f t="shared" si="808"/>
        <v>8.4718987601076652</v>
      </c>
      <c r="Y1104" s="59">
        <f t="shared" si="809"/>
        <v>98.90988425576279</v>
      </c>
      <c r="Z1104" s="59">
        <f t="shared" si="789"/>
        <v>9.8547928048545457E-4</v>
      </c>
      <c r="AA1104" s="59">
        <f t="shared" si="790"/>
        <v>1.0045244492112384E-2</v>
      </c>
      <c r="AB1104" s="59">
        <f t="shared" si="791"/>
        <v>0.44397378830899958</v>
      </c>
      <c r="AC1104" s="59">
        <f t="shared" si="792"/>
        <v>1.3230313534209828</v>
      </c>
      <c r="AD1104" s="59">
        <f t="shared" si="793"/>
        <v>0.21083333302370305</v>
      </c>
      <c r="AE1104" s="59">
        <f t="shared" si="794"/>
        <v>0</v>
      </c>
      <c r="AF1104" s="59">
        <f t="shared" si="795"/>
        <v>0.46704507369380455</v>
      </c>
      <c r="AG1104" s="59">
        <f t="shared" si="796"/>
        <v>4.3698532432369696E-3</v>
      </c>
      <c r="AH1104" s="59">
        <f t="shared" si="797"/>
        <v>0.53733748400537074</v>
      </c>
      <c r="AI1104" s="59">
        <f t="shared" si="798"/>
        <v>2.4284293818635952E-3</v>
      </c>
      <c r="AJ1104" s="59">
        <f t="shared" ref="AJ1104:AJ1167" si="832">SUM(Z1104:AI1104)</f>
        <v>3.0000500388505595</v>
      </c>
      <c r="AK1104" s="59">
        <f t="shared" si="822"/>
        <v>3.9999999999999996</v>
      </c>
      <c r="AL1104" s="59">
        <f t="shared" si="823"/>
        <v>0.53499284698481364</v>
      </c>
      <c r="AM1104" s="59">
        <f t="shared" si="812"/>
        <v>0.46500715301518636</v>
      </c>
      <c r="AN1104" s="59">
        <f t="shared" si="824"/>
        <v>2.215233554370156</v>
      </c>
      <c r="AO1104" s="59">
        <f t="shared" si="814"/>
        <v>7.9629258490420192</v>
      </c>
      <c r="AP1104" s="59">
        <f t="shared" si="825"/>
        <v>0.31101939659742495</v>
      </c>
      <c r="AQ1104" s="59">
        <f t="shared" si="826"/>
        <v>0.10659785200606922</v>
      </c>
      <c r="AR1104" s="59">
        <f t="shared" si="827"/>
        <v>0.66892790807184066</v>
      </c>
      <c r="AS1104" s="59">
        <f t="shared" si="828"/>
        <v>0.22447423992209012</v>
      </c>
      <c r="AT1104" s="59">
        <f t="shared" si="829"/>
        <v>0.74874222048141403</v>
      </c>
      <c r="AU1104" s="59"/>
      <c r="AV1104" s="78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>
        <f t="shared" si="830"/>
        <v>9.8962235597679318E-2</v>
      </c>
      <c r="BH1104" s="64">
        <f t="shared" si="831"/>
        <v>0.90103776440232064</v>
      </c>
      <c r="BI1104" s="52"/>
      <c r="BJ1104" s="62"/>
      <c r="BK1104" s="62"/>
      <c r="BL1104" s="62"/>
    </row>
    <row r="1105" spans="1:64" s="31" customFormat="1" x14ac:dyDescent="0.25">
      <c r="A1105" s="62"/>
      <c r="B1105" s="58" t="s">
        <v>168</v>
      </c>
      <c r="C1105" s="52" t="s">
        <v>15</v>
      </c>
      <c r="D1105" s="52">
        <v>7528</v>
      </c>
      <c r="E1105" s="52" t="s">
        <v>1375</v>
      </c>
      <c r="F1105" s="52" t="s">
        <v>1383</v>
      </c>
      <c r="G1105" s="52" t="s">
        <v>1779</v>
      </c>
      <c r="H1105" s="52" t="s">
        <v>1791</v>
      </c>
      <c r="I1105" s="52" t="s">
        <v>1725</v>
      </c>
      <c r="J1105" s="52" t="s">
        <v>1721</v>
      </c>
      <c r="K1105" s="59">
        <v>90.103776440232068</v>
      </c>
      <c r="L1105" s="59">
        <v>5.1400000000000001E-2</v>
      </c>
      <c r="M1105" s="59">
        <v>0.40260000000000001</v>
      </c>
      <c r="N1105" s="59">
        <v>11.59</v>
      </c>
      <c r="O1105" s="59">
        <v>50.72</v>
      </c>
      <c r="P1105" s="59"/>
      <c r="Q1105" s="59">
        <v>22.69</v>
      </c>
      <c r="R1105" s="59">
        <v>0.1419</v>
      </c>
      <c r="S1105" s="59">
        <v>11.59</v>
      </c>
      <c r="T1105" s="59">
        <v>0.1318</v>
      </c>
      <c r="U1105" s="59"/>
      <c r="V1105" s="59">
        <v>97.317700000000002</v>
      </c>
      <c r="W1105" s="59">
        <f t="shared" si="807"/>
        <v>15.614791602313151</v>
      </c>
      <c r="X1105" s="59">
        <f t="shared" si="808"/>
        <v>7.8630900174337084</v>
      </c>
      <c r="Y1105" s="59">
        <f t="shared" si="809"/>
        <v>98.105581619746843</v>
      </c>
      <c r="Z1105" s="59">
        <f t="shared" si="789"/>
        <v>1.7017705242845513E-3</v>
      </c>
      <c r="AA1105" s="59">
        <f t="shared" si="790"/>
        <v>1.0024600482557124E-2</v>
      </c>
      <c r="AB1105" s="59">
        <f t="shared" si="791"/>
        <v>0.45229697898670812</v>
      </c>
      <c r="AC1105" s="59">
        <f t="shared" si="792"/>
        <v>1.3282419748917891</v>
      </c>
      <c r="AD1105" s="59">
        <f t="shared" si="793"/>
        <v>0.19591081405598021</v>
      </c>
      <c r="AE1105" s="59">
        <f t="shared" si="794"/>
        <v>0</v>
      </c>
      <c r="AF1105" s="59">
        <f t="shared" si="795"/>
        <v>0.43236397617929634</v>
      </c>
      <c r="AG1105" s="59">
        <f t="shared" si="796"/>
        <v>3.9795255142791542E-3</v>
      </c>
      <c r="AH1105" s="59">
        <f t="shared" si="797"/>
        <v>0.57201934975793545</v>
      </c>
      <c r="AI1105" s="59">
        <f t="shared" si="798"/>
        <v>3.5097546330900486E-3</v>
      </c>
      <c r="AJ1105" s="59">
        <f t="shared" si="832"/>
        <v>3.0000487450259197</v>
      </c>
      <c r="AK1105" s="59">
        <f t="shared" si="822"/>
        <v>4</v>
      </c>
      <c r="AL1105" s="59">
        <f t="shared" si="823"/>
        <v>0.56952294506100098</v>
      </c>
      <c r="AM1105" s="59">
        <f t="shared" ref="AM1105:AM1168" si="833">1-AL1105</f>
        <v>0.43047705493899902</v>
      </c>
      <c r="AN1105" s="59">
        <f t="shared" si="824"/>
        <v>2.2069428799155069</v>
      </c>
      <c r="AO1105" s="59">
        <f t="shared" ref="AO1105:AO1168" si="834">10^((LOG10(AN1105)+0.343)/0.764)</f>
        <v>7.9239407784917626</v>
      </c>
      <c r="AP1105" s="59">
        <f t="shared" si="825"/>
        <v>0.31182345225504826</v>
      </c>
      <c r="AQ1105" s="59">
        <f t="shared" si="826"/>
        <v>9.9122586991279904E-2</v>
      </c>
      <c r="AR1105" s="59">
        <f t="shared" si="827"/>
        <v>0.67203426894066276</v>
      </c>
      <c r="AS1105" s="59">
        <f t="shared" si="828"/>
        <v>0.22884314406805734</v>
      </c>
      <c r="AT1105" s="59">
        <f t="shared" si="829"/>
        <v>0.74597748732119418</v>
      </c>
      <c r="AU1105" s="59"/>
      <c r="AV1105" s="78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>
        <f t="shared" si="830"/>
        <v>9.8962235597679318E-2</v>
      </c>
      <c r="BH1105" s="64">
        <f t="shared" si="831"/>
        <v>0.90103776440232064</v>
      </c>
      <c r="BI1105" s="52"/>
      <c r="BJ1105" s="62"/>
      <c r="BK1105" s="62"/>
      <c r="BL1105" s="62"/>
    </row>
    <row r="1106" spans="1:64" s="31" customFormat="1" x14ac:dyDescent="0.25">
      <c r="A1106" s="62"/>
      <c r="B1106" s="58" t="s">
        <v>168</v>
      </c>
      <c r="C1106" s="52" t="s">
        <v>15</v>
      </c>
      <c r="D1106" s="52">
        <v>7528</v>
      </c>
      <c r="E1106" s="52" t="s">
        <v>1375</v>
      </c>
      <c r="F1106" s="52" t="s">
        <v>1384</v>
      </c>
      <c r="G1106" s="52" t="s">
        <v>1779</v>
      </c>
      <c r="H1106" s="52" t="s">
        <v>1791</v>
      </c>
      <c r="I1106" s="52" t="s">
        <v>1725</v>
      </c>
      <c r="J1106" s="52" t="s">
        <v>1721</v>
      </c>
      <c r="K1106" s="59">
        <v>92.325266931226253</v>
      </c>
      <c r="L1106" s="59">
        <v>4.1799999999999997E-2</v>
      </c>
      <c r="M1106" s="59">
        <v>0.37569999999999998</v>
      </c>
      <c r="N1106" s="59">
        <v>9.2799999999999994</v>
      </c>
      <c r="O1106" s="59">
        <v>52.64</v>
      </c>
      <c r="P1106" s="59"/>
      <c r="Q1106" s="59">
        <v>24.83</v>
      </c>
      <c r="R1106" s="59">
        <v>0.19689999999999999</v>
      </c>
      <c r="S1106" s="59">
        <v>9.65</v>
      </c>
      <c r="T1106" s="59">
        <v>9.4799999999999995E-2</v>
      </c>
      <c r="U1106" s="59"/>
      <c r="V1106" s="59">
        <v>97.109200000000001</v>
      </c>
      <c r="W1106" s="59">
        <f t="shared" ref="W1106:W1169" si="835">Q1106-0.8998*X1106</f>
        <v>18.092559272330003</v>
      </c>
      <c r="X1106" s="59">
        <f t="shared" ref="X1106:X1169" si="836">(S1106/40.31+Q1106/71.85+R1106/70.94+T1106/74.7+U1106/41.38-N1106/101.96-O1106/151.91-P1106/201-L1106*2/60.08-M1106*2/79.95)/3*159.66</f>
        <v>7.4877091883418467</v>
      </c>
      <c r="Y1106" s="59">
        <f t="shared" ref="Y1106:Y1169" si="837">SUM(L1106:P1106,R1106:U1106,W1106:X1106)</f>
        <v>97.859468460671863</v>
      </c>
      <c r="Z1106" s="59">
        <f t="shared" si="789"/>
        <v>1.4202848903786124E-3</v>
      </c>
      <c r="AA1106" s="59">
        <f t="shared" si="790"/>
        <v>9.6005431705639983E-3</v>
      </c>
      <c r="AB1106" s="59">
        <f t="shared" si="791"/>
        <v>0.37166317633862217</v>
      </c>
      <c r="AC1106" s="59">
        <f t="shared" si="792"/>
        <v>1.4147351477410397</v>
      </c>
      <c r="AD1106" s="59">
        <f t="shared" si="793"/>
        <v>0.19145884617545439</v>
      </c>
      <c r="AE1106" s="59">
        <f t="shared" si="794"/>
        <v>0</v>
      </c>
      <c r="AF1106" s="59">
        <f t="shared" si="795"/>
        <v>0.51413198241180147</v>
      </c>
      <c r="AG1106" s="59">
        <f t="shared" si="796"/>
        <v>5.6670353420423111E-3</v>
      </c>
      <c r="AH1106" s="59">
        <f t="shared" si="797"/>
        <v>0.48878278803181474</v>
      </c>
      <c r="AI1106" s="59">
        <f t="shared" si="798"/>
        <v>2.5907827097818932E-3</v>
      </c>
      <c r="AJ1106" s="59">
        <f t="shared" si="832"/>
        <v>3.0000505868114997</v>
      </c>
      <c r="AK1106" s="59">
        <f t="shared" si="822"/>
        <v>4.0000000000000009</v>
      </c>
      <c r="AL1106" s="59">
        <f t="shared" si="823"/>
        <v>0.48736223898229458</v>
      </c>
      <c r="AM1106" s="59">
        <f t="shared" si="833"/>
        <v>0.51263776101770542</v>
      </c>
      <c r="AN1106" s="59">
        <f t="shared" si="824"/>
        <v>2.6853393963350585</v>
      </c>
      <c r="AO1106" s="59">
        <f t="shared" si="834"/>
        <v>10.244013339383189</v>
      </c>
      <c r="AP1106" s="59">
        <f t="shared" si="825"/>
        <v>0.27134542913319332</v>
      </c>
      <c r="AQ1106" s="59">
        <f t="shared" si="826"/>
        <v>9.6801148765842795E-2</v>
      </c>
      <c r="AR1106" s="59">
        <f t="shared" si="827"/>
        <v>0.71528681090685542</v>
      </c>
      <c r="AS1106" s="59">
        <f t="shared" si="828"/>
        <v>0.18791204032730166</v>
      </c>
      <c r="AT1106" s="59">
        <f t="shared" si="829"/>
        <v>0.79194831783661679</v>
      </c>
      <c r="AU1106" s="59"/>
      <c r="AV1106" s="78"/>
      <c r="AW1106" s="59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>
        <f t="shared" si="830"/>
        <v>7.6747330687737481E-2</v>
      </c>
      <c r="BH1106" s="64">
        <f t="shared" si="831"/>
        <v>0.92325266931226257</v>
      </c>
      <c r="BI1106" s="52"/>
      <c r="BJ1106" s="62"/>
      <c r="BK1106" s="62"/>
      <c r="BL1106" s="62"/>
    </row>
    <row r="1107" spans="1:64" s="31" customFormat="1" x14ac:dyDescent="0.25">
      <c r="A1107" s="62"/>
      <c r="B1107" s="58" t="s">
        <v>168</v>
      </c>
      <c r="C1107" s="52" t="s">
        <v>15</v>
      </c>
      <c r="D1107" s="52">
        <v>7528</v>
      </c>
      <c r="E1107" s="52" t="s">
        <v>1375</v>
      </c>
      <c r="F1107" s="52" t="s">
        <v>1385</v>
      </c>
      <c r="G1107" s="52" t="s">
        <v>1779</v>
      </c>
      <c r="H1107" s="52" t="s">
        <v>1791</v>
      </c>
      <c r="I1107" s="52" t="s">
        <v>1725</v>
      </c>
      <c r="J1107" s="52" t="s">
        <v>1721</v>
      </c>
      <c r="K1107" s="59">
        <v>89.338248553417969</v>
      </c>
      <c r="L1107" s="59">
        <v>5.5399999999999998E-2</v>
      </c>
      <c r="M1107" s="59">
        <v>0.33729999999999999</v>
      </c>
      <c r="N1107" s="59">
        <v>8.67</v>
      </c>
      <c r="O1107" s="59">
        <v>54.07</v>
      </c>
      <c r="P1107" s="59"/>
      <c r="Q1107" s="59">
        <v>23.89</v>
      </c>
      <c r="R1107" s="59">
        <v>0.1772</v>
      </c>
      <c r="S1107" s="59">
        <v>9.74</v>
      </c>
      <c r="T1107" s="59">
        <v>7.8899999999999998E-2</v>
      </c>
      <c r="U1107" s="59"/>
      <c r="V1107" s="59">
        <v>97.018799999999999</v>
      </c>
      <c r="W1107" s="59">
        <f t="shared" si="835"/>
        <v>17.835601780062333</v>
      </c>
      <c r="X1107" s="59">
        <f t="shared" si="836"/>
        <v>6.7286043786815588</v>
      </c>
      <c r="Y1107" s="59">
        <f t="shared" si="837"/>
        <v>97.693006158743884</v>
      </c>
      <c r="Z1107" s="59">
        <f t="shared" si="789"/>
        <v>1.8884754498967829E-3</v>
      </c>
      <c r="AA1107" s="59">
        <f t="shared" si="790"/>
        <v>8.6471570067827574E-3</v>
      </c>
      <c r="AB1107" s="59">
        <f t="shared" si="791"/>
        <v>0.34835580259755761</v>
      </c>
      <c r="AC1107" s="59">
        <f t="shared" si="792"/>
        <v>1.4578674041094923</v>
      </c>
      <c r="AD1107" s="59">
        <f t="shared" si="793"/>
        <v>0.17260519232785212</v>
      </c>
      <c r="AE1107" s="59">
        <f t="shared" si="794"/>
        <v>0</v>
      </c>
      <c r="AF1107" s="59">
        <f t="shared" si="795"/>
        <v>0.50846934784300568</v>
      </c>
      <c r="AG1107" s="59">
        <f t="shared" si="796"/>
        <v>5.1165393213203894E-3</v>
      </c>
      <c r="AH1107" s="59">
        <f t="shared" si="797"/>
        <v>0.49493702259611633</v>
      </c>
      <c r="AI1107" s="59">
        <f t="shared" si="798"/>
        <v>2.1632267738458956E-3</v>
      </c>
      <c r="AJ1107" s="59">
        <f t="shared" si="832"/>
        <v>3.0000501680258695</v>
      </c>
      <c r="AK1107" s="59">
        <f t="shared" si="822"/>
        <v>4.0000000000000009</v>
      </c>
      <c r="AL1107" s="59">
        <f t="shared" si="823"/>
        <v>0.49325680718921128</v>
      </c>
      <c r="AM1107" s="59">
        <f t="shared" si="833"/>
        <v>0.50674319281078872</v>
      </c>
      <c r="AN1107" s="59">
        <f t="shared" si="824"/>
        <v>2.9458519815394766</v>
      </c>
      <c r="AO1107" s="59">
        <f t="shared" si="834"/>
        <v>11.563872647531388</v>
      </c>
      <c r="AP1107" s="59">
        <f t="shared" si="825"/>
        <v>0.25343069245335692</v>
      </c>
      <c r="AQ1107" s="59">
        <f t="shared" si="826"/>
        <v>8.722595269606688E-2</v>
      </c>
      <c r="AR1107" s="59">
        <f t="shared" si="827"/>
        <v>0.73673260643546024</v>
      </c>
      <c r="AS1107" s="59">
        <f t="shared" si="828"/>
        <v>0.1760414408684729</v>
      </c>
      <c r="AT1107" s="59">
        <f t="shared" si="829"/>
        <v>0.80713579511989009</v>
      </c>
      <c r="AU1107" s="59"/>
      <c r="AV1107" s="78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>
        <f t="shared" si="830"/>
        <v>0.10661751446582031</v>
      </c>
      <c r="BH1107" s="64">
        <f t="shared" si="831"/>
        <v>0.89338248553417965</v>
      </c>
      <c r="BI1107" s="52"/>
      <c r="BJ1107" s="62"/>
      <c r="BK1107" s="62"/>
      <c r="BL1107" s="62"/>
    </row>
    <row r="1108" spans="1:64" s="31" customFormat="1" x14ac:dyDescent="0.25">
      <c r="A1108" s="62"/>
      <c r="B1108" s="58" t="s">
        <v>168</v>
      </c>
      <c r="C1108" s="52" t="s">
        <v>15</v>
      </c>
      <c r="D1108" s="52">
        <v>7528</v>
      </c>
      <c r="E1108" s="52" t="s">
        <v>1375</v>
      </c>
      <c r="F1108" s="52" t="s">
        <v>1386</v>
      </c>
      <c r="G1108" s="52" t="s">
        <v>1779</v>
      </c>
      <c r="H1108" s="52" t="s">
        <v>1791</v>
      </c>
      <c r="I1108" s="52" t="s">
        <v>1725</v>
      </c>
      <c r="J1108" s="52" t="s">
        <v>1721</v>
      </c>
      <c r="K1108" s="59">
        <v>89.338248553417969</v>
      </c>
      <c r="L1108" s="59">
        <v>5.7200000000000001E-2</v>
      </c>
      <c r="M1108" s="59">
        <v>0.34210000000000002</v>
      </c>
      <c r="N1108" s="59">
        <v>8.26</v>
      </c>
      <c r="O1108" s="59">
        <v>52.15</v>
      </c>
      <c r="P1108" s="59"/>
      <c r="Q1108" s="59">
        <v>28.34</v>
      </c>
      <c r="R1108" s="59">
        <v>0.27079999999999999</v>
      </c>
      <c r="S1108" s="59">
        <v>8.08</v>
      </c>
      <c r="T1108" s="59">
        <v>7.6700000000000004E-2</v>
      </c>
      <c r="U1108" s="59"/>
      <c r="V1108" s="59">
        <v>97.576799999999992</v>
      </c>
      <c r="W1108" s="59">
        <f t="shared" si="835"/>
        <v>20.44079102664233</v>
      </c>
      <c r="X1108" s="59">
        <f t="shared" si="836"/>
        <v>8.7788497147784721</v>
      </c>
      <c r="Y1108" s="59">
        <f t="shared" si="837"/>
        <v>98.456440741420806</v>
      </c>
      <c r="Z1108" s="59">
        <f t="shared" si="789"/>
        <v>1.9648368504026721E-3</v>
      </c>
      <c r="AA1108" s="59">
        <f t="shared" si="790"/>
        <v>8.8376940916425895E-3</v>
      </c>
      <c r="AB1108" s="59">
        <f t="shared" si="791"/>
        <v>0.33443589655828065</v>
      </c>
      <c r="AC1108" s="59">
        <f t="shared" si="792"/>
        <v>1.4169184529657286</v>
      </c>
      <c r="AD1108" s="59">
        <f t="shared" si="793"/>
        <v>0.22693180309513047</v>
      </c>
      <c r="AE1108" s="59">
        <f t="shared" si="794"/>
        <v>0</v>
      </c>
      <c r="AF1108" s="59">
        <f t="shared" si="795"/>
        <v>0.58722372789637378</v>
      </c>
      <c r="AG1108" s="59">
        <f t="shared" si="796"/>
        <v>7.8793455291334136E-3</v>
      </c>
      <c r="AH1108" s="59">
        <f t="shared" si="797"/>
        <v>0.41374354627199877</v>
      </c>
      <c r="AI1108" s="59">
        <f t="shared" si="798"/>
        <v>2.1190894896938157E-3</v>
      </c>
      <c r="AJ1108" s="59">
        <f t="shared" si="832"/>
        <v>3.0000543927483849</v>
      </c>
      <c r="AK1108" s="59">
        <f t="shared" si="822"/>
        <v>3.9999999999999996</v>
      </c>
      <c r="AL1108" s="59">
        <f t="shared" si="823"/>
        <v>0.41334372955973686</v>
      </c>
      <c r="AM1108" s="59">
        <f t="shared" si="833"/>
        <v>0.58665627044026314</v>
      </c>
      <c r="AN1108" s="59">
        <f t="shared" si="824"/>
        <v>2.5876660736274495</v>
      </c>
      <c r="AO1108" s="59">
        <f t="shared" si="834"/>
        <v>9.7590755590626426</v>
      </c>
      <c r="AP1108" s="59">
        <f t="shared" si="825"/>
        <v>0.27873274141952431</v>
      </c>
      <c r="AQ1108" s="59">
        <f t="shared" si="826"/>
        <v>0.11471131352493445</v>
      </c>
      <c r="AR1108" s="59">
        <f t="shared" si="827"/>
        <v>0.71623533890170954</v>
      </c>
      <c r="AS1108" s="59">
        <f t="shared" si="828"/>
        <v>0.16905334757335602</v>
      </c>
      <c r="AT1108" s="59">
        <f t="shared" si="829"/>
        <v>0.80904155880894391</v>
      </c>
      <c r="AU1108" s="59"/>
      <c r="AV1108" s="78"/>
      <c r="AW1108" s="59"/>
      <c r="AX1108" s="59"/>
      <c r="AY1108" s="59"/>
      <c r="AZ1108" s="59"/>
      <c r="BA1108" s="59"/>
      <c r="BB1108" s="59"/>
      <c r="BC1108" s="59"/>
      <c r="BD1108" s="59"/>
      <c r="BE1108" s="59"/>
      <c r="BF1108" s="59"/>
      <c r="BG1108" s="59">
        <f t="shared" si="830"/>
        <v>0.10661751446582031</v>
      </c>
      <c r="BH1108" s="64">
        <f t="shared" si="831"/>
        <v>0.89338248553417965</v>
      </c>
      <c r="BI1108" s="52"/>
      <c r="BJ1108" s="62"/>
      <c r="BK1108" s="62"/>
      <c r="BL1108" s="62"/>
    </row>
    <row r="1109" spans="1:64" s="31" customFormat="1" x14ac:dyDescent="0.25">
      <c r="A1109" s="62"/>
      <c r="B1109" s="58" t="s">
        <v>168</v>
      </c>
      <c r="C1109" s="52" t="s">
        <v>15</v>
      </c>
      <c r="D1109" s="52">
        <v>7528</v>
      </c>
      <c r="E1109" s="52" t="s">
        <v>1375</v>
      </c>
      <c r="F1109" s="52" t="s">
        <v>1387</v>
      </c>
      <c r="G1109" s="52" t="s">
        <v>1779</v>
      </c>
      <c r="H1109" s="52" t="s">
        <v>1791</v>
      </c>
      <c r="I1109" s="52" t="s">
        <v>1725</v>
      </c>
      <c r="J1109" s="52" t="s">
        <v>1721</v>
      </c>
      <c r="K1109" s="59">
        <v>89.338248553417969</v>
      </c>
      <c r="L1109" s="59">
        <v>5.2900000000000003E-2</v>
      </c>
      <c r="M1109" s="59">
        <v>1.78</v>
      </c>
      <c r="N1109" s="59">
        <v>10.8</v>
      </c>
      <c r="O1109" s="59">
        <v>26.82</v>
      </c>
      <c r="P1109" s="59"/>
      <c r="Q1109" s="59">
        <v>49.73</v>
      </c>
      <c r="R1109" s="59">
        <v>0.29049999999999998</v>
      </c>
      <c r="S1109" s="59">
        <v>6.03</v>
      </c>
      <c r="T1109" s="59">
        <v>0.12759999999999999</v>
      </c>
      <c r="U1109" s="59"/>
      <c r="V1109" s="59">
        <v>95.630999999999986</v>
      </c>
      <c r="W1109" s="59">
        <f t="shared" si="835"/>
        <v>24.887685561144835</v>
      </c>
      <c r="X1109" s="59">
        <f t="shared" si="836"/>
        <v>27.608706866920606</v>
      </c>
      <c r="Y1109" s="59">
        <f t="shared" si="837"/>
        <v>98.397392428065444</v>
      </c>
      <c r="Z1109" s="59">
        <f t="shared" si="789"/>
        <v>1.8397534469174943E-3</v>
      </c>
      <c r="AA1109" s="59">
        <f t="shared" si="790"/>
        <v>4.6556398861758802E-2</v>
      </c>
      <c r="AB1109" s="59">
        <f t="shared" si="791"/>
        <v>0.44272095805128381</v>
      </c>
      <c r="AC1109" s="59">
        <f t="shared" si="792"/>
        <v>0.73777307967546679</v>
      </c>
      <c r="AD1109" s="59">
        <f t="shared" si="793"/>
        <v>0.72256563443678423</v>
      </c>
      <c r="AE1109" s="59">
        <f t="shared" si="794"/>
        <v>0</v>
      </c>
      <c r="AF1109" s="59">
        <f t="shared" si="795"/>
        <v>0.72387552998899474</v>
      </c>
      <c r="AG1109" s="59">
        <f t="shared" si="796"/>
        <v>8.5577798468744002E-3</v>
      </c>
      <c r="AH1109" s="59">
        <f t="shared" si="797"/>
        <v>0.31261561803883398</v>
      </c>
      <c r="AI1109" s="59">
        <f t="shared" si="798"/>
        <v>3.5692592626422005E-3</v>
      </c>
      <c r="AJ1109" s="59">
        <f t="shared" si="832"/>
        <v>3.0000740116095566</v>
      </c>
      <c r="AK1109" s="59">
        <f t="shared" si="822"/>
        <v>4</v>
      </c>
      <c r="AL1109" s="59">
        <f t="shared" si="823"/>
        <v>0.30160953967977405</v>
      </c>
      <c r="AM1109" s="59">
        <f t="shared" si="833"/>
        <v>0.698390460320226</v>
      </c>
      <c r="AN1109" s="59">
        <f t="shared" si="824"/>
        <v>1.0018128395398038</v>
      </c>
      <c r="AO1109" s="59">
        <f t="shared" si="834"/>
        <v>2.8182690556038517</v>
      </c>
      <c r="AP1109" s="59">
        <f t="shared" si="825"/>
        <v>0.49954720054143009</v>
      </c>
      <c r="AQ1109" s="59">
        <f t="shared" si="826"/>
        <v>0.37968627311371678</v>
      </c>
      <c r="AR1109" s="59">
        <f t="shared" si="827"/>
        <v>0.38767732324268811</v>
      </c>
      <c r="AS1109" s="59">
        <f t="shared" si="828"/>
        <v>0.23263640364359506</v>
      </c>
      <c r="AT1109" s="59">
        <f t="shared" si="829"/>
        <v>0.6249697635882846</v>
      </c>
      <c r="AU1109" s="59"/>
      <c r="AV1109" s="78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>
        <f t="shared" si="830"/>
        <v>0.10661751446582031</v>
      </c>
      <c r="BH1109" s="64">
        <f t="shared" si="831"/>
        <v>0.89338248553417965</v>
      </c>
      <c r="BI1109" s="52"/>
      <c r="BJ1109" s="62"/>
      <c r="BK1109" s="62"/>
      <c r="BL1109" s="62"/>
    </row>
    <row r="1110" spans="1:64" s="31" customFormat="1" x14ac:dyDescent="0.25">
      <c r="A1110" s="62"/>
      <c r="B1110" s="58" t="s">
        <v>168</v>
      </c>
      <c r="C1110" s="52" t="s">
        <v>15</v>
      </c>
      <c r="D1110" s="52">
        <v>7528</v>
      </c>
      <c r="E1110" s="52" t="s">
        <v>1375</v>
      </c>
      <c r="F1110" s="52" t="s">
        <v>1388</v>
      </c>
      <c r="G1110" s="52" t="s">
        <v>1779</v>
      </c>
      <c r="H1110" s="52" t="s">
        <v>1791</v>
      </c>
      <c r="I1110" s="52" t="s">
        <v>1725</v>
      </c>
      <c r="J1110" s="52" t="s">
        <v>1721</v>
      </c>
      <c r="K1110" s="59">
        <v>89.338248553417969</v>
      </c>
      <c r="L1110" s="59">
        <v>2.7699999999999999E-2</v>
      </c>
      <c r="M1110" s="59">
        <v>0.35699999999999998</v>
      </c>
      <c r="N1110" s="59">
        <v>9.4700000000000006</v>
      </c>
      <c r="O1110" s="59">
        <v>52.1</v>
      </c>
      <c r="P1110" s="59"/>
      <c r="Q1110" s="59">
        <v>25.25</v>
      </c>
      <c r="R1110" s="59">
        <v>0.17730000000000001</v>
      </c>
      <c r="S1110" s="59">
        <v>9.56</v>
      </c>
      <c r="T1110" s="59">
        <v>7.6600000000000001E-2</v>
      </c>
      <c r="U1110" s="59"/>
      <c r="V1110" s="59">
        <v>97.018600000000006</v>
      </c>
      <c r="W1110" s="59">
        <f t="shared" si="835"/>
        <v>18.238580822912169</v>
      </c>
      <c r="X1110" s="59">
        <f t="shared" si="836"/>
        <v>7.7921973517313088</v>
      </c>
      <c r="Y1110" s="59">
        <f t="shared" si="837"/>
        <v>97.799378174643479</v>
      </c>
      <c r="Z1110" s="59">
        <f t="shared" si="789"/>
        <v>9.4167879116762278E-4</v>
      </c>
      <c r="AA1110" s="59">
        <f t="shared" si="790"/>
        <v>9.1273911190299668E-3</v>
      </c>
      <c r="AB1110" s="59">
        <f t="shared" si="791"/>
        <v>0.37946818669964411</v>
      </c>
      <c r="AC1110" s="59">
        <f t="shared" si="792"/>
        <v>1.4009441466975487</v>
      </c>
      <c r="AD1110" s="59">
        <f t="shared" si="793"/>
        <v>0.1993472491026804</v>
      </c>
      <c r="AE1110" s="59">
        <f t="shared" si="794"/>
        <v>0</v>
      </c>
      <c r="AF1110" s="59">
        <f t="shared" si="795"/>
        <v>0.51854863302897347</v>
      </c>
      <c r="AG1110" s="59">
        <f t="shared" si="796"/>
        <v>5.1055528437169333E-3</v>
      </c>
      <c r="AH1110" s="59">
        <f t="shared" si="797"/>
        <v>0.48447382518842608</v>
      </c>
      <c r="AI1110" s="59">
        <f t="shared" si="798"/>
        <v>2.0944753686783623E-3</v>
      </c>
      <c r="AJ1110" s="59">
        <f t="shared" si="832"/>
        <v>3.0000511388398654</v>
      </c>
      <c r="AK1110" s="59">
        <f t="shared" si="822"/>
        <v>3.9999999999999996</v>
      </c>
      <c r="AL1110" s="59">
        <f t="shared" si="823"/>
        <v>0.48301393574920237</v>
      </c>
      <c r="AM1110" s="59">
        <f t="shared" si="833"/>
        <v>0.51698606425079763</v>
      </c>
      <c r="AN1110" s="59">
        <f t="shared" si="824"/>
        <v>2.6012329508589196</v>
      </c>
      <c r="AO1110" s="59">
        <f t="shared" si="834"/>
        <v>9.826100755703262</v>
      </c>
      <c r="AP1110" s="59">
        <f t="shared" si="825"/>
        <v>0.27768267525195584</v>
      </c>
      <c r="AQ1110" s="59">
        <f t="shared" si="826"/>
        <v>0.10069265524198727</v>
      </c>
      <c r="AR1110" s="59">
        <f t="shared" si="827"/>
        <v>0.70763347180194214</v>
      </c>
      <c r="AS1110" s="59">
        <f t="shared" si="828"/>
        <v>0.19167387295607061</v>
      </c>
      <c r="AT1110" s="59">
        <f t="shared" si="829"/>
        <v>0.78686499774151564</v>
      </c>
      <c r="AU1110" s="59"/>
      <c r="AV1110" s="78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>
        <f t="shared" si="830"/>
        <v>0.10661751446582031</v>
      </c>
      <c r="BH1110" s="64">
        <f t="shared" si="831"/>
        <v>0.89338248553417965</v>
      </c>
      <c r="BI1110" s="52"/>
      <c r="BJ1110" s="62"/>
      <c r="BK1110" s="62"/>
      <c r="BL1110" s="62"/>
    </row>
    <row r="1111" spans="1:64" s="31" customFormat="1" x14ac:dyDescent="0.25">
      <c r="A1111" s="62"/>
      <c r="B1111" s="58" t="s">
        <v>168</v>
      </c>
      <c r="C1111" s="52" t="s">
        <v>15</v>
      </c>
      <c r="D1111" s="52">
        <v>7528</v>
      </c>
      <c r="E1111" s="52" t="s">
        <v>1375</v>
      </c>
      <c r="F1111" s="52" t="s">
        <v>1389</v>
      </c>
      <c r="G1111" s="52" t="s">
        <v>1779</v>
      </c>
      <c r="H1111" s="52" t="s">
        <v>1791</v>
      </c>
      <c r="I1111" s="52" t="s">
        <v>1725</v>
      </c>
      <c r="J1111" s="52" t="s">
        <v>1721</v>
      </c>
      <c r="K1111" s="59">
        <v>85.781400102334089</v>
      </c>
      <c r="L1111" s="59">
        <v>0.55359999999999998</v>
      </c>
      <c r="M1111" s="59">
        <v>1.4158999999999999</v>
      </c>
      <c r="N1111" s="59">
        <v>14.17</v>
      </c>
      <c r="O1111" s="59">
        <v>39.450000000000003</v>
      </c>
      <c r="P1111" s="59"/>
      <c r="Q1111" s="59">
        <v>31.49</v>
      </c>
      <c r="R1111" s="59">
        <v>0.26619999999999999</v>
      </c>
      <c r="S1111" s="59">
        <v>9.81</v>
      </c>
      <c r="T1111" s="59">
        <v>6.8900000000000003E-2</v>
      </c>
      <c r="U1111" s="59"/>
      <c r="V1111" s="59">
        <v>97.224599999999995</v>
      </c>
      <c r="W1111" s="59">
        <f t="shared" si="835"/>
        <v>20.294164712213455</v>
      </c>
      <c r="X1111" s="59">
        <f t="shared" si="836"/>
        <v>12.442582004652749</v>
      </c>
      <c r="Y1111" s="59">
        <f t="shared" si="837"/>
        <v>98.471346716866208</v>
      </c>
      <c r="Z1111" s="59">
        <f t="shared" si="789"/>
        <v>1.8298077284847121E-2</v>
      </c>
      <c r="AA1111" s="59">
        <f t="shared" si="790"/>
        <v>3.51963301295918E-2</v>
      </c>
      <c r="AB1111" s="59">
        <f t="shared" si="791"/>
        <v>0.55205404865001417</v>
      </c>
      <c r="AC1111" s="59">
        <f t="shared" si="792"/>
        <v>1.0313746702720203</v>
      </c>
      <c r="AD1111" s="59">
        <f t="shared" si="793"/>
        <v>0.30949039221150793</v>
      </c>
      <c r="AE1111" s="59">
        <f t="shared" si="794"/>
        <v>0</v>
      </c>
      <c r="AF1111" s="59">
        <f t="shared" si="795"/>
        <v>0.56099112226067427</v>
      </c>
      <c r="AG1111" s="59">
        <f t="shared" si="796"/>
        <v>7.4529541096656779E-3</v>
      </c>
      <c r="AH1111" s="59">
        <f t="shared" si="797"/>
        <v>0.48335675171574055</v>
      </c>
      <c r="AI1111" s="59">
        <f t="shared" si="798"/>
        <v>1.8316903847284971E-3</v>
      </c>
      <c r="AJ1111" s="59">
        <f t="shared" si="832"/>
        <v>3.0000460370187905</v>
      </c>
      <c r="AK1111" s="59">
        <f t="shared" si="822"/>
        <v>4</v>
      </c>
      <c r="AL1111" s="59">
        <f t="shared" si="823"/>
        <v>0.46283117317540157</v>
      </c>
      <c r="AM1111" s="59">
        <f t="shared" si="833"/>
        <v>0.53716882682459843</v>
      </c>
      <c r="AN1111" s="59">
        <f t="shared" si="824"/>
        <v>1.8126285544828447</v>
      </c>
      <c r="AO1111" s="59">
        <f t="shared" si="834"/>
        <v>6.1242572591248594</v>
      </c>
      <c r="AP1111" s="59">
        <f t="shared" si="825"/>
        <v>0.35553930447238491</v>
      </c>
      <c r="AQ1111" s="59">
        <f t="shared" si="826"/>
        <v>0.16349900552600732</v>
      </c>
      <c r="AR1111" s="59">
        <f t="shared" si="827"/>
        <v>0.54485934671260161</v>
      </c>
      <c r="AS1111" s="59">
        <f t="shared" si="828"/>
        <v>0.29164164776139112</v>
      </c>
      <c r="AT1111" s="59">
        <f t="shared" si="829"/>
        <v>0.65135528865117398</v>
      </c>
      <c r="AU1111" s="59"/>
      <c r="AV1111" s="78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>
        <f t="shared" si="830"/>
        <v>0.14218599897665909</v>
      </c>
      <c r="BH1111" s="64">
        <f t="shared" si="831"/>
        <v>0.85781400102334093</v>
      </c>
      <c r="BI1111" s="52"/>
      <c r="BJ1111" s="62"/>
      <c r="BK1111" s="62"/>
      <c r="BL1111" s="62"/>
    </row>
    <row r="1112" spans="1:64" s="31" customFormat="1" x14ac:dyDescent="0.25">
      <c r="A1112" s="62"/>
      <c r="B1112" s="58" t="s">
        <v>168</v>
      </c>
      <c r="C1112" s="52" t="s">
        <v>15</v>
      </c>
      <c r="D1112" s="52">
        <v>7528</v>
      </c>
      <c r="E1112" s="52" t="s">
        <v>1375</v>
      </c>
      <c r="F1112" s="52" t="s">
        <v>1390</v>
      </c>
      <c r="G1112" s="52" t="s">
        <v>1779</v>
      </c>
      <c r="H1112" s="52" t="s">
        <v>1791</v>
      </c>
      <c r="I1112" s="52" t="s">
        <v>1725</v>
      </c>
      <c r="J1112" s="52" t="s">
        <v>1721</v>
      </c>
      <c r="K1112" s="59">
        <v>85.781400102334089</v>
      </c>
      <c r="L1112" s="59">
        <v>0.70199999999999996</v>
      </c>
      <c r="M1112" s="59">
        <v>0.88980000000000004</v>
      </c>
      <c r="N1112" s="59">
        <v>11.47</v>
      </c>
      <c r="O1112" s="59">
        <v>41.52</v>
      </c>
      <c r="P1112" s="59"/>
      <c r="Q1112" s="59">
        <v>32.200000000000003</v>
      </c>
      <c r="R1112" s="59">
        <v>0.25609999999999999</v>
      </c>
      <c r="S1112" s="59">
        <v>10.01</v>
      </c>
      <c r="T1112" s="59">
        <v>8.4000000000000005E-2</v>
      </c>
      <c r="U1112" s="59"/>
      <c r="V1112" s="59">
        <v>97.131900000000016</v>
      </c>
      <c r="W1112" s="59">
        <f t="shared" si="835"/>
        <v>19.281266561985682</v>
      </c>
      <c r="X1112" s="59">
        <f t="shared" si="836"/>
        <v>14.357338784190178</v>
      </c>
      <c r="Y1112" s="59">
        <f t="shared" si="837"/>
        <v>98.570505346175878</v>
      </c>
      <c r="Z1112" s="59">
        <f t="shared" si="789"/>
        <v>2.3434782015034333E-2</v>
      </c>
      <c r="AA1112" s="59">
        <f t="shared" si="790"/>
        <v>2.2339406566469856E-2</v>
      </c>
      <c r="AB1112" s="59">
        <f t="shared" si="791"/>
        <v>0.45132521407257503</v>
      </c>
      <c r="AC1112" s="59">
        <f t="shared" si="792"/>
        <v>1.0963298237249768</v>
      </c>
      <c r="AD1112" s="59">
        <f t="shared" si="793"/>
        <v>0.36068247234995121</v>
      </c>
      <c r="AE1112" s="59">
        <f t="shared" si="794"/>
        <v>0</v>
      </c>
      <c r="AF1112" s="59">
        <f t="shared" si="795"/>
        <v>0.53831291124337366</v>
      </c>
      <c r="AG1112" s="59">
        <f t="shared" si="796"/>
        <v>7.2417646133621635E-3</v>
      </c>
      <c r="AH1112" s="59">
        <f t="shared" si="797"/>
        <v>0.49813526626433474</v>
      </c>
      <c r="AI1112" s="59">
        <f t="shared" si="798"/>
        <v>2.2554154946668754E-3</v>
      </c>
      <c r="AJ1112" s="59">
        <f t="shared" si="832"/>
        <v>3.0000570563447444</v>
      </c>
      <c r="AK1112" s="59">
        <f t="shared" si="822"/>
        <v>4</v>
      </c>
      <c r="AL1112" s="59">
        <f t="shared" si="823"/>
        <v>0.48061762958778514</v>
      </c>
      <c r="AM1112" s="59">
        <f t="shared" si="833"/>
        <v>0.51938237041221491</v>
      </c>
      <c r="AN1112" s="59">
        <f t="shared" si="824"/>
        <v>1.4924842555727993</v>
      </c>
      <c r="AO1112" s="59">
        <f t="shared" si="834"/>
        <v>4.7487953433135992</v>
      </c>
      <c r="AP1112" s="59">
        <f t="shared" si="825"/>
        <v>0.40120614513979724</v>
      </c>
      <c r="AQ1112" s="59">
        <f t="shared" si="826"/>
        <v>0.18900350196547394</v>
      </c>
      <c r="AR1112" s="59">
        <f t="shared" si="827"/>
        <v>0.57449472008766267</v>
      </c>
      <c r="AS1112" s="59">
        <f t="shared" si="828"/>
        <v>0.23650177794686347</v>
      </c>
      <c r="AT1112" s="59">
        <f t="shared" si="829"/>
        <v>0.70838125871069424</v>
      </c>
      <c r="AU1112" s="59"/>
      <c r="AV1112" s="78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>
        <f t="shared" si="830"/>
        <v>0.14218599897665909</v>
      </c>
      <c r="BH1112" s="64">
        <f t="shared" si="831"/>
        <v>0.85781400102334093</v>
      </c>
      <c r="BI1112" s="52"/>
      <c r="BJ1112" s="62"/>
      <c r="BK1112" s="62"/>
      <c r="BL1112" s="62"/>
    </row>
    <row r="1113" spans="1:64" s="31" customFormat="1" x14ac:dyDescent="0.25">
      <c r="A1113" s="62"/>
      <c r="B1113" s="58" t="s">
        <v>168</v>
      </c>
      <c r="C1113" s="52" t="s">
        <v>15</v>
      </c>
      <c r="D1113" s="52">
        <v>7528</v>
      </c>
      <c r="E1113" s="52" t="s">
        <v>1375</v>
      </c>
      <c r="F1113" s="52" t="s">
        <v>1391</v>
      </c>
      <c r="G1113" s="52" t="s">
        <v>1779</v>
      </c>
      <c r="H1113" s="52" t="s">
        <v>1791</v>
      </c>
      <c r="I1113" s="52" t="s">
        <v>1725</v>
      </c>
      <c r="J1113" s="52" t="s">
        <v>1721</v>
      </c>
      <c r="K1113" s="59">
        <v>85.781400102334089</v>
      </c>
      <c r="L1113" s="59">
        <v>3.9699999999999999E-2</v>
      </c>
      <c r="M1113" s="59">
        <v>0.95479999999999998</v>
      </c>
      <c r="N1113" s="59">
        <v>12.06</v>
      </c>
      <c r="O1113" s="59">
        <v>42.85</v>
      </c>
      <c r="P1113" s="59"/>
      <c r="Q1113" s="59">
        <v>31.97</v>
      </c>
      <c r="R1113" s="59">
        <v>0.2419</v>
      </c>
      <c r="S1113" s="59">
        <v>8.5</v>
      </c>
      <c r="T1113" s="59">
        <v>6.4799999999999996E-2</v>
      </c>
      <c r="U1113" s="59"/>
      <c r="V1113" s="59">
        <v>96.681200000000004</v>
      </c>
      <c r="W1113" s="59">
        <f t="shared" si="835"/>
        <v>20.738745685109187</v>
      </c>
      <c r="X1113" s="59">
        <f t="shared" si="836"/>
        <v>12.481945226595698</v>
      </c>
      <c r="Y1113" s="59">
        <f t="shared" si="837"/>
        <v>97.931890911704883</v>
      </c>
      <c r="Z1113" s="59">
        <f t="shared" si="789"/>
        <v>1.3453095419492995E-3</v>
      </c>
      <c r="AA1113" s="59">
        <f t="shared" si="790"/>
        <v>2.4333218216331574E-2</v>
      </c>
      <c r="AB1113" s="59">
        <f t="shared" si="791"/>
        <v>0.48170526868903252</v>
      </c>
      <c r="AC1113" s="59">
        <f t="shared" si="792"/>
        <v>1.1485307300476149</v>
      </c>
      <c r="AD1113" s="59">
        <f t="shared" si="793"/>
        <v>0.3183033957331996</v>
      </c>
      <c r="AE1113" s="59">
        <f t="shared" si="794"/>
        <v>0</v>
      </c>
      <c r="AF1113" s="59">
        <f t="shared" si="795"/>
        <v>0.58774593389722729</v>
      </c>
      <c r="AG1113" s="59">
        <f t="shared" si="796"/>
        <v>6.9435026250195863E-3</v>
      </c>
      <c r="AH1113" s="59">
        <f t="shared" si="797"/>
        <v>0.42937825566827736</v>
      </c>
      <c r="AI1113" s="59">
        <f t="shared" si="798"/>
        <v>1.7661605881440225E-3</v>
      </c>
      <c r="AJ1113" s="59">
        <f t="shared" si="832"/>
        <v>3.0000517750067961</v>
      </c>
      <c r="AK1113" s="59">
        <f t="shared" si="822"/>
        <v>4</v>
      </c>
      <c r="AL1113" s="59">
        <f t="shared" si="823"/>
        <v>0.42214929118114802</v>
      </c>
      <c r="AM1113" s="59">
        <f t="shared" si="833"/>
        <v>0.57785070881885203</v>
      </c>
      <c r="AN1113" s="59">
        <f t="shared" si="824"/>
        <v>1.8464959588111751</v>
      </c>
      <c r="AO1113" s="59">
        <f t="shared" si="834"/>
        <v>6.2744604970877944</v>
      </c>
      <c r="AP1113" s="59">
        <f t="shared" si="825"/>
        <v>0.3513091233818737</v>
      </c>
      <c r="AQ1113" s="59">
        <f t="shared" si="826"/>
        <v>0.16335486808045915</v>
      </c>
      <c r="AR1113" s="59">
        <f t="shared" si="827"/>
        <v>0.58943161904104269</v>
      </c>
      <c r="AS1113" s="59">
        <f t="shared" si="828"/>
        <v>0.24721351287849816</v>
      </c>
      <c r="AT1113" s="59">
        <f t="shared" si="829"/>
        <v>0.70451807648565579</v>
      </c>
      <c r="AU1113" s="59"/>
      <c r="AV1113" s="78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>
        <f t="shared" si="830"/>
        <v>0.14218599897665909</v>
      </c>
      <c r="BH1113" s="64">
        <f t="shared" si="831"/>
        <v>0.85781400102334093</v>
      </c>
      <c r="BI1113" s="52"/>
      <c r="BJ1113" s="62"/>
      <c r="BK1113" s="62"/>
      <c r="BL1113" s="62"/>
    </row>
    <row r="1114" spans="1:64" s="31" customFormat="1" x14ac:dyDescent="0.25">
      <c r="A1114" s="62"/>
      <c r="B1114" s="58" t="s">
        <v>168</v>
      </c>
      <c r="C1114" s="52" t="s">
        <v>15</v>
      </c>
      <c r="D1114" s="52">
        <v>7528</v>
      </c>
      <c r="E1114" s="52" t="s">
        <v>1375</v>
      </c>
      <c r="F1114" s="52" t="s">
        <v>1392</v>
      </c>
      <c r="G1114" s="52" t="s">
        <v>1779</v>
      </c>
      <c r="H1114" s="52" t="s">
        <v>1791</v>
      </c>
      <c r="I1114" s="52" t="s">
        <v>1725</v>
      </c>
      <c r="J1114" s="52" t="s">
        <v>1721</v>
      </c>
      <c r="K1114" s="59">
        <v>88.1944723825045</v>
      </c>
      <c r="L1114" s="59">
        <v>2.07E-2</v>
      </c>
      <c r="M1114" s="59">
        <v>0.46260000000000001</v>
      </c>
      <c r="N1114" s="59">
        <v>7.89</v>
      </c>
      <c r="O1114" s="59">
        <v>48.39</v>
      </c>
      <c r="P1114" s="59"/>
      <c r="Q1114" s="59">
        <v>32.92</v>
      </c>
      <c r="R1114" s="59">
        <v>0.28399999999999997</v>
      </c>
      <c r="S1114" s="59">
        <v>6.78</v>
      </c>
      <c r="T1114" s="59">
        <v>4.99E-2</v>
      </c>
      <c r="U1114" s="59"/>
      <c r="V1114" s="59">
        <v>96.797200000000004</v>
      </c>
      <c r="W1114" s="59">
        <f t="shared" si="835"/>
        <v>22.2480083598461</v>
      </c>
      <c r="X1114" s="59">
        <f t="shared" si="836"/>
        <v>11.860404134423096</v>
      </c>
      <c r="Y1114" s="59">
        <f t="shared" si="837"/>
        <v>97.985612494269191</v>
      </c>
      <c r="Z1114" s="59">
        <f t="shared" si="789"/>
        <v>7.2325818950238368E-4</v>
      </c>
      <c r="AA1114" s="59">
        <f t="shared" si="790"/>
        <v>1.2155814598737495E-2</v>
      </c>
      <c r="AB1114" s="59">
        <f t="shared" si="791"/>
        <v>0.32493941220749073</v>
      </c>
      <c r="AC1114" s="59">
        <f t="shared" si="792"/>
        <v>1.3373303911233221</v>
      </c>
      <c r="AD1114" s="59">
        <f t="shared" si="793"/>
        <v>0.31185289891956763</v>
      </c>
      <c r="AE1114" s="59">
        <f t="shared" si="794"/>
        <v>0</v>
      </c>
      <c r="AF1114" s="59">
        <f t="shared" si="795"/>
        <v>0.65011409953287358</v>
      </c>
      <c r="AG1114" s="59">
        <f t="shared" si="796"/>
        <v>8.4052836570363589E-3</v>
      </c>
      <c r="AH1114" s="59">
        <f t="shared" si="797"/>
        <v>0.35313609818208885</v>
      </c>
      <c r="AI1114" s="59">
        <f t="shared" si="798"/>
        <v>1.4023196759509989E-3</v>
      </c>
      <c r="AJ1114" s="59">
        <f t="shared" si="832"/>
        <v>3.0000595760865703</v>
      </c>
      <c r="AK1114" s="59">
        <f t="shared" si="822"/>
        <v>4</v>
      </c>
      <c r="AL1114" s="59">
        <f t="shared" si="823"/>
        <v>0.35199205441115677</v>
      </c>
      <c r="AM1114" s="59">
        <f t="shared" si="833"/>
        <v>0.64800794558884323</v>
      </c>
      <c r="AN1114" s="59">
        <f t="shared" si="824"/>
        <v>2.0846819182545087</v>
      </c>
      <c r="AO1114" s="59">
        <f t="shared" si="834"/>
        <v>7.3543490806990128</v>
      </c>
      <c r="AP1114" s="59">
        <f t="shared" si="825"/>
        <v>0.32418253372647832</v>
      </c>
      <c r="AQ1114" s="59">
        <f t="shared" si="826"/>
        <v>0.15797037264404801</v>
      </c>
      <c r="AR1114" s="59">
        <f t="shared" si="827"/>
        <v>0.67743022741131864</v>
      </c>
      <c r="AS1114" s="59">
        <f t="shared" si="828"/>
        <v>0.16459939994463335</v>
      </c>
      <c r="AT1114" s="59">
        <f t="shared" si="829"/>
        <v>0.8045206550967926</v>
      </c>
      <c r="AU1114" s="59"/>
      <c r="AV1114" s="78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>
        <f t="shared" si="830"/>
        <v>0.118055276174955</v>
      </c>
      <c r="BH1114" s="64">
        <f t="shared" si="831"/>
        <v>0.88194472382504496</v>
      </c>
      <c r="BI1114" s="52"/>
      <c r="BJ1114" s="62"/>
      <c r="BK1114" s="62"/>
      <c r="BL1114" s="62"/>
    </row>
    <row r="1115" spans="1:64" s="31" customFormat="1" x14ac:dyDescent="0.25">
      <c r="A1115" s="62"/>
      <c r="B1115" s="58" t="s">
        <v>168</v>
      </c>
      <c r="C1115" s="52" t="s">
        <v>15</v>
      </c>
      <c r="D1115" s="52">
        <v>7528</v>
      </c>
      <c r="E1115" s="52" t="s">
        <v>1375</v>
      </c>
      <c r="F1115" s="52" t="s">
        <v>1393</v>
      </c>
      <c r="G1115" s="52" t="s">
        <v>1779</v>
      </c>
      <c r="H1115" s="52" t="s">
        <v>1791</v>
      </c>
      <c r="I1115" s="52" t="s">
        <v>1725</v>
      </c>
      <c r="J1115" s="52" t="s">
        <v>1721</v>
      </c>
      <c r="K1115" s="59">
        <v>88.1944723825045</v>
      </c>
      <c r="L1115" s="59">
        <v>0.25540000000000002</v>
      </c>
      <c r="M1115" s="59">
        <v>0.35849999999999999</v>
      </c>
      <c r="N1115" s="59">
        <v>10.39</v>
      </c>
      <c r="O1115" s="59">
        <v>49.04</v>
      </c>
      <c r="P1115" s="59"/>
      <c r="Q1115" s="59">
        <v>27.94</v>
      </c>
      <c r="R1115" s="59">
        <v>0.20499999999999999</v>
      </c>
      <c r="S1115" s="59">
        <v>8.5299999999999994</v>
      </c>
      <c r="T1115" s="59">
        <v>8.6499999999999994E-2</v>
      </c>
      <c r="U1115" s="59"/>
      <c r="V1115" s="59">
        <v>96.805400000000006</v>
      </c>
      <c r="W1115" s="59">
        <f t="shared" si="835"/>
        <v>20.166545460227262</v>
      </c>
      <c r="X1115" s="59">
        <f t="shared" si="836"/>
        <v>8.6390915089717062</v>
      </c>
      <c r="Y1115" s="59">
        <f t="shared" si="837"/>
        <v>97.671036969198965</v>
      </c>
      <c r="Z1115" s="59">
        <f t="shared" si="789"/>
        <v>8.7181890024924779E-3</v>
      </c>
      <c r="AA1115" s="59">
        <f t="shared" si="790"/>
        <v>9.2034354715016028E-3</v>
      </c>
      <c r="AB1115" s="59">
        <f t="shared" si="791"/>
        <v>0.4180452637076067</v>
      </c>
      <c r="AC1115" s="59">
        <f t="shared" si="792"/>
        <v>1.3240851842618946</v>
      </c>
      <c r="AD1115" s="59">
        <f t="shared" si="793"/>
        <v>0.22192219779918448</v>
      </c>
      <c r="AE1115" s="59">
        <f t="shared" si="794"/>
        <v>0</v>
      </c>
      <c r="AF1115" s="59">
        <f t="shared" si="795"/>
        <v>0.57572134089681204</v>
      </c>
      <c r="AG1115" s="59">
        <f t="shared" si="796"/>
        <v>5.9274823285736002E-3</v>
      </c>
      <c r="AH1115" s="59">
        <f t="shared" si="797"/>
        <v>0.43405406117204653</v>
      </c>
      <c r="AI1115" s="59">
        <f t="shared" si="798"/>
        <v>2.374898001550677E-3</v>
      </c>
      <c r="AJ1115" s="59">
        <f t="shared" si="832"/>
        <v>3.0000520526416627</v>
      </c>
      <c r="AK1115" s="59">
        <f t="shared" si="822"/>
        <v>3.9999999999999991</v>
      </c>
      <c r="AL1115" s="59">
        <f t="shared" si="823"/>
        <v>0.42985208421867216</v>
      </c>
      <c r="AM1115" s="59">
        <f t="shared" si="833"/>
        <v>0.57014791578132784</v>
      </c>
      <c r="AN1115" s="59">
        <f t="shared" si="824"/>
        <v>2.5942485547019385</v>
      </c>
      <c r="AO1115" s="59">
        <f t="shared" si="834"/>
        <v>9.7915818340821179</v>
      </c>
      <c r="AP1115" s="59">
        <f t="shared" si="825"/>
        <v>0.27822227227213209</v>
      </c>
      <c r="AQ1115" s="59">
        <f t="shared" si="826"/>
        <v>0.11299198026961704</v>
      </c>
      <c r="AR1115" s="59">
        <f t="shared" si="827"/>
        <v>0.67415972128571822</v>
      </c>
      <c r="AS1115" s="59">
        <f t="shared" si="828"/>
        <v>0.21284829844466477</v>
      </c>
      <c r="AT1115" s="59">
        <f t="shared" si="829"/>
        <v>0.7600379097932366</v>
      </c>
      <c r="AU1115" s="59"/>
      <c r="AV1115" s="78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>
        <f t="shared" si="830"/>
        <v>0.118055276174955</v>
      </c>
      <c r="BH1115" s="64">
        <f t="shared" si="831"/>
        <v>0.88194472382504496</v>
      </c>
      <c r="BI1115" s="52"/>
      <c r="BJ1115" s="62"/>
      <c r="BK1115" s="62"/>
      <c r="BL1115" s="62"/>
    </row>
    <row r="1116" spans="1:64" s="31" customFormat="1" x14ac:dyDescent="0.25">
      <c r="A1116" s="62"/>
      <c r="B1116" s="58" t="s">
        <v>168</v>
      </c>
      <c r="C1116" s="52" t="s">
        <v>15</v>
      </c>
      <c r="D1116" s="52">
        <v>7528</v>
      </c>
      <c r="E1116" s="52" t="s">
        <v>1375</v>
      </c>
      <c r="F1116" s="52" t="s">
        <v>1394</v>
      </c>
      <c r="G1116" s="52" t="s">
        <v>1779</v>
      </c>
      <c r="H1116" s="52" t="s">
        <v>1791</v>
      </c>
      <c r="I1116" s="52" t="s">
        <v>1725</v>
      </c>
      <c r="J1116" s="52" t="s">
        <v>1721</v>
      </c>
      <c r="K1116" s="59">
        <v>88.1944723825045</v>
      </c>
      <c r="L1116" s="59">
        <v>0.1734</v>
      </c>
      <c r="M1116" s="59">
        <v>0.41349999999999998</v>
      </c>
      <c r="N1116" s="59">
        <v>9.35</v>
      </c>
      <c r="O1116" s="59">
        <v>47.21</v>
      </c>
      <c r="P1116" s="59"/>
      <c r="Q1116" s="59">
        <v>31.78</v>
      </c>
      <c r="R1116" s="59">
        <v>0.23930000000000001</v>
      </c>
      <c r="S1116" s="59">
        <v>7.24</v>
      </c>
      <c r="T1116" s="59">
        <v>5.91E-2</v>
      </c>
      <c r="U1116" s="59"/>
      <c r="V1116" s="59">
        <v>96.465299999999999</v>
      </c>
      <c r="W1116" s="59">
        <f t="shared" si="835"/>
        <v>21.843956424585691</v>
      </c>
      <c r="X1116" s="59">
        <f t="shared" si="836"/>
        <v>11.042502306528464</v>
      </c>
      <c r="Y1116" s="59">
        <f t="shared" si="837"/>
        <v>97.571758731114159</v>
      </c>
      <c r="Z1116" s="59">
        <f t="shared" si="789"/>
        <v>6.016190426195671E-3</v>
      </c>
      <c r="AA1116" s="59">
        <f t="shared" si="790"/>
        <v>1.0789552179600616E-2</v>
      </c>
      <c r="AB1116" s="59">
        <f t="shared" si="791"/>
        <v>0.38237233649980745</v>
      </c>
      <c r="AC1116" s="59">
        <f t="shared" si="792"/>
        <v>1.295586932857437</v>
      </c>
      <c r="AD1116" s="59">
        <f t="shared" si="793"/>
        <v>0.28831501692302325</v>
      </c>
      <c r="AE1116" s="59">
        <f t="shared" si="794"/>
        <v>0</v>
      </c>
      <c r="AF1116" s="59">
        <f t="shared" si="795"/>
        <v>0.63383937419651004</v>
      </c>
      <c r="AG1116" s="59">
        <f t="shared" si="796"/>
        <v>7.0327665200871897E-3</v>
      </c>
      <c r="AH1116" s="59">
        <f t="shared" si="797"/>
        <v>0.37445570628395636</v>
      </c>
      <c r="AI1116" s="59">
        <f t="shared" si="798"/>
        <v>1.6492383674519397E-3</v>
      </c>
      <c r="AJ1116" s="59">
        <f t="shared" si="832"/>
        <v>3.0000571142540693</v>
      </c>
      <c r="AK1116" s="59">
        <f t="shared" si="822"/>
        <v>4</v>
      </c>
      <c r="AL1116" s="59">
        <f t="shared" si="823"/>
        <v>0.37137511977696358</v>
      </c>
      <c r="AM1116" s="59">
        <f t="shared" si="833"/>
        <v>0.62862488022303642</v>
      </c>
      <c r="AN1116" s="59">
        <f t="shared" si="824"/>
        <v>2.1984265022370924</v>
      </c>
      <c r="AO1116" s="59">
        <f t="shared" si="834"/>
        <v>7.8839414655533764</v>
      </c>
      <c r="AP1116" s="59">
        <f t="shared" si="825"/>
        <v>0.31265373748640612</v>
      </c>
      <c r="AQ1116" s="59">
        <f t="shared" si="826"/>
        <v>0.14663011103524523</v>
      </c>
      <c r="AR1116" s="59">
        <f t="shared" si="827"/>
        <v>0.6589044783311413</v>
      </c>
      <c r="AS1116" s="59">
        <f t="shared" si="828"/>
        <v>0.19446541063361344</v>
      </c>
      <c r="AT1116" s="59">
        <f t="shared" si="829"/>
        <v>0.77212060895478218</v>
      </c>
      <c r="AU1116" s="59"/>
      <c r="AV1116" s="78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>
        <f t="shared" si="830"/>
        <v>0.118055276174955</v>
      </c>
      <c r="BH1116" s="64">
        <f t="shared" si="831"/>
        <v>0.88194472382504496</v>
      </c>
      <c r="BI1116" s="52"/>
      <c r="BJ1116" s="62"/>
      <c r="BK1116" s="62"/>
      <c r="BL1116" s="62"/>
    </row>
    <row r="1117" spans="1:64" s="31" customFormat="1" x14ac:dyDescent="0.25">
      <c r="A1117" s="62"/>
      <c r="B1117" s="58" t="s">
        <v>168</v>
      </c>
      <c r="C1117" s="52" t="s">
        <v>15</v>
      </c>
      <c r="D1117" s="52">
        <v>7528</v>
      </c>
      <c r="E1117" s="52" t="s">
        <v>1375</v>
      </c>
      <c r="F1117" s="52" t="s">
        <v>1395</v>
      </c>
      <c r="G1117" s="52" t="s">
        <v>1779</v>
      </c>
      <c r="H1117" s="52" t="s">
        <v>1791</v>
      </c>
      <c r="I1117" s="52" t="s">
        <v>1725</v>
      </c>
      <c r="J1117" s="52" t="s">
        <v>1721</v>
      </c>
      <c r="K1117" s="59">
        <v>88.1944723825045</v>
      </c>
      <c r="L1117" s="59">
        <v>3.9699999999999999E-2</v>
      </c>
      <c r="M1117" s="59">
        <v>0.32569999999999999</v>
      </c>
      <c r="N1117" s="59">
        <v>10.38</v>
      </c>
      <c r="O1117" s="59">
        <v>46.77</v>
      </c>
      <c r="P1117" s="59"/>
      <c r="Q1117" s="59">
        <v>30.09</v>
      </c>
      <c r="R1117" s="59">
        <v>0.22689999999999999</v>
      </c>
      <c r="S1117" s="59">
        <v>8.9700000000000006</v>
      </c>
      <c r="T1117" s="59">
        <v>9.2700000000000005E-2</v>
      </c>
      <c r="U1117" s="59"/>
      <c r="V1117" s="59">
        <v>96.894999999999996</v>
      </c>
      <c r="W1117" s="59">
        <f t="shared" si="835"/>
        <v>19.23869854887646</v>
      </c>
      <c r="X1117" s="59">
        <f t="shared" si="836"/>
        <v>12.059681541590953</v>
      </c>
      <c r="Y1117" s="59">
        <f t="shared" si="837"/>
        <v>98.103380090467397</v>
      </c>
      <c r="Z1117" s="59">
        <f t="shared" si="789"/>
        <v>1.3485825298691107E-3</v>
      </c>
      <c r="AA1117" s="59">
        <f t="shared" si="790"/>
        <v>8.3207065501903245E-3</v>
      </c>
      <c r="AB1117" s="59">
        <f t="shared" si="791"/>
        <v>0.41561072767306684</v>
      </c>
      <c r="AC1117" s="59">
        <f t="shared" si="792"/>
        <v>1.2566503892268484</v>
      </c>
      <c r="AD1117" s="59">
        <f t="shared" si="793"/>
        <v>0.3082834039871114</v>
      </c>
      <c r="AE1117" s="59">
        <f t="shared" si="794"/>
        <v>0</v>
      </c>
      <c r="AF1117" s="59">
        <f t="shared" si="795"/>
        <v>0.54656037651012368</v>
      </c>
      <c r="AG1117" s="59">
        <f t="shared" si="796"/>
        <v>6.5287875749402355E-3</v>
      </c>
      <c r="AH1117" s="59">
        <f t="shared" si="797"/>
        <v>0.45422273866946705</v>
      </c>
      <c r="AI1117" s="59">
        <f t="shared" si="798"/>
        <v>2.5327377548110268E-3</v>
      </c>
      <c r="AJ1117" s="59">
        <f t="shared" si="832"/>
        <v>3.0000584504764283</v>
      </c>
      <c r="AK1117" s="59">
        <f t="shared" si="822"/>
        <v>4.0000000000000009</v>
      </c>
      <c r="AL1117" s="59">
        <f t="shared" si="823"/>
        <v>0.4538673082908245</v>
      </c>
      <c r="AM1117" s="59">
        <f t="shared" si="833"/>
        <v>0.54613269170917556</v>
      </c>
      <c r="AN1117" s="59">
        <f t="shared" si="824"/>
        <v>1.7729153416671566</v>
      </c>
      <c r="AO1117" s="59">
        <f t="shared" si="834"/>
        <v>5.9492296064216745</v>
      </c>
      <c r="AP1117" s="59">
        <f t="shared" si="825"/>
        <v>0.36063127675537732</v>
      </c>
      <c r="AQ1117" s="59">
        <f t="shared" si="826"/>
        <v>0.15565588187285004</v>
      </c>
      <c r="AR1117" s="59">
        <f t="shared" si="827"/>
        <v>0.63449742026704459</v>
      </c>
      <c r="AS1117" s="59">
        <f t="shared" si="828"/>
        <v>0.20984669786010526</v>
      </c>
      <c r="AT1117" s="59">
        <f t="shared" si="829"/>
        <v>0.75146780399729807</v>
      </c>
      <c r="AU1117" s="59"/>
      <c r="AV1117" s="78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>
        <f t="shared" si="830"/>
        <v>0.118055276174955</v>
      </c>
      <c r="BH1117" s="64">
        <f t="shared" si="831"/>
        <v>0.88194472382504496</v>
      </c>
      <c r="BI1117" s="52"/>
      <c r="BJ1117" s="62"/>
      <c r="BK1117" s="62"/>
      <c r="BL1117" s="62"/>
    </row>
    <row r="1118" spans="1:64" s="31" customFormat="1" x14ac:dyDescent="0.25">
      <c r="A1118" s="62"/>
      <c r="B1118" s="58" t="s">
        <v>168</v>
      </c>
      <c r="C1118" s="52" t="s">
        <v>15</v>
      </c>
      <c r="D1118" s="52">
        <v>7528</v>
      </c>
      <c r="E1118" s="52" t="s">
        <v>1375</v>
      </c>
      <c r="F1118" s="52" t="s">
        <v>1396</v>
      </c>
      <c r="G1118" s="52" t="s">
        <v>1779</v>
      </c>
      <c r="H1118" s="52" t="s">
        <v>1791</v>
      </c>
      <c r="I1118" s="52" t="s">
        <v>1725</v>
      </c>
      <c r="J1118" s="52" t="s">
        <v>1721</v>
      </c>
      <c r="K1118" s="59">
        <v>86.987324676733351</v>
      </c>
      <c r="L1118" s="59">
        <v>3.3099999999999997E-2</v>
      </c>
      <c r="M1118" s="59">
        <v>0.46660000000000001</v>
      </c>
      <c r="N1118" s="59">
        <v>9.52</v>
      </c>
      <c r="O1118" s="59">
        <v>50.53</v>
      </c>
      <c r="P1118" s="59"/>
      <c r="Q1118" s="59">
        <v>27.66</v>
      </c>
      <c r="R1118" s="59">
        <v>0.23130000000000001</v>
      </c>
      <c r="S1118" s="59">
        <v>9.17</v>
      </c>
      <c r="T1118" s="59">
        <v>3.4500000000000003E-2</v>
      </c>
      <c r="U1118" s="59"/>
      <c r="V1118" s="59">
        <v>97.645499999999998</v>
      </c>
      <c r="W1118" s="59">
        <f t="shared" si="835"/>
        <v>19.164651912560434</v>
      </c>
      <c r="X1118" s="59">
        <f t="shared" si="836"/>
        <v>9.4413737357630207</v>
      </c>
      <c r="Y1118" s="59">
        <f t="shared" si="837"/>
        <v>98.59152564832344</v>
      </c>
      <c r="Z1118" s="59">
        <f t="shared" si="789"/>
        <v>1.1207979457173221E-3</v>
      </c>
      <c r="AA1118" s="59">
        <f t="shared" si="790"/>
        <v>1.1882272053524084E-2</v>
      </c>
      <c r="AB1118" s="59">
        <f t="shared" si="791"/>
        <v>0.37996067782853366</v>
      </c>
      <c r="AC1118" s="59">
        <f t="shared" si="792"/>
        <v>1.3533455783124428</v>
      </c>
      <c r="AD1118" s="59">
        <f t="shared" si="793"/>
        <v>0.24058126576964056</v>
      </c>
      <c r="AE1118" s="59">
        <f t="shared" si="794"/>
        <v>0</v>
      </c>
      <c r="AF1118" s="59">
        <f t="shared" si="795"/>
        <v>0.5427198417581004</v>
      </c>
      <c r="AG1118" s="59">
        <f t="shared" si="796"/>
        <v>6.6341606674552422E-3</v>
      </c>
      <c r="AH1118" s="59">
        <f t="shared" si="797"/>
        <v>0.46286897711787367</v>
      </c>
      <c r="AI1118" s="59">
        <f t="shared" si="798"/>
        <v>9.3959759216252889E-4</v>
      </c>
      <c r="AJ1118" s="59">
        <f t="shared" si="832"/>
        <v>3.0000531690454504</v>
      </c>
      <c r="AK1118" s="59">
        <f t="shared" si="822"/>
        <v>4.0000000000000009</v>
      </c>
      <c r="AL1118" s="59">
        <f t="shared" si="823"/>
        <v>0.46029646355381998</v>
      </c>
      <c r="AM1118" s="59">
        <f t="shared" si="833"/>
        <v>0.53970353644617997</v>
      </c>
      <c r="AN1118" s="59">
        <f t="shared" si="824"/>
        <v>2.2558690928069236</v>
      </c>
      <c r="AO1118" s="59">
        <f t="shared" si="834"/>
        <v>8.1546555359268726</v>
      </c>
      <c r="AP1118" s="59">
        <f t="shared" si="825"/>
        <v>0.3071376555676838</v>
      </c>
      <c r="AQ1118" s="59">
        <f t="shared" si="826"/>
        <v>0.12188195279575548</v>
      </c>
      <c r="AR1118" s="59">
        <f t="shared" si="827"/>
        <v>0.68562446608025429</v>
      </c>
      <c r="AS1118" s="59">
        <f t="shared" si="828"/>
        <v>0.19249358112399037</v>
      </c>
      <c r="AT1118" s="59">
        <f t="shared" si="829"/>
        <v>0.78078849223421376</v>
      </c>
      <c r="AU1118" s="59"/>
      <c r="AV1118" s="78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>
        <f t="shared" si="830"/>
        <v>0.13012675323266648</v>
      </c>
      <c r="BH1118" s="64">
        <f t="shared" si="831"/>
        <v>0.86987324676733346</v>
      </c>
      <c r="BI1118" s="52"/>
      <c r="BJ1118" s="62"/>
      <c r="BK1118" s="62"/>
      <c r="BL1118" s="62"/>
    </row>
    <row r="1119" spans="1:64" s="31" customFormat="1" x14ac:dyDescent="0.25">
      <c r="A1119" s="62"/>
      <c r="B1119" s="58" t="s">
        <v>168</v>
      </c>
      <c r="C1119" s="52" t="s">
        <v>15</v>
      </c>
      <c r="D1119" s="52">
        <v>7528</v>
      </c>
      <c r="E1119" s="52" t="s">
        <v>1375</v>
      </c>
      <c r="F1119" s="52" t="s">
        <v>1397</v>
      </c>
      <c r="G1119" s="52" t="s">
        <v>1779</v>
      </c>
      <c r="H1119" s="52" t="s">
        <v>1791</v>
      </c>
      <c r="I1119" s="52" t="s">
        <v>1725</v>
      </c>
      <c r="J1119" s="52" t="s">
        <v>1721</v>
      </c>
      <c r="K1119" s="59">
        <v>86.987324676733351</v>
      </c>
      <c r="L1119" s="59">
        <v>5.2600000000000001E-2</v>
      </c>
      <c r="M1119" s="59">
        <v>0.59160000000000001</v>
      </c>
      <c r="N1119" s="59">
        <v>10.89</v>
      </c>
      <c r="O1119" s="59">
        <v>46.56</v>
      </c>
      <c r="P1119" s="59"/>
      <c r="Q1119" s="59">
        <v>29.42</v>
      </c>
      <c r="R1119" s="59">
        <v>0.24909999999999999</v>
      </c>
      <c r="S1119" s="59">
        <v>8.3800000000000008</v>
      </c>
      <c r="T1119" s="59">
        <v>4.8500000000000001E-2</v>
      </c>
      <c r="U1119" s="59"/>
      <c r="V1119" s="59">
        <v>96.191800000000001</v>
      </c>
      <c r="W1119" s="59">
        <f t="shared" si="835"/>
        <v>20.241928625858627</v>
      </c>
      <c r="X1119" s="59">
        <f t="shared" si="836"/>
        <v>10.200123776551871</v>
      </c>
      <c r="Y1119" s="59">
        <f t="shared" si="837"/>
        <v>97.213852402410495</v>
      </c>
      <c r="Z1119" s="59">
        <f t="shared" si="789"/>
        <v>1.8032957796508507E-3</v>
      </c>
      <c r="AA1119" s="59">
        <f t="shared" si="790"/>
        <v>1.5253335127792422E-2</v>
      </c>
      <c r="AB1119" s="59">
        <f t="shared" si="791"/>
        <v>0.44005957477453389</v>
      </c>
      <c r="AC1119" s="59">
        <f t="shared" si="792"/>
        <v>1.2625665275785936</v>
      </c>
      <c r="AD1119" s="59">
        <f t="shared" si="793"/>
        <v>0.26315640664281958</v>
      </c>
      <c r="AE1119" s="59">
        <f t="shared" si="794"/>
        <v>0</v>
      </c>
      <c r="AF1119" s="59">
        <f t="shared" si="795"/>
        <v>0.58037479444182849</v>
      </c>
      <c r="AG1119" s="59">
        <f t="shared" si="796"/>
        <v>7.2337912107874611E-3</v>
      </c>
      <c r="AH1119" s="59">
        <f t="shared" si="797"/>
        <v>0.42826703489282231</v>
      </c>
      <c r="AI1119" s="59">
        <f t="shared" si="798"/>
        <v>1.3373541457544972E-3</v>
      </c>
      <c r="AJ1119" s="59">
        <f t="shared" si="832"/>
        <v>3.0000521145945829</v>
      </c>
      <c r="AK1119" s="59">
        <f t="shared" si="822"/>
        <v>3.9999999999999996</v>
      </c>
      <c r="AL1119" s="59">
        <f t="shared" si="823"/>
        <v>0.42459773374194487</v>
      </c>
      <c r="AM1119" s="59">
        <f t="shared" si="833"/>
        <v>0.57540226625805513</v>
      </c>
      <c r="AN1119" s="59">
        <f t="shared" si="824"/>
        <v>2.2054366900881393</v>
      </c>
      <c r="AO1119" s="59">
        <f t="shared" si="834"/>
        <v>7.9168631022661256</v>
      </c>
      <c r="AP1119" s="59">
        <f t="shared" si="825"/>
        <v>0.31196997373000779</v>
      </c>
      <c r="AQ1119" s="59">
        <f t="shared" si="826"/>
        <v>0.13386852586109879</v>
      </c>
      <c r="AR1119" s="59">
        <f t="shared" si="827"/>
        <v>0.64227172731507742</v>
      </c>
      <c r="AS1119" s="59">
        <f t="shared" si="828"/>
        <v>0.22385974682382381</v>
      </c>
      <c r="AT1119" s="59">
        <f t="shared" si="829"/>
        <v>0.7415406857874749</v>
      </c>
      <c r="AU1119" s="59"/>
      <c r="AV1119" s="78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>
        <f t="shared" si="830"/>
        <v>0.13012675323266648</v>
      </c>
      <c r="BH1119" s="64">
        <f t="shared" si="831"/>
        <v>0.86987324676733346</v>
      </c>
      <c r="BI1119" s="52"/>
      <c r="BJ1119" s="62"/>
      <c r="BK1119" s="62"/>
      <c r="BL1119" s="62"/>
    </row>
    <row r="1120" spans="1:64" s="31" customFormat="1" x14ac:dyDescent="0.25">
      <c r="A1120" s="62"/>
      <c r="B1120" s="58" t="s">
        <v>168</v>
      </c>
      <c r="C1120" s="52" t="s">
        <v>15</v>
      </c>
      <c r="D1120" s="52" t="s">
        <v>231</v>
      </c>
      <c r="E1120" s="52" t="s">
        <v>1375</v>
      </c>
      <c r="F1120" s="52" t="s">
        <v>1398</v>
      </c>
      <c r="G1120" s="52" t="s">
        <v>1779</v>
      </c>
      <c r="H1120" s="52" t="s">
        <v>1791</v>
      </c>
      <c r="I1120" s="52" t="s">
        <v>1725</v>
      </c>
      <c r="J1120" s="52" t="s">
        <v>1721</v>
      </c>
      <c r="K1120" s="59">
        <v>84.462647657146633</v>
      </c>
      <c r="L1120" s="59">
        <v>2.5999999999999999E-2</v>
      </c>
      <c r="M1120" s="59">
        <v>0.22439999999999999</v>
      </c>
      <c r="N1120" s="59">
        <v>6.16</v>
      </c>
      <c r="O1120" s="59">
        <v>52.27</v>
      </c>
      <c r="P1120" s="59"/>
      <c r="Q1120" s="59">
        <v>31.75</v>
      </c>
      <c r="R1120" s="59">
        <v>0.29659999999999997</v>
      </c>
      <c r="S1120" s="59">
        <v>6.29</v>
      </c>
      <c r="T1120" s="59">
        <v>4.87E-2</v>
      </c>
      <c r="U1120" s="59"/>
      <c r="V1120" s="59">
        <v>97.065700000000007</v>
      </c>
      <c r="W1120" s="59">
        <f t="shared" si="835"/>
        <v>22.565862517325581</v>
      </c>
      <c r="X1120" s="59">
        <f t="shared" si="836"/>
        <v>10.206865395281639</v>
      </c>
      <c r="Y1120" s="59">
        <f t="shared" si="837"/>
        <v>98.08842791260723</v>
      </c>
      <c r="Z1120" s="59">
        <f t="shared" si="789"/>
        <v>9.1745097363839906E-4</v>
      </c>
      <c r="AA1120" s="59">
        <f t="shared" si="790"/>
        <v>5.9550826749451271E-3</v>
      </c>
      <c r="AB1120" s="59">
        <f t="shared" si="791"/>
        <v>0.25620795083783798</v>
      </c>
      <c r="AC1120" s="59">
        <f t="shared" si="792"/>
        <v>1.4588884823665389</v>
      </c>
      <c r="AD1120" s="59">
        <f t="shared" si="793"/>
        <v>0.2710373790064815</v>
      </c>
      <c r="AE1120" s="59">
        <f t="shared" si="794"/>
        <v>0</v>
      </c>
      <c r="AF1120" s="59">
        <f t="shared" si="795"/>
        <v>0.66594273795782488</v>
      </c>
      <c r="AG1120" s="59">
        <f t="shared" si="796"/>
        <v>8.8652642336748567E-3</v>
      </c>
      <c r="AH1120" s="59">
        <f t="shared" si="797"/>
        <v>0.33086404065350122</v>
      </c>
      <c r="AI1120" s="59">
        <f t="shared" si="798"/>
        <v>1.38217154154467E-3</v>
      </c>
      <c r="AJ1120" s="59">
        <f t="shared" si="832"/>
        <v>3.0000605602459873</v>
      </c>
      <c r="AK1120" s="59">
        <f t="shared" si="822"/>
        <v>4.0000000000000009</v>
      </c>
      <c r="AL1120" s="59">
        <f t="shared" si="823"/>
        <v>0.33192394730143721</v>
      </c>
      <c r="AM1120" s="59">
        <f t="shared" si="833"/>
        <v>0.66807605269856274</v>
      </c>
      <c r="AN1120" s="59">
        <f t="shared" si="824"/>
        <v>2.4570143808168234</v>
      </c>
      <c r="AO1120" s="59">
        <f t="shared" si="834"/>
        <v>9.1192205728749229</v>
      </c>
      <c r="AP1120" s="59">
        <f t="shared" si="825"/>
        <v>0.28926694825137522</v>
      </c>
      <c r="AQ1120" s="59">
        <f t="shared" si="826"/>
        <v>0.13646481286413284</v>
      </c>
      <c r="AR1120" s="59">
        <f t="shared" si="827"/>
        <v>0.73453685416219872</v>
      </c>
      <c r="AS1120" s="59">
        <f t="shared" si="828"/>
        <v>0.12899833297366856</v>
      </c>
      <c r="AT1120" s="59">
        <f t="shared" si="829"/>
        <v>0.85061600859424835</v>
      </c>
      <c r="AU1120" s="59"/>
      <c r="AV1120" s="78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>
        <f t="shared" si="830"/>
        <v>0.15537352342853367</v>
      </c>
      <c r="BH1120" s="64">
        <f t="shared" si="831"/>
        <v>0.84462647657146628</v>
      </c>
      <c r="BI1120" s="52"/>
      <c r="BJ1120" s="62"/>
      <c r="BK1120" s="62"/>
      <c r="BL1120" s="62"/>
    </row>
    <row r="1121" spans="1:64" s="31" customFormat="1" x14ac:dyDescent="0.25">
      <c r="A1121" s="62"/>
      <c r="B1121" s="58" t="s">
        <v>168</v>
      </c>
      <c r="C1121" s="52" t="s">
        <v>15</v>
      </c>
      <c r="D1121" s="52" t="s">
        <v>231</v>
      </c>
      <c r="E1121" s="52" t="s">
        <v>1375</v>
      </c>
      <c r="F1121" s="52" t="s">
        <v>1399</v>
      </c>
      <c r="G1121" s="52" t="s">
        <v>1779</v>
      </c>
      <c r="H1121" s="52" t="s">
        <v>1791</v>
      </c>
      <c r="I1121" s="52" t="s">
        <v>1725</v>
      </c>
      <c r="J1121" s="52" t="s">
        <v>1721</v>
      </c>
      <c r="K1121" s="59">
        <v>84.462647657146633</v>
      </c>
      <c r="L1121" s="59">
        <v>6.8199999999999997E-2</v>
      </c>
      <c r="M1121" s="59">
        <v>0.34089999999999998</v>
      </c>
      <c r="N1121" s="59">
        <v>7.96</v>
      </c>
      <c r="O1121" s="59">
        <v>46.88</v>
      </c>
      <c r="P1121" s="59"/>
      <c r="Q1121" s="59">
        <v>33.619999999999997</v>
      </c>
      <c r="R1121" s="59">
        <v>0.27839999999999998</v>
      </c>
      <c r="S1121" s="59">
        <v>6.69</v>
      </c>
      <c r="T1121" s="59">
        <v>7.8600000000000003E-2</v>
      </c>
      <c r="U1121" s="59"/>
      <c r="V1121" s="59">
        <v>95.9161</v>
      </c>
      <c r="W1121" s="59">
        <f t="shared" si="835"/>
        <v>22.060568682428951</v>
      </c>
      <c r="X1121" s="59">
        <f t="shared" si="836"/>
        <v>12.846667390054508</v>
      </c>
      <c r="Y1121" s="59">
        <f t="shared" si="837"/>
        <v>97.203336072483452</v>
      </c>
      <c r="Z1121" s="59">
        <f t="shared" si="789"/>
        <v>2.4021101136393799E-3</v>
      </c>
      <c r="AA1121" s="59">
        <f t="shared" si="790"/>
        <v>9.0300667999178678E-3</v>
      </c>
      <c r="AB1121" s="59">
        <f t="shared" si="791"/>
        <v>0.33046386483560891</v>
      </c>
      <c r="AC1121" s="59">
        <f t="shared" si="792"/>
        <v>1.306039216482721</v>
      </c>
      <c r="AD1121" s="59">
        <f t="shared" si="793"/>
        <v>0.34050720095091203</v>
      </c>
      <c r="AE1121" s="59">
        <f t="shared" si="794"/>
        <v>0</v>
      </c>
      <c r="AF1121" s="59">
        <f t="shared" si="795"/>
        <v>0.64983136932901275</v>
      </c>
      <c r="AG1121" s="59">
        <f t="shared" si="796"/>
        <v>8.3059399685247916E-3</v>
      </c>
      <c r="AH1121" s="59">
        <f t="shared" si="797"/>
        <v>0.35125625017342477</v>
      </c>
      <c r="AI1121" s="59">
        <f t="shared" si="798"/>
        <v>2.2266632980598691E-3</v>
      </c>
      <c r="AJ1121" s="59">
        <f t="shared" si="832"/>
        <v>3.0000626819518215</v>
      </c>
      <c r="AK1121" s="59">
        <f t="shared" si="822"/>
        <v>3.9999999999999996</v>
      </c>
      <c r="AL1121" s="59">
        <f t="shared" si="823"/>
        <v>0.35087463208066327</v>
      </c>
      <c r="AM1121" s="59">
        <f t="shared" si="833"/>
        <v>0.64912536791933673</v>
      </c>
      <c r="AN1121" s="59">
        <f t="shared" si="824"/>
        <v>1.9084218116805505</v>
      </c>
      <c r="AO1121" s="59">
        <f t="shared" si="834"/>
        <v>6.5513033813049955</v>
      </c>
      <c r="AP1121" s="59">
        <f t="shared" si="825"/>
        <v>0.34382908145712809</v>
      </c>
      <c r="AQ1121" s="59">
        <f t="shared" si="826"/>
        <v>0.1722333990898989</v>
      </c>
      <c r="AR1121" s="59">
        <f t="shared" si="827"/>
        <v>0.66061326448116886</v>
      </c>
      <c r="AS1121" s="59">
        <f t="shared" si="828"/>
        <v>0.16715333642893226</v>
      </c>
      <c r="AT1121" s="59">
        <f t="shared" si="829"/>
        <v>0.79806706836787944</v>
      </c>
      <c r="AU1121" s="59"/>
      <c r="AV1121" s="78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>
        <f t="shared" si="830"/>
        <v>0.15537352342853367</v>
      </c>
      <c r="BH1121" s="64">
        <f t="shared" si="831"/>
        <v>0.84462647657146628</v>
      </c>
      <c r="BI1121" s="52"/>
      <c r="BJ1121" s="62"/>
      <c r="BK1121" s="62"/>
      <c r="BL1121" s="62"/>
    </row>
    <row r="1122" spans="1:64" s="31" customFormat="1" x14ac:dyDescent="0.25">
      <c r="A1122" s="62"/>
      <c r="B1122" s="58" t="s">
        <v>168</v>
      </c>
      <c r="C1122" s="52" t="s">
        <v>15</v>
      </c>
      <c r="D1122" s="52" t="s">
        <v>231</v>
      </c>
      <c r="E1122" s="52" t="s">
        <v>1375</v>
      </c>
      <c r="F1122" s="52" t="s">
        <v>1400</v>
      </c>
      <c r="G1122" s="52" t="s">
        <v>1779</v>
      </c>
      <c r="H1122" s="52" t="s">
        <v>1791</v>
      </c>
      <c r="I1122" s="52" t="s">
        <v>1725</v>
      </c>
      <c r="J1122" s="52" t="s">
        <v>1721</v>
      </c>
      <c r="K1122" s="59">
        <v>87.004506664286509</v>
      </c>
      <c r="L1122" s="59">
        <v>4.5699999999999998E-2</v>
      </c>
      <c r="M1122" s="59">
        <v>0.84640000000000004</v>
      </c>
      <c r="N1122" s="59">
        <v>12.89</v>
      </c>
      <c r="O1122" s="59">
        <v>44.03</v>
      </c>
      <c r="P1122" s="59"/>
      <c r="Q1122" s="59">
        <v>30.25</v>
      </c>
      <c r="R1122" s="59">
        <v>0.20100000000000001</v>
      </c>
      <c r="S1122" s="59">
        <v>9.66</v>
      </c>
      <c r="T1122" s="59">
        <v>8.4000000000000005E-2</v>
      </c>
      <c r="U1122" s="59"/>
      <c r="V1122" s="59">
        <v>98.007099999999994</v>
      </c>
      <c r="W1122" s="59">
        <f t="shared" si="835"/>
        <v>19.443867683682875</v>
      </c>
      <c r="X1122" s="59">
        <f t="shared" si="836"/>
        <v>12.009482458676512</v>
      </c>
      <c r="Y1122" s="59">
        <f t="shared" si="837"/>
        <v>99.210450142359392</v>
      </c>
      <c r="Z1122" s="59">
        <f t="shared" si="789"/>
        <v>1.5126196296432199E-3</v>
      </c>
      <c r="AA1122" s="59">
        <f t="shared" si="790"/>
        <v>2.1069033388209275E-2</v>
      </c>
      <c r="AB1122" s="59">
        <f t="shared" si="791"/>
        <v>0.5028851626709131</v>
      </c>
      <c r="AC1122" s="59">
        <f t="shared" si="792"/>
        <v>1.1527159302482486</v>
      </c>
      <c r="AD1122" s="59">
        <f t="shared" si="793"/>
        <v>0.29913353802953774</v>
      </c>
      <c r="AE1122" s="59">
        <f t="shared" si="794"/>
        <v>0</v>
      </c>
      <c r="AF1122" s="59">
        <f t="shared" si="795"/>
        <v>0.53823460982126248</v>
      </c>
      <c r="AG1122" s="59">
        <f t="shared" si="796"/>
        <v>5.6353463007841192E-3</v>
      </c>
      <c r="AH1122" s="59">
        <f t="shared" si="797"/>
        <v>0.47662856236553053</v>
      </c>
      <c r="AI1122" s="59">
        <f t="shared" si="798"/>
        <v>2.2362290536689154E-3</v>
      </c>
      <c r="AJ1122" s="59">
        <f t="shared" si="832"/>
        <v>3.0000510315077982</v>
      </c>
      <c r="AK1122" s="59">
        <f t="shared" si="822"/>
        <v>4</v>
      </c>
      <c r="AL1122" s="59">
        <f t="shared" si="823"/>
        <v>0.46964810176184379</v>
      </c>
      <c r="AM1122" s="59">
        <f t="shared" si="833"/>
        <v>0.53035189823815621</v>
      </c>
      <c r="AN1122" s="59">
        <f t="shared" si="824"/>
        <v>1.7993121512443546</v>
      </c>
      <c r="AO1122" s="59">
        <f t="shared" si="834"/>
        <v>6.0654346488549153</v>
      </c>
      <c r="AP1122" s="59">
        <f t="shared" si="825"/>
        <v>0.3572306145120252</v>
      </c>
      <c r="AQ1122" s="59">
        <f t="shared" si="826"/>
        <v>0.15303025448746363</v>
      </c>
      <c r="AR1122" s="59">
        <f t="shared" si="827"/>
        <v>0.58970456244937774</v>
      </c>
      <c r="AS1122" s="59">
        <f t="shared" si="828"/>
        <v>0.25726518306315871</v>
      </c>
      <c r="AT1122" s="59">
        <f t="shared" si="829"/>
        <v>0.69625221629672629</v>
      </c>
      <c r="AU1122" s="59"/>
      <c r="AV1122" s="78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>
        <f t="shared" si="830"/>
        <v>0.1299549333571349</v>
      </c>
      <c r="BH1122" s="64">
        <f t="shared" si="831"/>
        <v>0.87004506664286507</v>
      </c>
      <c r="BI1122" s="52"/>
      <c r="BJ1122" s="62"/>
      <c r="BK1122" s="62"/>
      <c r="BL1122" s="62"/>
    </row>
    <row r="1123" spans="1:64" s="31" customFormat="1" x14ac:dyDescent="0.25">
      <c r="A1123" s="62"/>
      <c r="B1123" s="58" t="s">
        <v>168</v>
      </c>
      <c r="C1123" s="52" t="s">
        <v>15</v>
      </c>
      <c r="D1123" s="52" t="s">
        <v>231</v>
      </c>
      <c r="E1123" s="52" t="s">
        <v>1375</v>
      </c>
      <c r="F1123" s="52" t="s">
        <v>1401</v>
      </c>
      <c r="G1123" s="52" t="s">
        <v>1779</v>
      </c>
      <c r="H1123" s="52" t="s">
        <v>1791</v>
      </c>
      <c r="I1123" s="52" t="s">
        <v>1725</v>
      </c>
      <c r="J1123" s="52" t="s">
        <v>1721</v>
      </c>
      <c r="K1123" s="59">
        <v>87.004506664286509</v>
      </c>
      <c r="L1123" s="59">
        <v>0.75829999999999997</v>
      </c>
      <c r="M1123" s="59">
        <v>0.9899</v>
      </c>
      <c r="N1123" s="59">
        <v>10.85</v>
      </c>
      <c r="O1123" s="59">
        <v>37.89</v>
      </c>
      <c r="P1123" s="59"/>
      <c r="Q1123" s="59">
        <v>38.909999999999997</v>
      </c>
      <c r="R1123" s="59">
        <v>0.30220000000000002</v>
      </c>
      <c r="S1123" s="59">
        <v>6.3</v>
      </c>
      <c r="T1123" s="59">
        <v>9.8500000000000004E-2</v>
      </c>
      <c r="U1123" s="59"/>
      <c r="V1123" s="59">
        <v>96.0989</v>
      </c>
      <c r="W1123" s="59">
        <f t="shared" si="835"/>
        <v>24.660258809411168</v>
      </c>
      <c r="X1123" s="59">
        <f t="shared" si="836"/>
        <v>15.83656500398847</v>
      </c>
      <c r="Y1123" s="59">
        <f t="shared" si="837"/>
        <v>97.685723813399633</v>
      </c>
      <c r="Z1123" s="59">
        <f t="shared" si="789"/>
        <v>2.6290924724947016E-2</v>
      </c>
      <c r="AA1123" s="59">
        <f t="shared" si="790"/>
        <v>2.5811399616264583E-2</v>
      </c>
      <c r="AB1123" s="59">
        <f t="shared" si="791"/>
        <v>0.44340125376807943</v>
      </c>
      <c r="AC1123" s="59">
        <f t="shared" si="792"/>
        <v>1.0390812032870038</v>
      </c>
      <c r="AD1123" s="59">
        <f t="shared" si="793"/>
        <v>0.41319311569791756</v>
      </c>
      <c r="AE1123" s="59">
        <f t="shared" si="794"/>
        <v>0</v>
      </c>
      <c r="AF1123" s="59">
        <f t="shared" si="795"/>
        <v>0.71505239807428222</v>
      </c>
      <c r="AG1123" s="59">
        <f t="shared" si="796"/>
        <v>8.8750393155592258E-3</v>
      </c>
      <c r="AH1123" s="59">
        <f t="shared" si="797"/>
        <v>0.32560777083069142</v>
      </c>
      <c r="AI1123" s="59">
        <f t="shared" si="798"/>
        <v>2.7467839675427309E-3</v>
      </c>
      <c r="AJ1123" s="59">
        <f t="shared" si="832"/>
        <v>3.0000598892822881</v>
      </c>
      <c r="AK1123" s="59">
        <f t="shared" si="822"/>
        <v>4</v>
      </c>
      <c r="AL1123" s="59">
        <f t="shared" si="823"/>
        <v>0.31288578208322276</v>
      </c>
      <c r="AM1123" s="59">
        <f t="shared" si="833"/>
        <v>0.68711421791677729</v>
      </c>
      <c r="AN1123" s="59">
        <f t="shared" si="824"/>
        <v>1.7305525453068094</v>
      </c>
      <c r="AO1123" s="59">
        <f t="shared" si="834"/>
        <v>5.7638553938145556</v>
      </c>
      <c r="AP1123" s="59">
        <f t="shared" si="825"/>
        <v>0.36622624300666529</v>
      </c>
      <c r="AQ1123" s="59">
        <f t="shared" si="826"/>
        <v>0.21796615498814312</v>
      </c>
      <c r="AR1123" s="59">
        <f t="shared" si="827"/>
        <v>0.54813240104054028</v>
      </c>
      <c r="AS1123" s="59">
        <f t="shared" si="828"/>
        <v>0.23390144397131654</v>
      </c>
      <c r="AT1123" s="59">
        <f t="shared" si="829"/>
        <v>0.70090623895213866</v>
      </c>
      <c r="AU1123" s="59"/>
      <c r="AV1123" s="78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>
        <f t="shared" si="830"/>
        <v>0.1299549333571349</v>
      </c>
      <c r="BH1123" s="64">
        <f t="shared" si="831"/>
        <v>0.87004506664286507</v>
      </c>
      <c r="BI1123" s="52"/>
      <c r="BJ1123" s="62"/>
      <c r="BK1123" s="62"/>
      <c r="BL1123" s="62"/>
    </row>
    <row r="1124" spans="1:64" s="31" customFormat="1" x14ac:dyDescent="0.25">
      <c r="A1124" s="62"/>
      <c r="B1124" s="58" t="s">
        <v>168</v>
      </c>
      <c r="C1124" s="52" t="s">
        <v>15</v>
      </c>
      <c r="D1124" s="52" t="s">
        <v>231</v>
      </c>
      <c r="E1124" s="52" t="s">
        <v>1375</v>
      </c>
      <c r="F1124" s="52" t="s">
        <v>1402</v>
      </c>
      <c r="G1124" s="52" t="s">
        <v>1779</v>
      </c>
      <c r="H1124" s="52" t="s">
        <v>1791</v>
      </c>
      <c r="I1124" s="52" t="s">
        <v>1725</v>
      </c>
      <c r="J1124" s="52" t="s">
        <v>1721</v>
      </c>
      <c r="K1124" s="59">
        <v>90.299585367157846</v>
      </c>
      <c r="L1124" s="59">
        <v>4.7100000000000003E-2</v>
      </c>
      <c r="M1124" s="59">
        <v>0.3952</v>
      </c>
      <c r="N1124" s="59">
        <v>10.59</v>
      </c>
      <c r="O1124" s="59">
        <v>49.58</v>
      </c>
      <c r="P1124" s="59"/>
      <c r="Q1124" s="59">
        <v>26.29</v>
      </c>
      <c r="R1124" s="59">
        <v>0.20949999999999999</v>
      </c>
      <c r="S1124" s="59">
        <v>9.44</v>
      </c>
      <c r="T1124" s="59">
        <v>0.1128</v>
      </c>
      <c r="U1124" s="59"/>
      <c r="V1124" s="59">
        <v>96.664599999999993</v>
      </c>
      <c r="W1124" s="59">
        <f t="shared" si="835"/>
        <v>18.491367866209533</v>
      </c>
      <c r="X1124" s="59">
        <f t="shared" si="836"/>
        <v>8.6670728315075181</v>
      </c>
      <c r="Y1124" s="59">
        <f t="shared" si="837"/>
        <v>97.533040697717041</v>
      </c>
      <c r="Z1124" s="59">
        <f t="shared" si="789"/>
        <v>1.5989776434331897E-3</v>
      </c>
      <c r="AA1124" s="59">
        <f t="shared" si="790"/>
        <v>1.0090062237539339E-2</v>
      </c>
      <c r="AB1124" s="59">
        <f t="shared" si="791"/>
        <v>0.42375986096267082</v>
      </c>
      <c r="AC1124" s="59">
        <f t="shared" si="792"/>
        <v>1.3313372531188503</v>
      </c>
      <c r="AD1124" s="59">
        <f t="shared" si="793"/>
        <v>0.2214222267886857</v>
      </c>
      <c r="AE1124" s="59">
        <f t="shared" si="794"/>
        <v>0</v>
      </c>
      <c r="AF1124" s="59">
        <f t="shared" si="795"/>
        <v>0.5250080402872187</v>
      </c>
      <c r="AG1124" s="59">
        <f t="shared" si="796"/>
        <v>6.0244378944744204E-3</v>
      </c>
      <c r="AH1124" s="59">
        <f t="shared" si="797"/>
        <v>0.47773040709786796</v>
      </c>
      <c r="AI1124" s="59">
        <f t="shared" si="798"/>
        <v>3.0800236531835228E-3</v>
      </c>
      <c r="AJ1124" s="59">
        <f t="shared" si="832"/>
        <v>3.000051289683924</v>
      </c>
      <c r="AK1124" s="59">
        <f t="shared" si="822"/>
        <v>4</v>
      </c>
      <c r="AL1124" s="59">
        <f t="shared" si="823"/>
        <v>0.47642574027522328</v>
      </c>
      <c r="AM1124" s="59">
        <f t="shared" si="833"/>
        <v>0.52357425972477678</v>
      </c>
      <c r="AN1124" s="59">
        <f t="shared" si="824"/>
        <v>2.3710719917393845</v>
      </c>
      <c r="AO1124" s="59">
        <f t="shared" si="834"/>
        <v>8.7039872598397423</v>
      </c>
      <c r="AP1124" s="59">
        <f t="shared" si="825"/>
        <v>0.2966415438324787</v>
      </c>
      <c r="AQ1124" s="59">
        <f t="shared" si="826"/>
        <v>0.11202633954049729</v>
      </c>
      <c r="AR1124" s="59">
        <f t="shared" si="827"/>
        <v>0.6735766382800481</v>
      </c>
      <c r="AS1124" s="59">
        <f t="shared" si="828"/>
        <v>0.21439702217945464</v>
      </c>
      <c r="AT1124" s="59">
        <f t="shared" si="829"/>
        <v>0.75855475029686137</v>
      </c>
      <c r="AU1124" s="59"/>
      <c r="AV1124" s="78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>
        <f t="shared" si="830"/>
        <v>9.7004146328421539E-2</v>
      </c>
      <c r="BH1124" s="64">
        <f t="shared" si="831"/>
        <v>0.90299585367157842</v>
      </c>
      <c r="BI1124" s="52"/>
      <c r="BJ1124" s="62"/>
      <c r="BK1124" s="62"/>
      <c r="BL1124" s="62"/>
    </row>
    <row r="1125" spans="1:64" s="31" customFormat="1" x14ac:dyDescent="0.25">
      <c r="A1125" s="62"/>
      <c r="B1125" s="58" t="s">
        <v>168</v>
      </c>
      <c r="C1125" s="52" t="s">
        <v>15</v>
      </c>
      <c r="D1125" s="52" t="s">
        <v>231</v>
      </c>
      <c r="E1125" s="52" t="s">
        <v>1375</v>
      </c>
      <c r="F1125" s="52" t="s">
        <v>1403</v>
      </c>
      <c r="G1125" s="52" t="s">
        <v>1779</v>
      </c>
      <c r="H1125" s="52" t="s">
        <v>1791</v>
      </c>
      <c r="I1125" s="52" t="s">
        <v>1725</v>
      </c>
      <c r="J1125" s="52" t="s">
        <v>1721</v>
      </c>
      <c r="K1125" s="59">
        <v>86.218795964397117</v>
      </c>
      <c r="L1125" s="59">
        <v>2.35E-2</v>
      </c>
      <c r="M1125" s="59">
        <v>0.8054</v>
      </c>
      <c r="N1125" s="59">
        <v>13.22</v>
      </c>
      <c r="O1125" s="59">
        <v>43.87</v>
      </c>
      <c r="P1125" s="59"/>
      <c r="Q1125" s="59">
        <v>30.81</v>
      </c>
      <c r="R1125" s="59">
        <v>0.12659999999999999</v>
      </c>
      <c r="S1125" s="59">
        <v>9.23</v>
      </c>
      <c r="T1125" s="59">
        <v>3.9E-2</v>
      </c>
      <c r="U1125" s="59"/>
      <c r="V1125" s="59">
        <v>98.124499999999998</v>
      </c>
      <c r="W1125" s="59">
        <f t="shared" si="835"/>
        <v>20.240582001183753</v>
      </c>
      <c r="X1125" s="59">
        <f t="shared" si="836"/>
        <v>11.746408089371245</v>
      </c>
      <c r="Y1125" s="59">
        <f t="shared" si="837"/>
        <v>99.301490090554992</v>
      </c>
      <c r="Z1125" s="59">
        <f t="shared" si="789"/>
        <v>7.78360662909287E-4</v>
      </c>
      <c r="AA1125" s="59">
        <f t="shared" si="790"/>
        <v>2.0062269818890647E-2</v>
      </c>
      <c r="AB1125" s="59">
        <f t="shared" si="791"/>
        <v>0.51611543228164247</v>
      </c>
      <c r="AC1125" s="59">
        <f t="shared" si="792"/>
        <v>1.1493193776463779</v>
      </c>
      <c r="AD1125" s="59">
        <f t="shared" si="793"/>
        <v>0.29278268243041505</v>
      </c>
      <c r="AE1125" s="59">
        <f t="shared" si="794"/>
        <v>0</v>
      </c>
      <c r="AF1125" s="59">
        <f t="shared" si="795"/>
        <v>0.56067532655256391</v>
      </c>
      <c r="AG1125" s="59">
        <f t="shared" si="796"/>
        <v>3.5518755657175873E-3</v>
      </c>
      <c r="AH1125" s="59">
        <f t="shared" si="797"/>
        <v>0.45572633296404136</v>
      </c>
      <c r="AI1125" s="59">
        <f t="shared" si="798"/>
        <v>1.0389654164240985E-3</v>
      </c>
      <c r="AJ1125" s="59">
        <f t="shared" si="832"/>
        <v>3.0000506233389825</v>
      </c>
      <c r="AK1125" s="59">
        <f t="shared" si="822"/>
        <v>4</v>
      </c>
      <c r="AL1125" s="59">
        <f t="shared" si="823"/>
        <v>0.44837228343446645</v>
      </c>
      <c r="AM1125" s="59">
        <f t="shared" si="833"/>
        <v>0.55162771656553355</v>
      </c>
      <c r="AN1125" s="59">
        <f t="shared" si="824"/>
        <v>1.9149880105556387</v>
      </c>
      <c r="AO1125" s="59">
        <f t="shared" si="834"/>
        <v>6.5808225795394497</v>
      </c>
      <c r="AP1125" s="59">
        <f t="shared" si="825"/>
        <v>0.34305458423116653</v>
      </c>
      <c r="AQ1125" s="59">
        <f t="shared" si="826"/>
        <v>0.1495148948331545</v>
      </c>
      <c r="AR1125" s="59">
        <f t="shared" si="827"/>
        <v>0.58692120876836928</v>
      </c>
      <c r="AS1125" s="59">
        <f t="shared" si="828"/>
        <v>0.26356389639847616</v>
      </c>
      <c r="AT1125" s="59">
        <f t="shared" si="829"/>
        <v>0.69010169043845737</v>
      </c>
      <c r="AU1125" s="59"/>
      <c r="AV1125" s="78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>
        <f t="shared" si="830"/>
        <v>0.13781204035602884</v>
      </c>
      <c r="BH1125" s="64">
        <f t="shared" si="831"/>
        <v>0.86218795964397121</v>
      </c>
      <c r="BI1125" s="52"/>
      <c r="BJ1125" s="62"/>
      <c r="BK1125" s="62"/>
      <c r="BL1125" s="62"/>
    </row>
    <row r="1126" spans="1:64" s="31" customFormat="1" x14ac:dyDescent="0.25">
      <c r="A1126" s="62"/>
      <c r="B1126" s="58" t="s">
        <v>168</v>
      </c>
      <c r="C1126" s="52" t="s">
        <v>15</v>
      </c>
      <c r="D1126" s="52" t="s">
        <v>231</v>
      </c>
      <c r="E1126" s="52" t="s">
        <v>1375</v>
      </c>
      <c r="F1126" s="52" t="s">
        <v>1404</v>
      </c>
      <c r="G1126" s="52" t="s">
        <v>1779</v>
      </c>
      <c r="H1126" s="52" t="s">
        <v>1791</v>
      </c>
      <c r="I1126" s="52" t="s">
        <v>1725</v>
      </c>
      <c r="J1126" s="52" t="s">
        <v>1721</v>
      </c>
      <c r="K1126" s="59">
        <v>86.218795964397117</v>
      </c>
      <c r="L1126" s="59">
        <v>4.5100000000000001E-2</v>
      </c>
      <c r="M1126" s="59">
        <v>0.88570000000000004</v>
      </c>
      <c r="N1126" s="59">
        <v>14.06</v>
      </c>
      <c r="O1126" s="59">
        <v>40.61</v>
      </c>
      <c r="P1126" s="59"/>
      <c r="Q1126" s="59">
        <v>31.19</v>
      </c>
      <c r="R1126" s="59">
        <v>0.16539999999999999</v>
      </c>
      <c r="S1126" s="59">
        <v>9.43</v>
      </c>
      <c r="T1126" s="59">
        <v>7.2800000000000004E-2</v>
      </c>
      <c r="U1126" s="59"/>
      <c r="V1126" s="59">
        <v>96.459000000000003</v>
      </c>
      <c r="W1126" s="59">
        <f t="shared" si="835"/>
        <v>19.5793425510726</v>
      </c>
      <c r="X1126" s="59">
        <f t="shared" si="836"/>
        <v>12.903597965022671</v>
      </c>
      <c r="Y1126" s="59">
        <f t="shared" si="837"/>
        <v>97.751940516095274</v>
      </c>
      <c r="Z1126" s="59">
        <f t="shared" si="789"/>
        <v>1.5076130201912522E-3</v>
      </c>
      <c r="AA1126" s="59">
        <f t="shared" si="790"/>
        <v>2.2266676881490453E-2</v>
      </c>
      <c r="AB1126" s="59">
        <f t="shared" si="791"/>
        <v>0.55398885931054676</v>
      </c>
      <c r="AC1126" s="59">
        <f t="shared" si="792"/>
        <v>1.0737579806200495</v>
      </c>
      <c r="AD1126" s="59">
        <f t="shared" si="793"/>
        <v>0.32460218921282169</v>
      </c>
      <c r="AE1126" s="59">
        <f t="shared" si="794"/>
        <v>0</v>
      </c>
      <c r="AF1126" s="59">
        <f t="shared" si="795"/>
        <v>0.5473774144104141</v>
      </c>
      <c r="AG1126" s="59">
        <f t="shared" si="796"/>
        <v>4.6833850222250065E-3</v>
      </c>
      <c r="AH1126" s="59">
        <f t="shared" si="797"/>
        <v>0.4699097284264504</v>
      </c>
      <c r="AI1126" s="59">
        <f t="shared" si="798"/>
        <v>1.9573486224201972E-3</v>
      </c>
      <c r="AJ1126" s="59">
        <f t="shared" si="832"/>
        <v>3.0000511955266096</v>
      </c>
      <c r="AK1126" s="59">
        <f t="shared" si="822"/>
        <v>4</v>
      </c>
      <c r="AL1126" s="59">
        <f t="shared" si="823"/>
        <v>0.4619243757628092</v>
      </c>
      <c r="AM1126" s="59">
        <f t="shared" si="833"/>
        <v>0.5380756242371908</v>
      </c>
      <c r="AN1126" s="59">
        <f t="shared" si="824"/>
        <v>1.6863022881571892</v>
      </c>
      <c r="AO1126" s="59">
        <f t="shared" si="834"/>
        <v>5.5717135655669932</v>
      </c>
      <c r="AP1126" s="59">
        <f t="shared" si="825"/>
        <v>0.37225892425010843</v>
      </c>
      <c r="AQ1126" s="59">
        <f t="shared" si="826"/>
        <v>0.16626237643339781</v>
      </c>
      <c r="AR1126" s="59">
        <f t="shared" si="827"/>
        <v>0.54998259255475168</v>
      </c>
      <c r="AS1126" s="59">
        <f t="shared" si="828"/>
        <v>0.28375503101185046</v>
      </c>
      <c r="AT1126" s="59">
        <f t="shared" si="829"/>
        <v>0.65965907859838468</v>
      </c>
      <c r="AU1126" s="59"/>
      <c r="AV1126" s="78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>
        <f t="shared" si="830"/>
        <v>0.13781204035602884</v>
      </c>
      <c r="BH1126" s="64">
        <f t="shared" si="831"/>
        <v>0.86218795964397121</v>
      </c>
      <c r="BI1126" s="52"/>
      <c r="BJ1126" s="62"/>
      <c r="BK1126" s="62"/>
      <c r="BL1126" s="62"/>
    </row>
    <row r="1127" spans="1:64" s="31" customFormat="1" x14ac:dyDescent="0.25">
      <c r="A1127" s="62"/>
      <c r="B1127" s="58" t="s">
        <v>168</v>
      </c>
      <c r="C1127" s="52" t="s">
        <v>15</v>
      </c>
      <c r="D1127" s="52" t="s">
        <v>231</v>
      </c>
      <c r="E1127" s="52" t="s">
        <v>1375</v>
      </c>
      <c r="F1127" s="52" t="s">
        <v>1405</v>
      </c>
      <c r="G1127" s="52" t="s">
        <v>1779</v>
      </c>
      <c r="H1127" s="52" t="s">
        <v>1791</v>
      </c>
      <c r="I1127" s="52" t="s">
        <v>1725</v>
      </c>
      <c r="J1127" s="52" t="s">
        <v>1721</v>
      </c>
      <c r="K1127" s="59">
        <v>86.218795964397117</v>
      </c>
      <c r="L1127" s="59">
        <v>2.4500000000000001E-2</v>
      </c>
      <c r="M1127" s="59">
        <v>0.87890000000000001</v>
      </c>
      <c r="N1127" s="59">
        <v>14.2</v>
      </c>
      <c r="O1127" s="59">
        <v>41.22</v>
      </c>
      <c r="P1127" s="59"/>
      <c r="Q1127" s="59">
        <v>30.94</v>
      </c>
      <c r="R1127" s="59">
        <v>0.21870000000000001</v>
      </c>
      <c r="S1127" s="59">
        <v>9.61</v>
      </c>
      <c r="T1127" s="59">
        <v>8.3900000000000002E-2</v>
      </c>
      <c r="U1127" s="59"/>
      <c r="V1127" s="59">
        <v>97.176000000000002</v>
      </c>
      <c r="W1127" s="59">
        <f t="shared" si="835"/>
        <v>19.456096011888945</v>
      </c>
      <c r="X1127" s="59">
        <f t="shared" si="836"/>
        <v>12.762729482230556</v>
      </c>
      <c r="Y1127" s="59">
        <f t="shared" si="837"/>
        <v>98.45482549411949</v>
      </c>
      <c r="Z1127" s="59">
        <f t="shared" si="789"/>
        <v>8.1233755642058224E-4</v>
      </c>
      <c r="AA1127" s="59">
        <f t="shared" si="790"/>
        <v>2.1916204139528189E-2</v>
      </c>
      <c r="AB1127" s="59">
        <f t="shared" si="791"/>
        <v>0.55495934017136894</v>
      </c>
      <c r="AC1127" s="59">
        <f t="shared" si="792"/>
        <v>1.0810319080873456</v>
      </c>
      <c r="AD1127" s="59">
        <f t="shared" si="793"/>
        <v>0.31845003097869845</v>
      </c>
      <c r="AE1127" s="59">
        <f t="shared" si="794"/>
        <v>0</v>
      </c>
      <c r="AF1127" s="59">
        <f t="shared" si="795"/>
        <v>0.53951258550619152</v>
      </c>
      <c r="AG1127" s="59">
        <f t="shared" si="796"/>
        <v>6.1422890603004023E-3</v>
      </c>
      <c r="AH1127" s="59">
        <f t="shared" si="797"/>
        <v>0.4749886601133621</v>
      </c>
      <c r="AI1127" s="59">
        <f t="shared" si="798"/>
        <v>2.2374630721290994E-3</v>
      </c>
      <c r="AJ1127" s="59">
        <f t="shared" si="832"/>
        <v>3.0000508186853447</v>
      </c>
      <c r="AK1127" s="59">
        <f t="shared" si="822"/>
        <v>3.9999999999999996</v>
      </c>
      <c r="AL1127" s="59">
        <f t="shared" si="823"/>
        <v>0.46819918867944571</v>
      </c>
      <c r="AM1127" s="59">
        <f t="shared" si="833"/>
        <v>0.53180081132055435</v>
      </c>
      <c r="AN1127" s="59">
        <f t="shared" si="824"/>
        <v>1.6941828639428842</v>
      </c>
      <c r="AO1127" s="59">
        <f t="shared" si="834"/>
        <v>5.6058195793974361</v>
      </c>
      <c r="AP1127" s="59">
        <f t="shared" si="825"/>
        <v>0.37117005433570294</v>
      </c>
      <c r="AQ1127" s="59">
        <f t="shared" si="826"/>
        <v>0.1629366071836918</v>
      </c>
      <c r="AR1127" s="59">
        <f t="shared" si="827"/>
        <v>0.55311557301386116</v>
      </c>
      <c r="AS1127" s="59">
        <f t="shared" si="828"/>
        <v>0.28394781980244699</v>
      </c>
      <c r="AT1127" s="59">
        <f t="shared" si="829"/>
        <v>0.66078098476257363</v>
      </c>
      <c r="AU1127" s="59"/>
      <c r="AV1127" s="78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>
        <f t="shared" si="830"/>
        <v>0.13781204035602884</v>
      </c>
      <c r="BH1127" s="64">
        <f t="shared" si="831"/>
        <v>0.86218795964397121</v>
      </c>
      <c r="BI1127" s="52"/>
      <c r="BJ1127" s="62"/>
      <c r="BK1127" s="62"/>
      <c r="BL1127" s="62"/>
    </row>
    <row r="1128" spans="1:64" s="31" customFormat="1" x14ac:dyDescent="0.25">
      <c r="A1128" s="62"/>
      <c r="B1128" s="58" t="s">
        <v>168</v>
      </c>
      <c r="C1128" s="52" t="s">
        <v>15</v>
      </c>
      <c r="D1128" s="52" t="s">
        <v>231</v>
      </c>
      <c r="E1128" s="52" t="s">
        <v>1375</v>
      </c>
      <c r="F1128" s="52" t="s">
        <v>1406</v>
      </c>
      <c r="G1128" s="52" t="s">
        <v>1779</v>
      </c>
      <c r="H1128" s="52" t="s">
        <v>1791</v>
      </c>
      <c r="I1128" s="52" t="s">
        <v>1725</v>
      </c>
      <c r="J1128" s="52" t="s">
        <v>1721</v>
      </c>
      <c r="K1128" s="59">
        <v>90.558779034981043</v>
      </c>
      <c r="L1128" s="59">
        <v>9.0700000000000003E-2</v>
      </c>
      <c r="M1128" s="59">
        <v>0.24110000000000001</v>
      </c>
      <c r="N1128" s="59">
        <v>9.0299999999999994</v>
      </c>
      <c r="O1128" s="59">
        <v>57.18</v>
      </c>
      <c r="P1128" s="59"/>
      <c r="Q1128" s="59">
        <v>19.5</v>
      </c>
      <c r="R1128" s="59">
        <v>0.13600000000000001</v>
      </c>
      <c r="S1128" s="59">
        <v>12.06</v>
      </c>
      <c r="T1128" s="59">
        <v>8.3799999999999999E-2</v>
      </c>
      <c r="U1128" s="59"/>
      <c r="V1128" s="59">
        <v>98.321599999999989</v>
      </c>
      <c r="W1128" s="59">
        <f t="shared" si="835"/>
        <v>14.730552346504361</v>
      </c>
      <c r="X1128" s="59">
        <f t="shared" si="836"/>
        <v>5.3005641848140019</v>
      </c>
      <c r="Y1128" s="59">
        <f t="shared" si="837"/>
        <v>98.852716531318364</v>
      </c>
      <c r="Z1128" s="59">
        <f t="shared" si="789"/>
        <v>3.0029568756671722E-3</v>
      </c>
      <c r="AA1128" s="59">
        <f t="shared" si="790"/>
        <v>6.0033607782393941E-3</v>
      </c>
      <c r="AB1128" s="59">
        <f t="shared" si="791"/>
        <v>0.35239678017350096</v>
      </c>
      <c r="AC1128" s="59">
        <f t="shared" si="792"/>
        <v>1.4974283015320839</v>
      </c>
      <c r="AD1128" s="59">
        <f t="shared" si="793"/>
        <v>0.13206605035100616</v>
      </c>
      <c r="AE1128" s="59">
        <f t="shared" si="794"/>
        <v>0</v>
      </c>
      <c r="AF1128" s="59">
        <f t="shared" si="795"/>
        <v>0.40788362627476332</v>
      </c>
      <c r="AG1128" s="59">
        <f t="shared" si="796"/>
        <v>3.814097025267295E-3</v>
      </c>
      <c r="AH1128" s="59">
        <f t="shared" si="797"/>
        <v>0.5952213795744542</v>
      </c>
      <c r="AI1128" s="59">
        <f t="shared" si="798"/>
        <v>2.2315637328151508E-3</v>
      </c>
      <c r="AJ1128" s="59">
        <f t="shared" si="832"/>
        <v>3.0000481163177972</v>
      </c>
      <c r="AK1128" s="59">
        <f t="shared" si="822"/>
        <v>3.9999999999999991</v>
      </c>
      <c r="AL1128" s="59">
        <f t="shared" si="823"/>
        <v>0.59337893451199208</v>
      </c>
      <c r="AM1128" s="59">
        <f t="shared" si="833"/>
        <v>0.40662106548800792</v>
      </c>
      <c r="AN1128" s="59">
        <f t="shared" si="824"/>
        <v>3.0884820526599159</v>
      </c>
      <c r="AO1128" s="59">
        <f t="shared" si="834"/>
        <v>12.302134582228097</v>
      </c>
      <c r="AP1128" s="59">
        <f t="shared" si="825"/>
        <v>0.24458955356044976</v>
      </c>
      <c r="AQ1128" s="59">
        <f t="shared" si="826"/>
        <v>6.6636379877214741E-2</v>
      </c>
      <c r="AR1128" s="59">
        <f t="shared" si="827"/>
        <v>0.75555527612569506</v>
      </c>
      <c r="AS1128" s="59">
        <f t="shared" si="828"/>
        <v>0.17780834399709025</v>
      </c>
      <c r="AT1128" s="59">
        <f t="shared" si="829"/>
        <v>0.80949724184268146</v>
      </c>
      <c r="AU1128" s="59"/>
      <c r="AV1128" s="78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>
        <f t="shared" si="830"/>
        <v>9.4412209650189566E-2</v>
      </c>
      <c r="BH1128" s="64">
        <f t="shared" si="831"/>
        <v>0.90558779034981041</v>
      </c>
      <c r="BI1128" s="52"/>
      <c r="BJ1128" s="62"/>
      <c r="BK1128" s="62"/>
      <c r="BL1128" s="62"/>
    </row>
    <row r="1129" spans="1:64" s="31" customFormat="1" x14ac:dyDescent="0.25">
      <c r="A1129" s="62"/>
      <c r="B1129" s="58" t="s">
        <v>168</v>
      </c>
      <c r="C1129" s="52" t="s">
        <v>15</v>
      </c>
      <c r="D1129" s="52" t="s">
        <v>231</v>
      </c>
      <c r="E1129" s="52" t="s">
        <v>1375</v>
      </c>
      <c r="F1129" s="52" t="s">
        <v>1407</v>
      </c>
      <c r="G1129" s="52" t="s">
        <v>1779</v>
      </c>
      <c r="H1129" s="52" t="s">
        <v>1791</v>
      </c>
      <c r="I1129" s="52" t="s">
        <v>1725</v>
      </c>
      <c r="J1129" s="52" t="s">
        <v>1721</v>
      </c>
      <c r="K1129" s="59">
        <v>90.558779034981043</v>
      </c>
      <c r="L1129" s="59">
        <v>5.4199999999999998E-2</v>
      </c>
      <c r="M1129" s="59">
        <v>0.40350000000000003</v>
      </c>
      <c r="N1129" s="59">
        <v>8.5500000000000007</v>
      </c>
      <c r="O1129" s="59">
        <v>54.52</v>
      </c>
      <c r="P1129" s="59"/>
      <c r="Q1129" s="59">
        <v>23.57</v>
      </c>
      <c r="R1129" s="59">
        <v>0.1512</v>
      </c>
      <c r="S1129" s="59">
        <v>10.43</v>
      </c>
      <c r="T1129" s="59">
        <v>9.4500000000000001E-2</v>
      </c>
      <c r="U1129" s="59"/>
      <c r="V1129" s="59">
        <v>97.773399999999995</v>
      </c>
      <c r="W1129" s="59">
        <f t="shared" si="835"/>
        <v>17.079610889615232</v>
      </c>
      <c r="X1129" s="59">
        <f t="shared" si="836"/>
        <v>7.2131463774002755</v>
      </c>
      <c r="Y1129" s="59">
        <f t="shared" si="837"/>
        <v>98.496157267015519</v>
      </c>
      <c r="Z1129" s="59">
        <f t="shared" si="789"/>
        <v>1.8265140710705206E-3</v>
      </c>
      <c r="AA1129" s="59">
        <f t="shared" si="790"/>
        <v>1.0226398200496986E-2</v>
      </c>
      <c r="AB1129" s="59">
        <f t="shared" si="791"/>
        <v>0.33961919117288814</v>
      </c>
      <c r="AC1129" s="59">
        <f t="shared" si="792"/>
        <v>1.4532477542673954</v>
      </c>
      <c r="AD1129" s="59">
        <f t="shared" si="793"/>
        <v>0.18292613768498789</v>
      </c>
      <c r="AE1129" s="59">
        <f t="shared" si="794"/>
        <v>0</v>
      </c>
      <c r="AF1129" s="59">
        <f t="shared" si="795"/>
        <v>0.48136791505548848</v>
      </c>
      <c r="AG1129" s="59">
        <f t="shared" si="796"/>
        <v>4.3160507908639838E-3</v>
      </c>
      <c r="AH1129" s="59">
        <f t="shared" si="797"/>
        <v>0.52395917544676618</v>
      </c>
      <c r="AI1129" s="59">
        <f t="shared" si="798"/>
        <v>2.5614094758390029E-3</v>
      </c>
      <c r="AJ1129" s="59">
        <f t="shared" si="832"/>
        <v>3.0000505461657965</v>
      </c>
      <c r="AK1129" s="59">
        <f t="shared" si="822"/>
        <v>4</v>
      </c>
      <c r="AL1129" s="59">
        <f t="shared" si="823"/>
        <v>0.5211827875691678</v>
      </c>
      <c r="AM1129" s="59">
        <f t="shared" si="833"/>
        <v>0.4788172124308322</v>
      </c>
      <c r="AN1129" s="59">
        <f t="shared" si="824"/>
        <v>2.6314878843855491</v>
      </c>
      <c r="AO1129" s="59">
        <f t="shared" si="834"/>
        <v>9.9759595401662118</v>
      </c>
      <c r="AP1129" s="59">
        <f t="shared" si="825"/>
        <v>0.27536922381036688</v>
      </c>
      <c r="AQ1129" s="59">
        <f t="shared" si="826"/>
        <v>9.2583651216978063E-2</v>
      </c>
      <c r="AR1129" s="59">
        <f t="shared" si="827"/>
        <v>0.73552628900222494</v>
      </c>
      <c r="AS1129" s="59">
        <f t="shared" si="828"/>
        <v>0.17189005978079699</v>
      </c>
      <c r="AT1129" s="59">
        <f t="shared" si="829"/>
        <v>0.81057200477892344</v>
      </c>
      <c r="AU1129" s="59"/>
      <c r="AV1129" s="78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>
        <f t="shared" si="830"/>
        <v>9.4412209650189566E-2</v>
      </c>
      <c r="BH1129" s="64">
        <f t="shared" si="831"/>
        <v>0.90558779034981041</v>
      </c>
      <c r="BI1129" s="52"/>
      <c r="BJ1129" s="62"/>
      <c r="BK1129" s="62"/>
      <c r="BL1129" s="62"/>
    </row>
    <row r="1130" spans="1:64" s="31" customFormat="1" x14ac:dyDescent="0.25">
      <c r="A1130" s="62"/>
      <c r="B1130" s="58" t="s">
        <v>168</v>
      </c>
      <c r="C1130" s="52" t="s">
        <v>15</v>
      </c>
      <c r="D1130" s="52">
        <v>7527</v>
      </c>
      <c r="E1130" s="52" t="s">
        <v>1375</v>
      </c>
      <c r="F1130" s="52" t="s">
        <v>1408</v>
      </c>
      <c r="G1130" s="52" t="s">
        <v>1779</v>
      </c>
      <c r="H1130" s="52" t="s">
        <v>1791</v>
      </c>
      <c r="I1130" s="52" t="s">
        <v>1725</v>
      </c>
      <c r="J1130" s="52" t="s">
        <v>1721</v>
      </c>
      <c r="K1130" s="59">
        <v>86.52706229210601</v>
      </c>
      <c r="L1130" s="59">
        <v>7.6100000000000001E-2</v>
      </c>
      <c r="M1130" s="59">
        <v>0.85270000000000001</v>
      </c>
      <c r="N1130" s="59">
        <v>13.45</v>
      </c>
      <c r="O1130" s="59">
        <v>42.62</v>
      </c>
      <c r="P1130" s="59"/>
      <c r="Q1130" s="59">
        <v>30.33</v>
      </c>
      <c r="R1130" s="59">
        <v>0.19600000000000001</v>
      </c>
      <c r="S1130" s="59">
        <v>9.8699999999999992</v>
      </c>
      <c r="T1130" s="59">
        <v>9.6799999999999997E-2</v>
      </c>
      <c r="U1130" s="59"/>
      <c r="V1130" s="59">
        <v>97.491600000000005</v>
      </c>
      <c r="W1130" s="59">
        <f t="shared" si="835"/>
        <v>19.090783760811355</v>
      </c>
      <c r="X1130" s="59">
        <f t="shared" si="836"/>
        <v>12.490793775493048</v>
      </c>
      <c r="Y1130" s="59">
        <f t="shared" si="837"/>
        <v>98.743177536304387</v>
      </c>
      <c r="Z1130" s="59">
        <f t="shared" si="789"/>
        <v>2.5197727442439269E-3</v>
      </c>
      <c r="AA1130" s="59">
        <f t="shared" si="790"/>
        <v>2.123383336607015E-2</v>
      </c>
      <c r="AB1130" s="59">
        <f t="shared" si="791"/>
        <v>0.52492997679432041</v>
      </c>
      <c r="AC1130" s="59">
        <f t="shared" si="792"/>
        <v>1.1162211319450119</v>
      </c>
      <c r="AD1130" s="59">
        <f t="shared" si="793"/>
        <v>0.3112390197983565</v>
      </c>
      <c r="AE1130" s="59">
        <f t="shared" si="794"/>
        <v>0</v>
      </c>
      <c r="AF1130" s="59">
        <f t="shared" si="795"/>
        <v>0.52865933728148218</v>
      </c>
      <c r="AG1130" s="59">
        <f t="shared" si="796"/>
        <v>5.4972287408983703E-3</v>
      </c>
      <c r="AH1130" s="59">
        <f t="shared" si="797"/>
        <v>0.48717307270427029</v>
      </c>
      <c r="AI1130" s="59">
        <f t="shared" si="798"/>
        <v>2.5779562461872426E-3</v>
      </c>
      <c r="AJ1130" s="59">
        <f t="shared" si="832"/>
        <v>3.0000513296208413</v>
      </c>
      <c r="AK1130" s="59">
        <f t="shared" si="822"/>
        <v>3.9999999999999996</v>
      </c>
      <c r="AL1130" s="59">
        <f t="shared" si="823"/>
        <v>0.47958016294351458</v>
      </c>
      <c r="AM1130" s="59">
        <f t="shared" si="833"/>
        <v>0.52041983705648542</v>
      </c>
      <c r="AN1130" s="59">
        <f t="shared" si="824"/>
        <v>1.6985638164006125</v>
      </c>
      <c r="AO1130" s="59">
        <f t="shared" si="834"/>
        <v>5.6248009394817551</v>
      </c>
      <c r="AP1130" s="59">
        <f t="shared" si="825"/>
        <v>0.37056748257071648</v>
      </c>
      <c r="AQ1130" s="59">
        <f t="shared" si="826"/>
        <v>0.15941435845686736</v>
      </c>
      <c r="AR1130" s="59">
        <f t="shared" si="827"/>
        <v>0.57172033172542458</v>
      </c>
      <c r="AS1130" s="59">
        <f t="shared" si="828"/>
        <v>0.26886530981770795</v>
      </c>
      <c r="AT1130" s="59">
        <f t="shared" si="829"/>
        <v>0.68014525048973029</v>
      </c>
      <c r="AU1130" s="59"/>
      <c r="AV1130" s="78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>
        <f t="shared" si="830"/>
        <v>0.13472937707893989</v>
      </c>
      <c r="BH1130" s="64">
        <f t="shared" si="831"/>
        <v>0.86527062292106005</v>
      </c>
      <c r="BI1130" s="52"/>
      <c r="BJ1130" s="62"/>
      <c r="BK1130" s="62"/>
      <c r="BL1130" s="62"/>
    </row>
    <row r="1131" spans="1:64" s="31" customFormat="1" x14ac:dyDescent="0.25">
      <c r="A1131" s="62"/>
      <c r="B1131" s="58" t="s">
        <v>168</v>
      </c>
      <c r="C1131" s="52" t="s">
        <v>15</v>
      </c>
      <c r="D1131" s="52">
        <v>7527</v>
      </c>
      <c r="E1131" s="52" t="s">
        <v>1375</v>
      </c>
      <c r="F1131" s="52" t="s">
        <v>1409</v>
      </c>
      <c r="G1131" s="52" t="s">
        <v>1779</v>
      </c>
      <c r="H1131" s="52" t="s">
        <v>1791</v>
      </c>
      <c r="I1131" s="52" t="s">
        <v>1725</v>
      </c>
      <c r="J1131" s="52" t="s">
        <v>1721</v>
      </c>
      <c r="K1131" s="59">
        <v>86.52706229210601</v>
      </c>
      <c r="L1131" s="59">
        <v>3.5999999999999997E-2</v>
      </c>
      <c r="M1131" s="59">
        <v>0.80700000000000005</v>
      </c>
      <c r="N1131" s="59">
        <v>13.2</v>
      </c>
      <c r="O1131" s="59">
        <v>43.07</v>
      </c>
      <c r="P1131" s="59"/>
      <c r="Q1131" s="59">
        <v>29.72</v>
      </c>
      <c r="R1131" s="59">
        <v>0.17510000000000001</v>
      </c>
      <c r="S1131" s="59">
        <v>10.039999999999999</v>
      </c>
      <c r="T1131" s="59">
        <v>0.1042</v>
      </c>
      <c r="U1131" s="59"/>
      <c r="V1131" s="59">
        <v>97.152300000000011</v>
      </c>
      <c r="W1131" s="59">
        <f t="shared" si="835"/>
        <v>18.600520492315795</v>
      </c>
      <c r="X1131" s="59">
        <f t="shared" si="836"/>
        <v>12.357723391513897</v>
      </c>
      <c r="Y1131" s="59">
        <f t="shared" si="837"/>
        <v>98.390543883829707</v>
      </c>
      <c r="Z1131" s="59">
        <f t="shared" si="789"/>
        <v>1.1957259136742074E-3</v>
      </c>
      <c r="AA1131" s="59">
        <f t="shared" si="790"/>
        <v>2.0158494754976809E-2</v>
      </c>
      <c r="AB1131" s="59">
        <f t="shared" si="791"/>
        <v>0.51677969901890575</v>
      </c>
      <c r="AC1131" s="59">
        <f t="shared" si="792"/>
        <v>1.1315248338072275</v>
      </c>
      <c r="AD1131" s="59">
        <f t="shared" si="793"/>
        <v>0.30888363114988437</v>
      </c>
      <c r="AE1131" s="59">
        <f t="shared" si="794"/>
        <v>0</v>
      </c>
      <c r="AF1131" s="59">
        <f t="shared" si="795"/>
        <v>0.51668953948111496</v>
      </c>
      <c r="AG1131" s="59">
        <f t="shared" si="796"/>
        <v>4.9263618291415347E-3</v>
      </c>
      <c r="AH1131" s="59">
        <f t="shared" si="797"/>
        <v>0.49710972486351507</v>
      </c>
      <c r="AI1131" s="59">
        <f t="shared" si="798"/>
        <v>2.783686524899829E-3</v>
      </c>
      <c r="AJ1131" s="59">
        <f t="shared" si="832"/>
        <v>3.00005169734334</v>
      </c>
      <c r="AK1131" s="59">
        <f t="shared" si="822"/>
        <v>4</v>
      </c>
      <c r="AL1131" s="59">
        <f t="shared" si="823"/>
        <v>0.49034334739320545</v>
      </c>
      <c r="AM1131" s="59">
        <f t="shared" si="833"/>
        <v>0.50965665260679449</v>
      </c>
      <c r="AN1131" s="59">
        <f t="shared" si="824"/>
        <v>1.6727643920709858</v>
      </c>
      <c r="AO1131" s="59">
        <f t="shared" si="834"/>
        <v>5.5132384172874849</v>
      </c>
      <c r="AP1131" s="59">
        <f t="shared" si="825"/>
        <v>0.37414446367461224</v>
      </c>
      <c r="AQ1131" s="59">
        <f t="shared" si="826"/>
        <v>0.15782009968954078</v>
      </c>
      <c r="AR1131" s="59">
        <f t="shared" si="827"/>
        <v>0.57813799134598309</v>
      </c>
      <c r="AS1131" s="59">
        <f t="shared" si="828"/>
        <v>0.2640419089644761</v>
      </c>
      <c r="AT1131" s="59">
        <f t="shared" si="829"/>
        <v>0.68647802106516631</v>
      </c>
      <c r="AU1131" s="59"/>
      <c r="AV1131" s="78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>
        <f t="shared" si="830"/>
        <v>0.13472937707893989</v>
      </c>
      <c r="BH1131" s="64">
        <f t="shared" si="831"/>
        <v>0.86527062292106005</v>
      </c>
      <c r="BI1131" s="52"/>
      <c r="BJ1131" s="62"/>
      <c r="BK1131" s="62"/>
      <c r="BL1131" s="62"/>
    </row>
    <row r="1132" spans="1:64" s="31" customFormat="1" x14ac:dyDescent="0.25">
      <c r="A1132" s="62"/>
      <c r="B1132" s="58" t="s">
        <v>168</v>
      </c>
      <c r="C1132" s="52" t="s">
        <v>15</v>
      </c>
      <c r="D1132" s="52">
        <v>7527</v>
      </c>
      <c r="E1132" s="52" t="s">
        <v>1375</v>
      </c>
      <c r="F1132" s="52" t="s">
        <v>1410</v>
      </c>
      <c r="G1132" s="52" t="s">
        <v>1779</v>
      </c>
      <c r="H1132" s="52" t="s">
        <v>1791</v>
      </c>
      <c r="I1132" s="52" t="s">
        <v>1725</v>
      </c>
      <c r="J1132" s="52" t="s">
        <v>1721</v>
      </c>
      <c r="K1132" s="59">
        <v>86.52706229210601</v>
      </c>
      <c r="L1132" s="59">
        <v>4.1099999999999998E-2</v>
      </c>
      <c r="M1132" s="59">
        <v>0.86839999999999995</v>
      </c>
      <c r="N1132" s="59">
        <v>13.97</v>
      </c>
      <c r="O1132" s="59">
        <v>41.23</v>
      </c>
      <c r="P1132" s="59"/>
      <c r="Q1132" s="59">
        <v>30.54</v>
      </c>
      <c r="R1132" s="59">
        <v>0.2142</v>
      </c>
      <c r="S1132" s="59">
        <v>9.9</v>
      </c>
      <c r="T1132" s="59">
        <v>7.6700000000000004E-2</v>
      </c>
      <c r="U1132" s="59"/>
      <c r="V1132" s="59">
        <v>96.840400000000002</v>
      </c>
      <c r="W1132" s="59">
        <f t="shared" si="835"/>
        <v>18.894845054949535</v>
      </c>
      <c r="X1132" s="59">
        <f t="shared" si="836"/>
        <v>12.941937036064088</v>
      </c>
      <c r="Y1132" s="59">
        <f t="shared" si="837"/>
        <v>98.137182091013628</v>
      </c>
      <c r="Z1132" s="59">
        <f t="shared" si="789"/>
        <v>1.3652475088201646E-3</v>
      </c>
      <c r="AA1132" s="59">
        <f t="shared" si="790"/>
        <v>2.169425848121137E-2</v>
      </c>
      <c r="AB1132" s="59">
        <f t="shared" si="791"/>
        <v>0.54697609939392378</v>
      </c>
      <c r="AC1132" s="59">
        <f t="shared" si="792"/>
        <v>1.0832856327428206</v>
      </c>
      <c r="AD1132" s="59">
        <f t="shared" si="793"/>
        <v>0.32351627766918112</v>
      </c>
      <c r="AE1132" s="59">
        <f t="shared" si="794"/>
        <v>0</v>
      </c>
      <c r="AF1132" s="59">
        <f t="shared" si="795"/>
        <v>0.52491421912081804</v>
      </c>
      <c r="AG1132" s="59">
        <f t="shared" si="796"/>
        <v>6.02698425962648E-3</v>
      </c>
      <c r="AH1132" s="59">
        <f t="shared" si="797"/>
        <v>0.49022355079613328</v>
      </c>
      <c r="AI1132" s="59">
        <f t="shared" si="798"/>
        <v>2.0492191344712238E-3</v>
      </c>
      <c r="AJ1132" s="59">
        <f t="shared" si="832"/>
        <v>3.0000514891070065</v>
      </c>
      <c r="AK1132" s="59">
        <f t="shared" si="822"/>
        <v>4.0000000000000009</v>
      </c>
      <c r="AL1132" s="59">
        <f t="shared" si="823"/>
        <v>0.48291332006712606</v>
      </c>
      <c r="AM1132" s="59">
        <f t="shared" si="833"/>
        <v>0.51708667993287394</v>
      </c>
      <c r="AN1132" s="59">
        <f t="shared" si="824"/>
        <v>1.6225280004537543</v>
      </c>
      <c r="AO1132" s="59">
        <f t="shared" si="834"/>
        <v>5.2975316562369787</v>
      </c>
      <c r="AP1132" s="59">
        <f t="shared" si="825"/>
        <v>0.3813114673425711</v>
      </c>
      <c r="AQ1132" s="59">
        <f t="shared" si="826"/>
        <v>0.16558497231797431</v>
      </c>
      <c r="AR1132" s="59">
        <f t="shared" si="827"/>
        <v>0.55445686628975133</v>
      </c>
      <c r="AS1132" s="59">
        <f t="shared" si="828"/>
        <v>0.27995816139227431</v>
      </c>
      <c r="AT1132" s="59">
        <f t="shared" si="829"/>
        <v>0.66448571501643749</v>
      </c>
      <c r="AU1132" s="59"/>
      <c r="AV1132" s="78"/>
      <c r="AW1132" s="59"/>
      <c r="AX1132" s="59"/>
      <c r="AY1132" s="59"/>
      <c r="AZ1132" s="59"/>
      <c r="BA1132" s="59"/>
      <c r="BB1132" s="59"/>
      <c r="BC1132" s="59"/>
      <c r="BD1132" s="59"/>
      <c r="BE1132" s="59"/>
      <c r="BF1132" s="59"/>
      <c r="BG1132" s="59">
        <f t="shared" si="830"/>
        <v>0.13472937707893989</v>
      </c>
      <c r="BH1132" s="64">
        <f t="shared" si="831"/>
        <v>0.86527062292106005</v>
      </c>
      <c r="BI1132" s="52"/>
      <c r="BJ1132" s="62"/>
      <c r="BK1132" s="62"/>
      <c r="BL1132" s="62"/>
    </row>
    <row r="1133" spans="1:64" s="31" customFormat="1" x14ac:dyDescent="0.25">
      <c r="A1133" s="62"/>
      <c r="B1133" s="58" t="s">
        <v>168</v>
      </c>
      <c r="C1133" s="52" t="s">
        <v>15</v>
      </c>
      <c r="D1133" s="52">
        <v>7527</v>
      </c>
      <c r="E1133" s="52" t="s">
        <v>1375</v>
      </c>
      <c r="F1133" s="52" t="s">
        <v>1411</v>
      </c>
      <c r="G1133" s="52" t="s">
        <v>1779</v>
      </c>
      <c r="H1133" s="52" t="s">
        <v>1791</v>
      </c>
      <c r="I1133" s="52" t="s">
        <v>1725</v>
      </c>
      <c r="J1133" s="52" t="s">
        <v>1721</v>
      </c>
      <c r="K1133" s="59">
        <v>88.842878083904495</v>
      </c>
      <c r="L1133" s="59">
        <v>3.6200000000000003E-2</v>
      </c>
      <c r="M1133" s="59">
        <v>0.56259999999999999</v>
      </c>
      <c r="N1133" s="59">
        <v>13.11</v>
      </c>
      <c r="O1133" s="59">
        <v>46.65</v>
      </c>
      <c r="P1133" s="59"/>
      <c r="Q1133" s="59">
        <v>25.49</v>
      </c>
      <c r="R1133" s="59">
        <v>0.15429999999999999</v>
      </c>
      <c r="S1133" s="59">
        <v>10.8</v>
      </c>
      <c r="T1133" s="59">
        <v>0.1162</v>
      </c>
      <c r="U1133" s="59"/>
      <c r="V1133" s="59">
        <v>96.919300000000007</v>
      </c>
      <c r="W1133" s="59">
        <f t="shared" si="835"/>
        <v>17.087077054087462</v>
      </c>
      <c r="X1133" s="59">
        <f t="shared" si="836"/>
        <v>9.3386563079712559</v>
      </c>
      <c r="Y1133" s="59">
        <f t="shared" si="837"/>
        <v>97.85503336205872</v>
      </c>
      <c r="Z1133" s="59">
        <f t="shared" si="789"/>
        <v>1.2006493272303763E-3</v>
      </c>
      <c r="AA1133" s="59">
        <f t="shared" si="790"/>
        <v>1.4033395462568389E-2</v>
      </c>
      <c r="AB1133" s="59">
        <f t="shared" si="791"/>
        <v>0.51252219315808656</v>
      </c>
      <c r="AC1133" s="59">
        <f t="shared" si="792"/>
        <v>1.2238250462047027</v>
      </c>
      <c r="AD1133" s="59">
        <f t="shared" si="793"/>
        <v>0.23308766279013826</v>
      </c>
      <c r="AE1133" s="59">
        <f t="shared" si="794"/>
        <v>0</v>
      </c>
      <c r="AF1133" s="59">
        <f t="shared" si="795"/>
        <v>0.47396996391371754</v>
      </c>
      <c r="AG1133" s="59">
        <f t="shared" si="796"/>
        <v>4.3349546378412037E-3</v>
      </c>
      <c r="AH1133" s="59">
        <f t="shared" si="797"/>
        <v>0.53397481342205078</v>
      </c>
      <c r="AI1133" s="59">
        <f t="shared" si="798"/>
        <v>3.0998252174020795E-3</v>
      </c>
      <c r="AJ1133" s="59">
        <f t="shared" si="832"/>
        <v>3.0000485041337379</v>
      </c>
      <c r="AK1133" s="59">
        <f t="shared" si="822"/>
        <v>4</v>
      </c>
      <c r="AL1133" s="59">
        <f t="shared" si="823"/>
        <v>0.52976594098088381</v>
      </c>
      <c r="AM1133" s="59">
        <f t="shared" si="833"/>
        <v>0.47023405901911619</v>
      </c>
      <c r="AN1133" s="59">
        <f t="shared" si="824"/>
        <v>2.0334408018002179</v>
      </c>
      <c r="AO1133" s="59">
        <f t="shared" si="834"/>
        <v>7.1186443387879272</v>
      </c>
      <c r="AP1133" s="59">
        <f t="shared" si="825"/>
        <v>0.3296586501396509</v>
      </c>
      <c r="AQ1133" s="59">
        <f t="shared" si="826"/>
        <v>0.11835256018634267</v>
      </c>
      <c r="AR1133" s="59">
        <f t="shared" si="827"/>
        <v>0.62140924021751298</v>
      </c>
      <c r="AS1133" s="59">
        <f t="shared" si="828"/>
        <v>0.26023819959614436</v>
      </c>
      <c r="AT1133" s="59">
        <f t="shared" si="829"/>
        <v>0.70482736313378558</v>
      </c>
      <c r="AU1133" s="59"/>
      <c r="AV1133" s="78"/>
      <c r="AW1133" s="59"/>
      <c r="AX1133" s="59"/>
      <c r="AY1133" s="59"/>
      <c r="AZ1133" s="59"/>
      <c r="BA1133" s="59"/>
      <c r="BB1133" s="59"/>
      <c r="BC1133" s="59"/>
      <c r="BD1133" s="59"/>
      <c r="BE1133" s="59"/>
      <c r="BF1133" s="59"/>
      <c r="BG1133" s="59">
        <f t="shared" si="830"/>
        <v>0.11157121916095505</v>
      </c>
      <c r="BH1133" s="64">
        <f t="shared" si="831"/>
        <v>0.88842878083904497</v>
      </c>
      <c r="BI1133" s="52"/>
      <c r="BJ1133" s="62"/>
      <c r="BK1133" s="62"/>
      <c r="BL1133" s="62"/>
    </row>
    <row r="1134" spans="1:64" s="31" customFormat="1" x14ac:dyDescent="0.25">
      <c r="A1134" s="62"/>
      <c r="B1134" s="58" t="s">
        <v>168</v>
      </c>
      <c r="C1134" s="52" t="s">
        <v>15</v>
      </c>
      <c r="D1134" s="52">
        <v>7527</v>
      </c>
      <c r="E1134" s="52" t="s">
        <v>1375</v>
      </c>
      <c r="F1134" s="52" t="s">
        <v>1412</v>
      </c>
      <c r="G1134" s="52" t="s">
        <v>1779</v>
      </c>
      <c r="H1134" s="52" t="s">
        <v>1791</v>
      </c>
      <c r="I1134" s="52" t="s">
        <v>1725</v>
      </c>
      <c r="J1134" s="52" t="s">
        <v>1721</v>
      </c>
      <c r="K1134" s="59">
        <v>88.842878083904495</v>
      </c>
      <c r="L1134" s="59">
        <v>3.7600000000000001E-2</v>
      </c>
      <c r="M1134" s="59">
        <v>0.51519999999999999</v>
      </c>
      <c r="N1134" s="59">
        <v>12.27</v>
      </c>
      <c r="O1134" s="59">
        <v>46.8</v>
      </c>
      <c r="P1134" s="59"/>
      <c r="Q1134" s="59">
        <v>27.36</v>
      </c>
      <c r="R1134" s="59">
        <v>0.21410000000000001</v>
      </c>
      <c r="S1134" s="59">
        <v>9.7100000000000009</v>
      </c>
      <c r="T1134" s="59">
        <v>8.6099999999999996E-2</v>
      </c>
      <c r="U1134" s="59"/>
      <c r="V1134" s="59">
        <v>96.993000000000009</v>
      </c>
      <c r="W1134" s="59">
        <f t="shared" si="835"/>
        <v>18.582776892690518</v>
      </c>
      <c r="X1134" s="59">
        <f t="shared" si="836"/>
        <v>9.7546378165253156</v>
      </c>
      <c r="Y1134" s="59">
        <f t="shared" si="837"/>
        <v>97.970414709215831</v>
      </c>
      <c r="Z1134" s="59">
        <f t="shared" si="789"/>
        <v>1.2601828453903741E-3</v>
      </c>
      <c r="AA1134" s="59">
        <f t="shared" si="790"/>
        <v>1.2986047810721615E-2</v>
      </c>
      <c r="AB1134" s="59">
        <f t="shared" si="791"/>
        <v>0.48472191362724537</v>
      </c>
      <c r="AC1134" s="59">
        <f t="shared" si="792"/>
        <v>1.2406567682095098</v>
      </c>
      <c r="AD1134" s="59">
        <f t="shared" si="793"/>
        <v>0.24602778174983331</v>
      </c>
      <c r="AE1134" s="59">
        <f t="shared" si="794"/>
        <v>0</v>
      </c>
      <c r="AF1134" s="59">
        <f t="shared" si="795"/>
        <v>0.52087290021043542</v>
      </c>
      <c r="AG1134" s="59">
        <f t="shared" si="796"/>
        <v>6.0781778784935788E-3</v>
      </c>
      <c r="AH1134" s="59">
        <f t="shared" si="797"/>
        <v>0.4851257801988173</v>
      </c>
      <c r="AI1134" s="59">
        <f t="shared" si="798"/>
        <v>2.3209850201472656E-3</v>
      </c>
      <c r="AJ1134" s="59">
        <f t="shared" si="832"/>
        <v>3.0000505375505941</v>
      </c>
      <c r="AK1134" s="59">
        <f t="shared" si="822"/>
        <v>4</v>
      </c>
      <c r="AL1134" s="59">
        <f t="shared" si="823"/>
        <v>0.48223301843841598</v>
      </c>
      <c r="AM1134" s="59">
        <f t="shared" si="833"/>
        <v>0.51776698156158396</v>
      </c>
      <c r="AN1134" s="59">
        <f t="shared" si="824"/>
        <v>2.11713041716594</v>
      </c>
      <c r="AO1134" s="59">
        <f t="shared" si="834"/>
        <v>7.5045403871912235</v>
      </c>
      <c r="AP1134" s="59">
        <f t="shared" si="825"/>
        <v>0.32080787973869529</v>
      </c>
      <c r="AQ1134" s="59">
        <f t="shared" si="826"/>
        <v>0.12479810038881271</v>
      </c>
      <c r="AR1134" s="59">
        <f t="shared" si="827"/>
        <v>0.62932570787679043</v>
      </c>
      <c r="AS1134" s="59">
        <f t="shared" si="828"/>
        <v>0.2458761917343969</v>
      </c>
      <c r="AT1134" s="59">
        <f t="shared" si="829"/>
        <v>0.71906346199245152</v>
      </c>
      <c r="AU1134" s="59"/>
      <c r="AV1134" s="78"/>
      <c r="AW1134" s="59"/>
      <c r="AX1134" s="59"/>
      <c r="AY1134" s="59"/>
      <c r="AZ1134" s="59"/>
      <c r="BA1134" s="59"/>
      <c r="BB1134" s="59"/>
      <c r="BC1134" s="59"/>
      <c r="BD1134" s="59"/>
      <c r="BE1134" s="59"/>
      <c r="BF1134" s="59"/>
      <c r="BG1134" s="59">
        <f t="shared" si="830"/>
        <v>0.11157121916095505</v>
      </c>
      <c r="BH1134" s="64">
        <f t="shared" si="831"/>
        <v>0.88842878083904497</v>
      </c>
      <c r="BI1134" s="52"/>
      <c r="BJ1134" s="62"/>
      <c r="BK1134" s="62"/>
      <c r="BL1134" s="62"/>
    </row>
    <row r="1135" spans="1:64" s="31" customFormat="1" x14ac:dyDescent="0.25">
      <c r="A1135" s="62"/>
      <c r="B1135" s="58" t="s">
        <v>168</v>
      </c>
      <c r="C1135" s="52" t="s">
        <v>15</v>
      </c>
      <c r="D1135" s="52">
        <v>7527</v>
      </c>
      <c r="E1135" s="52" t="s">
        <v>1375</v>
      </c>
      <c r="F1135" s="52" t="s">
        <v>1413</v>
      </c>
      <c r="G1135" s="52" t="s">
        <v>1779</v>
      </c>
      <c r="H1135" s="52" t="s">
        <v>1791</v>
      </c>
      <c r="I1135" s="52" t="s">
        <v>1725</v>
      </c>
      <c r="J1135" s="52" t="s">
        <v>1721</v>
      </c>
      <c r="K1135" s="59">
        <v>82.154170697054369</v>
      </c>
      <c r="L1135" s="59">
        <v>3.4299999999999997E-2</v>
      </c>
      <c r="M1135" s="59">
        <v>0.39200000000000002</v>
      </c>
      <c r="N1135" s="59">
        <v>7.39</v>
      </c>
      <c r="O1135" s="59">
        <v>49.08</v>
      </c>
      <c r="P1135" s="59"/>
      <c r="Q1135" s="59">
        <v>34.15</v>
      </c>
      <c r="R1135" s="59">
        <v>0.2399</v>
      </c>
      <c r="S1135" s="59">
        <v>6.4</v>
      </c>
      <c r="T1135" s="59">
        <v>4.2099999999999999E-2</v>
      </c>
      <c r="U1135" s="59"/>
      <c r="V1135" s="59">
        <v>97.728300000000019</v>
      </c>
      <c r="W1135" s="59">
        <f t="shared" si="835"/>
        <v>23.064209798991115</v>
      </c>
      <c r="X1135" s="59">
        <f t="shared" si="836"/>
        <v>12.320282508345056</v>
      </c>
      <c r="Y1135" s="59">
        <f t="shared" si="837"/>
        <v>98.962792307336173</v>
      </c>
      <c r="Z1135" s="59">
        <f t="shared" si="789"/>
        <v>1.1937783514341192E-3</v>
      </c>
      <c r="AA1135" s="59">
        <f t="shared" si="790"/>
        <v>1.0260560148424993E-2</v>
      </c>
      <c r="AB1135" s="59">
        <f t="shared" si="791"/>
        <v>0.30316313549326912</v>
      </c>
      <c r="AC1135" s="59">
        <f t="shared" si="792"/>
        <v>1.3511208955188885</v>
      </c>
      <c r="AD1135" s="59">
        <f t="shared" si="793"/>
        <v>0.32268407210665334</v>
      </c>
      <c r="AE1135" s="59">
        <f t="shared" si="794"/>
        <v>0</v>
      </c>
      <c r="AF1135" s="59">
        <f t="shared" si="795"/>
        <v>0.67134164793019302</v>
      </c>
      <c r="AG1135" s="59">
        <f t="shared" si="796"/>
        <v>7.0724656482703038E-3</v>
      </c>
      <c r="AH1135" s="59">
        <f t="shared" si="797"/>
        <v>0.33204653966824743</v>
      </c>
      <c r="AI1135" s="59">
        <f t="shared" si="798"/>
        <v>1.1785150753549955E-3</v>
      </c>
      <c r="AJ1135" s="59">
        <f t="shared" si="832"/>
        <v>3.0000616099407358</v>
      </c>
      <c r="AK1135" s="59">
        <f t="shared" si="822"/>
        <v>4.0000000000000009</v>
      </c>
      <c r="AL1135" s="59">
        <f t="shared" si="823"/>
        <v>0.33092530266175868</v>
      </c>
      <c r="AM1135" s="59">
        <f t="shared" si="833"/>
        <v>0.66907469733824132</v>
      </c>
      <c r="AN1135" s="59">
        <f t="shared" si="824"/>
        <v>2.0804920538758469</v>
      </c>
      <c r="AO1135" s="59">
        <f t="shared" si="834"/>
        <v>7.3350082042414302</v>
      </c>
      <c r="AP1135" s="59">
        <f t="shared" si="825"/>
        <v>0.32462346356057281</v>
      </c>
      <c r="AQ1135" s="59">
        <f t="shared" si="826"/>
        <v>0.16322168860367336</v>
      </c>
      <c r="AR1135" s="59">
        <f t="shared" si="827"/>
        <v>0.68343080163377301</v>
      </c>
      <c r="AS1135" s="59">
        <f t="shared" si="828"/>
        <v>0.15334750976255371</v>
      </c>
      <c r="AT1135" s="59">
        <f t="shared" si="829"/>
        <v>0.816740577911653</v>
      </c>
      <c r="AU1135" s="59"/>
      <c r="AV1135" s="78"/>
      <c r="AW1135" s="59"/>
      <c r="AX1135" s="59"/>
      <c r="AY1135" s="59"/>
      <c r="AZ1135" s="59"/>
      <c r="BA1135" s="59"/>
      <c r="BB1135" s="59"/>
      <c r="BC1135" s="59"/>
      <c r="BD1135" s="59"/>
      <c r="BE1135" s="59"/>
      <c r="BF1135" s="59"/>
      <c r="BG1135" s="59">
        <f t="shared" si="830"/>
        <v>0.17845829302945632</v>
      </c>
      <c r="BH1135" s="64">
        <f t="shared" si="831"/>
        <v>0.82154170697054374</v>
      </c>
      <c r="BI1135" s="52"/>
      <c r="BJ1135" s="62"/>
      <c r="BK1135" s="62"/>
      <c r="BL1135" s="62"/>
    </row>
    <row r="1136" spans="1:64" s="31" customFormat="1" x14ac:dyDescent="0.25">
      <c r="A1136" s="62"/>
      <c r="B1136" s="58" t="s">
        <v>168</v>
      </c>
      <c r="C1136" s="52" t="s">
        <v>15</v>
      </c>
      <c r="D1136" s="52">
        <v>7527</v>
      </c>
      <c r="E1136" s="52" t="s">
        <v>1375</v>
      </c>
      <c r="F1136" s="52" t="s">
        <v>1414</v>
      </c>
      <c r="G1136" s="52" t="s">
        <v>1779</v>
      </c>
      <c r="H1136" s="52" t="s">
        <v>1791</v>
      </c>
      <c r="I1136" s="52" t="s">
        <v>1725</v>
      </c>
      <c r="J1136" s="52" t="s">
        <v>1721</v>
      </c>
      <c r="K1136" s="59">
        <v>87.163526699267507</v>
      </c>
      <c r="L1136" s="59">
        <v>2.12E-2</v>
      </c>
      <c r="M1136" s="59">
        <v>0.50560000000000005</v>
      </c>
      <c r="N1136" s="59">
        <v>12.76</v>
      </c>
      <c r="O1136" s="59">
        <v>47.77</v>
      </c>
      <c r="P1136" s="59"/>
      <c r="Q1136" s="59">
        <v>25.9</v>
      </c>
      <c r="R1136" s="59">
        <v>0.17499999999999999</v>
      </c>
      <c r="S1136" s="59">
        <v>10.11</v>
      </c>
      <c r="T1136" s="59">
        <v>9.1700000000000004E-2</v>
      </c>
      <c r="U1136" s="59"/>
      <c r="V1136" s="59">
        <v>97.333500000000001</v>
      </c>
      <c r="W1136" s="59">
        <f t="shared" si="835"/>
        <v>18.141738224293043</v>
      </c>
      <c r="X1136" s="59">
        <f t="shared" si="836"/>
        <v>8.6222069078761425</v>
      </c>
      <c r="Y1136" s="59">
        <f t="shared" si="837"/>
        <v>98.197445132169207</v>
      </c>
      <c r="Z1136" s="59">
        <f t="shared" ref="Z1136:Z1199" si="838">$L1136/60.09/($L1136*2/60.09+$M1136*2/79.9+$N1136/101.96*3+$O1136/151.94*3+$P1136/209.82*3+$R1136/70.94+$S1136/40.31+$T1136/74.71+$W1136/71.85+$X1136/159.7*3)*4</f>
        <v>7.0526645776738982E-4</v>
      </c>
      <c r="AA1136" s="59">
        <f t="shared" ref="AA1136:AA1199" si="839">$M1136/79.9/($L1136*2/60.09+$M1136*2/79.9+$N1136/101.96*3+$O1136/151.94*3+$P1136/209.82*3+$R1136/70.94+$S1136/40.31+$T1136/74.71+$W1136/71.85+$X1136/159.7*3)*4</f>
        <v>1.2649689297781298E-2</v>
      </c>
      <c r="AB1136" s="59">
        <f t="shared" ref="AB1136:AB1199" si="840">$N1136*2/101.96/($L1136*2/60.09+$M1136*2/79.9+$N1136/101.96*3+$O1136/151.94*3+$P1136/209.82*3+$R1136/70.94+$S1136/40.31+$T1136/74.71+$W1136/71.85+$X1136/159.7*3)*4</f>
        <v>0.50034598109766859</v>
      </c>
      <c r="AC1136" s="59">
        <f t="shared" ref="AC1136:AC1199" si="841">$O1136*2/151.94/($L1136*2/60.09+$M1136*2/79.9+$N1136/101.96*3+$O1136/151.94*3+$P1136/209.82*3+$R1136/70.94+$S1136/40.31+$T1136/74.71+$W1136/71.85+$X1136/159.7*3)*4</f>
        <v>1.2569925028342694</v>
      </c>
      <c r="AD1136" s="59">
        <f t="shared" ref="AD1136:AD1199" si="842">$X1136*2/159.7/($L1136*2/60.09+$M1136*2/79.9+$N1136/101.96*3+$O1136/151.94*3+$P1136/209.82*3+$R1136/70.94+$S1136/40.31+$T1136/74.71+$W1136/71.85+$X1136/159.7*3)*4</f>
        <v>0.21585548684590483</v>
      </c>
      <c r="AE1136" s="59">
        <f t="shared" ref="AE1136:AE1199" si="843">$P1136*2/209.82/($L1136*2/60.09+$M1136*2/79.9+$N1136/101.96*3+$O1136/151.94*3+$P1136/209.82*3+$R1136/70.94+$S1136/40.31+$T1136/74.71+$W1136/71.85+$X1136/159.7*3)*4</f>
        <v>0</v>
      </c>
      <c r="AF1136" s="59">
        <f t="shared" ref="AF1136:AF1199" si="844">$W1136/71.85/($L1136*2/60.09+$M1136*2/79.9+$N1136/101.96*3+$O1136/151.94*3+$P1136/209.82*3+$R1136/70.94+$S1136/40.31+$T1136/74.71+$W1136/71.85+$X1136/159.7*3)*4</f>
        <v>0.5047446171021861</v>
      </c>
      <c r="AG1136" s="59">
        <f t="shared" ref="AG1136:AG1199" si="845">$R1136/70.94/($L1136*2/60.09+$M1136*2/79.9+$N1136/101.96*3+$O1136/151.94*3+$P1136/209.82*3+$R1136/70.94+$S1136/40.31+$T1136/74.71+$W1136/71.85+$X1136/159.7*3)*4</f>
        <v>4.9313569221847249E-3</v>
      </c>
      <c r="AH1136" s="59">
        <f t="shared" ref="AH1136:AH1199" si="846">$S1136/40.31/($L1136*2/60.09+$M1136*2/79.9+$N1136/101.96*3+$O1136/151.94*3+$P1136/209.82*3+$R1136/70.94+$S1136/40.31+$T1136/74.71+$W1136/71.85+$X1136/159.7*3)*4</f>
        <v>0.50136952209014718</v>
      </c>
      <c r="AI1136" s="59">
        <f t="shared" ref="AI1136:AI1199" si="847">$T1136/74.71/($L1136*2/60.09+$M1136*2/79.9+$N1136/101.96*3+$O1136/151.94*3+$P1136/209.82*3+$R1136/70.94+$S1136/40.31+$T1136/74.71+$W1136/71.85+$X1136/159.7*3)*4</f>
        <v>2.4536362076204936E-3</v>
      </c>
      <c r="AJ1136" s="59">
        <f t="shared" si="832"/>
        <v>3.0000480588555298</v>
      </c>
      <c r="AK1136" s="59">
        <f t="shared" si="822"/>
        <v>3.9999999999999996</v>
      </c>
      <c r="AL1136" s="59">
        <f t="shared" si="823"/>
        <v>0.49832270769261405</v>
      </c>
      <c r="AM1136" s="59">
        <f t="shared" si="833"/>
        <v>0.501677292307386</v>
      </c>
      <c r="AN1136" s="59">
        <f t="shared" si="824"/>
        <v>2.3383450866945705</v>
      </c>
      <c r="AO1136" s="59">
        <f t="shared" si="834"/>
        <v>8.5470755719029139</v>
      </c>
      <c r="AP1136" s="59">
        <f t="shared" si="825"/>
        <v>0.29954961935649982</v>
      </c>
      <c r="AQ1136" s="59">
        <f t="shared" si="826"/>
        <v>0.10939395216214529</v>
      </c>
      <c r="AR1136" s="59">
        <f t="shared" si="827"/>
        <v>0.63703443323352382</v>
      </c>
      <c r="AS1136" s="59">
        <f t="shared" si="828"/>
        <v>0.25357161460433092</v>
      </c>
      <c r="AT1136" s="59">
        <f t="shared" si="829"/>
        <v>0.71528195298029618</v>
      </c>
      <c r="AU1136" s="59"/>
      <c r="AV1136" s="78"/>
      <c r="AW1136" s="59"/>
      <c r="AX1136" s="59"/>
      <c r="AY1136" s="59"/>
      <c r="AZ1136" s="59"/>
      <c r="BA1136" s="59"/>
      <c r="BB1136" s="59"/>
      <c r="BC1136" s="59"/>
      <c r="BD1136" s="59"/>
      <c r="BE1136" s="59"/>
      <c r="BF1136" s="59"/>
      <c r="BG1136" s="59">
        <f t="shared" si="830"/>
        <v>0.12836473300732493</v>
      </c>
      <c r="BH1136" s="64">
        <f t="shared" si="831"/>
        <v>0.87163526699267502</v>
      </c>
      <c r="BI1136" s="52"/>
      <c r="BJ1136" s="62"/>
      <c r="BK1136" s="62"/>
      <c r="BL1136" s="62"/>
    </row>
    <row r="1137" spans="1:64" s="31" customFormat="1" x14ac:dyDescent="0.25">
      <c r="A1137" s="62"/>
      <c r="B1137" s="58" t="s">
        <v>168</v>
      </c>
      <c r="C1137" s="52" t="s">
        <v>15</v>
      </c>
      <c r="D1137" s="52">
        <v>7527</v>
      </c>
      <c r="E1137" s="52" t="s">
        <v>1375</v>
      </c>
      <c r="F1137" s="52" t="s">
        <v>1415</v>
      </c>
      <c r="G1137" s="52" t="s">
        <v>1779</v>
      </c>
      <c r="H1137" s="52" t="s">
        <v>1791</v>
      </c>
      <c r="I1137" s="52" t="s">
        <v>1725</v>
      </c>
      <c r="J1137" s="52" t="s">
        <v>1721</v>
      </c>
      <c r="K1137" s="59">
        <v>87.163526699267507</v>
      </c>
      <c r="L1137" s="59">
        <v>3.4799999999999998E-2</v>
      </c>
      <c r="M1137" s="59">
        <v>0.47849999999999998</v>
      </c>
      <c r="N1137" s="59">
        <v>11.91</v>
      </c>
      <c r="O1137" s="59">
        <v>50.35</v>
      </c>
      <c r="P1137" s="59"/>
      <c r="Q1137" s="59">
        <v>24.25</v>
      </c>
      <c r="R1137" s="59">
        <v>0.1792</v>
      </c>
      <c r="S1137" s="59">
        <v>10.72</v>
      </c>
      <c r="T1137" s="59">
        <v>0.11609999999999999</v>
      </c>
      <c r="U1137" s="59"/>
      <c r="V1137" s="59">
        <v>98.038600000000002</v>
      </c>
      <c r="W1137" s="59">
        <f t="shared" si="835"/>
        <v>17.251609373500344</v>
      </c>
      <c r="X1137" s="59">
        <f t="shared" si="836"/>
        <v>7.7777179667700125</v>
      </c>
      <c r="Y1137" s="59">
        <f t="shared" si="837"/>
        <v>98.817927340270359</v>
      </c>
      <c r="Z1137" s="59">
        <f t="shared" si="838"/>
        <v>1.1502449225788704E-3</v>
      </c>
      <c r="AA1137" s="59">
        <f t="shared" si="839"/>
        <v>1.1894561817512632E-2</v>
      </c>
      <c r="AB1137" s="59">
        <f t="shared" si="840"/>
        <v>0.46400772965247422</v>
      </c>
      <c r="AC1137" s="59">
        <f t="shared" si="841"/>
        <v>1.3163477438831093</v>
      </c>
      <c r="AD1137" s="59">
        <f t="shared" si="842"/>
        <v>0.19345972019580795</v>
      </c>
      <c r="AE1137" s="59">
        <f t="shared" si="843"/>
        <v>0</v>
      </c>
      <c r="AF1137" s="59">
        <f t="shared" si="844"/>
        <v>0.47688770792395779</v>
      </c>
      <c r="AG1137" s="59">
        <f t="shared" si="845"/>
        <v>5.0171848954756026E-3</v>
      </c>
      <c r="AH1137" s="59">
        <f t="shared" si="846"/>
        <v>0.52819619964245024</v>
      </c>
      <c r="AI1137" s="59">
        <f t="shared" si="847"/>
        <v>3.0865034608457062E-3</v>
      </c>
      <c r="AJ1137" s="59">
        <f t="shared" si="832"/>
        <v>3.0000475963942121</v>
      </c>
      <c r="AK1137" s="59">
        <f t="shared" si="822"/>
        <v>3.9999999999999996</v>
      </c>
      <c r="AL1137" s="59">
        <f t="shared" si="823"/>
        <v>0.52552448175333188</v>
      </c>
      <c r="AM1137" s="59">
        <f t="shared" si="833"/>
        <v>0.47447551824666812</v>
      </c>
      <c r="AN1137" s="59">
        <f t="shared" si="824"/>
        <v>2.465049093637071</v>
      </c>
      <c r="AO1137" s="59">
        <f t="shared" si="834"/>
        <v>9.1582728309602128</v>
      </c>
      <c r="AP1137" s="59">
        <f t="shared" si="825"/>
        <v>0.28859619964297678</v>
      </c>
      <c r="AQ1137" s="59">
        <f t="shared" si="826"/>
        <v>9.8013086944620562E-2</v>
      </c>
      <c r="AR1137" s="59">
        <f t="shared" si="827"/>
        <v>0.66690526451700105</v>
      </c>
      <c r="AS1137" s="59">
        <f t="shared" si="828"/>
        <v>0.2350816485383784</v>
      </c>
      <c r="AT1137" s="59">
        <f t="shared" si="829"/>
        <v>0.7393735484009788</v>
      </c>
      <c r="AU1137" s="59"/>
      <c r="AV1137" s="78"/>
      <c r="AW1137" s="59"/>
      <c r="AX1137" s="59"/>
      <c r="AY1137" s="59"/>
      <c r="AZ1137" s="59"/>
      <c r="BA1137" s="59"/>
      <c r="BB1137" s="59"/>
      <c r="BC1137" s="59"/>
      <c r="BD1137" s="59"/>
      <c r="BE1137" s="59"/>
      <c r="BF1137" s="59"/>
      <c r="BG1137" s="59">
        <f t="shared" si="830"/>
        <v>0.12836473300732493</v>
      </c>
      <c r="BH1137" s="64">
        <f t="shared" si="831"/>
        <v>0.87163526699267502</v>
      </c>
      <c r="BI1137" s="52"/>
      <c r="BJ1137" s="62"/>
      <c r="BK1137" s="62"/>
      <c r="BL1137" s="62"/>
    </row>
    <row r="1138" spans="1:64" s="31" customFormat="1" x14ac:dyDescent="0.25">
      <c r="A1138" s="62"/>
      <c r="B1138" s="58" t="s">
        <v>168</v>
      </c>
      <c r="C1138" s="52" t="s">
        <v>15</v>
      </c>
      <c r="D1138" s="52" t="s">
        <v>234</v>
      </c>
      <c r="E1138" s="52" t="s">
        <v>1375</v>
      </c>
      <c r="F1138" s="52" t="s">
        <v>1416</v>
      </c>
      <c r="G1138" s="52" t="s">
        <v>1779</v>
      </c>
      <c r="H1138" s="52" t="s">
        <v>1791</v>
      </c>
      <c r="I1138" s="52" t="s">
        <v>1725</v>
      </c>
      <c r="J1138" s="52" t="s">
        <v>1721</v>
      </c>
      <c r="K1138" s="59">
        <v>87.305687928975487</v>
      </c>
      <c r="L1138" s="59">
        <v>4.1099999999999998E-2</v>
      </c>
      <c r="M1138" s="59">
        <v>0.78979999999999995</v>
      </c>
      <c r="N1138" s="59">
        <v>14.99</v>
      </c>
      <c r="O1138" s="59">
        <v>41.89</v>
      </c>
      <c r="P1138" s="59"/>
      <c r="Q1138" s="59">
        <v>28.35</v>
      </c>
      <c r="R1138" s="59">
        <v>0.17549999999999999</v>
      </c>
      <c r="S1138" s="59">
        <v>10.7</v>
      </c>
      <c r="T1138" s="59">
        <v>0.15579999999999999</v>
      </c>
      <c r="U1138" s="59"/>
      <c r="V1138" s="59">
        <v>97.092200000000005</v>
      </c>
      <c r="W1138" s="59">
        <f t="shared" si="835"/>
        <v>17.782453084699451</v>
      </c>
      <c r="X1138" s="59">
        <f t="shared" si="836"/>
        <v>11.744328645588519</v>
      </c>
      <c r="Y1138" s="59">
        <f t="shared" si="837"/>
        <v>98.268981730287976</v>
      </c>
      <c r="Z1138" s="59">
        <f t="shared" si="838"/>
        <v>1.3494525696732449E-3</v>
      </c>
      <c r="AA1138" s="59">
        <f t="shared" si="839"/>
        <v>1.9502413344915096E-2</v>
      </c>
      <c r="AB1138" s="59">
        <f t="shared" si="840"/>
        <v>0.58012263175858414</v>
      </c>
      <c r="AC1138" s="59">
        <f t="shared" si="841"/>
        <v>1.0878931463692958</v>
      </c>
      <c r="AD1138" s="59">
        <f t="shared" si="842"/>
        <v>0.29018254284413464</v>
      </c>
      <c r="AE1138" s="59">
        <f t="shared" si="843"/>
        <v>0</v>
      </c>
      <c r="AF1138" s="59">
        <f t="shared" si="844"/>
        <v>0.4882957068051742</v>
      </c>
      <c r="AG1138" s="59">
        <f t="shared" si="845"/>
        <v>4.8809453319577341E-3</v>
      </c>
      <c r="AH1138" s="59">
        <f t="shared" si="846"/>
        <v>0.5237077325633992</v>
      </c>
      <c r="AI1138" s="59">
        <f t="shared" si="847"/>
        <v>4.1144020122698124E-3</v>
      </c>
      <c r="AJ1138" s="59">
        <f t="shared" si="832"/>
        <v>3.0000489735994038</v>
      </c>
      <c r="AK1138" s="59">
        <f t="shared" si="822"/>
        <v>3.9999999999999996</v>
      </c>
      <c r="AL1138" s="59">
        <f t="shared" si="823"/>
        <v>0.51749600069557067</v>
      </c>
      <c r="AM1138" s="59">
        <f t="shared" si="833"/>
        <v>0.48250399930442933</v>
      </c>
      <c r="AN1138" s="59">
        <f t="shared" si="824"/>
        <v>1.6827190981900377</v>
      </c>
      <c r="AO1138" s="59">
        <f t="shared" si="834"/>
        <v>5.556222289133725</v>
      </c>
      <c r="AP1138" s="59">
        <f t="shared" si="825"/>
        <v>0.37275613413073128</v>
      </c>
      <c r="AQ1138" s="59">
        <f t="shared" si="826"/>
        <v>0.1481885362357441</v>
      </c>
      <c r="AR1138" s="59">
        <f t="shared" si="827"/>
        <v>0.55555820609083406</v>
      </c>
      <c r="AS1138" s="59">
        <f t="shared" si="828"/>
        <v>0.29625325767342175</v>
      </c>
      <c r="AT1138" s="59">
        <f t="shared" si="829"/>
        <v>0.65220794709166807</v>
      </c>
      <c r="AU1138" s="59"/>
      <c r="AV1138" s="78"/>
      <c r="AW1138" s="59"/>
      <c r="AX1138" s="59"/>
      <c r="AY1138" s="59"/>
      <c r="AZ1138" s="59"/>
      <c r="BA1138" s="59"/>
      <c r="BB1138" s="59"/>
      <c r="BC1138" s="59"/>
      <c r="BD1138" s="59"/>
      <c r="BE1138" s="59"/>
      <c r="BF1138" s="59"/>
      <c r="BG1138" s="59">
        <f t="shared" si="830"/>
        <v>0.12694312071024513</v>
      </c>
      <c r="BH1138" s="64">
        <f t="shared" si="831"/>
        <v>0.87305687928975484</v>
      </c>
      <c r="BI1138" s="52"/>
      <c r="BJ1138" s="62"/>
      <c r="BK1138" s="62"/>
      <c r="BL1138" s="62"/>
    </row>
    <row r="1139" spans="1:64" s="31" customFormat="1" x14ac:dyDescent="0.25">
      <c r="A1139" s="62"/>
      <c r="B1139" s="58" t="s">
        <v>168</v>
      </c>
      <c r="C1139" s="52" t="s">
        <v>15</v>
      </c>
      <c r="D1139" s="52" t="s">
        <v>234</v>
      </c>
      <c r="E1139" s="52" t="s">
        <v>1375</v>
      </c>
      <c r="F1139" s="52" t="s">
        <v>1417</v>
      </c>
      <c r="G1139" s="52" t="s">
        <v>1779</v>
      </c>
      <c r="H1139" s="52" t="s">
        <v>1791</v>
      </c>
      <c r="I1139" s="52" t="s">
        <v>1725</v>
      </c>
      <c r="J1139" s="52" t="s">
        <v>1721</v>
      </c>
      <c r="K1139" s="59">
        <v>87.305687928975487</v>
      </c>
      <c r="L1139" s="59">
        <v>6.0400000000000002E-2</v>
      </c>
      <c r="M1139" s="59">
        <v>0.73350000000000004</v>
      </c>
      <c r="N1139" s="59">
        <v>13.01</v>
      </c>
      <c r="O1139" s="59">
        <v>45.04</v>
      </c>
      <c r="P1139" s="59"/>
      <c r="Q1139" s="59">
        <v>26.95</v>
      </c>
      <c r="R1139" s="59">
        <v>0.18940000000000001</v>
      </c>
      <c r="S1139" s="59">
        <v>10.48</v>
      </c>
      <c r="T1139" s="59">
        <v>0.13750000000000001</v>
      </c>
      <c r="U1139" s="59"/>
      <c r="V1139" s="59">
        <v>96.600800000000007</v>
      </c>
      <c r="W1139" s="59">
        <f t="shared" si="835"/>
        <v>17.605613919599115</v>
      </c>
      <c r="X1139" s="59">
        <f t="shared" si="836"/>
        <v>10.384958969105226</v>
      </c>
      <c r="Y1139" s="59">
        <f t="shared" si="837"/>
        <v>97.641372888704339</v>
      </c>
      <c r="Z1139" s="59">
        <f t="shared" si="838"/>
        <v>2.0132587832195461E-3</v>
      </c>
      <c r="AA1139" s="59">
        <f t="shared" si="839"/>
        <v>1.8387310364790934E-2</v>
      </c>
      <c r="AB1139" s="59">
        <f t="shared" si="840"/>
        <v>0.51114290076437241</v>
      </c>
      <c r="AC1139" s="59">
        <f t="shared" si="841"/>
        <v>1.1874658351493226</v>
      </c>
      <c r="AD1139" s="59">
        <f t="shared" si="842"/>
        <v>0.26049220524467548</v>
      </c>
      <c r="AE1139" s="59">
        <f t="shared" si="843"/>
        <v>0</v>
      </c>
      <c r="AF1139" s="59">
        <f t="shared" si="844"/>
        <v>0.49078272674710871</v>
      </c>
      <c r="AG1139" s="59">
        <f t="shared" si="845"/>
        <v>5.3475352787930299E-3</v>
      </c>
      <c r="AH1139" s="59">
        <f t="shared" si="846"/>
        <v>0.52073090361485863</v>
      </c>
      <c r="AI1139" s="59">
        <f t="shared" si="847"/>
        <v>3.6862843256626724E-3</v>
      </c>
      <c r="AJ1139" s="59">
        <f t="shared" si="832"/>
        <v>3.000048960272804</v>
      </c>
      <c r="AK1139" s="59">
        <f t="shared" si="822"/>
        <v>4</v>
      </c>
      <c r="AL1139" s="59">
        <f t="shared" si="823"/>
        <v>0.51480364474032492</v>
      </c>
      <c r="AM1139" s="59">
        <f t="shared" si="833"/>
        <v>0.48519635525967508</v>
      </c>
      <c r="AN1139" s="59">
        <f t="shared" si="824"/>
        <v>1.8840591651720466</v>
      </c>
      <c r="AO1139" s="59">
        <f t="shared" si="834"/>
        <v>6.4420525453711761</v>
      </c>
      <c r="AP1139" s="59">
        <f t="shared" si="825"/>
        <v>0.34673352477508751</v>
      </c>
      <c r="AQ1139" s="59">
        <f t="shared" si="826"/>
        <v>0.13296517794057744</v>
      </c>
      <c r="AR1139" s="59">
        <f t="shared" si="827"/>
        <v>0.60612794889843802</v>
      </c>
      <c r="AS1139" s="59">
        <f t="shared" si="828"/>
        <v>0.26090687316098454</v>
      </c>
      <c r="AT1139" s="59">
        <f t="shared" si="829"/>
        <v>0.6990814364972493</v>
      </c>
      <c r="AU1139" s="59"/>
      <c r="AV1139" s="78"/>
      <c r="AW1139" s="59"/>
      <c r="AX1139" s="59"/>
      <c r="AY1139" s="59"/>
      <c r="AZ1139" s="59"/>
      <c r="BA1139" s="59"/>
      <c r="BB1139" s="59"/>
      <c r="BC1139" s="59"/>
      <c r="BD1139" s="59"/>
      <c r="BE1139" s="59"/>
      <c r="BF1139" s="59"/>
      <c r="BG1139" s="59">
        <f t="shared" si="830"/>
        <v>0.12694312071024513</v>
      </c>
      <c r="BH1139" s="64">
        <f t="shared" si="831"/>
        <v>0.87305687928975484</v>
      </c>
      <c r="BI1139" s="52"/>
      <c r="BJ1139" s="62"/>
      <c r="BK1139" s="62"/>
      <c r="BL1139" s="62"/>
    </row>
    <row r="1140" spans="1:64" s="31" customFormat="1" x14ac:dyDescent="0.25">
      <c r="A1140" s="62"/>
      <c r="B1140" s="58" t="s">
        <v>168</v>
      </c>
      <c r="C1140" s="52" t="s">
        <v>15</v>
      </c>
      <c r="D1140" s="52" t="s">
        <v>234</v>
      </c>
      <c r="E1140" s="52" t="s">
        <v>1375</v>
      </c>
      <c r="F1140" s="52" t="s">
        <v>1418</v>
      </c>
      <c r="G1140" s="52" t="s">
        <v>1779</v>
      </c>
      <c r="H1140" s="52" t="s">
        <v>1791</v>
      </c>
      <c r="I1140" s="52" t="s">
        <v>1725</v>
      </c>
      <c r="J1140" s="52" t="s">
        <v>1721</v>
      </c>
      <c r="K1140" s="59">
        <v>87.305687928975487</v>
      </c>
      <c r="L1140" s="59">
        <v>0.39090000000000003</v>
      </c>
      <c r="M1140" s="59">
        <v>0.746</v>
      </c>
      <c r="N1140" s="59">
        <v>12.58</v>
      </c>
      <c r="O1140" s="59">
        <v>45.47</v>
      </c>
      <c r="P1140" s="59"/>
      <c r="Q1140" s="59">
        <v>27.65</v>
      </c>
      <c r="R1140" s="59">
        <v>0.18049999999999999</v>
      </c>
      <c r="S1140" s="59">
        <v>10.050000000000001</v>
      </c>
      <c r="T1140" s="59">
        <v>0.13059999999999999</v>
      </c>
      <c r="U1140" s="59"/>
      <c r="V1140" s="59">
        <v>97.197999999999993</v>
      </c>
      <c r="W1140" s="59">
        <f t="shared" si="835"/>
        <v>18.835756291793235</v>
      </c>
      <c r="X1140" s="59">
        <f t="shared" si="836"/>
        <v>9.7957809604431691</v>
      </c>
      <c r="Y1140" s="59">
        <f t="shared" si="837"/>
        <v>98.1795372522364</v>
      </c>
      <c r="Z1140" s="59">
        <f t="shared" si="838"/>
        <v>1.3014403768028647E-2</v>
      </c>
      <c r="AA1140" s="59">
        <f t="shared" si="839"/>
        <v>1.8678967144782462E-2</v>
      </c>
      <c r="AB1140" s="59">
        <f t="shared" si="840"/>
        <v>0.49367555151841436</v>
      </c>
      <c r="AC1140" s="59">
        <f t="shared" si="841"/>
        <v>1.1974120873565754</v>
      </c>
      <c r="AD1140" s="59">
        <f t="shared" si="842"/>
        <v>0.24542847850336885</v>
      </c>
      <c r="AE1140" s="59">
        <f t="shared" si="843"/>
        <v>0</v>
      </c>
      <c r="AF1140" s="59">
        <f t="shared" si="844"/>
        <v>0.52446571156454336</v>
      </c>
      <c r="AG1140" s="59">
        <f t="shared" si="845"/>
        <v>5.0903404798091547E-3</v>
      </c>
      <c r="AH1140" s="59">
        <f t="shared" si="846"/>
        <v>0.498785791563925</v>
      </c>
      <c r="AI1140" s="59">
        <f t="shared" si="847"/>
        <v>3.4972384985622034E-3</v>
      </c>
      <c r="AJ1140" s="59">
        <f t="shared" si="832"/>
        <v>3.0000485703980093</v>
      </c>
      <c r="AK1140" s="59">
        <f t="shared" si="822"/>
        <v>4</v>
      </c>
      <c r="AL1140" s="59">
        <f t="shared" si="823"/>
        <v>0.4874518044087377</v>
      </c>
      <c r="AM1140" s="59">
        <f t="shared" si="833"/>
        <v>0.5125481955912623</v>
      </c>
      <c r="AN1140" s="59">
        <f t="shared" si="824"/>
        <v>2.1369390983587273</v>
      </c>
      <c r="AO1140" s="59">
        <f t="shared" si="834"/>
        <v>7.5965778185937598</v>
      </c>
      <c r="AP1140" s="59">
        <f t="shared" si="825"/>
        <v>0.318782089369605</v>
      </c>
      <c r="AQ1140" s="59">
        <f t="shared" si="826"/>
        <v>0.12673712152503441</v>
      </c>
      <c r="AR1140" s="59">
        <f t="shared" si="827"/>
        <v>0.61833313785047306</v>
      </c>
      <c r="AS1140" s="59">
        <f t="shared" si="828"/>
        <v>0.25492974062449253</v>
      </c>
      <c r="AT1140" s="59">
        <f t="shared" si="829"/>
        <v>0.70807216600149936</v>
      </c>
      <c r="AU1140" s="59"/>
      <c r="AV1140" s="78"/>
      <c r="AW1140" s="59"/>
      <c r="AX1140" s="59"/>
      <c r="AY1140" s="59"/>
      <c r="AZ1140" s="59"/>
      <c r="BA1140" s="59"/>
      <c r="BB1140" s="59"/>
      <c r="BC1140" s="59"/>
      <c r="BD1140" s="59"/>
      <c r="BE1140" s="59"/>
      <c r="BF1140" s="59"/>
      <c r="BG1140" s="59">
        <f t="shared" si="830"/>
        <v>0.12694312071024513</v>
      </c>
      <c r="BH1140" s="64">
        <f t="shared" si="831"/>
        <v>0.87305687928975484</v>
      </c>
      <c r="BI1140" s="52"/>
      <c r="BJ1140" s="62"/>
      <c r="BK1140" s="62"/>
      <c r="BL1140" s="62"/>
    </row>
    <row r="1141" spans="1:64" s="31" customFormat="1" x14ac:dyDescent="0.25">
      <c r="A1141" s="62"/>
      <c r="B1141" s="58" t="s">
        <v>168</v>
      </c>
      <c r="C1141" s="52" t="s">
        <v>15</v>
      </c>
      <c r="D1141" s="52" t="s">
        <v>234</v>
      </c>
      <c r="E1141" s="52" t="s">
        <v>1375</v>
      </c>
      <c r="F1141" s="52" t="s">
        <v>1419</v>
      </c>
      <c r="G1141" s="52" t="s">
        <v>1779</v>
      </c>
      <c r="H1141" s="52" t="s">
        <v>1791</v>
      </c>
      <c r="I1141" s="52" t="s">
        <v>1725</v>
      </c>
      <c r="J1141" s="52" t="s">
        <v>1721</v>
      </c>
      <c r="K1141" s="59">
        <v>87.305687928975487</v>
      </c>
      <c r="L1141" s="59">
        <v>3.9600000000000003E-2</v>
      </c>
      <c r="M1141" s="59">
        <v>0.89759999999999995</v>
      </c>
      <c r="N1141" s="59">
        <v>14.89</v>
      </c>
      <c r="O1141" s="59">
        <v>42.51</v>
      </c>
      <c r="P1141" s="59"/>
      <c r="Q1141" s="59">
        <v>27.58</v>
      </c>
      <c r="R1141" s="59">
        <v>0.1888</v>
      </c>
      <c r="S1141" s="59">
        <v>10.7</v>
      </c>
      <c r="T1141" s="59">
        <v>0.14069999999999999</v>
      </c>
      <c r="U1141" s="59"/>
      <c r="V1141" s="59">
        <v>96.946699999999993</v>
      </c>
      <c r="W1141" s="59">
        <f t="shared" si="835"/>
        <v>17.801577799062436</v>
      </c>
      <c r="X1141" s="59">
        <f t="shared" si="836"/>
        <v>10.867328518490288</v>
      </c>
      <c r="Y1141" s="59">
        <f t="shared" si="837"/>
        <v>98.035606317552705</v>
      </c>
      <c r="Z1141" s="59">
        <f t="shared" si="838"/>
        <v>1.3029500735188071E-3</v>
      </c>
      <c r="AA1141" s="59">
        <f t="shared" si="839"/>
        <v>2.2211140402197196E-2</v>
      </c>
      <c r="AB1141" s="59">
        <f t="shared" si="840"/>
        <v>0.57747030875408911</v>
      </c>
      <c r="AC1141" s="59">
        <f t="shared" si="841"/>
        <v>1.1063276619702835</v>
      </c>
      <c r="AD1141" s="59">
        <f t="shared" si="842"/>
        <v>0.26908077402436636</v>
      </c>
      <c r="AE1141" s="59">
        <f t="shared" si="843"/>
        <v>0</v>
      </c>
      <c r="AF1141" s="59">
        <f t="shared" si="844"/>
        <v>0.4898538401276275</v>
      </c>
      <c r="AG1141" s="59">
        <f t="shared" si="845"/>
        <v>5.2619364495213898E-3</v>
      </c>
      <c r="AH1141" s="59">
        <f t="shared" si="846"/>
        <v>0.52481443567395158</v>
      </c>
      <c r="AI1141" s="59">
        <f t="shared" si="847"/>
        <v>3.7234896743592863E-3</v>
      </c>
      <c r="AJ1141" s="59">
        <f t="shared" si="832"/>
        <v>3.0000465371499145</v>
      </c>
      <c r="AK1141" s="59">
        <f t="shared" si="822"/>
        <v>4.0000000000000009</v>
      </c>
      <c r="AL1141" s="59">
        <f t="shared" si="823"/>
        <v>0.51722759860541889</v>
      </c>
      <c r="AM1141" s="59">
        <f t="shared" si="833"/>
        <v>0.48277240139458111</v>
      </c>
      <c r="AN1141" s="59">
        <f t="shared" si="824"/>
        <v>1.8204713506705954</v>
      </c>
      <c r="AO1141" s="59">
        <f t="shared" si="834"/>
        <v>6.1589638549788095</v>
      </c>
      <c r="AP1141" s="59">
        <f t="shared" si="825"/>
        <v>0.35455066748408554</v>
      </c>
      <c r="AQ1141" s="59">
        <f t="shared" si="826"/>
        <v>0.13778672882170512</v>
      </c>
      <c r="AR1141" s="59">
        <f t="shared" si="827"/>
        <v>0.56651119018279128</v>
      </c>
      <c r="AS1141" s="59">
        <f t="shared" si="828"/>
        <v>0.29570208099550366</v>
      </c>
      <c r="AT1141" s="59">
        <f t="shared" si="829"/>
        <v>0.65704299518447551</v>
      </c>
      <c r="AU1141" s="59"/>
      <c r="AV1141" s="78"/>
      <c r="AW1141" s="59"/>
      <c r="AX1141" s="59"/>
      <c r="AY1141" s="59"/>
      <c r="AZ1141" s="59"/>
      <c r="BA1141" s="59"/>
      <c r="BB1141" s="59"/>
      <c r="BC1141" s="59"/>
      <c r="BD1141" s="59"/>
      <c r="BE1141" s="59"/>
      <c r="BF1141" s="59"/>
      <c r="BG1141" s="59">
        <f t="shared" si="830"/>
        <v>0.12694312071024513</v>
      </c>
      <c r="BH1141" s="64">
        <f t="shared" si="831"/>
        <v>0.87305687928975484</v>
      </c>
      <c r="BI1141" s="52"/>
      <c r="BJ1141" s="62"/>
      <c r="BK1141" s="62"/>
      <c r="BL1141" s="62"/>
    </row>
    <row r="1142" spans="1:64" s="31" customFormat="1" x14ac:dyDescent="0.25">
      <c r="A1142" s="62"/>
      <c r="B1142" s="58" t="s">
        <v>168</v>
      </c>
      <c r="C1142" s="52" t="s">
        <v>15</v>
      </c>
      <c r="D1142" s="52" t="s">
        <v>234</v>
      </c>
      <c r="E1142" s="52" t="s">
        <v>1375</v>
      </c>
      <c r="F1142" s="52" t="s">
        <v>1420</v>
      </c>
      <c r="G1142" s="52" t="s">
        <v>1779</v>
      </c>
      <c r="H1142" s="52" t="s">
        <v>1791</v>
      </c>
      <c r="I1142" s="52" t="s">
        <v>1725</v>
      </c>
      <c r="J1142" s="52" t="s">
        <v>1721</v>
      </c>
      <c r="K1142" s="59">
        <v>81.057758363345386</v>
      </c>
      <c r="L1142" s="59">
        <v>5.2999999999999999E-2</v>
      </c>
      <c r="M1142" s="59">
        <v>0.70520000000000005</v>
      </c>
      <c r="N1142" s="59">
        <v>17.23</v>
      </c>
      <c r="O1142" s="59">
        <v>41.85</v>
      </c>
      <c r="P1142" s="59"/>
      <c r="Q1142" s="59">
        <v>26.29</v>
      </c>
      <c r="R1142" s="59">
        <v>0.16059999999999999</v>
      </c>
      <c r="S1142" s="59">
        <v>10.91</v>
      </c>
      <c r="T1142" s="59">
        <v>0.20660000000000001</v>
      </c>
      <c r="U1142" s="59"/>
      <c r="V1142" s="59">
        <v>97.405399999999986</v>
      </c>
      <c r="W1142" s="59">
        <f t="shared" si="835"/>
        <v>17.780512842774378</v>
      </c>
      <c r="X1142" s="59">
        <f t="shared" si="836"/>
        <v>9.4570873052074038</v>
      </c>
      <c r="Y1142" s="59">
        <f t="shared" si="837"/>
        <v>98.353000147981788</v>
      </c>
      <c r="Z1142" s="59">
        <f t="shared" si="838"/>
        <v>1.7180667165892951E-3</v>
      </c>
      <c r="AA1142" s="59">
        <f t="shared" si="839"/>
        <v>1.71922169624046E-2</v>
      </c>
      <c r="AB1142" s="59">
        <f t="shared" si="840"/>
        <v>0.65834236795318501</v>
      </c>
      <c r="AC1142" s="59">
        <f t="shared" si="841"/>
        <v>1.0730493475934528</v>
      </c>
      <c r="AD1142" s="59">
        <f t="shared" si="842"/>
        <v>0.23070065989804128</v>
      </c>
      <c r="AE1142" s="59">
        <f t="shared" si="843"/>
        <v>0</v>
      </c>
      <c r="AF1142" s="59">
        <f t="shared" si="844"/>
        <v>0.48204087887560976</v>
      </c>
      <c r="AG1142" s="59">
        <f t="shared" si="845"/>
        <v>4.4098185065710683E-3</v>
      </c>
      <c r="AH1142" s="59">
        <f t="shared" si="846"/>
        <v>0.52720353224227878</v>
      </c>
      <c r="AI1142" s="59">
        <f t="shared" si="847"/>
        <v>5.3866398505338052E-3</v>
      </c>
      <c r="AJ1142" s="59">
        <f t="shared" si="832"/>
        <v>3.0000435285986664</v>
      </c>
      <c r="AK1142" s="59">
        <f t="shared" si="822"/>
        <v>4</v>
      </c>
      <c r="AL1142" s="59">
        <f t="shared" si="823"/>
        <v>0.52237448772029604</v>
      </c>
      <c r="AM1142" s="59">
        <f t="shared" si="833"/>
        <v>0.47762551227970396</v>
      </c>
      <c r="AN1142" s="59">
        <f t="shared" si="824"/>
        <v>2.0894646729170558</v>
      </c>
      <c r="AO1142" s="59">
        <f t="shared" si="834"/>
        <v>7.3764414842512327</v>
      </c>
      <c r="AP1142" s="59">
        <f t="shared" si="825"/>
        <v>0.32368067153064589</v>
      </c>
      <c r="AQ1142" s="59">
        <f t="shared" si="826"/>
        <v>0.11757889831550689</v>
      </c>
      <c r="AR1142" s="59">
        <f t="shared" si="827"/>
        <v>0.54689033045666979</v>
      </c>
      <c r="AS1142" s="59">
        <f t="shared" si="828"/>
        <v>0.33553077122782332</v>
      </c>
      <c r="AT1142" s="59">
        <f t="shared" si="829"/>
        <v>0.61976116551687899</v>
      </c>
      <c r="AU1142" s="59"/>
      <c r="AV1142" s="78"/>
      <c r="AW1142" s="59"/>
      <c r="AX1142" s="59"/>
      <c r="AY1142" s="59"/>
      <c r="AZ1142" s="59"/>
      <c r="BA1142" s="59"/>
      <c r="BB1142" s="59"/>
      <c r="BC1142" s="59"/>
      <c r="BD1142" s="59"/>
      <c r="BE1142" s="59"/>
      <c r="BF1142" s="59"/>
      <c r="BG1142" s="59">
        <f t="shared" si="830"/>
        <v>0.18942241636654614</v>
      </c>
      <c r="BH1142" s="64">
        <f t="shared" si="831"/>
        <v>0.81057758363345389</v>
      </c>
      <c r="BI1142" s="52"/>
      <c r="BJ1142" s="62"/>
      <c r="BK1142" s="62"/>
      <c r="BL1142" s="62"/>
    </row>
    <row r="1143" spans="1:64" s="31" customFormat="1" x14ac:dyDescent="0.25">
      <c r="A1143" s="62"/>
      <c r="B1143" s="58" t="s">
        <v>168</v>
      </c>
      <c r="C1143" s="52" t="s">
        <v>15</v>
      </c>
      <c r="D1143" s="52" t="s">
        <v>234</v>
      </c>
      <c r="E1143" s="52" t="s">
        <v>1375</v>
      </c>
      <c r="F1143" s="52" t="s">
        <v>1421</v>
      </c>
      <c r="G1143" s="52" t="s">
        <v>1779</v>
      </c>
      <c r="H1143" s="52" t="s">
        <v>1791</v>
      </c>
      <c r="I1143" s="52" t="s">
        <v>1725</v>
      </c>
      <c r="J1143" s="52" t="s">
        <v>1721</v>
      </c>
      <c r="K1143" s="59">
        <v>81.057758363345386</v>
      </c>
      <c r="L1143" s="59">
        <v>3.2300000000000002E-2</v>
      </c>
      <c r="M1143" s="59">
        <v>0.75</v>
      </c>
      <c r="N1143" s="59">
        <v>15.14</v>
      </c>
      <c r="O1143" s="59">
        <v>40.119999999999997</v>
      </c>
      <c r="P1143" s="59"/>
      <c r="Q1143" s="59">
        <v>30.69</v>
      </c>
      <c r="R1143" s="59">
        <v>0.18990000000000001</v>
      </c>
      <c r="S1143" s="59">
        <v>10.26</v>
      </c>
      <c r="T1143" s="59">
        <v>0.1905</v>
      </c>
      <c r="U1143" s="59"/>
      <c r="V1143" s="59">
        <v>97.372699999999995</v>
      </c>
      <c r="W1143" s="59">
        <f t="shared" si="835"/>
        <v>18.504387549555126</v>
      </c>
      <c r="X1143" s="59">
        <f t="shared" si="836"/>
        <v>13.542578851350163</v>
      </c>
      <c r="Y1143" s="59">
        <f t="shared" si="837"/>
        <v>98.729666400905273</v>
      </c>
      <c r="Z1143" s="59">
        <f t="shared" si="838"/>
        <v>1.0596005559675358E-3</v>
      </c>
      <c r="AA1143" s="59">
        <f t="shared" si="839"/>
        <v>1.8503604759845676E-2</v>
      </c>
      <c r="AB1143" s="59">
        <f t="shared" si="840"/>
        <v>0.58542046887717225</v>
      </c>
      <c r="AC1143" s="59">
        <f t="shared" si="841"/>
        <v>1.0410237966724438</v>
      </c>
      <c r="AD1143" s="59">
        <f t="shared" si="842"/>
        <v>0.33432458304161672</v>
      </c>
      <c r="AE1143" s="59">
        <f t="shared" si="843"/>
        <v>0</v>
      </c>
      <c r="AF1143" s="59">
        <f t="shared" si="844"/>
        <v>0.50767970486372882</v>
      </c>
      <c r="AG1143" s="59">
        <f t="shared" si="845"/>
        <v>5.2768608224262022E-3</v>
      </c>
      <c r="AH1143" s="59">
        <f t="shared" si="846"/>
        <v>0.5017373385726529</v>
      </c>
      <c r="AI1143" s="59">
        <f t="shared" si="847"/>
        <v>5.0264122227166924E-3</v>
      </c>
      <c r="AJ1143" s="59">
        <f t="shared" si="832"/>
        <v>3.0000523703885706</v>
      </c>
      <c r="AK1143" s="59">
        <f t="shared" si="822"/>
        <v>4</v>
      </c>
      <c r="AL1143" s="59">
        <f t="shared" si="823"/>
        <v>0.4970565355866956</v>
      </c>
      <c r="AM1143" s="59">
        <f t="shared" si="833"/>
        <v>0.5029434644133044</v>
      </c>
      <c r="AN1143" s="59">
        <f t="shared" si="824"/>
        <v>1.5185234069387379</v>
      </c>
      <c r="AO1143" s="59">
        <f t="shared" si="834"/>
        <v>4.8575308074654755</v>
      </c>
      <c r="AP1143" s="59">
        <f t="shared" si="825"/>
        <v>0.39705805284355039</v>
      </c>
      <c r="AQ1143" s="59">
        <f t="shared" si="826"/>
        <v>0.17050688217625512</v>
      </c>
      <c r="AR1143" s="59">
        <f t="shared" si="827"/>
        <v>0.53092632383485461</v>
      </c>
      <c r="AS1143" s="59">
        <f t="shared" si="828"/>
        <v>0.2985667939888903</v>
      </c>
      <c r="AT1143" s="59">
        <f t="shared" si="829"/>
        <v>0.64006115593555613</v>
      </c>
      <c r="AU1143" s="59"/>
      <c r="AV1143" s="78"/>
      <c r="AW1143" s="59"/>
      <c r="AX1143" s="59"/>
      <c r="AY1143" s="59"/>
      <c r="AZ1143" s="59"/>
      <c r="BA1143" s="59"/>
      <c r="BB1143" s="59"/>
      <c r="BC1143" s="59"/>
      <c r="BD1143" s="59"/>
      <c r="BE1143" s="59"/>
      <c r="BF1143" s="59"/>
      <c r="BG1143" s="59">
        <f t="shared" si="830"/>
        <v>0.18942241636654614</v>
      </c>
      <c r="BH1143" s="64">
        <f t="shared" si="831"/>
        <v>0.81057758363345389</v>
      </c>
      <c r="BI1143" s="52"/>
      <c r="BJ1143" s="62"/>
      <c r="BK1143" s="62"/>
      <c r="BL1143" s="62"/>
    </row>
    <row r="1144" spans="1:64" s="31" customFormat="1" x14ac:dyDescent="0.25">
      <c r="A1144" s="62"/>
      <c r="B1144" s="58" t="s">
        <v>168</v>
      </c>
      <c r="C1144" s="52" t="s">
        <v>15</v>
      </c>
      <c r="D1144" s="52" t="s">
        <v>234</v>
      </c>
      <c r="E1144" s="52" t="s">
        <v>1375</v>
      </c>
      <c r="F1144" s="52" t="s">
        <v>1422</v>
      </c>
      <c r="G1144" s="52" t="s">
        <v>1779</v>
      </c>
      <c r="H1144" s="52" t="s">
        <v>1791</v>
      </c>
      <c r="I1144" s="52" t="s">
        <v>1725</v>
      </c>
      <c r="J1144" s="52" t="s">
        <v>1721</v>
      </c>
      <c r="K1144" s="59">
        <v>81.057758363345386</v>
      </c>
      <c r="L1144" s="59">
        <v>2.4E-2</v>
      </c>
      <c r="M1144" s="59">
        <v>1.2234</v>
      </c>
      <c r="N1144" s="59">
        <v>14.59</v>
      </c>
      <c r="O1144" s="59">
        <v>38.380000000000003</v>
      </c>
      <c r="P1144" s="59"/>
      <c r="Q1144" s="59">
        <v>32.380000000000003</v>
      </c>
      <c r="R1144" s="59">
        <v>0.18970000000000001</v>
      </c>
      <c r="S1144" s="59">
        <v>10.28</v>
      </c>
      <c r="T1144" s="59">
        <v>0.24</v>
      </c>
      <c r="U1144" s="59"/>
      <c r="V1144" s="59">
        <v>97.307100000000005</v>
      </c>
      <c r="W1144" s="59">
        <f t="shared" si="835"/>
        <v>18.759704851307305</v>
      </c>
      <c r="X1144" s="59">
        <f t="shared" si="836"/>
        <v>15.13702505967181</v>
      </c>
      <c r="Y1144" s="59">
        <f t="shared" si="837"/>
        <v>98.823829910979114</v>
      </c>
      <c r="Z1144" s="59">
        <f t="shared" si="838"/>
        <v>7.8899261827324897E-4</v>
      </c>
      <c r="AA1144" s="59">
        <f t="shared" si="839"/>
        <v>3.0247229335084041E-2</v>
      </c>
      <c r="AB1144" s="59">
        <f t="shared" si="840"/>
        <v>0.56535256002636392</v>
      </c>
      <c r="AC1144" s="59">
        <f t="shared" si="841"/>
        <v>0.99799127926685827</v>
      </c>
      <c r="AD1144" s="59">
        <f t="shared" si="842"/>
        <v>0.37448076193645252</v>
      </c>
      <c r="AE1144" s="59">
        <f t="shared" si="843"/>
        <v>0</v>
      </c>
      <c r="AF1144" s="59">
        <f t="shared" si="844"/>
        <v>0.51577837688376216</v>
      </c>
      <c r="AG1144" s="59">
        <f t="shared" si="845"/>
        <v>5.2825066089640894E-3</v>
      </c>
      <c r="AH1144" s="59">
        <f t="shared" si="846"/>
        <v>0.50378382423857437</v>
      </c>
      <c r="AI1144" s="59">
        <f t="shared" si="847"/>
        <v>6.3459465174728327E-3</v>
      </c>
      <c r="AJ1144" s="59">
        <f t="shared" si="832"/>
        <v>3.0000514774318052</v>
      </c>
      <c r="AK1144" s="59">
        <f t="shared" si="822"/>
        <v>4</v>
      </c>
      <c r="AL1144" s="59">
        <f t="shared" si="823"/>
        <v>0.49411779260157729</v>
      </c>
      <c r="AM1144" s="59">
        <f t="shared" si="833"/>
        <v>0.50588220739842271</v>
      </c>
      <c r="AN1144" s="59">
        <f t="shared" si="824"/>
        <v>1.3773160848548132</v>
      </c>
      <c r="AO1144" s="59">
        <f t="shared" si="834"/>
        <v>4.2749796998757583</v>
      </c>
      <c r="AP1144" s="59">
        <f t="shared" si="825"/>
        <v>0.42064242376969058</v>
      </c>
      <c r="AQ1144" s="59">
        <f t="shared" si="826"/>
        <v>0.19324801723480048</v>
      </c>
      <c r="AR1144" s="59">
        <f t="shared" si="827"/>
        <v>0.51500599106522249</v>
      </c>
      <c r="AS1144" s="59">
        <f t="shared" si="828"/>
        <v>0.291745991699977</v>
      </c>
      <c r="AT1144" s="59">
        <f t="shared" si="829"/>
        <v>0.63836966263163442</v>
      </c>
      <c r="AU1144" s="59"/>
      <c r="AV1144" s="78"/>
      <c r="AW1144" s="59"/>
      <c r="AX1144" s="59"/>
      <c r="AY1144" s="59"/>
      <c r="AZ1144" s="59"/>
      <c r="BA1144" s="59"/>
      <c r="BB1144" s="59"/>
      <c r="BC1144" s="59"/>
      <c r="BD1144" s="59"/>
      <c r="BE1144" s="59"/>
      <c r="BF1144" s="59"/>
      <c r="BG1144" s="59">
        <f t="shared" si="830"/>
        <v>0.18942241636654614</v>
      </c>
      <c r="BH1144" s="64">
        <f t="shared" si="831"/>
        <v>0.81057758363345389</v>
      </c>
      <c r="BI1144" s="52"/>
      <c r="BJ1144" s="62"/>
      <c r="BK1144" s="62"/>
      <c r="BL1144" s="62"/>
    </row>
    <row r="1145" spans="1:64" s="31" customFormat="1" x14ac:dyDescent="0.25">
      <c r="A1145" s="62"/>
      <c r="B1145" s="58" t="s">
        <v>168</v>
      </c>
      <c r="C1145" s="52" t="s">
        <v>15</v>
      </c>
      <c r="D1145" s="52" t="s">
        <v>234</v>
      </c>
      <c r="E1145" s="52" t="s">
        <v>1375</v>
      </c>
      <c r="F1145" s="52" t="s">
        <v>1423</v>
      </c>
      <c r="G1145" s="52" t="s">
        <v>1779</v>
      </c>
      <c r="H1145" s="52" t="s">
        <v>1791</v>
      </c>
      <c r="I1145" s="52" t="s">
        <v>1725</v>
      </c>
      <c r="J1145" s="52" t="s">
        <v>1721</v>
      </c>
      <c r="K1145" s="59">
        <v>81.057758363345386</v>
      </c>
      <c r="L1145" s="59">
        <v>5.2699999999999997E-2</v>
      </c>
      <c r="M1145" s="59">
        <v>0.79579999999999995</v>
      </c>
      <c r="N1145" s="59">
        <v>16.45</v>
      </c>
      <c r="O1145" s="59">
        <v>39.44</v>
      </c>
      <c r="P1145" s="59"/>
      <c r="Q1145" s="59">
        <v>30.01</v>
      </c>
      <c r="R1145" s="59">
        <v>0.19620000000000001</v>
      </c>
      <c r="S1145" s="59">
        <v>9.77</v>
      </c>
      <c r="T1145" s="59">
        <v>0.18990000000000001</v>
      </c>
      <c r="U1145" s="59"/>
      <c r="V1145" s="59">
        <v>96.904600000000002</v>
      </c>
      <c r="W1145" s="59">
        <f t="shared" si="835"/>
        <v>19.344132559641096</v>
      </c>
      <c r="X1145" s="59">
        <f t="shared" si="836"/>
        <v>11.853597955500003</v>
      </c>
      <c r="Y1145" s="59">
        <f t="shared" si="837"/>
        <v>98.0923305151411</v>
      </c>
      <c r="Z1145" s="59">
        <f t="shared" si="838"/>
        <v>1.7332395463135507E-3</v>
      </c>
      <c r="AA1145" s="59">
        <f t="shared" si="839"/>
        <v>1.9683727035493963E-2</v>
      </c>
      <c r="AB1145" s="59">
        <f t="shared" si="840"/>
        <v>0.6376997540278071</v>
      </c>
      <c r="AC1145" s="59">
        <f t="shared" si="841"/>
        <v>1.0259943240078493</v>
      </c>
      <c r="AD1145" s="59">
        <f t="shared" si="842"/>
        <v>0.2933765862655846</v>
      </c>
      <c r="AE1145" s="59">
        <f t="shared" si="843"/>
        <v>0</v>
      </c>
      <c r="AF1145" s="59">
        <f t="shared" si="844"/>
        <v>0.53207476938140064</v>
      </c>
      <c r="AG1145" s="59">
        <f t="shared" si="845"/>
        <v>5.4658536259660669E-3</v>
      </c>
      <c r="AH1145" s="59">
        <f t="shared" si="846"/>
        <v>0.47899606304558878</v>
      </c>
      <c r="AI1145" s="59">
        <f t="shared" si="847"/>
        <v>5.0233843315678683E-3</v>
      </c>
      <c r="AJ1145" s="59">
        <f t="shared" si="832"/>
        <v>3.0000477012675719</v>
      </c>
      <c r="AK1145" s="59">
        <f t="shared" si="822"/>
        <v>3.9999999999999996</v>
      </c>
      <c r="AL1145" s="59">
        <f t="shared" si="823"/>
        <v>0.47375124242858385</v>
      </c>
      <c r="AM1145" s="59">
        <f t="shared" si="833"/>
        <v>0.52624875757141609</v>
      </c>
      <c r="AN1145" s="59">
        <f t="shared" si="824"/>
        <v>1.8136238346564237</v>
      </c>
      <c r="AO1145" s="59">
        <f t="shared" si="834"/>
        <v>6.1286590907584664</v>
      </c>
      <c r="AP1145" s="59">
        <f t="shared" si="825"/>
        <v>0.35541353740419662</v>
      </c>
      <c r="AQ1145" s="59">
        <f t="shared" si="826"/>
        <v>0.14990597509688428</v>
      </c>
      <c r="AR1145" s="59">
        <f t="shared" si="827"/>
        <v>0.52425001443377806</v>
      </c>
      <c r="AS1145" s="59">
        <f t="shared" si="828"/>
        <v>0.32584401046933764</v>
      </c>
      <c r="AT1145" s="59">
        <f t="shared" si="829"/>
        <v>0.61669650541718168</v>
      </c>
      <c r="AU1145" s="59"/>
      <c r="AV1145" s="78"/>
      <c r="AW1145" s="59"/>
      <c r="AX1145" s="59"/>
      <c r="AY1145" s="59"/>
      <c r="AZ1145" s="59"/>
      <c r="BA1145" s="59"/>
      <c r="BB1145" s="59"/>
      <c r="BC1145" s="59"/>
      <c r="BD1145" s="59"/>
      <c r="BE1145" s="59"/>
      <c r="BF1145" s="59"/>
      <c r="BG1145" s="59">
        <f t="shared" si="830"/>
        <v>0.18942241636654614</v>
      </c>
      <c r="BH1145" s="64">
        <f t="shared" si="831"/>
        <v>0.81057758363345389</v>
      </c>
      <c r="BI1145" s="52"/>
      <c r="BJ1145" s="62"/>
      <c r="BK1145" s="62"/>
      <c r="BL1145" s="62"/>
    </row>
    <row r="1146" spans="1:64" s="31" customFormat="1" x14ac:dyDescent="0.25">
      <c r="A1146" s="62"/>
      <c r="B1146" s="58" t="s">
        <v>168</v>
      </c>
      <c r="C1146" s="52" t="s">
        <v>15</v>
      </c>
      <c r="D1146" s="52" t="s">
        <v>234</v>
      </c>
      <c r="E1146" s="52" t="s">
        <v>1375</v>
      </c>
      <c r="F1146" s="52" t="s">
        <v>1424</v>
      </c>
      <c r="G1146" s="52" t="s">
        <v>1779</v>
      </c>
      <c r="H1146" s="52" t="s">
        <v>1791</v>
      </c>
      <c r="I1146" s="52" t="s">
        <v>1725</v>
      </c>
      <c r="J1146" s="52" t="s">
        <v>1721</v>
      </c>
      <c r="K1146" s="59">
        <v>86.631284558760854</v>
      </c>
      <c r="L1146" s="59">
        <v>3.0099999999999998E-2</v>
      </c>
      <c r="M1146" s="59">
        <v>1.2002999999999999</v>
      </c>
      <c r="N1146" s="59">
        <v>19.52</v>
      </c>
      <c r="O1146" s="59">
        <v>33.25</v>
      </c>
      <c r="P1146" s="59"/>
      <c r="Q1146" s="59">
        <v>32.29</v>
      </c>
      <c r="R1146" s="59">
        <v>0.19850000000000001</v>
      </c>
      <c r="S1146" s="59">
        <v>10.23</v>
      </c>
      <c r="T1146" s="59">
        <v>0.1119</v>
      </c>
      <c r="U1146" s="59"/>
      <c r="V1146" s="59">
        <v>96.830800000000011</v>
      </c>
      <c r="W1146" s="59">
        <f t="shared" si="835"/>
        <v>19.545627257739916</v>
      </c>
      <c r="X1146" s="59">
        <f t="shared" si="836"/>
        <v>14.163561616203694</v>
      </c>
      <c r="Y1146" s="59">
        <f t="shared" si="837"/>
        <v>98.249988873943622</v>
      </c>
      <c r="Z1146" s="59">
        <f t="shared" si="838"/>
        <v>9.7355965083456444E-4</v>
      </c>
      <c r="AA1146" s="59">
        <f t="shared" si="839"/>
        <v>2.9197206500735703E-2</v>
      </c>
      <c r="AB1146" s="59">
        <f t="shared" si="840"/>
        <v>0.74418045031797242</v>
      </c>
      <c r="AC1146" s="59">
        <f t="shared" si="841"/>
        <v>0.85064391157642594</v>
      </c>
      <c r="AD1146" s="59">
        <f t="shared" si="842"/>
        <v>0.34474329674945114</v>
      </c>
      <c r="AE1146" s="59">
        <f t="shared" si="843"/>
        <v>0</v>
      </c>
      <c r="AF1146" s="59">
        <f t="shared" si="844"/>
        <v>0.52871437031635404</v>
      </c>
      <c r="AG1146" s="59">
        <f t="shared" si="845"/>
        <v>5.4383556009625945E-3</v>
      </c>
      <c r="AH1146" s="59">
        <f t="shared" si="846"/>
        <v>0.4932432040826279</v>
      </c>
      <c r="AI1146" s="59">
        <f t="shared" si="847"/>
        <v>2.9110497311406192E-3</v>
      </c>
      <c r="AJ1146" s="59">
        <f t="shared" si="832"/>
        <v>3.0000454045265048</v>
      </c>
      <c r="AK1146" s="59">
        <f t="shared" si="822"/>
        <v>4</v>
      </c>
      <c r="AL1146" s="59">
        <f t="shared" si="823"/>
        <v>0.48264548004618152</v>
      </c>
      <c r="AM1146" s="59">
        <f t="shared" si="833"/>
        <v>0.51735451995381854</v>
      </c>
      <c r="AN1146" s="59">
        <f t="shared" si="824"/>
        <v>1.5336465576025613</v>
      </c>
      <c r="AO1146" s="59">
        <f t="shared" si="834"/>
        <v>4.920948287777815</v>
      </c>
      <c r="AP1146" s="59">
        <f t="shared" si="825"/>
        <v>0.39468804241829231</v>
      </c>
      <c r="AQ1146" s="59">
        <f t="shared" si="826"/>
        <v>0.17774234129604766</v>
      </c>
      <c r="AR1146" s="59">
        <f t="shared" si="827"/>
        <v>0.43857398208588311</v>
      </c>
      <c r="AS1146" s="59">
        <f t="shared" si="828"/>
        <v>0.38368367661806924</v>
      </c>
      <c r="AT1146" s="59">
        <f t="shared" si="829"/>
        <v>0.53337780128088574</v>
      </c>
      <c r="AU1146" s="59"/>
      <c r="AV1146" s="78"/>
      <c r="AW1146" s="59"/>
      <c r="AX1146" s="59"/>
      <c r="AY1146" s="59"/>
      <c r="AZ1146" s="59"/>
      <c r="BA1146" s="59"/>
      <c r="BB1146" s="59"/>
      <c r="BC1146" s="59"/>
      <c r="BD1146" s="59"/>
      <c r="BE1146" s="59"/>
      <c r="BF1146" s="59"/>
      <c r="BG1146" s="59">
        <f t="shared" si="830"/>
        <v>0.13368715441239146</v>
      </c>
      <c r="BH1146" s="64">
        <f t="shared" si="831"/>
        <v>0.86631284558760857</v>
      </c>
      <c r="BI1146" s="52"/>
      <c r="BJ1146" s="62"/>
      <c r="BK1146" s="62"/>
      <c r="BL1146" s="62"/>
    </row>
    <row r="1147" spans="1:64" s="31" customFormat="1" x14ac:dyDescent="0.25">
      <c r="A1147" s="62"/>
      <c r="B1147" s="58" t="s">
        <v>168</v>
      </c>
      <c r="C1147" s="52" t="s">
        <v>15</v>
      </c>
      <c r="D1147" s="52" t="s">
        <v>234</v>
      </c>
      <c r="E1147" s="52" t="s">
        <v>1375</v>
      </c>
      <c r="F1147" s="52" t="s">
        <v>1425</v>
      </c>
      <c r="G1147" s="52" t="s">
        <v>1779</v>
      </c>
      <c r="H1147" s="52" t="s">
        <v>1791</v>
      </c>
      <c r="I1147" s="52" t="s">
        <v>1725</v>
      </c>
      <c r="J1147" s="52" t="s">
        <v>1721</v>
      </c>
      <c r="K1147" s="59">
        <v>86.631284558760854</v>
      </c>
      <c r="L1147" s="59">
        <v>3.95E-2</v>
      </c>
      <c r="M1147" s="59">
        <v>1.2033</v>
      </c>
      <c r="N1147" s="59">
        <v>19.440000000000001</v>
      </c>
      <c r="O1147" s="59">
        <v>33.11</v>
      </c>
      <c r="P1147" s="59"/>
      <c r="Q1147" s="59">
        <v>32.43</v>
      </c>
      <c r="R1147" s="59">
        <v>0.1852</v>
      </c>
      <c r="S1147" s="59">
        <v>10.19</v>
      </c>
      <c r="T1147" s="59">
        <v>0.11849999999999999</v>
      </c>
      <c r="U1147" s="59"/>
      <c r="V1147" s="59">
        <v>96.716499999999996</v>
      </c>
      <c r="W1147" s="59">
        <f t="shared" si="835"/>
        <v>19.581456839678978</v>
      </c>
      <c r="X1147" s="59">
        <f t="shared" si="836"/>
        <v>14.27933225196824</v>
      </c>
      <c r="Y1147" s="59">
        <f t="shared" si="837"/>
        <v>98.147289091647224</v>
      </c>
      <c r="Z1147" s="59">
        <f t="shared" si="838"/>
        <v>1.2795521691042174E-3</v>
      </c>
      <c r="AA1147" s="59">
        <f t="shared" si="839"/>
        <v>2.9315023262066114E-2</v>
      </c>
      <c r="AB1147" s="59">
        <f t="shared" si="840"/>
        <v>0.74226594421154191</v>
      </c>
      <c r="AC1147" s="59">
        <f t="shared" si="841"/>
        <v>0.84835995442943068</v>
      </c>
      <c r="AD1147" s="59">
        <f t="shared" si="842"/>
        <v>0.34809363662310483</v>
      </c>
      <c r="AE1147" s="59">
        <f t="shared" si="843"/>
        <v>0</v>
      </c>
      <c r="AF1147" s="59">
        <f t="shared" si="844"/>
        <v>0.53049504646900458</v>
      </c>
      <c r="AG1147" s="59">
        <f t="shared" si="845"/>
        <v>5.0817454146098485E-3</v>
      </c>
      <c r="AH1147" s="59">
        <f t="shared" si="846"/>
        <v>0.49206728454766946</v>
      </c>
      <c r="AI1147" s="59">
        <f t="shared" si="847"/>
        <v>3.0874698102585636E-3</v>
      </c>
      <c r="AJ1147" s="59">
        <f t="shared" si="832"/>
        <v>3.0000456569367899</v>
      </c>
      <c r="AK1147" s="59">
        <f t="shared" si="822"/>
        <v>3.9999999999999987</v>
      </c>
      <c r="AL1147" s="59">
        <f t="shared" si="823"/>
        <v>0.48121006379966652</v>
      </c>
      <c r="AM1147" s="59">
        <f t="shared" si="833"/>
        <v>0.51878993620033342</v>
      </c>
      <c r="AN1147" s="59">
        <f t="shared" si="824"/>
        <v>1.5240009889735306</v>
      </c>
      <c r="AO1147" s="59">
        <f t="shared" si="834"/>
        <v>4.8804780917046928</v>
      </c>
      <c r="AP1147" s="59">
        <f t="shared" si="825"/>
        <v>0.39619635822990834</v>
      </c>
      <c r="AQ1147" s="59">
        <f t="shared" si="826"/>
        <v>0.17954821741438232</v>
      </c>
      <c r="AR1147" s="59">
        <f t="shared" si="827"/>
        <v>0.43758776811101441</v>
      </c>
      <c r="AS1147" s="59">
        <f t="shared" si="828"/>
        <v>0.38286401447460328</v>
      </c>
      <c r="AT1147" s="59">
        <f t="shared" si="829"/>
        <v>0.53334976826057445</v>
      </c>
      <c r="AU1147" s="59"/>
      <c r="AV1147" s="78"/>
      <c r="AW1147" s="59"/>
      <c r="AX1147" s="59"/>
      <c r="AY1147" s="59"/>
      <c r="AZ1147" s="59"/>
      <c r="BA1147" s="59"/>
      <c r="BB1147" s="59"/>
      <c r="BC1147" s="59"/>
      <c r="BD1147" s="59"/>
      <c r="BE1147" s="59"/>
      <c r="BF1147" s="59"/>
      <c r="BG1147" s="59">
        <f t="shared" si="830"/>
        <v>0.13368715441239146</v>
      </c>
      <c r="BH1147" s="64">
        <f t="shared" si="831"/>
        <v>0.86631284558760857</v>
      </c>
      <c r="BI1147" s="52"/>
      <c r="BJ1147" s="62"/>
      <c r="BK1147" s="62"/>
      <c r="BL1147" s="62"/>
    </row>
    <row r="1148" spans="1:64" s="31" customFormat="1" x14ac:dyDescent="0.25">
      <c r="A1148" s="62"/>
      <c r="B1148" s="58" t="s">
        <v>168</v>
      </c>
      <c r="C1148" s="52" t="s">
        <v>15</v>
      </c>
      <c r="D1148" s="52" t="s">
        <v>234</v>
      </c>
      <c r="E1148" s="52" t="s">
        <v>1375</v>
      </c>
      <c r="F1148" s="52" t="s">
        <v>1426</v>
      </c>
      <c r="G1148" s="52" t="s">
        <v>1779</v>
      </c>
      <c r="H1148" s="52" t="s">
        <v>1791</v>
      </c>
      <c r="I1148" s="52" t="s">
        <v>1725</v>
      </c>
      <c r="J1148" s="52" t="s">
        <v>1721</v>
      </c>
      <c r="K1148" s="59">
        <v>86.631284558760854</v>
      </c>
      <c r="L1148" s="59">
        <v>5.0500000000000003E-2</v>
      </c>
      <c r="M1148" s="59">
        <v>1.68</v>
      </c>
      <c r="N1148" s="59">
        <v>23.09</v>
      </c>
      <c r="O1148" s="59">
        <v>22.95</v>
      </c>
      <c r="P1148" s="59"/>
      <c r="Q1148" s="59">
        <v>37.96</v>
      </c>
      <c r="R1148" s="59">
        <v>0.22639999999999999</v>
      </c>
      <c r="S1148" s="59">
        <v>10.48</v>
      </c>
      <c r="T1148" s="59">
        <v>0.1489</v>
      </c>
      <c r="U1148" s="59"/>
      <c r="V1148" s="59">
        <v>96.585800000000006</v>
      </c>
      <c r="W1148" s="59">
        <f t="shared" si="835"/>
        <v>20.134040177166142</v>
      </c>
      <c r="X1148" s="59">
        <f t="shared" si="836"/>
        <v>19.811024475254342</v>
      </c>
      <c r="Y1148" s="59">
        <f t="shared" si="837"/>
        <v>98.570864652420482</v>
      </c>
      <c r="Z1148" s="59">
        <f t="shared" si="838"/>
        <v>1.6055103287932124E-3</v>
      </c>
      <c r="AA1148" s="59">
        <f t="shared" si="839"/>
        <v>4.0168575646307714E-2</v>
      </c>
      <c r="AB1148" s="59">
        <f t="shared" si="840"/>
        <v>0.86526279788400096</v>
      </c>
      <c r="AC1148" s="59">
        <f t="shared" si="841"/>
        <v>0.57711783164338593</v>
      </c>
      <c r="AD1148" s="59">
        <f t="shared" si="842"/>
        <v>0.47397555504131345</v>
      </c>
      <c r="AE1148" s="59">
        <f t="shared" si="843"/>
        <v>0</v>
      </c>
      <c r="AF1148" s="59">
        <f t="shared" si="844"/>
        <v>0.53533801986771001</v>
      </c>
      <c r="AG1148" s="59">
        <f t="shared" si="845"/>
        <v>6.0969013515218507E-3</v>
      </c>
      <c r="AH1148" s="59">
        <f t="shared" si="846"/>
        <v>0.4966751301607048</v>
      </c>
      <c r="AI1148" s="59">
        <f t="shared" si="847"/>
        <v>3.8074998168110669E-3</v>
      </c>
      <c r="AJ1148" s="59">
        <f t="shared" si="832"/>
        <v>3.0000478217405484</v>
      </c>
      <c r="AK1148" s="59">
        <f t="shared" si="822"/>
        <v>4</v>
      </c>
      <c r="AL1148" s="59">
        <f t="shared" si="823"/>
        <v>0.48126821847864015</v>
      </c>
      <c r="AM1148" s="59">
        <f t="shared" si="833"/>
        <v>0.5187317815213599</v>
      </c>
      <c r="AN1148" s="59">
        <f t="shared" si="824"/>
        <v>1.1294633534867595</v>
      </c>
      <c r="AO1148" s="59">
        <f t="shared" si="834"/>
        <v>3.2972908472103479</v>
      </c>
      <c r="AP1148" s="59">
        <f t="shared" si="825"/>
        <v>0.46960188272909759</v>
      </c>
      <c r="AQ1148" s="59">
        <f t="shared" si="826"/>
        <v>0.24733165935328849</v>
      </c>
      <c r="AR1148" s="59">
        <f t="shared" si="827"/>
        <v>0.30115373973303061</v>
      </c>
      <c r="AS1148" s="59">
        <f t="shared" si="828"/>
        <v>0.4515146009136809</v>
      </c>
      <c r="AT1148" s="59">
        <f t="shared" si="829"/>
        <v>0.40011479621193013</v>
      </c>
      <c r="AU1148" s="59"/>
      <c r="AV1148" s="78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>
        <f t="shared" si="830"/>
        <v>0.13368715441239146</v>
      </c>
      <c r="BH1148" s="64">
        <f t="shared" si="831"/>
        <v>0.86631284558760857</v>
      </c>
      <c r="BI1148" s="52"/>
      <c r="BJ1148" s="62"/>
      <c r="BK1148" s="62"/>
      <c r="BL1148" s="62"/>
    </row>
    <row r="1149" spans="1:64" s="31" customFormat="1" x14ac:dyDescent="0.25">
      <c r="A1149" s="62"/>
      <c r="B1149" s="58" t="s">
        <v>168</v>
      </c>
      <c r="C1149" s="52" t="s">
        <v>15</v>
      </c>
      <c r="D1149" s="52" t="s">
        <v>234</v>
      </c>
      <c r="E1149" s="52" t="s">
        <v>1375</v>
      </c>
      <c r="F1149" s="52" t="s">
        <v>1427</v>
      </c>
      <c r="G1149" s="52" t="s">
        <v>1779</v>
      </c>
      <c r="H1149" s="52" t="s">
        <v>1791</v>
      </c>
      <c r="I1149" s="52" t="s">
        <v>1725</v>
      </c>
      <c r="J1149" s="52" t="s">
        <v>1721</v>
      </c>
      <c r="K1149" s="59">
        <v>88.388771861673277</v>
      </c>
      <c r="L1149" s="59">
        <v>5.0500000000000003E-2</v>
      </c>
      <c r="M1149" s="59">
        <v>1.145</v>
      </c>
      <c r="N1149" s="59">
        <v>26.87</v>
      </c>
      <c r="O1149" s="59">
        <v>24.61</v>
      </c>
      <c r="P1149" s="59"/>
      <c r="Q1149" s="59">
        <v>31.6</v>
      </c>
      <c r="R1149" s="59">
        <v>0.14990000000000001</v>
      </c>
      <c r="S1149" s="59">
        <v>12.42</v>
      </c>
      <c r="T1149" s="59">
        <v>0.1968</v>
      </c>
      <c r="U1149" s="59"/>
      <c r="V1149" s="59">
        <v>97.042199999999994</v>
      </c>
      <c r="W1149" s="59">
        <f t="shared" si="835"/>
        <v>17.386920644473825</v>
      </c>
      <c r="X1149" s="59">
        <f t="shared" si="836"/>
        <v>15.795820577379612</v>
      </c>
      <c r="Y1149" s="59">
        <f t="shared" si="837"/>
        <v>98.624941221853433</v>
      </c>
      <c r="Z1149" s="59">
        <f t="shared" si="838"/>
        <v>1.5574339041467182E-3</v>
      </c>
      <c r="AA1149" s="59">
        <f t="shared" si="839"/>
        <v>2.6557008830023137E-2</v>
      </c>
      <c r="AB1149" s="59">
        <f t="shared" si="840"/>
        <v>0.97676094398336644</v>
      </c>
      <c r="AC1149" s="59">
        <f t="shared" si="841"/>
        <v>0.60032984964553193</v>
      </c>
      <c r="AD1149" s="59">
        <f t="shared" si="842"/>
        <v>0.36659600013583798</v>
      </c>
      <c r="AE1149" s="59">
        <f t="shared" si="843"/>
        <v>0</v>
      </c>
      <c r="AF1149" s="59">
        <f t="shared" si="844"/>
        <v>0.44845239744455512</v>
      </c>
      <c r="AG1149" s="59">
        <f t="shared" si="845"/>
        <v>3.9158937478042883E-3</v>
      </c>
      <c r="AH1149" s="59">
        <f t="shared" si="846"/>
        <v>0.5709909807841651</v>
      </c>
      <c r="AI1149" s="59">
        <f t="shared" si="847"/>
        <v>4.8816519080311059E-3</v>
      </c>
      <c r="AJ1149" s="59">
        <f t="shared" si="832"/>
        <v>3.0000421603834622</v>
      </c>
      <c r="AK1149" s="59">
        <f t="shared" si="822"/>
        <v>4</v>
      </c>
      <c r="AL1149" s="59">
        <f t="shared" si="823"/>
        <v>0.5601007304361133</v>
      </c>
      <c r="AM1149" s="59">
        <f t="shared" si="833"/>
        <v>0.4398992695638867</v>
      </c>
      <c r="AN1149" s="59">
        <f t="shared" si="824"/>
        <v>1.2232877534899076</v>
      </c>
      <c r="AO1149" s="59">
        <f t="shared" si="834"/>
        <v>3.6603207730539675</v>
      </c>
      <c r="AP1149" s="59">
        <f t="shared" si="825"/>
        <v>0.44978433332810575</v>
      </c>
      <c r="AQ1149" s="59">
        <f t="shared" si="826"/>
        <v>0.18860857691262925</v>
      </c>
      <c r="AR1149" s="59">
        <f t="shared" si="827"/>
        <v>0.30886141304831843</v>
      </c>
      <c r="AS1149" s="59">
        <f t="shared" si="828"/>
        <v>0.5025300100390524</v>
      </c>
      <c r="AT1149" s="59">
        <f t="shared" si="829"/>
        <v>0.38065649236602811</v>
      </c>
      <c r="AU1149" s="59"/>
      <c r="AV1149" s="78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>
        <f t="shared" si="830"/>
        <v>0.11611228138326724</v>
      </c>
      <c r="BH1149" s="64">
        <f t="shared" si="831"/>
        <v>0.88388771861673276</v>
      </c>
      <c r="BI1149" s="52"/>
      <c r="BJ1149" s="62"/>
      <c r="BK1149" s="62"/>
      <c r="BL1149" s="62"/>
    </row>
    <row r="1150" spans="1:64" s="31" customFormat="1" x14ac:dyDescent="0.25">
      <c r="A1150" s="62"/>
      <c r="B1150" s="58" t="s">
        <v>168</v>
      </c>
      <c r="C1150" s="52" t="s">
        <v>15</v>
      </c>
      <c r="D1150" s="52" t="s">
        <v>234</v>
      </c>
      <c r="E1150" s="52" t="s">
        <v>1375</v>
      </c>
      <c r="F1150" s="52" t="s">
        <v>1428</v>
      </c>
      <c r="G1150" s="52" t="s">
        <v>1779</v>
      </c>
      <c r="H1150" s="52" t="s">
        <v>1791</v>
      </c>
      <c r="I1150" s="52" t="s">
        <v>1725</v>
      </c>
      <c r="J1150" s="52" t="s">
        <v>1721</v>
      </c>
      <c r="K1150" s="59">
        <v>88.388771861673277</v>
      </c>
      <c r="L1150" s="59">
        <v>3.3500000000000002E-2</v>
      </c>
      <c r="M1150" s="59">
        <v>0.876</v>
      </c>
      <c r="N1150" s="59">
        <v>14.48</v>
      </c>
      <c r="O1150" s="59">
        <v>42.08</v>
      </c>
      <c r="P1150" s="59"/>
      <c r="Q1150" s="59">
        <v>28.91</v>
      </c>
      <c r="R1150" s="59">
        <v>0.18060000000000001</v>
      </c>
      <c r="S1150" s="59">
        <v>10.29</v>
      </c>
      <c r="T1150" s="59">
        <v>0.12609999999999999</v>
      </c>
      <c r="U1150" s="59"/>
      <c r="V1150" s="59">
        <v>96.976199999999992</v>
      </c>
      <c r="W1150" s="59">
        <f t="shared" si="835"/>
        <v>18.383396172944614</v>
      </c>
      <c r="X1150" s="59">
        <f t="shared" si="836"/>
        <v>11.698826213664578</v>
      </c>
      <c r="Y1150" s="59">
        <f t="shared" si="837"/>
        <v>98.148422386609184</v>
      </c>
      <c r="Z1150" s="59">
        <f t="shared" si="838"/>
        <v>1.106653069877628E-3</v>
      </c>
      <c r="AA1150" s="59">
        <f t="shared" si="839"/>
        <v>2.1763373575475795E-2</v>
      </c>
      <c r="AB1150" s="59">
        <f t="shared" si="840"/>
        <v>0.56381629166272285</v>
      </c>
      <c r="AC1150" s="59">
        <f t="shared" si="841"/>
        <v>1.0995183830747313</v>
      </c>
      <c r="AD1150" s="59">
        <f t="shared" si="842"/>
        <v>0.29082802843910877</v>
      </c>
      <c r="AE1150" s="59">
        <f t="shared" si="843"/>
        <v>0</v>
      </c>
      <c r="AF1150" s="59">
        <f t="shared" si="844"/>
        <v>0.50788789760459041</v>
      </c>
      <c r="AG1150" s="59">
        <f t="shared" si="845"/>
        <v>5.0535370248525223E-3</v>
      </c>
      <c r="AH1150" s="59">
        <f t="shared" si="846"/>
        <v>0.5067239911213921</v>
      </c>
      <c r="AI1150" s="59">
        <f t="shared" si="847"/>
        <v>3.3504661936139841E-3</v>
      </c>
      <c r="AJ1150" s="59">
        <f t="shared" si="832"/>
        <v>3.0000486217663651</v>
      </c>
      <c r="AK1150" s="59">
        <f t="shared" si="822"/>
        <v>4</v>
      </c>
      <c r="AL1150" s="59">
        <f t="shared" si="823"/>
        <v>0.49942642773254914</v>
      </c>
      <c r="AM1150" s="59">
        <f t="shared" si="833"/>
        <v>0.50057357226745092</v>
      </c>
      <c r="AN1150" s="59">
        <f t="shared" si="824"/>
        <v>1.7463512727107315</v>
      </c>
      <c r="AO1150" s="59">
        <f t="shared" si="834"/>
        <v>5.8328265784871851</v>
      </c>
      <c r="AP1150" s="59">
        <f t="shared" si="825"/>
        <v>0.36411948097701641</v>
      </c>
      <c r="AQ1150" s="59">
        <f t="shared" si="826"/>
        <v>0.14882487930322136</v>
      </c>
      <c r="AR1150" s="59">
        <f t="shared" si="827"/>
        <v>0.56265447154805681</v>
      </c>
      <c r="AS1150" s="59">
        <f t="shared" si="828"/>
        <v>0.28852064914872178</v>
      </c>
      <c r="AT1150" s="59">
        <f t="shared" si="829"/>
        <v>0.66103256294364365</v>
      </c>
      <c r="AU1150" s="59"/>
      <c r="AV1150" s="78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>
        <f t="shared" si="830"/>
        <v>0.11611228138326724</v>
      </c>
      <c r="BH1150" s="64">
        <f t="shared" si="831"/>
        <v>0.88388771861673276</v>
      </c>
      <c r="BI1150" s="52"/>
      <c r="BJ1150" s="62"/>
      <c r="BK1150" s="62"/>
      <c r="BL1150" s="62"/>
    </row>
    <row r="1151" spans="1:64" s="31" customFormat="1" x14ac:dyDescent="0.25">
      <c r="A1151" s="62"/>
      <c r="B1151" s="58" t="s">
        <v>168</v>
      </c>
      <c r="C1151" s="52" t="s">
        <v>15</v>
      </c>
      <c r="D1151" s="52" t="s">
        <v>234</v>
      </c>
      <c r="E1151" s="52" t="s">
        <v>1375</v>
      </c>
      <c r="F1151" s="52" t="s">
        <v>1429</v>
      </c>
      <c r="G1151" s="52" t="s">
        <v>1779</v>
      </c>
      <c r="H1151" s="52" t="s">
        <v>1791</v>
      </c>
      <c r="I1151" s="52" t="s">
        <v>1725</v>
      </c>
      <c r="J1151" s="52" t="s">
        <v>1721</v>
      </c>
      <c r="K1151" s="59">
        <v>88.388771861673277</v>
      </c>
      <c r="L1151" s="59">
        <v>3.5999999999999997E-2</v>
      </c>
      <c r="M1151" s="59">
        <v>0.8044</v>
      </c>
      <c r="N1151" s="59">
        <v>13.43</v>
      </c>
      <c r="O1151" s="59">
        <v>41.72</v>
      </c>
      <c r="P1151" s="59"/>
      <c r="Q1151" s="59">
        <v>31.51</v>
      </c>
      <c r="R1151" s="59">
        <v>0.23710000000000001</v>
      </c>
      <c r="S1151" s="59">
        <v>8.9700000000000006</v>
      </c>
      <c r="T1151" s="59">
        <v>0.11799999999999999</v>
      </c>
      <c r="U1151" s="59"/>
      <c r="V1151" s="59">
        <v>96.825499999999991</v>
      </c>
      <c r="W1151" s="59">
        <f t="shared" si="835"/>
        <v>20.097280192816953</v>
      </c>
      <c r="X1151" s="59">
        <f t="shared" si="836"/>
        <v>12.683618367618415</v>
      </c>
      <c r="Y1151" s="59">
        <f t="shared" si="837"/>
        <v>98.096398560435375</v>
      </c>
      <c r="Z1151" s="59">
        <f t="shared" si="838"/>
        <v>1.2068571323438878E-3</v>
      </c>
      <c r="AA1151" s="59">
        <f t="shared" si="839"/>
        <v>2.0280602233485805E-2</v>
      </c>
      <c r="AB1151" s="59">
        <f t="shared" si="840"/>
        <v>0.53067880947788293</v>
      </c>
      <c r="AC1151" s="59">
        <f t="shared" si="841"/>
        <v>1.1062613461614033</v>
      </c>
      <c r="AD1151" s="59">
        <f t="shared" si="842"/>
        <v>0.31998071934511702</v>
      </c>
      <c r="AE1151" s="59">
        <f t="shared" si="843"/>
        <v>0</v>
      </c>
      <c r="AF1151" s="59">
        <f t="shared" si="844"/>
        <v>0.56346387753019744</v>
      </c>
      <c r="AG1151" s="59">
        <f t="shared" si="845"/>
        <v>6.7328034211505952E-3</v>
      </c>
      <c r="AH1151" s="59">
        <f t="shared" si="846"/>
        <v>0.44826539071530475</v>
      </c>
      <c r="AI1151" s="59">
        <f t="shared" si="847"/>
        <v>3.1816971250837379E-3</v>
      </c>
      <c r="AJ1151" s="59">
        <f t="shared" si="832"/>
        <v>3.0000521031419689</v>
      </c>
      <c r="AK1151" s="59">
        <f t="shared" si="822"/>
        <v>4</v>
      </c>
      <c r="AL1151" s="59">
        <f t="shared" si="823"/>
        <v>0.44306852117925533</v>
      </c>
      <c r="AM1151" s="59">
        <f t="shared" si="833"/>
        <v>0.55693147882074467</v>
      </c>
      <c r="AN1151" s="59">
        <f t="shared" si="824"/>
        <v>1.7609307169613251</v>
      </c>
      <c r="AO1151" s="59">
        <f t="shared" si="834"/>
        <v>5.8966461127087078</v>
      </c>
      <c r="AP1151" s="59">
        <f t="shared" si="825"/>
        <v>0.36219670195150644</v>
      </c>
      <c r="AQ1151" s="59">
        <f t="shared" si="826"/>
        <v>0.16351234402753625</v>
      </c>
      <c r="AR1151" s="59">
        <f t="shared" si="827"/>
        <v>0.56530714159315221</v>
      </c>
      <c r="AS1151" s="59">
        <f t="shared" si="828"/>
        <v>0.27118051437931157</v>
      </c>
      <c r="AT1151" s="59">
        <f t="shared" si="829"/>
        <v>0.6758105006773244</v>
      </c>
      <c r="AU1151" s="59"/>
      <c r="AV1151" s="78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>
        <f t="shared" si="830"/>
        <v>0.11611228138326724</v>
      </c>
      <c r="BH1151" s="64">
        <f t="shared" si="831"/>
        <v>0.88388771861673276</v>
      </c>
      <c r="BI1151" s="52"/>
      <c r="BJ1151" s="62"/>
      <c r="BK1151" s="62"/>
      <c r="BL1151" s="62"/>
    </row>
    <row r="1152" spans="1:64" s="31" customFormat="1" x14ac:dyDescent="0.25">
      <c r="A1152" s="62"/>
      <c r="B1152" s="58" t="s">
        <v>168</v>
      </c>
      <c r="C1152" s="52" t="s">
        <v>15</v>
      </c>
      <c r="D1152" s="52" t="s">
        <v>234</v>
      </c>
      <c r="E1152" s="52" t="s">
        <v>1375</v>
      </c>
      <c r="F1152" s="52" t="s">
        <v>1430</v>
      </c>
      <c r="G1152" s="52" t="s">
        <v>1779</v>
      </c>
      <c r="H1152" s="52" t="s">
        <v>1791</v>
      </c>
      <c r="I1152" s="52" t="s">
        <v>1725</v>
      </c>
      <c r="J1152" s="52" t="s">
        <v>1721</v>
      </c>
      <c r="K1152" s="59">
        <v>85.612377427663773</v>
      </c>
      <c r="L1152" s="59">
        <v>2.7099999999999999E-2</v>
      </c>
      <c r="M1152" s="59">
        <v>0.95430000000000004</v>
      </c>
      <c r="N1152" s="59">
        <v>12.28</v>
      </c>
      <c r="O1152" s="59">
        <v>40.36</v>
      </c>
      <c r="P1152" s="59"/>
      <c r="Q1152" s="59">
        <v>34.25</v>
      </c>
      <c r="R1152" s="59">
        <v>0.2397</v>
      </c>
      <c r="S1152" s="59">
        <v>8.52</v>
      </c>
      <c r="T1152" s="59">
        <v>8.2900000000000001E-2</v>
      </c>
      <c r="U1152" s="59"/>
      <c r="V1152" s="59">
        <v>96.713999999999984</v>
      </c>
      <c r="W1152" s="59">
        <f t="shared" si="835"/>
        <v>20.762976065883024</v>
      </c>
      <c r="X1152" s="59">
        <f t="shared" si="836"/>
        <v>14.988913018578545</v>
      </c>
      <c r="Y1152" s="59">
        <f t="shared" si="837"/>
        <v>98.21588908446158</v>
      </c>
      <c r="Z1152" s="59">
        <f t="shared" si="838"/>
        <v>9.1599589690490252E-4</v>
      </c>
      <c r="AA1152" s="59">
        <f t="shared" si="839"/>
        <v>2.4258535902617378E-2</v>
      </c>
      <c r="AB1152" s="59">
        <f t="shared" si="840"/>
        <v>0.48924340165580565</v>
      </c>
      <c r="AC1152" s="59">
        <f t="shared" si="841"/>
        <v>1.0790348527753622</v>
      </c>
      <c r="AD1152" s="59">
        <f t="shared" si="842"/>
        <v>0.38126036590706885</v>
      </c>
      <c r="AE1152" s="59">
        <f t="shared" si="843"/>
        <v>0</v>
      </c>
      <c r="AF1152" s="59">
        <f t="shared" si="844"/>
        <v>0.58693400566091336</v>
      </c>
      <c r="AG1152" s="59">
        <f t="shared" si="845"/>
        <v>6.862830794471207E-3</v>
      </c>
      <c r="AH1152" s="59">
        <f t="shared" si="846"/>
        <v>0.42929243762275288</v>
      </c>
      <c r="AI1152" s="59">
        <f t="shared" si="847"/>
        <v>2.253731815463479E-3</v>
      </c>
      <c r="AJ1152" s="59">
        <f t="shared" si="832"/>
        <v>3.0000561580313598</v>
      </c>
      <c r="AK1152" s="59">
        <f t="shared" si="822"/>
        <v>4.0000000000000009</v>
      </c>
      <c r="AL1152" s="59">
        <f t="shared" si="823"/>
        <v>0.42243777502542462</v>
      </c>
      <c r="AM1152" s="59">
        <f t="shared" si="833"/>
        <v>0.57756222497457532</v>
      </c>
      <c r="AN1152" s="59">
        <f t="shared" si="824"/>
        <v>1.539457174533523</v>
      </c>
      <c r="AO1152" s="59">
        <f t="shared" si="834"/>
        <v>4.9453660716997536</v>
      </c>
      <c r="AP1152" s="59">
        <f t="shared" si="825"/>
        <v>0.39378494350222371</v>
      </c>
      <c r="AQ1152" s="59">
        <f t="shared" si="826"/>
        <v>0.19556440787047441</v>
      </c>
      <c r="AR1152" s="59">
        <f t="shared" si="827"/>
        <v>0.55348216317364063</v>
      </c>
      <c r="AS1152" s="59">
        <f t="shared" si="828"/>
        <v>0.25095342895588496</v>
      </c>
      <c r="AT1152" s="59">
        <f t="shared" si="829"/>
        <v>0.68803788468439886</v>
      </c>
      <c r="AU1152" s="59"/>
      <c r="AV1152" s="78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>
        <f t="shared" si="830"/>
        <v>0.14387622572336226</v>
      </c>
      <c r="BH1152" s="64">
        <f t="shared" si="831"/>
        <v>0.85612377427663777</v>
      </c>
      <c r="BI1152" s="52"/>
      <c r="BJ1152" s="62"/>
      <c r="BK1152" s="62"/>
      <c r="BL1152" s="62"/>
    </row>
    <row r="1153" spans="1:64" s="31" customFormat="1" x14ac:dyDescent="0.25">
      <c r="A1153" s="62"/>
      <c r="B1153" s="58" t="s">
        <v>168</v>
      </c>
      <c r="C1153" s="52" t="s">
        <v>15</v>
      </c>
      <c r="D1153" s="52" t="s">
        <v>234</v>
      </c>
      <c r="E1153" s="52" t="s">
        <v>1375</v>
      </c>
      <c r="F1153" s="52" t="s">
        <v>1431</v>
      </c>
      <c r="G1153" s="52" t="s">
        <v>1779</v>
      </c>
      <c r="H1153" s="52" t="s">
        <v>1791</v>
      </c>
      <c r="I1153" s="52" t="s">
        <v>1725</v>
      </c>
      <c r="J1153" s="52" t="s">
        <v>1721</v>
      </c>
      <c r="K1153" s="59">
        <v>85.612377427663773</v>
      </c>
      <c r="L1153" s="59">
        <v>9.9000000000000008E-3</v>
      </c>
      <c r="M1153" s="59">
        <v>1.0358000000000001</v>
      </c>
      <c r="N1153" s="59">
        <v>12.89</v>
      </c>
      <c r="O1153" s="59">
        <v>39.61</v>
      </c>
      <c r="P1153" s="59"/>
      <c r="Q1153" s="59">
        <v>34.840000000000003</v>
      </c>
      <c r="R1153" s="59">
        <v>0.26519999999999999</v>
      </c>
      <c r="S1153" s="59">
        <v>8.64</v>
      </c>
      <c r="T1153" s="59">
        <v>8.8800000000000004E-2</v>
      </c>
      <c r="U1153" s="59"/>
      <c r="V1153" s="59">
        <v>97.3797</v>
      </c>
      <c r="W1153" s="59">
        <f t="shared" si="835"/>
        <v>20.916477399220739</v>
      </c>
      <c r="X1153" s="59">
        <f t="shared" si="836"/>
        <v>15.474019338496625</v>
      </c>
      <c r="Y1153" s="59">
        <f t="shared" si="837"/>
        <v>98.930196737717353</v>
      </c>
      <c r="Z1153" s="59">
        <f t="shared" si="838"/>
        <v>3.3138299676163706E-4</v>
      </c>
      <c r="AA1153" s="59">
        <f t="shared" si="839"/>
        <v>2.6075122524957122E-2</v>
      </c>
      <c r="AB1153" s="59">
        <f t="shared" si="840"/>
        <v>0.50856950658010736</v>
      </c>
      <c r="AC1153" s="59">
        <f t="shared" si="841"/>
        <v>1.048720956237194</v>
      </c>
      <c r="AD1153" s="59">
        <f t="shared" si="842"/>
        <v>0.38978528989499589</v>
      </c>
      <c r="AE1153" s="59">
        <f t="shared" si="843"/>
        <v>0</v>
      </c>
      <c r="AF1153" s="59">
        <f t="shared" si="844"/>
        <v>0.58554328332968075</v>
      </c>
      <c r="AG1153" s="59">
        <f t="shared" si="845"/>
        <v>7.5193372886432344E-3</v>
      </c>
      <c r="AH1153" s="59">
        <f t="shared" si="846"/>
        <v>0.43112000415846513</v>
      </c>
      <c r="AI1153" s="59">
        <f t="shared" si="847"/>
        <v>2.3907351113276001E-3</v>
      </c>
      <c r="AJ1153" s="59">
        <f t="shared" si="832"/>
        <v>3.0000556181221323</v>
      </c>
      <c r="AK1153" s="59">
        <f t="shared" si="822"/>
        <v>4</v>
      </c>
      <c r="AL1153" s="59">
        <f t="shared" si="823"/>
        <v>0.42405387256937999</v>
      </c>
      <c r="AM1153" s="59">
        <f t="shared" si="833"/>
        <v>0.57594612743062001</v>
      </c>
      <c r="AN1153" s="59">
        <f t="shared" si="824"/>
        <v>1.5022200645063337</v>
      </c>
      <c r="AO1153" s="59">
        <f t="shared" si="834"/>
        <v>4.789382540449945</v>
      </c>
      <c r="AP1153" s="59">
        <f t="shared" si="825"/>
        <v>0.39964510483505028</v>
      </c>
      <c r="AQ1153" s="59">
        <f t="shared" si="826"/>
        <v>0.20019010012939703</v>
      </c>
      <c r="AR1153" s="59">
        <f t="shared" si="827"/>
        <v>0.53861333067104067</v>
      </c>
      <c r="AS1153" s="59">
        <f t="shared" si="828"/>
        <v>0.2611965691995623</v>
      </c>
      <c r="AT1153" s="59">
        <f t="shared" si="829"/>
        <v>0.67342668646409609</v>
      </c>
      <c r="AU1153" s="59"/>
      <c r="AV1153" s="78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>
        <f t="shared" si="830"/>
        <v>0.14387622572336226</v>
      </c>
      <c r="BH1153" s="64">
        <f t="shared" si="831"/>
        <v>0.85612377427663777</v>
      </c>
      <c r="BI1153" s="52"/>
      <c r="BJ1153" s="62"/>
      <c r="BK1153" s="62"/>
      <c r="BL1153" s="62"/>
    </row>
    <row r="1154" spans="1:64" s="31" customFormat="1" x14ac:dyDescent="0.25">
      <c r="A1154" s="62"/>
      <c r="B1154" s="58" t="s">
        <v>168</v>
      </c>
      <c r="C1154" s="52" t="s">
        <v>15</v>
      </c>
      <c r="D1154" s="52" t="s">
        <v>234</v>
      </c>
      <c r="E1154" s="52" t="s">
        <v>1375</v>
      </c>
      <c r="F1154" s="52" t="s">
        <v>1432</v>
      </c>
      <c r="G1154" s="52" t="s">
        <v>1779</v>
      </c>
      <c r="H1154" s="52" t="s">
        <v>1791</v>
      </c>
      <c r="I1154" s="52" t="s">
        <v>1725</v>
      </c>
      <c r="J1154" s="52" t="s">
        <v>1721</v>
      </c>
      <c r="K1154" s="59">
        <v>85.612377427663773</v>
      </c>
      <c r="L1154" s="59">
        <v>0.4753</v>
      </c>
      <c r="M1154" s="59">
        <v>1.0619000000000001</v>
      </c>
      <c r="N1154" s="59">
        <v>15.86</v>
      </c>
      <c r="O1154" s="59">
        <v>34.700000000000003</v>
      </c>
      <c r="P1154" s="59"/>
      <c r="Q1154" s="59">
        <v>34.22</v>
      </c>
      <c r="R1154" s="59">
        <v>0.20680000000000001</v>
      </c>
      <c r="S1154" s="59">
        <v>9.8000000000000007</v>
      </c>
      <c r="T1154" s="59">
        <v>0.16250000000000001</v>
      </c>
      <c r="U1154" s="59"/>
      <c r="V1154" s="59">
        <v>96.486499999999992</v>
      </c>
      <c r="W1154" s="59">
        <f t="shared" si="835"/>
        <v>19.944103701142247</v>
      </c>
      <c r="X1154" s="59">
        <f t="shared" si="836"/>
        <v>15.865632694885257</v>
      </c>
      <c r="Y1154" s="59">
        <f t="shared" si="837"/>
        <v>98.076236396027497</v>
      </c>
      <c r="Z1154" s="59">
        <f t="shared" si="838"/>
        <v>1.5678357393062281E-2</v>
      </c>
      <c r="AA1154" s="59">
        <f t="shared" si="839"/>
        <v>2.6343397878633337E-2</v>
      </c>
      <c r="AB1154" s="59">
        <f t="shared" si="840"/>
        <v>0.61664938353158893</v>
      </c>
      <c r="AC1154" s="59">
        <f t="shared" si="841"/>
        <v>0.90536207493108645</v>
      </c>
      <c r="AD1154" s="59">
        <f t="shared" si="842"/>
        <v>0.39383782565213915</v>
      </c>
      <c r="AE1154" s="59">
        <f t="shared" si="843"/>
        <v>0</v>
      </c>
      <c r="AF1154" s="59">
        <f t="shared" si="844"/>
        <v>0.55020267940102541</v>
      </c>
      <c r="AG1154" s="59">
        <f t="shared" si="845"/>
        <v>5.7782230195603168E-3</v>
      </c>
      <c r="AH1154" s="59">
        <f t="shared" si="846"/>
        <v>0.48189034761480615</v>
      </c>
      <c r="AI1154" s="59">
        <f t="shared" si="847"/>
        <v>4.3113132489945288E-3</v>
      </c>
      <c r="AJ1154" s="59">
        <f t="shared" si="832"/>
        <v>3.0000536026708966</v>
      </c>
      <c r="AK1154" s="59">
        <f t="shared" si="822"/>
        <v>3.9999999999999996</v>
      </c>
      <c r="AL1154" s="59">
        <f t="shared" si="823"/>
        <v>0.46690592320745744</v>
      </c>
      <c r="AM1154" s="59">
        <f t="shared" si="833"/>
        <v>0.5330940767925425</v>
      </c>
      <c r="AN1154" s="59">
        <f t="shared" si="824"/>
        <v>1.3970285319597435</v>
      </c>
      <c r="AO1154" s="59">
        <f t="shared" si="834"/>
        <v>4.3552404917179803</v>
      </c>
      <c r="AP1154" s="59">
        <f t="shared" si="825"/>
        <v>0.41718318604344184</v>
      </c>
      <c r="AQ1154" s="59">
        <f t="shared" si="826"/>
        <v>0.20556827142804462</v>
      </c>
      <c r="AR1154" s="59">
        <f t="shared" si="827"/>
        <v>0.47256435171485506</v>
      </c>
      <c r="AS1154" s="59">
        <f t="shared" si="828"/>
        <v>0.32186737685710037</v>
      </c>
      <c r="AT1154" s="59">
        <f t="shared" si="829"/>
        <v>0.59484576801120637</v>
      </c>
      <c r="AU1154" s="59"/>
      <c r="AV1154" s="78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>
        <f t="shared" si="830"/>
        <v>0.14387622572336226</v>
      </c>
      <c r="BH1154" s="64">
        <f t="shared" si="831"/>
        <v>0.85612377427663777</v>
      </c>
      <c r="BI1154" s="52"/>
      <c r="BJ1154" s="62"/>
      <c r="BK1154" s="62"/>
      <c r="BL1154" s="62"/>
    </row>
    <row r="1155" spans="1:64" s="31" customFormat="1" x14ac:dyDescent="0.25">
      <c r="A1155" s="62"/>
      <c r="B1155" s="58" t="s">
        <v>168</v>
      </c>
      <c r="C1155" s="52" t="s">
        <v>15</v>
      </c>
      <c r="D1155" s="52" t="s">
        <v>234</v>
      </c>
      <c r="E1155" s="52" t="s">
        <v>1375</v>
      </c>
      <c r="F1155" s="52" t="s">
        <v>1433</v>
      </c>
      <c r="G1155" s="52" t="s">
        <v>1779</v>
      </c>
      <c r="H1155" s="52" t="s">
        <v>1791</v>
      </c>
      <c r="I1155" s="52" t="s">
        <v>1725</v>
      </c>
      <c r="J1155" s="52" t="s">
        <v>1721</v>
      </c>
      <c r="K1155" s="59">
        <v>85.612377427663773</v>
      </c>
      <c r="L1155" s="59">
        <v>2.1700000000000001E-2</v>
      </c>
      <c r="M1155" s="59">
        <v>1.0582</v>
      </c>
      <c r="N1155" s="59">
        <v>12.25</v>
      </c>
      <c r="O1155" s="59">
        <v>40.68</v>
      </c>
      <c r="P1155" s="59"/>
      <c r="Q1155" s="59">
        <v>33.979999999999997</v>
      </c>
      <c r="R1155" s="59">
        <v>0.24079999999999999</v>
      </c>
      <c r="S1155" s="59">
        <v>8.85</v>
      </c>
      <c r="T1155" s="59">
        <v>9.4100000000000003E-2</v>
      </c>
      <c r="U1155" s="59"/>
      <c r="V1155" s="59">
        <v>97.174799999999991</v>
      </c>
      <c r="W1155" s="59">
        <f t="shared" si="835"/>
        <v>20.475615798522881</v>
      </c>
      <c r="X1155" s="59">
        <f t="shared" si="836"/>
        <v>15.008206491972787</v>
      </c>
      <c r="Y1155" s="59">
        <f t="shared" si="837"/>
        <v>98.678622290495667</v>
      </c>
      <c r="Z1155" s="59">
        <f t="shared" si="838"/>
        <v>7.2882033807479063E-4</v>
      </c>
      <c r="AA1155" s="59">
        <f t="shared" si="839"/>
        <v>2.6729075109094995E-2</v>
      </c>
      <c r="AB1155" s="59">
        <f t="shared" si="840"/>
        <v>0.48495250952998525</v>
      </c>
      <c r="AC1155" s="59">
        <f t="shared" si="841"/>
        <v>1.0806915889031556</v>
      </c>
      <c r="AD1155" s="59">
        <f t="shared" si="842"/>
        <v>0.37932968412212781</v>
      </c>
      <c r="AE1155" s="59">
        <f t="shared" si="843"/>
        <v>0</v>
      </c>
      <c r="AF1155" s="59">
        <f t="shared" si="844"/>
        <v>0.57513944359550229</v>
      </c>
      <c r="AG1155" s="59">
        <f t="shared" si="845"/>
        <v>6.8505943484864426E-3</v>
      </c>
      <c r="AH1155" s="59">
        <f t="shared" si="846"/>
        <v>0.44309150731255625</v>
      </c>
      <c r="AI1155" s="59">
        <f t="shared" si="847"/>
        <v>2.5419900162122564E-3</v>
      </c>
      <c r="AJ1155" s="59">
        <f t="shared" si="832"/>
        <v>3.0000552132751963</v>
      </c>
      <c r="AK1155" s="59">
        <f t="shared" si="822"/>
        <v>4</v>
      </c>
      <c r="AL1155" s="59">
        <f t="shared" si="823"/>
        <v>0.43515816025569365</v>
      </c>
      <c r="AM1155" s="59">
        <f t="shared" si="833"/>
        <v>0.56484183974430635</v>
      </c>
      <c r="AN1155" s="59">
        <f t="shared" si="824"/>
        <v>1.5161994108806212</v>
      </c>
      <c r="AO1155" s="59">
        <f t="shared" si="834"/>
        <v>4.8478025871712758</v>
      </c>
      <c r="AP1155" s="59">
        <f t="shared" si="825"/>
        <v>0.39742478107091656</v>
      </c>
      <c r="AQ1155" s="59">
        <f t="shared" si="826"/>
        <v>0.19503074412847449</v>
      </c>
      <c r="AR1155" s="59">
        <f t="shared" si="827"/>
        <v>0.55563298518264037</v>
      </c>
      <c r="AS1155" s="59">
        <f t="shared" si="828"/>
        <v>0.24933627068888509</v>
      </c>
      <c r="AT1155" s="59">
        <f t="shared" si="829"/>
        <v>0.69025367258413695</v>
      </c>
      <c r="AU1155" s="59"/>
      <c r="AV1155" s="78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>
        <f t="shared" si="830"/>
        <v>0.14387622572336226</v>
      </c>
      <c r="BH1155" s="64">
        <f t="shared" si="831"/>
        <v>0.85612377427663777</v>
      </c>
      <c r="BI1155" s="52"/>
      <c r="BJ1155" s="62"/>
      <c r="BK1155" s="62"/>
      <c r="BL1155" s="62"/>
    </row>
    <row r="1156" spans="1:64" s="31" customFormat="1" x14ac:dyDescent="0.25">
      <c r="A1156" s="62"/>
      <c r="B1156" s="58" t="s">
        <v>168</v>
      </c>
      <c r="C1156" s="52" t="s">
        <v>15</v>
      </c>
      <c r="D1156" s="52" t="s">
        <v>234</v>
      </c>
      <c r="E1156" s="52" t="s">
        <v>1375</v>
      </c>
      <c r="F1156" s="52" t="s">
        <v>1434</v>
      </c>
      <c r="G1156" s="52" t="s">
        <v>1779</v>
      </c>
      <c r="H1156" s="52" t="s">
        <v>1791</v>
      </c>
      <c r="I1156" s="52" t="s">
        <v>1725</v>
      </c>
      <c r="J1156" s="52" t="s">
        <v>1721</v>
      </c>
      <c r="K1156" s="59">
        <v>85.914298043566532</v>
      </c>
      <c r="L1156" s="59">
        <v>4.8099999999999997E-2</v>
      </c>
      <c r="M1156" s="59">
        <v>0.71879999999999999</v>
      </c>
      <c r="N1156" s="59">
        <v>18.29</v>
      </c>
      <c r="O1156" s="59">
        <v>41.57</v>
      </c>
      <c r="P1156" s="59"/>
      <c r="Q1156" s="59">
        <v>24.92</v>
      </c>
      <c r="R1156" s="59">
        <v>0.1399</v>
      </c>
      <c r="S1156" s="59">
        <v>11.6</v>
      </c>
      <c r="T1156" s="59">
        <v>0.21079999999999999</v>
      </c>
      <c r="U1156" s="59"/>
      <c r="V1156" s="59">
        <v>97.497599999999991</v>
      </c>
      <c r="W1156" s="59">
        <f t="shared" si="835"/>
        <v>16.933244808210766</v>
      </c>
      <c r="X1156" s="59">
        <f t="shared" si="836"/>
        <v>8.8761449119684759</v>
      </c>
      <c r="Y1156" s="59">
        <f t="shared" si="837"/>
        <v>98.386989720179258</v>
      </c>
      <c r="Z1156" s="59">
        <f t="shared" si="838"/>
        <v>1.544176567470376E-3</v>
      </c>
      <c r="AA1156" s="59">
        <f t="shared" si="839"/>
        <v>1.7354630625174707E-2</v>
      </c>
      <c r="AB1156" s="59">
        <f t="shared" si="840"/>
        <v>0.69209858262043322</v>
      </c>
      <c r="AC1156" s="59">
        <f t="shared" si="841"/>
        <v>1.0555820186096245</v>
      </c>
      <c r="AD1156" s="59">
        <f t="shared" si="842"/>
        <v>0.21443888921155846</v>
      </c>
      <c r="AE1156" s="59">
        <f t="shared" si="843"/>
        <v>0</v>
      </c>
      <c r="AF1156" s="59">
        <f t="shared" si="844"/>
        <v>0.45463985041331928</v>
      </c>
      <c r="AG1156" s="59">
        <f t="shared" si="845"/>
        <v>3.8043513198490358E-3</v>
      </c>
      <c r="AH1156" s="59">
        <f t="shared" si="846"/>
        <v>0.55513585270072785</v>
      </c>
      <c r="AI1156" s="59">
        <f t="shared" si="847"/>
        <v>5.4430955183892944E-3</v>
      </c>
      <c r="AJ1156" s="59">
        <f t="shared" si="832"/>
        <v>3.0000414475865465</v>
      </c>
      <c r="AK1156" s="59">
        <f t="shared" si="822"/>
        <v>3.9999999999999996</v>
      </c>
      <c r="AL1156" s="59">
        <f t="shared" si="823"/>
        <v>0.54976154703340996</v>
      </c>
      <c r="AM1156" s="59">
        <f t="shared" si="833"/>
        <v>0.45023845296659004</v>
      </c>
      <c r="AN1156" s="59">
        <f t="shared" si="824"/>
        <v>2.1201371266421098</v>
      </c>
      <c r="AO1156" s="59">
        <f t="shared" si="834"/>
        <v>7.518493458538968</v>
      </c>
      <c r="AP1156" s="59">
        <f t="shared" si="825"/>
        <v>0.32049873432203907</v>
      </c>
      <c r="AQ1156" s="59">
        <f t="shared" si="826"/>
        <v>0.10928941395067356</v>
      </c>
      <c r="AR1156" s="59">
        <f t="shared" si="827"/>
        <v>0.53798049698392403</v>
      </c>
      <c r="AS1156" s="59">
        <f t="shared" si="828"/>
        <v>0.35273008906540237</v>
      </c>
      <c r="AT1156" s="59">
        <f t="shared" si="829"/>
        <v>0.60399023589704071</v>
      </c>
      <c r="AU1156" s="59"/>
      <c r="AV1156" s="78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>
        <f t="shared" si="830"/>
        <v>0.14085701956433469</v>
      </c>
      <c r="BH1156" s="64">
        <f t="shared" si="831"/>
        <v>0.85914298043566528</v>
      </c>
      <c r="BI1156" s="52"/>
      <c r="BJ1156" s="62"/>
      <c r="BK1156" s="62"/>
      <c r="BL1156" s="62"/>
    </row>
    <row r="1157" spans="1:64" s="31" customFormat="1" x14ac:dyDescent="0.25">
      <c r="A1157" s="62"/>
      <c r="B1157" s="58" t="s">
        <v>168</v>
      </c>
      <c r="C1157" s="52" t="s">
        <v>15</v>
      </c>
      <c r="D1157" s="52" t="s">
        <v>234</v>
      </c>
      <c r="E1157" s="52" t="s">
        <v>1375</v>
      </c>
      <c r="F1157" s="52" t="s">
        <v>1435</v>
      </c>
      <c r="G1157" s="52" t="s">
        <v>1779</v>
      </c>
      <c r="H1157" s="52" t="s">
        <v>1791</v>
      </c>
      <c r="I1157" s="52" t="s">
        <v>1725</v>
      </c>
      <c r="J1157" s="52" t="s">
        <v>1721</v>
      </c>
      <c r="K1157" s="59">
        <v>85.914298043566532</v>
      </c>
      <c r="L1157" s="59">
        <v>0.12740000000000001</v>
      </c>
      <c r="M1157" s="59">
        <v>0.80420000000000003</v>
      </c>
      <c r="N1157" s="59">
        <v>17.149999999999999</v>
      </c>
      <c r="O1157" s="59">
        <v>38.479999999999997</v>
      </c>
      <c r="P1157" s="59"/>
      <c r="Q1157" s="59">
        <v>30.64</v>
      </c>
      <c r="R1157" s="59">
        <v>0.23080000000000001</v>
      </c>
      <c r="S1157" s="59">
        <v>9.58</v>
      </c>
      <c r="T1157" s="59">
        <v>0.1963</v>
      </c>
      <c r="U1157" s="59"/>
      <c r="V1157" s="59">
        <v>97.208699999999993</v>
      </c>
      <c r="W1157" s="59">
        <f t="shared" si="835"/>
        <v>19.907785255457512</v>
      </c>
      <c r="X1157" s="59">
        <f t="shared" si="836"/>
        <v>11.927333568062332</v>
      </c>
      <c r="Y1157" s="59">
        <f t="shared" si="837"/>
        <v>98.403818823519842</v>
      </c>
      <c r="Z1157" s="59">
        <f t="shared" si="838"/>
        <v>4.170605631321188E-3</v>
      </c>
      <c r="AA1157" s="59">
        <f t="shared" si="839"/>
        <v>1.9799270577320324E-2</v>
      </c>
      <c r="AB1157" s="59">
        <f t="shared" si="840"/>
        <v>0.66175342015821847</v>
      </c>
      <c r="AC1157" s="59">
        <f t="shared" si="841"/>
        <v>0.9963796255004348</v>
      </c>
      <c r="AD1157" s="59">
        <f t="shared" si="842"/>
        <v>0.29383284898839213</v>
      </c>
      <c r="AE1157" s="59">
        <f t="shared" si="843"/>
        <v>0</v>
      </c>
      <c r="AF1157" s="59">
        <f t="shared" si="844"/>
        <v>0.54503962385978322</v>
      </c>
      <c r="AG1157" s="59">
        <f t="shared" si="845"/>
        <v>6.3999491248391315E-3</v>
      </c>
      <c r="AH1157" s="59">
        <f t="shared" si="846"/>
        <v>0.46750322618598006</v>
      </c>
      <c r="AI1157" s="59">
        <f t="shared" si="847"/>
        <v>5.1686064415467177E-3</v>
      </c>
      <c r="AJ1157" s="59">
        <f t="shared" si="832"/>
        <v>3.0000471764678358</v>
      </c>
      <c r="AK1157" s="59">
        <f t="shared" si="822"/>
        <v>4.0000000000000009</v>
      </c>
      <c r="AL1157" s="59">
        <f t="shared" si="823"/>
        <v>0.46171204128778409</v>
      </c>
      <c r="AM1157" s="59">
        <f t="shared" si="833"/>
        <v>0.53828795871221591</v>
      </c>
      <c r="AN1157" s="59">
        <f t="shared" si="824"/>
        <v>1.8549308756194072</v>
      </c>
      <c r="AO1157" s="59">
        <f t="shared" si="834"/>
        <v>6.3120028471564815</v>
      </c>
      <c r="AP1157" s="59">
        <f t="shared" si="825"/>
        <v>0.35027117768062932</v>
      </c>
      <c r="AQ1157" s="59">
        <f t="shared" si="826"/>
        <v>0.15053175354865667</v>
      </c>
      <c r="AR1157" s="59">
        <f t="shared" si="827"/>
        <v>0.51044930048872617</v>
      </c>
      <c r="AS1157" s="59">
        <f t="shared" si="828"/>
        <v>0.33901894596261722</v>
      </c>
      <c r="AT1157" s="59">
        <f t="shared" si="829"/>
        <v>0.60090451011103707</v>
      </c>
      <c r="AU1157" s="59"/>
      <c r="AV1157" s="78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>
        <f t="shared" si="830"/>
        <v>0.14085701956433469</v>
      </c>
      <c r="BH1157" s="64">
        <f t="shared" si="831"/>
        <v>0.85914298043566528</v>
      </c>
      <c r="BI1157" s="52"/>
      <c r="BJ1157" s="62"/>
      <c r="BK1157" s="62"/>
      <c r="BL1157" s="62"/>
    </row>
    <row r="1158" spans="1:64" s="31" customFormat="1" x14ac:dyDescent="0.25">
      <c r="A1158" s="62"/>
      <c r="B1158" s="58" t="s">
        <v>168</v>
      </c>
      <c r="C1158" s="52" t="s">
        <v>15</v>
      </c>
      <c r="D1158" s="52" t="s">
        <v>234</v>
      </c>
      <c r="E1158" s="52" t="s">
        <v>1375</v>
      </c>
      <c r="F1158" s="52" t="s">
        <v>1436</v>
      </c>
      <c r="G1158" s="52" t="s">
        <v>1779</v>
      </c>
      <c r="H1158" s="52" t="s">
        <v>1791</v>
      </c>
      <c r="I1158" s="52" t="s">
        <v>1725</v>
      </c>
      <c r="J1158" s="52" t="s">
        <v>1721</v>
      </c>
      <c r="K1158" s="59">
        <v>85.914298043566532</v>
      </c>
      <c r="L1158" s="59">
        <v>5.0099999999999999E-2</v>
      </c>
      <c r="M1158" s="59">
        <v>0.66749999999999998</v>
      </c>
      <c r="N1158" s="59">
        <v>16.25</v>
      </c>
      <c r="O1158" s="59">
        <v>40.1</v>
      </c>
      <c r="P1158" s="59"/>
      <c r="Q1158" s="59">
        <v>29.43</v>
      </c>
      <c r="R1158" s="59">
        <v>0.19489999999999999</v>
      </c>
      <c r="S1158" s="59">
        <v>9.85</v>
      </c>
      <c r="T1158" s="59">
        <v>0.20050000000000001</v>
      </c>
      <c r="U1158" s="59"/>
      <c r="V1158" s="59">
        <v>96.743000000000009</v>
      </c>
      <c r="W1158" s="59">
        <f t="shared" si="835"/>
        <v>19.006023337711593</v>
      </c>
      <c r="X1158" s="59">
        <f t="shared" si="836"/>
        <v>11.5847706849171</v>
      </c>
      <c r="Y1158" s="59">
        <f t="shared" si="837"/>
        <v>97.903794022628702</v>
      </c>
      <c r="Z1158" s="59">
        <f t="shared" si="838"/>
        <v>1.6508270994999115E-3</v>
      </c>
      <c r="AA1158" s="59">
        <f t="shared" si="839"/>
        <v>1.6541335045297118E-2</v>
      </c>
      <c r="AB1158" s="59">
        <f t="shared" si="840"/>
        <v>0.63113112991178588</v>
      </c>
      <c r="AC1158" s="59">
        <f t="shared" si="841"/>
        <v>1.0451251863520248</v>
      </c>
      <c r="AD1158" s="59">
        <f t="shared" si="842"/>
        <v>0.2872622704732381</v>
      </c>
      <c r="AE1158" s="59">
        <f t="shared" si="843"/>
        <v>0</v>
      </c>
      <c r="AF1158" s="59">
        <f t="shared" si="844"/>
        <v>0.52375785993260227</v>
      </c>
      <c r="AG1158" s="59">
        <f t="shared" si="845"/>
        <v>5.4398474715931242E-3</v>
      </c>
      <c r="AH1158" s="59">
        <f t="shared" si="846"/>
        <v>0.48382633097890271</v>
      </c>
      <c r="AI1158" s="59">
        <f t="shared" si="847"/>
        <v>5.3137572217349304E-3</v>
      </c>
      <c r="AJ1158" s="59">
        <f t="shared" si="832"/>
        <v>3.0000485444866789</v>
      </c>
      <c r="AK1158" s="59">
        <f t="shared" ref="AK1158:AK1221" si="848">Z1158*2+AA1158*2+AB1158*1.5+AC1158*1.5+AD1158*1.5+AE1158*2.5+AF1158+AG1158+AH1158+AI1158</f>
        <v>4</v>
      </c>
      <c r="AL1158" s="59">
        <f t="shared" si="823"/>
        <v>0.48018451990717737</v>
      </c>
      <c r="AM1158" s="59">
        <f t="shared" si="833"/>
        <v>0.51981548009282263</v>
      </c>
      <c r="AN1158" s="59">
        <f t="shared" si="824"/>
        <v>1.8232741079075909</v>
      </c>
      <c r="AO1158" s="59">
        <f t="shared" si="834"/>
        <v>6.1713780668160165</v>
      </c>
      <c r="AP1158" s="59">
        <f t="shared" si="825"/>
        <v>0.35419869335362852</v>
      </c>
      <c r="AQ1158" s="59">
        <f t="shared" si="826"/>
        <v>0.14629974598336093</v>
      </c>
      <c r="AR1158" s="59">
        <f t="shared" si="827"/>
        <v>0.53227160334081736</v>
      </c>
      <c r="AS1158" s="59">
        <f t="shared" si="828"/>
        <v>0.32142865067582166</v>
      </c>
      <c r="AT1158" s="59">
        <f t="shared" si="829"/>
        <v>0.62348769469903798</v>
      </c>
      <c r="AU1158" s="59"/>
      <c r="AV1158" s="78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>
        <f t="shared" si="830"/>
        <v>0.14085701956433469</v>
      </c>
      <c r="BH1158" s="64">
        <f t="shared" si="831"/>
        <v>0.85914298043566528</v>
      </c>
      <c r="BI1158" s="52"/>
      <c r="BJ1158" s="62"/>
      <c r="BK1158" s="62"/>
      <c r="BL1158" s="62"/>
    </row>
    <row r="1159" spans="1:64" s="31" customFormat="1" x14ac:dyDescent="0.25">
      <c r="A1159" s="62"/>
      <c r="B1159" s="58" t="s">
        <v>168</v>
      </c>
      <c r="C1159" s="52" t="s">
        <v>15</v>
      </c>
      <c r="D1159" s="52" t="s">
        <v>234</v>
      </c>
      <c r="E1159" s="52" t="s">
        <v>1375</v>
      </c>
      <c r="F1159" s="52" t="s">
        <v>1437</v>
      </c>
      <c r="G1159" s="52" t="s">
        <v>1779</v>
      </c>
      <c r="H1159" s="52" t="s">
        <v>1791</v>
      </c>
      <c r="I1159" s="52" t="s">
        <v>1725</v>
      </c>
      <c r="J1159" s="52" t="s">
        <v>1721</v>
      </c>
      <c r="K1159" s="59">
        <v>84.031382902617167</v>
      </c>
      <c r="L1159" s="59">
        <v>0.95020000000000004</v>
      </c>
      <c r="M1159" s="59">
        <v>0.86209999999999998</v>
      </c>
      <c r="N1159" s="59">
        <v>16.46</v>
      </c>
      <c r="O1159" s="59">
        <v>39.51</v>
      </c>
      <c r="P1159" s="59"/>
      <c r="Q1159" s="59">
        <v>29.25</v>
      </c>
      <c r="R1159" s="59">
        <v>0.19470000000000001</v>
      </c>
      <c r="S1159" s="59">
        <v>9.7100000000000009</v>
      </c>
      <c r="T1159" s="59">
        <v>0.13370000000000001</v>
      </c>
      <c r="U1159" s="59"/>
      <c r="V1159" s="59">
        <v>97.070699999999988</v>
      </c>
      <c r="W1159" s="59">
        <f t="shared" si="835"/>
        <v>20.735892874127618</v>
      </c>
      <c r="X1159" s="59">
        <f t="shared" si="836"/>
        <v>9.4622217446903552</v>
      </c>
      <c r="Y1159" s="59">
        <f t="shared" si="837"/>
        <v>98.01881461881797</v>
      </c>
      <c r="Z1159" s="59">
        <f t="shared" si="838"/>
        <v>3.1167874384890878E-2</v>
      </c>
      <c r="AA1159" s="59">
        <f t="shared" si="839"/>
        <v>2.1266950909202102E-2</v>
      </c>
      <c r="AB1159" s="59">
        <f t="shared" si="840"/>
        <v>0.6363914885923132</v>
      </c>
      <c r="AC1159" s="59">
        <f t="shared" si="841"/>
        <v>1.0250835543368635</v>
      </c>
      <c r="AD1159" s="59">
        <f t="shared" si="842"/>
        <v>0.23356758146050474</v>
      </c>
      <c r="AE1159" s="59">
        <f t="shared" si="843"/>
        <v>0</v>
      </c>
      <c r="AF1159" s="59">
        <f t="shared" si="844"/>
        <v>0.56884026605619786</v>
      </c>
      <c r="AG1159" s="59">
        <f t="shared" si="845"/>
        <v>5.409649535108061E-3</v>
      </c>
      <c r="AH1159" s="59">
        <f t="shared" si="846"/>
        <v>0.47478915958839468</v>
      </c>
      <c r="AI1159" s="59">
        <f t="shared" si="847"/>
        <v>3.5273376475908635E-3</v>
      </c>
      <c r="AJ1159" s="59">
        <f t="shared" si="832"/>
        <v>3.0000438625110659</v>
      </c>
      <c r="AK1159" s="59">
        <f t="shared" si="848"/>
        <v>3.9999999999999996</v>
      </c>
      <c r="AL1159" s="59">
        <f t="shared" si="823"/>
        <v>0.45494037243645508</v>
      </c>
      <c r="AM1159" s="59">
        <f t="shared" si="833"/>
        <v>0.54505962756354487</v>
      </c>
      <c r="AN1159" s="59">
        <f t="shared" si="824"/>
        <v>2.4354418644026858</v>
      </c>
      <c r="AO1159" s="59">
        <f t="shared" si="834"/>
        <v>9.0145638958196344</v>
      </c>
      <c r="AP1159" s="59">
        <f t="shared" si="825"/>
        <v>0.29108337135952911</v>
      </c>
      <c r="AQ1159" s="59">
        <f t="shared" si="826"/>
        <v>0.12325188808654247</v>
      </c>
      <c r="AR1159" s="59">
        <f t="shared" si="827"/>
        <v>0.54092902246301844</v>
      </c>
      <c r="AS1159" s="59">
        <f t="shared" si="828"/>
        <v>0.33581908945043903</v>
      </c>
      <c r="AT1159" s="59">
        <f t="shared" si="829"/>
        <v>0.6169719844419953</v>
      </c>
      <c r="AU1159" s="59"/>
      <c r="AV1159" s="78"/>
      <c r="AW1159" s="59"/>
      <c r="AX1159" s="59"/>
      <c r="AY1159" s="59"/>
      <c r="AZ1159" s="59"/>
      <c r="BA1159" s="59"/>
      <c r="BB1159" s="59"/>
      <c r="BC1159" s="59"/>
      <c r="BD1159" s="59"/>
      <c r="BE1159" s="59"/>
      <c r="BF1159" s="59"/>
      <c r="BG1159" s="59">
        <f t="shared" si="830"/>
        <v>0.15968617097382831</v>
      </c>
      <c r="BH1159" s="64">
        <f t="shared" si="831"/>
        <v>0.84031382902617169</v>
      </c>
      <c r="BI1159" s="52"/>
      <c r="BJ1159" s="62"/>
      <c r="BK1159" s="62"/>
      <c r="BL1159" s="62"/>
    </row>
    <row r="1160" spans="1:64" s="31" customFormat="1" x14ac:dyDescent="0.25">
      <c r="A1160" s="62"/>
      <c r="B1160" s="58" t="s">
        <v>168</v>
      </c>
      <c r="C1160" s="52" t="s">
        <v>15</v>
      </c>
      <c r="D1160" s="52" t="s">
        <v>234</v>
      </c>
      <c r="E1160" s="52" t="s">
        <v>1375</v>
      </c>
      <c r="F1160" s="52" t="s">
        <v>1438</v>
      </c>
      <c r="G1160" s="52" t="s">
        <v>1779</v>
      </c>
      <c r="H1160" s="52" t="s">
        <v>1791</v>
      </c>
      <c r="I1160" s="52" t="s">
        <v>1725</v>
      </c>
      <c r="J1160" s="52" t="s">
        <v>1721</v>
      </c>
      <c r="K1160" s="59">
        <v>84.765167539642022</v>
      </c>
      <c r="L1160" s="59">
        <v>5.5100000000000003E-2</v>
      </c>
      <c r="M1160" s="59">
        <v>1.1012</v>
      </c>
      <c r="N1160" s="59">
        <v>15.95</v>
      </c>
      <c r="O1160" s="59">
        <v>36.630000000000003</v>
      </c>
      <c r="P1160" s="59"/>
      <c r="Q1160" s="59">
        <v>33.03</v>
      </c>
      <c r="R1160" s="59">
        <v>0.2084</v>
      </c>
      <c r="S1160" s="59">
        <v>9.4499999999999993</v>
      </c>
      <c r="T1160" s="59">
        <v>0.1128</v>
      </c>
      <c r="U1160" s="59"/>
      <c r="V1160" s="59">
        <v>96.537499999999994</v>
      </c>
      <c r="W1160" s="59">
        <f t="shared" si="835"/>
        <v>20.021703748860112</v>
      </c>
      <c r="X1160" s="59">
        <f t="shared" si="836"/>
        <v>14.456875140186582</v>
      </c>
      <c r="Y1160" s="59">
        <f t="shared" si="837"/>
        <v>97.986078889046695</v>
      </c>
      <c r="Z1160" s="59">
        <f t="shared" si="838"/>
        <v>1.8238280862766403E-3</v>
      </c>
      <c r="AA1160" s="59">
        <f t="shared" si="839"/>
        <v>2.741283348069953E-2</v>
      </c>
      <c r="AB1160" s="59">
        <f t="shared" si="840"/>
        <v>0.62229363772583501</v>
      </c>
      <c r="AC1160" s="59">
        <f t="shared" si="841"/>
        <v>0.9590236049502846</v>
      </c>
      <c r="AD1160" s="59">
        <f t="shared" si="842"/>
        <v>0.36010903206007905</v>
      </c>
      <c r="AE1160" s="59">
        <f t="shared" si="843"/>
        <v>0</v>
      </c>
      <c r="AF1160" s="59">
        <f t="shared" si="844"/>
        <v>0.55425390693299792</v>
      </c>
      <c r="AG1160" s="59">
        <f t="shared" si="845"/>
        <v>5.8430692715935699E-3</v>
      </c>
      <c r="AH1160" s="59">
        <f t="shared" si="846"/>
        <v>0.46628722262098193</v>
      </c>
      <c r="AI1160" s="59">
        <f t="shared" si="847"/>
        <v>3.0030659361757616E-3</v>
      </c>
      <c r="AJ1160" s="59">
        <f t="shared" si="832"/>
        <v>3.0000502010649237</v>
      </c>
      <c r="AK1160" s="59">
        <f t="shared" si="848"/>
        <v>4</v>
      </c>
      <c r="AL1160" s="59">
        <f t="shared" si="823"/>
        <v>0.45690194066433104</v>
      </c>
      <c r="AM1160" s="59">
        <f t="shared" si="833"/>
        <v>0.5430980593356689</v>
      </c>
      <c r="AN1160" s="59">
        <f t="shared" si="824"/>
        <v>1.5391280350905738</v>
      </c>
      <c r="AO1160" s="59">
        <f t="shared" si="834"/>
        <v>4.9439821769487553</v>
      </c>
      <c r="AP1160" s="59">
        <f t="shared" si="825"/>
        <v>0.39383598864652319</v>
      </c>
      <c r="AQ1160" s="59">
        <f t="shared" si="826"/>
        <v>0.18548684374275853</v>
      </c>
      <c r="AR1160" s="59">
        <f t="shared" si="827"/>
        <v>0.49397889450146487</v>
      </c>
      <c r="AS1160" s="59">
        <f t="shared" si="828"/>
        <v>0.32053426175577665</v>
      </c>
      <c r="AT1160" s="59">
        <f t="shared" si="829"/>
        <v>0.60647135126870233</v>
      </c>
      <c r="AU1160" s="59"/>
      <c r="AV1160" s="78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>
        <f t="shared" si="830"/>
        <v>0.15234832460357978</v>
      </c>
      <c r="BH1160" s="64">
        <f t="shared" si="831"/>
        <v>0.84765167539642017</v>
      </c>
      <c r="BI1160" s="52"/>
      <c r="BJ1160" s="62"/>
      <c r="BK1160" s="62"/>
      <c r="BL1160" s="62"/>
    </row>
    <row r="1161" spans="1:64" s="31" customFormat="1" x14ac:dyDescent="0.25">
      <c r="A1161" s="62"/>
      <c r="B1161" s="58" t="s">
        <v>168</v>
      </c>
      <c r="C1161" s="52" t="s">
        <v>15</v>
      </c>
      <c r="D1161" s="52" t="s">
        <v>234</v>
      </c>
      <c r="E1161" s="52" t="s">
        <v>1375</v>
      </c>
      <c r="F1161" s="52" t="s">
        <v>1439</v>
      </c>
      <c r="G1161" s="52" t="s">
        <v>1779</v>
      </c>
      <c r="H1161" s="52" t="s">
        <v>1791</v>
      </c>
      <c r="I1161" s="52" t="s">
        <v>1725</v>
      </c>
      <c r="J1161" s="52" t="s">
        <v>1721</v>
      </c>
      <c r="K1161" s="59">
        <v>84.765167539642022</v>
      </c>
      <c r="L1161" s="59">
        <v>4.7E-2</v>
      </c>
      <c r="M1161" s="59">
        <v>1.1774</v>
      </c>
      <c r="N1161" s="59">
        <v>15.3</v>
      </c>
      <c r="O1161" s="59">
        <v>34.57</v>
      </c>
      <c r="P1161" s="59"/>
      <c r="Q1161" s="59">
        <v>36.58</v>
      </c>
      <c r="R1161" s="59">
        <v>0.25119999999999998</v>
      </c>
      <c r="S1161" s="59">
        <v>8.3800000000000008</v>
      </c>
      <c r="T1161" s="59">
        <v>0.1026</v>
      </c>
      <c r="U1161" s="59"/>
      <c r="V1161" s="59">
        <v>96.408199999999979</v>
      </c>
      <c r="W1161" s="59">
        <f t="shared" si="835"/>
        <v>21.578146044175526</v>
      </c>
      <c r="X1161" s="59">
        <f t="shared" si="836"/>
        <v>16.672431602383277</v>
      </c>
      <c r="Y1161" s="59">
        <f t="shared" si="837"/>
        <v>98.078777646558819</v>
      </c>
      <c r="Z1161" s="59">
        <f t="shared" si="838"/>
        <v>1.5720977963145086E-3</v>
      </c>
      <c r="AA1161" s="59">
        <f t="shared" si="839"/>
        <v>2.9618370206887977E-2</v>
      </c>
      <c r="AB1161" s="59">
        <f t="shared" si="840"/>
        <v>0.60321968384858649</v>
      </c>
      <c r="AC1161" s="59">
        <f t="shared" si="841"/>
        <v>0.91462097776256235</v>
      </c>
      <c r="AD1161" s="59">
        <f t="shared" si="842"/>
        <v>0.41967000392943832</v>
      </c>
      <c r="AE1161" s="59">
        <f t="shared" si="843"/>
        <v>0</v>
      </c>
      <c r="AF1161" s="59">
        <f t="shared" si="844"/>
        <v>0.60363061836926013</v>
      </c>
      <c r="AG1161" s="59">
        <f t="shared" si="845"/>
        <v>7.1172522098481043E-3</v>
      </c>
      <c r="AH1161" s="59">
        <f t="shared" si="846"/>
        <v>0.417844918976293</v>
      </c>
      <c r="AI1161" s="59">
        <f t="shared" si="847"/>
        <v>2.7602761273130671E-3</v>
      </c>
      <c r="AJ1161" s="59">
        <f t="shared" si="832"/>
        <v>3.0000541992265037</v>
      </c>
      <c r="AK1161" s="59">
        <f t="shared" si="848"/>
        <v>4</v>
      </c>
      <c r="AL1161" s="59">
        <f t="shared" si="823"/>
        <v>0.40906013281739612</v>
      </c>
      <c r="AM1161" s="59">
        <f t="shared" si="833"/>
        <v>0.59093986718260383</v>
      </c>
      <c r="AN1161" s="59">
        <f t="shared" si="824"/>
        <v>1.4383458734657439</v>
      </c>
      <c r="AO1161" s="59">
        <f t="shared" si="834"/>
        <v>4.5246008954157082</v>
      </c>
      <c r="AP1161" s="59">
        <f t="shared" si="825"/>
        <v>0.41011409040943381</v>
      </c>
      <c r="AQ1161" s="59">
        <f t="shared" si="826"/>
        <v>0.21660268064245505</v>
      </c>
      <c r="AR1161" s="59">
        <f t="shared" si="827"/>
        <v>0.47205984154279373</v>
      </c>
      <c r="AS1161" s="59">
        <f t="shared" si="828"/>
        <v>0.31133747781475124</v>
      </c>
      <c r="AT1161" s="59">
        <f t="shared" si="829"/>
        <v>0.6025803636013517</v>
      </c>
      <c r="AU1161" s="59"/>
      <c r="AV1161" s="78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>
        <f t="shared" si="830"/>
        <v>0.15234832460357978</v>
      </c>
      <c r="BH1161" s="64">
        <f t="shared" si="831"/>
        <v>0.84765167539642017</v>
      </c>
      <c r="BI1161" s="52"/>
      <c r="BJ1161" s="62"/>
      <c r="BK1161" s="62"/>
      <c r="BL1161" s="62"/>
    </row>
    <row r="1162" spans="1:64" s="31" customFormat="1" x14ac:dyDescent="0.25">
      <c r="A1162" s="62"/>
      <c r="B1162" s="58" t="s">
        <v>168</v>
      </c>
      <c r="C1162" s="52" t="s">
        <v>15</v>
      </c>
      <c r="D1162" s="52" t="s">
        <v>234</v>
      </c>
      <c r="E1162" s="52" t="s">
        <v>1375</v>
      </c>
      <c r="F1162" s="52" t="s">
        <v>1440</v>
      </c>
      <c r="G1162" s="52" t="s">
        <v>1779</v>
      </c>
      <c r="H1162" s="52" t="s">
        <v>1791</v>
      </c>
      <c r="I1162" s="52" t="s">
        <v>1725</v>
      </c>
      <c r="J1162" s="52" t="s">
        <v>1721</v>
      </c>
      <c r="K1162" s="59">
        <v>84.765167539642022</v>
      </c>
      <c r="L1162" s="59">
        <v>4.1000000000000002E-2</v>
      </c>
      <c r="M1162" s="59">
        <v>0.99860000000000004</v>
      </c>
      <c r="N1162" s="59">
        <v>12.57</v>
      </c>
      <c r="O1162" s="59">
        <v>33</v>
      </c>
      <c r="P1162" s="59"/>
      <c r="Q1162" s="59">
        <v>42.21</v>
      </c>
      <c r="R1162" s="59">
        <v>0.31640000000000001</v>
      </c>
      <c r="S1162" s="59">
        <v>6.79</v>
      </c>
      <c r="T1162" s="59">
        <v>9.2899999999999996E-2</v>
      </c>
      <c r="U1162" s="59"/>
      <c r="V1162" s="59">
        <v>96.018900000000016</v>
      </c>
      <c r="W1162" s="59">
        <f t="shared" si="835"/>
        <v>23.306024786257353</v>
      </c>
      <c r="X1162" s="59">
        <f t="shared" si="836"/>
        <v>21.009085589845128</v>
      </c>
      <c r="Y1162" s="59">
        <f t="shared" si="837"/>
        <v>98.124010376102476</v>
      </c>
      <c r="Z1162" s="59">
        <f t="shared" si="838"/>
        <v>1.4061258900485941E-3</v>
      </c>
      <c r="AA1162" s="59">
        <f t="shared" si="839"/>
        <v>2.575652888866992E-2</v>
      </c>
      <c r="AB1162" s="59">
        <f t="shared" si="840"/>
        <v>0.5081336997263689</v>
      </c>
      <c r="AC1162" s="59">
        <f t="shared" si="841"/>
        <v>0.89518823418411653</v>
      </c>
      <c r="AD1162" s="59">
        <f t="shared" si="842"/>
        <v>0.54221906262454178</v>
      </c>
      <c r="AE1162" s="59">
        <f t="shared" si="843"/>
        <v>0</v>
      </c>
      <c r="AF1162" s="59">
        <f t="shared" si="844"/>
        <v>0.66847317385487703</v>
      </c>
      <c r="AG1162" s="59">
        <f t="shared" si="845"/>
        <v>9.1915307121537039E-3</v>
      </c>
      <c r="AH1162" s="59">
        <f t="shared" si="846"/>
        <v>0.34713589869802075</v>
      </c>
      <c r="AI1162" s="59">
        <f t="shared" si="847"/>
        <v>2.5625923749710458E-3</v>
      </c>
      <c r="AJ1162" s="59">
        <f t="shared" si="832"/>
        <v>3.0000668469537684</v>
      </c>
      <c r="AK1162" s="59">
        <f t="shared" si="848"/>
        <v>4.0000000000000009</v>
      </c>
      <c r="AL1162" s="59">
        <f t="shared" ref="AL1162:AL1225" si="849">AH1162/(AH1162+AF1162)</f>
        <v>0.34180070666899265</v>
      </c>
      <c r="AM1162" s="59">
        <f t="shared" si="833"/>
        <v>0.65819929333100735</v>
      </c>
      <c r="AN1162" s="59">
        <f t="shared" ref="AN1162:AN1225" si="850">AF1162/AD1162</f>
        <v>1.2328470537705156</v>
      </c>
      <c r="AO1162" s="59">
        <f t="shared" si="834"/>
        <v>3.6978047944028845</v>
      </c>
      <c r="AP1162" s="59">
        <f t="shared" ref="AP1162:AP1225" si="851">AD1162/(AD1162+AF1162)</f>
        <v>0.44785870949438372</v>
      </c>
      <c r="AQ1162" s="59">
        <f t="shared" ref="AQ1162:AQ1225" si="852">AD1162/(AB1162+AC1162+AD1162)</f>
        <v>0.27869834847490954</v>
      </c>
      <c r="AR1162" s="59">
        <f t="shared" ref="AR1162:AR1225" si="853">AC1162/(AB1162+AC1162+AD1162)</f>
        <v>0.46012303815670313</v>
      </c>
      <c r="AS1162" s="59">
        <f t="shared" ref="AS1162:AS1225" si="854">AB1162/(AB1162+AC1162+AD1162)</f>
        <v>0.26117861336838732</v>
      </c>
      <c r="AT1162" s="59">
        <f t="shared" ref="AT1162:AT1225" si="855">AC1162/(AC1162+AB1162)</f>
        <v>0.63790653630674199</v>
      </c>
      <c r="AU1162" s="59"/>
      <c r="AV1162" s="78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>
        <f t="shared" ref="BG1162:BG1225" si="856">(100-K1162)/100</f>
        <v>0.15234832460357978</v>
      </c>
      <c r="BH1162" s="64">
        <f t="shared" ref="BH1162:BH1225" si="857">K1162/100</f>
        <v>0.84765167539642017</v>
      </c>
      <c r="BI1162" s="52"/>
      <c r="BJ1162" s="62"/>
      <c r="BK1162" s="62"/>
      <c r="BL1162" s="62"/>
    </row>
    <row r="1163" spans="1:64" s="31" customFormat="1" x14ac:dyDescent="0.25">
      <c r="A1163" s="62"/>
      <c r="B1163" s="58" t="s">
        <v>168</v>
      </c>
      <c r="C1163" s="52" t="s">
        <v>15</v>
      </c>
      <c r="D1163" s="52">
        <v>7523</v>
      </c>
      <c r="E1163" s="52" t="s">
        <v>1375</v>
      </c>
      <c r="F1163" s="52" t="s">
        <v>1441</v>
      </c>
      <c r="G1163" s="52" t="s">
        <v>1779</v>
      </c>
      <c r="H1163" s="52" t="s">
        <v>1791</v>
      </c>
      <c r="I1163" s="52" t="s">
        <v>1725</v>
      </c>
      <c r="J1163" s="52" t="s">
        <v>1721</v>
      </c>
      <c r="K1163" s="59">
        <v>86.573688383176275</v>
      </c>
      <c r="L1163" s="59">
        <v>9.1000000000000004E-3</v>
      </c>
      <c r="M1163" s="59">
        <v>0.87729999999999997</v>
      </c>
      <c r="N1163" s="59">
        <v>10.9</v>
      </c>
      <c r="O1163" s="59">
        <v>43.61</v>
      </c>
      <c r="P1163" s="59"/>
      <c r="Q1163" s="59">
        <v>33.82</v>
      </c>
      <c r="R1163" s="59">
        <v>0.2555</v>
      </c>
      <c r="S1163" s="59">
        <v>7.8</v>
      </c>
      <c r="T1163" s="59">
        <v>7.5200000000000003E-2</v>
      </c>
      <c r="U1163" s="59"/>
      <c r="V1163" s="59">
        <v>97.347099999999983</v>
      </c>
      <c r="W1163" s="59">
        <f t="shared" si="835"/>
        <v>21.724618108351311</v>
      </c>
      <c r="X1163" s="59">
        <f t="shared" si="836"/>
        <v>13.442300390807612</v>
      </c>
      <c r="Y1163" s="59">
        <f t="shared" si="837"/>
        <v>98.694018499158929</v>
      </c>
      <c r="Z1163" s="59">
        <f t="shared" si="838"/>
        <v>3.0952983527755915E-4</v>
      </c>
      <c r="AA1163" s="59">
        <f t="shared" si="839"/>
        <v>2.244216124075997E-2</v>
      </c>
      <c r="AB1163" s="59">
        <f t="shared" si="840"/>
        <v>0.437008611521715</v>
      </c>
      <c r="AC1163" s="59">
        <f t="shared" si="841"/>
        <v>1.1732951854010361</v>
      </c>
      <c r="AD1163" s="59">
        <f t="shared" si="842"/>
        <v>0.34408203969723944</v>
      </c>
      <c r="AE1163" s="59">
        <f t="shared" si="843"/>
        <v>0</v>
      </c>
      <c r="AF1163" s="59">
        <f t="shared" si="844"/>
        <v>0.61800032950906691</v>
      </c>
      <c r="AG1163" s="59">
        <f t="shared" si="845"/>
        <v>7.3614446093854102E-3</v>
      </c>
      <c r="AH1163" s="59">
        <f t="shared" si="846"/>
        <v>0.3954987660310138</v>
      </c>
      <c r="AI1163" s="59">
        <f t="shared" si="847"/>
        <v>2.0573227684740048E-3</v>
      </c>
      <c r="AJ1163" s="59">
        <f t="shared" si="832"/>
        <v>3.000055390613968</v>
      </c>
      <c r="AK1163" s="59">
        <f t="shared" si="848"/>
        <v>4.0000000000000009</v>
      </c>
      <c r="AL1163" s="59">
        <f t="shared" si="849"/>
        <v>0.39023100047292847</v>
      </c>
      <c r="AM1163" s="59">
        <f t="shared" si="833"/>
        <v>0.60976899952707153</v>
      </c>
      <c r="AN1163" s="59">
        <f t="shared" si="850"/>
        <v>1.7960842421558836</v>
      </c>
      <c r="AO1163" s="59">
        <f t="shared" si="834"/>
        <v>6.0511961911089838</v>
      </c>
      <c r="AP1163" s="59">
        <f t="shared" si="851"/>
        <v>0.35764301551549943</v>
      </c>
      <c r="AQ1163" s="59">
        <f t="shared" si="852"/>
        <v>0.17605635143790829</v>
      </c>
      <c r="AR1163" s="59">
        <f t="shared" si="853"/>
        <v>0.60033958669603826</v>
      </c>
      <c r="AS1163" s="59">
        <f t="shared" si="854"/>
        <v>0.22360406186605347</v>
      </c>
      <c r="AT1163" s="59">
        <f t="shared" si="855"/>
        <v>0.72861728801929981</v>
      </c>
      <c r="AU1163" s="59"/>
      <c r="AV1163" s="78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>
        <f t="shared" si="856"/>
        <v>0.13426311616823725</v>
      </c>
      <c r="BH1163" s="64">
        <f t="shared" si="857"/>
        <v>0.86573688383176273</v>
      </c>
      <c r="BI1163" s="52"/>
      <c r="BJ1163" s="62"/>
      <c r="BK1163" s="62"/>
      <c r="BL1163" s="62"/>
    </row>
    <row r="1164" spans="1:64" s="31" customFormat="1" x14ac:dyDescent="0.25">
      <c r="A1164" s="62"/>
      <c r="B1164" s="58" t="s">
        <v>168</v>
      </c>
      <c r="C1164" s="52" t="s">
        <v>15</v>
      </c>
      <c r="D1164" s="52">
        <v>7523</v>
      </c>
      <c r="E1164" s="52" t="s">
        <v>1375</v>
      </c>
      <c r="F1164" s="52" t="s">
        <v>1442</v>
      </c>
      <c r="G1164" s="52" t="s">
        <v>1779</v>
      </c>
      <c r="H1164" s="52" t="s">
        <v>1791</v>
      </c>
      <c r="I1164" s="52" t="s">
        <v>1725</v>
      </c>
      <c r="J1164" s="52" t="s">
        <v>1721</v>
      </c>
      <c r="K1164" s="59">
        <v>86.573688383176275</v>
      </c>
      <c r="L1164" s="59">
        <v>4.1399999999999999E-2</v>
      </c>
      <c r="M1164" s="59">
        <v>2.31</v>
      </c>
      <c r="N1164" s="59">
        <v>22.99</v>
      </c>
      <c r="O1164" s="59">
        <v>24.47</v>
      </c>
      <c r="P1164" s="59"/>
      <c r="Q1164" s="59">
        <v>36.79</v>
      </c>
      <c r="R1164" s="59">
        <v>0.2334</v>
      </c>
      <c r="S1164" s="59">
        <v>10.39</v>
      </c>
      <c r="T1164" s="59">
        <v>0.13930000000000001</v>
      </c>
      <c r="U1164" s="59"/>
      <c r="V1164" s="59">
        <v>97.364100000000008</v>
      </c>
      <c r="W1164" s="59">
        <f t="shared" si="835"/>
        <v>21.024562655336261</v>
      </c>
      <c r="X1164" s="59">
        <f t="shared" si="836"/>
        <v>17.521046170997707</v>
      </c>
      <c r="Y1164" s="59">
        <f t="shared" si="837"/>
        <v>99.119708826333962</v>
      </c>
      <c r="Z1164" s="59">
        <f t="shared" si="838"/>
        <v>1.3101620567163303E-3</v>
      </c>
      <c r="AA1164" s="59">
        <f t="shared" si="839"/>
        <v>5.4978398043591538E-2</v>
      </c>
      <c r="AB1164" s="59">
        <f t="shared" si="840"/>
        <v>0.85756297219239985</v>
      </c>
      <c r="AC1164" s="59">
        <f t="shared" si="841"/>
        <v>0.61251781359423674</v>
      </c>
      <c r="AD1164" s="59">
        <f t="shared" si="842"/>
        <v>0.41726503502122581</v>
      </c>
      <c r="AE1164" s="59">
        <f t="shared" si="843"/>
        <v>0</v>
      </c>
      <c r="AF1164" s="59">
        <f t="shared" si="844"/>
        <v>0.55645119414343147</v>
      </c>
      <c r="AG1164" s="59">
        <f t="shared" si="845"/>
        <v>6.2565734622368752E-3</v>
      </c>
      <c r="AH1164" s="59">
        <f t="shared" si="846"/>
        <v>0.49015070324321997</v>
      </c>
      <c r="AI1164" s="59">
        <f t="shared" si="847"/>
        <v>3.5456777387024171E-3</v>
      </c>
      <c r="AJ1164" s="59">
        <f t="shared" si="832"/>
        <v>3.000038529495761</v>
      </c>
      <c r="AK1164" s="59">
        <f t="shared" si="848"/>
        <v>4</v>
      </c>
      <c r="AL1164" s="59">
        <f t="shared" si="849"/>
        <v>0.46832583092684865</v>
      </c>
      <c r="AM1164" s="59">
        <f t="shared" si="833"/>
        <v>0.53167416907315135</v>
      </c>
      <c r="AN1164" s="59">
        <f t="shared" si="850"/>
        <v>1.333567750566796</v>
      </c>
      <c r="AO1164" s="59">
        <f t="shared" si="834"/>
        <v>4.0981248877051755</v>
      </c>
      <c r="AP1164" s="59">
        <f t="shared" si="851"/>
        <v>0.42852837667006316</v>
      </c>
      <c r="AQ1164" s="59">
        <f t="shared" si="852"/>
        <v>0.22108562745677368</v>
      </c>
      <c r="AR1164" s="59">
        <f t="shared" si="853"/>
        <v>0.32453925869931655</v>
      </c>
      <c r="AS1164" s="59">
        <f t="shared" si="854"/>
        <v>0.45437511384390977</v>
      </c>
      <c r="AT1164" s="59">
        <f t="shared" si="855"/>
        <v>0.41665588688480137</v>
      </c>
      <c r="AU1164" s="59"/>
      <c r="AV1164" s="78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>
        <f t="shared" si="856"/>
        <v>0.13426311616823725</v>
      </c>
      <c r="BH1164" s="64">
        <f t="shared" si="857"/>
        <v>0.86573688383176273</v>
      </c>
      <c r="BI1164" s="52"/>
      <c r="BJ1164" s="62"/>
      <c r="BK1164" s="62"/>
      <c r="BL1164" s="62"/>
    </row>
    <row r="1165" spans="1:64" s="31" customFormat="1" x14ac:dyDescent="0.25">
      <c r="A1165" s="62"/>
      <c r="B1165" s="58" t="s">
        <v>168</v>
      </c>
      <c r="C1165" s="52" t="s">
        <v>15</v>
      </c>
      <c r="D1165" s="52">
        <v>7523</v>
      </c>
      <c r="E1165" s="52" t="s">
        <v>1375</v>
      </c>
      <c r="F1165" s="52" t="s">
        <v>1443</v>
      </c>
      <c r="G1165" s="52" t="s">
        <v>1779</v>
      </c>
      <c r="H1165" s="52" t="s">
        <v>1791</v>
      </c>
      <c r="I1165" s="52" t="s">
        <v>1725</v>
      </c>
      <c r="J1165" s="52" t="s">
        <v>1721</v>
      </c>
      <c r="K1165" s="59">
        <v>86.573688383176275</v>
      </c>
      <c r="L1165" s="59">
        <v>5.0500000000000003E-2</v>
      </c>
      <c r="M1165" s="59">
        <v>1.0595000000000001</v>
      </c>
      <c r="N1165" s="59">
        <v>10.99</v>
      </c>
      <c r="O1165" s="59">
        <v>40.42</v>
      </c>
      <c r="P1165" s="59"/>
      <c r="Q1165" s="59">
        <v>37.770000000000003</v>
      </c>
      <c r="R1165" s="59">
        <v>0.32269999999999999</v>
      </c>
      <c r="S1165" s="59">
        <v>6.53</v>
      </c>
      <c r="T1165" s="59">
        <v>3.27E-2</v>
      </c>
      <c r="U1165" s="59"/>
      <c r="V1165" s="59">
        <v>97.17540000000001</v>
      </c>
      <c r="W1165" s="59">
        <f t="shared" si="835"/>
        <v>23.853523422051047</v>
      </c>
      <c r="X1165" s="59">
        <f t="shared" si="836"/>
        <v>15.466188684095306</v>
      </c>
      <c r="Y1165" s="59">
        <f t="shared" si="837"/>
        <v>98.725112106146355</v>
      </c>
      <c r="Z1165" s="59">
        <f t="shared" si="838"/>
        <v>1.7335561865098931E-3</v>
      </c>
      <c r="AA1165" s="59">
        <f t="shared" si="839"/>
        <v>2.7352871789389843E-2</v>
      </c>
      <c r="AB1165" s="59">
        <f t="shared" si="840"/>
        <v>0.44467898877397094</v>
      </c>
      <c r="AC1165" s="59">
        <f t="shared" si="841"/>
        <v>1.0974959615948137</v>
      </c>
      <c r="AD1165" s="59">
        <f t="shared" si="842"/>
        <v>0.39953711727789537</v>
      </c>
      <c r="AE1165" s="59">
        <f t="shared" si="843"/>
        <v>0</v>
      </c>
      <c r="AF1165" s="59">
        <f t="shared" si="844"/>
        <v>0.68481696989194096</v>
      </c>
      <c r="AG1165" s="59">
        <f t="shared" si="845"/>
        <v>9.3833200433023466E-3</v>
      </c>
      <c r="AH1165" s="59">
        <f t="shared" si="846"/>
        <v>0.33415589814845242</v>
      </c>
      <c r="AI1165" s="59">
        <f t="shared" si="847"/>
        <v>9.0285449448476262E-4</v>
      </c>
      <c r="AJ1165" s="59">
        <f t="shared" si="832"/>
        <v>3.0000575382007604</v>
      </c>
      <c r="AK1165" s="59">
        <f t="shared" si="848"/>
        <v>4</v>
      </c>
      <c r="AL1165" s="59">
        <f t="shared" si="849"/>
        <v>0.3279340487162079</v>
      </c>
      <c r="AM1165" s="59">
        <f t="shared" si="833"/>
        <v>0.6720659512837921</v>
      </c>
      <c r="AN1165" s="59">
        <f t="shared" si="850"/>
        <v>1.7140259071740289</v>
      </c>
      <c r="AO1165" s="59">
        <f t="shared" si="834"/>
        <v>5.691914309982363</v>
      </c>
      <c r="AP1165" s="59">
        <f t="shared" si="851"/>
        <v>0.36845632068459028</v>
      </c>
      <c r="AQ1165" s="59">
        <f t="shared" si="852"/>
        <v>0.20576537785137583</v>
      </c>
      <c r="AR1165" s="59">
        <f t="shared" si="853"/>
        <v>0.5652207553743841</v>
      </c>
      <c r="AS1165" s="59">
        <f t="shared" si="854"/>
        <v>0.22901386677424002</v>
      </c>
      <c r="AT1165" s="59">
        <f t="shared" si="855"/>
        <v>0.71165464160364311</v>
      </c>
      <c r="AU1165" s="59"/>
      <c r="AV1165" s="78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>
        <f t="shared" si="856"/>
        <v>0.13426311616823725</v>
      </c>
      <c r="BH1165" s="64">
        <f t="shared" si="857"/>
        <v>0.86573688383176273</v>
      </c>
      <c r="BI1165" s="52"/>
      <c r="BJ1165" s="62"/>
      <c r="BK1165" s="62"/>
      <c r="BL1165" s="62"/>
    </row>
    <row r="1166" spans="1:64" s="31" customFormat="1" x14ac:dyDescent="0.25">
      <c r="A1166" s="62"/>
      <c r="B1166" s="58" t="s">
        <v>168</v>
      </c>
      <c r="C1166" s="52" t="s">
        <v>15</v>
      </c>
      <c r="D1166" s="52">
        <v>7523</v>
      </c>
      <c r="E1166" s="52" t="s">
        <v>1375</v>
      </c>
      <c r="F1166" s="52" t="s">
        <v>1444</v>
      </c>
      <c r="G1166" s="52" t="s">
        <v>1779</v>
      </c>
      <c r="H1166" s="52" t="s">
        <v>1791</v>
      </c>
      <c r="I1166" s="52" t="s">
        <v>1725</v>
      </c>
      <c r="J1166" s="52" t="s">
        <v>1721</v>
      </c>
      <c r="K1166" s="59">
        <v>84.466917655905775</v>
      </c>
      <c r="L1166" s="59">
        <v>1.3100000000000001E-2</v>
      </c>
      <c r="M1166" s="59">
        <v>1.2067000000000001</v>
      </c>
      <c r="N1166" s="59">
        <v>16.25</v>
      </c>
      <c r="O1166" s="59">
        <v>33.909999999999997</v>
      </c>
      <c r="P1166" s="59"/>
      <c r="Q1166" s="59">
        <v>37.08</v>
      </c>
      <c r="R1166" s="59">
        <v>0.248</v>
      </c>
      <c r="S1166" s="59">
        <v>8.36</v>
      </c>
      <c r="T1166" s="59">
        <v>0.1371</v>
      </c>
      <c r="U1166" s="59"/>
      <c r="V1166" s="59">
        <v>97.204900000000009</v>
      </c>
      <c r="W1166" s="59">
        <f t="shared" si="835"/>
        <v>21.967892018619388</v>
      </c>
      <c r="X1166" s="59">
        <f t="shared" si="836"/>
        <v>16.794963304490565</v>
      </c>
      <c r="Y1166" s="59">
        <f t="shared" si="837"/>
        <v>98.887755323109943</v>
      </c>
      <c r="Z1166" s="59">
        <f t="shared" si="838"/>
        <v>4.3335230396623019E-4</v>
      </c>
      <c r="AA1166" s="59">
        <f t="shared" si="839"/>
        <v>3.002095832770987E-2</v>
      </c>
      <c r="AB1166" s="59">
        <f t="shared" si="840"/>
        <v>0.63361514935002961</v>
      </c>
      <c r="AC1166" s="59">
        <f t="shared" si="841"/>
        <v>0.88727384910492624</v>
      </c>
      <c r="AD1166" s="59">
        <f t="shared" si="842"/>
        <v>0.41809613906382603</v>
      </c>
      <c r="AE1166" s="59">
        <f t="shared" si="843"/>
        <v>0</v>
      </c>
      <c r="AF1166" s="59">
        <f t="shared" si="844"/>
        <v>0.60776212366599613</v>
      </c>
      <c r="AG1166" s="59">
        <f t="shared" si="845"/>
        <v>6.949163260686949E-3</v>
      </c>
      <c r="AH1166" s="59">
        <f t="shared" si="846"/>
        <v>0.41225458790360436</v>
      </c>
      <c r="AI1166" s="59">
        <f t="shared" si="847"/>
        <v>3.6477976281876169E-3</v>
      </c>
      <c r="AJ1166" s="59">
        <f t="shared" si="832"/>
        <v>3.0000531206089329</v>
      </c>
      <c r="AK1166" s="59">
        <f t="shared" si="848"/>
        <v>4.0000000000000009</v>
      </c>
      <c r="AL1166" s="59">
        <f t="shared" si="849"/>
        <v>0.40416454282325182</v>
      </c>
      <c r="AM1166" s="59">
        <f t="shared" si="833"/>
        <v>0.59583545717674813</v>
      </c>
      <c r="AN1166" s="59">
        <f t="shared" si="850"/>
        <v>1.453642037993601</v>
      </c>
      <c r="AO1166" s="59">
        <f t="shared" si="834"/>
        <v>4.5876845933909944</v>
      </c>
      <c r="AP1166" s="59">
        <f t="shared" si="851"/>
        <v>0.4075574124160844</v>
      </c>
      <c r="AQ1166" s="59">
        <f t="shared" si="852"/>
        <v>0.21562627323633943</v>
      </c>
      <c r="AR1166" s="59">
        <f t="shared" si="853"/>
        <v>0.45759703462210355</v>
      </c>
      <c r="AS1166" s="59">
        <f t="shared" si="854"/>
        <v>0.32677669214155702</v>
      </c>
      <c r="AT1166" s="59">
        <f t="shared" si="855"/>
        <v>0.58339158873940966</v>
      </c>
      <c r="AU1166" s="59"/>
      <c r="AV1166" s="78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>
        <f t="shared" si="856"/>
        <v>0.15533082344094226</v>
      </c>
      <c r="BH1166" s="64">
        <f t="shared" si="857"/>
        <v>0.84466917655905771</v>
      </c>
      <c r="BI1166" s="52"/>
      <c r="BJ1166" s="62"/>
      <c r="BK1166" s="62"/>
      <c r="BL1166" s="62"/>
    </row>
    <row r="1167" spans="1:64" s="31" customFormat="1" x14ac:dyDescent="0.25">
      <c r="A1167" s="62"/>
      <c r="B1167" s="58" t="s">
        <v>168</v>
      </c>
      <c r="C1167" s="52" t="s">
        <v>15</v>
      </c>
      <c r="D1167" s="52">
        <v>7523</v>
      </c>
      <c r="E1167" s="52" t="s">
        <v>1375</v>
      </c>
      <c r="F1167" s="52" t="s">
        <v>1445</v>
      </c>
      <c r="G1167" s="52" t="s">
        <v>1779</v>
      </c>
      <c r="H1167" s="52" t="s">
        <v>1791</v>
      </c>
      <c r="I1167" s="52" t="s">
        <v>1725</v>
      </c>
      <c r="J1167" s="52" t="s">
        <v>1721</v>
      </c>
      <c r="K1167" s="59">
        <v>84.466917655905775</v>
      </c>
      <c r="L1167" s="59">
        <v>3.7100000000000001E-2</v>
      </c>
      <c r="M1167" s="59">
        <v>0.85840000000000005</v>
      </c>
      <c r="N1167" s="59">
        <v>11.64</v>
      </c>
      <c r="O1167" s="59">
        <v>39.54</v>
      </c>
      <c r="P1167" s="59"/>
      <c r="Q1167" s="59">
        <v>37.520000000000003</v>
      </c>
      <c r="R1167" s="59">
        <v>0.32950000000000002</v>
      </c>
      <c r="S1167" s="59">
        <v>6.63</v>
      </c>
      <c r="T1167" s="59">
        <v>0.1298</v>
      </c>
      <c r="U1167" s="59"/>
      <c r="V1167" s="59">
        <v>96.684799999999996</v>
      </c>
      <c r="W1167" s="59">
        <f t="shared" si="835"/>
        <v>23.350122910481446</v>
      </c>
      <c r="X1167" s="59">
        <f t="shared" si="836"/>
        <v>15.747807389996174</v>
      </c>
      <c r="Y1167" s="59">
        <f t="shared" si="837"/>
        <v>98.262730300477628</v>
      </c>
      <c r="Z1167" s="59">
        <f t="shared" si="838"/>
        <v>1.274594751924756E-3</v>
      </c>
      <c r="AA1167" s="59">
        <f t="shared" si="839"/>
        <v>2.2179070939512442E-2</v>
      </c>
      <c r="AB1167" s="59">
        <f t="shared" si="840"/>
        <v>0.47136091644541445</v>
      </c>
      <c r="AC1167" s="59">
        <f t="shared" si="841"/>
        <v>1.0744716446627183</v>
      </c>
      <c r="AD1167" s="59">
        <f t="shared" si="842"/>
        <v>0.40714170800557176</v>
      </c>
      <c r="AE1167" s="59">
        <f t="shared" si="843"/>
        <v>0</v>
      </c>
      <c r="AF1167" s="59">
        <f t="shared" si="844"/>
        <v>0.67090776572206046</v>
      </c>
      <c r="AG1167" s="59">
        <f t="shared" si="845"/>
        <v>9.5888087168765519E-3</v>
      </c>
      <c r="AH1167" s="59">
        <f t="shared" si="846"/>
        <v>0.33954797957616972</v>
      </c>
      <c r="AI1167" s="59">
        <f t="shared" si="847"/>
        <v>3.5867109314622059E-3</v>
      </c>
      <c r="AJ1167" s="59">
        <f t="shared" si="832"/>
        <v>3.0000591997517101</v>
      </c>
      <c r="AK1167" s="59">
        <f t="shared" si="848"/>
        <v>3.9999999999999996</v>
      </c>
      <c r="AL1167" s="59">
        <f t="shared" si="849"/>
        <v>0.33603448855244433</v>
      </c>
      <c r="AM1167" s="59">
        <f t="shared" si="833"/>
        <v>0.66396551144755567</v>
      </c>
      <c r="AN1167" s="59">
        <f t="shared" si="850"/>
        <v>1.6478482860637778</v>
      </c>
      <c r="AO1167" s="59">
        <f t="shared" si="834"/>
        <v>5.4059988435020285</v>
      </c>
      <c r="AP1167" s="59">
        <f t="shared" si="851"/>
        <v>0.37766514239627147</v>
      </c>
      <c r="AQ1167" s="59">
        <f t="shared" si="852"/>
        <v>0.20847264321118789</v>
      </c>
      <c r="AR1167" s="59">
        <f t="shared" si="853"/>
        <v>0.550171941154316</v>
      </c>
      <c r="AS1167" s="59">
        <f t="shared" si="854"/>
        <v>0.24135541563449614</v>
      </c>
      <c r="AT1167" s="59">
        <f t="shared" si="855"/>
        <v>0.69507634377456862</v>
      </c>
      <c r="AU1167" s="59"/>
      <c r="AV1167" s="78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>
        <f t="shared" si="856"/>
        <v>0.15533082344094226</v>
      </c>
      <c r="BH1167" s="64">
        <f t="shared" si="857"/>
        <v>0.84466917655905771</v>
      </c>
      <c r="BI1167" s="52"/>
      <c r="BJ1167" s="62"/>
      <c r="BK1167" s="62"/>
      <c r="BL1167" s="62"/>
    </row>
    <row r="1168" spans="1:64" s="31" customFormat="1" x14ac:dyDescent="0.25">
      <c r="A1168" s="62"/>
      <c r="B1168" s="58" t="s">
        <v>168</v>
      </c>
      <c r="C1168" s="52" t="s">
        <v>15</v>
      </c>
      <c r="D1168" s="52">
        <v>7523</v>
      </c>
      <c r="E1168" s="52" t="s">
        <v>1375</v>
      </c>
      <c r="F1168" s="52" t="s">
        <v>1446</v>
      </c>
      <c r="G1168" s="52" t="s">
        <v>1779</v>
      </c>
      <c r="H1168" s="52" t="s">
        <v>1791</v>
      </c>
      <c r="I1168" s="52" t="s">
        <v>1725</v>
      </c>
      <c r="J1168" s="52" t="s">
        <v>1721</v>
      </c>
      <c r="K1168" s="59">
        <v>84.11673223572339</v>
      </c>
      <c r="L1168" s="59">
        <v>2.41E-2</v>
      </c>
      <c r="M1168" s="59">
        <v>1.3329</v>
      </c>
      <c r="N1168" s="59">
        <v>14.04</v>
      </c>
      <c r="O1168" s="59">
        <v>34.96</v>
      </c>
      <c r="P1168" s="59"/>
      <c r="Q1168" s="59">
        <v>37.71</v>
      </c>
      <c r="R1168" s="59">
        <v>0.22739999999999999</v>
      </c>
      <c r="S1168" s="59">
        <v>8.42</v>
      </c>
      <c r="T1168" s="59">
        <v>0.1124</v>
      </c>
      <c r="U1168" s="59"/>
      <c r="V1168" s="59">
        <v>96.826800000000006</v>
      </c>
      <c r="W1168" s="59">
        <f t="shared" si="835"/>
        <v>21.598209114464172</v>
      </c>
      <c r="X1168" s="59">
        <f t="shared" si="836"/>
        <v>17.905968977034707</v>
      </c>
      <c r="Y1168" s="59">
        <f t="shared" si="837"/>
        <v>98.620978091498884</v>
      </c>
      <c r="Z1168" s="59">
        <f t="shared" si="838"/>
        <v>8.0693050440822545E-4</v>
      </c>
      <c r="AA1168" s="59">
        <f t="shared" si="839"/>
        <v>3.3563874111198509E-2</v>
      </c>
      <c r="AB1168" s="59">
        <f t="shared" si="840"/>
        <v>0.55410053759497213</v>
      </c>
      <c r="AC1168" s="59">
        <f t="shared" si="841"/>
        <v>0.92587123667278792</v>
      </c>
      <c r="AD1168" s="59">
        <f t="shared" si="842"/>
        <v>0.45117414303555126</v>
      </c>
      <c r="AE1168" s="59">
        <f t="shared" si="843"/>
        <v>0</v>
      </c>
      <c r="AF1168" s="59">
        <f t="shared" si="844"/>
        <v>0.60480067068188337</v>
      </c>
      <c r="AG1168" s="59">
        <f t="shared" si="845"/>
        <v>6.4494186787788918E-3</v>
      </c>
      <c r="AH1168" s="59">
        <f t="shared" si="846"/>
        <v>0.42026245020517961</v>
      </c>
      <c r="AI1168" s="59">
        <f t="shared" si="847"/>
        <v>3.0269752479777502E-3</v>
      </c>
      <c r="AJ1168" s="59">
        <f t="shared" ref="AJ1168:AJ1221" si="858">SUM(Z1168:AI1168)</f>
        <v>3.0000562367327372</v>
      </c>
      <c r="AK1168" s="59">
        <f t="shared" si="848"/>
        <v>3.9999999999999996</v>
      </c>
      <c r="AL1168" s="59">
        <f t="shared" si="849"/>
        <v>0.4099868989935912</v>
      </c>
      <c r="AM1168" s="59">
        <f t="shared" si="833"/>
        <v>0.5900131010064088</v>
      </c>
      <c r="AN1168" s="59">
        <f t="shared" si="850"/>
        <v>1.3405038387455346</v>
      </c>
      <c r="AO1168" s="59">
        <f t="shared" si="834"/>
        <v>4.1260464472579761</v>
      </c>
      <c r="AP1168" s="59">
        <f t="shared" si="851"/>
        <v>0.42725843190070595</v>
      </c>
      <c r="AQ1168" s="59">
        <f t="shared" si="852"/>
        <v>0.23363027050052196</v>
      </c>
      <c r="AR1168" s="59">
        <f t="shared" si="853"/>
        <v>0.47944136607019938</v>
      </c>
      <c r="AS1168" s="59">
        <f t="shared" si="854"/>
        <v>0.28692836342927858</v>
      </c>
      <c r="AT1168" s="59">
        <f t="shared" si="855"/>
        <v>0.6256006045323923</v>
      </c>
      <c r="AU1168" s="59"/>
      <c r="AV1168" s="78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>
        <f t="shared" si="856"/>
        <v>0.1588326776427661</v>
      </c>
      <c r="BH1168" s="64">
        <f t="shared" si="857"/>
        <v>0.8411673223572339</v>
      </c>
      <c r="BI1168" s="52"/>
      <c r="BJ1168" s="62"/>
      <c r="BK1168" s="62"/>
      <c r="BL1168" s="62"/>
    </row>
    <row r="1169" spans="1:64" s="31" customFormat="1" x14ac:dyDescent="0.25">
      <c r="A1169" s="62"/>
      <c r="B1169" s="58" t="s">
        <v>168</v>
      </c>
      <c r="C1169" s="52" t="s">
        <v>15</v>
      </c>
      <c r="D1169" s="52">
        <v>7523</v>
      </c>
      <c r="E1169" s="52" t="s">
        <v>1375</v>
      </c>
      <c r="F1169" s="52" t="s">
        <v>1447</v>
      </c>
      <c r="G1169" s="52" t="s">
        <v>1779</v>
      </c>
      <c r="H1169" s="52" t="s">
        <v>1791</v>
      </c>
      <c r="I1169" s="52" t="s">
        <v>1725</v>
      </c>
      <c r="J1169" s="52" t="s">
        <v>1721</v>
      </c>
      <c r="K1169" s="59">
        <v>84.11673223572339</v>
      </c>
      <c r="L1169" s="59">
        <v>4.5999999999999999E-2</v>
      </c>
      <c r="M1169" s="59">
        <v>1.0034000000000001</v>
      </c>
      <c r="N1169" s="59">
        <v>13.02</v>
      </c>
      <c r="O1169" s="59">
        <v>37.5</v>
      </c>
      <c r="P1169" s="59"/>
      <c r="Q1169" s="59">
        <v>36.76</v>
      </c>
      <c r="R1169" s="59">
        <v>0.21809999999999999</v>
      </c>
      <c r="S1169" s="59">
        <v>7.99</v>
      </c>
      <c r="T1169" s="59">
        <v>0.1094</v>
      </c>
      <c r="U1169" s="59"/>
      <c r="V1169" s="59">
        <v>96.646899999999988</v>
      </c>
      <c r="W1169" s="59">
        <f t="shared" si="835"/>
        <v>21.762234493354356</v>
      </c>
      <c r="X1169" s="59">
        <f t="shared" si="836"/>
        <v>16.667887871355457</v>
      </c>
      <c r="Y1169" s="59">
        <f t="shared" si="837"/>
        <v>98.317022364709814</v>
      </c>
      <c r="Z1169" s="59">
        <f t="shared" si="838"/>
        <v>1.5552129228682272E-3</v>
      </c>
      <c r="AA1169" s="59">
        <f t="shared" si="839"/>
        <v>2.5513000997597894E-2</v>
      </c>
      <c r="AB1169" s="59">
        <f t="shared" si="840"/>
        <v>0.51885425394770168</v>
      </c>
      <c r="AC1169" s="59">
        <f t="shared" si="841"/>
        <v>1.0028208846936697</v>
      </c>
      <c r="AD1169" s="59">
        <f t="shared" si="842"/>
        <v>0.42407227333378794</v>
      </c>
      <c r="AE1169" s="59">
        <f t="shared" si="843"/>
        <v>0</v>
      </c>
      <c r="AF1169" s="59">
        <f t="shared" si="844"/>
        <v>0.61533404151811233</v>
      </c>
      <c r="AG1169" s="59">
        <f t="shared" si="845"/>
        <v>6.2459529740738042E-3</v>
      </c>
      <c r="AH1169" s="59">
        <f t="shared" si="846"/>
        <v>0.40268755667266876</v>
      </c>
      <c r="AI1169" s="59">
        <f t="shared" si="847"/>
        <v>2.9749030314740487E-3</v>
      </c>
      <c r="AJ1169" s="59">
        <f t="shared" si="858"/>
        <v>3.0000580800919541</v>
      </c>
      <c r="AK1169" s="59">
        <f t="shared" si="848"/>
        <v>4</v>
      </c>
      <c r="AL1169" s="59">
        <f t="shared" si="849"/>
        <v>0.39555895217579029</v>
      </c>
      <c r="AM1169" s="59">
        <f t="shared" ref="AM1169:AM1232" si="859">1-AL1169</f>
        <v>0.60444104782420971</v>
      </c>
      <c r="AN1169" s="59">
        <f t="shared" si="850"/>
        <v>1.4510121981820348</v>
      </c>
      <c r="AO1169" s="59">
        <f t="shared" ref="AO1169:AO1232" si="860">10^((LOG10(AN1169)+0.343)/0.764)</f>
        <v>4.5768240739744446</v>
      </c>
      <c r="AP1169" s="59">
        <f t="shared" si="851"/>
        <v>0.40799470551053163</v>
      </c>
      <c r="AQ1169" s="59">
        <f t="shared" si="852"/>
        <v>0.21794826539345383</v>
      </c>
      <c r="AR1169" s="59">
        <f t="shared" si="853"/>
        <v>0.51539109265764882</v>
      </c>
      <c r="AS1169" s="59">
        <f t="shared" si="854"/>
        <v>0.26666064194889738</v>
      </c>
      <c r="AT1169" s="59">
        <f t="shared" si="855"/>
        <v>0.6590242944949728</v>
      </c>
      <c r="AU1169" s="59"/>
      <c r="AV1169" s="78"/>
      <c r="AW1169" s="59"/>
      <c r="AX1169" s="59"/>
      <c r="AY1169" s="59"/>
      <c r="AZ1169" s="59"/>
      <c r="BA1169" s="59"/>
      <c r="BB1169" s="59"/>
      <c r="BC1169" s="59"/>
      <c r="BD1169" s="59"/>
      <c r="BE1169" s="59"/>
      <c r="BF1169" s="59"/>
      <c r="BG1169" s="59">
        <f t="shared" si="856"/>
        <v>0.1588326776427661</v>
      </c>
      <c r="BH1169" s="64">
        <f t="shared" si="857"/>
        <v>0.8411673223572339</v>
      </c>
      <c r="BI1169" s="52"/>
      <c r="BJ1169" s="62"/>
      <c r="BK1169" s="62"/>
      <c r="BL1169" s="62"/>
    </row>
    <row r="1170" spans="1:64" s="31" customFormat="1" x14ac:dyDescent="0.25">
      <c r="A1170" s="62"/>
      <c r="B1170" s="58" t="s">
        <v>168</v>
      </c>
      <c r="C1170" s="52" t="s">
        <v>15</v>
      </c>
      <c r="D1170" s="52">
        <v>7523</v>
      </c>
      <c r="E1170" s="52" t="s">
        <v>1375</v>
      </c>
      <c r="F1170" s="52" t="s">
        <v>1448</v>
      </c>
      <c r="G1170" s="52" t="s">
        <v>1779</v>
      </c>
      <c r="H1170" s="52" t="s">
        <v>1791</v>
      </c>
      <c r="I1170" s="52" t="s">
        <v>1725</v>
      </c>
      <c r="J1170" s="52" t="s">
        <v>1721</v>
      </c>
      <c r="K1170" s="59">
        <v>84.11673223572339</v>
      </c>
      <c r="L1170" s="59">
        <v>3.8699999999999998E-2</v>
      </c>
      <c r="M1170" s="59">
        <v>0.71309999999999996</v>
      </c>
      <c r="N1170" s="59">
        <v>11.91</v>
      </c>
      <c r="O1170" s="59">
        <v>42.27</v>
      </c>
      <c r="P1170" s="59"/>
      <c r="Q1170" s="59">
        <v>34.07</v>
      </c>
      <c r="R1170" s="59">
        <v>0.2389</v>
      </c>
      <c r="S1170" s="59">
        <v>7.61</v>
      </c>
      <c r="T1170" s="59">
        <v>9.1300000000000006E-2</v>
      </c>
      <c r="U1170" s="59"/>
      <c r="V1170" s="59">
        <v>96.942000000000007</v>
      </c>
      <c r="W1170" s="59">
        <f t="shared" ref="W1170:W1201" si="861">Q1170-0.8998*X1170</f>
        <v>21.937030838286312</v>
      </c>
      <c r="X1170" s="59">
        <f t="shared" ref="X1170:X1201" si="862">(S1170/40.31+Q1170/71.85+R1170/70.94+T1170/74.7+U1170/41.38-N1170/101.96-O1170/151.91-P1170/201-L1170*2/60.08-M1170*2/79.95)/3*159.66</f>
        <v>13.484073307083452</v>
      </c>
      <c r="Y1170" s="59">
        <f t="shared" ref="Y1170:Y1201" si="863">SUM(L1170:P1170,R1170:U1170,W1170:X1170)</f>
        <v>98.293104145369753</v>
      </c>
      <c r="Z1170" s="59">
        <f t="shared" si="838"/>
        <v>1.3169282775233417E-3</v>
      </c>
      <c r="AA1170" s="59">
        <f t="shared" si="839"/>
        <v>1.8249754189518835E-2</v>
      </c>
      <c r="AB1170" s="59">
        <f t="shared" si="840"/>
        <v>0.47771105583222961</v>
      </c>
      <c r="AC1170" s="59">
        <f t="shared" si="841"/>
        <v>1.1377411958483823</v>
      </c>
      <c r="AD1170" s="59">
        <f t="shared" si="842"/>
        <v>0.34530235995684405</v>
      </c>
      <c r="AE1170" s="59">
        <f t="shared" si="843"/>
        <v>0</v>
      </c>
      <c r="AF1170" s="59">
        <f t="shared" si="844"/>
        <v>0.62431595712848342</v>
      </c>
      <c r="AG1170" s="59">
        <f t="shared" si="845"/>
        <v>6.8861793184452607E-3</v>
      </c>
      <c r="AH1170" s="59">
        <f t="shared" si="846"/>
        <v>0.38603370115098529</v>
      </c>
      <c r="AI1170" s="59">
        <f t="shared" si="847"/>
        <v>2.4988800118180571E-3</v>
      </c>
      <c r="AJ1170" s="59">
        <f t="shared" si="858"/>
        <v>3.0000560117142299</v>
      </c>
      <c r="AK1170" s="59">
        <f t="shared" si="848"/>
        <v>4</v>
      </c>
      <c r="AL1170" s="59">
        <f t="shared" si="849"/>
        <v>0.38207931084805308</v>
      </c>
      <c r="AM1170" s="59">
        <f t="shared" si="859"/>
        <v>0.61792068915194687</v>
      </c>
      <c r="AN1170" s="59">
        <f t="shared" si="850"/>
        <v>1.8080269049030262</v>
      </c>
      <c r="AO1170" s="59">
        <f t="shared" si="860"/>
        <v>6.1039152251710282</v>
      </c>
      <c r="AP1170" s="59">
        <f t="shared" si="851"/>
        <v>0.35612194393647895</v>
      </c>
      <c r="AQ1170" s="59">
        <f t="shared" si="852"/>
        <v>0.17610687125630514</v>
      </c>
      <c r="AR1170" s="59">
        <f t="shared" si="853"/>
        <v>0.58025679965033328</v>
      </c>
      <c r="AS1170" s="59">
        <f t="shared" si="854"/>
        <v>0.24363632909336161</v>
      </c>
      <c r="AT1170" s="59">
        <f t="shared" si="855"/>
        <v>0.7042864898450264</v>
      </c>
      <c r="AU1170" s="59"/>
      <c r="AV1170" s="78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>
        <f t="shared" si="856"/>
        <v>0.1588326776427661</v>
      </c>
      <c r="BH1170" s="64">
        <f t="shared" si="857"/>
        <v>0.8411673223572339</v>
      </c>
      <c r="BI1170" s="52"/>
      <c r="BJ1170" s="62"/>
      <c r="BK1170" s="62"/>
      <c r="BL1170" s="62"/>
    </row>
    <row r="1171" spans="1:64" s="31" customFormat="1" x14ac:dyDescent="0.25">
      <c r="A1171" s="62"/>
      <c r="B1171" s="58" t="s">
        <v>168</v>
      </c>
      <c r="C1171" s="52" t="s">
        <v>15</v>
      </c>
      <c r="D1171" s="52">
        <v>7523</v>
      </c>
      <c r="E1171" s="52" t="s">
        <v>1375</v>
      </c>
      <c r="F1171" s="52" t="s">
        <v>1449</v>
      </c>
      <c r="G1171" s="52" t="s">
        <v>1779</v>
      </c>
      <c r="H1171" s="52" t="s">
        <v>1791</v>
      </c>
      <c r="I1171" s="52" t="s">
        <v>1725</v>
      </c>
      <c r="J1171" s="52" t="s">
        <v>1721</v>
      </c>
      <c r="K1171" s="59">
        <v>86.600764197246448</v>
      </c>
      <c r="L1171" s="59">
        <v>2.18E-2</v>
      </c>
      <c r="M1171" s="59">
        <v>0.79269999999999996</v>
      </c>
      <c r="N1171" s="59">
        <v>11.86</v>
      </c>
      <c r="O1171" s="59">
        <v>45.23</v>
      </c>
      <c r="P1171" s="59"/>
      <c r="Q1171" s="59">
        <v>30.23</v>
      </c>
      <c r="R1171" s="59">
        <v>0.21959999999999999</v>
      </c>
      <c r="S1171" s="59">
        <v>8.84</v>
      </c>
      <c r="T1171" s="59">
        <v>9.4299999999999995E-2</v>
      </c>
      <c r="U1171" s="59"/>
      <c r="V1171" s="59">
        <v>97.28840000000001</v>
      </c>
      <c r="W1171" s="59">
        <f t="shared" si="861"/>
        <v>20.184275516870336</v>
      </c>
      <c r="X1171" s="59">
        <f t="shared" si="862"/>
        <v>11.164397069492846</v>
      </c>
      <c r="Y1171" s="59">
        <f t="shared" si="863"/>
        <v>98.407072586363199</v>
      </c>
      <c r="Z1171" s="59">
        <f t="shared" si="838"/>
        <v>7.3406242723859764E-4</v>
      </c>
      <c r="AA1171" s="59">
        <f t="shared" si="839"/>
        <v>2.0074317311816754E-2</v>
      </c>
      <c r="AB1171" s="59">
        <f t="shared" si="840"/>
        <v>0.47072098921489319</v>
      </c>
      <c r="AC1171" s="59">
        <f t="shared" si="841"/>
        <v>1.2046563303976014</v>
      </c>
      <c r="AD1171" s="59">
        <f t="shared" si="842"/>
        <v>0.28290398136774697</v>
      </c>
      <c r="AE1171" s="59">
        <f t="shared" si="843"/>
        <v>0</v>
      </c>
      <c r="AF1171" s="59">
        <f t="shared" si="844"/>
        <v>0.56841443586153828</v>
      </c>
      <c r="AG1171" s="59">
        <f t="shared" si="845"/>
        <v>6.2635400319611782E-3</v>
      </c>
      <c r="AH1171" s="59">
        <f t="shared" si="846"/>
        <v>0.44372936744184766</v>
      </c>
      <c r="AI1171" s="59">
        <f t="shared" si="847"/>
        <v>2.5539457161796006E-3</v>
      </c>
      <c r="AJ1171" s="59">
        <f t="shared" si="858"/>
        <v>3.0000509697708231</v>
      </c>
      <c r="AK1171" s="59">
        <f t="shared" si="848"/>
        <v>3.9999999999999996</v>
      </c>
      <c r="AL1171" s="59">
        <f t="shared" si="849"/>
        <v>0.4384054577952512</v>
      </c>
      <c r="AM1171" s="59">
        <f t="shared" si="859"/>
        <v>0.5615945422047488</v>
      </c>
      <c r="AN1171" s="59">
        <f t="shared" si="850"/>
        <v>2.0092132783478087</v>
      </c>
      <c r="AO1171" s="59">
        <f t="shared" si="860"/>
        <v>7.0078342532751838</v>
      </c>
      <c r="AP1171" s="59">
        <f t="shared" si="851"/>
        <v>0.33231276998386911</v>
      </c>
      <c r="AQ1171" s="59">
        <f t="shared" si="852"/>
        <v>0.14446544591225782</v>
      </c>
      <c r="AR1171" s="59">
        <f t="shared" si="853"/>
        <v>0.61516000269961013</v>
      </c>
      <c r="AS1171" s="59">
        <f t="shared" si="854"/>
        <v>0.24037455138813207</v>
      </c>
      <c r="AT1171" s="59">
        <f t="shared" si="855"/>
        <v>0.71903583526857806</v>
      </c>
      <c r="AU1171" s="59"/>
      <c r="AV1171" s="78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>
        <f t="shared" si="856"/>
        <v>0.13399235802753551</v>
      </c>
      <c r="BH1171" s="64">
        <f t="shared" si="857"/>
        <v>0.86600764197246449</v>
      </c>
      <c r="BI1171" s="52"/>
      <c r="BJ1171" s="62"/>
      <c r="BK1171" s="62"/>
      <c r="BL1171" s="62"/>
    </row>
    <row r="1172" spans="1:64" s="31" customFormat="1" x14ac:dyDescent="0.25">
      <c r="A1172" s="62"/>
      <c r="B1172" s="58" t="s">
        <v>168</v>
      </c>
      <c r="C1172" s="52" t="s">
        <v>15</v>
      </c>
      <c r="D1172" s="52">
        <v>7523</v>
      </c>
      <c r="E1172" s="52" t="s">
        <v>1375</v>
      </c>
      <c r="F1172" s="52" t="s">
        <v>1450</v>
      </c>
      <c r="G1172" s="52" t="s">
        <v>1779</v>
      </c>
      <c r="H1172" s="52" t="s">
        <v>1791</v>
      </c>
      <c r="I1172" s="52" t="s">
        <v>1725</v>
      </c>
      <c r="J1172" s="52" t="s">
        <v>1721</v>
      </c>
      <c r="K1172" s="59">
        <v>86.600764197246448</v>
      </c>
      <c r="L1172" s="59">
        <v>2.2800000000000001E-2</v>
      </c>
      <c r="M1172" s="59">
        <v>0.87829999999999997</v>
      </c>
      <c r="N1172" s="59">
        <v>12.63</v>
      </c>
      <c r="O1172" s="59">
        <v>45.52</v>
      </c>
      <c r="P1172" s="59"/>
      <c r="Q1172" s="59">
        <v>28.85</v>
      </c>
      <c r="R1172" s="59">
        <v>0.1958</v>
      </c>
      <c r="S1172" s="59">
        <v>9.51</v>
      </c>
      <c r="T1172" s="59">
        <v>9.8000000000000004E-2</v>
      </c>
      <c r="U1172" s="59"/>
      <c r="V1172" s="59">
        <v>97.704900000000023</v>
      </c>
      <c r="W1172" s="59">
        <f t="shared" si="861"/>
        <v>19.49898177847178</v>
      </c>
      <c r="X1172" s="59">
        <f t="shared" si="862"/>
        <v>10.392329652731965</v>
      </c>
      <c r="Y1172" s="59">
        <f t="shared" si="863"/>
        <v>98.746211431203747</v>
      </c>
      <c r="Z1172" s="59">
        <f t="shared" si="838"/>
        <v>7.589618071443757E-4</v>
      </c>
      <c r="AA1172" s="59">
        <f t="shared" si="839"/>
        <v>2.1987881214930748E-2</v>
      </c>
      <c r="AB1172" s="59">
        <f t="shared" si="840"/>
        <v>0.49555378557482893</v>
      </c>
      <c r="AC1172" s="59">
        <f t="shared" si="841"/>
        <v>1.1985258506960434</v>
      </c>
      <c r="AD1172" s="59">
        <f t="shared" si="842"/>
        <v>0.26033063196183803</v>
      </c>
      <c r="AE1172" s="59">
        <f t="shared" si="843"/>
        <v>0</v>
      </c>
      <c r="AF1172" s="59">
        <f t="shared" si="844"/>
        <v>0.54284074723423403</v>
      </c>
      <c r="AG1172" s="59">
        <f t="shared" si="845"/>
        <v>5.5208860312505404E-3</v>
      </c>
      <c r="AH1172" s="59">
        <f t="shared" si="846"/>
        <v>0.47190545483828789</v>
      </c>
      <c r="AI1172" s="59">
        <f t="shared" si="847"/>
        <v>2.6238235030116115E-3</v>
      </c>
      <c r="AJ1172" s="59">
        <f t="shared" si="858"/>
        <v>3.0000480228615696</v>
      </c>
      <c r="AK1172" s="59">
        <f t="shared" si="848"/>
        <v>4</v>
      </c>
      <c r="AL1172" s="59">
        <f t="shared" si="849"/>
        <v>0.46504776650010238</v>
      </c>
      <c r="AM1172" s="59">
        <f t="shared" si="859"/>
        <v>0.53495223349989762</v>
      </c>
      <c r="AN1172" s="59">
        <f t="shared" si="850"/>
        <v>2.0851973628436058</v>
      </c>
      <c r="AO1172" s="59">
        <f t="shared" si="860"/>
        <v>7.3567292598724272</v>
      </c>
      <c r="AP1172" s="59">
        <f t="shared" si="851"/>
        <v>0.32412837248062037</v>
      </c>
      <c r="AQ1172" s="59">
        <f t="shared" si="852"/>
        <v>0.13320162925527601</v>
      </c>
      <c r="AR1172" s="59">
        <f t="shared" si="853"/>
        <v>0.61324168736578477</v>
      </c>
      <c r="AS1172" s="59">
        <f t="shared" si="854"/>
        <v>0.25355668337893916</v>
      </c>
      <c r="AT1172" s="59">
        <f t="shared" si="855"/>
        <v>0.70747904941135065</v>
      </c>
      <c r="AU1172" s="59"/>
      <c r="AV1172" s="78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>
        <f t="shared" si="856"/>
        <v>0.13399235802753551</v>
      </c>
      <c r="BH1172" s="64">
        <f t="shared" si="857"/>
        <v>0.86600764197246449</v>
      </c>
      <c r="BI1172" s="52"/>
      <c r="BJ1172" s="62"/>
      <c r="BK1172" s="62"/>
      <c r="BL1172" s="62"/>
    </row>
    <row r="1173" spans="1:64" s="31" customFormat="1" x14ac:dyDescent="0.25">
      <c r="A1173" s="62"/>
      <c r="B1173" s="58" t="s">
        <v>168</v>
      </c>
      <c r="C1173" s="52" t="s">
        <v>15</v>
      </c>
      <c r="D1173" s="52">
        <v>7523</v>
      </c>
      <c r="E1173" s="52" t="s">
        <v>1375</v>
      </c>
      <c r="F1173" s="52" t="s">
        <v>1451</v>
      </c>
      <c r="G1173" s="52" t="s">
        <v>1779</v>
      </c>
      <c r="H1173" s="52" t="s">
        <v>1791</v>
      </c>
      <c r="I1173" s="52" t="s">
        <v>1725</v>
      </c>
      <c r="J1173" s="52" t="s">
        <v>1721</v>
      </c>
      <c r="K1173" s="59">
        <v>86.600764197246448</v>
      </c>
      <c r="L1173" s="59">
        <v>3.32E-2</v>
      </c>
      <c r="M1173" s="59">
        <v>0.8407</v>
      </c>
      <c r="N1173" s="59">
        <v>12.4</v>
      </c>
      <c r="O1173" s="59">
        <v>45.3</v>
      </c>
      <c r="P1173" s="59"/>
      <c r="Q1173" s="59">
        <v>29.27</v>
      </c>
      <c r="R1173" s="59">
        <v>0.2079</v>
      </c>
      <c r="S1173" s="59">
        <v>9.69</v>
      </c>
      <c r="T1173" s="59">
        <v>0.11210000000000001</v>
      </c>
      <c r="U1173" s="59"/>
      <c r="V1173" s="59">
        <v>97.853899999999982</v>
      </c>
      <c r="W1173" s="59">
        <f t="shared" si="861"/>
        <v>19.202174062543886</v>
      </c>
      <c r="X1173" s="59">
        <f t="shared" si="862"/>
        <v>11.188959699328866</v>
      </c>
      <c r="Y1173" s="59">
        <f t="shared" si="863"/>
        <v>98.975033761872751</v>
      </c>
      <c r="Z1173" s="59">
        <f t="shared" si="838"/>
        <v>1.1029749157167336E-3</v>
      </c>
      <c r="AA1173" s="59">
        <f t="shared" si="839"/>
        <v>2.1005064723084339E-2</v>
      </c>
      <c r="AB1173" s="59">
        <f t="shared" si="840"/>
        <v>0.48556973517797547</v>
      </c>
      <c r="AC1173" s="59">
        <f t="shared" si="841"/>
        <v>1.1903805757383064</v>
      </c>
      <c r="AD1173" s="59">
        <f t="shared" si="842"/>
        <v>0.27973354242851073</v>
      </c>
      <c r="AE1173" s="59">
        <f t="shared" si="843"/>
        <v>0</v>
      </c>
      <c r="AF1173" s="59">
        <f t="shared" si="844"/>
        <v>0.53352329382724328</v>
      </c>
      <c r="AG1173" s="59">
        <f t="shared" si="845"/>
        <v>5.8505010437712992E-3</v>
      </c>
      <c r="AH1173" s="59">
        <f t="shared" si="846"/>
        <v>0.47988893337306471</v>
      </c>
      <c r="AI1173" s="59">
        <f t="shared" si="847"/>
        <v>2.9954124611289833E-3</v>
      </c>
      <c r="AJ1173" s="59">
        <f t="shared" si="858"/>
        <v>3.0000500336888023</v>
      </c>
      <c r="AK1173" s="59">
        <f t="shared" si="848"/>
        <v>3.9999999999999996</v>
      </c>
      <c r="AL1173" s="59">
        <f t="shared" si="849"/>
        <v>0.47353773764781237</v>
      </c>
      <c r="AM1173" s="59">
        <f t="shared" si="859"/>
        <v>0.52646226235218763</v>
      </c>
      <c r="AN1173" s="59">
        <f t="shared" si="850"/>
        <v>1.9072553444805125</v>
      </c>
      <c r="AO1173" s="59">
        <f t="shared" si="860"/>
        <v>6.5460626546773222</v>
      </c>
      <c r="AP1173" s="59">
        <f t="shared" si="851"/>
        <v>0.34396703471489759</v>
      </c>
      <c r="AQ1173" s="59">
        <f t="shared" si="852"/>
        <v>0.14303617731980778</v>
      </c>
      <c r="AR1173" s="59">
        <f t="shared" si="853"/>
        <v>0.60867740647467461</v>
      </c>
      <c r="AS1173" s="59">
        <f t="shared" si="854"/>
        <v>0.2482864162055175</v>
      </c>
      <c r="AT1173" s="59">
        <f t="shared" si="855"/>
        <v>0.71027199791352824</v>
      </c>
      <c r="AU1173" s="59"/>
      <c r="AV1173" s="78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>
        <f t="shared" si="856"/>
        <v>0.13399235802753551</v>
      </c>
      <c r="BH1173" s="64">
        <f t="shared" si="857"/>
        <v>0.86600764197246449</v>
      </c>
      <c r="BI1173" s="52"/>
      <c r="BJ1173" s="62"/>
      <c r="BK1173" s="62"/>
      <c r="BL1173" s="62"/>
    </row>
    <row r="1174" spans="1:64" s="31" customFormat="1" x14ac:dyDescent="0.25">
      <c r="A1174" s="62"/>
      <c r="B1174" s="58" t="s">
        <v>168</v>
      </c>
      <c r="C1174" s="52" t="s">
        <v>15</v>
      </c>
      <c r="D1174" s="52">
        <v>7523</v>
      </c>
      <c r="E1174" s="52" t="s">
        <v>1375</v>
      </c>
      <c r="F1174" s="52" t="s">
        <v>1452</v>
      </c>
      <c r="G1174" s="52" t="s">
        <v>1779</v>
      </c>
      <c r="H1174" s="52" t="s">
        <v>1791</v>
      </c>
      <c r="I1174" s="52" t="s">
        <v>1725</v>
      </c>
      <c r="J1174" s="52" t="s">
        <v>1721</v>
      </c>
      <c r="K1174" s="59">
        <v>84.577212932033845</v>
      </c>
      <c r="L1174" s="59">
        <v>3.8399999999999997E-2</v>
      </c>
      <c r="M1174" s="59">
        <v>1.5880000000000001</v>
      </c>
      <c r="N1174" s="59">
        <v>15.09</v>
      </c>
      <c r="O1174" s="59">
        <v>33.950000000000003</v>
      </c>
      <c r="P1174" s="59"/>
      <c r="Q1174" s="59">
        <v>37.31</v>
      </c>
      <c r="R1174" s="59">
        <v>0.2384</v>
      </c>
      <c r="S1174" s="59">
        <v>8.6300000000000008</v>
      </c>
      <c r="T1174" s="59">
        <v>0.10009999999999999</v>
      </c>
      <c r="U1174" s="59"/>
      <c r="V1174" s="59">
        <v>96.944900000000004</v>
      </c>
      <c r="W1174" s="59">
        <f t="shared" si="861"/>
        <v>21.718942419276317</v>
      </c>
      <c r="X1174" s="59">
        <f t="shared" si="862"/>
        <v>17.327247811428855</v>
      </c>
      <c r="Y1174" s="59">
        <f t="shared" si="863"/>
        <v>98.681090230705166</v>
      </c>
      <c r="Z1174" s="59">
        <f t="shared" si="838"/>
        <v>1.2768539208068306E-3</v>
      </c>
      <c r="AA1174" s="59">
        <f t="shared" si="839"/>
        <v>3.971146535279664E-2</v>
      </c>
      <c r="AB1174" s="59">
        <f t="shared" si="840"/>
        <v>0.59142762031288443</v>
      </c>
      <c r="AC1174" s="59">
        <f t="shared" si="841"/>
        <v>0.89291443985514418</v>
      </c>
      <c r="AD1174" s="59">
        <f t="shared" si="842"/>
        <v>0.43357762310722714</v>
      </c>
      <c r="AE1174" s="59">
        <f t="shared" si="843"/>
        <v>0</v>
      </c>
      <c r="AF1174" s="59">
        <f t="shared" si="844"/>
        <v>0.60398213854833216</v>
      </c>
      <c r="AG1174" s="59">
        <f t="shared" si="845"/>
        <v>6.714710003225194E-3</v>
      </c>
      <c r="AH1174" s="59">
        <f t="shared" si="846"/>
        <v>0.42776986985889803</v>
      </c>
      <c r="AI1174" s="59">
        <f t="shared" si="847"/>
        <v>2.6771181294541584E-3</v>
      </c>
      <c r="AJ1174" s="59">
        <f t="shared" si="858"/>
        <v>3.0000518390887687</v>
      </c>
      <c r="AK1174" s="59">
        <f t="shared" si="848"/>
        <v>4</v>
      </c>
      <c r="AL1174" s="59">
        <f t="shared" si="849"/>
        <v>0.41460531830635233</v>
      </c>
      <c r="AM1174" s="59">
        <f t="shared" si="859"/>
        <v>0.58539468169364772</v>
      </c>
      <c r="AN1174" s="59">
        <f t="shared" si="850"/>
        <v>1.3930196263817856</v>
      </c>
      <c r="AO1174" s="59">
        <f t="shared" si="860"/>
        <v>4.3388894027891878</v>
      </c>
      <c r="AP1174" s="59">
        <f t="shared" si="851"/>
        <v>0.41788207207977934</v>
      </c>
      <c r="AQ1174" s="59">
        <f t="shared" si="852"/>
        <v>0.22606662150043796</v>
      </c>
      <c r="AR1174" s="59">
        <f t="shared" si="853"/>
        <v>0.46556404193647088</v>
      </c>
      <c r="AS1174" s="59">
        <f t="shared" si="854"/>
        <v>0.30836933656309107</v>
      </c>
      <c r="AT1174" s="59">
        <f t="shared" si="855"/>
        <v>0.60155570863097796</v>
      </c>
      <c r="AU1174" s="59"/>
      <c r="AV1174" s="78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>
        <f t="shared" si="856"/>
        <v>0.15422787067966154</v>
      </c>
      <c r="BH1174" s="64">
        <f t="shared" si="857"/>
        <v>0.84577212932033841</v>
      </c>
      <c r="BI1174" s="52"/>
      <c r="BJ1174" s="62"/>
      <c r="BK1174" s="62"/>
      <c r="BL1174" s="62"/>
    </row>
    <row r="1175" spans="1:64" s="31" customFormat="1" x14ac:dyDescent="0.25">
      <c r="A1175" s="62"/>
      <c r="B1175" s="58" t="s">
        <v>168</v>
      </c>
      <c r="C1175" s="52" t="s">
        <v>15</v>
      </c>
      <c r="D1175" s="52">
        <v>7523</v>
      </c>
      <c r="E1175" s="52" t="s">
        <v>1375</v>
      </c>
      <c r="F1175" s="52" t="s">
        <v>1453</v>
      </c>
      <c r="G1175" s="52" t="s">
        <v>1779</v>
      </c>
      <c r="H1175" s="52" t="s">
        <v>1791</v>
      </c>
      <c r="I1175" s="52" t="s">
        <v>1725</v>
      </c>
      <c r="J1175" s="52" t="s">
        <v>1721</v>
      </c>
      <c r="K1175" s="59">
        <v>84.577212932033845</v>
      </c>
      <c r="L1175" s="59">
        <v>5.6399999999999999E-2</v>
      </c>
      <c r="M1175" s="59">
        <v>1.5882000000000001</v>
      </c>
      <c r="N1175" s="59">
        <v>14.46</v>
      </c>
      <c r="O1175" s="59">
        <v>32.380000000000003</v>
      </c>
      <c r="P1175" s="59"/>
      <c r="Q1175" s="59">
        <v>39.380000000000003</v>
      </c>
      <c r="R1175" s="59">
        <v>0.30620000000000003</v>
      </c>
      <c r="S1175" s="59">
        <v>7.8</v>
      </c>
      <c r="T1175" s="59">
        <v>8.6599999999999996E-2</v>
      </c>
      <c r="U1175" s="59"/>
      <c r="V1175" s="59">
        <v>96.057400000000001</v>
      </c>
      <c r="W1175" s="59">
        <f t="shared" si="861"/>
        <v>22.596338115319245</v>
      </c>
      <c r="X1175" s="59">
        <f t="shared" si="862"/>
        <v>18.652658240365366</v>
      </c>
      <c r="Y1175" s="59">
        <f t="shared" si="863"/>
        <v>97.926396355684602</v>
      </c>
      <c r="Z1175" s="59">
        <f t="shared" si="838"/>
        <v>1.905492644341945E-3</v>
      </c>
      <c r="AA1175" s="59">
        <f t="shared" si="839"/>
        <v>4.0354204362773857E-2</v>
      </c>
      <c r="AB1175" s="59">
        <f t="shared" si="840"/>
        <v>0.57583603441984565</v>
      </c>
      <c r="AC1175" s="59">
        <f t="shared" si="841"/>
        <v>0.86529679410864702</v>
      </c>
      <c r="AD1175" s="59">
        <f t="shared" si="842"/>
        <v>0.47423782396584069</v>
      </c>
      <c r="AE1175" s="59">
        <f t="shared" si="843"/>
        <v>0</v>
      </c>
      <c r="AF1175" s="59">
        <f t="shared" si="844"/>
        <v>0.638471724513334</v>
      </c>
      <c r="AG1175" s="59">
        <f t="shared" si="845"/>
        <v>8.762829848254293E-3</v>
      </c>
      <c r="AH1175" s="59">
        <f t="shared" si="846"/>
        <v>0.39283681494497358</v>
      </c>
      <c r="AI1175" s="59">
        <f t="shared" si="847"/>
        <v>2.3532579377068281E-3</v>
      </c>
      <c r="AJ1175" s="59">
        <f t="shared" si="858"/>
        <v>3.0000549767457185</v>
      </c>
      <c r="AK1175" s="59">
        <f t="shared" si="848"/>
        <v>4</v>
      </c>
      <c r="AL1175" s="59">
        <f t="shared" si="849"/>
        <v>0.38091104641808771</v>
      </c>
      <c r="AM1175" s="59">
        <f t="shared" si="859"/>
        <v>0.61908895358191229</v>
      </c>
      <c r="AN1175" s="59">
        <f t="shared" si="850"/>
        <v>1.3463112646184103</v>
      </c>
      <c r="AO1175" s="59">
        <f t="shared" si="860"/>
        <v>4.1494588817858569</v>
      </c>
      <c r="AP1175" s="59">
        <f t="shared" si="851"/>
        <v>0.42620091165211788</v>
      </c>
      <c r="AQ1175" s="59">
        <f t="shared" si="852"/>
        <v>0.2475958495804737</v>
      </c>
      <c r="AR1175" s="59">
        <f t="shared" si="853"/>
        <v>0.45176467175259022</v>
      </c>
      <c r="AS1175" s="59">
        <f t="shared" si="854"/>
        <v>0.30063947866693613</v>
      </c>
      <c r="AT1175" s="59">
        <f t="shared" si="855"/>
        <v>0.60042820271617958</v>
      </c>
      <c r="AU1175" s="59"/>
      <c r="AV1175" s="78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>
        <f t="shared" si="856"/>
        <v>0.15422787067966154</v>
      </c>
      <c r="BH1175" s="64">
        <f t="shared" si="857"/>
        <v>0.84577212932033841</v>
      </c>
      <c r="BI1175" s="52"/>
      <c r="BJ1175" s="62"/>
      <c r="BK1175" s="62"/>
      <c r="BL1175" s="62"/>
    </row>
    <row r="1176" spans="1:64" s="31" customFormat="1" x14ac:dyDescent="0.25">
      <c r="A1176" s="62"/>
      <c r="B1176" s="58" t="s">
        <v>168</v>
      </c>
      <c r="C1176" s="52" t="s">
        <v>15</v>
      </c>
      <c r="D1176" s="52">
        <v>7523</v>
      </c>
      <c r="E1176" s="52" t="s">
        <v>1375</v>
      </c>
      <c r="F1176" s="52" t="s">
        <v>1454</v>
      </c>
      <c r="G1176" s="52" t="s">
        <v>1779</v>
      </c>
      <c r="H1176" s="52" t="s">
        <v>1791</v>
      </c>
      <c r="I1176" s="52" t="s">
        <v>1725</v>
      </c>
      <c r="J1176" s="52" t="s">
        <v>1721</v>
      </c>
      <c r="K1176" s="59">
        <v>88.062359438585986</v>
      </c>
      <c r="L1176" s="59">
        <v>4.3999999999999997E-2</v>
      </c>
      <c r="M1176" s="59">
        <v>0.61939999999999995</v>
      </c>
      <c r="N1176" s="59">
        <v>12.97</v>
      </c>
      <c r="O1176" s="59">
        <v>45.79</v>
      </c>
      <c r="P1176" s="59"/>
      <c r="Q1176" s="59">
        <v>28.6</v>
      </c>
      <c r="R1176" s="59">
        <v>0.19270000000000001</v>
      </c>
      <c r="S1176" s="59">
        <v>9.4600000000000009</v>
      </c>
      <c r="T1176" s="59">
        <v>0.11550000000000001</v>
      </c>
      <c r="U1176" s="59"/>
      <c r="V1176" s="59">
        <v>97.791600000000017</v>
      </c>
      <c r="W1176" s="59">
        <f t="shared" si="861"/>
        <v>19.434328529355483</v>
      </c>
      <c r="X1176" s="59">
        <f t="shared" si="862"/>
        <v>10.186343043614711</v>
      </c>
      <c r="Y1176" s="59">
        <f t="shared" si="863"/>
        <v>98.812271572970189</v>
      </c>
      <c r="Z1176" s="59">
        <f t="shared" si="838"/>
        <v>1.4619283888473522E-3</v>
      </c>
      <c r="AA1176" s="59">
        <f t="shared" si="839"/>
        <v>1.5477472779351372E-2</v>
      </c>
      <c r="AB1176" s="59">
        <f t="shared" si="840"/>
        <v>0.50794392685603595</v>
      </c>
      <c r="AC1176" s="59">
        <f t="shared" si="841"/>
        <v>1.2033837545330379</v>
      </c>
      <c r="AD1176" s="59">
        <f t="shared" si="842"/>
        <v>0.25469417026428681</v>
      </c>
      <c r="AE1176" s="59">
        <f t="shared" si="843"/>
        <v>0</v>
      </c>
      <c r="AF1176" s="59">
        <f t="shared" si="844"/>
        <v>0.54003063181141919</v>
      </c>
      <c r="AG1176" s="59">
        <f t="shared" si="845"/>
        <v>5.4233315785109284E-3</v>
      </c>
      <c r="AH1176" s="59">
        <f t="shared" si="846"/>
        <v>0.46854786728987952</v>
      </c>
      <c r="AI1176" s="59">
        <f t="shared" si="847"/>
        <v>3.0865895037521514E-3</v>
      </c>
      <c r="AJ1176" s="59">
        <f t="shared" si="858"/>
        <v>3.0000496730051212</v>
      </c>
      <c r="AK1176" s="59">
        <f t="shared" si="848"/>
        <v>4</v>
      </c>
      <c r="AL1176" s="59">
        <f t="shared" si="849"/>
        <v>0.4645626172949181</v>
      </c>
      <c r="AM1176" s="59">
        <f t="shared" si="859"/>
        <v>0.5354373827050819</v>
      </c>
      <c r="AN1176" s="59">
        <f t="shared" si="850"/>
        <v>2.1203101400045754</v>
      </c>
      <c r="AO1176" s="59">
        <f t="shared" si="860"/>
        <v>7.5192965382178638</v>
      </c>
      <c r="AP1176" s="59">
        <f t="shared" si="851"/>
        <v>0.32048096347196231</v>
      </c>
      <c r="AQ1176" s="59">
        <f t="shared" si="852"/>
        <v>0.12954798546623339</v>
      </c>
      <c r="AR1176" s="59">
        <f t="shared" si="853"/>
        <v>0.61209073211522602</v>
      </c>
      <c r="AS1176" s="59">
        <f t="shared" si="854"/>
        <v>0.25836128241854056</v>
      </c>
      <c r="AT1176" s="59">
        <f t="shared" si="855"/>
        <v>0.70318721985275134</v>
      </c>
      <c r="AU1176" s="59"/>
      <c r="AV1176" s="78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>
        <f t="shared" si="856"/>
        <v>0.11937640561414015</v>
      </c>
      <c r="BH1176" s="64">
        <f t="shared" si="857"/>
        <v>0.88062359438585991</v>
      </c>
      <c r="BI1176" s="52"/>
      <c r="BJ1176" s="62"/>
      <c r="BK1176" s="62"/>
      <c r="BL1176" s="62"/>
    </row>
    <row r="1177" spans="1:64" s="31" customFormat="1" x14ac:dyDescent="0.25">
      <c r="A1177" s="62"/>
      <c r="B1177" s="58" t="s">
        <v>168</v>
      </c>
      <c r="C1177" s="52" t="s">
        <v>15</v>
      </c>
      <c r="D1177" s="52">
        <v>7523</v>
      </c>
      <c r="E1177" s="52" t="s">
        <v>1375</v>
      </c>
      <c r="F1177" s="52" t="s">
        <v>1455</v>
      </c>
      <c r="G1177" s="52" t="s">
        <v>1779</v>
      </c>
      <c r="H1177" s="52" t="s">
        <v>1791</v>
      </c>
      <c r="I1177" s="52" t="s">
        <v>1725</v>
      </c>
      <c r="J1177" s="52" t="s">
        <v>1721</v>
      </c>
      <c r="K1177" s="59">
        <v>88.062359438585986</v>
      </c>
      <c r="L1177" s="59">
        <v>0.1193</v>
      </c>
      <c r="M1177" s="59">
        <v>0.41770000000000002</v>
      </c>
      <c r="N1177" s="59">
        <v>10.7</v>
      </c>
      <c r="O1177" s="59">
        <v>50.9</v>
      </c>
      <c r="P1177" s="59"/>
      <c r="Q1177" s="59">
        <v>24.51</v>
      </c>
      <c r="R1177" s="59">
        <v>0.19109999999999999</v>
      </c>
      <c r="S1177" s="59">
        <v>9.58</v>
      </c>
      <c r="T1177" s="59">
        <v>0.111</v>
      </c>
      <c r="U1177" s="59"/>
      <c r="V1177" s="59">
        <v>96.529100000000014</v>
      </c>
      <c r="W1177" s="59">
        <f t="shared" si="861"/>
        <v>18.354801830514468</v>
      </c>
      <c r="X1177" s="59">
        <f t="shared" si="862"/>
        <v>6.8406292170321557</v>
      </c>
      <c r="Y1177" s="59">
        <f t="shared" si="863"/>
        <v>97.214531047546643</v>
      </c>
      <c r="Z1177" s="59">
        <f t="shared" si="838"/>
        <v>4.051625468402438E-3</v>
      </c>
      <c r="AA1177" s="59">
        <f t="shared" si="839"/>
        <v>1.0668632337502301E-2</v>
      </c>
      <c r="AB1177" s="59">
        <f t="shared" si="840"/>
        <v>0.42832655411445092</v>
      </c>
      <c r="AC1177" s="59">
        <f t="shared" si="841"/>
        <v>1.367309114140745</v>
      </c>
      <c r="AD1177" s="59">
        <f t="shared" si="842"/>
        <v>0.17482848062429765</v>
      </c>
      <c r="AE1177" s="59">
        <f t="shared" si="843"/>
        <v>0</v>
      </c>
      <c r="AF1177" s="59">
        <f t="shared" si="844"/>
        <v>0.52133151622346852</v>
      </c>
      <c r="AG1177" s="59">
        <f t="shared" si="845"/>
        <v>5.4974407291208645E-3</v>
      </c>
      <c r="AH1177" s="59">
        <f t="shared" si="846"/>
        <v>0.48500226154190562</v>
      </c>
      <c r="AI1177" s="59">
        <f t="shared" si="847"/>
        <v>3.0320425744552117E-3</v>
      </c>
      <c r="AJ1177" s="59">
        <f t="shared" si="858"/>
        <v>3.0000476677543486</v>
      </c>
      <c r="AK1177" s="59">
        <f t="shared" si="848"/>
        <v>4</v>
      </c>
      <c r="AL1177" s="59">
        <f t="shared" si="849"/>
        <v>0.48194969925274983</v>
      </c>
      <c r="AM1177" s="59">
        <f t="shared" si="859"/>
        <v>0.51805030074725011</v>
      </c>
      <c r="AN1177" s="59">
        <f t="shared" si="850"/>
        <v>2.9819598864088848</v>
      </c>
      <c r="AO1177" s="59">
        <f t="shared" si="860"/>
        <v>11.749747399702633</v>
      </c>
      <c r="AP1177" s="59">
        <f t="shared" si="851"/>
        <v>0.251132615226279</v>
      </c>
      <c r="AQ1177" s="59">
        <f t="shared" si="852"/>
        <v>8.8724517380188841E-2</v>
      </c>
      <c r="AR1177" s="59">
        <f t="shared" si="853"/>
        <v>0.69390205090423318</v>
      </c>
      <c r="AS1177" s="59">
        <f t="shared" si="854"/>
        <v>0.21737343171557788</v>
      </c>
      <c r="AT1177" s="59">
        <f t="shared" si="855"/>
        <v>0.7614624382402404</v>
      </c>
      <c r="AU1177" s="59"/>
      <c r="AV1177" s="78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>
        <f t="shared" si="856"/>
        <v>0.11937640561414015</v>
      </c>
      <c r="BH1177" s="64">
        <f t="shared" si="857"/>
        <v>0.88062359438585991</v>
      </c>
      <c r="BI1177" s="52"/>
      <c r="BJ1177" s="62"/>
      <c r="BK1177" s="62"/>
      <c r="BL1177" s="62"/>
    </row>
    <row r="1178" spans="1:64" s="31" customFormat="1" x14ac:dyDescent="0.25">
      <c r="A1178" s="62"/>
      <c r="B1178" s="58" t="s">
        <v>168</v>
      </c>
      <c r="C1178" s="52" t="s">
        <v>15</v>
      </c>
      <c r="D1178" s="52">
        <v>7523</v>
      </c>
      <c r="E1178" s="52" t="s">
        <v>1375</v>
      </c>
      <c r="F1178" s="52" t="s">
        <v>1456</v>
      </c>
      <c r="G1178" s="52" t="s">
        <v>1779</v>
      </c>
      <c r="H1178" s="52" t="s">
        <v>1791</v>
      </c>
      <c r="I1178" s="52" t="s">
        <v>1725</v>
      </c>
      <c r="J1178" s="52" t="s">
        <v>1721</v>
      </c>
      <c r="K1178" s="59">
        <v>88.062359438585986</v>
      </c>
      <c r="L1178" s="59">
        <v>6.6799999999999998E-2</v>
      </c>
      <c r="M1178" s="59">
        <v>0.40989999999999999</v>
      </c>
      <c r="N1178" s="59">
        <v>9.1999999999999993</v>
      </c>
      <c r="O1178" s="59">
        <v>51.61</v>
      </c>
      <c r="P1178" s="59"/>
      <c r="Q1178" s="59">
        <v>26.29</v>
      </c>
      <c r="R1178" s="59">
        <v>0.2167</v>
      </c>
      <c r="S1178" s="59">
        <v>8.77</v>
      </c>
      <c r="T1178" s="59">
        <v>0.1023</v>
      </c>
      <c r="U1178" s="59"/>
      <c r="V1178" s="59">
        <v>96.665699999999987</v>
      </c>
      <c r="W1178" s="59">
        <f t="shared" si="861"/>
        <v>19.325285674323357</v>
      </c>
      <c r="X1178" s="59">
        <f t="shared" si="862"/>
        <v>7.7402915377602159</v>
      </c>
      <c r="Y1178" s="59">
        <f t="shared" si="863"/>
        <v>97.441277212083563</v>
      </c>
      <c r="Z1178" s="59">
        <f t="shared" si="838"/>
        <v>2.2938009355735166E-3</v>
      </c>
      <c r="AA1178" s="59">
        <f t="shared" si="839"/>
        <v>1.0585529970061625E-2</v>
      </c>
      <c r="AB1178" s="59">
        <f t="shared" si="840"/>
        <v>0.37236552305683929</v>
      </c>
      <c r="AC1178" s="59">
        <f t="shared" si="841"/>
        <v>1.4017585047876995</v>
      </c>
      <c r="AD1178" s="59">
        <f t="shared" si="842"/>
        <v>0.20001559814115408</v>
      </c>
      <c r="AE1178" s="59">
        <f t="shared" si="843"/>
        <v>0</v>
      </c>
      <c r="AF1178" s="59">
        <f t="shared" si="844"/>
        <v>0.55498419733637183</v>
      </c>
      <c r="AG1178" s="59">
        <f t="shared" si="845"/>
        <v>6.3030273884089787E-3</v>
      </c>
      <c r="AH1178" s="59">
        <f t="shared" si="846"/>
        <v>0.44891928474132087</v>
      </c>
      <c r="AI1178" s="59">
        <f t="shared" si="847"/>
        <v>2.8253897440891356E-3</v>
      </c>
      <c r="AJ1178" s="59">
        <f t="shared" si="858"/>
        <v>3.0000508561015184</v>
      </c>
      <c r="AK1178" s="59">
        <f t="shared" si="848"/>
        <v>4</v>
      </c>
      <c r="AL1178" s="59">
        <f t="shared" si="849"/>
        <v>0.44717375002249343</v>
      </c>
      <c r="AM1178" s="59">
        <f t="shared" si="859"/>
        <v>0.55282624997750651</v>
      </c>
      <c r="AN1178" s="59">
        <f t="shared" si="850"/>
        <v>2.7747045855129309</v>
      </c>
      <c r="AO1178" s="59">
        <f t="shared" si="860"/>
        <v>10.692506382790034</v>
      </c>
      <c r="AP1178" s="59">
        <f t="shared" si="851"/>
        <v>0.26492139380600394</v>
      </c>
      <c r="AQ1178" s="59">
        <f t="shared" si="852"/>
        <v>0.10131785792065534</v>
      </c>
      <c r="AR1178" s="59">
        <f t="shared" si="853"/>
        <v>0.71006046701878955</v>
      </c>
      <c r="AS1178" s="59">
        <f t="shared" si="854"/>
        <v>0.18862167506055519</v>
      </c>
      <c r="AT1178" s="59">
        <f t="shared" si="855"/>
        <v>0.79011302636533109</v>
      </c>
      <c r="AU1178" s="59"/>
      <c r="AV1178" s="78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>
        <f t="shared" si="856"/>
        <v>0.11937640561414015</v>
      </c>
      <c r="BH1178" s="64">
        <f t="shared" si="857"/>
        <v>0.88062359438585991</v>
      </c>
      <c r="BI1178" s="52"/>
      <c r="BJ1178" s="62"/>
      <c r="BK1178" s="62"/>
      <c r="BL1178" s="62"/>
    </row>
    <row r="1179" spans="1:64" s="31" customFormat="1" x14ac:dyDescent="0.25">
      <c r="A1179" s="62"/>
      <c r="B1179" s="58" t="s">
        <v>168</v>
      </c>
      <c r="C1179" s="52" t="s">
        <v>15</v>
      </c>
      <c r="D1179" s="52">
        <v>7482</v>
      </c>
      <c r="E1179" s="52" t="s">
        <v>1457</v>
      </c>
      <c r="F1179" s="52" t="s">
        <v>1458</v>
      </c>
      <c r="G1179" s="52" t="s">
        <v>26</v>
      </c>
      <c r="H1179" s="52" t="s">
        <v>1791</v>
      </c>
      <c r="I1179" s="52" t="s">
        <v>1725</v>
      </c>
      <c r="J1179" s="52" t="s">
        <v>1721</v>
      </c>
      <c r="K1179" s="59">
        <v>86.578645000718055</v>
      </c>
      <c r="L1179" s="59">
        <v>5.2200000000000003E-2</v>
      </c>
      <c r="M1179" s="59">
        <v>0.84119999999999995</v>
      </c>
      <c r="N1179" s="59">
        <v>12.03</v>
      </c>
      <c r="O1179" s="59">
        <v>44.83</v>
      </c>
      <c r="P1179" s="59"/>
      <c r="Q1179" s="59">
        <v>30.93</v>
      </c>
      <c r="R1179" s="59">
        <v>0.2467</v>
      </c>
      <c r="S1179" s="59">
        <v>8.8000000000000007</v>
      </c>
      <c r="T1179" s="59">
        <v>7.5899999999999995E-2</v>
      </c>
      <c r="U1179" s="59"/>
      <c r="V1179" s="59">
        <v>97.806000000000012</v>
      </c>
      <c r="W1179" s="59">
        <f t="shared" si="861"/>
        <v>20.51906359650615</v>
      </c>
      <c r="X1179" s="59">
        <f t="shared" si="862"/>
        <v>11.570278287946042</v>
      </c>
      <c r="Y1179" s="59">
        <f t="shared" si="863"/>
        <v>98.965341884452201</v>
      </c>
      <c r="Z1179" s="59">
        <f t="shared" si="838"/>
        <v>1.7481960829387379E-3</v>
      </c>
      <c r="AA1179" s="59">
        <f t="shared" si="839"/>
        <v>2.1187237189957533E-2</v>
      </c>
      <c r="AB1179" s="59">
        <f t="shared" si="840"/>
        <v>0.47488411222948923</v>
      </c>
      <c r="AC1179" s="59">
        <f t="shared" si="841"/>
        <v>1.187540572484614</v>
      </c>
      <c r="AD1179" s="59">
        <f t="shared" si="842"/>
        <v>0.29160215424424596</v>
      </c>
      <c r="AE1179" s="59">
        <f t="shared" si="843"/>
        <v>0</v>
      </c>
      <c r="AF1179" s="59">
        <f t="shared" si="844"/>
        <v>0.57471510130284797</v>
      </c>
      <c r="AG1179" s="59">
        <f t="shared" si="845"/>
        <v>6.9984168849420774E-3</v>
      </c>
      <c r="AH1179" s="59">
        <f t="shared" si="846"/>
        <v>0.43933086733435656</v>
      </c>
      <c r="AI1179" s="59">
        <f t="shared" si="847"/>
        <v>2.0444894945373881E-3</v>
      </c>
      <c r="AJ1179" s="59">
        <f t="shared" si="858"/>
        <v>3.000051147247929</v>
      </c>
      <c r="AK1179" s="59">
        <f t="shared" si="848"/>
        <v>4</v>
      </c>
      <c r="AL1179" s="59">
        <f t="shared" si="849"/>
        <v>0.43324551442651221</v>
      </c>
      <c r="AM1179" s="59">
        <f t="shared" si="859"/>
        <v>0.56675448557348784</v>
      </c>
      <c r="AN1179" s="59">
        <f t="shared" si="850"/>
        <v>1.9708877075766271</v>
      </c>
      <c r="AO1179" s="59">
        <f t="shared" si="860"/>
        <v>6.8333862530764566</v>
      </c>
      <c r="AP1179" s="59">
        <f t="shared" si="851"/>
        <v>0.33659972992237619</v>
      </c>
      <c r="AQ1179" s="59">
        <f t="shared" si="852"/>
        <v>0.14923139663715823</v>
      </c>
      <c r="AR1179" s="59">
        <f t="shared" si="853"/>
        <v>0.60774015423333028</v>
      </c>
      <c r="AS1179" s="59">
        <f t="shared" si="854"/>
        <v>0.24302844912951144</v>
      </c>
      <c r="AT1179" s="59">
        <f t="shared" si="855"/>
        <v>0.71434248023623526</v>
      </c>
      <c r="AU1179" s="59"/>
      <c r="AV1179" s="78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>
        <f t="shared" si="856"/>
        <v>0.13421354999281945</v>
      </c>
      <c r="BH1179" s="64">
        <f t="shared" si="857"/>
        <v>0.86578645000718057</v>
      </c>
      <c r="BI1179" s="52"/>
      <c r="BJ1179" s="62"/>
      <c r="BK1179" s="62"/>
      <c r="BL1179" s="62"/>
    </row>
    <row r="1180" spans="1:64" s="31" customFormat="1" x14ac:dyDescent="0.25">
      <c r="A1180" s="62"/>
      <c r="B1180" s="58" t="s">
        <v>168</v>
      </c>
      <c r="C1180" s="52" t="s">
        <v>15</v>
      </c>
      <c r="D1180" s="52">
        <v>7482</v>
      </c>
      <c r="E1180" s="52" t="s">
        <v>1457</v>
      </c>
      <c r="F1180" s="52" t="s">
        <v>1459</v>
      </c>
      <c r="G1180" s="52" t="s">
        <v>26</v>
      </c>
      <c r="H1180" s="52" t="s">
        <v>1791</v>
      </c>
      <c r="I1180" s="52" t="s">
        <v>1725</v>
      </c>
      <c r="J1180" s="52" t="s">
        <v>1721</v>
      </c>
      <c r="K1180" s="59">
        <v>86.578645000718055</v>
      </c>
      <c r="L1180" s="59">
        <v>5.1700000000000003E-2</v>
      </c>
      <c r="M1180" s="59">
        <v>0.82879999999999998</v>
      </c>
      <c r="N1180" s="59">
        <v>12.09</v>
      </c>
      <c r="O1180" s="59">
        <v>43.63</v>
      </c>
      <c r="P1180" s="59"/>
      <c r="Q1180" s="59">
        <v>31.56</v>
      </c>
      <c r="R1180" s="59">
        <v>0.23039999999999999</v>
      </c>
      <c r="S1180" s="59">
        <v>8.3000000000000007</v>
      </c>
      <c r="T1180" s="59">
        <v>8.1000000000000003E-2</v>
      </c>
      <c r="U1180" s="59"/>
      <c r="V1180" s="59">
        <v>96.771900000000002</v>
      </c>
      <c r="W1180" s="59">
        <f t="shared" si="861"/>
        <v>20.96514334293175</v>
      </c>
      <c r="X1180" s="59">
        <f t="shared" si="862"/>
        <v>11.774679547753109</v>
      </c>
      <c r="Y1180" s="59">
        <f t="shared" si="863"/>
        <v>97.951722890684877</v>
      </c>
      <c r="Z1180" s="59">
        <f t="shared" si="838"/>
        <v>1.7533026574542544E-3</v>
      </c>
      <c r="AA1180" s="59">
        <f t="shared" si="839"/>
        <v>2.113837095734029E-2</v>
      </c>
      <c r="AB1180" s="59">
        <f t="shared" si="840"/>
        <v>0.48327577027547958</v>
      </c>
      <c r="AC1180" s="59">
        <f t="shared" si="841"/>
        <v>1.1703388949034839</v>
      </c>
      <c r="AD1180" s="59">
        <f t="shared" si="842"/>
        <v>0.30049879026792847</v>
      </c>
      <c r="AE1180" s="59">
        <f t="shared" si="843"/>
        <v>0</v>
      </c>
      <c r="AF1180" s="59">
        <f t="shared" si="844"/>
        <v>0.59462014108013905</v>
      </c>
      <c r="AG1180" s="59">
        <f t="shared" si="845"/>
        <v>6.618504105562438E-3</v>
      </c>
      <c r="AH1180" s="59">
        <f t="shared" si="846"/>
        <v>0.41959842194814995</v>
      </c>
      <c r="AI1180" s="59">
        <f t="shared" si="847"/>
        <v>2.209402466222202E-3</v>
      </c>
      <c r="AJ1180" s="59">
        <f t="shared" si="858"/>
        <v>3.0000515986617602</v>
      </c>
      <c r="AK1180" s="59">
        <f t="shared" si="848"/>
        <v>4.0000000000000009</v>
      </c>
      <c r="AL1180" s="59">
        <f t="shared" si="849"/>
        <v>0.41371597527785176</v>
      </c>
      <c r="AM1180" s="59">
        <f t="shared" si="859"/>
        <v>0.58628402472214824</v>
      </c>
      <c r="AN1180" s="59">
        <f t="shared" si="850"/>
        <v>1.9787771543105659</v>
      </c>
      <c r="AO1180" s="59">
        <f t="shared" si="860"/>
        <v>6.8692120167603639</v>
      </c>
      <c r="AP1180" s="59">
        <f t="shared" si="851"/>
        <v>0.33570822797298133</v>
      </c>
      <c r="AQ1180" s="59">
        <f t="shared" si="852"/>
        <v>0.15377755545888022</v>
      </c>
      <c r="AR1180" s="59">
        <f t="shared" si="853"/>
        <v>0.59891041210595197</v>
      </c>
      <c r="AS1180" s="59">
        <f t="shared" si="854"/>
        <v>0.24731203243516783</v>
      </c>
      <c r="AT1180" s="59">
        <f t="shared" si="855"/>
        <v>0.70774583677075897</v>
      </c>
      <c r="AU1180" s="59"/>
      <c r="AV1180" s="78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>
        <f t="shared" si="856"/>
        <v>0.13421354999281945</v>
      </c>
      <c r="BH1180" s="64">
        <f t="shared" si="857"/>
        <v>0.86578645000718057</v>
      </c>
      <c r="BI1180" s="52"/>
      <c r="BJ1180" s="62"/>
      <c r="BK1180" s="62"/>
      <c r="BL1180" s="62"/>
    </row>
    <row r="1181" spans="1:64" s="31" customFormat="1" x14ac:dyDescent="0.25">
      <c r="A1181" s="62"/>
      <c r="B1181" s="58" t="s">
        <v>168</v>
      </c>
      <c r="C1181" s="52" t="s">
        <v>15</v>
      </c>
      <c r="D1181" s="52">
        <v>7482</v>
      </c>
      <c r="E1181" s="52" t="s">
        <v>1457</v>
      </c>
      <c r="F1181" s="52" t="s">
        <v>1460</v>
      </c>
      <c r="G1181" s="52" t="s">
        <v>26</v>
      </c>
      <c r="H1181" s="52" t="s">
        <v>1791</v>
      </c>
      <c r="I1181" s="52" t="s">
        <v>1725</v>
      </c>
      <c r="J1181" s="52" t="s">
        <v>1721</v>
      </c>
      <c r="K1181" s="59">
        <v>86.578645000718055</v>
      </c>
      <c r="L1181" s="59">
        <v>3.95E-2</v>
      </c>
      <c r="M1181" s="59">
        <v>0.7913</v>
      </c>
      <c r="N1181" s="59">
        <v>11.65</v>
      </c>
      <c r="O1181" s="59">
        <v>45.41</v>
      </c>
      <c r="P1181" s="59"/>
      <c r="Q1181" s="59">
        <v>30.52</v>
      </c>
      <c r="R1181" s="59">
        <v>0.2447</v>
      </c>
      <c r="S1181" s="59">
        <v>8.91</v>
      </c>
      <c r="T1181" s="59">
        <v>9.0399999999999994E-2</v>
      </c>
      <c r="U1181" s="59"/>
      <c r="V1181" s="59">
        <v>97.655899999999988</v>
      </c>
      <c r="W1181" s="59">
        <f t="shared" si="861"/>
        <v>20.168042282013062</v>
      </c>
      <c r="X1181" s="59">
        <f t="shared" si="862"/>
        <v>11.50473184928533</v>
      </c>
      <c r="Y1181" s="59">
        <f t="shared" si="863"/>
        <v>98.808674131298403</v>
      </c>
      <c r="Z1181" s="59">
        <f t="shared" si="838"/>
        <v>1.3259525208093948E-3</v>
      </c>
      <c r="AA1181" s="59">
        <f t="shared" si="839"/>
        <v>1.9976871134380927E-2</v>
      </c>
      <c r="AB1181" s="59">
        <f t="shared" si="840"/>
        <v>0.46095568540844301</v>
      </c>
      <c r="AC1181" s="59">
        <f t="shared" si="841"/>
        <v>1.2057088736075277</v>
      </c>
      <c r="AD1181" s="59">
        <f t="shared" si="842"/>
        <v>0.29062613201825338</v>
      </c>
      <c r="AE1181" s="59">
        <f t="shared" si="843"/>
        <v>0</v>
      </c>
      <c r="AF1181" s="59">
        <f t="shared" si="844"/>
        <v>0.56620024425107407</v>
      </c>
      <c r="AG1181" s="59">
        <f t="shared" si="845"/>
        <v>6.9578628981843528E-3</v>
      </c>
      <c r="AH1181" s="59">
        <f t="shared" si="846"/>
        <v>0.44585946192397496</v>
      </c>
      <c r="AI1181" s="59">
        <f t="shared" si="847"/>
        <v>2.4407470650496567E-3</v>
      </c>
      <c r="AJ1181" s="59">
        <f t="shared" si="858"/>
        <v>3.0000518308276978</v>
      </c>
      <c r="AK1181" s="59">
        <f t="shared" si="848"/>
        <v>4</v>
      </c>
      <c r="AL1181" s="59">
        <f t="shared" si="849"/>
        <v>0.44054659937904667</v>
      </c>
      <c r="AM1181" s="59">
        <f t="shared" si="859"/>
        <v>0.55945340062095328</v>
      </c>
      <c r="AN1181" s="59">
        <f t="shared" si="850"/>
        <v>1.9482083056987893</v>
      </c>
      <c r="AO1181" s="59">
        <f t="shared" si="860"/>
        <v>6.730646690314944</v>
      </c>
      <c r="AP1181" s="59">
        <f t="shared" si="851"/>
        <v>0.33918905867914184</v>
      </c>
      <c r="AQ1181" s="59">
        <f t="shared" si="852"/>
        <v>0.14848388813655869</v>
      </c>
      <c r="AR1181" s="59">
        <f t="shared" si="853"/>
        <v>0.61600909825532157</v>
      </c>
      <c r="AS1181" s="59">
        <f t="shared" si="854"/>
        <v>0.23550701360811971</v>
      </c>
      <c r="AT1181" s="59">
        <f t="shared" si="855"/>
        <v>0.72342623900240621</v>
      </c>
      <c r="AU1181" s="59"/>
      <c r="AV1181" s="78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>
        <f t="shared" si="856"/>
        <v>0.13421354999281945</v>
      </c>
      <c r="BH1181" s="64">
        <f t="shared" si="857"/>
        <v>0.86578645000718057</v>
      </c>
      <c r="BI1181" s="52"/>
      <c r="BJ1181" s="62"/>
      <c r="BK1181" s="62"/>
      <c r="BL1181" s="62"/>
    </row>
    <row r="1182" spans="1:64" s="31" customFormat="1" x14ac:dyDescent="0.25">
      <c r="A1182" s="62"/>
      <c r="B1182" s="58" t="s">
        <v>168</v>
      </c>
      <c r="C1182" s="52" t="s">
        <v>15</v>
      </c>
      <c r="D1182" s="52">
        <v>7482</v>
      </c>
      <c r="E1182" s="52" t="s">
        <v>1457</v>
      </c>
      <c r="F1182" s="52" t="s">
        <v>1461</v>
      </c>
      <c r="G1182" s="52" t="s">
        <v>26</v>
      </c>
      <c r="H1182" s="52" t="s">
        <v>1791</v>
      </c>
      <c r="I1182" s="52" t="s">
        <v>1725</v>
      </c>
      <c r="J1182" s="52" t="s">
        <v>1721</v>
      </c>
      <c r="K1182" s="59">
        <v>86.578645000718055</v>
      </c>
      <c r="L1182" s="59">
        <v>0.1275</v>
      </c>
      <c r="M1182" s="59">
        <v>0.81189999999999996</v>
      </c>
      <c r="N1182" s="59">
        <v>11.8</v>
      </c>
      <c r="O1182" s="59">
        <v>45.08</v>
      </c>
      <c r="P1182" s="59"/>
      <c r="Q1182" s="59">
        <v>30.55</v>
      </c>
      <c r="R1182" s="59">
        <v>0.23880000000000001</v>
      </c>
      <c r="S1182" s="59">
        <v>8.9600000000000009</v>
      </c>
      <c r="T1182" s="59">
        <v>6.3200000000000006E-2</v>
      </c>
      <c r="U1182" s="59"/>
      <c r="V1182" s="59">
        <v>97.631399999999985</v>
      </c>
      <c r="W1182" s="59">
        <f t="shared" si="861"/>
        <v>20.271450930647703</v>
      </c>
      <c r="X1182" s="59">
        <f t="shared" si="862"/>
        <v>11.42314855451467</v>
      </c>
      <c r="Y1182" s="59">
        <f t="shared" si="863"/>
        <v>98.775999485162373</v>
      </c>
      <c r="Z1182" s="59">
        <f t="shared" si="838"/>
        <v>4.2755702367370495E-3</v>
      </c>
      <c r="AA1182" s="59">
        <f t="shared" si="839"/>
        <v>2.0475844678905224E-2</v>
      </c>
      <c r="AB1182" s="59">
        <f t="shared" si="840"/>
        <v>0.46641041595723765</v>
      </c>
      <c r="AC1182" s="59">
        <f t="shared" si="841"/>
        <v>1.1957154624907007</v>
      </c>
      <c r="AD1182" s="59">
        <f t="shared" si="842"/>
        <v>0.28826835422572056</v>
      </c>
      <c r="AE1182" s="59">
        <f t="shared" si="843"/>
        <v>0</v>
      </c>
      <c r="AF1182" s="59">
        <f t="shared" si="844"/>
        <v>0.56851787808217924</v>
      </c>
      <c r="AG1182" s="59">
        <f t="shared" si="845"/>
        <v>6.7831153537644528E-3</v>
      </c>
      <c r="AH1182" s="59">
        <f t="shared" si="846"/>
        <v>0.44790022017769016</v>
      </c>
      <c r="AI1182" s="59">
        <f t="shared" si="847"/>
        <v>1.7046075445934432E-3</v>
      </c>
      <c r="AJ1182" s="59">
        <f t="shared" si="858"/>
        <v>3.0000514687475279</v>
      </c>
      <c r="AK1182" s="59">
        <f t="shared" si="848"/>
        <v>4</v>
      </c>
      <c r="AL1182" s="59">
        <f t="shared" si="849"/>
        <v>0.44066533343365827</v>
      </c>
      <c r="AM1182" s="59">
        <f t="shared" si="859"/>
        <v>0.55933466656634168</v>
      </c>
      <c r="AN1182" s="59">
        <f t="shared" si="850"/>
        <v>1.97218275869788</v>
      </c>
      <c r="AO1182" s="59">
        <f t="shared" si="860"/>
        <v>6.8392640111834009</v>
      </c>
      <c r="AP1182" s="59">
        <f t="shared" si="851"/>
        <v>0.33645306536873332</v>
      </c>
      <c r="AQ1182" s="59">
        <f t="shared" si="852"/>
        <v>0.14780004442002151</v>
      </c>
      <c r="AR1182" s="59">
        <f t="shared" si="853"/>
        <v>0.61306347325052235</v>
      </c>
      <c r="AS1182" s="59">
        <f t="shared" si="854"/>
        <v>0.23913648232945617</v>
      </c>
      <c r="AT1182" s="59">
        <f t="shared" si="855"/>
        <v>0.71938923398944798</v>
      </c>
      <c r="AU1182" s="59"/>
      <c r="AV1182" s="78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>
        <f t="shared" si="856"/>
        <v>0.13421354999281945</v>
      </c>
      <c r="BH1182" s="64">
        <f t="shared" si="857"/>
        <v>0.86578645000718057</v>
      </c>
      <c r="BI1182" s="52"/>
      <c r="BJ1182" s="62"/>
      <c r="BK1182" s="62"/>
      <c r="BL1182" s="62"/>
    </row>
    <row r="1183" spans="1:64" s="31" customFormat="1" x14ac:dyDescent="0.25">
      <c r="A1183" s="62"/>
      <c r="B1183" s="58" t="s">
        <v>168</v>
      </c>
      <c r="C1183" s="52" t="s">
        <v>15</v>
      </c>
      <c r="D1183" s="52">
        <v>7482</v>
      </c>
      <c r="E1183" s="52" t="s">
        <v>1457</v>
      </c>
      <c r="F1183" s="52" t="s">
        <v>1462</v>
      </c>
      <c r="G1183" s="52" t="s">
        <v>26</v>
      </c>
      <c r="H1183" s="52" t="s">
        <v>1791</v>
      </c>
      <c r="I1183" s="52" t="s">
        <v>1725</v>
      </c>
      <c r="J1183" s="52" t="s">
        <v>1721</v>
      </c>
      <c r="K1183" s="59">
        <v>88.41009637860094</v>
      </c>
      <c r="L1183" s="59">
        <v>3.2300000000000002E-2</v>
      </c>
      <c r="M1183" s="59">
        <v>0.59650000000000003</v>
      </c>
      <c r="N1183" s="59">
        <v>10.19</v>
      </c>
      <c r="O1183" s="59">
        <v>48.72</v>
      </c>
      <c r="P1183" s="59"/>
      <c r="Q1183" s="59">
        <v>29.9</v>
      </c>
      <c r="R1183" s="59">
        <v>0.2465</v>
      </c>
      <c r="S1183" s="59">
        <v>7.96</v>
      </c>
      <c r="T1183" s="59">
        <v>4.7399999999999998E-2</v>
      </c>
      <c r="U1183" s="59"/>
      <c r="V1183" s="59">
        <v>97.692699999999974</v>
      </c>
      <c r="W1183" s="59">
        <f t="shared" si="861"/>
        <v>21.22907303627364</v>
      </c>
      <c r="X1183" s="59">
        <f t="shared" si="862"/>
        <v>9.6365047385267371</v>
      </c>
      <c r="Y1183" s="59">
        <f t="shared" si="863"/>
        <v>98.658277774800368</v>
      </c>
      <c r="Z1183" s="59">
        <f t="shared" si="838"/>
        <v>1.0993188857072492E-3</v>
      </c>
      <c r="AA1183" s="59">
        <f t="shared" si="839"/>
        <v>1.5268171845550607E-2</v>
      </c>
      <c r="AB1183" s="59">
        <f t="shared" si="840"/>
        <v>0.40878760934081737</v>
      </c>
      <c r="AC1183" s="59">
        <f t="shared" si="841"/>
        <v>1.3115610896388055</v>
      </c>
      <c r="AD1183" s="59">
        <f t="shared" si="842"/>
        <v>0.24681297646896161</v>
      </c>
      <c r="AE1183" s="59">
        <f t="shared" si="843"/>
        <v>0</v>
      </c>
      <c r="AF1183" s="59">
        <f t="shared" si="844"/>
        <v>0.60426526357688937</v>
      </c>
      <c r="AG1183" s="59">
        <f t="shared" si="845"/>
        <v>7.1063911809175631E-3</v>
      </c>
      <c r="AH1183" s="59">
        <f t="shared" si="846"/>
        <v>0.40385330397123748</v>
      </c>
      <c r="AI1183" s="59">
        <f t="shared" si="847"/>
        <v>1.2975466355637439E-3</v>
      </c>
      <c r="AJ1183" s="59">
        <f t="shared" si="858"/>
        <v>3.0000516715444503</v>
      </c>
      <c r="AK1183" s="59">
        <f t="shared" si="848"/>
        <v>4.0000000000000009</v>
      </c>
      <c r="AL1183" s="59">
        <f t="shared" si="849"/>
        <v>0.4006009977114699</v>
      </c>
      <c r="AM1183" s="59">
        <f t="shared" si="859"/>
        <v>0.59939900228853005</v>
      </c>
      <c r="AN1183" s="59">
        <f t="shared" si="850"/>
        <v>2.4482718543483055</v>
      </c>
      <c r="AO1183" s="59">
        <f t="shared" si="860"/>
        <v>9.0767728218589809</v>
      </c>
      <c r="AP1183" s="59">
        <f t="shared" si="851"/>
        <v>0.29000033704969924</v>
      </c>
      <c r="AQ1183" s="59">
        <f t="shared" si="852"/>
        <v>0.12546654377692634</v>
      </c>
      <c r="AR1183" s="59">
        <f t="shared" si="853"/>
        <v>0.6667276543702092</v>
      </c>
      <c r="AS1183" s="59">
        <f t="shared" si="854"/>
        <v>0.20780580185286443</v>
      </c>
      <c r="AT1183" s="59">
        <f t="shared" si="855"/>
        <v>0.76238095824219909</v>
      </c>
      <c r="AU1183" s="59"/>
      <c r="AV1183" s="78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>
        <f t="shared" si="856"/>
        <v>0.1158990362139906</v>
      </c>
      <c r="BH1183" s="64">
        <f t="shared" si="857"/>
        <v>0.88410096378600944</v>
      </c>
      <c r="BI1183" s="52"/>
      <c r="BJ1183" s="62"/>
      <c r="BK1183" s="62"/>
      <c r="BL1183" s="62"/>
    </row>
    <row r="1184" spans="1:64" s="31" customFormat="1" x14ac:dyDescent="0.25">
      <c r="A1184" s="62"/>
      <c r="B1184" s="58" t="s">
        <v>168</v>
      </c>
      <c r="C1184" s="52" t="s">
        <v>15</v>
      </c>
      <c r="D1184" s="52">
        <v>7482</v>
      </c>
      <c r="E1184" s="52" t="s">
        <v>1457</v>
      </c>
      <c r="F1184" s="52" t="s">
        <v>1463</v>
      </c>
      <c r="G1184" s="52" t="s">
        <v>26</v>
      </c>
      <c r="H1184" s="52" t="s">
        <v>1791</v>
      </c>
      <c r="I1184" s="52" t="s">
        <v>1725</v>
      </c>
      <c r="J1184" s="52" t="s">
        <v>1721</v>
      </c>
      <c r="K1184" s="59">
        <v>88.41009637860094</v>
      </c>
      <c r="L1184" s="59">
        <v>3.2300000000000002E-2</v>
      </c>
      <c r="M1184" s="59">
        <v>0.58509999999999995</v>
      </c>
      <c r="N1184" s="59">
        <v>10.97</v>
      </c>
      <c r="O1184" s="59">
        <v>48.6</v>
      </c>
      <c r="P1184" s="59"/>
      <c r="Q1184" s="59">
        <v>27.67</v>
      </c>
      <c r="R1184" s="59">
        <v>0.21840000000000001</v>
      </c>
      <c r="S1184" s="59">
        <v>9.27</v>
      </c>
      <c r="T1184" s="59">
        <v>7.2800000000000004E-2</v>
      </c>
      <c r="U1184" s="59"/>
      <c r="V1184" s="59">
        <v>97.418600000000012</v>
      </c>
      <c r="W1184" s="59">
        <f t="shared" si="861"/>
        <v>19.246639403034372</v>
      </c>
      <c r="X1184" s="59">
        <f t="shared" si="862"/>
        <v>9.3613698565966086</v>
      </c>
      <c r="Y1184" s="59">
        <f t="shared" si="863"/>
        <v>98.356609259631</v>
      </c>
      <c r="Z1184" s="59">
        <f t="shared" si="838"/>
        <v>1.0882036282312435E-3</v>
      </c>
      <c r="AA1184" s="59">
        <f t="shared" si="839"/>
        <v>1.4824947704578501E-2</v>
      </c>
      <c r="AB1184" s="59">
        <f t="shared" si="840"/>
        <v>0.43562886407463697</v>
      </c>
      <c r="AC1184" s="59">
        <f t="shared" si="841"/>
        <v>1.2951020598371239</v>
      </c>
      <c r="AD1184" s="59">
        <f t="shared" si="842"/>
        <v>0.23734185633964078</v>
      </c>
      <c r="AE1184" s="59">
        <f t="shared" si="843"/>
        <v>0</v>
      </c>
      <c r="AF1184" s="59">
        <f t="shared" si="844"/>
        <v>0.54229798209336733</v>
      </c>
      <c r="AG1184" s="59">
        <f t="shared" si="845"/>
        <v>6.2326293596815909E-3</v>
      </c>
      <c r="AH1184" s="59">
        <f t="shared" si="846"/>
        <v>0.46556120891976571</v>
      </c>
      <c r="AI1184" s="59">
        <f t="shared" si="847"/>
        <v>1.9727065844635347E-3</v>
      </c>
      <c r="AJ1184" s="59">
        <f t="shared" si="858"/>
        <v>3.0000504585414896</v>
      </c>
      <c r="AK1184" s="59">
        <f t="shared" si="848"/>
        <v>4</v>
      </c>
      <c r="AL1184" s="59">
        <f t="shared" si="849"/>
        <v>0.46193080647681378</v>
      </c>
      <c r="AM1184" s="59">
        <f t="shared" si="859"/>
        <v>0.53806919352318627</v>
      </c>
      <c r="AN1184" s="59">
        <f t="shared" si="850"/>
        <v>2.2848813540807926</v>
      </c>
      <c r="AO1184" s="59">
        <f t="shared" si="860"/>
        <v>8.2921987653668001</v>
      </c>
      <c r="AP1184" s="59">
        <f t="shared" si="851"/>
        <v>0.30442499810768042</v>
      </c>
      <c r="AQ1184" s="59">
        <f t="shared" si="852"/>
        <v>0.12059607689372277</v>
      </c>
      <c r="AR1184" s="59">
        <f t="shared" si="853"/>
        <v>0.65805597884021727</v>
      </c>
      <c r="AS1184" s="59">
        <f t="shared" si="854"/>
        <v>0.22134794426606</v>
      </c>
      <c r="AT1184" s="59">
        <f t="shared" si="855"/>
        <v>0.74829775209075378</v>
      </c>
      <c r="AU1184" s="59"/>
      <c r="AV1184" s="78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>
        <f t="shared" si="856"/>
        <v>0.1158990362139906</v>
      </c>
      <c r="BH1184" s="64">
        <f t="shared" si="857"/>
        <v>0.88410096378600944</v>
      </c>
      <c r="BI1184" s="52"/>
      <c r="BJ1184" s="62"/>
      <c r="BK1184" s="62"/>
      <c r="BL1184" s="62"/>
    </row>
    <row r="1185" spans="1:64" s="31" customFormat="1" x14ac:dyDescent="0.25">
      <c r="A1185" s="62"/>
      <c r="B1185" s="58" t="s">
        <v>168</v>
      </c>
      <c r="C1185" s="52" t="s">
        <v>15</v>
      </c>
      <c r="D1185" s="52">
        <v>7482</v>
      </c>
      <c r="E1185" s="52" t="s">
        <v>1457</v>
      </c>
      <c r="F1185" s="52" t="s">
        <v>1464</v>
      </c>
      <c r="G1185" s="52" t="s">
        <v>26</v>
      </c>
      <c r="H1185" s="52" t="s">
        <v>1791</v>
      </c>
      <c r="I1185" s="52" t="s">
        <v>1725</v>
      </c>
      <c r="J1185" s="52" t="s">
        <v>1721</v>
      </c>
      <c r="K1185" s="59">
        <v>88.41009637860094</v>
      </c>
      <c r="L1185" s="59">
        <v>4.7899999999999998E-2</v>
      </c>
      <c r="M1185" s="59">
        <v>0.5998</v>
      </c>
      <c r="N1185" s="59">
        <v>11.01</v>
      </c>
      <c r="O1185" s="59">
        <v>48.18</v>
      </c>
      <c r="P1185" s="59"/>
      <c r="Q1185" s="59">
        <v>27.71</v>
      </c>
      <c r="R1185" s="59">
        <v>0.22969999999999999</v>
      </c>
      <c r="S1185" s="59">
        <v>9.01</v>
      </c>
      <c r="T1185" s="59">
        <v>6.83E-2</v>
      </c>
      <c r="U1185" s="59"/>
      <c r="V1185" s="59">
        <v>96.855699999999985</v>
      </c>
      <c r="W1185" s="59">
        <f t="shared" si="861"/>
        <v>19.492976520850473</v>
      </c>
      <c r="X1185" s="59">
        <f t="shared" si="862"/>
        <v>9.1320554335958306</v>
      </c>
      <c r="Y1185" s="59">
        <f t="shared" si="863"/>
        <v>97.770731954446291</v>
      </c>
      <c r="Z1185" s="59">
        <f t="shared" si="838"/>
        <v>1.6248436410071145E-3</v>
      </c>
      <c r="AA1185" s="59">
        <f t="shared" si="839"/>
        <v>1.5301638860159983E-2</v>
      </c>
      <c r="AB1185" s="59">
        <f t="shared" si="840"/>
        <v>0.44021592929446074</v>
      </c>
      <c r="AC1185" s="59">
        <f t="shared" si="841"/>
        <v>1.2927154369031788</v>
      </c>
      <c r="AD1185" s="59">
        <f t="shared" si="842"/>
        <v>0.2331158936142568</v>
      </c>
      <c r="AE1185" s="59">
        <f t="shared" si="843"/>
        <v>0</v>
      </c>
      <c r="AF1185" s="59">
        <f t="shared" si="844"/>
        <v>0.55300575751711667</v>
      </c>
      <c r="AG1185" s="59">
        <f t="shared" si="845"/>
        <v>6.6000629344656553E-3</v>
      </c>
      <c r="AH1185" s="59">
        <f t="shared" si="846"/>
        <v>0.45560686414988366</v>
      </c>
      <c r="AI1185" s="59">
        <f t="shared" si="847"/>
        <v>1.8634606783553128E-3</v>
      </c>
      <c r="AJ1185" s="59">
        <f t="shared" si="858"/>
        <v>3.0000498875928847</v>
      </c>
      <c r="AK1185" s="59">
        <f t="shared" si="848"/>
        <v>4</v>
      </c>
      <c r="AL1185" s="59">
        <f t="shared" si="849"/>
        <v>0.4517164016814228</v>
      </c>
      <c r="AM1185" s="59">
        <f t="shared" si="859"/>
        <v>0.5482835983185772</v>
      </c>
      <c r="AN1185" s="59">
        <f t="shared" si="850"/>
        <v>2.3722353244270438</v>
      </c>
      <c r="AO1185" s="59">
        <f t="shared" si="860"/>
        <v>8.7095773264667233</v>
      </c>
      <c r="AP1185" s="59">
        <f t="shared" si="851"/>
        <v>0.29653921028476982</v>
      </c>
      <c r="AQ1185" s="59">
        <f t="shared" si="852"/>
        <v>0.11857084942940813</v>
      </c>
      <c r="AR1185" s="59">
        <f t="shared" si="853"/>
        <v>0.65752002168394508</v>
      </c>
      <c r="AS1185" s="59">
        <f t="shared" si="854"/>
        <v>0.22390912888664685</v>
      </c>
      <c r="AT1185" s="59">
        <f t="shared" si="855"/>
        <v>0.745970361041838</v>
      </c>
      <c r="AU1185" s="59"/>
      <c r="AV1185" s="78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>
        <f t="shared" si="856"/>
        <v>0.1158990362139906</v>
      </c>
      <c r="BH1185" s="64">
        <f t="shared" si="857"/>
        <v>0.88410096378600944</v>
      </c>
      <c r="BI1185" s="52"/>
      <c r="BJ1185" s="62"/>
      <c r="BK1185" s="62"/>
      <c r="BL1185" s="62"/>
    </row>
    <row r="1186" spans="1:64" s="31" customFormat="1" x14ac:dyDescent="0.25">
      <c r="A1186" s="62"/>
      <c r="B1186" s="58" t="s">
        <v>168</v>
      </c>
      <c r="C1186" s="52" t="s">
        <v>15</v>
      </c>
      <c r="D1186" s="52">
        <v>7482</v>
      </c>
      <c r="E1186" s="52" t="s">
        <v>1457</v>
      </c>
      <c r="F1186" s="52" t="s">
        <v>1465</v>
      </c>
      <c r="G1186" s="52" t="s">
        <v>26</v>
      </c>
      <c r="H1186" s="52" t="s">
        <v>1791</v>
      </c>
      <c r="I1186" s="52" t="s">
        <v>1725</v>
      </c>
      <c r="J1186" s="52" t="s">
        <v>1721</v>
      </c>
      <c r="K1186" s="59">
        <v>87.398645793461455</v>
      </c>
      <c r="L1186" s="59">
        <v>5.2499999999999998E-2</v>
      </c>
      <c r="M1186" s="59">
        <v>0.79039999999999999</v>
      </c>
      <c r="N1186" s="59">
        <v>12.01</v>
      </c>
      <c r="O1186" s="59">
        <v>45.47</v>
      </c>
      <c r="P1186" s="59"/>
      <c r="Q1186" s="59">
        <v>29.43</v>
      </c>
      <c r="R1186" s="59">
        <v>0.24709999999999999</v>
      </c>
      <c r="S1186" s="59">
        <v>8.65</v>
      </c>
      <c r="T1186" s="59">
        <v>4.7500000000000001E-2</v>
      </c>
      <c r="U1186" s="59"/>
      <c r="V1186" s="59">
        <v>96.697500000000005</v>
      </c>
      <c r="W1186" s="59">
        <f t="shared" si="861"/>
        <v>20.346912673841921</v>
      </c>
      <c r="X1186" s="59">
        <f t="shared" si="862"/>
        <v>10.094562487395065</v>
      </c>
      <c r="Y1186" s="59">
        <f t="shared" si="863"/>
        <v>97.708975161236978</v>
      </c>
      <c r="Z1186" s="59">
        <f t="shared" si="838"/>
        <v>1.7792133904317858E-3</v>
      </c>
      <c r="AA1186" s="59">
        <f t="shared" si="839"/>
        <v>2.0145177174224631E-2</v>
      </c>
      <c r="AB1186" s="59">
        <f t="shared" si="840"/>
        <v>0.47974904104274796</v>
      </c>
      <c r="AC1186" s="59">
        <f t="shared" si="841"/>
        <v>1.2188598373377115</v>
      </c>
      <c r="AD1186" s="59">
        <f t="shared" si="842"/>
        <v>0.2574444414598212</v>
      </c>
      <c r="AE1186" s="59">
        <f t="shared" si="843"/>
        <v>0</v>
      </c>
      <c r="AF1186" s="59">
        <f t="shared" si="844"/>
        <v>0.57669035462722951</v>
      </c>
      <c r="AG1186" s="59">
        <f t="shared" si="845"/>
        <v>7.0933681456177514E-3</v>
      </c>
      <c r="AH1186" s="59">
        <f t="shared" si="846"/>
        <v>0.43699276665771136</v>
      </c>
      <c r="AI1186" s="59">
        <f t="shared" si="847"/>
        <v>1.2947496797074875E-3</v>
      </c>
      <c r="AJ1186" s="59">
        <f t="shared" si="858"/>
        <v>3.000048949515203</v>
      </c>
      <c r="AK1186" s="59">
        <f t="shared" si="848"/>
        <v>4</v>
      </c>
      <c r="AL1186" s="59">
        <f t="shared" si="849"/>
        <v>0.43109405442578641</v>
      </c>
      <c r="AM1186" s="59">
        <f t="shared" si="859"/>
        <v>0.56890594557421359</v>
      </c>
      <c r="AN1186" s="59">
        <f t="shared" si="850"/>
        <v>2.2400575104948706</v>
      </c>
      <c r="AO1186" s="59">
        <f t="shared" si="860"/>
        <v>8.0799242360478853</v>
      </c>
      <c r="AP1186" s="59">
        <f t="shared" si="851"/>
        <v>0.30863649696368045</v>
      </c>
      <c r="AQ1186" s="59">
        <f t="shared" si="852"/>
        <v>0.13161422485192917</v>
      </c>
      <c r="AR1186" s="59">
        <f t="shared" si="853"/>
        <v>0.62312199006785562</v>
      </c>
      <c r="AS1186" s="59">
        <f t="shared" si="854"/>
        <v>0.24526378508021515</v>
      </c>
      <c r="AT1186" s="59">
        <f t="shared" si="855"/>
        <v>0.71756356207194372</v>
      </c>
      <c r="AU1186" s="59"/>
      <c r="AV1186" s="78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>
        <f t="shared" si="856"/>
        <v>0.12601354206538545</v>
      </c>
      <c r="BH1186" s="64">
        <f t="shared" si="857"/>
        <v>0.8739864579346146</v>
      </c>
      <c r="BI1186" s="52"/>
      <c r="BJ1186" s="62"/>
      <c r="BK1186" s="62"/>
      <c r="BL1186" s="62"/>
    </row>
    <row r="1187" spans="1:64" s="31" customFormat="1" x14ac:dyDescent="0.25">
      <c r="A1187" s="62"/>
      <c r="B1187" s="58" t="s">
        <v>168</v>
      </c>
      <c r="C1187" s="52" t="s">
        <v>15</v>
      </c>
      <c r="D1187" s="52">
        <v>7482</v>
      </c>
      <c r="E1187" s="52" t="s">
        <v>1457</v>
      </c>
      <c r="F1187" s="52" t="s">
        <v>1466</v>
      </c>
      <c r="G1187" s="52" t="s">
        <v>26</v>
      </c>
      <c r="H1187" s="52" t="s">
        <v>1791</v>
      </c>
      <c r="I1187" s="52" t="s">
        <v>1725</v>
      </c>
      <c r="J1187" s="52" t="s">
        <v>1721</v>
      </c>
      <c r="K1187" s="59">
        <v>87.398645793461455</v>
      </c>
      <c r="L1187" s="59">
        <v>4.1500000000000002E-2</v>
      </c>
      <c r="M1187" s="59">
        <v>0.71599999999999997</v>
      </c>
      <c r="N1187" s="59">
        <v>11.43</v>
      </c>
      <c r="O1187" s="59">
        <v>46.36</v>
      </c>
      <c r="P1187" s="59"/>
      <c r="Q1187" s="59">
        <v>29.35</v>
      </c>
      <c r="R1187" s="59">
        <v>0.23430000000000001</v>
      </c>
      <c r="S1187" s="59">
        <v>8.7799999999999994</v>
      </c>
      <c r="T1187" s="59">
        <v>5.3100000000000001E-2</v>
      </c>
      <c r="U1187" s="59"/>
      <c r="V1187" s="59">
        <v>96.964900000000014</v>
      </c>
      <c r="W1187" s="59">
        <f t="shared" si="861"/>
        <v>20.072335685997565</v>
      </c>
      <c r="X1187" s="59">
        <f t="shared" si="862"/>
        <v>10.310807194934915</v>
      </c>
      <c r="Y1187" s="59">
        <f t="shared" si="863"/>
        <v>97.998042880932474</v>
      </c>
      <c r="Z1187" s="59">
        <f t="shared" si="838"/>
        <v>1.405253260765641E-3</v>
      </c>
      <c r="AA1187" s="59">
        <f t="shared" si="839"/>
        <v>1.8233706169644485E-2</v>
      </c>
      <c r="AB1187" s="59">
        <f t="shared" si="840"/>
        <v>0.45619981862125292</v>
      </c>
      <c r="AC1187" s="59">
        <f t="shared" si="841"/>
        <v>1.241680926317118</v>
      </c>
      <c r="AD1187" s="59">
        <f t="shared" si="842"/>
        <v>0.26274015661816202</v>
      </c>
      <c r="AE1187" s="59">
        <f t="shared" si="843"/>
        <v>0</v>
      </c>
      <c r="AF1187" s="59">
        <f t="shared" si="844"/>
        <v>0.56843373990374546</v>
      </c>
      <c r="AG1187" s="59">
        <f t="shared" si="845"/>
        <v>6.7203178370158888E-3</v>
      </c>
      <c r="AH1187" s="59">
        <f t="shared" si="846"/>
        <v>0.44319048392906574</v>
      </c>
      <c r="AI1187" s="59">
        <f t="shared" si="847"/>
        <v>1.4461871345532143E-3</v>
      </c>
      <c r="AJ1187" s="59">
        <f t="shared" si="858"/>
        <v>3.0000505897913232</v>
      </c>
      <c r="AK1187" s="59">
        <f t="shared" si="848"/>
        <v>4</v>
      </c>
      <c r="AL1187" s="59">
        <f t="shared" si="849"/>
        <v>0.43809793546651055</v>
      </c>
      <c r="AM1187" s="59">
        <f t="shared" si="859"/>
        <v>0.56190206453348945</v>
      </c>
      <c r="AN1187" s="59">
        <f t="shared" si="850"/>
        <v>2.1634825343042072</v>
      </c>
      <c r="AO1187" s="59">
        <f t="shared" si="860"/>
        <v>7.7203205335153831</v>
      </c>
      <c r="AP1187" s="59">
        <f t="shared" si="851"/>
        <v>0.31610732449324086</v>
      </c>
      <c r="AQ1187" s="59">
        <f t="shared" si="852"/>
        <v>0.13400864818363056</v>
      </c>
      <c r="AR1187" s="59">
        <f t="shared" si="853"/>
        <v>0.63331005261208329</v>
      </c>
      <c r="AS1187" s="59">
        <f t="shared" si="854"/>
        <v>0.23268129920428615</v>
      </c>
      <c r="AT1187" s="59">
        <f t="shared" si="855"/>
        <v>0.73131221378106148</v>
      </c>
      <c r="AU1187" s="59"/>
      <c r="AV1187" s="78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>
        <f t="shared" si="856"/>
        <v>0.12601354206538545</v>
      </c>
      <c r="BH1187" s="64">
        <f t="shared" si="857"/>
        <v>0.8739864579346146</v>
      </c>
      <c r="BI1187" s="52"/>
      <c r="BJ1187" s="62"/>
      <c r="BK1187" s="62"/>
      <c r="BL1187" s="62"/>
    </row>
    <row r="1188" spans="1:64" s="31" customFormat="1" x14ac:dyDescent="0.25">
      <c r="A1188" s="62"/>
      <c r="B1188" s="58" t="s">
        <v>168</v>
      </c>
      <c r="C1188" s="52" t="s">
        <v>15</v>
      </c>
      <c r="D1188" s="52">
        <v>7482</v>
      </c>
      <c r="E1188" s="52" t="s">
        <v>1457</v>
      </c>
      <c r="F1188" s="52" t="s">
        <v>1467</v>
      </c>
      <c r="G1188" s="52" t="s">
        <v>26</v>
      </c>
      <c r="H1188" s="52" t="s">
        <v>1791</v>
      </c>
      <c r="I1188" s="52" t="s">
        <v>1725</v>
      </c>
      <c r="J1188" s="52" t="s">
        <v>1721</v>
      </c>
      <c r="K1188" s="59">
        <v>86.090966229062786</v>
      </c>
      <c r="L1188" s="59">
        <v>9.2600000000000002E-2</v>
      </c>
      <c r="M1188" s="59">
        <v>0.99490000000000001</v>
      </c>
      <c r="N1188" s="59">
        <v>12.15</v>
      </c>
      <c r="O1188" s="59">
        <v>41.93</v>
      </c>
      <c r="P1188" s="59"/>
      <c r="Q1188" s="59">
        <v>33.47</v>
      </c>
      <c r="R1188" s="59">
        <v>0.25650000000000001</v>
      </c>
      <c r="S1188" s="59">
        <v>7.97</v>
      </c>
      <c r="T1188" s="59">
        <v>5.0700000000000002E-2</v>
      </c>
      <c r="U1188" s="59"/>
      <c r="V1188" s="59">
        <v>96.914700000000011</v>
      </c>
      <c r="W1188" s="59">
        <f t="shared" si="861"/>
        <v>21.752440806625444</v>
      </c>
      <c r="X1188" s="59">
        <f t="shared" si="862"/>
        <v>13.022404082434488</v>
      </c>
      <c r="Y1188" s="59">
        <f t="shared" si="863"/>
        <v>98.219544889059932</v>
      </c>
      <c r="Z1188" s="59">
        <f t="shared" si="838"/>
        <v>3.1405198384967278E-3</v>
      </c>
      <c r="AA1188" s="59">
        <f t="shared" si="839"/>
        <v>2.5376131142070477E-2</v>
      </c>
      <c r="AB1188" s="59">
        <f t="shared" si="840"/>
        <v>0.48570123224275286</v>
      </c>
      <c r="AC1188" s="59">
        <f t="shared" si="841"/>
        <v>1.1248004838508499</v>
      </c>
      <c r="AD1188" s="59">
        <f t="shared" si="842"/>
        <v>0.33236019515550896</v>
      </c>
      <c r="AE1188" s="59">
        <f t="shared" si="843"/>
        <v>0</v>
      </c>
      <c r="AF1188" s="59">
        <f t="shared" si="844"/>
        <v>0.61698411329187763</v>
      </c>
      <c r="AG1188" s="59">
        <f t="shared" si="845"/>
        <v>7.3686672238664165E-3</v>
      </c>
      <c r="AH1188" s="59">
        <f t="shared" si="846"/>
        <v>0.40293805128217675</v>
      </c>
      <c r="AI1188" s="59">
        <f t="shared" si="847"/>
        <v>1.3829993672770291E-3</v>
      </c>
      <c r="AJ1188" s="59">
        <f t="shared" si="858"/>
        <v>3.0000523933948764</v>
      </c>
      <c r="AK1188" s="59">
        <f t="shared" si="848"/>
        <v>4.0000000000000009</v>
      </c>
      <c r="AL1188" s="59">
        <f t="shared" si="849"/>
        <v>0.39506745247609554</v>
      </c>
      <c r="AM1188" s="59">
        <f t="shared" si="859"/>
        <v>0.60493254752390446</v>
      </c>
      <c r="AN1188" s="59">
        <f t="shared" si="850"/>
        <v>1.856371858859919</v>
      </c>
      <c r="AO1188" s="59">
        <f t="shared" si="860"/>
        <v>6.3184216956148056</v>
      </c>
      <c r="AP1188" s="59">
        <f t="shared" si="851"/>
        <v>0.35009447278308364</v>
      </c>
      <c r="AQ1188" s="59">
        <f t="shared" si="852"/>
        <v>0.17106732765265173</v>
      </c>
      <c r="AR1188" s="59">
        <f t="shared" si="853"/>
        <v>0.5789400046077845</v>
      </c>
      <c r="AS1188" s="59">
        <f t="shared" si="854"/>
        <v>0.24999266773956366</v>
      </c>
      <c r="AT1188" s="59">
        <f t="shared" si="855"/>
        <v>0.69841619702159707</v>
      </c>
      <c r="AU1188" s="59"/>
      <c r="AV1188" s="78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>
        <f t="shared" si="856"/>
        <v>0.13909033770937212</v>
      </c>
      <c r="BH1188" s="64">
        <f t="shared" si="857"/>
        <v>0.86090966229062782</v>
      </c>
      <c r="BI1188" s="52"/>
      <c r="BJ1188" s="62"/>
      <c r="BK1188" s="62"/>
      <c r="BL1188" s="62"/>
    </row>
    <row r="1189" spans="1:64" s="31" customFormat="1" x14ac:dyDescent="0.25">
      <c r="A1189" s="62"/>
      <c r="B1189" s="58" t="s">
        <v>168</v>
      </c>
      <c r="C1189" s="52" t="s">
        <v>15</v>
      </c>
      <c r="D1189" s="52">
        <v>7482</v>
      </c>
      <c r="E1189" s="52" t="s">
        <v>1457</v>
      </c>
      <c r="F1189" s="52" t="s">
        <v>1468</v>
      </c>
      <c r="G1189" s="52" t="s">
        <v>26</v>
      </c>
      <c r="H1189" s="52" t="s">
        <v>1791</v>
      </c>
      <c r="I1189" s="52" t="s">
        <v>1725</v>
      </c>
      <c r="J1189" s="52" t="s">
        <v>1721</v>
      </c>
      <c r="K1189" s="59">
        <v>86.090966229062786</v>
      </c>
      <c r="L1189" s="59">
        <v>5.96E-2</v>
      </c>
      <c r="M1189" s="59">
        <v>0.9617</v>
      </c>
      <c r="N1189" s="59">
        <v>12.01</v>
      </c>
      <c r="O1189" s="59">
        <v>41.98</v>
      </c>
      <c r="P1189" s="59"/>
      <c r="Q1189" s="59">
        <v>33.380000000000003</v>
      </c>
      <c r="R1189" s="59">
        <v>0.2616</v>
      </c>
      <c r="S1189" s="59">
        <v>8.0299999999999994</v>
      </c>
      <c r="T1189" s="59">
        <v>6.3600000000000004E-2</v>
      </c>
      <c r="U1189" s="59"/>
      <c r="V1189" s="59">
        <v>96.746499999999997</v>
      </c>
      <c r="W1189" s="59">
        <f t="shared" si="861"/>
        <v>21.497064844811433</v>
      </c>
      <c r="X1189" s="59">
        <f t="shared" si="862"/>
        <v>13.206195993763691</v>
      </c>
      <c r="Y1189" s="59">
        <f t="shared" si="863"/>
        <v>98.069760838575121</v>
      </c>
      <c r="Z1189" s="59">
        <f t="shared" si="838"/>
        <v>2.02486676025215E-3</v>
      </c>
      <c r="AA1189" s="59">
        <f t="shared" si="839"/>
        <v>2.4572267367088403E-2</v>
      </c>
      <c r="AB1189" s="59">
        <f t="shared" si="840"/>
        <v>0.48094517455155994</v>
      </c>
      <c r="AC1189" s="59">
        <f t="shared" si="841"/>
        <v>1.128113258085075</v>
      </c>
      <c r="AD1189" s="59">
        <f t="shared" si="842"/>
        <v>0.33764102757384357</v>
      </c>
      <c r="AE1189" s="59">
        <f t="shared" si="843"/>
        <v>0</v>
      </c>
      <c r="AF1189" s="59">
        <f t="shared" si="844"/>
        <v>0.61080810252503948</v>
      </c>
      <c r="AG1189" s="59">
        <f t="shared" si="845"/>
        <v>7.5283352535182226E-3</v>
      </c>
      <c r="AH1189" s="59">
        <f t="shared" si="846"/>
        <v>0.4066821796751019</v>
      </c>
      <c r="AI1189" s="59">
        <f t="shared" si="847"/>
        <v>1.7379239759414008E-3</v>
      </c>
      <c r="AJ1189" s="59">
        <f t="shared" si="858"/>
        <v>3.0000531357674198</v>
      </c>
      <c r="AK1189" s="59">
        <f t="shared" si="848"/>
        <v>4</v>
      </c>
      <c r="AL1189" s="59">
        <f t="shared" si="849"/>
        <v>0.39969146319090548</v>
      </c>
      <c r="AM1189" s="59">
        <f t="shared" si="859"/>
        <v>0.60030853680909457</v>
      </c>
      <c r="AN1189" s="59">
        <f t="shared" si="850"/>
        <v>1.809045858301249</v>
      </c>
      <c r="AO1189" s="59">
        <f t="shared" si="860"/>
        <v>6.1084182294947711</v>
      </c>
      <c r="AP1189" s="59">
        <f t="shared" si="851"/>
        <v>0.35599276424940357</v>
      </c>
      <c r="AQ1189" s="59">
        <f t="shared" si="852"/>
        <v>0.17344281152537924</v>
      </c>
      <c r="AR1189" s="59">
        <f t="shared" si="853"/>
        <v>0.57950047305355634</v>
      </c>
      <c r="AS1189" s="59">
        <f t="shared" si="854"/>
        <v>0.24705671542106442</v>
      </c>
      <c r="AT1189" s="59">
        <f t="shared" si="855"/>
        <v>0.70110148593952937</v>
      </c>
      <c r="AU1189" s="59"/>
      <c r="AV1189" s="78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>
        <f t="shared" si="856"/>
        <v>0.13909033770937212</v>
      </c>
      <c r="BH1189" s="64">
        <f t="shared" si="857"/>
        <v>0.86090966229062782</v>
      </c>
      <c r="BI1189" s="52"/>
      <c r="BJ1189" s="62"/>
      <c r="BK1189" s="62"/>
      <c r="BL1189" s="62"/>
    </row>
    <row r="1190" spans="1:64" s="31" customFormat="1" x14ac:dyDescent="0.25">
      <c r="A1190" s="62"/>
      <c r="B1190" s="58" t="s">
        <v>168</v>
      </c>
      <c r="C1190" s="52" t="s">
        <v>15</v>
      </c>
      <c r="D1190" s="52">
        <v>7482</v>
      </c>
      <c r="E1190" s="52" t="s">
        <v>1457</v>
      </c>
      <c r="F1190" s="52" t="s">
        <v>1469</v>
      </c>
      <c r="G1190" s="52" t="s">
        <v>26</v>
      </c>
      <c r="H1190" s="52" t="s">
        <v>1791</v>
      </c>
      <c r="I1190" s="52" t="s">
        <v>1725</v>
      </c>
      <c r="J1190" s="52" t="s">
        <v>1721</v>
      </c>
      <c r="K1190" s="59">
        <v>86.784533081071828</v>
      </c>
      <c r="L1190" s="59">
        <v>5.7099999999999998E-2</v>
      </c>
      <c r="M1190" s="59">
        <v>0.79149999999999998</v>
      </c>
      <c r="N1190" s="59">
        <v>11.91</v>
      </c>
      <c r="O1190" s="59">
        <v>45.85</v>
      </c>
      <c r="P1190" s="59"/>
      <c r="Q1190" s="59">
        <v>29.64</v>
      </c>
      <c r="R1190" s="59">
        <v>0.24360000000000001</v>
      </c>
      <c r="S1190" s="59">
        <v>9.36</v>
      </c>
      <c r="T1190" s="59">
        <v>6.7299999999999999E-2</v>
      </c>
      <c r="U1190" s="59"/>
      <c r="V1190" s="59">
        <v>97.919500000000014</v>
      </c>
      <c r="W1190" s="59">
        <f t="shared" si="861"/>
        <v>19.644628698638499</v>
      </c>
      <c r="X1190" s="59">
        <f t="shared" si="862"/>
        <v>11.108436654102579</v>
      </c>
      <c r="Y1190" s="59">
        <f t="shared" si="863"/>
        <v>99.032565352741074</v>
      </c>
      <c r="Z1190" s="59">
        <f t="shared" si="838"/>
        <v>1.9042366903967145E-3</v>
      </c>
      <c r="AA1190" s="59">
        <f t="shared" si="839"/>
        <v>1.9851401100671021E-2</v>
      </c>
      <c r="AB1190" s="59">
        <f t="shared" si="840"/>
        <v>0.46816501312142905</v>
      </c>
      <c r="AC1190" s="59">
        <f t="shared" si="841"/>
        <v>1.2094397498100538</v>
      </c>
      <c r="AD1190" s="59">
        <f t="shared" si="842"/>
        <v>0.27878220378618473</v>
      </c>
      <c r="AE1190" s="59">
        <f t="shared" si="843"/>
        <v>0</v>
      </c>
      <c r="AF1190" s="59">
        <f t="shared" si="844"/>
        <v>0.54790350257247045</v>
      </c>
      <c r="AG1190" s="59">
        <f t="shared" si="845"/>
        <v>6.8813417105495645E-3</v>
      </c>
      <c r="AH1190" s="59">
        <f t="shared" si="846"/>
        <v>0.46531823825717811</v>
      </c>
      <c r="AI1190" s="59">
        <f t="shared" si="847"/>
        <v>1.8051918011654797E-3</v>
      </c>
      <c r="AJ1190" s="59">
        <f t="shared" si="858"/>
        <v>3.0000508788500988</v>
      </c>
      <c r="AK1190" s="59">
        <f t="shared" si="848"/>
        <v>4.0000000000000009</v>
      </c>
      <c r="AL1190" s="59">
        <f t="shared" si="849"/>
        <v>0.45924620397127008</v>
      </c>
      <c r="AM1190" s="59">
        <f t="shared" si="859"/>
        <v>0.54075379602872986</v>
      </c>
      <c r="AN1190" s="59">
        <f t="shared" si="850"/>
        <v>1.9653460483894138</v>
      </c>
      <c r="AO1190" s="59">
        <f t="shared" si="860"/>
        <v>6.8082481920604074</v>
      </c>
      <c r="AP1190" s="59">
        <f t="shared" si="851"/>
        <v>0.33722876982372291</v>
      </c>
      <c r="AQ1190" s="59">
        <f t="shared" si="852"/>
        <v>0.14249849775574419</v>
      </c>
      <c r="AR1190" s="59">
        <f t="shared" si="853"/>
        <v>0.61820067828359848</v>
      </c>
      <c r="AS1190" s="59">
        <f t="shared" si="854"/>
        <v>0.23930082396065741</v>
      </c>
      <c r="AT1190" s="59">
        <f t="shared" si="855"/>
        <v>0.72093247261449867</v>
      </c>
      <c r="AU1190" s="59"/>
      <c r="AV1190" s="78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>
        <f t="shared" si="856"/>
        <v>0.13215466918928173</v>
      </c>
      <c r="BH1190" s="64">
        <f t="shared" si="857"/>
        <v>0.86784533081071824</v>
      </c>
      <c r="BI1190" s="52"/>
      <c r="BJ1190" s="62"/>
      <c r="BK1190" s="62"/>
      <c r="BL1190" s="62"/>
    </row>
    <row r="1191" spans="1:64" s="31" customFormat="1" x14ac:dyDescent="0.25">
      <c r="A1191" s="62"/>
      <c r="B1191" s="58" t="s">
        <v>168</v>
      </c>
      <c r="C1191" s="52" t="s">
        <v>15</v>
      </c>
      <c r="D1191" s="52">
        <v>7482</v>
      </c>
      <c r="E1191" s="52" t="s">
        <v>1457</v>
      </c>
      <c r="F1191" s="52" t="s">
        <v>1470</v>
      </c>
      <c r="G1191" s="52" t="s">
        <v>26</v>
      </c>
      <c r="H1191" s="52" t="s">
        <v>1791</v>
      </c>
      <c r="I1191" s="52" t="s">
        <v>1725</v>
      </c>
      <c r="J1191" s="52" t="s">
        <v>1721</v>
      </c>
      <c r="K1191" s="59">
        <v>86.784533081071828</v>
      </c>
      <c r="L1191" s="59">
        <v>9.7600000000000006E-2</v>
      </c>
      <c r="M1191" s="59">
        <v>0.76459999999999995</v>
      </c>
      <c r="N1191" s="59">
        <v>11.99</v>
      </c>
      <c r="O1191" s="59">
        <v>45.51</v>
      </c>
      <c r="P1191" s="59"/>
      <c r="Q1191" s="59">
        <v>29.53</v>
      </c>
      <c r="R1191" s="59">
        <v>0.24390000000000001</v>
      </c>
      <c r="S1191" s="59">
        <v>8.93</v>
      </c>
      <c r="T1191" s="59">
        <v>5.74E-2</v>
      </c>
      <c r="U1191" s="59"/>
      <c r="V1191" s="59">
        <v>97.123500000000007</v>
      </c>
      <c r="W1191" s="59">
        <f t="shared" si="861"/>
        <v>20.087647813046154</v>
      </c>
      <c r="X1191" s="59">
        <f t="shared" si="862"/>
        <v>10.493834393147198</v>
      </c>
      <c r="Y1191" s="59">
        <f t="shared" si="863"/>
        <v>98.174982206193349</v>
      </c>
      <c r="Z1191" s="59">
        <f t="shared" si="838"/>
        <v>3.2875873882183093E-3</v>
      </c>
      <c r="AA1191" s="59">
        <f t="shared" si="839"/>
        <v>1.9369446318712426E-2</v>
      </c>
      <c r="AB1191" s="59">
        <f t="shared" si="840"/>
        <v>0.47604613562592812</v>
      </c>
      <c r="AC1191" s="59">
        <f t="shared" si="841"/>
        <v>1.2125353287984038</v>
      </c>
      <c r="AD1191" s="59">
        <f t="shared" si="842"/>
        <v>0.26600449640234541</v>
      </c>
      <c r="AE1191" s="59">
        <f t="shared" si="843"/>
        <v>0</v>
      </c>
      <c r="AF1191" s="59">
        <f t="shared" si="844"/>
        <v>0.56588998130972434</v>
      </c>
      <c r="AG1191" s="59">
        <f t="shared" si="845"/>
        <v>6.959055630876231E-3</v>
      </c>
      <c r="AH1191" s="59">
        <f t="shared" si="846"/>
        <v>0.44840283819641652</v>
      </c>
      <c r="AI1191" s="59">
        <f t="shared" si="847"/>
        <v>1.5551162091057271E-3</v>
      </c>
      <c r="AJ1191" s="59">
        <f t="shared" si="858"/>
        <v>3.0000499858797305</v>
      </c>
      <c r="AK1191" s="59">
        <f t="shared" si="848"/>
        <v>4</v>
      </c>
      <c r="AL1191" s="59">
        <f t="shared" si="849"/>
        <v>0.44208420839925083</v>
      </c>
      <c r="AM1191" s="59">
        <f t="shared" si="859"/>
        <v>0.55791579160074911</v>
      </c>
      <c r="AN1191" s="59">
        <f t="shared" si="850"/>
        <v>2.1273699842042775</v>
      </c>
      <c r="AO1191" s="59">
        <f t="shared" si="860"/>
        <v>7.5520836146583301</v>
      </c>
      <c r="AP1191" s="59">
        <f t="shared" si="851"/>
        <v>0.31975749753012933</v>
      </c>
      <c r="AQ1191" s="59">
        <f t="shared" si="852"/>
        <v>0.13609250334011447</v>
      </c>
      <c r="AR1191" s="59">
        <f t="shared" si="853"/>
        <v>0.62035405610176952</v>
      </c>
      <c r="AS1191" s="59">
        <f t="shared" si="854"/>
        <v>0.24355344055811595</v>
      </c>
      <c r="AT1191" s="59">
        <f t="shared" si="855"/>
        <v>0.71807926022199886</v>
      </c>
      <c r="AU1191" s="59"/>
      <c r="AV1191" s="78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>
        <f t="shared" si="856"/>
        <v>0.13215466918928173</v>
      </c>
      <c r="BH1191" s="64">
        <f t="shared" si="857"/>
        <v>0.86784533081071824</v>
      </c>
      <c r="BI1191" s="52"/>
      <c r="BJ1191" s="62"/>
      <c r="BK1191" s="62"/>
      <c r="BL1191" s="62"/>
    </row>
    <row r="1192" spans="1:64" s="31" customFormat="1" x14ac:dyDescent="0.25">
      <c r="A1192" s="62"/>
      <c r="B1192" s="58" t="s">
        <v>168</v>
      </c>
      <c r="C1192" s="52" t="s">
        <v>15</v>
      </c>
      <c r="D1192" s="52">
        <v>7482</v>
      </c>
      <c r="E1192" s="52" t="s">
        <v>1457</v>
      </c>
      <c r="F1192" s="52" t="s">
        <v>1471</v>
      </c>
      <c r="G1192" s="52" t="s">
        <v>26</v>
      </c>
      <c r="H1192" s="52" t="s">
        <v>1791</v>
      </c>
      <c r="I1192" s="52" t="s">
        <v>1725</v>
      </c>
      <c r="J1192" s="52" t="s">
        <v>1721</v>
      </c>
      <c r="K1192" s="59">
        <v>86.784533081071828</v>
      </c>
      <c r="L1192" s="59">
        <v>5.0999999999999997E-2</v>
      </c>
      <c r="M1192" s="59">
        <v>0.75560000000000005</v>
      </c>
      <c r="N1192" s="59">
        <v>11.11</v>
      </c>
      <c r="O1192" s="59">
        <v>45.01</v>
      </c>
      <c r="P1192" s="59"/>
      <c r="Q1192" s="59">
        <v>31.61</v>
      </c>
      <c r="R1192" s="59">
        <v>0.29849999999999999</v>
      </c>
      <c r="S1192" s="59">
        <v>7.79</v>
      </c>
      <c r="T1192" s="59">
        <v>2.8199999999999999E-2</v>
      </c>
      <c r="U1192" s="59"/>
      <c r="V1192" s="59">
        <v>96.653300000000002</v>
      </c>
      <c r="W1192" s="59">
        <f t="shared" si="861"/>
        <v>21.461510077081304</v>
      </c>
      <c r="X1192" s="59">
        <f t="shared" si="862"/>
        <v>11.278606271303284</v>
      </c>
      <c r="Y1192" s="59">
        <f t="shared" si="863"/>
        <v>97.783416348384577</v>
      </c>
      <c r="Z1192" s="59">
        <f t="shared" si="838"/>
        <v>1.7457970855585168E-3</v>
      </c>
      <c r="AA1192" s="59">
        <f t="shared" si="839"/>
        <v>1.9452300143779539E-2</v>
      </c>
      <c r="AB1192" s="59">
        <f t="shared" si="840"/>
        <v>0.44827035582548996</v>
      </c>
      <c r="AC1192" s="59">
        <f t="shared" si="841"/>
        <v>1.2186884034908569</v>
      </c>
      <c r="AD1192" s="59">
        <f t="shared" si="842"/>
        <v>0.29054025112585646</v>
      </c>
      <c r="AE1192" s="59">
        <f t="shared" si="843"/>
        <v>0</v>
      </c>
      <c r="AF1192" s="59">
        <f t="shared" si="844"/>
        <v>0.61441144388832403</v>
      </c>
      <c r="AG1192" s="59">
        <f t="shared" si="845"/>
        <v>8.6552365824354664E-3</v>
      </c>
      <c r="AH1192" s="59">
        <f t="shared" si="846"/>
        <v>0.39751219039052049</v>
      </c>
      <c r="AI1192" s="59">
        <f t="shared" si="847"/>
        <v>7.7641901673875153E-4</v>
      </c>
      <c r="AJ1192" s="59">
        <f t="shared" si="858"/>
        <v>3.0000523975495601</v>
      </c>
      <c r="AK1192" s="59">
        <f t="shared" si="848"/>
        <v>4</v>
      </c>
      <c r="AL1192" s="59">
        <f t="shared" si="849"/>
        <v>0.39282825000308524</v>
      </c>
      <c r="AM1192" s="59">
        <f t="shared" si="859"/>
        <v>0.6071717499969147</v>
      </c>
      <c r="AN1192" s="59">
        <f t="shared" si="850"/>
        <v>2.1147205645601677</v>
      </c>
      <c r="AO1192" s="59">
        <f t="shared" si="860"/>
        <v>7.4933615345474536</v>
      </c>
      <c r="AP1192" s="59">
        <f t="shared" si="851"/>
        <v>0.3210560881056792</v>
      </c>
      <c r="AQ1192" s="59">
        <f t="shared" si="852"/>
        <v>0.1484242135377748</v>
      </c>
      <c r="AR1192" s="59">
        <f t="shared" si="853"/>
        <v>0.62257421178238681</v>
      </c>
      <c r="AS1192" s="59">
        <f t="shared" si="854"/>
        <v>0.22900157467983837</v>
      </c>
      <c r="AT1192" s="59">
        <f t="shared" si="855"/>
        <v>0.73108491537647002</v>
      </c>
      <c r="AU1192" s="59"/>
      <c r="AV1192" s="78"/>
      <c r="AW1192" s="59"/>
      <c r="AX1192" s="59"/>
      <c r="AY1192" s="59"/>
      <c r="AZ1192" s="59"/>
      <c r="BA1192" s="59"/>
      <c r="BB1192" s="59"/>
      <c r="BC1192" s="59"/>
      <c r="BD1192" s="59"/>
      <c r="BE1192" s="59"/>
      <c r="BF1192" s="59"/>
      <c r="BG1192" s="59">
        <f t="shared" si="856"/>
        <v>0.13215466918928173</v>
      </c>
      <c r="BH1192" s="64">
        <f t="shared" si="857"/>
        <v>0.86784533081071824</v>
      </c>
      <c r="BI1192" s="52"/>
      <c r="BJ1192" s="62"/>
      <c r="BK1192" s="62"/>
      <c r="BL1192" s="62"/>
    </row>
    <row r="1193" spans="1:64" s="31" customFormat="1" x14ac:dyDescent="0.25">
      <c r="A1193" s="62"/>
      <c r="B1193" s="58" t="s">
        <v>168</v>
      </c>
      <c r="C1193" s="52" t="s">
        <v>15</v>
      </c>
      <c r="D1193" s="52">
        <v>7482</v>
      </c>
      <c r="E1193" s="52" t="s">
        <v>1457</v>
      </c>
      <c r="F1193" s="52" t="s">
        <v>1472</v>
      </c>
      <c r="G1193" s="52" t="s">
        <v>26</v>
      </c>
      <c r="H1193" s="52" t="s">
        <v>1791</v>
      </c>
      <c r="I1193" s="52" t="s">
        <v>1725</v>
      </c>
      <c r="J1193" s="52" t="s">
        <v>1721</v>
      </c>
      <c r="K1193" s="59">
        <v>87.275545245316692</v>
      </c>
      <c r="L1193" s="59">
        <v>0.99129999999999996</v>
      </c>
      <c r="M1193" s="59">
        <v>0.73150000000000004</v>
      </c>
      <c r="N1193" s="59">
        <v>11.41</v>
      </c>
      <c r="O1193" s="59">
        <v>46.08</v>
      </c>
      <c r="P1193" s="59"/>
      <c r="Q1193" s="59">
        <v>29.05</v>
      </c>
      <c r="R1193" s="59">
        <v>0.24890000000000001</v>
      </c>
      <c r="S1193" s="59">
        <v>8.4499999999999993</v>
      </c>
      <c r="T1193" s="59">
        <v>6.9199999999999998E-2</v>
      </c>
      <c r="U1193" s="59"/>
      <c r="V1193" s="59">
        <v>97.030900000000003</v>
      </c>
      <c r="W1193" s="59">
        <f t="shared" si="861"/>
        <v>21.779142315701307</v>
      </c>
      <c r="X1193" s="59">
        <f t="shared" si="862"/>
        <v>8.0805264328725208</v>
      </c>
      <c r="Y1193" s="59">
        <f t="shared" si="863"/>
        <v>97.840568748573816</v>
      </c>
      <c r="Z1193" s="59">
        <f t="shared" si="838"/>
        <v>3.3567318868731294E-2</v>
      </c>
      <c r="AA1193" s="59">
        <f t="shared" si="839"/>
        <v>1.8628646566635858E-2</v>
      </c>
      <c r="AB1193" s="59">
        <f t="shared" si="840"/>
        <v>0.45540685678386955</v>
      </c>
      <c r="AC1193" s="59">
        <f t="shared" si="841"/>
        <v>1.2341958903601347</v>
      </c>
      <c r="AD1193" s="59">
        <f t="shared" si="842"/>
        <v>0.20591049694815247</v>
      </c>
      <c r="AE1193" s="59">
        <f t="shared" si="843"/>
        <v>0</v>
      </c>
      <c r="AF1193" s="59">
        <f t="shared" si="844"/>
        <v>0.6167764064444784</v>
      </c>
      <c r="AG1193" s="59">
        <f t="shared" si="845"/>
        <v>7.1391657390485787E-3</v>
      </c>
      <c r="AH1193" s="59">
        <f t="shared" si="846"/>
        <v>0.4265379356703603</v>
      </c>
      <c r="AI1193" s="59">
        <f t="shared" si="847"/>
        <v>1.8846951371441893E-3</v>
      </c>
      <c r="AJ1193" s="59">
        <f t="shared" si="858"/>
        <v>3.0000474125185557</v>
      </c>
      <c r="AK1193" s="59">
        <f t="shared" si="848"/>
        <v>4.0000000000000009</v>
      </c>
      <c r="AL1193" s="59">
        <f t="shared" si="849"/>
        <v>0.40882974426072904</v>
      </c>
      <c r="AM1193" s="59">
        <f t="shared" si="859"/>
        <v>0.59117025573927096</v>
      </c>
      <c r="AN1193" s="59">
        <f t="shared" si="850"/>
        <v>2.9953616526882576</v>
      </c>
      <c r="AO1193" s="59">
        <f t="shared" si="860"/>
        <v>11.818914004976255</v>
      </c>
      <c r="AP1193" s="59">
        <f t="shared" si="851"/>
        <v>0.25029023325764649</v>
      </c>
      <c r="AQ1193" s="59">
        <f t="shared" si="852"/>
        <v>0.10863047124040112</v>
      </c>
      <c r="AR1193" s="59">
        <f t="shared" si="853"/>
        <v>0.65111435871356549</v>
      </c>
      <c r="AS1193" s="59">
        <f t="shared" si="854"/>
        <v>0.24025517004603342</v>
      </c>
      <c r="AT1193" s="59">
        <f t="shared" si="855"/>
        <v>0.7304651300113828</v>
      </c>
      <c r="AU1193" s="59"/>
      <c r="AV1193" s="78"/>
      <c r="AW1193" s="59"/>
      <c r="AX1193" s="59"/>
      <c r="AY1193" s="59"/>
      <c r="AZ1193" s="59"/>
      <c r="BA1193" s="59"/>
      <c r="BB1193" s="59"/>
      <c r="BC1193" s="59"/>
      <c r="BD1193" s="59"/>
      <c r="BE1193" s="59"/>
      <c r="BF1193" s="59"/>
      <c r="BG1193" s="59">
        <f t="shared" si="856"/>
        <v>0.12724454754683306</v>
      </c>
      <c r="BH1193" s="64">
        <f t="shared" si="857"/>
        <v>0.87275545245316688</v>
      </c>
      <c r="BI1193" s="52"/>
      <c r="BJ1193" s="62"/>
      <c r="BK1193" s="62"/>
      <c r="BL1193" s="62"/>
    </row>
    <row r="1194" spans="1:64" s="31" customFormat="1" x14ac:dyDescent="0.25">
      <c r="A1194" s="62"/>
      <c r="B1194" s="58" t="s">
        <v>168</v>
      </c>
      <c r="C1194" s="52" t="s">
        <v>15</v>
      </c>
      <c r="D1194" s="52">
        <v>7482</v>
      </c>
      <c r="E1194" s="52" t="s">
        <v>1457</v>
      </c>
      <c r="F1194" s="52" t="s">
        <v>1473</v>
      </c>
      <c r="G1194" s="52" t="s">
        <v>26</v>
      </c>
      <c r="H1194" s="52" t="s">
        <v>1791</v>
      </c>
      <c r="I1194" s="52" t="s">
        <v>1725</v>
      </c>
      <c r="J1194" s="52" t="s">
        <v>1721</v>
      </c>
      <c r="K1194" s="59">
        <v>87.275545245316692</v>
      </c>
      <c r="L1194" s="59">
        <v>4.7500000000000001E-2</v>
      </c>
      <c r="M1194" s="59">
        <v>0.77080000000000004</v>
      </c>
      <c r="N1194" s="59">
        <v>11.37</v>
      </c>
      <c r="O1194" s="59">
        <v>45.56</v>
      </c>
      <c r="P1194" s="59"/>
      <c r="Q1194" s="59">
        <v>29.98</v>
      </c>
      <c r="R1194" s="59">
        <v>0.2727</v>
      </c>
      <c r="S1194" s="59">
        <v>8.6999999999999993</v>
      </c>
      <c r="T1194" s="59">
        <v>5.1499999999999997E-2</v>
      </c>
      <c r="U1194" s="59"/>
      <c r="V1194" s="59">
        <v>96.752500000000012</v>
      </c>
      <c r="W1194" s="59">
        <f t="shared" si="861"/>
        <v>20.147432175492945</v>
      </c>
      <c r="X1194" s="59">
        <f t="shared" si="862"/>
        <v>10.927503694717778</v>
      </c>
      <c r="Y1194" s="59">
        <f t="shared" si="863"/>
        <v>97.847435870210745</v>
      </c>
      <c r="Z1194" s="59">
        <f t="shared" si="838"/>
        <v>1.6123793940250829E-3</v>
      </c>
      <c r="AA1194" s="59">
        <f t="shared" si="839"/>
        <v>1.9677538027322139E-2</v>
      </c>
      <c r="AB1194" s="59">
        <f t="shared" si="840"/>
        <v>0.45492150500209266</v>
      </c>
      <c r="AC1194" s="59">
        <f t="shared" si="841"/>
        <v>1.2232561917028819</v>
      </c>
      <c r="AD1194" s="59">
        <f t="shared" si="842"/>
        <v>0.27913987212614416</v>
      </c>
      <c r="AE1194" s="59">
        <f t="shared" si="843"/>
        <v>0</v>
      </c>
      <c r="AF1194" s="59">
        <f t="shared" si="844"/>
        <v>0.57196409078573696</v>
      </c>
      <c r="AG1194" s="59">
        <f t="shared" si="845"/>
        <v>7.8409699145329526E-3</v>
      </c>
      <c r="AH1194" s="59">
        <f t="shared" si="846"/>
        <v>0.44023268967951784</v>
      </c>
      <c r="AI1194" s="59">
        <f t="shared" si="847"/>
        <v>1.406061530839615E-3</v>
      </c>
      <c r="AJ1194" s="59">
        <f t="shared" si="858"/>
        <v>3.0000512981630938</v>
      </c>
      <c r="AK1194" s="59">
        <f t="shared" si="848"/>
        <v>4</v>
      </c>
      <c r="AL1194" s="59">
        <f t="shared" si="849"/>
        <v>0.43492796872675837</v>
      </c>
      <c r="AM1194" s="59">
        <f t="shared" si="859"/>
        <v>0.56507203127324157</v>
      </c>
      <c r="AN1194" s="59">
        <f t="shared" si="850"/>
        <v>2.0490232600209284</v>
      </c>
      <c r="AO1194" s="59">
        <f t="shared" si="860"/>
        <v>7.1901303695701131</v>
      </c>
      <c r="AP1194" s="59">
        <f t="shared" si="851"/>
        <v>0.32797388367353292</v>
      </c>
      <c r="AQ1194" s="59">
        <f t="shared" si="852"/>
        <v>0.14261348110865954</v>
      </c>
      <c r="AR1194" s="59">
        <f t="shared" si="853"/>
        <v>0.62496562192173677</v>
      </c>
      <c r="AS1194" s="59">
        <f t="shared" si="854"/>
        <v>0.23242089696960369</v>
      </c>
      <c r="AT1194" s="59">
        <f t="shared" si="855"/>
        <v>0.72891934751885312</v>
      </c>
      <c r="AU1194" s="59"/>
      <c r="AV1194" s="78"/>
      <c r="AW1194" s="59"/>
      <c r="AX1194" s="59"/>
      <c r="AY1194" s="59"/>
      <c r="AZ1194" s="59"/>
      <c r="BA1194" s="59"/>
      <c r="BB1194" s="59"/>
      <c r="BC1194" s="59"/>
      <c r="BD1194" s="59"/>
      <c r="BE1194" s="59"/>
      <c r="BF1194" s="59"/>
      <c r="BG1194" s="59">
        <f t="shared" si="856"/>
        <v>0.12724454754683306</v>
      </c>
      <c r="BH1194" s="64">
        <f t="shared" si="857"/>
        <v>0.87275545245316688</v>
      </c>
      <c r="BI1194" s="52"/>
      <c r="BJ1194" s="62"/>
      <c r="BK1194" s="62"/>
      <c r="BL1194" s="62"/>
    </row>
    <row r="1195" spans="1:64" s="31" customFormat="1" x14ac:dyDescent="0.25">
      <c r="A1195" s="62"/>
      <c r="B1195" s="58" t="s">
        <v>168</v>
      </c>
      <c r="C1195" s="52" t="s">
        <v>15</v>
      </c>
      <c r="D1195" s="52">
        <v>7482</v>
      </c>
      <c r="E1195" s="52" t="s">
        <v>1457</v>
      </c>
      <c r="F1195" s="52" t="s">
        <v>1474</v>
      </c>
      <c r="G1195" s="52" t="s">
        <v>26</v>
      </c>
      <c r="H1195" s="52" t="s">
        <v>1791</v>
      </c>
      <c r="I1195" s="52" t="s">
        <v>1725</v>
      </c>
      <c r="J1195" s="52" t="s">
        <v>1721</v>
      </c>
      <c r="K1195" s="59">
        <v>87.275545245316692</v>
      </c>
      <c r="L1195" s="59">
        <v>3.1899999999999998E-2</v>
      </c>
      <c r="M1195" s="59">
        <v>0.83499999999999996</v>
      </c>
      <c r="N1195" s="59">
        <v>11.72</v>
      </c>
      <c r="O1195" s="59">
        <v>45.56</v>
      </c>
      <c r="P1195" s="59"/>
      <c r="Q1195" s="59">
        <v>30.39</v>
      </c>
      <c r="R1195" s="59">
        <v>0.2697</v>
      </c>
      <c r="S1195" s="59">
        <v>8.3000000000000007</v>
      </c>
      <c r="T1195" s="59">
        <v>4.9500000000000002E-2</v>
      </c>
      <c r="U1195" s="59"/>
      <c r="V1195" s="59">
        <v>97.156099999999995</v>
      </c>
      <c r="W1195" s="59">
        <f t="shared" si="861"/>
        <v>20.979091898589186</v>
      </c>
      <c r="X1195" s="59">
        <f t="shared" si="862"/>
        <v>10.458888754624155</v>
      </c>
      <c r="Y1195" s="59">
        <f t="shared" si="863"/>
        <v>98.204080653213339</v>
      </c>
      <c r="Z1195" s="59">
        <f t="shared" si="838"/>
        <v>1.0805447205284088E-3</v>
      </c>
      <c r="AA1195" s="59">
        <f t="shared" si="839"/>
        <v>2.1271296579274637E-2</v>
      </c>
      <c r="AB1195" s="59">
        <f t="shared" si="840"/>
        <v>0.4679312472693764</v>
      </c>
      <c r="AC1195" s="59">
        <f t="shared" si="841"/>
        <v>1.2206632108155684</v>
      </c>
      <c r="AD1195" s="59">
        <f t="shared" si="842"/>
        <v>0.26660291271705011</v>
      </c>
      <c r="AE1195" s="59">
        <f t="shared" si="843"/>
        <v>0</v>
      </c>
      <c r="AF1195" s="59">
        <f t="shared" si="844"/>
        <v>0.59431156243714667</v>
      </c>
      <c r="AG1195" s="59">
        <f t="shared" si="845"/>
        <v>7.7382726758327709E-3</v>
      </c>
      <c r="AH1195" s="59">
        <f t="shared" si="846"/>
        <v>0.41910183361812908</v>
      </c>
      <c r="AI1195" s="59">
        <f t="shared" si="847"/>
        <v>1.3485924662925816E-3</v>
      </c>
      <c r="AJ1195" s="59">
        <f t="shared" si="858"/>
        <v>3.0000494732991996</v>
      </c>
      <c r="AK1195" s="59">
        <f t="shared" si="848"/>
        <v>4</v>
      </c>
      <c r="AL1195" s="59">
        <f t="shared" si="849"/>
        <v>0.41355466115751793</v>
      </c>
      <c r="AM1195" s="59">
        <f t="shared" si="859"/>
        <v>0.58644533884248207</v>
      </c>
      <c r="AN1195" s="59">
        <f t="shared" si="850"/>
        <v>2.229201310594453</v>
      </c>
      <c r="AO1195" s="59">
        <f t="shared" si="860"/>
        <v>8.028708074531858</v>
      </c>
      <c r="AP1195" s="59">
        <f t="shared" si="851"/>
        <v>0.30967409703420234</v>
      </c>
      <c r="AQ1195" s="59">
        <f t="shared" si="852"/>
        <v>0.13635601024140764</v>
      </c>
      <c r="AR1195" s="59">
        <f t="shared" si="853"/>
        <v>0.6243171298429423</v>
      </c>
      <c r="AS1195" s="59">
        <f t="shared" si="854"/>
        <v>0.23932685991565009</v>
      </c>
      <c r="AT1195" s="59">
        <f t="shared" si="855"/>
        <v>0.72288713549370354</v>
      </c>
      <c r="AU1195" s="59"/>
      <c r="AV1195" s="78"/>
      <c r="AW1195" s="59"/>
      <c r="AX1195" s="59"/>
      <c r="AY1195" s="59"/>
      <c r="AZ1195" s="59"/>
      <c r="BA1195" s="59"/>
      <c r="BB1195" s="59"/>
      <c r="BC1195" s="59"/>
      <c r="BD1195" s="59"/>
      <c r="BE1195" s="59"/>
      <c r="BF1195" s="59"/>
      <c r="BG1195" s="59">
        <f t="shared" si="856"/>
        <v>0.12724454754683306</v>
      </c>
      <c r="BH1195" s="64">
        <f t="shared" si="857"/>
        <v>0.87275545245316688</v>
      </c>
      <c r="BI1195" s="52"/>
      <c r="BJ1195" s="62"/>
      <c r="BK1195" s="62"/>
      <c r="BL1195" s="62"/>
    </row>
    <row r="1196" spans="1:64" s="31" customFormat="1" x14ac:dyDescent="0.25">
      <c r="A1196" s="62"/>
      <c r="B1196" s="58" t="s">
        <v>168</v>
      </c>
      <c r="C1196" s="52" t="s">
        <v>15</v>
      </c>
      <c r="D1196" s="52" t="s">
        <v>241</v>
      </c>
      <c r="E1196" s="52" t="s">
        <v>1457</v>
      </c>
      <c r="F1196" s="52" t="s">
        <v>1475</v>
      </c>
      <c r="G1196" s="52" t="s">
        <v>26</v>
      </c>
      <c r="H1196" s="52" t="s">
        <v>1791</v>
      </c>
      <c r="I1196" s="52" t="s">
        <v>1725</v>
      </c>
      <c r="J1196" s="52" t="s">
        <v>1721</v>
      </c>
      <c r="K1196" s="59">
        <v>91.229453490304294</v>
      </c>
      <c r="L1196" s="59">
        <v>1.3899999999999999E-2</v>
      </c>
      <c r="M1196" s="59">
        <v>1.0174000000000001</v>
      </c>
      <c r="N1196" s="59">
        <v>11.21</v>
      </c>
      <c r="O1196" s="59">
        <v>41.63</v>
      </c>
      <c r="P1196" s="59"/>
      <c r="Q1196" s="59">
        <v>36.28</v>
      </c>
      <c r="R1196" s="59">
        <v>0.3468</v>
      </c>
      <c r="S1196" s="59">
        <v>7.37</v>
      </c>
      <c r="T1196" s="59">
        <v>5.5899999999999998E-2</v>
      </c>
      <c r="U1196" s="59"/>
      <c r="V1196" s="59">
        <v>97.924000000000007</v>
      </c>
      <c r="W1196" s="59">
        <f t="shared" si="861"/>
        <v>22.703536324430285</v>
      </c>
      <c r="X1196" s="59">
        <f t="shared" si="862"/>
        <v>15.088312597876991</v>
      </c>
      <c r="Y1196" s="59">
        <f t="shared" si="863"/>
        <v>99.435848922307287</v>
      </c>
      <c r="Z1196" s="59">
        <f t="shared" si="838"/>
        <v>4.7072973287407368E-4</v>
      </c>
      <c r="AA1196" s="59">
        <f t="shared" si="839"/>
        <v>2.5912182181220503E-2</v>
      </c>
      <c r="AB1196" s="59">
        <f t="shared" si="840"/>
        <v>0.44747091899291674</v>
      </c>
      <c r="AC1196" s="59">
        <f t="shared" si="841"/>
        <v>1.1151244005471874</v>
      </c>
      <c r="AD1196" s="59">
        <f t="shared" si="842"/>
        <v>0.38452518263599844</v>
      </c>
      <c r="AE1196" s="59">
        <f t="shared" si="843"/>
        <v>0</v>
      </c>
      <c r="AF1196" s="59">
        <f t="shared" si="844"/>
        <v>0.6430219091740792</v>
      </c>
      <c r="AG1196" s="59">
        <f t="shared" si="845"/>
        <v>9.9482556928909335E-3</v>
      </c>
      <c r="AH1196" s="59">
        <f t="shared" si="846"/>
        <v>0.37206063602178574</v>
      </c>
      <c r="AI1196" s="59">
        <f t="shared" si="847"/>
        <v>1.5226220189006438E-3</v>
      </c>
      <c r="AJ1196" s="59">
        <f t="shared" si="858"/>
        <v>3.000056836997854</v>
      </c>
      <c r="AK1196" s="59">
        <f t="shared" si="848"/>
        <v>4</v>
      </c>
      <c r="AL1196" s="59">
        <f t="shared" si="849"/>
        <v>0.36653239461426745</v>
      </c>
      <c r="AM1196" s="59">
        <f t="shared" si="859"/>
        <v>0.63346760538573255</v>
      </c>
      <c r="AN1196" s="59">
        <f t="shared" si="850"/>
        <v>1.6722491483289419</v>
      </c>
      <c r="AO1196" s="59">
        <f t="shared" si="860"/>
        <v>5.5110157692172779</v>
      </c>
      <c r="AP1196" s="59">
        <f t="shared" si="851"/>
        <v>0.37421660350246078</v>
      </c>
      <c r="AQ1196" s="59">
        <f t="shared" si="852"/>
        <v>0.19748401919976344</v>
      </c>
      <c r="AR1196" s="59">
        <f t="shared" si="853"/>
        <v>0.57270435974605782</v>
      </c>
      <c r="AS1196" s="59">
        <f t="shared" si="854"/>
        <v>0.22981162105417879</v>
      </c>
      <c r="AT1196" s="59">
        <f t="shared" si="855"/>
        <v>0.71363608133383227</v>
      </c>
      <c r="AU1196" s="59"/>
      <c r="AV1196" s="78"/>
      <c r="AW1196" s="59"/>
      <c r="AX1196" s="59"/>
      <c r="AY1196" s="59"/>
      <c r="AZ1196" s="59"/>
      <c r="BA1196" s="59"/>
      <c r="BB1196" s="59"/>
      <c r="BC1196" s="59"/>
      <c r="BD1196" s="59"/>
      <c r="BE1196" s="59"/>
      <c r="BF1196" s="59"/>
      <c r="BG1196" s="59">
        <f t="shared" si="856"/>
        <v>8.770546509695705E-2</v>
      </c>
      <c r="BH1196" s="64">
        <f t="shared" si="857"/>
        <v>0.91229453490304291</v>
      </c>
      <c r="BI1196" s="52"/>
      <c r="BJ1196" s="62"/>
      <c r="BK1196" s="62"/>
      <c r="BL1196" s="62"/>
    </row>
    <row r="1197" spans="1:64" s="31" customFormat="1" x14ac:dyDescent="0.25">
      <c r="A1197" s="62"/>
      <c r="B1197" s="58" t="s">
        <v>168</v>
      </c>
      <c r="C1197" s="52" t="s">
        <v>15</v>
      </c>
      <c r="D1197" s="52" t="s">
        <v>241</v>
      </c>
      <c r="E1197" s="52" t="s">
        <v>1457</v>
      </c>
      <c r="F1197" s="52" t="s">
        <v>1476</v>
      </c>
      <c r="G1197" s="52" t="s">
        <v>26</v>
      </c>
      <c r="H1197" s="52" t="s">
        <v>1791</v>
      </c>
      <c r="I1197" s="52" t="s">
        <v>1725</v>
      </c>
      <c r="J1197" s="52" t="s">
        <v>1721</v>
      </c>
      <c r="K1197" s="59">
        <v>91.229453490304294</v>
      </c>
      <c r="L1197" s="59">
        <v>5.0999999999999997E-2</v>
      </c>
      <c r="M1197" s="59">
        <v>0.35880000000000001</v>
      </c>
      <c r="N1197" s="59">
        <v>14.16</v>
      </c>
      <c r="O1197" s="59">
        <v>46.28</v>
      </c>
      <c r="P1197" s="59"/>
      <c r="Q1197" s="59">
        <v>28.98</v>
      </c>
      <c r="R1197" s="59">
        <v>0.24840000000000001</v>
      </c>
      <c r="S1197" s="59">
        <v>8.1199999999999992</v>
      </c>
      <c r="T1197" s="59">
        <v>7.1599999999999997E-2</v>
      </c>
      <c r="U1197" s="59"/>
      <c r="V1197" s="59">
        <v>98.269800000000018</v>
      </c>
      <c r="W1197" s="59">
        <f t="shared" si="861"/>
        <v>21.555842017248246</v>
      </c>
      <c r="X1197" s="59">
        <f t="shared" si="862"/>
        <v>8.2508979581593174</v>
      </c>
      <c r="Y1197" s="59">
        <f t="shared" si="863"/>
        <v>99.096539975407566</v>
      </c>
      <c r="Z1197" s="59">
        <f t="shared" si="838"/>
        <v>1.6957581851593331E-3</v>
      </c>
      <c r="AA1197" s="59">
        <f t="shared" si="839"/>
        <v>8.9722549347039902E-3</v>
      </c>
      <c r="AB1197" s="59">
        <f t="shared" si="840"/>
        <v>0.55495704903212206</v>
      </c>
      <c r="AC1197" s="59">
        <f t="shared" si="841"/>
        <v>1.2171586050590821</v>
      </c>
      <c r="AD1197" s="59">
        <f t="shared" si="842"/>
        <v>0.20645349794223417</v>
      </c>
      <c r="AE1197" s="59">
        <f t="shared" si="843"/>
        <v>0</v>
      </c>
      <c r="AF1197" s="59">
        <f t="shared" si="844"/>
        <v>0.59942405799759824</v>
      </c>
      <c r="AG1197" s="59">
        <f t="shared" si="845"/>
        <v>6.9961056185570041E-3</v>
      </c>
      <c r="AH1197" s="59">
        <f t="shared" si="846"/>
        <v>0.40247525203756257</v>
      </c>
      <c r="AI1197" s="59">
        <f t="shared" si="847"/>
        <v>1.9148300563983777E-3</v>
      </c>
      <c r="AJ1197" s="59">
        <f t="shared" si="858"/>
        <v>3.0000474108634179</v>
      </c>
      <c r="AK1197" s="59">
        <f t="shared" si="848"/>
        <v>4</v>
      </c>
      <c r="AL1197" s="59">
        <f t="shared" si="849"/>
        <v>0.40171227588073505</v>
      </c>
      <c r="AM1197" s="59">
        <f t="shared" si="859"/>
        <v>0.59828772411926501</v>
      </c>
      <c r="AN1197" s="59">
        <f t="shared" si="850"/>
        <v>2.9034337706659614</v>
      </c>
      <c r="AO1197" s="59">
        <f t="shared" si="860"/>
        <v>11.346411737949298</v>
      </c>
      <c r="AP1197" s="59">
        <f t="shared" si="851"/>
        <v>0.2561846975642143</v>
      </c>
      <c r="AQ1197" s="59">
        <f t="shared" si="852"/>
        <v>0.1043448482607016</v>
      </c>
      <c r="AR1197" s="59">
        <f t="shared" si="853"/>
        <v>0.61517112192321888</v>
      </c>
      <c r="AS1197" s="59">
        <f t="shared" si="854"/>
        <v>0.28048402981607951</v>
      </c>
      <c r="AT1197" s="59">
        <f t="shared" si="855"/>
        <v>0.68683926032089526</v>
      </c>
      <c r="AU1197" s="59"/>
      <c r="AV1197" s="78"/>
      <c r="AW1197" s="59"/>
      <c r="AX1197" s="59"/>
      <c r="AY1197" s="59"/>
      <c r="AZ1197" s="59"/>
      <c r="BA1197" s="59"/>
      <c r="BB1197" s="59"/>
      <c r="BC1197" s="59"/>
      <c r="BD1197" s="59"/>
      <c r="BE1197" s="59"/>
      <c r="BF1197" s="59"/>
      <c r="BG1197" s="59">
        <f t="shared" si="856"/>
        <v>8.770546509695705E-2</v>
      </c>
      <c r="BH1197" s="64">
        <f t="shared" si="857"/>
        <v>0.91229453490304291</v>
      </c>
      <c r="BI1197" s="52"/>
      <c r="BJ1197" s="62"/>
      <c r="BK1197" s="62"/>
      <c r="BL1197" s="62"/>
    </row>
    <row r="1198" spans="1:64" s="31" customFormat="1" x14ac:dyDescent="0.25">
      <c r="A1198" s="62"/>
      <c r="B1198" s="58" t="s">
        <v>168</v>
      </c>
      <c r="C1198" s="52" t="s">
        <v>15</v>
      </c>
      <c r="D1198" s="52" t="s">
        <v>241</v>
      </c>
      <c r="E1198" s="52" t="s">
        <v>1457</v>
      </c>
      <c r="F1198" s="52" t="s">
        <v>1477</v>
      </c>
      <c r="G1198" s="52" t="s">
        <v>26</v>
      </c>
      <c r="H1198" s="52" t="s">
        <v>1791</v>
      </c>
      <c r="I1198" s="52" t="s">
        <v>1725</v>
      </c>
      <c r="J1198" s="52" t="s">
        <v>1721</v>
      </c>
      <c r="K1198" s="59">
        <v>91.229453490304294</v>
      </c>
      <c r="L1198" s="59">
        <v>4.7500000000000001E-2</v>
      </c>
      <c r="M1198" s="59">
        <v>0.4521</v>
      </c>
      <c r="N1198" s="59">
        <v>10.68</v>
      </c>
      <c r="O1198" s="59">
        <v>45.18</v>
      </c>
      <c r="P1198" s="59"/>
      <c r="Q1198" s="59">
        <v>30.34</v>
      </c>
      <c r="R1198" s="59">
        <v>0.3044</v>
      </c>
      <c r="S1198" s="59">
        <v>9.3000000000000007</v>
      </c>
      <c r="T1198" s="59">
        <v>5.8999999999999997E-2</v>
      </c>
      <c r="U1198" s="59"/>
      <c r="V1198" s="59">
        <v>96.363</v>
      </c>
      <c r="W1198" s="59">
        <f t="shared" si="861"/>
        <v>18.702861131701674</v>
      </c>
      <c r="X1198" s="59">
        <f t="shared" si="862"/>
        <v>12.933028304399116</v>
      </c>
      <c r="Y1198" s="59">
        <f t="shared" si="863"/>
        <v>97.658889436100779</v>
      </c>
      <c r="Z1198" s="59">
        <f t="shared" si="838"/>
        <v>1.6146698450876225E-3</v>
      </c>
      <c r="AA1198" s="59">
        <f t="shared" si="839"/>
        <v>1.1557929917442492E-2</v>
      </c>
      <c r="AB1198" s="59">
        <f t="shared" si="840"/>
        <v>0.42792114859790087</v>
      </c>
      <c r="AC1198" s="59">
        <f t="shared" si="841"/>
        <v>1.2147766324900058</v>
      </c>
      <c r="AD1198" s="59">
        <f t="shared" si="842"/>
        <v>0.33083971391081113</v>
      </c>
      <c r="AE1198" s="59">
        <f t="shared" si="843"/>
        <v>0</v>
      </c>
      <c r="AF1198" s="59">
        <f t="shared" si="844"/>
        <v>0.53170850333017283</v>
      </c>
      <c r="AG1198" s="59">
        <f t="shared" si="845"/>
        <v>8.7648763360456908E-3</v>
      </c>
      <c r="AH1198" s="59">
        <f t="shared" si="846"/>
        <v>0.47126206229052831</v>
      </c>
      <c r="AI1198" s="59">
        <f t="shared" si="847"/>
        <v>1.613116020116408E-3</v>
      </c>
      <c r="AJ1198" s="59">
        <f t="shared" si="858"/>
        <v>3.0000586527381108</v>
      </c>
      <c r="AK1198" s="59">
        <f t="shared" si="848"/>
        <v>4</v>
      </c>
      <c r="AL1198" s="59">
        <f t="shared" si="849"/>
        <v>0.46986629363233784</v>
      </c>
      <c r="AM1198" s="59">
        <f t="shared" si="859"/>
        <v>0.53013370636766211</v>
      </c>
      <c r="AN1198" s="59">
        <f t="shared" si="850"/>
        <v>1.6071483590797464</v>
      </c>
      <c r="AO1198" s="59">
        <f t="shared" si="860"/>
        <v>5.2319025425759875</v>
      </c>
      <c r="AP1198" s="59">
        <f t="shared" si="851"/>
        <v>0.38356083439492999</v>
      </c>
      <c r="AQ1198" s="59">
        <f t="shared" si="852"/>
        <v>0.16763791655806673</v>
      </c>
      <c r="AR1198" s="59">
        <f t="shared" si="853"/>
        <v>0.6155325832767089</v>
      </c>
      <c r="AS1198" s="59">
        <f t="shared" si="854"/>
        <v>0.21682950016522431</v>
      </c>
      <c r="AT1198" s="59">
        <f t="shared" si="855"/>
        <v>0.73950098823746979</v>
      </c>
      <c r="AU1198" s="59"/>
      <c r="AV1198" s="78"/>
      <c r="AW1198" s="59"/>
      <c r="AX1198" s="59"/>
      <c r="AY1198" s="59"/>
      <c r="AZ1198" s="59"/>
      <c r="BA1198" s="59"/>
      <c r="BB1198" s="59"/>
      <c r="BC1198" s="59"/>
      <c r="BD1198" s="59"/>
      <c r="BE1198" s="59"/>
      <c r="BF1198" s="59"/>
      <c r="BG1198" s="59">
        <f t="shared" si="856"/>
        <v>8.770546509695705E-2</v>
      </c>
      <c r="BH1198" s="64">
        <f t="shared" si="857"/>
        <v>0.91229453490304291</v>
      </c>
      <c r="BI1198" s="52"/>
      <c r="BJ1198" s="62"/>
      <c r="BK1198" s="62"/>
      <c r="BL1198" s="62"/>
    </row>
    <row r="1199" spans="1:64" s="31" customFormat="1" x14ac:dyDescent="0.25">
      <c r="A1199" s="62"/>
      <c r="B1199" s="58" t="s">
        <v>168</v>
      </c>
      <c r="C1199" s="52" t="s">
        <v>15</v>
      </c>
      <c r="D1199" s="52" t="s">
        <v>241</v>
      </c>
      <c r="E1199" s="52" t="s">
        <v>1457</v>
      </c>
      <c r="F1199" s="52" t="s">
        <v>1478</v>
      </c>
      <c r="G1199" s="52" t="s">
        <v>26</v>
      </c>
      <c r="H1199" s="52" t="s">
        <v>1791</v>
      </c>
      <c r="I1199" s="52" t="s">
        <v>1725</v>
      </c>
      <c r="J1199" s="52" t="s">
        <v>1721</v>
      </c>
      <c r="K1199" s="59">
        <v>91.229453490304294</v>
      </c>
      <c r="L1199" s="59">
        <v>9.8299999999999998E-2</v>
      </c>
      <c r="M1199" s="59">
        <v>0.26450000000000001</v>
      </c>
      <c r="N1199" s="59">
        <v>15.9</v>
      </c>
      <c r="O1199" s="59">
        <v>48.3</v>
      </c>
      <c r="P1199" s="59"/>
      <c r="Q1199" s="59">
        <v>20.05</v>
      </c>
      <c r="R1199" s="59">
        <v>0.13</v>
      </c>
      <c r="S1199" s="59">
        <v>12.17</v>
      </c>
      <c r="T1199" s="59">
        <v>0.15240000000000001</v>
      </c>
      <c r="U1199" s="59"/>
      <c r="V1199" s="59">
        <v>97.06519999999999</v>
      </c>
      <c r="W1199" s="59">
        <f t="shared" si="861"/>
        <v>15.210857682443079</v>
      </c>
      <c r="X1199" s="59">
        <f t="shared" si="862"/>
        <v>5.3780199128216513</v>
      </c>
      <c r="Y1199" s="59">
        <f t="shared" si="863"/>
        <v>97.604077595264727</v>
      </c>
      <c r="Z1199" s="59">
        <f t="shared" si="838"/>
        <v>3.1921128513923451E-3</v>
      </c>
      <c r="AA1199" s="59">
        <f t="shared" si="839"/>
        <v>6.4596028858585845E-3</v>
      </c>
      <c r="AB1199" s="59">
        <f t="shared" si="840"/>
        <v>0.60858916482490288</v>
      </c>
      <c r="AC1199" s="59">
        <f t="shared" si="841"/>
        <v>1.2406004294809871</v>
      </c>
      <c r="AD1199" s="59">
        <f t="shared" si="842"/>
        <v>0.13142391741748799</v>
      </c>
      <c r="AE1199" s="59">
        <f t="shared" si="843"/>
        <v>0</v>
      </c>
      <c r="AF1199" s="59">
        <f t="shared" si="844"/>
        <v>0.41309872381856727</v>
      </c>
      <c r="AG1199" s="59">
        <f t="shared" si="845"/>
        <v>3.5758483393358918E-3</v>
      </c>
      <c r="AH1199" s="59">
        <f t="shared" si="846"/>
        <v>0.58912126979611479</v>
      </c>
      <c r="AI1199" s="59">
        <f t="shared" si="847"/>
        <v>3.9804589864126105E-3</v>
      </c>
      <c r="AJ1199" s="59">
        <f t="shared" si="858"/>
        <v>3.0000415284010598</v>
      </c>
      <c r="AK1199" s="59">
        <f t="shared" si="848"/>
        <v>3.9999999999999996</v>
      </c>
      <c r="AL1199" s="59">
        <f t="shared" si="849"/>
        <v>0.587816321316187</v>
      </c>
      <c r="AM1199" s="59">
        <f t="shared" si="859"/>
        <v>0.412183678683813</v>
      </c>
      <c r="AN1199" s="59">
        <f t="shared" si="850"/>
        <v>3.1432537694512375</v>
      </c>
      <c r="AO1199" s="59">
        <f t="shared" si="860"/>
        <v>12.588474242026569</v>
      </c>
      <c r="AP1199" s="59">
        <f t="shared" si="851"/>
        <v>0.24135620351645687</v>
      </c>
      <c r="AQ1199" s="59">
        <f t="shared" si="852"/>
        <v>6.6355155430164153E-2</v>
      </c>
      <c r="AR1199" s="59">
        <f t="shared" si="853"/>
        <v>0.62637178941665994</v>
      </c>
      <c r="AS1199" s="59">
        <f t="shared" si="854"/>
        <v>0.30727305515317588</v>
      </c>
      <c r="AT1199" s="59">
        <f t="shared" si="855"/>
        <v>0.6708887143325386</v>
      </c>
      <c r="AU1199" s="59"/>
      <c r="AV1199" s="78"/>
      <c r="AW1199" s="59"/>
      <c r="AX1199" s="59"/>
      <c r="AY1199" s="59"/>
      <c r="AZ1199" s="59"/>
      <c r="BA1199" s="59"/>
      <c r="BB1199" s="59"/>
      <c r="BC1199" s="59"/>
      <c r="BD1199" s="59"/>
      <c r="BE1199" s="59"/>
      <c r="BF1199" s="59"/>
      <c r="BG1199" s="59">
        <f t="shared" si="856"/>
        <v>8.770546509695705E-2</v>
      </c>
      <c r="BH1199" s="64">
        <f t="shared" si="857"/>
        <v>0.91229453490304291</v>
      </c>
      <c r="BI1199" s="52"/>
      <c r="BJ1199" s="62"/>
      <c r="BK1199" s="62"/>
      <c r="BL1199" s="62"/>
    </row>
    <row r="1200" spans="1:64" s="31" customFormat="1" x14ac:dyDescent="0.25">
      <c r="A1200" s="62"/>
      <c r="B1200" s="58" t="s">
        <v>168</v>
      </c>
      <c r="C1200" s="52" t="s">
        <v>15</v>
      </c>
      <c r="D1200" s="52" t="s">
        <v>241</v>
      </c>
      <c r="E1200" s="52" t="s">
        <v>1457</v>
      </c>
      <c r="F1200" s="52" t="s">
        <v>1479</v>
      </c>
      <c r="G1200" s="52" t="s">
        <v>26</v>
      </c>
      <c r="H1200" s="52" t="s">
        <v>1791</v>
      </c>
      <c r="I1200" s="52" t="s">
        <v>1725</v>
      </c>
      <c r="J1200" s="52" t="s">
        <v>1721</v>
      </c>
      <c r="K1200" s="59">
        <v>91.229453490304294</v>
      </c>
      <c r="L1200" s="59">
        <v>7.1400000000000005E-2</v>
      </c>
      <c r="M1200" s="59">
        <v>0.38990000000000002</v>
      </c>
      <c r="N1200" s="59">
        <v>13.07</v>
      </c>
      <c r="O1200" s="59">
        <v>47.67</v>
      </c>
      <c r="P1200" s="59"/>
      <c r="Q1200" s="59">
        <v>24.91</v>
      </c>
      <c r="R1200" s="59">
        <v>0.19409999999999999</v>
      </c>
      <c r="S1200" s="59">
        <v>10.050000000000001</v>
      </c>
      <c r="T1200" s="59">
        <v>9.9099999999999994E-2</v>
      </c>
      <c r="U1200" s="59"/>
      <c r="V1200" s="59">
        <v>96.45450000000001</v>
      </c>
      <c r="W1200" s="59">
        <f t="shared" si="861"/>
        <v>17.920703103094255</v>
      </c>
      <c r="X1200" s="59">
        <f t="shared" si="862"/>
        <v>7.7676115769123637</v>
      </c>
      <c r="Y1200" s="59">
        <f t="shared" si="863"/>
        <v>97.232814680006626</v>
      </c>
      <c r="Z1200" s="59">
        <f t="shared" ref="Z1200:Z1364" si="864">$L1200/60.09/($L1200*2/60.09+$M1200*2/79.9+$N1200/101.96*3+$O1200/151.94*3+$P1200/209.82*3+$R1200/70.94+$S1200/40.31+$T1200/74.71+$W1200/71.85+$X1200/159.7*3)*4</f>
        <v>2.3924161379059541E-3</v>
      </c>
      <c r="AA1200" s="59">
        <f t="shared" ref="AA1200:AA1364" si="865">$M1200/79.9/($L1200*2/60.09+$M1200*2/79.9+$N1200/101.96*3+$O1200/151.94*3+$P1200/209.82*3+$R1200/70.94+$S1200/40.31+$T1200/74.71+$W1200/71.85+$X1200/159.7*3)*4</f>
        <v>9.8253305786412202E-3</v>
      </c>
      <c r="AB1200" s="59">
        <f t="shared" ref="AB1200:AB1364" si="866">$N1200*2/101.96/($L1200*2/60.09+$M1200*2/79.9+$N1200/101.96*3+$O1200/151.94*3+$P1200/209.82*3+$R1200/70.94+$S1200/40.31+$T1200/74.71+$W1200/71.85+$X1200/159.7*3)*4</f>
        <v>0.51619818351593594</v>
      </c>
      <c r="AC1200" s="59">
        <f t="shared" ref="AC1200:AC1364" si="867">$O1200*2/151.94/($L1200*2/60.09+$M1200*2/79.9+$N1200/101.96*3+$O1200/151.94*3+$P1200/209.82*3+$R1200/70.94+$S1200/40.31+$T1200/74.71+$W1200/71.85+$X1200/159.7*3)*4</f>
        <v>1.2634083446242912</v>
      </c>
      <c r="AD1200" s="59">
        <f t="shared" ref="AD1200:AD1364" si="868">$X1200*2/159.7/($L1200*2/60.09+$M1200*2/79.9+$N1200/101.96*3+$O1200/151.94*3+$P1200/209.82*3+$R1200/70.94+$S1200/40.31+$T1200/74.71+$W1200/71.85+$X1200/159.7*3)*4</f>
        <v>0.19586340279331144</v>
      </c>
      <c r="AE1200" s="59">
        <f t="shared" ref="AE1200:AE1364" si="869">$P1200*2/209.82/($L1200*2/60.09+$M1200*2/79.9+$N1200/101.96*3+$O1200/151.94*3+$P1200/209.82*3+$R1200/70.94+$S1200/40.31+$T1200/74.71+$W1200/71.85+$X1200/159.7*3)*4</f>
        <v>0</v>
      </c>
      <c r="AF1200" s="59">
        <f t="shared" ref="AF1200:AF1364" si="870">$W1200/71.85/($L1200*2/60.09+$M1200*2/79.9+$N1200/101.96*3+$O1200/151.94*3+$P1200/209.82*3+$R1200/70.94+$S1200/40.31+$T1200/74.71+$W1200/71.85+$X1200/159.7*3)*4</f>
        <v>0.50219107238380267</v>
      </c>
      <c r="AG1200" s="59">
        <f t="shared" ref="AG1200:AG1364" si="871">$R1200/70.94/($L1200*2/60.09+$M1200*2/79.9+$N1200/101.96*3+$O1200/151.94*3+$P1200/209.82*3+$R1200/70.94+$S1200/40.31+$T1200/74.71+$W1200/71.85+$X1200/159.7*3)*4</f>
        <v>5.5090291040848461E-3</v>
      </c>
      <c r="AH1200" s="59">
        <f t="shared" ref="AH1200:AH1364" si="872">$S1200/40.31/($L1200*2/60.09+$M1200*2/79.9+$N1200/101.96*3+$O1200/151.94*3+$P1200/209.82*3+$R1200/70.94+$S1200/40.31+$T1200/74.71+$W1200/71.85+$X1200/159.7*3)*4</f>
        <v>0.50198874394104875</v>
      </c>
      <c r="AI1200" s="59">
        <f t="shared" ref="AI1200:AI1364" si="873">$T1200/74.71/($L1200*2/60.09+$M1200*2/79.9+$N1200/101.96*3+$O1200/151.94*3+$P1200/209.82*3+$R1200/70.94+$S1200/40.31+$T1200/74.71+$W1200/71.85+$X1200/159.7*3)*4</f>
        <v>2.6707647376621514E-3</v>
      </c>
      <c r="AJ1200" s="59">
        <f t="shared" si="858"/>
        <v>3.0000472878166842</v>
      </c>
      <c r="AK1200" s="59">
        <f t="shared" si="848"/>
        <v>4.0000000000000009</v>
      </c>
      <c r="AL1200" s="59">
        <f t="shared" si="849"/>
        <v>0.4998992568664174</v>
      </c>
      <c r="AM1200" s="59">
        <f t="shared" si="859"/>
        <v>0.50010074313358266</v>
      </c>
      <c r="AN1200" s="59">
        <f t="shared" si="850"/>
        <v>2.5639862537962199</v>
      </c>
      <c r="AO1200" s="59">
        <f t="shared" si="860"/>
        <v>9.6423489348430511</v>
      </c>
      <c r="AP1200" s="59">
        <f t="shared" si="851"/>
        <v>0.28058469612076614</v>
      </c>
      <c r="AQ1200" s="59">
        <f t="shared" si="852"/>
        <v>9.9147751998813358E-2</v>
      </c>
      <c r="AR1200" s="59">
        <f t="shared" si="853"/>
        <v>0.63954825372980906</v>
      </c>
      <c r="AS1200" s="59">
        <f t="shared" si="854"/>
        <v>0.26130399427137752</v>
      </c>
      <c r="AT1200" s="59">
        <f t="shared" si="855"/>
        <v>0.70993690158274059</v>
      </c>
      <c r="AU1200" s="59"/>
      <c r="AV1200" s="78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>
        <f t="shared" si="856"/>
        <v>8.770546509695705E-2</v>
      </c>
      <c r="BH1200" s="64">
        <f t="shared" si="857"/>
        <v>0.91229453490304291</v>
      </c>
      <c r="BI1200" s="52"/>
      <c r="BJ1200" s="62"/>
      <c r="BK1200" s="62"/>
      <c r="BL1200" s="62"/>
    </row>
    <row r="1201" spans="1:64" s="31" customFormat="1" x14ac:dyDescent="0.25">
      <c r="A1201" s="62"/>
      <c r="B1201" s="58" t="s">
        <v>168</v>
      </c>
      <c r="C1201" s="52" t="s">
        <v>15</v>
      </c>
      <c r="D1201" s="52" t="s">
        <v>241</v>
      </c>
      <c r="E1201" s="52" t="s">
        <v>1457</v>
      </c>
      <c r="F1201" s="52" t="s">
        <v>1480</v>
      </c>
      <c r="G1201" s="52" t="s">
        <v>26</v>
      </c>
      <c r="H1201" s="52" t="s">
        <v>1791</v>
      </c>
      <c r="I1201" s="52" t="s">
        <v>1725</v>
      </c>
      <c r="J1201" s="52" t="s">
        <v>1721</v>
      </c>
      <c r="K1201" s="59">
        <v>90.404215284443907</v>
      </c>
      <c r="L1201" s="59">
        <v>4.9299999999999997E-2</v>
      </c>
      <c r="M1201" s="59">
        <v>0.30969999999999998</v>
      </c>
      <c r="N1201" s="59">
        <v>14.13</v>
      </c>
      <c r="O1201" s="59">
        <v>50.43</v>
      </c>
      <c r="P1201" s="59"/>
      <c r="Q1201" s="59">
        <v>21.78</v>
      </c>
      <c r="R1201" s="59">
        <v>0.14849999999999999</v>
      </c>
      <c r="S1201" s="59">
        <v>11.26</v>
      </c>
      <c r="T1201" s="59">
        <v>0.1421</v>
      </c>
      <c r="U1201" s="59"/>
      <c r="V1201" s="59">
        <v>98.249600000000001</v>
      </c>
      <c r="W1201" s="59">
        <f t="shared" si="861"/>
        <v>16.679175490264768</v>
      </c>
      <c r="X1201" s="59">
        <f t="shared" si="862"/>
        <v>5.668842531379453</v>
      </c>
      <c r="Y1201" s="59">
        <f t="shared" si="863"/>
        <v>98.817618021644222</v>
      </c>
      <c r="Z1201" s="59">
        <f t="shared" si="864"/>
        <v>1.6064725250012877E-3</v>
      </c>
      <c r="AA1201" s="59">
        <f t="shared" si="865"/>
        <v>7.5896720972877581E-3</v>
      </c>
      <c r="AB1201" s="59">
        <f t="shared" si="866"/>
        <v>0.54271386615684958</v>
      </c>
      <c r="AC1201" s="59">
        <f t="shared" si="867"/>
        <v>1.2997966964642338</v>
      </c>
      <c r="AD1201" s="59">
        <f t="shared" si="868"/>
        <v>0.13901064549096503</v>
      </c>
      <c r="AE1201" s="59">
        <f t="shared" si="869"/>
        <v>0</v>
      </c>
      <c r="AF1201" s="59">
        <f t="shared" si="870"/>
        <v>0.45454448492731081</v>
      </c>
      <c r="AG1201" s="59">
        <f t="shared" si="871"/>
        <v>4.0988672835136275E-3</v>
      </c>
      <c r="AH1201" s="59">
        <f t="shared" si="872"/>
        <v>0.54695825262315745</v>
      </c>
      <c r="AI1201" s="59">
        <f t="shared" si="873"/>
        <v>3.7242937533671712E-3</v>
      </c>
      <c r="AJ1201" s="59">
        <f t="shared" si="858"/>
        <v>3.0000432513216864</v>
      </c>
      <c r="AK1201" s="59">
        <f t="shared" si="848"/>
        <v>4.0000000000000009</v>
      </c>
      <c r="AL1201" s="59">
        <f t="shared" si="849"/>
        <v>0.54613755121722263</v>
      </c>
      <c r="AM1201" s="59">
        <f t="shared" si="859"/>
        <v>0.45386244878277737</v>
      </c>
      <c r="AN1201" s="59">
        <f t="shared" si="850"/>
        <v>3.2698537822188145</v>
      </c>
      <c r="AO1201" s="59">
        <f t="shared" si="860"/>
        <v>13.2562072025056</v>
      </c>
      <c r="AP1201" s="59">
        <f t="shared" si="851"/>
        <v>0.23420005719267362</v>
      </c>
      <c r="AQ1201" s="59">
        <f t="shared" si="852"/>
        <v>7.015349869679742E-2</v>
      </c>
      <c r="AR1201" s="59">
        <f t="shared" si="853"/>
        <v>0.65595901327881956</v>
      </c>
      <c r="AS1201" s="59">
        <f t="shared" si="854"/>
        <v>0.27388748802438301</v>
      </c>
      <c r="AT1201" s="59">
        <f t="shared" si="855"/>
        <v>0.70544870831849882</v>
      </c>
      <c r="AU1201" s="59"/>
      <c r="AV1201" s="78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>
        <f t="shared" si="856"/>
        <v>9.5957847155560924E-2</v>
      </c>
      <c r="BH1201" s="64">
        <f t="shared" si="857"/>
        <v>0.90404215284443912</v>
      </c>
      <c r="BI1201" s="52"/>
      <c r="BJ1201" s="62"/>
      <c r="BK1201" s="62"/>
      <c r="BL1201" s="62"/>
    </row>
    <row r="1202" spans="1:64" s="31" customFormat="1" x14ac:dyDescent="0.25">
      <c r="A1202" s="62"/>
      <c r="B1202" s="58" t="s">
        <v>168</v>
      </c>
      <c r="C1202" s="52" t="s">
        <v>15</v>
      </c>
      <c r="D1202" s="52" t="s">
        <v>241</v>
      </c>
      <c r="E1202" s="52" t="s">
        <v>1457</v>
      </c>
      <c r="F1202" s="52" t="s">
        <v>1481</v>
      </c>
      <c r="G1202" s="52" t="s">
        <v>26</v>
      </c>
      <c r="H1202" s="52" t="s">
        <v>1791</v>
      </c>
      <c r="I1202" s="52" t="s">
        <v>1725</v>
      </c>
      <c r="J1202" s="52" t="s">
        <v>1721</v>
      </c>
      <c r="K1202" s="59">
        <v>90.404215284443907</v>
      </c>
      <c r="L1202" s="59">
        <v>6.2100000000000002E-2</v>
      </c>
      <c r="M1202" s="59">
        <v>0.41670000000000001</v>
      </c>
      <c r="N1202" s="59">
        <v>13.79</v>
      </c>
      <c r="O1202" s="59">
        <v>47.1</v>
      </c>
      <c r="P1202" s="59"/>
      <c r="Q1202" s="59">
        <v>27.9</v>
      </c>
      <c r="R1202" s="59">
        <v>0.35949999999999999</v>
      </c>
      <c r="S1202" s="59">
        <v>8.43</v>
      </c>
      <c r="T1202" s="59">
        <v>2.7799999999999998E-2</v>
      </c>
      <c r="U1202" s="59"/>
      <c r="V1202" s="59">
        <v>98.086100000000002</v>
      </c>
      <c r="W1202" s="59">
        <f t="shared" ref="W1202:W1232" si="874">Q1202-0.8998*X1202</f>
        <v>20.952231205388792</v>
      </c>
      <c r="X1202" s="59">
        <f t="shared" ref="X1202:X1232" si="875">(S1202/40.31+Q1202/71.85+R1202/70.94+T1202/74.7+U1202/41.38-N1202/101.96-O1202/151.91-P1202/201-L1202*2/60.08-M1202*2/79.95)/3*159.66</f>
        <v>7.7214589848979864</v>
      </c>
      <c r="Y1202" s="59">
        <f t="shared" ref="Y1202:Y1232" si="876">SUM(L1202:P1202,R1202:U1202,W1202:X1202)</f>
        <v>98.859790190286787</v>
      </c>
      <c r="Z1202" s="59">
        <f t="shared" si="864"/>
        <v>2.0674721120038718E-3</v>
      </c>
      <c r="AA1202" s="59">
        <f t="shared" si="865"/>
        <v>1.0433427079932301E-2</v>
      </c>
      <c r="AB1202" s="59">
        <f t="shared" si="866"/>
        <v>0.54114630697593247</v>
      </c>
      <c r="AC1202" s="59">
        <f t="shared" si="867"/>
        <v>1.2403065713086012</v>
      </c>
      <c r="AD1202" s="59">
        <f t="shared" si="868"/>
        <v>0.19345266295718969</v>
      </c>
      <c r="AE1202" s="59">
        <f t="shared" si="869"/>
        <v>0</v>
      </c>
      <c r="AF1202" s="59">
        <f t="shared" si="870"/>
        <v>0.58338299976737229</v>
      </c>
      <c r="AG1202" s="59">
        <f t="shared" si="871"/>
        <v>1.0138132770590511E-2</v>
      </c>
      <c r="AH1202" s="59">
        <f t="shared" si="872"/>
        <v>0.41837434014524938</v>
      </c>
      <c r="AI1202" s="59">
        <f t="shared" si="873"/>
        <v>7.4441707033092472E-4</v>
      </c>
      <c r="AJ1202" s="59">
        <f t="shared" si="858"/>
        <v>3.0000463301872027</v>
      </c>
      <c r="AK1202" s="59">
        <f t="shared" si="848"/>
        <v>4</v>
      </c>
      <c r="AL1202" s="59">
        <f t="shared" si="849"/>
        <v>0.417640403994187</v>
      </c>
      <c r="AM1202" s="59">
        <f t="shared" si="859"/>
        <v>0.582359596005813</v>
      </c>
      <c r="AN1202" s="59">
        <f t="shared" si="850"/>
        <v>3.0156369566051033</v>
      </c>
      <c r="AO1202" s="59">
        <f t="shared" si="860"/>
        <v>11.923736722791007</v>
      </c>
      <c r="AP1202" s="59">
        <f t="shared" si="851"/>
        <v>0.24902649587262971</v>
      </c>
      <c r="AQ1202" s="59">
        <f t="shared" si="852"/>
        <v>9.7955400355784178E-2</v>
      </c>
      <c r="AR1202" s="59">
        <f t="shared" si="853"/>
        <v>0.62803336433435564</v>
      </c>
      <c r="AS1202" s="59">
        <f t="shared" si="854"/>
        <v>0.27401123530986005</v>
      </c>
      <c r="AT1202" s="59">
        <f t="shared" si="855"/>
        <v>0.69623316250888756</v>
      </c>
      <c r="AU1202" s="59"/>
      <c r="AV1202" s="78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>
        <f t="shared" si="856"/>
        <v>9.5957847155560924E-2</v>
      </c>
      <c r="BH1202" s="64">
        <f t="shared" si="857"/>
        <v>0.90404215284443912</v>
      </c>
      <c r="BI1202" s="52"/>
      <c r="BJ1202" s="62"/>
      <c r="BK1202" s="62"/>
      <c r="BL1202" s="62"/>
    </row>
    <row r="1203" spans="1:64" s="31" customFormat="1" x14ac:dyDescent="0.25">
      <c r="A1203" s="62"/>
      <c r="B1203" s="58" t="s">
        <v>168</v>
      </c>
      <c r="C1203" s="52" t="s">
        <v>15</v>
      </c>
      <c r="D1203" s="52" t="s">
        <v>241</v>
      </c>
      <c r="E1203" s="52" t="s">
        <v>1457</v>
      </c>
      <c r="F1203" s="52" t="s">
        <v>1482</v>
      </c>
      <c r="G1203" s="52" t="s">
        <v>26</v>
      </c>
      <c r="H1203" s="52" t="s">
        <v>1791</v>
      </c>
      <c r="I1203" s="52" t="s">
        <v>1725</v>
      </c>
      <c r="J1203" s="52" t="s">
        <v>1721</v>
      </c>
      <c r="K1203" s="59">
        <v>90.404215284443907</v>
      </c>
      <c r="L1203" s="59">
        <v>6.2300000000000001E-2</v>
      </c>
      <c r="M1203" s="59">
        <v>0.44579999999999997</v>
      </c>
      <c r="N1203" s="59">
        <v>14.75</v>
      </c>
      <c r="O1203" s="59">
        <v>46.53</v>
      </c>
      <c r="P1203" s="59"/>
      <c r="Q1203" s="59">
        <v>24.79</v>
      </c>
      <c r="R1203" s="59">
        <v>0.2029</v>
      </c>
      <c r="S1203" s="59">
        <v>10.48</v>
      </c>
      <c r="T1203" s="59">
        <v>9.8699999999999996E-2</v>
      </c>
      <c r="U1203" s="59"/>
      <c r="V1203" s="59">
        <v>97.359700000000004</v>
      </c>
      <c r="W1203" s="59">
        <f t="shared" si="874"/>
        <v>17.846300253542253</v>
      </c>
      <c r="X1203" s="59">
        <f t="shared" si="875"/>
        <v>7.7169368153564637</v>
      </c>
      <c r="Y1203" s="59">
        <f t="shared" si="876"/>
        <v>98.132937068898713</v>
      </c>
      <c r="Z1203" s="59">
        <f t="shared" si="864"/>
        <v>2.0495178964379927E-3</v>
      </c>
      <c r="AA1203" s="59">
        <f t="shared" si="865"/>
        <v>1.1029584623428625E-2</v>
      </c>
      <c r="AB1203" s="59">
        <f t="shared" si="866"/>
        <v>0.57194999623908949</v>
      </c>
      <c r="AC1203" s="59">
        <f t="shared" si="867"/>
        <v>1.2107564698007434</v>
      </c>
      <c r="AD1203" s="59">
        <f t="shared" si="868"/>
        <v>0.19104509690321134</v>
      </c>
      <c r="AE1203" s="59">
        <f t="shared" si="869"/>
        <v>0</v>
      </c>
      <c r="AF1203" s="59">
        <f t="shared" si="870"/>
        <v>0.49100656091942479</v>
      </c>
      <c r="AG1203" s="59">
        <f t="shared" si="871"/>
        <v>5.6540121210072345E-3</v>
      </c>
      <c r="AH1203" s="59">
        <f t="shared" si="872"/>
        <v>0.51394229176535544</v>
      </c>
      <c r="AI1203" s="59">
        <f t="shared" si="873"/>
        <v>2.6115857399128641E-3</v>
      </c>
      <c r="AJ1203" s="59">
        <f t="shared" si="858"/>
        <v>3.0000451160086112</v>
      </c>
      <c r="AK1203" s="59">
        <f t="shared" si="848"/>
        <v>4</v>
      </c>
      <c r="AL1203" s="59">
        <f t="shared" si="849"/>
        <v>0.51141139212441333</v>
      </c>
      <c r="AM1203" s="59">
        <f t="shared" si="859"/>
        <v>0.48858860787558667</v>
      </c>
      <c r="AN1203" s="59">
        <f t="shared" si="850"/>
        <v>2.5701081518369566</v>
      </c>
      <c r="AO1203" s="59">
        <f t="shared" si="860"/>
        <v>9.6724942565722802</v>
      </c>
      <c r="AP1203" s="59">
        <f t="shared" si="851"/>
        <v>0.28010355918362356</v>
      </c>
      <c r="AQ1203" s="59">
        <f t="shared" si="852"/>
        <v>9.6792879352224859E-2</v>
      </c>
      <c r="AR1203" s="59">
        <f t="shared" si="853"/>
        <v>0.61342901129633287</v>
      </c>
      <c r="AS1203" s="59">
        <f t="shared" si="854"/>
        <v>0.28977810935144221</v>
      </c>
      <c r="AT1203" s="59">
        <f t="shared" si="855"/>
        <v>0.67916759874123334</v>
      </c>
      <c r="AU1203" s="59"/>
      <c r="AV1203" s="78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>
        <f t="shared" si="856"/>
        <v>9.5957847155560924E-2</v>
      </c>
      <c r="BH1203" s="64">
        <f t="shared" si="857"/>
        <v>0.90404215284443912</v>
      </c>
      <c r="BI1203" s="52"/>
      <c r="BJ1203" s="62"/>
      <c r="BK1203" s="62"/>
      <c r="BL1203" s="62"/>
    </row>
    <row r="1204" spans="1:64" s="31" customFormat="1" x14ac:dyDescent="0.25">
      <c r="A1204" s="62"/>
      <c r="B1204" s="58" t="s">
        <v>168</v>
      </c>
      <c r="C1204" s="52" t="s">
        <v>15</v>
      </c>
      <c r="D1204" s="52" t="s">
        <v>241</v>
      </c>
      <c r="E1204" s="52" t="s">
        <v>1457</v>
      </c>
      <c r="F1204" s="52" t="s">
        <v>1483</v>
      </c>
      <c r="G1204" s="52" t="s">
        <v>26</v>
      </c>
      <c r="H1204" s="52" t="s">
        <v>1791</v>
      </c>
      <c r="I1204" s="52" t="s">
        <v>1725</v>
      </c>
      <c r="J1204" s="52" t="s">
        <v>1721</v>
      </c>
      <c r="K1204" s="59">
        <v>90.835737598671301</v>
      </c>
      <c r="L1204" s="59">
        <v>5.1400000000000001E-2</v>
      </c>
      <c r="M1204" s="59">
        <v>0.4098</v>
      </c>
      <c r="N1204" s="59">
        <v>14</v>
      </c>
      <c r="O1204" s="59">
        <v>49.46</v>
      </c>
      <c r="P1204" s="59"/>
      <c r="Q1204" s="59">
        <v>22.89</v>
      </c>
      <c r="R1204" s="59">
        <v>0.15040000000000001</v>
      </c>
      <c r="S1204" s="59">
        <v>11.36</v>
      </c>
      <c r="T1204" s="59">
        <v>9.2499999999999999E-2</v>
      </c>
      <c r="U1204" s="59"/>
      <c r="V1204" s="59">
        <v>98.414100000000005</v>
      </c>
      <c r="W1204" s="59">
        <f t="shared" si="874"/>
        <v>16.717513094033325</v>
      </c>
      <c r="X1204" s="59">
        <f t="shared" si="875"/>
        <v>6.8598431940060847</v>
      </c>
      <c r="Y1204" s="59">
        <f t="shared" si="876"/>
        <v>99.101456288039415</v>
      </c>
      <c r="Z1204" s="59">
        <f t="shared" si="864"/>
        <v>1.6713445291993765E-3</v>
      </c>
      <c r="AA1204" s="59">
        <f t="shared" si="865"/>
        <v>1.0021442613792583E-2</v>
      </c>
      <c r="AB1204" s="59">
        <f t="shared" si="866"/>
        <v>0.53657850817909358</v>
      </c>
      <c r="AC1204" s="59">
        <f t="shared" si="867"/>
        <v>1.2720877040571894</v>
      </c>
      <c r="AD1204" s="59">
        <f t="shared" si="868"/>
        <v>0.16785888622233591</v>
      </c>
      <c r="AE1204" s="59">
        <f t="shared" si="869"/>
        <v>0</v>
      </c>
      <c r="AF1204" s="59">
        <f t="shared" si="870"/>
        <v>0.45462149805624302</v>
      </c>
      <c r="AG1204" s="59">
        <f t="shared" si="871"/>
        <v>4.1424924090623025E-3</v>
      </c>
      <c r="AH1204" s="59">
        <f t="shared" si="872"/>
        <v>0.55064360821770797</v>
      </c>
      <c r="AI1204" s="59">
        <f t="shared" si="873"/>
        <v>2.4191793430739265E-3</v>
      </c>
      <c r="AJ1204" s="59">
        <f t="shared" si="858"/>
        <v>3.0000446636276981</v>
      </c>
      <c r="AK1204" s="59">
        <f t="shared" si="848"/>
        <v>3.9999999999999996</v>
      </c>
      <c r="AL1204" s="59">
        <f t="shared" si="849"/>
        <v>0.54775959573359412</v>
      </c>
      <c r="AM1204" s="59">
        <f t="shared" si="859"/>
        <v>0.45224040426640588</v>
      </c>
      <c r="AN1204" s="59">
        <f t="shared" si="850"/>
        <v>2.7083552636830821</v>
      </c>
      <c r="AO1204" s="59">
        <f t="shared" si="860"/>
        <v>10.359087639215561</v>
      </c>
      <c r="AP1204" s="59">
        <f t="shared" si="851"/>
        <v>0.26966132662457354</v>
      </c>
      <c r="AQ1204" s="59">
        <f t="shared" si="852"/>
        <v>8.4926260917829816E-2</v>
      </c>
      <c r="AR1204" s="59">
        <f t="shared" si="853"/>
        <v>0.64359805248575863</v>
      </c>
      <c r="AS1204" s="59">
        <f t="shared" si="854"/>
        <v>0.27147568659641164</v>
      </c>
      <c r="AT1204" s="59">
        <f t="shared" si="855"/>
        <v>0.70332916900368614</v>
      </c>
      <c r="AU1204" s="59"/>
      <c r="AV1204" s="78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>
        <f t="shared" si="856"/>
        <v>9.1642624013286988E-2</v>
      </c>
      <c r="BH1204" s="64">
        <f t="shared" si="857"/>
        <v>0.90835737598671296</v>
      </c>
      <c r="BI1204" s="52"/>
      <c r="BJ1204" s="62"/>
      <c r="BK1204" s="62"/>
      <c r="BL1204" s="62"/>
    </row>
    <row r="1205" spans="1:64" s="31" customFormat="1" x14ac:dyDescent="0.25">
      <c r="A1205" s="62"/>
      <c r="B1205" s="58" t="s">
        <v>168</v>
      </c>
      <c r="C1205" s="52" t="s">
        <v>15</v>
      </c>
      <c r="D1205" s="52" t="s">
        <v>241</v>
      </c>
      <c r="E1205" s="52" t="s">
        <v>1457</v>
      </c>
      <c r="F1205" s="52" t="s">
        <v>1484</v>
      </c>
      <c r="G1205" s="52" t="s">
        <v>26</v>
      </c>
      <c r="H1205" s="52" t="s">
        <v>1791</v>
      </c>
      <c r="I1205" s="52" t="s">
        <v>1725</v>
      </c>
      <c r="J1205" s="52" t="s">
        <v>1721</v>
      </c>
      <c r="K1205" s="59">
        <v>90.835737598671301</v>
      </c>
      <c r="L1205" s="59">
        <v>4.9299999999999997E-2</v>
      </c>
      <c r="M1205" s="59">
        <v>0.39889999999999998</v>
      </c>
      <c r="N1205" s="59">
        <v>14.12</v>
      </c>
      <c r="O1205" s="59">
        <v>49.34</v>
      </c>
      <c r="P1205" s="59"/>
      <c r="Q1205" s="59">
        <v>22.87</v>
      </c>
      <c r="R1205" s="59">
        <v>0.17</v>
      </c>
      <c r="S1205" s="59">
        <v>11.13</v>
      </c>
      <c r="T1205" s="59">
        <v>0.1226</v>
      </c>
      <c r="U1205" s="59"/>
      <c r="V1205" s="59">
        <v>98.200800000000001</v>
      </c>
      <c r="W1205" s="59">
        <f t="shared" si="874"/>
        <v>16.953677715925121</v>
      </c>
      <c r="X1205" s="59">
        <f t="shared" si="875"/>
        <v>6.5751525717658152</v>
      </c>
      <c r="Y1205" s="59">
        <f t="shared" si="876"/>
        <v>98.859630287690933</v>
      </c>
      <c r="Z1205" s="59">
        <f t="shared" si="864"/>
        <v>1.6079840735935796E-3</v>
      </c>
      <c r="AA1205" s="59">
        <f t="shared" si="865"/>
        <v>9.7848525295602309E-3</v>
      </c>
      <c r="AB1205" s="59">
        <f t="shared" si="866"/>
        <v>0.54284006427736586</v>
      </c>
      <c r="AC1205" s="59">
        <f t="shared" si="867"/>
        <v>1.2728992963603478</v>
      </c>
      <c r="AD1205" s="59">
        <f t="shared" si="868"/>
        <v>0.16138677455989467</v>
      </c>
      <c r="AE1205" s="59">
        <f t="shared" si="869"/>
        <v>0</v>
      </c>
      <c r="AF1205" s="59">
        <f t="shared" si="870"/>
        <v>0.46246000367025697</v>
      </c>
      <c r="AG1205" s="59">
        <f t="shared" si="871"/>
        <v>4.6967210261337029E-3</v>
      </c>
      <c r="AH1205" s="59">
        <f t="shared" si="872"/>
        <v>0.54115215698635344</v>
      </c>
      <c r="AI1205" s="59">
        <f t="shared" si="873"/>
        <v>3.216242314535041E-3</v>
      </c>
      <c r="AJ1205" s="59">
        <f t="shared" si="858"/>
        <v>3.0000440957980414</v>
      </c>
      <c r="AK1205" s="59">
        <f t="shared" si="848"/>
        <v>3.9999999999999996</v>
      </c>
      <c r="AL1205" s="59">
        <f t="shared" si="849"/>
        <v>0.53920446383621556</v>
      </c>
      <c r="AM1205" s="59">
        <f t="shared" si="859"/>
        <v>0.46079553616378444</v>
      </c>
      <c r="AN1205" s="59">
        <f t="shared" si="850"/>
        <v>2.8655384242692481</v>
      </c>
      <c r="AO1205" s="59">
        <f t="shared" si="860"/>
        <v>11.152965574644981</v>
      </c>
      <c r="AP1205" s="59">
        <f t="shared" si="851"/>
        <v>0.2586961737908588</v>
      </c>
      <c r="AQ1205" s="59">
        <f t="shared" si="852"/>
        <v>8.1626949179832931E-2</v>
      </c>
      <c r="AR1205" s="59">
        <f t="shared" si="853"/>
        <v>0.64381289271315256</v>
      </c>
      <c r="AS1205" s="59">
        <f t="shared" si="854"/>
        <v>0.27456015810701451</v>
      </c>
      <c r="AT1205" s="59">
        <f t="shared" si="855"/>
        <v>0.70103635133694919</v>
      </c>
      <c r="AU1205" s="59"/>
      <c r="AV1205" s="78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>
        <f t="shared" si="856"/>
        <v>9.1642624013286988E-2</v>
      </c>
      <c r="BH1205" s="64">
        <f t="shared" si="857"/>
        <v>0.90835737598671296</v>
      </c>
      <c r="BI1205" s="52"/>
      <c r="BJ1205" s="62"/>
      <c r="BK1205" s="62"/>
      <c r="BL1205" s="62"/>
    </row>
    <row r="1206" spans="1:64" s="31" customFormat="1" x14ac:dyDescent="0.25">
      <c r="A1206" s="62"/>
      <c r="B1206" s="58" t="s">
        <v>168</v>
      </c>
      <c r="C1206" s="52" t="s">
        <v>15</v>
      </c>
      <c r="D1206" s="52" t="s">
        <v>241</v>
      </c>
      <c r="E1206" s="52" t="s">
        <v>1457</v>
      </c>
      <c r="F1206" s="52" t="s">
        <v>1485</v>
      </c>
      <c r="G1206" s="52" t="s">
        <v>26</v>
      </c>
      <c r="H1206" s="52" t="s">
        <v>1791</v>
      </c>
      <c r="I1206" s="52" t="s">
        <v>1725</v>
      </c>
      <c r="J1206" s="52" t="s">
        <v>1721</v>
      </c>
      <c r="K1206" s="59">
        <v>91.955745986531085</v>
      </c>
      <c r="L1206" s="59">
        <v>7.5300000000000006E-2</v>
      </c>
      <c r="M1206" s="59">
        <v>0.27160000000000001</v>
      </c>
      <c r="N1206" s="59">
        <v>15.03</v>
      </c>
      <c r="O1206" s="59">
        <v>49.92</v>
      </c>
      <c r="P1206" s="59"/>
      <c r="Q1206" s="59">
        <v>20.8</v>
      </c>
      <c r="R1206" s="59">
        <v>0.1341</v>
      </c>
      <c r="S1206" s="59">
        <v>11.79</v>
      </c>
      <c r="T1206" s="59">
        <v>0.1333</v>
      </c>
      <c r="U1206" s="59"/>
      <c r="V1206" s="59">
        <v>98.154299999999992</v>
      </c>
      <c r="W1206" s="59">
        <f t="shared" si="874"/>
        <v>15.995807707837066</v>
      </c>
      <c r="X1206" s="59">
        <f t="shared" si="875"/>
        <v>5.3391779197187539</v>
      </c>
      <c r="Y1206" s="59">
        <f t="shared" si="876"/>
        <v>98.689285627555833</v>
      </c>
      <c r="Z1206" s="59">
        <f t="shared" si="864"/>
        <v>2.4376542117068929E-3</v>
      </c>
      <c r="AA1206" s="59">
        <f t="shared" si="865"/>
        <v>6.6124486706534719E-3</v>
      </c>
      <c r="AB1206" s="59">
        <f t="shared" si="866"/>
        <v>0.57350667500508035</v>
      </c>
      <c r="AC1206" s="59">
        <f t="shared" si="867"/>
        <v>1.2782381575006356</v>
      </c>
      <c r="AD1206" s="59">
        <f t="shared" si="868"/>
        <v>0.13007049719588223</v>
      </c>
      <c r="AE1206" s="59">
        <f t="shared" si="869"/>
        <v>0</v>
      </c>
      <c r="AF1206" s="59">
        <f t="shared" si="870"/>
        <v>0.43307062800384383</v>
      </c>
      <c r="AG1206" s="59">
        <f t="shared" si="871"/>
        <v>3.677197204242845E-3</v>
      </c>
      <c r="AH1206" s="59">
        <f t="shared" si="872"/>
        <v>0.56895816527011889</v>
      </c>
      <c r="AI1206" s="59">
        <f t="shared" si="873"/>
        <v>3.470809204676779E-3</v>
      </c>
      <c r="AJ1206" s="59">
        <f t="shared" si="858"/>
        <v>3.0000422322668405</v>
      </c>
      <c r="AK1206" s="59">
        <f t="shared" si="848"/>
        <v>4.0000000000000009</v>
      </c>
      <c r="AL1206" s="59">
        <f t="shared" si="849"/>
        <v>0.56780620386280778</v>
      </c>
      <c r="AM1206" s="59">
        <f t="shared" si="859"/>
        <v>0.43219379613719222</v>
      </c>
      <c r="AN1206" s="59">
        <f t="shared" si="850"/>
        <v>3.329506977678824</v>
      </c>
      <c r="AO1206" s="59">
        <f t="shared" si="860"/>
        <v>13.573637374543724</v>
      </c>
      <c r="AP1206" s="59">
        <f t="shared" si="851"/>
        <v>0.23097318127805153</v>
      </c>
      <c r="AQ1206" s="59">
        <f t="shared" si="852"/>
        <v>6.5631996708526291E-2</v>
      </c>
      <c r="AR1206" s="59">
        <f t="shared" si="853"/>
        <v>0.64498348475945022</v>
      </c>
      <c r="AS1206" s="59">
        <f t="shared" si="854"/>
        <v>0.28938451853202346</v>
      </c>
      <c r="AT1206" s="59">
        <f t="shared" si="855"/>
        <v>0.69028849713109164</v>
      </c>
      <c r="AU1206" s="59"/>
      <c r="AV1206" s="78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>
        <f t="shared" si="856"/>
        <v>8.0442540134689156E-2</v>
      </c>
      <c r="BH1206" s="64">
        <f t="shared" si="857"/>
        <v>0.9195574598653109</v>
      </c>
      <c r="BI1206" s="52"/>
      <c r="BJ1206" s="62"/>
      <c r="BK1206" s="62"/>
      <c r="BL1206" s="62"/>
    </row>
    <row r="1207" spans="1:64" s="31" customFormat="1" x14ac:dyDescent="0.25">
      <c r="A1207" s="62"/>
      <c r="B1207" s="58" t="s">
        <v>168</v>
      </c>
      <c r="C1207" s="52" t="s">
        <v>15</v>
      </c>
      <c r="D1207" s="52" t="s">
        <v>241</v>
      </c>
      <c r="E1207" s="52" t="s">
        <v>1457</v>
      </c>
      <c r="F1207" s="52" t="s">
        <v>1486</v>
      </c>
      <c r="G1207" s="52" t="s">
        <v>26</v>
      </c>
      <c r="H1207" s="52" t="s">
        <v>1791</v>
      </c>
      <c r="I1207" s="52" t="s">
        <v>1725</v>
      </c>
      <c r="J1207" s="52" t="s">
        <v>1721</v>
      </c>
      <c r="K1207" s="59">
        <v>91.955745986531085</v>
      </c>
      <c r="L1207" s="59">
        <v>7.7100000000000002E-2</v>
      </c>
      <c r="M1207" s="59">
        <v>0.32190000000000002</v>
      </c>
      <c r="N1207" s="59">
        <v>14.18</v>
      </c>
      <c r="O1207" s="59">
        <v>48.75</v>
      </c>
      <c r="P1207" s="59"/>
      <c r="Q1207" s="59">
        <v>22.81</v>
      </c>
      <c r="R1207" s="59">
        <v>0.16270000000000001</v>
      </c>
      <c r="S1207" s="59">
        <v>11.18</v>
      </c>
      <c r="T1207" s="59">
        <v>0.1368</v>
      </c>
      <c r="U1207" s="59"/>
      <c r="V1207" s="59">
        <v>97.618499999999983</v>
      </c>
      <c r="W1207" s="59">
        <f t="shared" si="874"/>
        <v>16.664360135430158</v>
      </c>
      <c r="X1207" s="59">
        <f t="shared" si="875"/>
        <v>6.8300065176370754</v>
      </c>
      <c r="Y1207" s="59">
        <f t="shared" si="876"/>
        <v>98.302866653067227</v>
      </c>
      <c r="Z1207" s="59">
        <f t="shared" si="864"/>
        <v>2.5256045903326025E-3</v>
      </c>
      <c r="AA1207" s="59">
        <f t="shared" si="865"/>
        <v>7.9302591839459525E-3</v>
      </c>
      <c r="AB1207" s="59">
        <f t="shared" si="866"/>
        <v>0.54750688376387291</v>
      </c>
      <c r="AC1207" s="59">
        <f t="shared" si="867"/>
        <v>1.2631231006544408</v>
      </c>
      <c r="AD1207" s="59">
        <f t="shared" si="868"/>
        <v>0.16836793361741215</v>
      </c>
      <c r="AE1207" s="59">
        <f t="shared" si="869"/>
        <v>0</v>
      </c>
      <c r="AF1207" s="59">
        <f t="shared" si="870"/>
        <v>0.45653602625094475</v>
      </c>
      <c r="AG1207" s="59">
        <f t="shared" si="871"/>
        <v>4.5144989150406626E-3</v>
      </c>
      <c r="AH1207" s="59">
        <f t="shared" si="872"/>
        <v>0.54593657344101454</v>
      </c>
      <c r="AI1207" s="59">
        <f t="shared" si="873"/>
        <v>3.6042967908539356E-3</v>
      </c>
      <c r="AJ1207" s="59">
        <f t="shared" si="858"/>
        <v>3.0000451772078582</v>
      </c>
      <c r="AK1207" s="59">
        <f t="shared" si="848"/>
        <v>3.9999999999999996</v>
      </c>
      <c r="AL1207" s="59">
        <f t="shared" si="849"/>
        <v>0.54459002032451609</v>
      </c>
      <c r="AM1207" s="59">
        <f t="shared" si="859"/>
        <v>0.45540997967548391</v>
      </c>
      <c r="AN1207" s="59">
        <f t="shared" si="850"/>
        <v>2.71153785903405</v>
      </c>
      <c r="AO1207" s="59">
        <f t="shared" si="860"/>
        <v>10.375023764484272</v>
      </c>
      <c r="AP1207" s="59">
        <f t="shared" si="851"/>
        <v>0.26943009555081193</v>
      </c>
      <c r="AQ1207" s="59">
        <f t="shared" si="852"/>
        <v>8.5077367733932444E-2</v>
      </c>
      <c r="AR1207" s="59">
        <f t="shared" si="853"/>
        <v>0.63826398660801331</v>
      </c>
      <c r="AS1207" s="59">
        <f t="shared" si="854"/>
        <v>0.27665864565805426</v>
      </c>
      <c r="AT1207" s="59">
        <f t="shared" si="855"/>
        <v>0.69761525630551957</v>
      </c>
      <c r="AU1207" s="59"/>
      <c r="AV1207" s="78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>
        <f t="shared" si="856"/>
        <v>8.0442540134689156E-2</v>
      </c>
      <c r="BH1207" s="64">
        <f t="shared" si="857"/>
        <v>0.9195574598653109</v>
      </c>
      <c r="BI1207" s="52"/>
      <c r="BJ1207" s="62"/>
      <c r="BK1207" s="62"/>
      <c r="BL1207" s="62"/>
    </row>
    <row r="1208" spans="1:64" s="31" customFormat="1" x14ac:dyDescent="0.25">
      <c r="A1208" s="62"/>
      <c r="B1208" s="58" t="s">
        <v>168</v>
      </c>
      <c r="C1208" s="52" t="s">
        <v>15</v>
      </c>
      <c r="D1208" s="52" t="s">
        <v>241</v>
      </c>
      <c r="E1208" s="52" t="s">
        <v>1457</v>
      </c>
      <c r="F1208" s="52" t="s">
        <v>1487</v>
      </c>
      <c r="G1208" s="52" t="s">
        <v>26</v>
      </c>
      <c r="H1208" s="52" t="s">
        <v>1791</v>
      </c>
      <c r="I1208" s="52" t="s">
        <v>1725</v>
      </c>
      <c r="J1208" s="52" t="s">
        <v>1721</v>
      </c>
      <c r="K1208" s="59">
        <v>91.955745986531085</v>
      </c>
      <c r="L1208" s="59">
        <v>5.6500000000000002E-2</v>
      </c>
      <c r="M1208" s="59">
        <v>0.66839999999999999</v>
      </c>
      <c r="N1208" s="59">
        <v>13.76</v>
      </c>
      <c r="O1208" s="59">
        <v>41.4</v>
      </c>
      <c r="P1208" s="59"/>
      <c r="Q1208" s="59">
        <v>35.01</v>
      </c>
      <c r="R1208" s="59">
        <v>0.47989999999999999</v>
      </c>
      <c r="S1208" s="59">
        <v>5.69</v>
      </c>
      <c r="T1208" s="59">
        <v>4.4499999999999998E-2</v>
      </c>
      <c r="U1208" s="59"/>
      <c r="V1208" s="59">
        <v>97.109300000000005</v>
      </c>
      <c r="W1208" s="59">
        <f t="shared" si="874"/>
        <v>24.968221768469604</v>
      </c>
      <c r="X1208" s="59">
        <f t="shared" si="875"/>
        <v>11.160011370893971</v>
      </c>
      <c r="Y1208" s="59">
        <f t="shared" si="876"/>
        <v>98.227533139363572</v>
      </c>
      <c r="Z1208" s="59">
        <f t="shared" si="864"/>
        <v>1.9321307110363498E-3</v>
      </c>
      <c r="AA1208" s="59">
        <f t="shared" si="865"/>
        <v>1.7190160109529583E-2</v>
      </c>
      <c r="AB1208" s="59">
        <f t="shared" si="866"/>
        <v>0.55463703125090114</v>
      </c>
      <c r="AC1208" s="59">
        <f t="shared" si="867"/>
        <v>1.1198206570231179</v>
      </c>
      <c r="AD1208" s="59">
        <f t="shared" si="868"/>
        <v>0.28719705119147448</v>
      </c>
      <c r="AE1208" s="59">
        <f t="shared" si="869"/>
        <v>0</v>
      </c>
      <c r="AF1208" s="59">
        <f t="shared" si="870"/>
        <v>0.71408695668992839</v>
      </c>
      <c r="AG1208" s="59">
        <f t="shared" si="871"/>
        <v>1.3901121064821333E-2</v>
      </c>
      <c r="AH1208" s="59">
        <f t="shared" si="872"/>
        <v>0.29006125926061149</v>
      </c>
      <c r="AI1208" s="59">
        <f t="shared" si="873"/>
        <v>1.2239721452660627E-3</v>
      </c>
      <c r="AJ1208" s="59">
        <f t="shared" si="858"/>
        <v>3.0000503394466866</v>
      </c>
      <c r="AK1208" s="59">
        <f t="shared" si="848"/>
        <v>3.9999999999999991</v>
      </c>
      <c r="AL1208" s="59">
        <f t="shared" si="849"/>
        <v>0.28886299318476177</v>
      </c>
      <c r="AM1208" s="59">
        <f t="shared" si="859"/>
        <v>0.71113700681523828</v>
      </c>
      <c r="AN1208" s="59">
        <f t="shared" si="850"/>
        <v>2.4864007263565044</v>
      </c>
      <c r="AO1208" s="59">
        <f t="shared" si="860"/>
        <v>9.262242149465159</v>
      </c>
      <c r="AP1208" s="59">
        <f t="shared" si="851"/>
        <v>0.28682876080199171</v>
      </c>
      <c r="AQ1208" s="59">
        <f t="shared" si="852"/>
        <v>0.14640550419679316</v>
      </c>
      <c r="AR1208" s="59">
        <f t="shared" si="853"/>
        <v>0.57085512271555172</v>
      </c>
      <c r="AS1208" s="59">
        <f t="shared" si="854"/>
        <v>0.28273937308765518</v>
      </c>
      <c r="AT1208" s="59">
        <f t="shared" si="855"/>
        <v>0.66876617119982029</v>
      </c>
      <c r="AU1208" s="59"/>
      <c r="AV1208" s="78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>
        <f t="shared" si="856"/>
        <v>8.0442540134689156E-2</v>
      </c>
      <c r="BH1208" s="64">
        <f t="shared" si="857"/>
        <v>0.9195574598653109</v>
      </c>
      <c r="BI1208" s="52"/>
      <c r="BJ1208" s="62"/>
      <c r="BK1208" s="62"/>
      <c r="BL1208" s="62"/>
    </row>
    <row r="1209" spans="1:64" s="31" customFormat="1" x14ac:dyDescent="0.25">
      <c r="A1209" s="62"/>
      <c r="B1209" s="58" t="s">
        <v>168</v>
      </c>
      <c r="C1209" s="52" t="s">
        <v>15</v>
      </c>
      <c r="D1209" s="52" t="s">
        <v>241</v>
      </c>
      <c r="E1209" s="52" t="s">
        <v>1457</v>
      </c>
      <c r="F1209" s="52" t="s">
        <v>1488</v>
      </c>
      <c r="G1209" s="52" t="s">
        <v>26</v>
      </c>
      <c r="H1209" s="52" t="s">
        <v>1791</v>
      </c>
      <c r="I1209" s="52" t="s">
        <v>1725</v>
      </c>
      <c r="J1209" s="52" t="s">
        <v>1721</v>
      </c>
      <c r="K1209" s="59">
        <v>91.955745986531085</v>
      </c>
      <c r="L1209" s="59">
        <v>7.8600000000000003E-2</v>
      </c>
      <c r="M1209" s="59">
        <v>0.56530000000000002</v>
      </c>
      <c r="N1209" s="59">
        <v>13.84</v>
      </c>
      <c r="O1209" s="59">
        <v>43.77</v>
      </c>
      <c r="P1209" s="59"/>
      <c r="Q1209" s="59">
        <v>28.45</v>
      </c>
      <c r="R1209" s="59">
        <v>0.27450000000000002</v>
      </c>
      <c r="S1209" s="59">
        <v>9.49</v>
      </c>
      <c r="T1209" s="59">
        <v>0.10009999999999999</v>
      </c>
      <c r="U1209" s="59"/>
      <c r="V1209" s="59">
        <v>96.5685</v>
      </c>
      <c r="W1209" s="59">
        <f t="shared" si="874"/>
        <v>19.065501697062992</v>
      </c>
      <c r="X1209" s="59">
        <f t="shared" si="875"/>
        <v>10.429538011710386</v>
      </c>
      <c r="Y1209" s="59">
        <f t="shared" si="876"/>
        <v>97.613539708773388</v>
      </c>
      <c r="Z1209" s="59">
        <f t="shared" si="864"/>
        <v>2.6290701869791811E-3</v>
      </c>
      <c r="AA1209" s="59">
        <f t="shared" si="865"/>
        <v>1.4220473079559181E-2</v>
      </c>
      <c r="AB1209" s="59">
        <f t="shared" si="866"/>
        <v>0.54565494753029253</v>
      </c>
      <c r="AC1209" s="59">
        <f t="shared" si="867"/>
        <v>1.1580205292688344</v>
      </c>
      <c r="AD1209" s="59">
        <f t="shared" si="868"/>
        <v>0.26252579915327628</v>
      </c>
      <c r="AE1209" s="59">
        <f t="shared" si="869"/>
        <v>0</v>
      </c>
      <c r="AF1209" s="59">
        <f t="shared" si="870"/>
        <v>0.53333895280898636</v>
      </c>
      <c r="AG1209" s="59">
        <f t="shared" si="871"/>
        <v>7.7773743425287242E-3</v>
      </c>
      <c r="AH1209" s="59">
        <f t="shared" si="872"/>
        <v>0.47318966726465456</v>
      </c>
      <c r="AI1209" s="59">
        <f t="shared" si="873"/>
        <v>2.6930051221485517E-3</v>
      </c>
      <c r="AJ1209" s="59">
        <f t="shared" si="858"/>
        <v>3.0000498187572604</v>
      </c>
      <c r="AK1209" s="59">
        <f t="shared" si="848"/>
        <v>4</v>
      </c>
      <c r="AL1209" s="59">
        <f t="shared" si="849"/>
        <v>0.47012042959099803</v>
      </c>
      <c r="AM1209" s="59">
        <f t="shared" si="859"/>
        <v>0.52987957040900202</v>
      </c>
      <c r="AN1209" s="59">
        <f t="shared" si="850"/>
        <v>2.0315677717358178</v>
      </c>
      <c r="AO1209" s="59">
        <f t="shared" si="860"/>
        <v>7.1100629940633144</v>
      </c>
      <c r="AP1209" s="59">
        <f t="shared" si="851"/>
        <v>0.32986232711776692</v>
      </c>
      <c r="AQ1209" s="59">
        <f t="shared" si="852"/>
        <v>0.13351929040230739</v>
      </c>
      <c r="AR1209" s="59">
        <f t="shared" si="853"/>
        <v>0.58896336984010134</v>
      </c>
      <c r="AS1209" s="59">
        <f t="shared" si="854"/>
        <v>0.27751733975759124</v>
      </c>
      <c r="AT1209" s="59">
        <f t="shared" si="855"/>
        <v>0.6797189635226355</v>
      </c>
      <c r="AU1209" s="59"/>
      <c r="AV1209" s="78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>
        <f t="shared" si="856"/>
        <v>8.0442540134689156E-2</v>
      </c>
      <c r="BH1209" s="64">
        <f t="shared" si="857"/>
        <v>0.9195574598653109</v>
      </c>
      <c r="BI1209" s="52"/>
      <c r="BJ1209" s="62"/>
      <c r="BK1209" s="62"/>
      <c r="BL1209" s="62"/>
    </row>
    <row r="1210" spans="1:64" s="31" customFormat="1" x14ac:dyDescent="0.25">
      <c r="A1210" s="62"/>
      <c r="B1210" s="58" t="s">
        <v>168</v>
      </c>
      <c r="C1210" s="52" t="s">
        <v>15</v>
      </c>
      <c r="D1210" s="52">
        <v>7487</v>
      </c>
      <c r="E1210" s="52" t="s">
        <v>1457</v>
      </c>
      <c r="F1210" s="52" t="s">
        <v>1489</v>
      </c>
      <c r="G1210" s="52" t="s">
        <v>26</v>
      </c>
      <c r="H1210" s="52" t="s">
        <v>1791</v>
      </c>
      <c r="I1210" s="52" t="s">
        <v>1725</v>
      </c>
      <c r="J1210" s="52" t="s">
        <v>1721</v>
      </c>
      <c r="K1210" s="59">
        <v>88.623388720878353</v>
      </c>
      <c r="L1210" s="59">
        <v>5.7799999999999997E-2</v>
      </c>
      <c r="M1210" s="59">
        <v>0.48449999999999999</v>
      </c>
      <c r="N1210" s="59">
        <v>15.12</v>
      </c>
      <c r="O1210" s="59">
        <v>45.31</v>
      </c>
      <c r="P1210" s="59"/>
      <c r="Q1210" s="59">
        <v>26.14</v>
      </c>
      <c r="R1210" s="59">
        <v>0.1764</v>
      </c>
      <c r="S1210" s="59">
        <v>9.8699999999999992</v>
      </c>
      <c r="T1210" s="59">
        <v>0.1381</v>
      </c>
      <c r="U1210" s="59"/>
      <c r="V1210" s="59">
        <v>97.296800000000005</v>
      </c>
      <c r="W1210" s="59">
        <f t="shared" si="874"/>
        <v>18.842211432150428</v>
      </c>
      <c r="X1210" s="59">
        <f t="shared" si="875"/>
        <v>8.1104562878968327</v>
      </c>
      <c r="Y1210" s="59">
        <f t="shared" si="876"/>
        <v>98.109467720047277</v>
      </c>
      <c r="Z1210" s="59">
        <f t="shared" si="864"/>
        <v>1.907236505900554E-3</v>
      </c>
      <c r="AA1210" s="59">
        <f t="shared" si="865"/>
        <v>1.202336187413525E-2</v>
      </c>
      <c r="AB1210" s="59">
        <f t="shared" si="866"/>
        <v>0.58807250743225581</v>
      </c>
      <c r="AC1210" s="59">
        <f t="shared" si="867"/>
        <v>1.1825808777842688</v>
      </c>
      <c r="AD1210" s="59">
        <f t="shared" si="868"/>
        <v>0.20139527811777552</v>
      </c>
      <c r="AE1210" s="59">
        <f t="shared" si="869"/>
        <v>0</v>
      </c>
      <c r="AF1210" s="59">
        <f t="shared" si="870"/>
        <v>0.51997685959845696</v>
      </c>
      <c r="AG1210" s="59">
        <f t="shared" si="871"/>
        <v>4.9304472089623822E-3</v>
      </c>
      <c r="AH1210" s="59">
        <f t="shared" si="872"/>
        <v>0.48549333366345915</v>
      </c>
      <c r="AI1210" s="59">
        <f t="shared" si="873"/>
        <v>3.6651677675996158E-3</v>
      </c>
      <c r="AJ1210" s="59">
        <f t="shared" si="858"/>
        <v>3.0000450699528138</v>
      </c>
      <c r="AK1210" s="59">
        <f t="shared" si="848"/>
        <v>3.9999999999999996</v>
      </c>
      <c r="AL1210" s="59">
        <f t="shared" si="849"/>
        <v>0.48285203968944745</v>
      </c>
      <c r="AM1210" s="59">
        <f t="shared" si="859"/>
        <v>0.51714796031055255</v>
      </c>
      <c r="AN1210" s="59">
        <f t="shared" si="850"/>
        <v>2.5818721494273347</v>
      </c>
      <c r="AO1210" s="59">
        <f t="shared" si="860"/>
        <v>9.7304845418576402</v>
      </c>
      <c r="AP1210" s="59">
        <f t="shared" si="851"/>
        <v>0.27918361077177994</v>
      </c>
      <c r="AQ1210" s="59">
        <f t="shared" si="852"/>
        <v>0.10212490282935535</v>
      </c>
      <c r="AR1210" s="59">
        <f t="shared" si="853"/>
        <v>0.59967124532555138</v>
      </c>
      <c r="AS1210" s="59">
        <f t="shared" si="854"/>
        <v>0.29820385184509324</v>
      </c>
      <c r="AT1210" s="59">
        <f t="shared" si="855"/>
        <v>0.66787824633427995</v>
      </c>
      <c r="AU1210" s="59"/>
      <c r="AV1210" s="78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>
        <f t="shared" si="856"/>
        <v>0.11376611279121647</v>
      </c>
      <c r="BH1210" s="64">
        <f t="shared" si="857"/>
        <v>0.88623388720878349</v>
      </c>
      <c r="BI1210" s="52"/>
      <c r="BJ1210" s="62"/>
      <c r="BK1210" s="62"/>
      <c r="BL1210" s="62"/>
    </row>
    <row r="1211" spans="1:64" s="31" customFormat="1" x14ac:dyDescent="0.25">
      <c r="A1211" s="62"/>
      <c r="B1211" s="58" t="s">
        <v>168</v>
      </c>
      <c r="C1211" s="52" t="s">
        <v>15</v>
      </c>
      <c r="D1211" s="52">
        <v>7487</v>
      </c>
      <c r="E1211" s="52" t="s">
        <v>1457</v>
      </c>
      <c r="F1211" s="52" t="s">
        <v>1490</v>
      </c>
      <c r="G1211" s="52" t="s">
        <v>26</v>
      </c>
      <c r="H1211" s="52" t="s">
        <v>1791</v>
      </c>
      <c r="I1211" s="52" t="s">
        <v>1725</v>
      </c>
      <c r="J1211" s="52" t="s">
        <v>1721</v>
      </c>
      <c r="K1211" s="59">
        <v>88.623388720878353</v>
      </c>
      <c r="L1211" s="59">
        <v>9.3399999999999997E-2</v>
      </c>
      <c r="M1211" s="59">
        <v>0.48670000000000002</v>
      </c>
      <c r="N1211" s="59">
        <v>14.96</v>
      </c>
      <c r="O1211" s="59">
        <v>45.39</v>
      </c>
      <c r="P1211" s="59"/>
      <c r="Q1211" s="59">
        <v>26.06</v>
      </c>
      <c r="R1211" s="59">
        <v>0.16569999999999999</v>
      </c>
      <c r="S1211" s="59">
        <v>10.130000000000001</v>
      </c>
      <c r="T1211" s="59">
        <v>0.1265</v>
      </c>
      <c r="U1211" s="59"/>
      <c r="V1211" s="59">
        <v>97.412299999999988</v>
      </c>
      <c r="W1211" s="59">
        <f t="shared" si="874"/>
        <v>18.530773927400745</v>
      </c>
      <c r="X1211" s="59">
        <f t="shared" si="875"/>
        <v>8.367666228716665</v>
      </c>
      <c r="Y1211" s="59">
        <f t="shared" si="876"/>
        <v>98.250740156117416</v>
      </c>
      <c r="Z1211" s="59">
        <f t="shared" si="864"/>
        <v>3.0746917810621417E-3</v>
      </c>
      <c r="AA1211" s="59">
        <f t="shared" si="865"/>
        <v>1.2049568131827329E-2</v>
      </c>
      <c r="AB1211" s="59">
        <f t="shared" si="866"/>
        <v>0.58048189273859774</v>
      </c>
      <c r="AC1211" s="59">
        <f t="shared" si="867"/>
        <v>1.181884320382786</v>
      </c>
      <c r="AD1211" s="59">
        <f t="shared" si="868"/>
        <v>0.20729381432780045</v>
      </c>
      <c r="AE1211" s="59">
        <f t="shared" si="869"/>
        <v>0</v>
      </c>
      <c r="AF1211" s="59">
        <f t="shared" si="870"/>
        <v>0.51018031783503859</v>
      </c>
      <c r="AG1211" s="59">
        <f t="shared" si="871"/>
        <v>4.6204921742007739E-3</v>
      </c>
      <c r="AH1211" s="59">
        <f t="shared" si="872"/>
        <v>0.49711121597405022</v>
      </c>
      <c r="AI1211" s="59">
        <f t="shared" si="873"/>
        <v>3.3494130171551344E-3</v>
      </c>
      <c r="AJ1211" s="59">
        <f t="shared" si="858"/>
        <v>3.0000457263625182</v>
      </c>
      <c r="AK1211" s="59">
        <f t="shared" si="848"/>
        <v>3.9999999999999996</v>
      </c>
      <c r="AL1211" s="59">
        <f t="shared" si="849"/>
        <v>0.49351275106444736</v>
      </c>
      <c r="AM1211" s="59">
        <f t="shared" si="859"/>
        <v>0.50648724893555264</v>
      </c>
      <c r="AN1211" s="59">
        <f t="shared" si="850"/>
        <v>2.4611458836310178</v>
      </c>
      <c r="AO1211" s="59">
        <f t="shared" si="860"/>
        <v>9.1392965849752308</v>
      </c>
      <c r="AP1211" s="59">
        <f t="shared" si="851"/>
        <v>0.28892165589706964</v>
      </c>
      <c r="AQ1211" s="59">
        <f t="shared" si="852"/>
        <v>0.10524344883835465</v>
      </c>
      <c r="AR1211" s="59">
        <f t="shared" si="853"/>
        <v>0.60004483205834758</v>
      </c>
      <c r="AS1211" s="59">
        <f t="shared" si="854"/>
        <v>0.29471171910329774</v>
      </c>
      <c r="AT1211" s="59">
        <f t="shared" si="855"/>
        <v>0.67062356937126733</v>
      </c>
      <c r="AU1211" s="59"/>
      <c r="AV1211" s="78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>
        <f t="shared" si="856"/>
        <v>0.11376611279121647</v>
      </c>
      <c r="BH1211" s="64">
        <f t="shared" si="857"/>
        <v>0.88623388720878349</v>
      </c>
      <c r="BI1211" s="52"/>
      <c r="BJ1211" s="62"/>
      <c r="BK1211" s="62"/>
      <c r="BL1211" s="62"/>
    </row>
    <row r="1212" spans="1:64" s="31" customFormat="1" x14ac:dyDescent="0.25">
      <c r="A1212" s="62"/>
      <c r="B1212" s="58" t="s">
        <v>168</v>
      </c>
      <c r="C1212" s="52" t="s">
        <v>15</v>
      </c>
      <c r="D1212" s="52">
        <v>7487</v>
      </c>
      <c r="E1212" s="52" t="s">
        <v>1457</v>
      </c>
      <c r="F1212" s="52" t="s">
        <v>1491</v>
      </c>
      <c r="G1212" s="52" t="s">
        <v>26</v>
      </c>
      <c r="H1212" s="52" t="s">
        <v>1791</v>
      </c>
      <c r="I1212" s="52" t="s">
        <v>1725</v>
      </c>
      <c r="J1212" s="52" t="s">
        <v>1721</v>
      </c>
      <c r="K1212" s="59">
        <v>88.623388720878353</v>
      </c>
      <c r="L1212" s="59">
        <v>8.8200000000000001E-2</v>
      </c>
      <c r="M1212" s="59">
        <v>0.49390000000000001</v>
      </c>
      <c r="N1212" s="59">
        <v>14.99</v>
      </c>
      <c r="O1212" s="59">
        <v>42.95</v>
      </c>
      <c r="P1212" s="59"/>
      <c r="Q1212" s="59">
        <v>28.2</v>
      </c>
      <c r="R1212" s="59">
        <v>0.22969999999999999</v>
      </c>
      <c r="S1212" s="59">
        <v>9.24</v>
      </c>
      <c r="T1212" s="59">
        <v>0.18290000000000001</v>
      </c>
      <c r="U1212" s="59"/>
      <c r="V1212" s="59">
        <v>96.37469999999999</v>
      </c>
      <c r="W1212" s="59">
        <f t="shared" si="874"/>
        <v>19.46767717964569</v>
      </c>
      <c r="X1212" s="59">
        <f t="shared" si="875"/>
        <v>9.7047375198425314</v>
      </c>
      <c r="Y1212" s="59">
        <f t="shared" si="876"/>
        <v>97.34711469948823</v>
      </c>
      <c r="Z1212" s="59">
        <f t="shared" si="864"/>
        <v>2.9465724166909484E-3</v>
      </c>
      <c r="AA1212" s="59">
        <f t="shared" si="865"/>
        <v>1.2409177158340483E-2</v>
      </c>
      <c r="AB1212" s="59">
        <f t="shared" si="866"/>
        <v>0.59027248523479414</v>
      </c>
      <c r="AC1212" s="59">
        <f t="shared" si="867"/>
        <v>1.1349370654261266</v>
      </c>
      <c r="AD1212" s="59">
        <f t="shared" si="868"/>
        <v>0.24398302476177292</v>
      </c>
      <c r="AE1212" s="59">
        <f t="shared" si="869"/>
        <v>0</v>
      </c>
      <c r="AF1212" s="59">
        <f t="shared" si="870"/>
        <v>0.54392384905703695</v>
      </c>
      <c r="AG1212" s="59">
        <f t="shared" si="871"/>
        <v>6.5001076471645266E-3</v>
      </c>
      <c r="AH1212" s="59">
        <f t="shared" si="872"/>
        <v>0.46016110895525159</v>
      </c>
      <c r="AI1212" s="59">
        <f t="shared" si="873"/>
        <v>4.9145720564440437E-3</v>
      </c>
      <c r="AJ1212" s="59">
        <f t="shared" si="858"/>
        <v>3.0000479627136221</v>
      </c>
      <c r="AK1212" s="59">
        <f t="shared" si="848"/>
        <v>4.0000000000000009</v>
      </c>
      <c r="AL1212" s="59">
        <f t="shared" si="849"/>
        <v>0.45828901756102181</v>
      </c>
      <c r="AM1212" s="59">
        <f t="shared" si="859"/>
        <v>0.54171098243897819</v>
      </c>
      <c r="AN1212" s="59">
        <f t="shared" si="850"/>
        <v>2.2293512001014366</v>
      </c>
      <c r="AO1212" s="59">
        <f t="shared" si="860"/>
        <v>8.029414682873572</v>
      </c>
      <c r="AP1212" s="59">
        <f t="shared" si="851"/>
        <v>0.30965972359048133</v>
      </c>
      <c r="AQ1212" s="59">
        <f t="shared" si="852"/>
        <v>0.12390003283929767</v>
      </c>
      <c r="AR1212" s="59">
        <f t="shared" si="853"/>
        <v>0.57634640694423123</v>
      </c>
      <c r="AS1212" s="59">
        <f t="shared" si="854"/>
        <v>0.29975356021647104</v>
      </c>
      <c r="AT1212" s="59">
        <f t="shared" si="855"/>
        <v>0.6578546153951772</v>
      </c>
      <c r="AU1212" s="59"/>
      <c r="AV1212" s="78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>
        <f t="shared" si="856"/>
        <v>0.11376611279121647</v>
      </c>
      <c r="BH1212" s="64">
        <f t="shared" si="857"/>
        <v>0.88623388720878349</v>
      </c>
      <c r="BI1212" s="52"/>
      <c r="BJ1212" s="62"/>
      <c r="BK1212" s="62"/>
      <c r="BL1212" s="62"/>
    </row>
    <row r="1213" spans="1:64" s="31" customFormat="1" x14ac:dyDescent="0.25">
      <c r="A1213" s="62"/>
      <c r="B1213" s="58" t="s">
        <v>168</v>
      </c>
      <c r="C1213" s="52" t="s">
        <v>15</v>
      </c>
      <c r="D1213" s="52">
        <v>7487</v>
      </c>
      <c r="E1213" s="52" t="s">
        <v>1457</v>
      </c>
      <c r="F1213" s="52" t="s">
        <v>1492</v>
      </c>
      <c r="G1213" s="52" t="s">
        <v>26</v>
      </c>
      <c r="H1213" s="52" t="s">
        <v>1791</v>
      </c>
      <c r="I1213" s="52" t="s">
        <v>1725</v>
      </c>
      <c r="J1213" s="52" t="s">
        <v>1721</v>
      </c>
      <c r="K1213" s="59">
        <v>88.136141628109726</v>
      </c>
      <c r="L1213" s="59">
        <v>4.4400000000000002E-2</v>
      </c>
      <c r="M1213" s="59">
        <v>0.47549999999999998</v>
      </c>
      <c r="N1213" s="59">
        <v>14.63</v>
      </c>
      <c r="O1213" s="59">
        <v>46.03</v>
      </c>
      <c r="P1213" s="59"/>
      <c r="Q1213" s="59">
        <v>25.71</v>
      </c>
      <c r="R1213" s="59">
        <v>0.1983</v>
      </c>
      <c r="S1213" s="59">
        <v>10.26</v>
      </c>
      <c r="T1213" s="59">
        <v>0.16159999999999999</v>
      </c>
      <c r="U1213" s="59"/>
      <c r="V1213" s="59">
        <v>97.509800000000027</v>
      </c>
      <c r="W1213" s="59">
        <f t="shared" si="874"/>
        <v>18.170332305738526</v>
      </c>
      <c r="X1213" s="59">
        <f t="shared" si="875"/>
        <v>8.3792706093148173</v>
      </c>
      <c r="Y1213" s="59">
        <f t="shared" si="876"/>
        <v>98.349402915053361</v>
      </c>
      <c r="Z1213" s="59">
        <f t="shared" si="864"/>
        <v>1.4613623652043701E-3</v>
      </c>
      <c r="AA1213" s="59">
        <f t="shared" si="865"/>
        <v>1.1770120105565402E-2</v>
      </c>
      <c r="AB1213" s="59">
        <f t="shared" si="866"/>
        <v>0.56757289557230561</v>
      </c>
      <c r="AC1213" s="59">
        <f t="shared" si="867"/>
        <v>1.1983288110680725</v>
      </c>
      <c r="AD1213" s="59">
        <f t="shared" si="868"/>
        <v>0.20754317118905785</v>
      </c>
      <c r="AE1213" s="59">
        <f t="shared" si="869"/>
        <v>0</v>
      </c>
      <c r="AF1213" s="59">
        <f t="shared" si="870"/>
        <v>0.50016494488434471</v>
      </c>
      <c r="AG1213" s="59">
        <f t="shared" si="871"/>
        <v>5.5285174234708558E-3</v>
      </c>
      <c r="AH1213" s="59">
        <f t="shared" si="872"/>
        <v>0.50339826593217873</v>
      </c>
      <c r="AI1213" s="59">
        <f t="shared" si="873"/>
        <v>4.2779900743116946E-3</v>
      </c>
      <c r="AJ1213" s="59">
        <f t="shared" si="858"/>
        <v>3.0000460786145116</v>
      </c>
      <c r="AK1213" s="59">
        <f t="shared" si="848"/>
        <v>3.9999999999999996</v>
      </c>
      <c r="AL1213" s="59">
        <f t="shared" si="849"/>
        <v>0.50161092047465705</v>
      </c>
      <c r="AM1213" s="59">
        <f t="shared" si="859"/>
        <v>0.49838907952534295</v>
      </c>
      <c r="AN1213" s="59">
        <f t="shared" si="850"/>
        <v>2.4099320734996774</v>
      </c>
      <c r="AO1213" s="59">
        <f t="shared" si="860"/>
        <v>8.8911751273126356</v>
      </c>
      <c r="AP1213" s="59">
        <f t="shared" si="851"/>
        <v>0.29326097366323228</v>
      </c>
      <c r="AQ1213" s="59">
        <f t="shared" si="852"/>
        <v>0.10516795960236378</v>
      </c>
      <c r="AR1213" s="59">
        <f t="shared" si="853"/>
        <v>0.60722689776169347</v>
      </c>
      <c r="AS1213" s="59">
        <f t="shared" si="854"/>
        <v>0.28760514263594278</v>
      </c>
      <c r="AT1213" s="59">
        <f t="shared" si="855"/>
        <v>0.67859315530527964</v>
      </c>
      <c r="AU1213" s="59"/>
      <c r="AV1213" s="78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>
        <f t="shared" si="856"/>
        <v>0.11863858371890273</v>
      </c>
      <c r="BH1213" s="64">
        <f t="shared" si="857"/>
        <v>0.88136141628109721</v>
      </c>
      <c r="BI1213" s="52"/>
      <c r="BJ1213" s="62"/>
      <c r="BK1213" s="62"/>
      <c r="BL1213" s="62"/>
    </row>
    <row r="1214" spans="1:64" s="31" customFormat="1" x14ac:dyDescent="0.25">
      <c r="A1214" s="62"/>
      <c r="B1214" s="58" t="s">
        <v>168</v>
      </c>
      <c r="C1214" s="52" t="s">
        <v>15</v>
      </c>
      <c r="D1214" s="52">
        <v>7487</v>
      </c>
      <c r="E1214" s="52" t="s">
        <v>1457</v>
      </c>
      <c r="F1214" s="52" t="s">
        <v>1493</v>
      </c>
      <c r="G1214" s="52" t="s">
        <v>26</v>
      </c>
      <c r="H1214" s="52" t="s">
        <v>1791</v>
      </c>
      <c r="I1214" s="52" t="s">
        <v>1725</v>
      </c>
      <c r="J1214" s="52" t="s">
        <v>1721</v>
      </c>
      <c r="K1214" s="59">
        <v>88.136141628109726</v>
      </c>
      <c r="L1214" s="59">
        <v>0.03</v>
      </c>
      <c r="M1214" s="59">
        <v>0.79400000000000004</v>
      </c>
      <c r="N1214" s="59">
        <v>11.72</v>
      </c>
      <c r="O1214" s="59">
        <v>43.79</v>
      </c>
      <c r="P1214" s="59"/>
      <c r="Q1214" s="59">
        <v>31.76</v>
      </c>
      <c r="R1214" s="59">
        <v>0.2361</v>
      </c>
      <c r="S1214" s="59">
        <v>8.5399999999999991</v>
      </c>
      <c r="T1214" s="59">
        <v>0.1181</v>
      </c>
      <c r="U1214" s="59"/>
      <c r="V1214" s="59">
        <v>96.988200000000006</v>
      </c>
      <c r="W1214" s="59">
        <f t="shared" si="874"/>
        <v>20.519479535360396</v>
      </c>
      <c r="X1214" s="59">
        <f t="shared" si="875"/>
        <v>12.492243236985555</v>
      </c>
      <c r="Y1214" s="59">
        <f t="shared" si="876"/>
        <v>98.239922772345949</v>
      </c>
      <c r="Z1214" s="59">
        <f t="shared" si="864"/>
        <v>1.0150700022409291E-3</v>
      </c>
      <c r="AA1214" s="59">
        <f t="shared" si="865"/>
        <v>2.0204619027583647E-2</v>
      </c>
      <c r="AB1214" s="59">
        <f t="shared" si="866"/>
        <v>0.46741723644186295</v>
      </c>
      <c r="AC1214" s="59">
        <f t="shared" si="867"/>
        <v>1.1719518302284451</v>
      </c>
      <c r="AD1214" s="59">
        <f t="shared" si="868"/>
        <v>0.31808446143060742</v>
      </c>
      <c r="AE1214" s="59">
        <f t="shared" si="869"/>
        <v>0</v>
      </c>
      <c r="AF1214" s="59">
        <f t="shared" si="870"/>
        <v>0.58065278218922456</v>
      </c>
      <c r="AG1214" s="59">
        <f t="shared" si="871"/>
        <v>6.7667751499965335E-3</v>
      </c>
      <c r="AH1214" s="59">
        <f t="shared" si="872"/>
        <v>0.4307467559348172</v>
      </c>
      <c r="AI1214" s="59">
        <f t="shared" si="873"/>
        <v>3.2140165149391175E-3</v>
      </c>
      <c r="AJ1214" s="59">
        <f t="shared" si="858"/>
        <v>3.0000535469197174</v>
      </c>
      <c r="AK1214" s="59">
        <f t="shared" si="848"/>
        <v>3.9999999999999996</v>
      </c>
      <c r="AL1214" s="59">
        <f t="shared" si="849"/>
        <v>0.42589178628039759</v>
      </c>
      <c r="AM1214" s="59">
        <f t="shared" si="859"/>
        <v>0.57410821371960241</v>
      </c>
      <c r="AN1214" s="59">
        <f t="shared" si="850"/>
        <v>1.8254672975149351</v>
      </c>
      <c r="AO1214" s="59">
        <f t="shared" si="860"/>
        <v>6.1810964420769396</v>
      </c>
      <c r="AP1214" s="59">
        <f t="shared" si="851"/>
        <v>0.35392375656923142</v>
      </c>
      <c r="AQ1214" s="59">
        <f t="shared" si="852"/>
        <v>0.16249911268095696</v>
      </c>
      <c r="AR1214" s="59">
        <f t="shared" si="853"/>
        <v>0.59871246668392208</v>
      </c>
      <c r="AS1214" s="59">
        <f t="shared" si="854"/>
        <v>0.23878842063512093</v>
      </c>
      <c r="AT1214" s="59">
        <f t="shared" si="855"/>
        <v>0.71487979982980565</v>
      </c>
      <c r="AU1214" s="59"/>
      <c r="AV1214" s="78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>
        <f t="shared" si="856"/>
        <v>0.11863858371890273</v>
      </c>
      <c r="BH1214" s="64">
        <f t="shared" si="857"/>
        <v>0.88136141628109721</v>
      </c>
      <c r="BI1214" s="52"/>
      <c r="BJ1214" s="62"/>
      <c r="BK1214" s="62"/>
      <c r="BL1214" s="62"/>
    </row>
    <row r="1215" spans="1:64" s="31" customFormat="1" x14ac:dyDescent="0.25">
      <c r="A1215" s="62"/>
      <c r="B1215" s="58" t="s">
        <v>168</v>
      </c>
      <c r="C1215" s="52" t="s">
        <v>15</v>
      </c>
      <c r="D1215" s="52">
        <v>7487</v>
      </c>
      <c r="E1215" s="52" t="s">
        <v>1457</v>
      </c>
      <c r="F1215" s="52" t="s">
        <v>1494</v>
      </c>
      <c r="G1215" s="52" t="s">
        <v>26</v>
      </c>
      <c r="H1215" s="52" t="s">
        <v>1791</v>
      </c>
      <c r="I1215" s="52" t="s">
        <v>1725</v>
      </c>
      <c r="J1215" s="52" t="s">
        <v>1721</v>
      </c>
      <c r="K1215" s="59">
        <v>88.136141628109726</v>
      </c>
      <c r="L1215" s="59">
        <v>4.1300000000000003E-2</v>
      </c>
      <c r="M1215" s="59">
        <v>0.49940000000000001</v>
      </c>
      <c r="N1215" s="59">
        <v>14.51</v>
      </c>
      <c r="O1215" s="59">
        <v>45.67</v>
      </c>
      <c r="P1215" s="59"/>
      <c r="Q1215" s="59">
        <v>26.12</v>
      </c>
      <c r="R1215" s="59">
        <v>0.18559999999999999</v>
      </c>
      <c r="S1215" s="59">
        <v>10.17</v>
      </c>
      <c r="T1215" s="59">
        <v>0.1653</v>
      </c>
      <c r="U1215" s="59"/>
      <c r="V1215" s="59">
        <v>97.361599999999996</v>
      </c>
      <c r="W1215" s="59">
        <f t="shared" si="874"/>
        <v>18.274034174322203</v>
      </c>
      <c r="X1215" s="59">
        <f t="shared" si="875"/>
        <v>8.7196775124225354</v>
      </c>
      <c r="Y1215" s="59">
        <f t="shared" si="876"/>
        <v>98.235311686744737</v>
      </c>
      <c r="Z1215" s="59">
        <f t="shared" si="864"/>
        <v>1.3624750309831736E-3</v>
      </c>
      <c r="AA1215" s="59">
        <f t="shared" si="865"/>
        <v>1.2390318294697179E-2</v>
      </c>
      <c r="AB1215" s="59">
        <f t="shared" si="866"/>
        <v>0.56421975199737062</v>
      </c>
      <c r="AC1215" s="59">
        <f t="shared" si="867"/>
        <v>1.1917072723111815</v>
      </c>
      <c r="AD1215" s="59">
        <f t="shared" si="868"/>
        <v>0.21647423185848516</v>
      </c>
      <c r="AE1215" s="59">
        <f t="shared" si="869"/>
        <v>0</v>
      </c>
      <c r="AF1215" s="59">
        <f t="shared" si="870"/>
        <v>0.50418319341169782</v>
      </c>
      <c r="AG1215" s="59">
        <f t="shared" si="871"/>
        <v>5.1864177168258561E-3</v>
      </c>
      <c r="AH1215" s="59">
        <f t="shared" si="872"/>
        <v>0.5001368554127974</v>
      </c>
      <c r="AI1215" s="59">
        <f t="shared" si="873"/>
        <v>4.3860625567617075E-3</v>
      </c>
      <c r="AJ1215" s="59">
        <f t="shared" si="858"/>
        <v>3.0000465785907999</v>
      </c>
      <c r="AK1215" s="59">
        <f t="shared" si="848"/>
        <v>3.9999999999999996</v>
      </c>
      <c r="AL1215" s="59">
        <f t="shared" si="849"/>
        <v>0.49798553359377995</v>
      </c>
      <c r="AM1215" s="59">
        <f t="shared" si="859"/>
        <v>0.50201446640622005</v>
      </c>
      <c r="AN1215" s="59">
        <f t="shared" si="850"/>
        <v>2.3290679407112784</v>
      </c>
      <c r="AO1215" s="59">
        <f t="shared" si="860"/>
        <v>8.5027184329460361</v>
      </c>
      <c r="AP1215" s="59">
        <f t="shared" si="851"/>
        <v>0.30038437719187644</v>
      </c>
      <c r="AQ1215" s="59">
        <f t="shared" si="852"/>
        <v>0.10975161934299263</v>
      </c>
      <c r="AR1215" s="59">
        <f t="shared" si="853"/>
        <v>0.60419109376710878</v>
      </c>
      <c r="AS1215" s="59">
        <f t="shared" si="854"/>
        <v>0.28605728688989862</v>
      </c>
      <c r="AT1215" s="59">
        <f t="shared" si="855"/>
        <v>0.67867699273006588</v>
      </c>
      <c r="AU1215" s="59"/>
      <c r="AV1215" s="78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>
        <f t="shared" si="856"/>
        <v>0.11863858371890273</v>
      </c>
      <c r="BH1215" s="64">
        <f t="shared" si="857"/>
        <v>0.88136141628109721</v>
      </c>
      <c r="BI1215" s="52"/>
      <c r="BJ1215" s="62"/>
      <c r="BK1215" s="62"/>
      <c r="BL1215" s="62"/>
    </row>
    <row r="1216" spans="1:64" s="31" customFormat="1" x14ac:dyDescent="0.25">
      <c r="A1216" s="62"/>
      <c r="B1216" s="58" t="s">
        <v>168</v>
      </c>
      <c r="C1216" s="52" t="s">
        <v>15</v>
      </c>
      <c r="D1216" s="52">
        <v>7487</v>
      </c>
      <c r="E1216" s="52" t="s">
        <v>1457</v>
      </c>
      <c r="F1216" s="52" t="s">
        <v>1495</v>
      </c>
      <c r="G1216" s="52" t="s">
        <v>26</v>
      </c>
      <c r="H1216" s="52" t="s">
        <v>1791</v>
      </c>
      <c r="I1216" s="52" t="s">
        <v>1725</v>
      </c>
      <c r="J1216" s="52" t="s">
        <v>1721</v>
      </c>
      <c r="K1216" s="59">
        <v>87.790139596973148</v>
      </c>
      <c r="L1216" s="59">
        <v>5.2699999999999997E-2</v>
      </c>
      <c r="M1216" s="59">
        <v>0.49959999999999999</v>
      </c>
      <c r="N1216" s="59">
        <v>15.02</v>
      </c>
      <c r="O1216" s="59">
        <v>45.76</v>
      </c>
      <c r="P1216" s="59"/>
      <c r="Q1216" s="59">
        <v>25.32</v>
      </c>
      <c r="R1216" s="59">
        <v>0.1603</v>
      </c>
      <c r="S1216" s="59">
        <v>10.37</v>
      </c>
      <c r="T1216" s="59">
        <v>0.18240000000000001</v>
      </c>
      <c r="U1216" s="59"/>
      <c r="V1216" s="59">
        <v>97.365000000000009</v>
      </c>
      <c r="W1216" s="59">
        <f t="shared" si="874"/>
        <v>18.062062081702891</v>
      </c>
      <c r="X1216" s="59">
        <f t="shared" si="875"/>
        <v>8.0661679465404621</v>
      </c>
      <c r="Y1216" s="59">
        <f t="shared" si="876"/>
        <v>98.173230028243353</v>
      </c>
      <c r="Z1216" s="59">
        <f t="shared" si="864"/>
        <v>1.7327402019567905E-3</v>
      </c>
      <c r="AA1216" s="59">
        <f t="shared" si="865"/>
        <v>1.2353803550523908E-2</v>
      </c>
      <c r="AB1216" s="59">
        <f t="shared" si="866"/>
        <v>0.58209670652868484</v>
      </c>
      <c r="AC1216" s="59">
        <f t="shared" si="867"/>
        <v>1.1900601969718654</v>
      </c>
      <c r="AD1216" s="59">
        <f t="shared" si="868"/>
        <v>0.19958016637344408</v>
      </c>
      <c r="AE1216" s="59">
        <f t="shared" si="869"/>
        <v>0</v>
      </c>
      <c r="AF1216" s="59">
        <f t="shared" si="870"/>
        <v>0.49666733574223287</v>
      </c>
      <c r="AG1216" s="59">
        <f t="shared" si="871"/>
        <v>4.4644439899538379E-3</v>
      </c>
      <c r="AH1216" s="59">
        <f t="shared" si="872"/>
        <v>0.50826592959968275</v>
      </c>
      <c r="AI1216" s="59">
        <f t="shared" si="873"/>
        <v>4.8235983521788209E-3</v>
      </c>
      <c r="AJ1216" s="59">
        <f t="shared" si="858"/>
        <v>3.0000449213105229</v>
      </c>
      <c r="AK1216" s="59">
        <f t="shared" si="848"/>
        <v>4.0000000000000009</v>
      </c>
      <c r="AL1216" s="59">
        <f t="shared" si="849"/>
        <v>0.50577082790343475</v>
      </c>
      <c r="AM1216" s="59">
        <f t="shared" si="859"/>
        <v>0.49422917209656525</v>
      </c>
      <c r="AN1216" s="59">
        <f t="shared" si="850"/>
        <v>2.4885605857893447</v>
      </c>
      <c r="AO1216" s="59">
        <f t="shared" si="860"/>
        <v>9.2727747445347166</v>
      </c>
      <c r="AP1216" s="59">
        <f t="shared" si="851"/>
        <v>0.2866511775869684</v>
      </c>
      <c r="AQ1216" s="59">
        <f t="shared" si="852"/>
        <v>0.10122047681854379</v>
      </c>
      <c r="AR1216" s="59">
        <f t="shared" si="853"/>
        <v>0.60355927529826137</v>
      </c>
      <c r="AS1216" s="59">
        <f t="shared" si="854"/>
        <v>0.29522024788319484</v>
      </c>
      <c r="AT1216" s="59">
        <f t="shared" si="855"/>
        <v>0.6715320718053428</v>
      </c>
      <c r="AU1216" s="59"/>
      <c r="AV1216" s="78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>
        <f t="shared" si="856"/>
        <v>0.12209860403026852</v>
      </c>
      <c r="BH1216" s="64">
        <f t="shared" si="857"/>
        <v>0.87790139596973149</v>
      </c>
      <c r="BI1216" s="52"/>
      <c r="BJ1216" s="62"/>
      <c r="BK1216" s="62"/>
      <c r="BL1216" s="62"/>
    </row>
    <row r="1217" spans="1:64" s="31" customFormat="1" x14ac:dyDescent="0.25">
      <c r="A1217" s="62"/>
      <c r="B1217" s="58" t="s">
        <v>168</v>
      </c>
      <c r="C1217" s="52" t="s">
        <v>15</v>
      </c>
      <c r="D1217" s="52">
        <v>7487</v>
      </c>
      <c r="E1217" s="52" t="s">
        <v>1457</v>
      </c>
      <c r="F1217" s="52" t="s">
        <v>1496</v>
      </c>
      <c r="G1217" s="52" t="s">
        <v>26</v>
      </c>
      <c r="H1217" s="52" t="s">
        <v>1791</v>
      </c>
      <c r="I1217" s="52" t="s">
        <v>1725</v>
      </c>
      <c r="J1217" s="52" t="s">
        <v>1721</v>
      </c>
      <c r="K1217" s="59">
        <v>87.790139596973148</v>
      </c>
      <c r="L1217" s="59">
        <v>4.4400000000000002E-2</v>
      </c>
      <c r="M1217" s="59">
        <v>0.60109999999999997</v>
      </c>
      <c r="N1217" s="59">
        <v>12.76</v>
      </c>
      <c r="O1217" s="59">
        <v>44.88</v>
      </c>
      <c r="P1217" s="59"/>
      <c r="Q1217" s="59">
        <v>29.15</v>
      </c>
      <c r="R1217" s="59">
        <v>0.20369999999999999</v>
      </c>
      <c r="S1217" s="59">
        <v>9.3800000000000008</v>
      </c>
      <c r="T1217" s="59">
        <v>0.1638</v>
      </c>
      <c r="U1217" s="59"/>
      <c r="V1217" s="59">
        <v>97.182999999999979</v>
      </c>
      <c r="W1217" s="59">
        <f t="shared" si="874"/>
        <v>19.267629357780415</v>
      </c>
      <c r="X1217" s="59">
        <f t="shared" si="875"/>
        <v>10.982852458568107</v>
      </c>
      <c r="Y1217" s="59">
        <f t="shared" si="876"/>
        <v>98.283481816348498</v>
      </c>
      <c r="Z1217" s="59">
        <f t="shared" si="864"/>
        <v>1.4849517884787868E-3</v>
      </c>
      <c r="AA1217" s="59">
        <f t="shared" si="865"/>
        <v>1.5119294842111433E-2</v>
      </c>
      <c r="AB1217" s="59">
        <f t="shared" si="866"/>
        <v>0.50301673147447346</v>
      </c>
      <c r="AC1217" s="59">
        <f t="shared" si="867"/>
        <v>1.1872503588067898</v>
      </c>
      <c r="AD1217" s="59">
        <f t="shared" si="868"/>
        <v>0.27642149825772605</v>
      </c>
      <c r="AE1217" s="59">
        <f t="shared" si="869"/>
        <v>0</v>
      </c>
      <c r="AF1217" s="59">
        <f t="shared" si="870"/>
        <v>0.5389309169928771</v>
      </c>
      <c r="AG1217" s="59">
        <f t="shared" si="871"/>
        <v>5.7707390015943926E-3</v>
      </c>
      <c r="AH1217" s="59">
        <f t="shared" si="872"/>
        <v>0.46765074214013419</v>
      </c>
      <c r="AI1217" s="59">
        <f t="shared" si="873"/>
        <v>4.406225795730058E-3</v>
      </c>
      <c r="AJ1217" s="59">
        <f t="shared" si="858"/>
        <v>3.000051459099915</v>
      </c>
      <c r="AK1217" s="59">
        <f t="shared" si="848"/>
        <v>4</v>
      </c>
      <c r="AL1217" s="59">
        <f t="shared" si="849"/>
        <v>0.46459294970954573</v>
      </c>
      <c r="AM1217" s="59">
        <f t="shared" si="859"/>
        <v>0.53540705029045421</v>
      </c>
      <c r="AN1217" s="59">
        <f t="shared" si="850"/>
        <v>1.9496707759336294</v>
      </c>
      <c r="AO1217" s="59">
        <f t="shared" si="860"/>
        <v>6.7372607090666188</v>
      </c>
      <c r="AP1217" s="59">
        <f t="shared" si="851"/>
        <v>0.33902088604565717</v>
      </c>
      <c r="AQ1217" s="59">
        <f t="shared" si="852"/>
        <v>0.14055173750871949</v>
      </c>
      <c r="AR1217" s="59">
        <f t="shared" si="853"/>
        <v>0.60367989407452272</v>
      </c>
      <c r="AS1217" s="59">
        <f t="shared" si="854"/>
        <v>0.25576836841675771</v>
      </c>
      <c r="AT1217" s="59">
        <f t="shared" si="855"/>
        <v>0.70240399616916716</v>
      </c>
      <c r="AU1217" s="59"/>
      <c r="AV1217" s="78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>
        <f t="shared" si="856"/>
        <v>0.12209860403026852</v>
      </c>
      <c r="BH1217" s="64">
        <f t="shared" si="857"/>
        <v>0.87790139596973149</v>
      </c>
      <c r="BI1217" s="52"/>
      <c r="BJ1217" s="62"/>
      <c r="BK1217" s="62"/>
      <c r="BL1217" s="62"/>
    </row>
    <row r="1218" spans="1:64" s="31" customFormat="1" x14ac:dyDescent="0.25">
      <c r="A1218" s="62"/>
      <c r="B1218" s="58" t="s">
        <v>168</v>
      </c>
      <c r="C1218" s="52" t="s">
        <v>15</v>
      </c>
      <c r="D1218" s="52">
        <v>7487</v>
      </c>
      <c r="E1218" s="52" t="s">
        <v>1457</v>
      </c>
      <c r="F1218" s="52" t="s">
        <v>1497</v>
      </c>
      <c r="G1218" s="52" t="s">
        <v>26</v>
      </c>
      <c r="H1218" s="52" t="s">
        <v>1791</v>
      </c>
      <c r="I1218" s="52" t="s">
        <v>1725</v>
      </c>
      <c r="J1218" s="52" t="s">
        <v>1721</v>
      </c>
      <c r="K1218" s="59">
        <v>87.790139596973148</v>
      </c>
      <c r="L1218" s="59">
        <v>4.07E-2</v>
      </c>
      <c r="M1218" s="59">
        <v>0.49719999999999998</v>
      </c>
      <c r="N1218" s="59">
        <v>14.67</v>
      </c>
      <c r="O1218" s="59">
        <v>45.33</v>
      </c>
      <c r="P1218" s="59"/>
      <c r="Q1218" s="59">
        <v>25.97</v>
      </c>
      <c r="R1218" s="59">
        <v>0.18440000000000001</v>
      </c>
      <c r="S1218" s="59">
        <v>10.02</v>
      </c>
      <c r="T1218" s="59">
        <v>0.17299999999999999</v>
      </c>
      <c r="U1218" s="59"/>
      <c r="V1218" s="59">
        <v>96.885300000000001</v>
      </c>
      <c r="W1218" s="59">
        <f t="shared" si="874"/>
        <v>18.362453258666079</v>
      </c>
      <c r="X1218" s="59">
        <f t="shared" si="875"/>
        <v>8.454708536712511</v>
      </c>
      <c r="Y1218" s="59">
        <f t="shared" si="876"/>
        <v>97.732461795378597</v>
      </c>
      <c r="Z1218" s="59">
        <f t="shared" si="864"/>
        <v>1.349007303795974E-3</v>
      </c>
      <c r="AA1218" s="59">
        <f t="shared" si="865"/>
        <v>1.239385573049597E-2</v>
      </c>
      <c r="AB1218" s="59">
        <f t="shared" si="866"/>
        <v>0.57312899269859563</v>
      </c>
      <c r="AC1218" s="59">
        <f t="shared" si="867"/>
        <v>1.1884083332912632</v>
      </c>
      <c r="AD1218" s="59">
        <f t="shared" si="868"/>
        <v>0.21088506113906919</v>
      </c>
      <c r="AE1218" s="59">
        <f t="shared" si="869"/>
        <v>0</v>
      </c>
      <c r="AF1218" s="59">
        <f t="shared" si="870"/>
        <v>0.50900966257292901</v>
      </c>
      <c r="AG1218" s="59">
        <f t="shared" si="871"/>
        <v>5.1771628771701238E-3</v>
      </c>
      <c r="AH1218" s="59">
        <f t="shared" si="872"/>
        <v>0.49508186604716564</v>
      </c>
      <c r="AI1218" s="59">
        <f t="shared" si="873"/>
        <v>4.6120017407595415E-3</v>
      </c>
      <c r="AJ1218" s="59">
        <f t="shared" si="858"/>
        <v>3.0000459434012443</v>
      </c>
      <c r="AK1218" s="59">
        <f t="shared" si="848"/>
        <v>4</v>
      </c>
      <c r="AL1218" s="59">
        <f t="shared" si="849"/>
        <v>0.4930644786213344</v>
      </c>
      <c r="AM1218" s="59">
        <f t="shared" si="859"/>
        <v>0.5069355213786656</v>
      </c>
      <c r="AN1218" s="59">
        <f t="shared" si="850"/>
        <v>2.4136828840486717</v>
      </c>
      <c r="AO1218" s="59">
        <f t="shared" si="860"/>
        <v>8.9092923023960466</v>
      </c>
      <c r="AP1218" s="59">
        <f t="shared" si="851"/>
        <v>0.29293875089357663</v>
      </c>
      <c r="AQ1218" s="59">
        <f t="shared" si="852"/>
        <v>0.10691678542851817</v>
      </c>
      <c r="AR1218" s="59">
        <f t="shared" si="853"/>
        <v>0.60251208921894195</v>
      </c>
      <c r="AS1218" s="59">
        <f t="shared" si="854"/>
        <v>0.29057112535253987</v>
      </c>
      <c r="AT1218" s="59">
        <f t="shared" si="855"/>
        <v>0.67464272017254145</v>
      </c>
      <c r="AU1218" s="59"/>
      <c r="AV1218" s="78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>
        <f t="shared" si="856"/>
        <v>0.12209860403026852</v>
      </c>
      <c r="BH1218" s="64">
        <f t="shared" si="857"/>
        <v>0.87790139596973149</v>
      </c>
      <c r="BI1218" s="52"/>
      <c r="BJ1218" s="62"/>
      <c r="BK1218" s="62"/>
      <c r="BL1218" s="62"/>
    </row>
    <row r="1219" spans="1:64" s="31" customFormat="1" x14ac:dyDescent="0.25">
      <c r="A1219" s="62"/>
      <c r="B1219" s="58" t="s">
        <v>168</v>
      </c>
      <c r="C1219" s="52" t="s">
        <v>15</v>
      </c>
      <c r="D1219" s="52">
        <v>7487</v>
      </c>
      <c r="E1219" s="52" t="s">
        <v>1457</v>
      </c>
      <c r="F1219" s="52" t="s">
        <v>1498</v>
      </c>
      <c r="G1219" s="52" t="s">
        <v>26</v>
      </c>
      <c r="H1219" s="52" t="s">
        <v>1791</v>
      </c>
      <c r="I1219" s="52" t="s">
        <v>1725</v>
      </c>
      <c r="J1219" s="52" t="s">
        <v>1721</v>
      </c>
      <c r="K1219" s="59">
        <v>87.790139596973148</v>
      </c>
      <c r="L1219" s="59">
        <v>6.2700000000000006E-2</v>
      </c>
      <c r="M1219" s="59">
        <v>0.48010000000000003</v>
      </c>
      <c r="N1219" s="59">
        <v>15.01</v>
      </c>
      <c r="O1219" s="59">
        <v>45.06</v>
      </c>
      <c r="P1219" s="59"/>
      <c r="Q1219" s="59">
        <v>25.95</v>
      </c>
      <c r="R1219" s="59">
        <v>0.1661</v>
      </c>
      <c r="S1219" s="59">
        <v>10.43</v>
      </c>
      <c r="T1219" s="59">
        <v>0.17979999999999999</v>
      </c>
      <c r="U1219" s="59"/>
      <c r="V1219" s="59">
        <v>97.338699999999989</v>
      </c>
      <c r="W1219" s="59">
        <f t="shared" si="874"/>
        <v>17.965866149177316</v>
      </c>
      <c r="X1219" s="59">
        <f t="shared" si="875"/>
        <v>8.8732316635059831</v>
      </c>
      <c r="Y1219" s="59">
        <f t="shared" si="876"/>
        <v>98.227797812683292</v>
      </c>
      <c r="Z1219" s="59">
        <f t="shared" si="864"/>
        <v>2.0604274724740287E-3</v>
      </c>
      <c r="AA1219" s="59">
        <f t="shared" si="865"/>
        <v>1.1865250778533972E-2</v>
      </c>
      <c r="AB1219" s="59">
        <f t="shared" si="866"/>
        <v>0.58139709326629496</v>
      </c>
      <c r="AC1219" s="59">
        <f t="shared" si="867"/>
        <v>1.1712269474609314</v>
      </c>
      <c r="AD1219" s="59">
        <f t="shared" si="868"/>
        <v>0.21943146107741282</v>
      </c>
      <c r="AE1219" s="59">
        <f t="shared" si="869"/>
        <v>0</v>
      </c>
      <c r="AF1219" s="59">
        <f t="shared" si="870"/>
        <v>0.49375713260716558</v>
      </c>
      <c r="AG1219" s="59">
        <f t="shared" si="871"/>
        <v>4.623495543544489E-3</v>
      </c>
      <c r="AH1219" s="59">
        <f t="shared" si="872"/>
        <v>0.51093247251767637</v>
      </c>
      <c r="AI1219" s="59">
        <f t="shared" si="873"/>
        <v>4.7522901226388818E-3</v>
      </c>
      <c r="AJ1219" s="59">
        <f t="shared" si="858"/>
        <v>3.0000465708466724</v>
      </c>
      <c r="AK1219" s="59">
        <f t="shared" si="848"/>
        <v>4</v>
      </c>
      <c r="AL1219" s="59">
        <f t="shared" si="849"/>
        <v>0.50854758515610232</v>
      </c>
      <c r="AM1219" s="59">
        <f t="shared" si="859"/>
        <v>0.49145241484389768</v>
      </c>
      <c r="AN1219" s="59">
        <f t="shared" si="850"/>
        <v>2.2501656334183271</v>
      </c>
      <c r="AO1219" s="59">
        <f t="shared" si="860"/>
        <v>8.1276801913825061</v>
      </c>
      <c r="AP1219" s="59">
        <f t="shared" si="851"/>
        <v>0.30767662722107508</v>
      </c>
      <c r="AQ1219" s="59">
        <f t="shared" si="852"/>
        <v>0.11127042868550598</v>
      </c>
      <c r="AR1219" s="59">
        <f t="shared" si="853"/>
        <v>0.59391175673764496</v>
      </c>
      <c r="AS1219" s="59">
        <f t="shared" si="854"/>
        <v>0.29481781457684897</v>
      </c>
      <c r="AT1219" s="59">
        <f t="shared" si="855"/>
        <v>0.66827050196969073</v>
      </c>
      <c r="AU1219" s="59"/>
      <c r="AV1219" s="78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>
        <f t="shared" si="856"/>
        <v>0.12209860403026852</v>
      </c>
      <c r="BH1219" s="64">
        <f t="shared" si="857"/>
        <v>0.87790139596973149</v>
      </c>
      <c r="BI1219" s="52"/>
      <c r="BJ1219" s="62"/>
      <c r="BK1219" s="62"/>
      <c r="BL1219" s="62"/>
    </row>
    <row r="1220" spans="1:64" s="31" customFormat="1" x14ac:dyDescent="0.25">
      <c r="A1220" s="62"/>
      <c r="B1220" s="58" t="s">
        <v>168</v>
      </c>
      <c r="C1220" s="52" t="s">
        <v>15</v>
      </c>
      <c r="D1220" s="52">
        <v>7487</v>
      </c>
      <c r="E1220" s="52" t="s">
        <v>1457</v>
      </c>
      <c r="F1220" s="52" t="s">
        <v>1499</v>
      </c>
      <c r="G1220" s="52" t="s">
        <v>26</v>
      </c>
      <c r="H1220" s="52" t="s">
        <v>1791</v>
      </c>
      <c r="I1220" s="52" t="s">
        <v>1725</v>
      </c>
      <c r="J1220" s="52" t="s">
        <v>1721</v>
      </c>
      <c r="K1220" s="59">
        <v>89.300708586786442</v>
      </c>
      <c r="L1220" s="59">
        <v>6.6299999999999998E-2</v>
      </c>
      <c r="M1220" s="59">
        <v>0.51719999999999999</v>
      </c>
      <c r="N1220" s="59">
        <v>13.23</v>
      </c>
      <c r="O1220" s="59">
        <v>44.39</v>
      </c>
      <c r="P1220" s="59"/>
      <c r="Q1220" s="59">
        <v>29.59</v>
      </c>
      <c r="R1220" s="59">
        <v>0.23760000000000001</v>
      </c>
      <c r="S1220" s="59">
        <v>8.85</v>
      </c>
      <c r="T1220" s="59">
        <v>0.12989999999999999</v>
      </c>
      <c r="U1220" s="59"/>
      <c r="V1220" s="59">
        <v>97.01100000000001</v>
      </c>
      <c r="W1220" s="59">
        <f t="shared" si="874"/>
        <v>20.043532947670808</v>
      </c>
      <c r="X1220" s="59">
        <f t="shared" si="875"/>
        <v>10.609543289985764</v>
      </c>
      <c r="Y1220" s="59">
        <f t="shared" si="876"/>
        <v>98.074076237656584</v>
      </c>
      <c r="Z1220" s="59">
        <f t="shared" si="864"/>
        <v>2.2247209889901193E-3</v>
      </c>
      <c r="AA1220" s="59">
        <f t="shared" si="865"/>
        <v>1.3051966927538928E-2</v>
      </c>
      <c r="AB1220" s="59">
        <f t="shared" si="866"/>
        <v>0.52326807731123004</v>
      </c>
      <c r="AC1220" s="59">
        <f t="shared" si="867"/>
        <v>1.1781680640586669</v>
      </c>
      <c r="AD1220" s="59">
        <f t="shared" si="868"/>
        <v>0.26790819382826808</v>
      </c>
      <c r="AE1220" s="59">
        <f t="shared" si="869"/>
        <v>0</v>
      </c>
      <c r="AF1220" s="59">
        <f t="shared" si="870"/>
        <v>0.56248601561021794</v>
      </c>
      <c r="AG1220" s="59">
        <f t="shared" si="871"/>
        <v>6.7533534494707585E-3</v>
      </c>
      <c r="AH1220" s="59">
        <f t="shared" si="872"/>
        <v>0.44268489172019559</v>
      </c>
      <c r="AI1220" s="59">
        <f t="shared" si="873"/>
        <v>3.5058605898102674E-3</v>
      </c>
      <c r="AJ1220" s="59">
        <f t="shared" si="858"/>
        <v>3.0000511444843889</v>
      </c>
      <c r="AK1220" s="59">
        <f t="shared" si="848"/>
        <v>4</v>
      </c>
      <c r="AL1220" s="59">
        <f t="shared" si="849"/>
        <v>0.44040758491100951</v>
      </c>
      <c r="AM1220" s="59">
        <f t="shared" si="859"/>
        <v>0.55959241508899049</v>
      </c>
      <c r="AN1220" s="59">
        <f t="shared" si="850"/>
        <v>2.0995476382136236</v>
      </c>
      <c r="AO1220" s="59">
        <f t="shared" si="860"/>
        <v>7.4230676808933369</v>
      </c>
      <c r="AP1220" s="59">
        <f t="shared" si="851"/>
        <v>0.32262772401728101</v>
      </c>
      <c r="AQ1220" s="59">
        <f t="shared" si="852"/>
        <v>0.13603928426326209</v>
      </c>
      <c r="AR1220" s="59">
        <f t="shared" si="853"/>
        <v>0.59825396859311242</v>
      </c>
      <c r="AS1220" s="59">
        <f t="shared" si="854"/>
        <v>0.26570674714362547</v>
      </c>
      <c r="AT1220" s="59">
        <f t="shared" si="855"/>
        <v>0.69245505923606099</v>
      </c>
      <c r="AU1220" s="59"/>
      <c r="AV1220" s="78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>
        <f t="shared" si="856"/>
        <v>0.10699291413213557</v>
      </c>
      <c r="BH1220" s="64">
        <f t="shared" si="857"/>
        <v>0.89300708586786437</v>
      </c>
      <c r="BI1220" s="52"/>
      <c r="BJ1220" s="62"/>
      <c r="BK1220" s="62"/>
      <c r="BL1220" s="62"/>
    </row>
    <row r="1221" spans="1:64" s="31" customFormat="1" x14ac:dyDescent="0.25">
      <c r="A1221" s="62"/>
      <c r="B1221" s="58" t="s">
        <v>168</v>
      </c>
      <c r="C1221" s="52" t="s">
        <v>15</v>
      </c>
      <c r="D1221" s="52">
        <v>7487</v>
      </c>
      <c r="E1221" s="52" t="s">
        <v>1457</v>
      </c>
      <c r="F1221" s="52" t="s">
        <v>1500</v>
      </c>
      <c r="G1221" s="52" t="s">
        <v>26</v>
      </c>
      <c r="H1221" s="52" t="s">
        <v>1791</v>
      </c>
      <c r="I1221" s="52" t="s">
        <v>1725</v>
      </c>
      <c r="J1221" s="52" t="s">
        <v>1721</v>
      </c>
      <c r="K1221" s="59">
        <v>89.300708586786442</v>
      </c>
      <c r="L1221" s="59">
        <v>4.2000000000000003E-2</v>
      </c>
      <c r="M1221" s="59">
        <v>0.48110000000000003</v>
      </c>
      <c r="N1221" s="59">
        <v>15.05</v>
      </c>
      <c r="O1221" s="59">
        <v>44.92</v>
      </c>
      <c r="P1221" s="59"/>
      <c r="Q1221" s="59">
        <v>26.28</v>
      </c>
      <c r="R1221" s="59">
        <v>0.18049999999999999</v>
      </c>
      <c r="S1221" s="59">
        <v>10.14</v>
      </c>
      <c r="T1221" s="59">
        <v>0.13550000000000001</v>
      </c>
      <c r="U1221" s="59"/>
      <c r="V1221" s="59">
        <v>97.229099999999988</v>
      </c>
      <c r="W1221" s="59">
        <f t="shared" si="874"/>
        <v>18.381969526519129</v>
      </c>
      <c r="X1221" s="59">
        <f t="shared" si="875"/>
        <v>8.77753997941862</v>
      </c>
      <c r="Y1221" s="59">
        <f t="shared" si="876"/>
        <v>98.10860950593775</v>
      </c>
      <c r="Z1221" s="59">
        <f t="shared" si="864"/>
        <v>1.3841824667425735E-3</v>
      </c>
      <c r="AA1221" s="59">
        <f t="shared" si="865"/>
        <v>1.1924353299248647E-2</v>
      </c>
      <c r="AB1221" s="59">
        <f t="shared" si="866"/>
        <v>0.58463246213255748</v>
      </c>
      <c r="AC1221" s="59">
        <f t="shared" si="867"/>
        <v>1.1709649038283065</v>
      </c>
      <c r="AD1221" s="59">
        <f t="shared" si="868"/>
        <v>0.21769284401206168</v>
      </c>
      <c r="AE1221" s="59">
        <f t="shared" si="869"/>
        <v>0</v>
      </c>
      <c r="AF1221" s="59">
        <f t="shared" si="870"/>
        <v>0.50665405950269948</v>
      </c>
      <c r="AG1221" s="59">
        <f t="shared" si="871"/>
        <v>5.0388598544022119E-3</v>
      </c>
      <c r="AH1221" s="59">
        <f t="shared" si="872"/>
        <v>0.49816293823187618</v>
      </c>
      <c r="AI1221" s="59">
        <f t="shared" si="873"/>
        <v>3.5917559196509199E-3</v>
      </c>
      <c r="AJ1221" s="59">
        <f t="shared" si="858"/>
        <v>3.0000463592475453</v>
      </c>
      <c r="AK1221" s="59">
        <f t="shared" si="848"/>
        <v>3.9999999999999996</v>
      </c>
      <c r="AL1221" s="59">
        <f t="shared" si="849"/>
        <v>0.49577479218108017</v>
      </c>
      <c r="AM1221" s="59">
        <f t="shared" si="859"/>
        <v>0.50422520781891977</v>
      </c>
      <c r="AN1221" s="59">
        <f t="shared" si="850"/>
        <v>2.3273804051851488</v>
      </c>
      <c r="AO1221" s="59">
        <f t="shared" si="860"/>
        <v>8.4946556198153687</v>
      </c>
      <c r="AP1221" s="59">
        <f t="shared" si="851"/>
        <v>0.30053672205368298</v>
      </c>
      <c r="AQ1221" s="59">
        <f t="shared" si="852"/>
        <v>0.11031973042376191</v>
      </c>
      <c r="AR1221" s="59">
        <f t="shared" si="853"/>
        <v>0.59340734470292267</v>
      </c>
      <c r="AS1221" s="59">
        <f t="shared" si="854"/>
        <v>0.29627292487331547</v>
      </c>
      <c r="AT1221" s="59">
        <f t="shared" si="855"/>
        <v>0.66698943990920168</v>
      </c>
      <c r="AU1221" s="59"/>
      <c r="AV1221" s="78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>
        <f t="shared" si="856"/>
        <v>0.10699291413213557</v>
      </c>
      <c r="BH1221" s="64">
        <f t="shared" si="857"/>
        <v>0.89300708586786437</v>
      </c>
      <c r="BI1221" s="52"/>
      <c r="BJ1221" s="62"/>
      <c r="BK1221" s="62"/>
      <c r="BL1221" s="62"/>
    </row>
    <row r="1222" spans="1:64" s="31" customFormat="1" x14ac:dyDescent="0.25">
      <c r="A1222" s="62"/>
      <c r="B1222" s="58" t="s">
        <v>168</v>
      </c>
      <c r="C1222" s="52" t="s">
        <v>15</v>
      </c>
      <c r="D1222" s="52">
        <v>7487</v>
      </c>
      <c r="E1222" s="52" t="s">
        <v>1457</v>
      </c>
      <c r="F1222" s="52" t="s">
        <v>1501</v>
      </c>
      <c r="G1222" s="52" t="s">
        <v>26</v>
      </c>
      <c r="H1222" s="52" t="s">
        <v>1791</v>
      </c>
      <c r="I1222" s="52" t="s">
        <v>1725</v>
      </c>
      <c r="J1222" s="52" t="s">
        <v>1721</v>
      </c>
      <c r="K1222" s="59">
        <v>88.938293704205478</v>
      </c>
      <c r="L1222" s="59">
        <v>3.8800000000000001E-2</v>
      </c>
      <c r="M1222" s="59">
        <v>0.55249999999999999</v>
      </c>
      <c r="N1222" s="59">
        <v>14.99</v>
      </c>
      <c r="O1222" s="59">
        <v>45.53</v>
      </c>
      <c r="P1222" s="59"/>
      <c r="Q1222" s="59">
        <v>26.01</v>
      </c>
      <c r="R1222" s="59">
        <v>0.18340000000000001</v>
      </c>
      <c r="S1222" s="59">
        <v>9.8800000000000008</v>
      </c>
      <c r="T1222" s="59">
        <v>0.1308</v>
      </c>
      <c r="U1222" s="59"/>
      <c r="V1222" s="59">
        <v>97.3155</v>
      </c>
      <c r="W1222" s="59">
        <f t="shared" si="874"/>
        <v>18.846395928812427</v>
      </c>
      <c r="X1222" s="59">
        <f t="shared" si="875"/>
        <v>7.9613292633780546</v>
      </c>
      <c r="Y1222" s="59">
        <f t="shared" si="876"/>
        <v>98.11322519219047</v>
      </c>
      <c r="Z1222" s="59">
        <f t="shared" si="864"/>
        <v>1.2808652188093803E-3</v>
      </c>
      <c r="AA1222" s="59">
        <f t="shared" si="865"/>
        <v>1.3717008704997308E-2</v>
      </c>
      <c r="AB1222" s="59">
        <f t="shared" si="866"/>
        <v>0.58327815692016505</v>
      </c>
      <c r="AC1222" s="59">
        <f t="shared" si="867"/>
        <v>1.1888564959006407</v>
      </c>
      <c r="AD1222" s="59">
        <f t="shared" si="868"/>
        <v>0.19778100369068966</v>
      </c>
      <c r="AE1222" s="59">
        <f t="shared" si="869"/>
        <v>0</v>
      </c>
      <c r="AF1222" s="59">
        <f t="shared" si="870"/>
        <v>0.52032590630596898</v>
      </c>
      <c r="AG1222" s="59">
        <f t="shared" si="871"/>
        <v>5.1284019706940125E-3</v>
      </c>
      <c r="AH1222" s="59">
        <f t="shared" si="872"/>
        <v>0.48620347401885772</v>
      </c>
      <c r="AI1222" s="59">
        <f t="shared" si="873"/>
        <v>3.4729850896220858E-3</v>
      </c>
      <c r="AJ1222" s="59">
        <f t="shared" ref="AJ1222:AJ1232" si="877">SUM(Z1222:AI1222)</f>
        <v>3.0000442978204451</v>
      </c>
      <c r="AK1222" s="59">
        <f t="shared" ref="AK1222:AK1285" si="878">Z1222*2+AA1222*2+AB1222*1.5+AC1222*1.5+AD1222*1.5+AE1222*2.5+AF1222+AG1222+AH1222+AI1222</f>
        <v>3.9999999999999991</v>
      </c>
      <c r="AL1222" s="59">
        <f t="shared" si="849"/>
        <v>0.48304946037635815</v>
      </c>
      <c r="AM1222" s="59">
        <f t="shared" si="859"/>
        <v>0.51695053962364179</v>
      </c>
      <c r="AN1222" s="59">
        <f t="shared" si="850"/>
        <v>2.630818413277487</v>
      </c>
      <c r="AO1222" s="59">
        <f t="shared" si="860"/>
        <v>9.9726377306979295</v>
      </c>
      <c r="AP1222" s="59">
        <f t="shared" si="851"/>
        <v>0.27541999796605487</v>
      </c>
      <c r="AQ1222" s="59">
        <f t="shared" si="852"/>
        <v>0.10040074712687858</v>
      </c>
      <c r="AR1222" s="59">
        <f t="shared" si="853"/>
        <v>0.60350629326230909</v>
      </c>
      <c r="AS1222" s="59">
        <f t="shared" si="854"/>
        <v>0.29609295961081233</v>
      </c>
      <c r="AT1222" s="59">
        <f t="shared" si="855"/>
        <v>0.67086126554112091</v>
      </c>
      <c r="AU1222" s="59"/>
      <c r="AV1222" s="78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>
        <f t="shared" si="856"/>
        <v>0.11061706295794523</v>
      </c>
      <c r="BH1222" s="64">
        <f t="shared" si="857"/>
        <v>0.88938293704205473</v>
      </c>
      <c r="BI1222" s="52"/>
      <c r="BJ1222" s="62"/>
      <c r="BK1222" s="62"/>
      <c r="BL1222" s="62"/>
    </row>
    <row r="1223" spans="1:64" s="31" customFormat="1" x14ac:dyDescent="0.25">
      <c r="A1223" s="62"/>
      <c r="B1223" s="58" t="s">
        <v>168</v>
      </c>
      <c r="C1223" s="52" t="s">
        <v>15</v>
      </c>
      <c r="D1223" s="52">
        <v>7487</v>
      </c>
      <c r="E1223" s="52" t="s">
        <v>1457</v>
      </c>
      <c r="F1223" s="52" t="s">
        <v>1502</v>
      </c>
      <c r="G1223" s="52" t="s">
        <v>26</v>
      </c>
      <c r="H1223" s="52" t="s">
        <v>1791</v>
      </c>
      <c r="I1223" s="52" t="s">
        <v>1725</v>
      </c>
      <c r="J1223" s="52" t="s">
        <v>1721</v>
      </c>
      <c r="K1223" s="59">
        <v>88.938293704205478</v>
      </c>
      <c r="L1223" s="59">
        <v>5.74E-2</v>
      </c>
      <c r="M1223" s="59">
        <v>0.49199999999999999</v>
      </c>
      <c r="N1223" s="59">
        <v>14.64</v>
      </c>
      <c r="O1223" s="59">
        <v>45.92</v>
      </c>
      <c r="P1223" s="59"/>
      <c r="Q1223" s="59">
        <v>25.52</v>
      </c>
      <c r="R1223" s="59">
        <v>0.1749</v>
      </c>
      <c r="S1223" s="59">
        <v>10.26</v>
      </c>
      <c r="T1223" s="59">
        <v>0.17299999999999999</v>
      </c>
      <c r="U1223" s="59"/>
      <c r="V1223" s="59">
        <v>97.237300000000005</v>
      </c>
      <c r="W1223" s="59">
        <f t="shared" si="874"/>
        <v>18.125963637854795</v>
      </c>
      <c r="X1223" s="59">
        <f t="shared" si="875"/>
        <v>8.2174220517283878</v>
      </c>
      <c r="Y1223" s="59">
        <f t="shared" si="876"/>
        <v>98.060685689583195</v>
      </c>
      <c r="Z1223" s="59">
        <f t="shared" si="864"/>
        <v>1.8937961906496518E-3</v>
      </c>
      <c r="AA1223" s="59">
        <f t="shared" si="865"/>
        <v>1.2207925595866717E-2</v>
      </c>
      <c r="AB1223" s="59">
        <f t="shared" si="866"/>
        <v>0.56933095294850011</v>
      </c>
      <c r="AC1223" s="59">
        <f t="shared" si="867"/>
        <v>1.1983489598119004</v>
      </c>
      <c r="AD1223" s="59">
        <f t="shared" si="868"/>
        <v>0.2040253929391754</v>
      </c>
      <c r="AE1223" s="59">
        <f t="shared" si="869"/>
        <v>0</v>
      </c>
      <c r="AF1223" s="59">
        <f t="shared" si="870"/>
        <v>0.50014724652196951</v>
      </c>
      <c r="AG1223" s="59">
        <f t="shared" si="871"/>
        <v>4.8878984621922401E-3</v>
      </c>
      <c r="AH1223" s="59">
        <f t="shared" si="872"/>
        <v>0.50461262600143808</v>
      </c>
      <c r="AI1223" s="59">
        <f t="shared" si="873"/>
        <v>4.5908268920037392E-3</v>
      </c>
      <c r="AJ1223" s="59">
        <f t="shared" si="877"/>
        <v>3.0000456253636956</v>
      </c>
      <c r="AK1223" s="59">
        <f t="shared" si="878"/>
        <v>4.0000000000000009</v>
      </c>
      <c r="AL1223" s="59">
        <f t="shared" si="849"/>
        <v>0.5022221127662343</v>
      </c>
      <c r="AM1223" s="59">
        <f t="shared" si="859"/>
        <v>0.4977778872337657</v>
      </c>
      <c r="AN1223" s="59">
        <f t="shared" si="850"/>
        <v>2.4513970507145388</v>
      </c>
      <c r="AO1223" s="59">
        <f t="shared" si="860"/>
        <v>9.0919412775568809</v>
      </c>
      <c r="AP1223" s="59">
        <f t="shared" si="851"/>
        <v>0.28973774541325842</v>
      </c>
      <c r="AQ1223" s="59">
        <f t="shared" si="852"/>
        <v>0.10347661607918922</v>
      </c>
      <c r="AR1223" s="59">
        <f t="shared" si="853"/>
        <v>0.60777285345221366</v>
      </c>
      <c r="AS1223" s="59">
        <f t="shared" si="854"/>
        <v>0.28875053046859722</v>
      </c>
      <c r="AT1223" s="59">
        <f t="shared" si="855"/>
        <v>0.67792191966506221</v>
      </c>
      <c r="AU1223" s="59"/>
      <c r="AV1223" s="78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>
        <f t="shared" si="856"/>
        <v>0.11061706295794523</v>
      </c>
      <c r="BH1223" s="64">
        <f t="shared" si="857"/>
        <v>0.88938293704205473</v>
      </c>
      <c r="BI1223" s="52"/>
      <c r="BJ1223" s="62"/>
      <c r="BK1223" s="62"/>
      <c r="BL1223" s="62"/>
    </row>
    <row r="1224" spans="1:64" s="31" customFormat="1" x14ac:dyDescent="0.25">
      <c r="A1224" s="62"/>
      <c r="B1224" s="58" t="s">
        <v>168</v>
      </c>
      <c r="C1224" s="52" t="s">
        <v>15</v>
      </c>
      <c r="D1224" s="52">
        <v>7487</v>
      </c>
      <c r="E1224" s="52" t="s">
        <v>1457</v>
      </c>
      <c r="F1224" s="52" t="s">
        <v>1503</v>
      </c>
      <c r="G1224" s="52" t="s">
        <v>26</v>
      </c>
      <c r="H1224" s="52" t="s">
        <v>1791</v>
      </c>
      <c r="I1224" s="52" t="s">
        <v>1725</v>
      </c>
      <c r="J1224" s="52" t="s">
        <v>1721</v>
      </c>
      <c r="K1224" s="59">
        <v>88.938293704205478</v>
      </c>
      <c r="L1224" s="59">
        <v>8.4699999999999998E-2</v>
      </c>
      <c r="M1224" s="59">
        <v>0.52439999999999998</v>
      </c>
      <c r="N1224" s="59">
        <v>14.83</v>
      </c>
      <c r="O1224" s="59">
        <v>45.82</v>
      </c>
      <c r="P1224" s="59"/>
      <c r="Q1224" s="59">
        <v>26.32</v>
      </c>
      <c r="R1224" s="59">
        <v>0.19370000000000001</v>
      </c>
      <c r="S1224" s="59">
        <v>9.84</v>
      </c>
      <c r="T1224" s="59">
        <v>0.1447</v>
      </c>
      <c r="U1224" s="59"/>
      <c r="V1224" s="59">
        <v>97.757500000000022</v>
      </c>
      <c r="W1224" s="59">
        <f t="shared" si="874"/>
        <v>19.037218678676073</v>
      </c>
      <c r="X1224" s="59">
        <f t="shared" si="875"/>
        <v>8.0937778632184116</v>
      </c>
      <c r="Y1224" s="59">
        <f t="shared" si="876"/>
        <v>98.568496541894476</v>
      </c>
      <c r="Z1224" s="59">
        <f t="shared" si="864"/>
        <v>2.7873718268445423E-3</v>
      </c>
      <c r="AA1224" s="59">
        <f t="shared" si="865"/>
        <v>1.2978652471518623E-2</v>
      </c>
      <c r="AB1224" s="59">
        <f t="shared" si="866"/>
        <v>0.57524787059201943</v>
      </c>
      <c r="AC1224" s="59">
        <f t="shared" si="867"/>
        <v>1.1926874742392033</v>
      </c>
      <c r="AD1224" s="59">
        <f t="shared" si="868"/>
        <v>0.20044261509742839</v>
      </c>
      <c r="AE1224" s="59">
        <f t="shared" si="869"/>
        <v>0</v>
      </c>
      <c r="AF1224" s="59">
        <f t="shared" si="870"/>
        <v>0.5239507012782928</v>
      </c>
      <c r="AG1224" s="59">
        <f t="shared" si="871"/>
        <v>5.399482480770895E-3</v>
      </c>
      <c r="AH1224" s="59">
        <f t="shared" si="872"/>
        <v>0.48272078612092506</v>
      </c>
      <c r="AI1224" s="59">
        <f t="shared" si="873"/>
        <v>3.8300416303078421E-3</v>
      </c>
      <c r="AJ1224" s="59">
        <f t="shared" si="877"/>
        <v>3.0000449957373112</v>
      </c>
      <c r="AK1224" s="59">
        <f t="shared" si="878"/>
        <v>4</v>
      </c>
      <c r="AL1224" s="59">
        <f t="shared" si="849"/>
        <v>0.47952166338599345</v>
      </c>
      <c r="AM1224" s="59">
        <f t="shared" si="859"/>
        <v>0.52047833661400655</v>
      </c>
      <c r="AN1224" s="59">
        <f t="shared" si="850"/>
        <v>2.6139685965662443</v>
      </c>
      <c r="AO1224" s="59">
        <f t="shared" si="860"/>
        <v>9.8891177219910933</v>
      </c>
      <c r="AP1224" s="59">
        <f t="shared" si="851"/>
        <v>0.27670411993898736</v>
      </c>
      <c r="AQ1224" s="59">
        <f t="shared" si="852"/>
        <v>0.10183136530582468</v>
      </c>
      <c r="AR1224" s="59">
        <f t="shared" si="853"/>
        <v>0.60592401384256267</v>
      </c>
      <c r="AS1224" s="59">
        <f t="shared" si="854"/>
        <v>0.29224462085161262</v>
      </c>
      <c r="AT1224" s="59">
        <f t="shared" si="855"/>
        <v>0.67462165838030919</v>
      </c>
      <c r="AU1224" s="59"/>
      <c r="AV1224" s="78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>
        <f t="shared" si="856"/>
        <v>0.11061706295794523</v>
      </c>
      <c r="BH1224" s="64">
        <f t="shared" si="857"/>
        <v>0.88938293704205473</v>
      </c>
      <c r="BI1224" s="52"/>
      <c r="BJ1224" s="62"/>
      <c r="BK1224" s="62"/>
      <c r="BL1224" s="62"/>
    </row>
    <row r="1225" spans="1:64" s="31" customFormat="1" x14ac:dyDescent="0.25">
      <c r="A1225" s="62"/>
      <c r="B1225" s="58" t="s">
        <v>168</v>
      </c>
      <c r="C1225" s="52" t="s">
        <v>15</v>
      </c>
      <c r="D1225" s="52">
        <v>7487</v>
      </c>
      <c r="E1225" s="52" t="s">
        <v>1457</v>
      </c>
      <c r="F1225" s="52" t="s">
        <v>1504</v>
      </c>
      <c r="G1225" s="52" t="s">
        <v>26</v>
      </c>
      <c r="H1225" s="52" t="s">
        <v>1791</v>
      </c>
      <c r="I1225" s="52" t="s">
        <v>1725</v>
      </c>
      <c r="J1225" s="52" t="s">
        <v>1721</v>
      </c>
      <c r="K1225" s="59">
        <v>88.884266226576045</v>
      </c>
      <c r="L1225" s="59">
        <v>9.5500000000000002E-2</v>
      </c>
      <c r="M1225" s="59">
        <v>0.50639999999999996</v>
      </c>
      <c r="N1225" s="59">
        <v>15.02</v>
      </c>
      <c r="O1225" s="59">
        <v>45.23</v>
      </c>
      <c r="P1225" s="59"/>
      <c r="Q1225" s="59">
        <v>26.35</v>
      </c>
      <c r="R1225" s="59">
        <v>0.1774</v>
      </c>
      <c r="S1225" s="59">
        <v>9.74</v>
      </c>
      <c r="T1225" s="59">
        <v>0.14430000000000001</v>
      </c>
      <c r="U1225" s="59"/>
      <c r="V1225" s="59">
        <v>97.263599999999997</v>
      </c>
      <c r="W1225" s="59">
        <f t="shared" si="874"/>
        <v>19.076183207579565</v>
      </c>
      <c r="X1225" s="59">
        <f t="shared" si="875"/>
        <v>8.0838150615919506</v>
      </c>
      <c r="Y1225" s="59">
        <f t="shared" si="876"/>
        <v>98.073598269171512</v>
      </c>
      <c r="Z1225" s="59">
        <f t="shared" si="864"/>
        <v>3.1560654975308399E-3</v>
      </c>
      <c r="AA1225" s="59">
        <f t="shared" si="865"/>
        <v>1.2586116797579761E-2</v>
      </c>
      <c r="AB1225" s="59">
        <f t="shared" si="866"/>
        <v>0.58507958068236499</v>
      </c>
      <c r="AC1225" s="59">
        <f t="shared" si="867"/>
        <v>1.1823043875847921</v>
      </c>
      <c r="AD1225" s="59">
        <f t="shared" si="868"/>
        <v>0.20104176518682185</v>
      </c>
      <c r="AE1225" s="59">
        <f t="shared" si="869"/>
        <v>0</v>
      </c>
      <c r="AF1225" s="59">
        <f t="shared" si="870"/>
        <v>0.52724145784947329</v>
      </c>
      <c r="AG1225" s="59">
        <f t="shared" si="871"/>
        <v>4.9660063585113354E-3</v>
      </c>
      <c r="AH1225" s="59">
        <f t="shared" si="872"/>
        <v>0.47983397875162731</v>
      </c>
      <c r="AI1225" s="59">
        <f t="shared" si="873"/>
        <v>3.8355922691984505E-3</v>
      </c>
      <c r="AJ1225" s="59">
        <f t="shared" si="877"/>
        <v>3.0000449509779008</v>
      </c>
      <c r="AK1225" s="59">
        <f t="shared" si="878"/>
        <v>4</v>
      </c>
      <c r="AL1225" s="59">
        <f t="shared" si="849"/>
        <v>0.47646279644261452</v>
      </c>
      <c r="AM1225" s="59">
        <f t="shared" si="859"/>
        <v>0.52353720355738553</v>
      </c>
      <c r="AN1225" s="59">
        <f t="shared" si="850"/>
        <v>2.6225468989467151</v>
      </c>
      <c r="AO1225" s="59">
        <f t="shared" si="860"/>
        <v>9.9316173451047174</v>
      </c>
      <c r="AP1225" s="59">
        <f t="shared" si="851"/>
        <v>0.27604887607963285</v>
      </c>
      <c r="AQ1225" s="59">
        <f t="shared" si="852"/>
        <v>0.10213327420489249</v>
      </c>
      <c r="AR1225" s="59">
        <f t="shared" si="853"/>
        <v>0.60063449054296458</v>
      </c>
      <c r="AS1225" s="59">
        <f t="shared" si="854"/>
        <v>0.29723223525214287</v>
      </c>
      <c r="AT1225" s="59">
        <f t="shared" si="855"/>
        <v>0.66895728874580096</v>
      </c>
      <c r="AU1225" s="59"/>
      <c r="AV1225" s="78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>
        <f t="shared" si="856"/>
        <v>0.11115733773423955</v>
      </c>
      <c r="BH1225" s="64">
        <f t="shared" si="857"/>
        <v>0.88884266226576047</v>
      </c>
      <c r="BI1225" s="52"/>
      <c r="BJ1225" s="62"/>
      <c r="BK1225" s="62"/>
      <c r="BL1225" s="62"/>
    </row>
    <row r="1226" spans="1:64" s="31" customFormat="1" x14ac:dyDescent="0.25">
      <c r="A1226" s="62"/>
      <c r="B1226" s="58" t="s">
        <v>168</v>
      </c>
      <c r="C1226" s="52" t="s">
        <v>15</v>
      </c>
      <c r="D1226" s="52">
        <v>7487</v>
      </c>
      <c r="E1226" s="52" t="s">
        <v>1457</v>
      </c>
      <c r="F1226" s="52" t="s">
        <v>1505</v>
      </c>
      <c r="G1226" s="52" t="s">
        <v>26</v>
      </c>
      <c r="H1226" s="52" t="s">
        <v>1791</v>
      </c>
      <c r="I1226" s="52" t="s">
        <v>1725</v>
      </c>
      <c r="J1226" s="52" t="s">
        <v>1721</v>
      </c>
      <c r="K1226" s="59">
        <v>88.884266226576045</v>
      </c>
      <c r="L1226" s="59">
        <v>0.10580000000000001</v>
      </c>
      <c r="M1226" s="59">
        <v>0.48480000000000001</v>
      </c>
      <c r="N1226" s="59">
        <v>15.05</v>
      </c>
      <c r="O1226" s="59">
        <v>45.91</v>
      </c>
      <c r="P1226" s="59"/>
      <c r="Q1226" s="59">
        <v>25.52</v>
      </c>
      <c r="R1226" s="59">
        <v>0.1971</v>
      </c>
      <c r="S1226" s="59">
        <v>10.07</v>
      </c>
      <c r="T1226" s="59">
        <v>0.16220000000000001</v>
      </c>
      <c r="U1226" s="59"/>
      <c r="V1226" s="59">
        <v>97.499900000000011</v>
      </c>
      <c r="W1226" s="59">
        <f t="shared" si="874"/>
        <v>18.601558697603007</v>
      </c>
      <c r="X1226" s="59">
        <f t="shared" si="875"/>
        <v>7.6888656394720956</v>
      </c>
      <c r="Y1226" s="59">
        <f t="shared" si="876"/>
        <v>98.27032433707511</v>
      </c>
      <c r="Z1226" s="59">
        <f t="shared" si="864"/>
        <v>3.4812659394285314E-3</v>
      </c>
      <c r="AA1226" s="59">
        <f t="shared" si="865"/>
        <v>1.1996914650113951E-2</v>
      </c>
      <c r="AB1226" s="59">
        <f t="shared" si="866"/>
        <v>0.583700958012913</v>
      </c>
      <c r="AC1226" s="59">
        <f t="shared" si="867"/>
        <v>1.1948651752998904</v>
      </c>
      <c r="AD1226" s="59">
        <f t="shared" si="868"/>
        <v>0.19038866501319385</v>
      </c>
      <c r="AE1226" s="59">
        <f t="shared" si="869"/>
        <v>0</v>
      </c>
      <c r="AF1226" s="59">
        <f t="shared" si="870"/>
        <v>0.51188959492102948</v>
      </c>
      <c r="AG1226" s="59">
        <f t="shared" si="871"/>
        <v>5.4935006147772761E-3</v>
      </c>
      <c r="AH1226" s="59">
        <f t="shared" si="872"/>
        <v>0.49393569212976157</v>
      </c>
      <c r="AI1226" s="59">
        <f t="shared" si="873"/>
        <v>4.2926536663507537E-3</v>
      </c>
      <c r="AJ1226" s="59">
        <f t="shared" si="877"/>
        <v>3.0000444202474585</v>
      </c>
      <c r="AK1226" s="59">
        <f t="shared" si="878"/>
        <v>3.9999999999999996</v>
      </c>
      <c r="AL1226" s="59">
        <f t="shared" ref="AL1226:AL1232" si="879">AH1226/(AH1226+AF1226)</f>
        <v>0.49107503906373684</v>
      </c>
      <c r="AM1226" s="59">
        <f t="shared" si="859"/>
        <v>0.50892496093626316</v>
      </c>
      <c r="AN1226" s="59">
        <f t="shared" ref="AN1226:AN1232" si="880">AF1226/AD1226</f>
        <v>2.6886558340306435</v>
      </c>
      <c r="AO1226" s="59">
        <f t="shared" si="860"/>
        <v>10.260576081723714</v>
      </c>
      <c r="AP1226" s="59">
        <f t="shared" ref="AP1226:AP1232" si="881">AD1226/(AD1226+AF1226)</f>
        <v>0.27110146486810799</v>
      </c>
      <c r="AQ1226" s="59">
        <f t="shared" ref="AQ1226:AQ1232" si="882">AD1226/(AB1226+AC1226+AD1226)</f>
        <v>9.6695294973283302E-2</v>
      </c>
      <c r="AR1226" s="59">
        <f t="shared" ref="AR1226:AR1232" si="883">AC1226/(AB1226+AC1226+AD1226)</f>
        <v>0.60685251703886911</v>
      </c>
      <c r="AS1226" s="59">
        <f t="shared" ref="AS1226:AS1232" si="884">AB1226/(AB1226+AC1226+AD1226)</f>
        <v>0.2964521879878475</v>
      </c>
      <c r="AT1226" s="59">
        <f t="shared" ref="AT1226:AT1232" si="885">AC1226/(AC1226+AB1226)</f>
        <v>0.67181374530858939</v>
      </c>
      <c r="AU1226" s="59"/>
      <c r="AV1226" s="78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>
        <f t="shared" ref="BG1226:BG1232" si="886">(100-K1226)/100</f>
        <v>0.11115733773423955</v>
      </c>
      <c r="BH1226" s="64">
        <f t="shared" ref="BH1226:BH1232" si="887">K1226/100</f>
        <v>0.88884266226576047</v>
      </c>
      <c r="BI1226" s="52"/>
      <c r="BJ1226" s="62"/>
      <c r="BK1226" s="62"/>
      <c r="BL1226" s="62"/>
    </row>
    <row r="1227" spans="1:64" s="31" customFormat="1" x14ac:dyDescent="0.25">
      <c r="A1227" s="62"/>
      <c r="B1227" s="58" t="s">
        <v>168</v>
      </c>
      <c r="C1227" s="52" t="s">
        <v>15</v>
      </c>
      <c r="D1227" s="52">
        <v>7487</v>
      </c>
      <c r="E1227" s="52" t="s">
        <v>1457</v>
      </c>
      <c r="F1227" s="52" t="s">
        <v>1506</v>
      </c>
      <c r="G1227" s="52" t="s">
        <v>26</v>
      </c>
      <c r="H1227" s="52" t="s">
        <v>1791</v>
      </c>
      <c r="I1227" s="52" t="s">
        <v>1725</v>
      </c>
      <c r="J1227" s="52" t="s">
        <v>1721</v>
      </c>
      <c r="K1227" s="59">
        <v>88.884266226576045</v>
      </c>
      <c r="L1227" s="59">
        <v>5.8000000000000003E-2</v>
      </c>
      <c r="M1227" s="59">
        <v>0.5726</v>
      </c>
      <c r="N1227" s="59">
        <v>14.66</v>
      </c>
      <c r="O1227" s="59">
        <v>43.67</v>
      </c>
      <c r="P1227" s="59"/>
      <c r="Q1227" s="59">
        <v>28.45</v>
      </c>
      <c r="R1227" s="59">
        <v>0.22420000000000001</v>
      </c>
      <c r="S1227" s="59">
        <v>9.16</v>
      </c>
      <c r="T1227" s="59">
        <v>0.1487</v>
      </c>
      <c r="U1227" s="59"/>
      <c r="V1227" s="59">
        <v>96.9435</v>
      </c>
      <c r="W1227" s="59">
        <f t="shared" si="874"/>
        <v>19.789843379938734</v>
      </c>
      <c r="X1227" s="59">
        <f t="shared" si="875"/>
        <v>9.624535030074755</v>
      </c>
      <c r="Y1227" s="59">
        <f t="shared" si="876"/>
        <v>97.907878410013495</v>
      </c>
      <c r="Z1227" s="59">
        <f t="shared" si="864"/>
        <v>1.9319071839111947E-3</v>
      </c>
      <c r="AA1227" s="59">
        <f t="shared" si="865"/>
        <v>1.4343826791089871E-2</v>
      </c>
      <c r="AB1227" s="59">
        <f t="shared" si="866"/>
        <v>0.57556530529441552</v>
      </c>
      <c r="AC1227" s="59">
        <f t="shared" si="867"/>
        <v>1.1505395001858807</v>
      </c>
      <c r="AD1227" s="59">
        <f t="shared" si="868"/>
        <v>0.24124887952353735</v>
      </c>
      <c r="AE1227" s="59">
        <f t="shared" si="869"/>
        <v>0</v>
      </c>
      <c r="AF1227" s="59">
        <f t="shared" si="870"/>
        <v>0.55128484349682971</v>
      </c>
      <c r="AG1227" s="59">
        <f t="shared" si="871"/>
        <v>6.3256461169541901E-3</v>
      </c>
      <c r="AH1227" s="59">
        <f t="shared" si="872"/>
        <v>0.45482375921094659</v>
      </c>
      <c r="AI1227" s="59">
        <f t="shared" si="873"/>
        <v>3.9837557195172976E-3</v>
      </c>
      <c r="AJ1227" s="59">
        <f t="shared" si="877"/>
        <v>3.0000474235230823</v>
      </c>
      <c r="AK1227" s="59">
        <f t="shared" si="878"/>
        <v>4</v>
      </c>
      <c r="AL1227" s="59">
        <f t="shared" si="879"/>
        <v>0.4520622902804558</v>
      </c>
      <c r="AM1227" s="59">
        <f t="shared" si="859"/>
        <v>0.54793770971954414</v>
      </c>
      <c r="AN1227" s="59">
        <f t="shared" si="880"/>
        <v>2.2851291354621353</v>
      </c>
      <c r="AO1227" s="59">
        <f t="shared" si="860"/>
        <v>8.293375798355715</v>
      </c>
      <c r="AP1227" s="59">
        <f t="shared" si="881"/>
        <v>0.30440203680435385</v>
      </c>
      <c r="AQ1227" s="59">
        <f t="shared" si="882"/>
        <v>0.12262608465496497</v>
      </c>
      <c r="AR1227" s="59">
        <f t="shared" si="883"/>
        <v>0.5848157903461263</v>
      </c>
      <c r="AS1227" s="59">
        <f t="shared" si="884"/>
        <v>0.29255812499890888</v>
      </c>
      <c r="AT1227" s="59">
        <f t="shared" si="885"/>
        <v>0.66655251554423323</v>
      </c>
      <c r="AU1227" s="59"/>
      <c r="AV1227" s="78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>
        <f t="shared" si="886"/>
        <v>0.11115733773423955</v>
      </c>
      <c r="BH1227" s="64">
        <f t="shared" si="887"/>
        <v>0.88884266226576047</v>
      </c>
      <c r="BI1227" s="52"/>
      <c r="BJ1227" s="62"/>
      <c r="BK1227" s="62"/>
      <c r="BL1227" s="62"/>
    </row>
    <row r="1228" spans="1:64" s="31" customFormat="1" x14ac:dyDescent="0.25">
      <c r="A1228" s="62"/>
      <c r="B1228" s="58" t="s">
        <v>168</v>
      </c>
      <c r="C1228" s="52" t="s">
        <v>15</v>
      </c>
      <c r="D1228" s="52" t="s">
        <v>247</v>
      </c>
      <c r="E1228" s="52" t="s">
        <v>1457</v>
      </c>
      <c r="F1228" s="52" t="s">
        <v>1507</v>
      </c>
      <c r="G1228" s="52" t="s">
        <v>26</v>
      </c>
      <c r="H1228" s="52" t="s">
        <v>1791</v>
      </c>
      <c r="I1228" s="52" t="s">
        <v>1725</v>
      </c>
      <c r="J1228" s="52" t="s">
        <v>1721</v>
      </c>
      <c r="K1228" s="59">
        <v>89.137567644297562</v>
      </c>
      <c r="L1228" s="59">
        <v>0.10390000000000001</v>
      </c>
      <c r="M1228" s="59">
        <v>0.4335</v>
      </c>
      <c r="N1228" s="59">
        <v>15.67</v>
      </c>
      <c r="O1228" s="59">
        <v>44.99</v>
      </c>
      <c r="P1228" s="59"/>
      <c r="Q1228" s="59">
        <v>25.8</v>
      </c>
      <c r="R1228" s="59">
        <v>0.1845</v>
      </c>
      <c r="S1228" s="59">
        <v>10.44</v>
      </c>
      <c r="T1228" s="59">
        <v>9.7799999999999998E-2</v>
      </c>
      <c r="U1228" s="59"/>
      <c r="V1228" s="59">
        <v>97.719700000000003</v>
      </c>
      <c r="W1228" s="59">
        <f t="shared" si="874"/>
        <v>18.241874894580917</v>
      </c>
      <c r="X1228" s="59">
        <f t="shared" si="875"/>
        <v>8.399783402332833</v>
      </c>
      <c r="Y1228" s="59">
        <f t="shared" si="876"/>
        <v>98.561358296913752</v>
      </c>
      <c r="Z1228" s="59">
        <f t="shared" si="864"/>
        <v>3.3932230512039455E-3</v>
      </c>
      <c r="AA1228" s="59">
        <f t="shared" si="865"/>
        <v>1.0647346497746502E-2</v>
      </c>
      <c r="AB1228" s="59">
        <f t="shared" si="866"/>
        <v>0.60320958023718041</v>
      </c>
      <c r="AC1228" s="59">
        <f t="shared" si="867"/>
        <v>1.1621787542492219</v>
      </c>
      <c r="AD1228" s="59">
        <f t="shared" si="868"/>
        <v>0.20643923073217732</v>
      </c>
      <c r="AE1228" s="59">
        <f t="shared" si="869"/>
        <v>0</v>
      </c>
      <c r="AF1228" s="59">
        <f t="shared" si="870"/>
        <v>0.49824364213264899</v>
      </c>
      <c r="AG1228" s="59">
        <f t="shared" si="871"/>
        <v>5.103924617611613E-3</v>
      </c>
      <c r="AH1228" s="59">
        <f t="shared" si="872"/>
        <v>0.50826097543199555</v>
      </c>
      <c r="AI1228" s="59">
        <f t="shared" si="873"/>
        <v>2.5689708919740158E-3</v>
      </c>
      <c r="AJ1228" s="59">
        <f t="shared" si="877"/>
        <v>3.0000456478417603</v>
      </c>
      <c r="AK1228" s="59">
        <f t="shared" si="878"/>
        <v>4</v>
      </c>
      <c r="AL1228" s="59">
        <f t="shared" si="879"/>
        <v>0.50497629773601271</v>
      </c>
      <c r="AM1228" s="59">
        <f t="shared" si="859"/>
        <v>0.49502370226398729</v>
      </c>
      <c r="AN1228" s="59">
        <f t="shared" si="880"/>
        <v>2.4135123947397497</v>
      </c>
      <c r="AO1228" s="59">
        <f t="shared" si="860"/>
        <v>8.908468615701258</v>
      </c>
      <c r="AP1228" s="59">
        <f t="shared" si="881"/>
        <v>0.29295338184241199</v>
      </c>
      <c r="AQ1228" s="59">
        <f t="shared" si="882"/>
        <v>0.10469436292178685</v>
      </c>
      <c r="AR1228" s="59">
        <f t="shared" si="883"/>
        <v>0.5893916764067515</v>
      </c>
      <c r="AS1228" s="59">
        <f t="shared" si="884"/>
        <v>0.30591396067146154</v>
      </c>
      <c r="AT1228" s="59">
        <f t="shared" si="885"/>
        <v>0.65831337589943351</v>
      </c>
      <c r="AU1228" s="59"/>
      <c r="AV1228" s="78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>
        <f t="shared" si="886"/>
        <v>0.10862432355702438</v>
      </c>
      <c r="BH1228" s="64">
        <f t="shared" si="887"/>
        <v>0.89137567644297566</v>
      </c>
      <c r="BI1228" s="52"/>
      <c r="BJ1228" s="62"/>
      <c r="BK1228" s="62"/>
      <c r="BL1228" s="62"/>
    </row>
    <row r="1229" spans="1:64" s="31" customFormat="1" x14ac:dyDescent="0.25">
      <c r="A1229" s="62"/>
      <c r="B1229" s="58" t="s">
        <v>168</v>
      </c>
      <c r="C1229" s="52" t="s">
        <v>15</v>
      </c>
      <c r="D1229" s="52" t="s">
        <v>247</v>
      </c>
      <c r="E1229" s="52" t="s">
        <v>1457</v>
      </c>
      <c r="F1229" s="52" t="s">
        <v>1508</v>
      </c>
      <c r="G1229" s="52" t="s">
        <v>26</v>
      </c>
      <c r="H1229" s="52" t="s">
        <v>1791</v>
      </c>
      <c r="I1229" s="52" t="s">
        <v>1725</v>
      </c>
      <c r="J1229" s="52" t="s">
        <v>1721</v>
      </c>
      <c r="K1229" s="59">
        <v>89.137567644297562</v>
      </c>
      <c r="L1229" s="59">
        <v>7.51E-2</v>
      </c>
      <c r="M1229" s="59">
        <v>0.41389999999999999</v>
      </c>
      <c r="N1229" s="59">
        <v>15.13</v>
      </c>
      <c r="O1229" s="59">
        <v>44.29</v>
      </c>
      <c r="P1229" s="59"/>
      <c r="Q1229" s="59">
        <v>26.99</v>
      </c>
      <c r="R1229" s="59">
        <v>0.20180000000000001</v>
      </c>
      <c r="S1229" s="59">
        <v>10.15</v>
      </c>
      <c r="T1229" s="59">
        <v>0.12470000000000001</v>
      </c>
      <c r="U1229" s="59"/>
      <c r="V1229" s="59">
        <v>97.375500000000017</v>
      </c>
      <c r="W1229" s="59">
        <f t="shared" si="874"/>
        <v>18.410666138904844</v>
      </c>
      <c r="X1229" s="59">
        <f t="shared" si="875"/>
        <v>9.5347120038843691</v>
      </c>
      <c r="Y1229" s="59">
        <f t="shared" si="876"/>
        <v>98.330878142789217</v>
      </c>
      <c r="Z1229" s="59">
        <f t="shared" si="864"/>
        <v>2.4697175503662089E-3</v>
      </c>
      <c r="AA1229" s="59">
        <f t="shared" si="865"/>
        <v>1.0236658188625116E-2</v>
      </c>
      <c r="AB1229" s="59">
        <f t="shared" si="866"/>
        <v>0.5864738493335625</v>
      </c>
      <c r="AC1229" s="59">
        <f t="shared" si="867"/>
        <v>1.1520547233096738</v>
      </c>
      <c r="AD1229" s="59">
        <f t="shared" si="868"/>
        <v>0.23596207911846476</v>
      </c>
      <c r="AE1229" s="59">
        <f t="shared" si="869"/>
        <v>0</v>
      </c>
      <c r="AF1229" s="59">
        <f t="shared" si="870"/>
        <v>0.50635171470859419</v>
      </c>
      <c r="AG1229" s="59">
        <f t="shared" si="871"/>
        <v>5.621335843156181E-3</v>
      </c>
      <c r="AH1229" s="59">
        <f t="shared" si="872"/>
        <v>0.4975798662744822</v>
      </c>
      <c r="AI1229" s="59">
        <f t="shared" si="873"/>
        <v>3.2983540532326842E-3</v>
      </c>
      <c r="AJ1229" s="59">
        <f t="shared" si="877"/>
        <v>3.0000482983801575</v>
      </c>
      <c r="AK1229" s="59">
        <f t="shared" si="878"/>
        <v>3.9999999999999991</v>
      </c>
      <c r="AL1229" s="59">
        <f t="shared" si="879"/>
        <v>0.49563125187001167</v>
      </c>
      <c r="AM1229" s="59">
        <f t="shared" si="859"/>
        <v>0.50436874812998833</v>
      </c>
      <c r="AN1229" s="59">
        <f t="shared" si="880"/>
        <v>2.1459029205043594</v>
      </c>
      <c r="AO1229" s="59">
        <f t="shared" si="860"/>
        <v>7.638313424562984</v>
      </c>
      <c r="AP1229" s="59">
        <f t="shared" si="881"/>
        <v>0.31787376319917637</v>
      </c>
      <c r="AQ1229" s="59">
        <f t="shared" si="882"/>
        <v>0.11950529059630247</v>
      </c>
      <c r="AR1229" s="59">
        <f t="shared" si="883"/>
        <v>0.58346932272471141</v>
      </c>
      <c r="AS1229" s="59">
        <f t="shared" si="884"/>
        <v>0.29702538667898609</v>
      </c>
      <c r="AT1229" s="59">
        <f t="shared" si="885"/>
        <v>0.66266079340767159</v>
      </c>
      <c r="AU1229" s="59"/>
      <c r="AV1229" s="78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>
        <f t="shared" si="886"/>
        <v>0.10862432355702438</v>
      </c>
      <c r="BH1229" s="64">
        <f t="shared" si="887"/>
        <v>0.89137567644297566</v>
      </c>
      <c r="BI1229" s="52"/>
      <c r="BJ1229" s="62"/>
      <c r="BK1229" s="62"/>
      <c r="BL1229" s="62"/>
    </row>
    <row r="1230" spans="1:64" s="31" customFormat="1" x14ac:dyDescent="0.25">
      <c r="A1230" s="62"/>
      <c r="B1230" s="58" t="s">
        <v>168</v>
      </c>
      <c r="C1230" s="52" t="s">
        <v>15</v>
      </c>
      <c r="D1230" s="52" t="s">
        <v>247</v>
      </c>
      <c r="E1230" s="52" t="s">
        <v>1457</v>
      </c>
      <c r="F1230" s="52" t="s">
        <v>1509</v>
      </c>
      <c r="G1230" s="52" t="s">
        <v>26</v>
      </c>
      <c r="H1230" s="52" t="s">
        <v>1791</v>
      </c>
      <c r="I1230" s="52" t="s">
        <v>1725</v>
      </c>
      <c r="J1230" s="52" t="s">
        <v>1721</v>
      </c>
      <c r="K1230" s="59">
        <v>89.137567644297562</v>
      </c>
      <c r="L1230" s="59">
        <v>8.7099999999999997E-2</v>
      </c>
      <c r="M1230" s="59">
        <v>0.51949999999999996</v>
      </c>
      <c r="N1230" s="59">
        <v>13.68</v>
      </c>
      <c r="O1230" s="59">
        <v>43.88</v>
      </c>
      <c r="P1230" s="59"/>
      <c r="Q1230" s="59">
        <v>29.4</v>
      </c>
      <c r="R1230" s="59">
        <v>0.2167</v>
      </c>
      <c r="S1230" s="59">
        <v>8.7899999999999991</v>
      </c>
      <c r="T1230" s="59">
        <v>0.13</v>
      </c>
      <c r="U1230" s="59"/>
      <c r="V1230" s="59">
        <v>96.703299999999984</v>
      </c>
      <c r="W1230" s="59">
        <f t="shared" si="874"/>
        <v>20.151982728974659</v>
      </c>
      <c r="X1230" s="59">
        <f t="shared" si="875"/>
        <v>10.277858714186864</v>
      </c>
      <c r="Y1230" s="59">
        <f t="shared" si="876"/>
        <v>97.733141443161529</v>
      </c>
      <c r="Z1230" s="59">
        <f t="shared" si="864"/>
        <v>2.9264824121371402E-3</v>
      </c>
      <c r="AA1230" s="59">
        <f t="shared" si="865"/>
        <v>1.312709837806646E-2</v>
      </c>
      <c r="AB1230" s="59">
        <f t="shared" si="866"/>
        <v>0.54177159792701135</v>
      </c>
      <c r="AC1230" s="59">
        <f t="shared" si="867"/>
        <v>1.166150116211</v>
      </c>
      <c r="AD1230" s="59">
        <f t="shared" si="868"/>
        <v>0.25987092377404436</v>
      </c>
      <c r="AE1230" s="59">
        <f t="shared" si="869"/>
        <v>0</v>
      </c>
      <c r="AF1230" s="59">
        <f t="shared" si="870"/>
        <v>0.56626664008278638</v>
      </c>
      <c r="AG1230" s="59">
        <f t="shared" si="871"/>
        <v>6.1673372056285682E-3</v>
      </c>
      <c r="AH1230" s="59">
        <f t="shared" si="872"/>
        <v>0.44025677133027569</v>
      </c>
      <c r="AI1230" s="59">
        <f t="shared" si="873"/>
        <v>3.5131329328192554E-3</v>
      </c>
      <c r="AJ1230" s="59">
        <f t="shared" si="877"/>
        <v>3.0000501002537696</v>
      </c>
      <c r="AK1230" s="59">
        <f t="shared" si="878"/>
        <v>4.0000000000000009</v>
      </c>
      <c r="AL1230" s="59">
        <f t="shared" si="879"/>
        <v>0.43740340894028235</v>
      </c>
      <c r="AM1230" s="59">
        <f t="shared" si="859"/>
        <v>0.56259659105971771</v>
      </c>
      <c r="AN1230" s="59">
        <f t="shared" si="880"/>
        <v>2.1790303888523925</v>
      </c>
      <c r="AO1230" s="59">
        <f t="shared" si="860"/>
        <v>7.7930214749056033</v>
      </c>
      <c r="AP1230" s="59">
        <f t="shared" si="881"/>
        <v>0.31456132143517918</v>
      </c>
      <c r="AQ1230" s="59">
        <f t="shared" si="882"/>
        <v>0.13206214860615739</v>
      </c>
      <c r="AR1230" s="59">
        <f t="shared" si="883"/>
        <v>0.59261839573114483</v>
      </c>
      <c r="AS1230" s="59">
        <f t="shared" si="884"/>
        <v>0.27531945566269783</v>
      </c>
      <c r="AT1230" s="59">
        <f t="shared" si="885"/>
        <v>0.68278897478597633</v>
      </c>
      <c r="AU1230" s="59"/>
      <c r="AV1230" s="78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>
        <f t="shared" si="886"/>
        <v>0.10862432355702438</v>
      </c>
      <c r="BH1230" s="64">
        <f t="shared" si="887"/>
        <v>0.89137567644297566</v>
      </c>
      <c r="BI1230" s="52"/>
      <c r="BJ1230" s="62"/>
      <c r="BK1230" s="62"/>
      <c r="BL1230" s="62"/>
    </row>
    <row r="1231" spans="1:64" s="31" customFormat="1" x14ac:dyDescent="0.25">
      <c r="A1231" s="62"/>
      <c r="B1231" s="58" t="s">
        <v>168</v>
      </c>
      <c r="C1231" s="52" t="s">
        <v>15</v>
      </c>
      <c r="D1231" s="52" t="s">
        <v>247</v>
      </c>
      <c r="E1231" s="52" t="s">
        <v>1457</v>
      </c>
      <c r="F1231" s="52" t="s">
        <v>1510</v>
      </c>
      <c r="G1231" s="52" t="s">
        <v>26</v>
      </c>
      <c r="H1231" s="52" t="s">
        <v>1791</v>
      </c>
      <c r="I1231" s="52" t="s">
        <v>1725</v>
      </c>
      <c r="J1231" s="52" t="s">
        <v>1721</v>
      </c>
      <c r="K1231" s="59">
        <v>86.907225789908338</v>
      </c>
      <c r="L1231" s="59">
        <v>6.8099999999999994E-2</v>
      </c>
      <c r="M1231" s="59">
        <v>0.41830000000000001</v>
      </c>
      <c r="N1231" s="59">
        <v>14.02</v>
      </c>
      <c r="O1231" s="59">
        <v>39.57</v>
      </c>
      <c r="P1231" s="59"/>
      <c r="Q1231" s="59">
        <v>33.880000000000003</v>
      </c>
      <c r="R1231" s="59">
        <v>0.25169999999999998</v>
      </c>
      <c r="S1231" s="59">
        <v>8.2799999999999994</v>
      </c>
      <c r="T1231" s="59">
        <v>0.1232</v>
      </c>
      <c r="U1231" s="59"/>
      <c r="V1231" s="59">
        <v>96.6113</v>
      </c>
      <c r="W1231" s="59">
        <f t="shared" si="874"/>
        <v>20.882210602103456</v>
      </c>
      <c r="X1231" s="59">
        <f t="shared" si="875"/>
        <v>14.445198263943704</v>
      </c>
      <c r="Y1231" s="59">
        <f t="shared" si="876"/>
        <v>98.058708866047155</v>
      </c>
      <c r="Z1231" s="59">
        <f t="shared" si="864"/>
        <v>2.290484351602888E-3</v>
      </c>
      <c r="AA1231" s="59">
        <f t="shared" si="865"/>
        <v>1.0580921842632603E-2</v>
      </c>
      <c r="AB1231" s="59">
        <f t="shared" si="866"/>
        <v>0.5558154358777081</v>
      </c>
      <c r="AC1231" s="59">
        <f t="shared" si="867"/>
        <v>1.0527041742261547</v>
      </c>
      <c r="AD1231" s="59">
        <f t="shared" si="868"/>
        <v>0.36562089523841035</v>
      </c>
      <c r="AE1231" s="59">
        <f t="shared" si="869"/>
        <v>0</v>
      </c>
      <c r="AF1231" s="59">
        <f t="shared" si="870"/>
        <v>0.58739753556461416</v>
      </c>
      <c r="AG1231" s="59">
        <f t="shared" si="871"/>
        <v>7.1709129842976406E-3</v>
      </c>
      <c r="AH1231" s="59">
        <f t="shared" si="872"/>
        <v>0.41514514160452143</v>
      </c>
      <c r="AI1231" s="59">
        <f t="shared" si="873"/>
        <v>3.3328394446857025E-3</v>
      </c>
      <c r="AJ1231" s="59">
        <f t="shared" si="877"/>
        <v>3.0000583411346273</v>
      </c>
      <c r="AK1231" s="59">
        <f t="shared" si="878"/>
        <v>3.9999999999999996</v>
      </c>
      <c r="AL1231" s="59">
        <f t="shared" si="879"/>
        <v>0.41409223872320372</v>
      </c>
      <c r="AM1231" s="59">
        <f t="shared" si="859"/>
        <v>0.58590776127679622</v>
      </c>
      <c r="AN1231" s="59">
        <f t="shared" si="880"/>
        <v>1.6065753987654068</v>
      </c>
      <c r="AO1231" s="59">
        <f t="shared" si="860"/>
        <v>5.2294612999544663</v>
      </c>
      <c r="AP1231" s="59">
        <f t="shared" si="881"/>
        <v>0.38364514622275869</v>
      </c>
      <c r="AQ1231" s="59">
        <f t="shared" si="882"/>
        <v>0.18520510280245711</v>
      </c>
      <c r="AR1231" s="59">
        <f t="shared" si="883"/>
        <v>0.53324683393983585</v>
      </c>
      <c r="AS1231" s="59">
        <f t="shared" si="884"/>
        <v>0.28154806325770704</v>
      </c>
      <c r="AT1231" s="59">
        <f t="shared" si="885"/>
        <v>0.6544552939321524</v>
      </c>
      <c r="AU1231" s="59"/>
      <c r="AV1231" s="78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>
        <f t="shared" si="886"/>
        <v>0.13092774210091662</v>
      </c>
      <c r="BH1231" s="64">
        <f t="shared" si="887"/>
        <v>0.86907225789908338</v>
      </c>
      <c r="BI1231" s="52"/>
      <c r="BJ1231" s="62"/>
      <c r="BK1231" s="62"/>
      <c r="BL1231" s="62"/>
    </row>
    <row r="1232" spans="1:64" s="31" customFormat="1" x14ac:dyDescent="0.25">
      <c r="A1232" s="62"/>
      <c r="B1232" s="58" t="s">
        <v>168</v>
      </c>
      <c r="C1232" s="52" t="s">
        <v>15</v>
      </c>
      <c r="D1232" s="52" t="s">
        <v>247</v>
      </c>
      <c r="E1232" s="52" t="s">
        <v>1457</v>
      </c>
      <c r="F1232" s="52" t="s">
        <v>1511</v>
      </c>
      <c r="G1232" s="52" t="s">
        <v>26</v>
      </c>
      <c r="H1232" s="52" t="s">
        <v>1791</v>
      </c>
      <c r="I1232" s="52" t="s">
        <v>1725</v>
      </c>
      <c r="J1232" s="52" t="s">
        <v>1721</v>
      </c>
      <c r="K1232" s="59">
        <v>86.907225789908338</v>
      </c>
      <c r="L1232" s="59">
        <v>0.10249999999999999</v>
      </c>
      <c r="M1232" s="59">
        <v>0.54190000000000005</v>
      </c>
      <c r="N1232" s="59">
        <v>12.97</v>
      </c>
      <c r="O1232" s="59">
        <v>37.99</v>
      </c>
      <c r="P1232" s="59"/>
      <c r="Q1232" s="59">
        <v>36.200000000000003</v>
      </c>
      <c r="R1232" s="59">
        <v>0.2394</v>
      </c>
      <c r="S1232" s="59">
        <v>7.78</v>
      </c>
      <c r="T1232" s="59">
        <v>0.12659999999999999</v>
      </c>
      <c r="U1232" s="59"/>
      <c r="V1232" s="59">
        <f>SUM(L1232:U1232)</f>
        <v>95.950400000000002</v>
      </c>
      <c r="W1232" s="59">
        <f t="shared" si="874"/>
        <v>21.467743470555053</v>
      </c>
      <c r="X1232" s="59">
        <f t="shared" si="875"/>
        <v>16.372812324344242</v>
      </c>
      <c r="Y1232" s="59">
        <f t="shared" si="876"/>
        <v>97.590955794899301</v>
      </c>
      <c r="Z1232" s="59">
        <f t="shared" si="864"/>
        <v>3.4934338307842355E-3</v>
      </c>
      <c r="AA1232" s="59">
        <f t="shared" si="865"/>
        <v>1.3890031543756504E-2</v>
      </c>
      <c r="AB1232" s="59">
        <f t="shared" si="866"/>
        <v>0.52103992812618372</v>
      </c>
      <c r="AC1232" s="59">
        <f t="shared" si="867"/>
        <v>1.0241369312662472</v>
      </c>
      <c r="AD1232" s="59">
        <f t="shared" si="868"/>
        <v>0.41993224479066793</v>
      </c>
      <c r="AE1232" s="59">
        <f t="shared" si="869"/>
        <v>0</v>
      </c>
      <c r="AF1232" s="59">
        <f t="shared" si="870"/>
        <v>0.61191413430500829</v>
      </c>
      <c r="AG1232" s="59">
        <f t="shared" si="871"/>
        <v>6.9113648869471066E-3</v>
      </c>
      <c r="AH1232" s="59">
        <f t="shared" si="872"/>
        <v>0.39527346348201353</v>
      </c>
      <c r="AI1232" s="59">
        <f t="shared" si="873"/>
        <v>3.4704503023012573E-3</v>
      </c>
      <c r="AJ1232" s="59">
        <f t="shared" si="877"/>
        <v>3.0000619825339094</v>
      </c>
      <c r="AK1232" s="59">
        <f t="shared" si="878"/>
        <v>3.9999999999999996</v>
      </c>
      <c r="AL1232" s="59">
        <f t="shared" si="879"/>
        <v>0.39245267152862362</v>
      </c>
      <c r="AM1232" s="59">
        <f t="shared" si="859"/>
        <v>0.60754732847137638</v>
      </c>
      <c r="AN1232" s="59">
        <f t="shared" si="880"/>
        <v>1.4571734890471233</v>
      </c>
      <c r="AO1232" s="59">
        <f t="shared" si="860"/>
        <v>4.602278069273245</v>
      </c>
      <c r="AP1232" s="59">
        <f t="shared" si="881"/>
        <v>0.40697167068483786</v>
      </c>
      <c r="AQ1232" s="59">
        <f t="shared" si="882"/>
        <v>0.21369411189270068</v>
      </c>
      <c r="AR1232" s="59">
        <f t="shared" si="883"/>
        <v>0.52116034121778887</v>
      </c>
      <c r="AS1232" s="59">
        <f t="shared" si="884"/>
        <v>0.26514554688951048</v>
      </c>
      <c r="AT1232" s="59">
        <f t="shared" si="885"/>
        <v>0.66279592853140545</v>
      </c>
      <c r="AU1232" s="59"/>
      <c r="AV1232" s="78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>
        <f t="shared" si="886"/>
        <v>0.13092774210091662</v>
      </c>
      <c r="BH1232" s="64">
        <f t="shared" si="887"/>
        <v>0.86907225789908338</v>
      </c>
      <c r="BI1232" s="52"/>
      <c r="BJ1232" s="62"/>
      <c r="BK1232" s="62"/>
      <c r="BL1232" s="62"/>
    </row>
    <row r="1233" spans="1:64" s="35" customFormat="1" x14ac:dyDescent="0.25">
      <c r="A1233" s="52"/>
      <c r="B1233" s="58" t="s">
        <v>168</v>
      </c>
      <c r="C1233" s="52" t="s">
        <v>15</v>
      </c>
      <c r="D1233" s="52" t="s">
        <v>1766</v>
      </c>
      <c r="E1233" s="52" t="s">
        <v>1767</v>
      </c>
      <c r="F1233" s="52" t="s">
        <v>1768</v>
      </c>
      <c r="G1233" s="52" t="s">
        <v>1778</v>
      </c>
      <c r="H1233" s="52" t="s">
        <v>1788</v>
      </c>
      <c r="I1233" s="52" t="s">
        <v>1735</v>
      </c>
      <c r="J1233" s="52" t="s">
        <v>1721</v>
      </c>
      <c r="K1233" s="65">
        <f t="shared" ref="K1233:K1296" si="888">BF1233</f>
        <v>89.214627031935905</v>
      </c>
      <c r="L1233" s="59">
        <v>0.70489999999999997</v>
      </c>
      <c r="M1233" s="59">
        <v>0.44940000000000002</v>
      </c>
      <c r="N1233" s="59">
        <v>17.829999999999998</v>
      </c>
      <c r="O1233" s="59">
        <v>42.68</v>
      </c>
      <c r="P1233" s="59">
        <v>0.14949999999999999</v>
      </c>
      <c r="Q1233" s="59">
        <v>23.06</v>
      </c>
      <c r="R1233" s="59">
        <v>0.19089999999999999</v>
      </c>
      <c r="S1233" s="59">
        <v>12.99</v>
      </c>
      <c r="T1233" s="59">
        <v>0.1905</v>
      </c>
      <c r="U1233" s="59">
        <v>0.11020000000000001</v>
      </c>
      <c r="V1233" s="59">
        <f t="shared" ref="V1233:V1295" si="889">SUM(L1233:U1233)</f>
        <v>98.355400000000003</v>
      </c>
      <c r="W1233" s="59">
        <f t="shared" ref="W1233:W1295" si="890">Q1233-0.8998*X1233</f>
        <v>15.406462060019534</v>
      </c>
      <c r="X1233" s="59">
        <f t="shared" ref="X1233:X1295" si="891">(S1233/40.31+Q1233/71.85+R1233/70.94+T1233/74.7+U1233/41.38-N1233/101.96-O1233/151.91-P1233/201-L1233*2/60.08-M1233*2/79.95)/3*159.66</f>
        <v>8.5058212269176092</v>
      </c>
      <c r="Y1233" s="59">
        <f t="shared" ref="Y1233:Y1295" si="892">SUM(L1233:P1233,R1233:U1233,W1233:X1233)</f>
        <v>99.20768328693714</v>
      </c>
      <c r="Z1233" s="59">
        <f t="shared" si="864"/>
        <v>2.2281986882416168E-2</v>
      </c>
      <c r="AA1233" s="59">
        <f t="shared" si="865"/>
        <v>1.0683533014986916E-2</v>
      </c>
      <c r="AB1233" s="59">
        <f t="shared" si="866"/>
        <v>0.66432427113103054</v>
      </c>
      <c r="AC1233" s="59">
        <f t="shared" si="867"/>
        <v>1.0671141826784905</v>
      </c>
      <c r="AD1233" s="59">
        <f t="shared" si="868"/>
        <v>0.20233449872489359</v>
      </c>
      <c r="AE1233" s="59">
        <f t="shared" si="869"/>
        <v>2.7067797158763602E-3</v>
      </c>
      <c r="AF1233" s="59">
        <f t="shared" si="870"/>
        <v>0.40729094418887218</v>
      </c>
      <c r="AG1233" s="59">
        <f t="shared" si="871"/>
        <v>5.1114409965918933E-3</v>
      </c>
      <c r="AH1233" s="59">
        <f t="shared" si="872"/>
        <v>0.6121036378275273</v>
      </c>
      <c r="AI1233" s="59">
        <f t="shared" si="873"/>
        <v>4.8433388167660281E-3</v>
      </c>
      <c r="AJ1233" s="59">
        <f t="shared" ref="AJ1233:AJ1295" si="893">SUM(Z1233:AI1233)</f>
        <v>2.9987946139774513</v>
      </c>
      <c r="AK1233" s="59">
        <f t="shared" si="878"/>
        <v>4.0027067797158757</v>
      </c>
      <c r="AL1233" s="59">
        <f t="shared" ref="AL1233:AL1295" si="894">AH1233/(AH1233+AF1233)</f>
        <v>0.60045800578688979</v>
      </c>
      <c r="AM1233" s="59">
        <f t="shared" ref="AM1233:AM1295" si="895">1-AL1233</f>
        <v>0.39954199421311021</v>
      </c>
      <c r="AN1233" s="59">
        <f t="shared" ref="AN1233:AN1295" si="896">AF1233/AD1233</f>
        <v>2.0129584759673138</v>
      </c>
      <c r="AO1233" s="59">
        <f t="shared" ref="AO1233:AO1295" si="897">10^((LOG10(AN1233)+0.343)/0.764)</f>
        <v>7.0249369314068559</v>
      </c>
      <c r="AP1233" s="59">
        <f t="shared" ref="AP1233:AP1295" si="898">AD1233/(AD1233+AF1233)</f>
        <v>0.33189969525847812</v>
      </c>
      <c r="AQ1233" s="59">
        <f t="shared" ref="AQ1233:AQ1295" si="899">AD1233/(AB1233+AC1233+AD1233)</f>
        <v>0.10463198301523081</v>
      </c>
      <c r="AR1233" s="59">
        <f t="shared" ref="AR1233:AR1295" si="900">AC1233/(AB1233+AC1233+AD1233)</f>
        <v>0.55183013149497417</v>
      </c>
      <c r="AS1233" s="59">
        <f t="shared" ref="AS1233:AS1295" si="901">AB1233/(AB1233+AC1233+AD1233)</f>
        <v>0.34353788548979503</v>
      </c>
      <c r="AT1233" s="59">
        <f t="shared" ref="AT1233:AT1295" si="902">AC1233/(AC1233+AB1233)</f>
        <v>0.61631655478750613</v>
      </c>
      <c r="AU1233" s="65">
        <v>40.435699999999997</v>
      </c>
      <c r="AV1233" s="79">
        <v>2.8275000000000002E-2</v>
      </c>
      <c r="AW1233" s="65">
        <v>10.4001</v>
      </c>
      <c r="AX1233" s="65">
        <v>0.153225</v>
      </c>
      <c r="AY1233" s="65">
        <v>48.264125</v>
      </c>
      <c r="AZ1233" s="65">
        <v>0.10535</v>
      </c>
      <c r="BA1233" s="65">
        <v>0.37095</v>
      </c>
      <c r="BB1233" s="65">
        <v>6.5975000000000006E-2</v>
      </c>
      <c r="BC1233" s="65">
        <v>1.5724999999999999E-2</v>
      </c>
      <c r="BD1233" s="65">
        <v>1.5599999999999999E-2</v>
      </c>
      <c r="BE1233" s="65">
        <v>99.855024999999998</v>
      </c>
      <c r="BF1233" s="59">
        <f>AY1233/40.31/(AY1233/40.31+AW1233/71.85)*100</f>
        <v>89.214627031935905</v>
      </c>
      <c r="BG1233" s="59">
        <f>(100-K1233)/100</f>
        <v>0.10785372968064096</v>
      </c>
      <c r="BH1233" s="64">
        <f>K1233/100</f>
        <v>0.892146270319359</v>
      </c>
      <c r="BI1233" s="51"/>
      <c r="BJ1233" s="62"/>
      <c r="BK1233" s="62"/>
      <c r="BL1233" s="51"/>
    </row>
    <row r="1234" spans="1:64" s="35" customFormat="1" x14ac:dyDescent="0.25">
      <c r="A1234" s="52"/>
      <c r="B1234" s="58" t="s">
        <v>168</v>
      </c>
      <c r="C1234" s="52" t="s">
        <v>15</v>
      </c>
      <c r="D1234" s="52" t="s">
        <v>1766</v>
      </c>
      <c r="E1234" s="52" t="s">
        <v>1767</v>
      </c>
      <c r="F1234" s="52" t="s">
        <v>1768</v>
      </c>
      <c r="G1234" s="52" t="s">
        <v>1778</v>
      </c>
      <c r="H1234" s="52" t="s">
        <v>1788</v>
      </c>
      <c r="I1234" s="52" t="s">
        <v>1735</v>
      </c>
      <c r="J1234" s="52" t="s">
        <v>1721</v>
      </c>
      <c r="K1234" s="65">
        <f t="shared" si="888"/>
        <v>87.576656648584191</v>
      </c>
      <c r="L1234" s="59">
        <v>0.94010000000000005</v>
      </c>
      <c r="M1234" s="59">
        <v>0.48649999999999999</v>
      </c>
      <c r="N1234" s="59">
        <v>16.350000000000001</v>
      </c>
      <c r="O1234" s="59">
        <v>37.380000000000003</v>
      </c>
      <c r="P1234" s="59">
        <v>0.13689999999999999</v>
      </c>
      <c r="Q1234" s="59">
        <v>29.96</v>
      </c>
      <c r="R1234" s="59">
        <v>0.30909999999999999</v>
      </c>
      <c r="S1234" s="59">
        <v>10.15</v>
      </c>
      <c r="T1234" s="59">
        <v>0.1031</v>
      </c>
      <c r="U1234" s="59">
        <v>0.23530000000000001</v>
      </c>
      <c r="V1234" s="59">
        <f t="shared" si="889"/>
        <v>96.051000000000002</v>
      </c>
      <c r="W1234" s="59">
        <f t="shared" si="890"/>
        <v>18.963521133561251</v>
      </c>
      <c r="X1234" s="59">
        <f t="shared" si="891"/>
        <v>12.221025635073071</v>
      </c>
      <c r="Y1234" s="59">
        <f t="shared" si="892"/>
        <v>97.275546768634328</v>
      </c>
      <c r="Z1234" s="59">
        <f t="shared" si="864"/>
        <v>3.1047670512238439E-2</v>
      </c>
      <c r="AA1234" s="59">
        <f t="shared" si="865"/>
        <v>1.2083513663774461E-2</v>
      </c>
      <c r="AB1234" s="59">
        <f t="shared" si="866"/>
        <v>0.63646583801788048</v>
      </c>
      <c r="AC1234" s="59">
        <f t="shared" si="867"/>
        <v>0.9764597424140341</v>
      </c>
      <c r="AD1234" s="59">
        <f t="shared" si="868"/>
        <v>0.30373155027224868</v>
      </c>
      <c r="AE1234" s="59">
        <f t="shared" si="869"/>
        <v>2.5896658711646804E-3</v>
      </c>
      <c r="AF1234" s="59">
        <f t="shared" si="870"/>
        <v>0.52378056493393976</v>
      </c>
      <c r="AG1234" s="59">
        <f t="shared" si="871"/>
        <v>8.6469907250620905E-3</v>
      </c>
      <c r="AH1234" s="59">
        <f t="shared" si="872"/>
        <v>0.49970122754287022</v>
      </c>
      <c r="AI1234" s="59">
        <f t="shared" si="873"/>
        <v>2.7386535831095929E-3</v>
      </c>
      <c r="AJ1234" s="59">
        <f t="shared" si="893"/>
        <v>2.9972454175363228</v>
      </c>
      <c r="AK1234" s="59">
        <f t="shared" si="878"/>
        <v>4.0025896658711639</v>
      </c>
      <c r="AL1234" s="59">
        <f t="shared" si="894"/>
        <v>0.48823655800813126</v>
      </c>
      <c r="AM1234" s="59">
        <f t="shared" si="895"/>
        <v>0.51176344199186874</v>
      </c>
      <c r="AN1234" s="59">
        <f t="shared" si="896"/>
        <v>1.7244852056510129</v>
      </c>
      <c r="AO1234" s="59">
        <f t="shared" si="897"/>
        <v>5.7374192680753255</v>
      </c>
      <c r="AP1234" s="59">
        <f t="shared" si="898"/>
        <v>0.36704181690025034</v>
      </c>
      <c r="AQ1234" s="59">
        <f t="shared" si="899"/>
        <v>0.15846942335516229</v>
      </c>
      <c r="AR1234" s="59">
        <f t="shared" si="900"/>
        <v>0.5094597916192195</v>
      </c>
      <c r="AS1234" s="59">
        <f t="shared" si="901"/>
        <v>0.33207078502561821</v>
      </c>
      <c r="AT1234" s="59">
        <f t="shared" si="902"/>
        <v>0.60539664957917927</v>
      </c>
      <c r="AU1234" s="65">
        <v>40.217700000000001</v>
      </c>
      <c r="AV1234" s="79">
        <v>3.2800000000000003E-2</v>
      </c>
      <c r="AW1234" s="65">
        <v>11.816899999999999</v>
      </c>
      <c r="AX1234" s="65">
        <v>0.17233333333333334</v>
      </c>
      <c r="AY1234" s="65">
        <v>46.734699999999997</v>
      </c>
      <c r="AZ1234" s="65">
        <v>0.10716666666666667</v>
      </c>
      <c r="BA1234" s="65">
        <v>0.38090000000000002</v>
      </c>
      <c r="BB1234" s="65">
        <v>0.1028</v>
      </c>
      <c r="BC1234" s="65">
        <v>1.7966666666666669E-2</v>
      </c>
      <c r="BD1234" s="65">
        <v>2.2099999999999998E-2</v>
      </c>
      <c r="BE1234" s="65">
        <v>99.605366666666669</v>
      </c>
      <c r="BF1234" s="59">
        <f t="shared" ref="BF1234:BF1297" si="903">AY1234/40.31/(AY1234/40.31+AW1234/71.85)*100</f>
        <v>87.576656648584191</v>
      </c>
      <c r="BG1234" s="59">
        <f t="shared" ref="BG1234:BG1297" si="904">(100-K1234)/100</f>
        <v>0.1242334335141581</v>
      </c>
      <c r="BH1234" s="64">
        <f t="shared" ref="BH1234:BH1297" si="905">K1234/100</f>
        <v>0.87576656648584195</v>
      </c>
      <c r="BI1234" s="51"/>
      <c r="BJ1234" s="62"/>
      <c r="BK1234" s="62"/>
      <c r="BL1234" s="51"/>
    </row>
    <row r="1235" spans="1:64" s="35" customFormat="1" x14ac:dyDescent="0.25">
      <c r="A1235" s="52"/>
      <c r="B1235" s="58" t="s">
        <v>168</v>
      </c>
      <c r="C1235" s="52" t="s">
        <v>15</v>
      </c>
      <c r="D1235" s="52" t="s">
        <v>1766</v>
      </c>
      <c r="E1235" s="52" t="s">
        <v>1767</v>
      </c>
      <c r="F1235" s="52" t="s">
        <v>1768</v>
      </c>
      <c r="G1235" s="52" t="s">
        <v>1778</v>
      </c>
      <c r="H1235" s="52" t="s">
        <v>1788</v>
      </c>
      <c r="I1235" s="52" t="s">
        <v>1735</v>
      </c>
      <c r="J1235" s="52" t="s">
        <v>1721</v>
      </c>
      <c r="K1235" s="65">
        <f t="shared" si="888"/>
        <v>89.036066173242816</v>
      </c>
      <c r="L1235" s="59">
        <v>0.25359999999999999</v>
      </c>
      <c r="M1235" s="59">
        <v>0.91600000000000004</v>
      </c>
      <c r="N1235" s="59">
        <v>16.04</v>
      </c>
      <c r="O1235" s="59">
        <v>38.54</v>
      </c>
      <c r="P1235" s="59">
        <v>0.16589999999999999</v>
      </c>
      <c r="Q1235" s="59">
        <v>29.85</v>
      </c>
      <c r="R1235" s="59">
        <v>0.29380000000000001</v>
      </c>
      <c r="S1235" s="59">
        <v>9.7200000000000006</v>
      </c>
      <c r="T1235" s="59">
        <v>0.1265</v>
      </c>
      <c r="U1235" s="59">
        <v>0.1588</v>
      </c>
      <c r="V1235" s="59">
        <f t="shared" si="889"/>
        <v>96.064599999999999</v>
      </c>
      <c r="W1235" s="59">
        <f t="shared" si="890"/>
        <v>19.168656335466821</v>
      </c>
      <c r="X1235" s="59">
        <f t="shared" si="891"/>
        <v>11.870797582277374</v>
      </c>
      <c r="Y1235" s="59">
        <f t="shared" si="892"/>
        <v>97.254053917744187</v>
      </c>
      <c r="Z1235" s="59">
        <f t="shared" si="864"/>
        <v>8.4263554656893759E-3</v>
      </c>
      <c r="AA1235" s="59">
        <f t="shared" si="865"/>
        <v>2.2889769799931282E-2</v>
      </c>
      <c r="AB1235" s="59">
        <f t="shared" si="866"/>
        <v>0.62819903293938228</v>
      </c>
      <c r="AC1235" s="59">
        <f t="shared" si="867"/>
        <v>1.0128900725915597</v>
      </c>
      <c r="AD1235" s="59">
        <f t="shared" si="868"/>
        <v>0.29682310907176945</v>
      </c>
      <c r="AE1235" s="59">
        <f t="shared" si="869"/>
        <v>3.1573463832349868E-3</v>
      </c>
      <c r="AF1235" s="59">
        <f t="shared" si="870"/>
        <v>0.53266925360538719</v>
      </c>
      <c r="AG1235" s="59">
        <f t="shared" si="871"/>
        <v>8.2690065893199459E-3</v>
      </c>
      <c r="AH1235" s="59">
        <f t="shared" si="872"/>
        <v>0.4814444642497997</v>
      </c>
      <c r="AI1235" s="59">
        <f t="shared" si="873"/>
        <v>3.3806835453321325E-3</v>
      </c>
      <c r="AJ1235" s="59">
        <f t="shared" si="893"/>
        <v>2.9981490942414064</v>
      </c>
      <c r="AK1235" s="59">
        <f t="shared" si="878"/>
        <v>4.0031573463832348</v>
      </c>
      <c r="AL1235" s="59">
        <f t="shared" si="894"/>
        <v>0.47474406052610846</v>
      </c>
      <c r="AM1235" s="59">
        <f t="shared" si="895"/>
        <v>0.5252559394738916</v>
      </c>
      <c r="AN1235" s="59">
        <f t="shared" si="896"/>
        <v>1.7945680013633711</v>
      </c>
      <c r="AO1235" s="59">
        <f t="shared" si="897"/>
        <v>6.0445107093425277</v>
      </c>
      <c r="AP1235" s="59">
        <f t="shared" si="898"/>
        <v>0.35783706086670114</v>
      </c>
      <c r="AQ1235" s="59">
        <f t="shared" si="899"/>
        <v>0.15316643697022195</v>
      </c>
      <c r="AR1235" s="59">
        <f t="shared" si="900"/>
        <v>0.52267077164752318</v>
      </c>
      <c r="AS1235" s="59">
        <f t="shared" si="901"/>
        <v>0.32416279138225484</v>
      </c>
      <c r="AT1235" s="59">
        <f t="shared" si="902"/>
        <v>0.61720601835563282</v>
      </c>
      <c r="AU1235" s="65">
        <v>40.288380000000004</v>
      </c>
      <c r="AV1235" s="79">
        <v>2.8140000000000005E-2</v>
      </c>
      <c r="AW1235" s="65">
        <v>10.564159999999999</v>
      </c>
      <c r="AX1235" s="65">
        <v>0.15201999999999999</v>
      </c>
      <c r="AY1235" s="65">
        <v>48.130520000000004</v>
      </c>
      <c r="AZ1235" s="65">
        <v>9.5020000000000007E-2</v>
      </c>
      <c r="BA1235" s="65">
        <v>0.36018</v>
      </c>
      <c r="BB1235" s="65">
        <v>5.9160000000000004E-2</v>
      </c>
      <c r="BC1235" s="65">
        <v>1.6240000000000001E-2</v>
      </c>
      <c r="BD1235" s="65">
        <v>1.7399999999999999E-2</v>
      </c>
      <c r="BE1235" s="65">
        <v>99.711219999999997</v>
      </c>
      <c r="BF1235" s="59">
        <f t="shared" si="903"/>
        <v>89.036066173242816</v>
      </c>
      <c r="BG1235" s="59">
        <f t="shared" si="904"/>
        <v>0.10963933826757184</v>
      </c>
      <c r="BH1235" s="64">
        <f t="shared" si="905"/>
        <v>0.89036066173242812</v>
      </c>
      <c r="BI1235" s="51"/>
      <c r="BJ1235" s="62"/>
      <c r="BK1235" s="62"/>
      <c r="BL1235" s="51"/>
    </row>
    <row r="1236" spans="1:64" s="35" customFormat="1" x14ac:dyDescent="0.25">
      <c r="A1236" s="52"/>
      <c r="B1236" s="58" t="s">
        <v>168</v>
      </c>
      <c r="C1236" s="52" t="s">
        <v>15</v>
      </c>
      <c r="D1236" s="52" t="s">
        <v>1766</v>
      </c>
      <c r="E1236" s="52" t="s">
        <v>1767</v>
      </c>
      <c r="F1236" s="52" t="s">
        <v>1768</v>
      </c>
      <c r="G1236" s="52" t="s">
        <v>1778</v>
      </c>
      <c r="H1236" s="52" t="s">
        <v>1788</v>
      </c>
      <c r="I1236" s="52" t="s">
        <v>1735</v>
      </c>
      <c r="J1236" s="52" t="s">
        <v>1721</v>
      </c>
      <c r="K1236" s="65">
        <f t="shared" si="888"/>
        <v>87.07224075398814</v>
      </c>
      <c r="L1236" s="59">
        <v>8.8700000000000001E-2</v>
      </c>
      <c r="M1236" s="59">
        <v>0.63490000000000002</v>
      </c>
      <c r="N1236" s="59">
        <v>16.77</v>
      </c>
      <c r="O1236" s="59">
        <v>41.89</v>
      </c>
      <c r="P1236" s="59">
        <v>0.16689999999999999</v>
      </c>
      <c r="Q1236" s="59">
        <v>26.56</v>
      </c>
      <c r="R1236" s="59">
        <v>0.1837</v>
      </c>
      <c r="S1236" s="59">
        <v>11.11</v>
      </c>
      <c r="T1236" s="59">
        <v>0.20960000000000001</v>
      </c>
      <c r="U1236" s="59">
        <v>0.14449999999999999</v>
      </c>
      <c r="V1236" s="59">
        <f t="shared" si="889"/>
        <v>97.758299999999991</v>
      </c>
      <c r="W1236" s="59">
        <f t="shared" si="890"/>
        <v>17.257245158993456</v>
      </c>
      <c r="X1236" s="59">
        <f t="shared" si="891"/>
        <v>10.33869175484168</v>
      </c>
      <c r="Y1236" s="59">
        <f t="shared" si="892"/>
        <v>98.794236913835121</v>
      </c>
      <c r="Z1236" s="59">
        <f t="shared" si="864"/>
        <v>2.8701930931674126E-3</v>
      </c>
      <c r="AA1236" s="59">
        <f t="shared" si="865"/>
        <v>1.5450703090624284E-2</v>
      </c>
      <c r="AB1236" s="59">
        <f t="shared" si="866"/>
        <v>0.63962131905311337</v>
      </c>
      <c r="AC1236" s="59">
        <f t="shared" si="867"/>
        <v>1.0721558835450127</v>
      </c>
      <c r="AD1236" s="59">
        <f t="shared" si="868"/>
        <v>0.25175631080796934</v>
      </c>
      <c r="AE1236" s="59">
        <f t="shared" si="869"/>
        <v>3.0933506225856058E-3</v>
      </c>
      <c r="AF1236" s="59">
        <f t="shared" si="870"/>
        <v>0.46701883434563696</v>
      </c>
      <c r="AG1236" s="59">
        <f t="shared" si="871"/>
        <v>5.03509502691996E-3</v>
      </c>
      <c r="AH1236" s="59">
        <f t="shared" si="872"/>
        <v>0.5359088881851265</v>
      </c>
      <c r="AI1236" s="59">
        <f t="shared" si="873"/>
        <v>5.4550940317114787E-3</v>
      </c>
      <c r="AJ1236" s="59">
        <f t="shared" si="893"/>
        <v>2.9983656718018676</v>
      </c>
      <c r="AK1236" s="59">
        <f t="shared" si="878"/>
        <v>4.0030933506225859</v>
      </c>
      <c r="AL1236" s="59">
        <f t="shared" si="894"/>
        <v>0.53434447582406741</v>
      </c>
      <c r="AM1236" s="59">
        <f t="shared" si="895"/>
        <v>0.46565552417593259</v>
      </c>
      <c r="AN1236" s="59">
        <f t="shared" si="896"/>
        <v>1.8550432076432122</v>
      </c>
      <c r="AO1236" s="59">
        <f t="shared" si="897"/>
        <v>6.3125031739290511</v>
      </c>
      <c r="AP1236" s="59">
        <f t="shared" si="898"/>
        <v>0.35025739621835089</v>
      </c>
      <c r="AQ1236" s="59">
        <f t="shared" si="899"/>
        <v>0.12821594797801725</v>
      </c>
      <c r="AR1236" s="59">
        <f t="shared" si="900"/>
        <v>0.54603391091867293</v>
      </c>
      <c r="AS1236" s="59">
        <f t="shared" si="901"/>
        <v>0.32575014110330985</v>
      </c>
      <c r="AT1236" s="59">
        <f t="shared" si="902"/>
        <v>0.62634078892843092</v>
      </c>
      <c r="AU1236" s="65">
        <v>39.996500000000005</v>
      </c>
      <c r="AV1236" s="79">
        <v>2.5600000000000001E-2</v>
      </c>
      <c r="AW1236" s="65">
        <v>12.30668</v>
      </c>
      <c r="AX1236" s="65">
        <v>0.17029999999999998</v>
      </c>
      <c r="AY1236" s="65">
        <v>46.503259999999997</v>
      </c>
      <c r="AZ1236" s="65">
        <v>9.2620000000000008E-2</v>
      </c>
      <c r="BA1236" s="65">
        <v>0.35233999999999999</v>
      </c>
      <c r="BB1236" s="65">
        <v>5.1000000000000004E-2</v>
      </c>
      <c r="BC1236" s="65">
        <v>1.7820000000000003E-2</v>
      </c>
      <c r="BD1236" s="65">
        <v>1.8300000000000004E-2</v>
      </c>
      <c r="BE1236" s="65">
        <v>99.534420000000011</v>
      </c>
      <c r="BF1236" s="59">
        <f t="shared" si="903"/>
        <v>87.07224075398814</v>
      </c>
      <c r="BG1236" s="59">
        <f t="shared" si="904"/>
        <v>0.12927759246011861</v>
      </c>
      <c r="BH1236" s="64">
        <f t="shared" si="905"/>
        <v>0.87072240753988139</v>
      </c>
      <c r="BI1236" s="51"/>
      <c r="BJ1236" s="62"/>
      <c r="BK1236" s="62"/>
      <c r="BL1236" s="51"/>
    </row>
    <row r="1237" spans="1:64" s="35" customFormat="1" x14ac:dyDescent="0.25">
      <c r="A1237" s="52"/>
      <c r="B1237" s="58" t="s">
        <v>168</v>
      </c>
      <c r="C1237" s="52" t="s">
        <v>15</v>
      </c>
      <c r="D1237" s="52" t="s">
        <v>1766</v>
      </c>
      <c r="E1237" s="52" t="s">
        <v>1767</v>
      </c>
      <c r="F1237" s="52" t="s">
        <v>1769</v>
      </c>
      <c r="G1237" s="52" t="s">
        <v>1778</v>
      </c>
      <c r="H1237" s="52" t="s">
        <v>1788</v>
      </c>
      <c r="I1237" s="52" t="s">
        <v>1735</v>
      </c>
      <c r="J1237" s="52" t="s">
        <v>1721</v>
      </c>
      <c r="K1237" s="65">
        <f t="shared" si="888"/>
        <v>88.41033610886322</v>
      </c>
      <c r="L1237" s="59">
        <v>0.14069999999999999</v>
      </c>
      <c r="M1237" s="59">
        <v>0.47139999999999999</v>
      </c>
      <c r="N1237" s="59">
        <v>17.010000000000002</v>
      </c>
      <c r="O1237" s="59">
        <v>45.73</v>
      </c>
      <c r="P1237" s="59">
        <v>0.1237</v>
      </c>
      <c r="Q1237" s="59">
        <v>20.56</v>
      </c>
      <c r="R1237" s="59">
        <v>0.1938</v>
      </c>
      <c r="S1237" s="59">
        <v>13.28</v>
      </c>
      <c r="T1237" s="59">
        <v>0.20219999999999999</v>
      </c>
      <c r="U1237" s="59">
        <v>0.10630000000000001</v>
      </c>
      <c r="V1237" s="59">
        <f t="shared" si="889"/>
        <v>97.818100000000001</v>
      </c>
      <c r="W1237" s="59">
        <f t="shared" si="890"/>
        <v>13.920375214830319</v>
      </c>
      <c r="X1237" s="59">
        <f t="shared" si="891"/>
        <v>7.3790006503330501</v>
      </c>
      <c r="Y1237" s="59">
        <f t="shared" si="892"/>
        <v>98.557475865163383</v>
      </c>
      <c r="Z1237" s="59">
        <f t="shared" si="864"/>
        <v>4.48366012291371E-3</v>
      </c>
      <c r="AA1237" s="59">
        <f t="shared" si="865"/>
        <v>1.1297532245874696E-2</v>
      </c>
      <c r="AB1237" s="59">
        <f t="shared" si="866"/>
        <v>0.63891822018750921</v>
      </c>
      <c r="AC1237" s="59">
        <f t="shared" si="867"/>
        <v>1.1526563991957057</v>
      </c>
      <c r="AD1237" s="59">
        <f t="shared" si="868"/>
        <v>0.17695523648043127</v>
      </c>
      <c r="AE1237" s="59">
        <f t="shared" si="869"/>
        <v>2.2578422904076484E-3</v>
      </c>
      <c r="AF1237" s="59">
        <f t="shared" si="870"/>
        <v>0.37099235462176844</v>
      </c>
      <c r="AG1237" s="59">
        <f t="shared" si="871"/>
        <v>5.231224752341287E-3</v>
      </c>
      <c r="AH1237" s="59">
        <f t="shared" si="872"/>
        <v>0.6308499421799022</v>
      </c>
      <c r="AI1237" s="59">
        <f t="shared" si="873"/>
        <v>5.1825464773295801E-3</v>
      </c>
      <c r="AJ1237" s="59">
        <f t="shared" si="893"/>
        <v>2.9988249585541835</v>
      </c>
      <c r="AK1237" s="59">
        <f t="shared" si="878"/>
        <v>4.0022578422904065</v>
      </c>
      <c r="AL1237" s="59">
        <f t="shared" si="894"/>
        <v>0.62968986655270776</v>
      </c>
      <c r="AM1237" s="59">
        <f t="shared" si="895"/>
        <v>0.37031013344729224</v>
      </c>
      <c r="AN1237" s="59">
        <f t="shared" si="896"/>
        <v>2.0965322191117806</v>
      </c>
      <c r="AO1237" s="59">
        <f t="shared" si="897"/>
        <v>7.4091163502899109</v>
      </c>
      <c r="AP1237" s="59">
        <f t="shared" si="898"/>
        <v>0.32294190056476896</v>
      </c>
      <c r="AQ1237" s="59">
        <f t="shared" si="899"/>
        <v>8.9892076542977456E-2</v>
      </c>
      <c r="AR1237" s="59">
        <f t="shared" si="900"/>
        <v>0.58554174109287505</v>
      </c>
      <c r="AS1237" s="59">
        <f t="shared" si="901"/>
        <v>0.32456618236414753</v>
      </c>
      <c r="AT1237" s="59">
        <f t="shared" si="902"/>
        <v>0.64337616012473464</v>
      </c>
      <c r="AU1237" s="65">
        <v>40.2226</v>
      </c>
      <c r="AV1237" s="79">
        <v>2.4200000000000003E-2</v>
      </c>
      <c r="AW1237" s="65">
        <v>11.07896</v>
      </c>
      <c r="AX1237" s="65">
        <v>0.15901999999999999</v>
      </c>
      <c r="AY1237" s="65">
        <v>47.41516</v>
      </c>
      <c r="AZ1237" s="65">
        <v>9.305999999999999E-2</v>
      </c>
      <c r="BA1237" s="65">
        <v>0.39229999999999998</v>
      </c>
      <c r="BB1237" s="65">
        <v>7.2899999999999993E-2</v>
      </c>
      <c r="BC1237" s="65">
        <v>1.6980000000000002E-2</v>
      </c>
      <c r="BD1237" s="65">
        <v>1.942E-2</v>
      </c>
      <c r="BE1237" s="65">
        <v>99.494600000000005</v>
      </c>
      <c r="BF1237" s="59">
        <f t="shared" si="903"/>
        <v>88.41033610886322</v>
      </c>
      <c r="BG1237" s="59">
        <f t="shared" si="904"/>
        <v>0.1158966389113678</v>
      </c>
      <c r="BH1237" s="64">
        <f t="shared" si="905"/>
        <v>0.88410336108863219</v>
      </c>
      <c r="BI1237" s="51"/>
      <c r="BJ1237" s="62"/>
      <c r="BK1237" s="62"/>
      <c r="BL1237" s="51"/>
    </row>
    <row r="1238" spans="1:64" s="35" customFormat="1" x14ac:dyDescent="0.25">
      <c r="A1238" s="52"/>
      <c r="B1238" s="58" t="s">
        <v>168</v>
      </c>
      <c r="C1238" s="52" t="s">
        <v>15</v>
      </c>
      <c r="D1238" s="52" t="s">
        <v>1766</v>
      </c>
      <c r="E1238" s="52" t="s">
        <v>1767</v>
      </c>
      <c r="F1238" s="52" t="s">
        <v>1769</v>
      </c>
      <c r="G1238" s="52" t="s">
        <v>1778</v>
      </c>
      <c r="H1238" s="52" t="s">
        <v>1788</v>
      </c>
      <c r="I1238" s="52" t="s">
        <v>1735</v>
      </c>
      <c r="J1238" s="52" t="s">
        <v>1721</v>
      </c>
      <c r="K1238" s="65">
        <f t="shared" si="888"/>
        <v>90.256971913558772</v>
      </c>
      <c r="L1238" s="59">
        <v>0.13619999999999999</v>
      </c>
      <c r="M1238" s="59">
        <v>0.53249999999999997</v>
      </c>
      <c r="N1238" s="59">
        <v>16.43</v>
      </c>
      <c r="O1238" s="59">
        <v>43.67</v>
      </c>
      <c r="P1238" s="59">
        <v>0.12909999999999999</v>
      </c>
      <c r="Q1238" s="59">
        <v>24.54</v>
      </c>
      <c r="R1238" s="59">
        <v>0.24890000000000001</v>
      </c>
      <c r="S1238" s="59">
        <v>11.92</v>
      </c>
      <c r="T1238" s="59">
        <v>0.19209999999999999</v>
      </c>
      <c r="U1238" s="59">
        <v>0.10340000000000001</v>
      </c>
      <c r="V1238" s="59">
        <f t="shared" si="889"/>
        <v>97.902200000000008</v>
      </c>
      <c r="W1238" s="59">
        <f t="shared" si="890"/>
        <v>15.981542153759232</v>
      </c>
      <c r="X1238" s="59">
        <f t="shared" si="891"/>
        <v>9.5115112761066527</v>
      </c>
      <c r="Y1238" s="59">
        <f t="shared" si="892"/>
        <v>98.855253429865883</v>
      </c>
      <c r="Z1238" s="59">
        <f t="shared" si="864"/>
        <v>4.3835573765926275E-3</v>
      </c>
      <c r="AA1238" s="59">
        <f t="shared" si="865"/>
        <v>1.2889160291168631E-2</v>
      </c>
      <c r="AB1238" s="59">
        <f t="shared" si="866"/>
        <v>0.623289088654988</v>
      </c>
      <c r="AC1238" s="59">
        <f t="shared" si="867"/>
        <v>1.1117134433529223</v>
      </c>
      <c r="AD1238" s="59">
        <f t="shared" si="868"/>
        <v>0.23037025259391464</v>
      </c>
      <c r="AE1238" s="59">
        <f t="shared" si="869"/>
        <v>2.3799133606195095E-3</v>
      </c>
      <c r="AF1238" s="59">
        <f t="shared" si="870"/>
        <v>0.4301735505500231</v>
      </c>
      <c r="AG1238" s="59">
        <f t="shared" si="871"/>
        <v>6.785557020827033E-3</v>
      </c>
      <c r="AH1238" s="59">
        <f t="shared" si="872"/>
        <v>0.57189361670487215</v>
      </c>
      <c r="AI1238" s="59">
        <f t="shared" si="873"/>
        <v>4.9727934450890529E-3</v>
      </c>
      <c r="AJ1238" s="59">
        <f t="shared" si="893"/>
        <v>2.9988509333510174</v>
      </c>
      <c r="AK1238" s="59">
        <f t="shared" si="878"/>
        <v>4.0023799133606204</v>
      </c>
      <c r="AL1238" s="59">
        <f t="shared" si="894"/>
        <v>0.57071385571043254</v>
      </c>
      <c r="AM1238" s="59">
        <f t="shared" si="895"/>
        <v>0.42928614428956746</v>
      </c>
      <c r="AN1238" s="59">
        <f t="shared" si="896"/>
        <v>1.8673137946691056</v>
      </c>
      <c r="AO1238" s="59">
        <f t="shared" si="897"/>
        <v>6.3672126248211942</v>
      </c>
      <c r="AP1238" s="59">
        <f t="shared" si="898"/>
        <v>0.34875847975174351</v>
      </c>
      <c r="AQ1238" s="59">
        <f t="shared" si="899"/>
        <v>0.11721453273333411</v>
      </c>
      <c r="AR1238" s="59">
        <f t="shared" si="900"/>
        <v>0.56565016675864377</v>
      </c>
      <c r="AS1238" s="59">
        <f t="shared" si="901"/>
        <v>0.31713530050802213</v>
      </c>
      <c r="AT1238" s="59">
        <f t="shared" si="902"/>
        <v>0.64075609276854573</v>
      </c>
      <c r="AU1238" s="65">
        <v>40.629320000000007</v>
      </c>
      <c r="AV1238" s="79">
        <v>2.5659999999999999E-2</v>
      </c>
      <c r="AW1238" s="65">
        <v>9.4052600000000002</v>
      </c>
      <c r="AX1238" s="65">
        <v>0.13454000000000002</v>
      </c>
      <c r="AY1238" s="65">
        <v>48.881399999999999</v>
      </c>
      <c r="AZ1238" s="65">
        <v>8.8499999999999995E-2</v>
      </c>
      <c r="BA1238" s="65">
        <v>0.39512000000000003</v>
      </c>
      <c r="BB1238" s="65">
        <v>7.9079999999999998E-2</v>
      </c>
      <c r="BC1238" s="65">
        <v>1.5720000000000001E-2</v>
      </c>
      <c r="BD1238" s="65">
        <v>1.7959999999999997E-2</v>
      </c>
      <c r="BE1238" s="65">
        <v>99.672560000000004</v>
      </c>
      <c r="BF1238" s="59">
        <f t="shared" si="903"/>
        <v>90.256971913558772</v>
      </c>
      <c r="BG1238" s="59">
        <f t="shared" si="904"/>
        <v>9.7430280864412286E-2</v>
      </c>
      <c r="BH1238" s="64">
        <f t="shared" si="905"/>
        <v>0.9025697191355877</v>
      </c>
      <c r="BI1238" s="51"/>
      <c r="BJ1238" s="62"/>
      <c r="BK1238" s="62"/>
      <c r="BL1238" s="51"/>
    </row>
    <row r="1239" spans="1:64" s="35" customFormat="1" x14ac:dyDescent="0.25">
      <c r="A1239" s="52"/>
      <c r="B1239" s="58" t="s">
        <v>168</v>
      </c>
      <c r="C1239" s="52" t="s">
        <v>15</v>
      </c>
      <c r="D1239" s="52" t="s">
        <v>1766</v>
      </c>
      <c r="E1239" s="52" t="s">
        <v>1767</v>
      </c>
      <c r="F1239" s="52" t="s">
        <v>1769</v>
      </c>
      <c r="G1239" s="52" t="s">
        <v>1778</v>
      </c>
      <c r="H1239" s="52" t="s">
        <v>1788</v>
      </c>
      <c r="I1239" s="52" t="s">
        <v>1735</v>
      </c>
      <c r="J1239" s="52" t="s">
        <v>1721</v>
      </c>
      <c r="K1239" s="65">
        <f t="shared" si="888"/>
        <v>88.99378333695131</v>
      </c>
      <c r="L1239" s="59">
        <v>0.13020000000000001</v>
      </c>
      <c r="M1239" s="59">
        <v>0.40400000000000003</v>
      </c>
      <c r="N1239" s="59">
        <v>15.29</v>
      </c>
      <c r="O1239" s="59">
        <v>47.82</v>
      </c>
      <c r="P1239" s="59">
        <v>0.1331</v>
      </c>
      <c r="Q1239" s="59">
        <v>21.1</v>
      </c>
      <c r="R1239" s="59">
        <v>0.245</v>
      </c>
      <c r="S1239" s="59">
        <v>12.88</v>
      </c>
      <c r="T1239" s="59">
        <v>0.15989999999999999</v>
      </c>
      <c r="U1239" s="59">
        <v>9.2600000000000002E-2</v>
      </c>
      <c r="V1239" s="59">
        <f t="shared" si="889"/>
        <v>98.254799999999989</v>
      </c>
      <c r="W1239" s="59">
        <f t="shared" si="890"/>
        <v>14.33984315882752</v>
      </c>
      <c r="X1239" s="59">
        <f t="shared" si="891"/>
        <v>7.5129549246193399</v>
      </c>
      <c r="Y1239" s="59">
        <f t="shared" si="892"/>
        <v>99.007598083446851</v>
      </c>
      <c r="Z1239" s="59">
        <f t="shared" si="864"/>
        <v>4.1743517521112394E-3</v>
      </c>
      <c r="AA1239" s="59">
        <f t="shared" si="865"/>
        <v>9.7412535543549266E-3</v>
      </c>
      <c r="AB1239" s="59">
        <f t="shared" si="866"/>
        <v>0.57781380831748896</v>
      </c>
      <c r="AC1239" s="59">
        <f t="shared" si="867"/>
        <v>1.2126841667256383</v>
      </c>
      <c r="AD1239" s="59">
        <f t="shared" si="868"/>
        <v>0.18126590541566812</v>
      </c>
      <c r="AE1239" s="59">
        <f t="shared" si="869"/>
        <v>2.4442263987227804E-3</v>
      </c>
      <c r="AF1239" s="59">
        <f t="shared" si="870"/>
        <v>0.3845013692708158</v>
      </c>
      <c r="AG1239" s="59">
        <f t="shared" si="871"/>
        <v>6.653576615898907E-3</v>
      </c>
      <c r="AH1239" s="59">
        <f t="shared" si="872"/>
        <v>0.61557833521822869</v>
      </c>
      <c r="AI1239" s="59">
        <f t="shared" si="873"/>
        <v>4.1233479958471125E-3</v>
      </c>
      <c r="AJ1239" s="59">
        <f t="shared" si="893"/>
        <v>2.9989803412647751</v>
      </c>
      <c r="AK1239" s="59">
        <f t="shared" si="878"/>
        <v>4.0024442263987234</v>
      </c>
      <c r="AL1239" s="59">
        <f t="shared" si="894"/>
        <v>0.61552927477189112</v>
      </c>
      <c r="AM1239" s="59">
        <f t="shared" si="895"/>
        <v>0.38447072522810888</v>
      </c>
      <c r="AN1239" s="59">
        <f t="shared" si="896"/>
        <v>2.1212007210572792</v>
      </c>
      <c r="AO1239" s="59">
        <f t="shared" si="897"/>
        <v>7.523430686836214</v>
      </c>
      <c r="AP1239" s="59">
        <f t="shared" si="898"/>
        <v>0.32038951972984897</v>
      </c>
      <c r="AQ1239" s="59">
        <f t="shared" si="899"/>
        <v>9.1930837770235793E-2</v>
      </c>
      <c r="AR1239" s="59">
        <f t="shared" si="900"/>
        <v>0.61502504369005262</v>
      </c>
      <c r="AS1239" s="59">
        <f t="shared" si="901"/>
        <v>0.29304411853971163</v>
      </c>
      <c r="AT1239" s="59">
        <f t="shared" si="902"/>
        <v>0.67728876749856626</v>
      </c>
      <c r="AU1239" s="65">
        <v>40.283425000000008</v>
      </c>
      <c r="AV1239" s="79">
        <v>2.1425E-2</v>
      </c>
      <c r="AW1239" s="65">
        <v>10.55655</v>
      </c>
      <c r="AX1239" s="65">
        <v>0.15845000000000001</v>
      </c>
      <c r="AY1239" s="65">
        <v>47.888325000000002</v>
      </c>
      <c r="AZ1239" s="65">
        <v>0.10287499999999999</v>
      </c>
      <c r="BA1239" s="65">
        <v>0.35892499999999999</v>
      </c>
      <c r="BB1239" s="65">
        <v>5.3849999999999995E-2</v>
      </c>
      <c r="BC1239" s="65">
        <v>1.7050000000000003E-2</v>
      </c>
      <c r="BD1239" s="65">
        <v>1.6449999999999999E-2</v>
      </c>
      <c r="BE1239" s="65">
        <v>99.457324999999997</v>
      </c>
      <c r="BF1239" s="59">
        <f t="shared" si="903"/>
        <v>88.99378333695131</v>
      </c>
      <c r="BG1239" s="59">
        <f t="shared" si="904"/>
        <v>0.1100621666304869</v>
      </c>
      <c r="BH1239" s="64">
        <f t="shared" si="905"/>
        <v>0.88993783336951315</v>
      </c>
      <c r="BI1239" s="51"/>
      <c r="BJ1239" s="62"/>
      <c r="BK1239" s="62"/>
      <c r="BL1239" s="51"/>
    </row>
    <row r="1240" spans="1:64" s="35" customFormat="1" x14ac:dyDescent="0.25">
      <c r="A1240" s="52"/>
      <c r="B1240" s="58" t="s">
        <v>168</v>
      </c>
      <c r="C1240" s="52" t="s">
        <v>15</v>
      </c>
      <c r="D1240" s="52" t="s">
        <v>1766</v>
      </c>
      <c r="E1240" s="52" t="s">
        <v>1767</v>
      </c>
      <c r="F1240" s="52" t="s">
        <v>1751</v>
      </c>
      <c r="G1240" s="52" t="s">
        <v>1778</v>
      </c>
      <c r="H1240" s="52" t="s">
        <v>1788</v>
      </c>
      <c r="I1240" s="52" t="s">
        <v>1735</v>
      </c>
      <c r="J1240" s="52" t="s">
        <v>1721</v>
      </c>
      <c r="K1240" s="65">
        <f t="shared" si="888"/>
        <v>89.235442821446881</v>
      </c>
      <c r="L1240" s="59">
        <v>0.1426</v>
      </c>
      <c r="M1240" s="59">
        <v>0.47810000000000002</v>
      </c>
      <c r="N1240" s="59">
        <v>18.09</v>
      </c>
      <c r="O1240" s="59">
        <v>43.04</v>
      </c>
      <c r="P1240" s="59">
        <v>0.1452</v>
      </c>
      <c r="Q1240" s="59">
        <v>22.62</v>
      </c>
      <c r="R1240" s="59">
        <v>0.2397</v>
      </c>
      <c r="S1240" s="59">
        <v>12.8</v>
      </c>
      <c r="T1240" s="59">
        <v>0.1888</v>
      </c>
      <c r="U1240" s="59">
        <v>0.10580000000000001</v>
      </c>
      <c r="V1240" s="59">
        <f t="shared" si="889"/>
        <v>97.850200000000001</v>
      </c>
      <c r="W1240" s="59">
        <f t="shared" si="890"/>
        <v>14.831254399302585</v>
      </c>
      <c r="X1240" s="59">
        <f t="shared" si="891"/>
        <v>8.6560853530755892</v>
      </c>
      <c r="Y1240" s="59">
        <f t="shared" si="892"/>
        <v>98.717539752378173</v>
      </c>
      <c r="Z1240" s="59">
        <f t="shared" si="864"/>
        <v>4.5345899344487652E-3</v>
      </c>
      <c r="AA1240" s="59">
        <f t="shared" si="865"/>
        <v>1.1433854531513504E-2</v>
      </c>
      <c r="AB1240" s="59">
        <f t="shared" si="866"/>
        <v>0.67804643031958822</v>
      </c>
      <c r="AC1240" s="59">
        <f t="shared" si="867"/>
        <v>1.0825571541481525</v>
      </c>
      <c r="AD1240" s="59">
        <f t="shared" si="868"/>
        <v>0.20714159109720959</v>
      </c>
      <c r="AE1240" s="59">
        <f t="shared" si="869"/>
        <v>2.6446635371680377E-3</v>
      </c>
      <c r="AF1240" s="59">
        <f t="shared" si="870"/>
        <v>0.39443169880974543</v>
      </c>
      <c r="AG1240" s="59">
        <f t="shared" si="871"/>
        <v>6.4565058382405217E-3</v>
      </c>
      <c r="AH1240" s="59">
        <f t="shared" si="872"/>
        <v>0.60676129513471444</v>
      </c>
      <c r="AI1240" s="59">
        <f t="shared" si="873"/>
        <v>4.8288526321976317E-3</v>
      </c>
      <c r="AJ1240" s="59">
        <f t="shared" si="893"/>
        <v>2.9988366359829786</v>
      </c>
      <c r="AK1240" s="59">
        <f t="shared" si="878"/>
        <v>4.0026446635371693</v>
      </c>
      <c r="AL1240" s="59">
        <f t="shared" si="894"/>
        <v>0.60603829511852725</v>
      </c>
      <c r="AM1240" s="59">
        <f t="shared" si="895"/>
        <v>0.39396170488147275</v>
      </c>
      <c r="AN1240" s="59">
        <f t="shared" si="896"/>
        <v>1.9041646668854753</v>
      </c>
      <c r="AO1240" s="59">
        <f t="shared" si="897"/>
        <v>6.5321815857340697</v>
      </c>
      <c r="AP1240" s="59">
        <f t="shared" si="898"/>
        <v>0.34433309219770719</v>
      </c>
      <c r="AQ1240" s="59">
        <f t="shared" si="899"/>
        <v>0.10526850410787471</v>
      </c>
      <c r="AR1240" s="59">
        <f t="shared" si="900"/>
        <v>0.55015109049236743</v>
      </c>
      <c r="AS1240" s="59">
        <f t="shared" si="901"/>
        <v>0.34458040539975787</v>
      </c>
      <c r="AT1240" s="59">
        <f t="shared" si="902"/>
        <v>0.61487842220622724</v>
      </c>
      <c r="AU1240" s="65">
        <v>40.4422</v>
      </c>
      <c r="AV1240" s="79">
        <v>2.3160000000000004E-2</v>
      </c>
      <c r="AW1240" s="65">
        <v>10.352499999999999</v>
      </c>
      <c r="AX1240" s="65">
        <v>0.15504000000000001</v>
      </c>
      <c r="AY1240" s="65">
        <v>48.147360000000006</v>
      </c>
      <c r="AZ1240" s="65">
        <v>0.11026</v>
      </c>
      <c r="BA1240" s="65">
        <v>0.35033999999999998</v>
      </c>
      <c r="BB1240" s="65">
        <v>8.5760000000000003E-2</v>
      </c>
      <c r="BC1240" s="65">
        <v>1.6360000000000003E-2</v>
      </c>
      <c r="BD1240" s="65">
        <v>1.5479999999999999E-2</v>
      </c>
      <c r="BE1240" s="65">
        <v>99.698459999999983</v>
      </c>
      <c r="BF1240" s="59">
        <f t="shared" si="903"/>
        <v>89.235442821446881</v>
      </c>
      <c r="BG1240" s="59">
        <f t="shared" si="904"/>
        <v>0.10764557178553119</v>
      </c>
      <c r="BH1240" s="64">
        <f t="shared" si="905"/>
        <v>0.89235442821446886</v>
      </c>
      <c r="BI1240" s="51"/>
      <c r="BJ1240" s="62"/>
      <c r="BK1240" s="62"/>
      <c r="BL1240" s="51"/>
    </row>
    <row r="1241" spans="1:64" s="35" customFormat="1" x14ac:dyDescent="0.25">
      <c r="A1241" s="52"/>
      <c r="B1241" s="58" t="s">
        <v>168</v>
      </c>
      <c r="C1241" s="52" t="s">
        <v>15</v>
      </c>
      <c r="D1241" s="52" t="s">
        <v>1766</v>
      </c>
      <c r="E1241" s="52" t="s">
        <v>1767</v>
      </c>
      <c r="F1241" s="52" t="s">
        <v>1751</v>
      </c>
      <c r="G1241" s="52" t="s">
        <v>1778</v>
      </c>
      <c r="H1241" s="52" t="s">
        <v>1788</v>
      </c>
      <c r="I1241" s="52" t="s">
        <v>1735</v>
      </c>
      <c r="J1241" s="52" t="s">
        <v>1721</v>
      </c>
      <c r="K1241" s="65">
        <f t="shared" si="888"/>
        <v>89.790626324406958</v>
      </c>
      <c r="L1241" s="59">
        <v>0.16239999999999999</v>
      </c>
      <c r="M1241" s="59">
        <v>0.47539999999999999</v>
      </c>
      <c r="N1241" s="59">
        <v>18.489999999999998</v>
      </c>
      <c r="O1241" s="59">
        <v>41.69</v>
      </c>
      <c r="P1241" s="59">
        <v>0.1522</v>
      </c>
      <c r="Q1241" s="59">
        <v>21.52</v>
      </c>
      <c r="R1241" s="59">
        <v>0.20979999999999999</v>
      </c>
      <c r="S1241" s="59">
        <v>13.42</v>
      </c>
      <c r="T1241" s="59">
        <v>0.1835</v>
      </c>
      <c r="U1241" s="59">
        <v>7.8399999999999997E-2</v>
      </c>
      <c r="V1241" s="59">
        <f t="shared" si="889"/>
        <v>96.381699999999995</v>
      </c>
      <c r="W1241" s="59">
        <f t="shared" si="890"/>
        <v>13.575435369353286</v>
      </c>
      <c r="X1241" s="59">
        <f t="shared" si="891"/>
        <v>8.8292560909610067</v>
      </c>
      <c r="Y1241" s="59">
        <f t="shared" si="892"/>
        <v>97.266391460314281</v>
      </c>
      <c r="Z1241" s="59">
        <f t="shared" si="864"/>
        <v>5.1978161327312609E-3</v>
      </c>
      <c r="AA1241" s="59">
        <f t="shared" si="865"/>
        <v>1.1443252736724596E-2</v>
      </c>
      <c r="AB1241" s="59">
        <f t="shared" si="866"/>
        <v>0.69754811887480028</v>
      </c>
      <c r="AC1241" s="59">
        <f t="shared" si="867"/>
        <v>1.0554237445560892</v>
      </c>
      <c r="AD1241" s="59">
        <f t="shared" si="868"/>
        <v>0.21266023281447036</v>
      </c>
      <c r="AE1241" s="59">
        <f t="shared" si="869"/>
        <v>2.7901969345462919E-3</v>
      </c>
      <c r="AF1241" s="59">
        <f t="shared" si="870"/>
        <v>0.36338256474969721</v>
      </c>
      <c r="AG1241" s="59">
        <f t="shared" si="871"/>
        <v>5.6878926549876465E-3</v>
      </c>
      <c r="AH1241" s="59">
        <f t="shared" si="872"/>
        <v>0.6402901333019354</v>
      </c>
      <c r="AI1241" s="59">
        <f t="shared" si="873"/>
        <v>4.7238317846084715E-3</v>
      </c>
      <c r="AJ1241" s="59">
        <f t="shared" si="893"/>
        <v>2.9991477845405909</v>
      </c>
      <c r="AK1241" s="59">
        <f t="shared" si="878"/>
        <v>4.0027901969345461</v>
      </c>
      <c r="AL1241" s="59">
        <f t="shared" si="894"/>
        <v>0.63794714606155056</v>
      </c>
      <c r="AM1241" s="59">
        <f t="shared" si="895"/>
        <v>0.36205285393844944</v>
      </c>
      <c r="AN1241" s="59">
        <f t="shared" si="896"/>
        <v>1.7087471406406314</v>
      </c>
      <c r="AO1241" s="59">
        <f t="shared" si="897"/>
        <v>5.6689806541027767</v>
      </c>
      <c r="AP1241" s="59">
        <f t="shared" si="898"/>
        <v>0.36917436293573541</v>
      </c>
      <c r="AQ1241" s="59">
        <f t="shared" si="899"/>
        <v>0.10818923501538359</v>
      </c>
      <c r="AR1241" s="59">
        <f t="shared" si="900"/>
        <v>0.53693859933000709</v>
      </c>
      <c r="AS1241" s="59">
        <f t="shared" si="901"/>
        <v>0.35487216565460927</v>
      </c>
      <c r="AT1241" s="59">
        <f t="shared" si="902"/>
        <v>0.60207683110807619</v>
      </c>
      <c r="AU1241" s="65">
        <v>40.619119999999995</v>
      </c>
      <c r="AV1241" s="79">
        <v>3.4020000000000009E-2</v>
      </c>
      <c r="AW1241" s="65">
        <v>9.7676399999999983</v>
      </c>
      <c r="AX1241" s="65">
        <v>0.14386000000000002</v>
      </c>
      <c r="AY1241" s="65">
        <v>48.195620000000005</v>
      </c>
      <c r="AZ1241" s="65">
        <v>0.10886</v>
      </c>
      <c r="BA1241" s="65">
        <v>0.41783999999999999</v>
      </c>
      <c r="BB1241" s="65">
        <v>0.17252000000000001</v>
      </c>
      <c r="BC1241" s="65">
        <v>1.6120000000000002E-2</v>
      </c>
      <c r="BD1241" s="65">
        <v>1.5479999999999999E-2</v>
      </c>
      <c r="BE1241" s="65">
        <v>99.491079999999997</v>
      </c>
      <c r="BF1241" s="59">
        <f t="shared" si="903"/>
        <v>89.790626324406958</v>
      </c>
      <c r="BG1241" s="59">
        <f t="shared" si="904"/>
        <v>0.10209373675593042</v>
      </c>
      <c r="BH1241" s="64">
        <f t="shared" si="905"/>
        <v>0.89790626324406952</v>
      </c>
      <c r="BI1241" s="51"/>
      <c r="BJ1241" s="62"/>
      <c r="BK1241" s="62"/>
      <c r="BL1241" s="51"/>
    </row>
    <row r="1242" spans="1:64" s="35" customFormat="1" x14ac:dyDescent="0.25">
      <c r="A1242" s="52"/>
      <c r="B1242" s="58" t="s">
        <v>168</v>
      </c>
      <c r="C1242" s="52" t="s">
        <v>15</v>
      </c>
      <c r="D1242" s="52" t="s">
        <v>1766</v>
      </c>
      <c r="E1242" s="52" t="s">
        <v>1767</v>
      </c>
      <c r="F1242" s="52" t="s">
        <v>1756</v>
      </c>
      <c r="G1242" s="52" t="s">
        <v>1778</v>
      </c>
      <c r="H1242" s="52" t="s">
        <v>1788</v>
      </c>
      <c r="I1242" s="52" t="s">
        <v>1735</v>
      </c>
      <c r="J1242" s="52" t="s">
        <v>1721</v>
      </c>
      <c r="K1242" s="65">
        <f t="shared" si="888"/>
        <v>90.283903512771118</v>
      </c>
      <c r="L1242" s="59">
        <v>9.5600000000000004E-2</v>
      </c>
      <c r="M1242" s="59">
        <v>0.43259999999999998</v>
      </c>
      <c r="N1242" s="59">
        <v>13.55</v>
      </c>
      <c r="O1242" s="59">
        <v>48.32</v>
      </c>
      <c r="P1242" s="59">
        <v>0.11210000000000001</v>
      </c>
      <c r="Q1242" s="59">
        <v>22</v>
      </c>
      <c r="R1242" s="59">
        <v>0.2389</v>
      </c>
      <c r="S1242" s="59">
        <v>12.97</v>
      </c>
      <c r="T1242" s="59">
        <v>0.18540000000000001</v>
      </c>
      <c r="U1242" s="59">
        <v>5.4800000000000001E-2</v>
      </c>
      <c r="V1242" s="59">
        <f t="shared" si="889"/>
        <v>97.959400000000002</v>
      </c>
      <c r="W1242" s="59">
        <f t="shared" si="890"/>
        <v>13.879094891592741</v>
      </c>
      <c r="X1242" s="59">
        <f t="shared" si="891"/>
        <v>9.0252335056759936</v>
      </c>
      <c r="Y1242" s="59">
        <f t="shared" si="892"/>
        <v>98.863728397268744</v>
      </c>
      <c r="Z1242" s="59">
        <f t="shared" si="864"/>
        <v>3.091206964093888E-3</v>
      </c>
      <c r="AA1242" s="59">
        <f t="shared" si="865"/>
        <v>1.0519912575337503E-2</v>
      </c>
      <c r="AB1242" s="59">
        <f t="shared" si="866"/>
        <v>0.51643047086745075</v>
      </c>
      <c r="AC1242" s="59">
        <f t="shared" si="867"/>
        <v>1.2358256192224155</v>
      </c>
      <c r="AD1242" s="59">
        <f t="shared" si="868"/>
        <v>0.21961192635498916</v>
      </c>
      <c r="AE1242" s="59">
        <f t="shared" si="869"/>
        <v>2.0761614385907423E-3</v>
      </c>
      <c r="AF1242" s="59">
        <f t="shared" si="870"/>
        <v>0.37532437274646197</v>
      </c>
      <c r="AG1242" s="59">
        <f t="shared" si="871"/>
        <v>6.5433079554908175E-3</v>
      </c>
      <c r="AH1242" s="59">
        <f t="shared" si="872"/>
        <v>0.62517207783689244</v>
      </c>
      <c r="AI1242" s="59">
        <f t="shared" si="873"/>
        <v>4.8217355571225874E-3</v>
      </c>
      <c r="AJ1242" s="59">
        <f t="shared" si="893"/>
        <v>2.9994167915188452</v>
      </c>
      <c r="AK1242" s="59">
        <f t="shared" si="878"/>
        <v>4.0020761614385911</v>
      </c>
      <c r="AL1242" s="59">
        <f t="shared" si="894"/>
        <v>0.62486186479959671</v>
      </c>
      <c r="AM1242" s="59">
        <f t="shared" si="895"/>
        <v>0.37513813520040329</v>
      </c>
      <c r="AN1242" s="59">
        <f t="shared" si="896"/>
        <v>1.7090345637229793</v>
      </c>
      <c r="AO1242" s="59">
        <f t="shared" si="897"/>
        <v>5.6702288039853377</v>
      </c>
      <c r="AP1242" s="59">
        <f t="shared" si="898"/>
        <v>0.36913519428327907</v>
      </c>
      <c r="AQ1242" s="59">
        <f t="shared" si="899"/>
        <v>0.11137252824402244</v>
      </c>
      <c r="AR1242" s="59">
        <f t="shared" si="900"/>
        <v>0.62672836564920076</v>
      </c>
      <c r="AS1242" s="59">
        <f t="shared" si="901"/>
        <v>0.26189910610677686</v>
      </c>
      <c r="AT1242" s="59">
        <f t="shared" si="902"/>
        <v>0.70527682923278345</v>
      </c>
      <c r="AU1242" s="65">
        <v>40.262299999999996</v>
      </c>
      <c r="AV1242" s="79">
        <v>3.066E-2</v>
      </c>
      <c r="AW1242" s="65">
        <v>9.4114599999999999</v>
      </c>
      <c r="AX1242" s="65">
        <v>0.13783999999999999</v>
      </c>
      <c r="AY1242" s="65">
        <v>49.063839999999999</v>
      </c>
      <c r="AZ1242" s="65">
        <v>0.10566</v>
      </c>
      <c r="BA1242" s="65">
        <v>0.33513999999999999</v>
      </c>
      <c r="BB1242" s="65">
        <v>6.4019999999999994E-2</v>
      </c>
      <c r="BC1242" s="65">
        <v>1.55E-2</v>
      </c>
      <c r="BD1242" s="65">
        <v>1.5200000000000002E-2</v>
      </c>
      <c r="BE1242" s="65">
        <v>99.44162</v>
      </c>
      <c r="BF1242" s="59">
        <f t="shared" si="903"/>
        <v>90.283903512771118</v>
      </c>
      <c r="BG1242" s="59">
        <f t="shared" si="904"/>
        <v>9.7160964872288813E-2</v>
      </c>
      <c r="BH1242" s="64">
        <f t="shared" si="905"/>
        <v>0.90283903512771113</v>
      </c>
      <c r="BI1242" s="51"/>
      <c r="BJ1242" s="62"/>
      <c r="BK1242" s="62"/>
      <c r="BL1242" s="51"/>
    </row>
    <row r="1243" spans="1:64" s="35" customFormat="1" x14ac:dyDescent="0.25">
      <c r="A1243" s="52"/>
      <c r="B1243" s="58" t="s">
        <v>168</v>
      </c>
      <c r="C1243" s="52" t="s">
        <v>15</v>
      </c>
      <c r="D1243" s="52" t="s">
        <v>1766</v>
      </c>
      <c r="E1243" s="52" t="s">
        <v>1767</v>
      </c>
      <c r="F1243" s="52" t="s">
        <v>1756</v>
      </c>
      <c r="G1243" s="52" t="s">
        <v>1778</v>
      </c>
      <c r="H1243" s="52" t="s">
        <v>1788</v>
      </c>
      <c r="I1243" s="52" t="s">
        <v>1735</v>
      </c>
      <c r="J1243" s="52" t="s">
        <v>1721</v>
      </c>
      <c r="K1243" s="65">
        <f t="shared" si="888"/>
        <v>88.71716015402356</v>
      </c>
      <c r="L1243" s="59">
        <v>0.1125</v>
      </c>
      <c r="M1243" s="59">
        <v>0.59630000000000005</v>
      </c>
      <c r="N1243" s="59">
        <v>20.190000000000001</v>
      </c>
      <c r="O1243" s="59">
        <v>40.1</v>
      </c>
      <c r="P1243" s="59">
        <v>0.15429999999999999</v>
      </c>
      <c r="Q1243" s="59">
        <v>22.77</v>
      </c>
      <c r="R1243" s="59">
        <v>0.2233</v>
      </c>
      <c r="S1243" s="59">
        <v>13.28</v>
      </c>
      <c r="T1243" s="59">
        <v>0.2329</v>
      </c>
      <c r="U1243" s="59">
        <v>7.9000000000000001E-2</v>
      </c>
      <c r="V1243" s="59">
        <f t="shared" si="889"/>
        <v>97.738299999999995</v>
      </c>
      <c r="W1243" s="59">
        <f t="shared" si="890"/>
        <v>14.480158703172792</v>
      </c>
      <c r="X1243" s="59">
        <f t="shared" si="891"/>
        <v>9.2129821036088089</v>
      </c>
      <c r="Y1243" s="59">
        <f t="shared" si="892"/>
        <v>98.661440806781599</v>
      </c>
      <c r="Z1243" s="59">
        <f t="shared" si="864"/>
        <v>3.5374327928835931E-3</v>
      </c>
      <c r="AA1243" s="59">
        <f t="shared" si="865"/>
        <v>1.4101194701096914E-2</v>
      </c>
      <c r="AB1243" s="59">
        <f t="shared" si="866"/>
        <v>0.74829762511261666</v>
      </c>
      <c r="AC1243" s="59">
        <f t="shared" si="867"/>
        <v>0.99733285298318841</v>
      </c>
      <c r="AD1243" s="59">
        <f t="shared" si="868"/>
        <v>0.21800335943945437</v>
      </c>
      <c r="AE1243" s="59">
        <f t="shared" si="869"/>
        <v>2.7789895784290095E-3</v>
      </c>
      <c r="AF1243" s="59">
        <f t="shared" si="870"/>
        <v>0.38078902992438951</v>
      </c>
      <c r="AG1243" s="59">
        <f t="shared" si="871"/>
        <v>5.9475132469871839E-3</v>
      </c>
      <c r="AH1243" s="59">
        <f t="shared" si="872"/>
        <v>0.62247678029575271</v>
      </c>
      <c r="AI1243" s="59">
        <f t="shared" si="873"/>
        <v>5.8901808743767126E-3</v>
      </c>
      <c r="AJ1243" s="59">
        <f t="shared" si="893"/>
        <v>2.9991549589491751</v>
      </c>
      <c r="AK1243" s="59">
        <f t="shared" si="878"/>
        <v>4.0027789895784283</v>
      </c>
      <c r="AL1243" s="59">
        <f t="shared" si="894"/>
        <v>0.62045050668991242</v>
      </c>
      <c r="AM1243" s="59">
        <f t="shared" si="895"/>
        <v>0.37954949331008758</v>
      </c>
      <c r="AN1243" s="59">
        <f t="shared" si="896"/>
        <v>1.7467117520734596</v>
      </c>
      <c r="AO1243" s="59">
        <f t="shared" si="897"/>
        <v>5.8344025499611281</v>
      </c>
      <c r="AP1243" s="59">
        <f t="shared" si="898"/>
        <v>0.36407169381538201</v>
      </c>
      <c r="AQ1243" s="59">
        <f t="shared" si="899"/>
        <v>0.11102037216525602</v>
      </c>
      <c r="AR1243" s="59">
        <f t="shared" si="900"/>
        <v>0.50790164333032384</v>
      </c>
      <c r="AS1243" s="59">
        <f t="shared" si="901"/>
        <v>0.38107798450442015</v>
      </c>
      <c r="AT1243" s="59">
        <f t="shared" si="902"/>
        <v>0.57133102652464807</v>
      </c>
      <c r="AU1243" s="65">
        <v>40.33475</v>
      </c>
      <c r="AV1243" s="79">
        <v>2.3875E-2</v>
      </c>
      <c r="AW1243" s="65">
        <v>10.861224999999999</v>
      </c>
      <c r="AX1243" s="65">
        <v>0.16392499999999999</v>
      </c>
      <c r="AY1243" s="65">
        <v>47.913075000000006</v>
      </c>
      <c r="AZ1243" s="65">
        <v>0.11005</v>
      </c>
      <c r="BA1243" s="65">
        <v>0.31835000000000002</v>
      </c>
      <c r="BB1243" s="65">
        <v>8.1924999999999998E-2</v>
      </c>
      <c r="BC1243" s="65">
        <v>1.745E-2</v>
      </c>
      <c r="BD1243" s="65">
        <v>1.7774999999999999E-2</v>
      </c>
      <c r="BE1243" s="65">
        <v>99.842399999999998</v>
      </c>
      <c r="BF1243" s="59">
        <f t="shared" si="903"/>
        <v>88.71716015402356</v>
      </c>
      <c r="BG1243" s="59">
        <f t="shared" si="904"/>
        <v>0.1128283984597644</v>
      </c>
      <c r="BH1243" s="64">
        <f t="shared" si="905"/>
        <v>0.88717160154023555</v>
      </c>
      <c r="BI1243" s="51"/>
      <c r="BJ1243" s="62"/>
      <c r="BK1243" s="62"/>
      <c r="BL1243" s="51"/>
    </row>
    <row r="1244" spans="1:64" s="35" customFormat="1" x14ac:dyDescent="0.25">
      <c r="A1244" s="52"/>
      <c r="B1244" s="58" t="s">
        <v>168</v>
      </c>
      <c r="C1244" s="52" t="s">
        <v>15</v>
      </c>
      <c r="D1244" s="52" t="s">
        <v>1766</v>
      </c>
      <c r="E1244" s="52" t="s">
        <v>1767</v>
      </c>
      <c r="F1244" s="52" t="s">
        <v>1756</v>
      </c>
      <c r="G1244" s="52" t="s">
        <v>1778</v>
      </c>
      <c r="H1244" s="52" t="s">
        <v>1788</v>
      </c>
      <c r="I1244" s="52" t="s">
        <v>1735</v>
      </c>
      <c r="J1244" s="52" t="s">
        <v>1721</v>
      </c>
      <c r="K1244" s="65">
        <f t="shared" si="888"/>
        <v>89.352764158618726</v>
      </c>
      <c r="L1244" s="59">
        <v>0.15989999999999999</v>
      </c>
      <c r="M1244" s="59">
        <v>0.45860000000000001</v>
      </c>
      <c r="N1244" s="59">
        <v>18.28</v>
      </c>
      <c r="O1244" s="59">
        <v>42.38</v>
      </c>
      <c r="P1244" s="59">
        <v>0.1389</v>
      </c>
      <c r="Q1244" s="59">
        <v>22.85</v>
      </c>
      <c r="R1244" s="59">
        <v>0.20519999999999999</v>
      </c>
      <c r="S1244" s="59">
        <v>12.82</v>
      </c>
      <c r="T1244" s="59">
        <v>0.2049</v>
      </c>
      <c r="U1244" s="59">
        <v>7.4800000000000005E-2</v>
      </c>
      <c r="V1244" s="59">
        <f t="shared" si="889"/>
        <v>97.572300000000013</v>
      </c>
      <c r="W1244" s="59">
        <f t="shared" si="890"/>
        <v>14.816944237251466</v>
      </c>
      <c r="X1244" s="59">
        <f t="shared" si="891"/>
        <v>8.9276014255929486</v>
      </c>
      <c r="Y1244" s="59">
        <f t="shared" si="892"/>
        <v>98.466845662844406</v>
      </c>
      <c r="Z1244" s="59">
        <f t="shared" si="864"/>
        <v>5.0903526686202532E-3</v>
      </c>
      <c r="AA1244" s="59">
        <f t="shared" si="865"/>
        <v>1.0979659787821044E-2</v>
      </c>
      <c r="AB1244" s="59">
        <f t="shared" si="866"/>
        <v>0.68592711744775625</v>
      </c>
      <c r="AC1244" s="59">
        <f t="shared" si="867"/>
        <v>1.0671376393282062</v>
      </c>
      <c r="AD1244" s="59">
        <f t="shared" si="868"/>
        <v>0.21387572007437383</v>
      </c>
      <c r="AE1244" s="59">
        <f t="shared" si="869"/>
        <v>2.5327187822738809E-3</v>
      </c>
      <c r="AF1244" s="59">
        <f t="shared" si="870"/>
        <v>0.3944877179048431</v>
      </c>
      <c r="AG1244" s="59">
        <f t="shared" si="871"/>
        <v>5.5333454540622152E-3</v>
      </c>
      <c r="AH1244" s="59">
        <f t="shared" si="872"/>
        <v>0.60838267678334579</v>
      </c>
      <c r="AI1244" s="59">
        <f t="shared" si="873"/>
        <v>5.2464414959506487E-3</v>
      </c>
      <c r="AJ1244" s="59">
        <f t="shared" si="893"/>
        <v>2.9991933897272531</v>
      </c>
      <c r="AK1244" s="59">
        <f t="shared" si="878"/>
        <v>4.0025327187822732</v>
      </c>
      <c r="AL1244" s="59">
        <f t="shared" si="894"/>
        <v>0.60664137659832229</v>
      </c>
      <c r="AM1244" s="59">
        <f t="shared" si="895"/>
        <v>0.39335862340167771</v>
      </c>
      <c r="AN1244" s="59">
        <f t="shared" si="896"/>
        <v>1.8444717229597762</v>
      </c>
      <c r="AO1244" s="59">
        <f t="shared" si="897"/>
        <v>6.2654588450036401</v>
      </c>
      <c r="AP1244" s="59">
        <f t="shared" si="898"/>
        <v>0.35155912851173071</v>
      </c>
      <c r="AQ1244" s="59">
        <f t="shared" si="899"/>
        <v>0.10873522742124522</v>
      </c>
      <c r="AR1244" s="59">
        <f t="shared" si="900"/>
        <v>0.54253682401056424</v>
      </c>
      <c r="AS1244" s="59">
        <f t="shared" si="901"/>
        <v>0.34872794856819056</v>
      </c>
      <c r="AT1244" s="59">
        <f t="shared" si="902"/>
        <v>0.60872687971365325</v>
      </c>
      <c r="AU1244" s="65">
        <v>40.269960000000005</v>
      </c>
      <c r="AV1244" s="79">
        <v>2.7360000000000002E-2</v>
      </c>
      <c r="AW1244" s="65">
        <v>10.210240000000001</v>
      </c>
      <c r="AX1244" s="65">
        <v>0.15177999999999997</v>
      </c>
      <c r="AY1244" s="65">
        <v>48.072099999999992</v>
      </c>
      <c r="AZ1244" s="65">
        <v>0.10316</v>
      </c>
      <c r="BA1244" s="65">
        <v>0.36846000000000007</v>
      </c>
      <c r="BB1244" s="65">
        <v>6.155999999999999E-2</v>
      </c>
      <c r="BC1244" s="65">
        <v>1.702E-2</v>
      </c>
      <c r="BD1244" s="65">
        <v>1.6840000000000001E-2</v>
      </c>
      <c r="BE1244" s="65">
        <v>99.298479999999998</v>
      </c>
      <c r="BF1244" s="59">
        <f t="shared" si="903"/>
        <v>89.352764158618726</v>
      </c>
      <c r="BG1244" s="59">
        <f t="shared" si="904"/>
        <v>0.10647235841381274</v>
      </c>
      <c r="BH1244" s="64">
        <f t="shared" si="905"/>
        <v>0.89352764158618725</v>
      </c>
      <c r="BI1244" s="51"/>
      <c r="BJ1244" s="62"/>
      <c r="BK1244" s="62"/>
      <c r="BL1244" s="51"/>
    </row>
    <row r="1245" spans="1:64" s="35" customFormat="1" x14ac:dyDescent="0.25">
      <c r="A1245" s="52"/>
      <c r="B1245" s="58" t="s">
        <v>168</v>
      </c>
      <c r="C1245" s="52" t="s">
        <v>15</v>
      </c>
      <c r="D1245" s="52" t="s">
        <v>1766</v>
      </c>
      <c r="E1245" s="52" t="s">
        <v>1767</v>
      </c>
      <c r="F1245" s="52" t="s">
        <v>1770</v>
      </c>
      <c r="G1245" s="52" t="s">
        <v>1778</v>
      </c>
      <c r="H1245" s="52" t="s">
        <v>1788</v>
      </c>
      <c r="I1245" s="52" t="s">
        <v>1735</v>
      </c>
      <c r="J1245" s="52" t="s">
        <v>1721</v>
      </c>
      <c r="K1245" s="65">
        <f t="shared" si="888"/>
        <v>91.711625970159844</v>
      </c>
      <c r="L1245" s="59">
        <v>0.1195</v>
      </c>
      <c r="M1245" s="59">
        <v>0.32100000000000001</v>
      </c>
      <c r="N1245" s="59">
        <v>12.92</v>
      </c>
      <c r="O1245" s="59">
        <v>52.48</v>
      </c>
      <c r="P1245" s="59">
        <v>7.4999999999999997E-2</v>
      </c>
      <c r="Q1245" s="59">
        <v>18.3</v>
      </c>
      <c r="R1245" s="59">
        <v>0.2177</v>
      </c>
      <c r="S1245" s="59">
        <v>13.69</v>
      </c>
      <c r="T1245" s="59">
        <v>0.18740000000000001</v>
      </c>
      <c r="U1245" s="59">
        <v>7.0999999999999994E-2</v>
      </c>
      <c r="V1245" s="59">
        <f t="shared" si="889"/>
        <v>98.381599999999978</v>
      </c>
      <c r="W1245" s="59">
        <f t="shared" si="890"/>
        <v>12.695106272421636</v>
      </c>
      <c r="X1245" s="59">
        <f t="shared" si="891"/>
        <v>6.2290439292935798</v>
      </c>
      <c r="Y1245" s="59">
        <f t="shared" si="892"/>
        <v>99.005750201715202</v>
      </c>
      <c r="Z1245" s="59">
        <f t="shared" si="864"/>
        <v>3.8459688885273376E-3</v>
      </c>
      <c r="AA1245" s="59">
        <f t="shared" si="865"/>
        <v>7.769593878773789E-3</v>
      </c>
      <c r="AB1245" s="59">
        <f t="shared" si="866"/>
        <v>0.49012036470286513</v>
      </c>
      <c r="AC1245" s="59">
        <f t="shared" si="867"/>
        <v>1.335954802291939</v>
      </c>
      <c r="AD1245" s="59">
        <f t="shared" si="868"/>
        <v>0.15086431968561884</v>
      </c>
      <c r="AE1245" s="59">
        <f t="shared" si="869"/>
        <v>1.3825614454446174E-3</v>
      </c>
      <c r="AF1245" s="59">
        <f t="shared" si="870"/>
        <v>0.34170366251812823</v>
      </c>
      <c r="AG1245" s="59">
        <f t="shared" si="871"/>
        <v>5.9348167041246474E-3</v>
      </c>
      <c r="AH1245" s="59">
        <f t="shared" si="872"/>
        <v>0.65679632706439517</v>
      </c>
      <c r="AI1245" s="59">
        <f t="shared" si="873"/>
        <v>4.8509959899477742E-3</v>
      </c>
      <c r="AJ1245" s="59">
        <f t="shared" si="893"/>
        <v>2.9992234131697639</v>
      </c>
      <c r="AK1245" s="59">
        <f t="shared" si="878"/>
        <v>4.0013825614454435</v>
      </c>
      <c r="AL1245" s="59">
        <f t="shared" si="894"/>
        <v>0.65778300842947846</v>
      </c>
      <c r="AM1245" s="59">
        <f t="shared" si="895"/>
        <v>0.34221699157052154</v>
      </c>
      <c r="AN1245" s="59">
        <f t="shared" si="896"/>
        <v>2.2649733431350314</v>
      </c>
      <c r="AO1245" s="59">
        <f t="shared" si="897"/>
        <v>8.1977590752291043</v>
      </c>
      <c r="AP1245" s="59">
        <f t="shared" si="898"/>
        <v>0.30628121424103227</v>
      </c>
      <c r="AQ1245" s="59">
        <f t="shared" si="899"/>
        <v>7.6312057451461301E-2</v>
      </c>
      <c r="AR1245" s="59">
        <f t="shared" si="900"/>
        <v>0.67576919338851738</v>
      </c>
      <c r="AS1245" s="59">
        <f t="shared" si="901"/>
        <v>0.24791874916002135</v>
      </c>
      <c r="AT1245" s="59">
        <f t="shared" si="902"/>
        <v>0.73159901982049147</v>
      </c>
      <c r="AU1245" s="65">
        <v>40.754774999999995</v>
      </c>
      <c r="AV1245" s="79">
        <v>3.1274999999999997E-2</v>
      </c>
      <c r="AW1245" s="65">
        <v>8.0943750000000012</v>
      </c>
      <c r="AX1245" s="65">
        <v>0.11810000000000001</v>
      </c>
      <c r="AY1245" s="65">
        <v>50.248650000000005</v>
      </c>
      <c r="AZ1245" s="65">
        <v>9.0825000000000003E-2</v>
      </c>
      <c r="BA1245" s="65">
        <v>0.467225</v>
      </c>
      <c r="BB1245" s="65">
        <v>0.174425</v>
      </c>
      <c r="BC1245" s="65">
        <v>1.4725000000000002E-2</v>
      </c>
      <c r="BD1245" s="65">
        <v>1.3600000000000001E-2</v>
      </c>
      <c r="BE1245" s="65">
        <v>100.007975</v>
      </c>
      <c r="BF1245" s="59">
        <f t="shared" si="903"/>
        <v>91.711625970159844</v>
      </c>
      <c r="BG1245" s="59">
        <f t="shared" si="904"/>
        <v>8.2883740298401565E-2</v>
      </c>
      <c r="BH1245" s="64">
        <f t="shared" si="905"/>
        <v>0.91711625970159849</v>
      </c>
      <c r="BI1245" s="51"/>
      <c r="BJ1245" s="62"/>
      <c r="BK1245" s="62"/>
      <c r="BL1245" s="51"/>
    </row>
    <row r="1246" spans="1:64" s="35" customFormat="1" x14ac:dyDescent="0.25">
      <c r="A1246" s="52"/>
      <c r="B1246" s="58" t="s">
        <v>168</v>
      </c>
      <c r="C1246" s="52" t="s">
        <v>15</v>
      </c>
      <c r="D1246" s="52" t="s">
        <v>1766</v>
      </c>
      <c r="E1246" s="52" t="s">
        <v>1767</v>
      </c>
      <c r="F1246" s="52" t="s">
        <v>1770</v>
      </c>
      <c r="G1246" s="52" t="s">
        <v>1778</v>
      </c>
      <c r="H1246" s="52" t="s">
        <v>1788</v>
      </c>
      <c r="I1246" s="52" t="s">
        <v>1735</v>
      </c>
      <c r="J1246" s="52" t="s">
        <v>1721</v>
      </c>
      <c r="K1246" s="65">
        <f t="shared" si="888"/>
        <v>91.741766663165436</v>
      </c>
      <c r="L1246" s="59">
        <v>0.12915000000000001</v>
      </c>
      <c r="M1246" s="59">
        <v>0.31625000000000003</v>
      </c>
      <c r="N1246" s="59">
        <v>13.295</v>
      </c>
      <c r="O1246" s="59">
        <v>52.099999999999994</v>
      </c>
      <c r="P1246" s="59">
        <v>8.3150000000000002E-2</v>
      </c>
      <c r="Q1246" s="59">
        <v>18.310000000000002</v>
      </c>
      <c r="R1246" s="59">
        <v>0.19919999999999999</v>
      </c>
      <c r="S1246" s="59">
        <v>13.54</v>
      </c>
      <c r="T1246" s="59">
        <v>0.18154999999999999</v>
      </c>
      <c r="U1246" s="59">
        <v>6.4500000000000002E-2</v>
      </c>
      <c r="V1246" s="59">
        <f t="shared" si="889"/>
        <v>98.218799999999987</v>
      </c>
      <c r="W1246" s="59">
        <f t="shared" si="890"/>
        <v>12.968369550106182</v>
      </c>
      <c r="X1246" s="59">
        <f t="shared" si="891"/>
        <v>5.93646415858393</v>
      </c>
      <c r="Y1246" s="59">
        <f t="shared" si="892"/>
        <v>98.813633708690105</v>
      </c>
      <c r="Z1246" s="59">
        <f t="shared" si="864"/>
        <v>4.1603719378120047E-3</v>
      </c>
      <c r="AA1246" s="59">
        <f t="shared" si="865"/>
        <v>7.6616746645911688E-3</v>
      </c>
      <c r="AB1246" s="59">
        <f t="shared" si="866"/>
        <v>0.50481059622188307</v>
      </c>
      <c r="AC1246" s="59">
        <f t="shared" si="867"/>
        <v>1.3275031147416092</v>
      </c>
      <c r="AD1246" s="59">
        <f t="shared" si="868"/>
        <v>0.14391063234006349</v>
      </c>
      <c r="AE1246" s="59">
        <f t="shared" si="869"/>
        <v>1.5342117989038413E-3</v>
      </c>
      <c r="AF1246" s="59">
        <f t="shared" si="870"/>
        <v>0.34938041565540939</v>
      </c>
      <c r="AG1246" s="59">
        <f t="shared" si="871"/>
        <v>5.4354824996286433E-3</v>
      </c>
      <c r="AH1246" s="59">
        <f t="shared" si="872"/>
        <v>0.65019828261324897</v>
      </c>
      <c r="AI1246" s="59">
        <f t="shared" si="873"/>
        <v>4.7038933732164463E-3</v>
      </c>
      <c r="AJ1246" s="59">
        <f t="shared" si="893"/>
        <v>2.999298675846366</v>
      </c>
      <c r="AK1246" s="59">
        <f t="shared" si="878"/>
        <v>4.0015342117989032</v>
      </c>
      <c r="AL1246" s="59">
        <f t="shared" si="894"/>
        <v>0.65047232773111197</v>
      </c>
      <c r="AM1246" s="59">
        <f t="shared" si="895"/>
        <v>0.34952767226888803</v>
      </c>
      <c r="AN1246" s="59">
        <f t="shared" si="896"/>
        <v>2.4277595753301742</v>
      </c>
      <c r="AO1246" s="59">
        <f t="shared" si="897"/>
        <v>8.97736308124726</v>
      </c>
      <c r="AP1246" s="59">
        <f t="shared" si="898"/>
        <v>0.2917357469284223</v>
      </c>
      <c r="AQ1246" s="59">
        <f t="shared" si="899"/>
        <v>7.2820999714787074E-2</v>
      </c>
      <c r="AR1246" s="59">
        <f t="shared" si="900"/>
        <v>0.67173705214180723</v>
      </c>
      <c r="AS1246" s="59">
        <f t="shared" si="901"/>
        <v>0.25544194814340582</v>
      </c>
      <c r="AT1246" s="59">
        <f t="shared" si="902"/>
        <v>0.72449554178337916</v>
      </c>
      <c r="AU1246" s="65">
        <v>40.7271</v>
      </c>
      <c r="AV1246" s="79">
        <v>3.0350000000000002E-2</v>
      </c>
      <c r="AW1246" s="65">
        <v>8.0257000000000005</v>
      </c>
      <c r="AX1246" s="65">
        <v>0.11852499999999999</v>
      </c>
      <c r="AY1246" s="65">
        <v>50.020600000000002</v>
      </c>
      <c r="AZ1246" s="65">
        <v>9.0700000000000003E-2</v>
      </c>
      <c r="BA1246" s="65">
        <v>0.46342499999999998</v>
      </c>
      <c r="BB1246" s="65">
        <v>0.12227500000000001</v>
      </c>
      <c r="BC1246" s="65">
        <v>1.4825000000000001E-2</v>
      </c>
      <c r="BD1246" s="65">
        <v>1.4999999999999999E-2</v>
      </c>
      <c r="BE1246" s="65">
        <v>99.628500000000003</v>
      </c>
      <c r="BF1246" s="59">
        <f t="shared" si="903"/>
        <v>91.741766663165436</v>
      </c>
      <c r="BG1246" s="59">
        <f t="shared" si="904"/>
        <v>8.258233336834564E-2</v>
      </c>
      <c r="BH1246" s="64">
        <f t="shared" si="905"/>
        <v>0.91741766663165436</v>
      </c>
      <c r="BI1246" s="51"/>
      <c r="BJ1246" s="62"/>
      <c r="BK1246" s="62"/>
      <c r="BL1246" s="51"/>
    </row>
    <row r="1247" spans="1:64" s="35" customFormat="1" x14ac:dyDescent="0.25">
      <c r="A1247" s="52"/>
      <c r="B1247" s="58" t="s">
        <v>168</v>
      </c>
      <c r="C1247" s="52" t="s">
        <v>15</v>
      </c>
      <c r="D1247" s="52" t="s">
        <v>1766</v>
      </c>
      <c r="E1247" s="52" t="s">
        <v>1767</v>
      </c>
      <c r="F1247" s="52" t="s">
        <v>1770</v>
      </c>
      <c r="G1247" s="52" t="s">
        <v>1778</v>
      </c>
      <c r="H1247" s="52" t="s">
        <v>1788</v>
      </c>
      <c r="I1247" s="52" t="s">
        <v>1735</v>
      </c>
      <c r="J1247" s="52" t="s">
        <v>1721</v>
      </c>
      <c r="K1247" s="65">
        <f t="shared" si="888"/>
        <v>91.019983209397068</v>
      </c>
      <c r="L1247" s="59">
        <v>0.15509999999999999</v>
      </c>
      <c r="M1247" s="59">
        <v>0.33465</v>
      </c>
      <c r="N1247" s="59">
        <v>12.795</v>
      </c>
      <c r="O1247" s="59">
        <v>52.230000000000004</v>
      </c>
      <c r="P1247" s="59">
        <v>8.9849999999999999E-2</v>
      </c>
      <c r="Q1247" s="59">
        <v>18.91</v>
      </c>
      <c r="R1247" s="59">
        <v>0.18315000000000001</v>
      </c>
      <c r="S1247" s="59">
        <v>13.61</v>
      </c>
      <c r="T1247" s="59">
        <v>0.16449999999999998</v>
      </c>
      <c r="U1247" s="59">
        <v>6.3700000000000007E-2</v>
      </c>
      <c r="V1247" s="59">
        <f t="shared" si="889"/>
        <v>98.53595</v>
      </c>
      <c r="W1247" s="59">
        <f t="shared" si="890"/>
        <v>12.97915919172112</v>
      </c>
      <c r="X1247" s="59">
        <f t="shared" si="891"/>
        <v>6.5912878509434103</v>
      </c>
      <c r="Y1247" s="59">
        <f t="shared" si="892"/>
        <v>99.196397042664543</v>
      </c>
      <c r="Z1247" s="59">
        <f t="shared" si="864"/>
        <v>4.9890484537998608E-3</v>
      </c>
      <c r="AA1247" s="59">
        <f t="shared" si="865"/>
        <v>8.0956584640942356E-3</v>
      </c>
      <c r="AB1247" s="59">
        <f t="shared" si="866"/>
        <v>0.48511933817728636</v>
      </c>
      <c r="AC1247" s="59">
        <f t="shared" si="867"/>
        <v>1.3288808024499121</v>
      </c>
      <c r="AD1247" s="59">
        <f t="shared" si="868"/>
        <v>0.15955245312713265</v>
      </c>
      <c r="AE1247" s="59">
        <f t="shared" si="869"/>
        <v>1.6554242867812402E-3</v>
      </c>
      <c r="AF1247" s="59">
        <f t="shared" si="870"/>
        <v>0.34916275756215809</v>
      </c>
      <c r="AG1247" s="59">
        <f t="shared" si="871"/>
        <v>4.9902679663906173E-3</v>
      </c>
      <c r="AH1247" s="59">
        <f t="shared" si="872"/>
        <v>0.65260959556090614</v>
      </c>
      <c r="AI1247" s="59">
        <f t="shared" si="873"/>
        <v>4.2559380130886611E-3</v>
      </c>
      <c r="AJ1247" s="59">
        <f t="shared" si="893"/>
        <v>2.9993112840615503</v>
      </c>
      <c r="AK1247" s="59">
        <f t="shared" si="878"/>
        <v>4.0016554242867821</v>
      </c>
      <c r="AL1247" s="59">
        <f t="shared" si="894"/>
        <v>0.65145498727966522</v>
      </c>
      <c r="AM1247" s="59">
        <f t="shared" si="895"/>
        <v>0.34854501272033478</v>
      </c>
      <c r="AN1247" s="59">
        <f t="shared" si="896"/>
        <v>2.188388525019684</v>
      </c>
      <c r="AO1247" s="59">
        <f t="shared" si="897"/>
        <v>7.8368570065897742</v>
      </c>
      <c r="AP1247" s="59">
        <f t="shared" si="898"/>
        <v>0.31363806266170979</v>
      </c>
      <c r="AQ1247" s="59">
        <f t="shared" si="899"/>
        <v>8.0845300820492766E-2</v>
      </c>
      <c r="AR1247" s="59">
        <f t="shared" si="900"/>
        <v>0.67334450911285515</v>
      </c>
      <c r="AS1247" s="59">
        <f t="shared" si="901"/>
        <v>0.24581019006665211</v>
      </c>
      <c r="AT1247" s="59">
        <f t="shared" si="902"/>
        <v>0.73256929406325511</v>
      </c>
      <c r="AU1247" s="65">
        <v>40.783519999999996</v>
      </c>
      <c r="AV1247" s="79">
        <v>2.5840000000000002E-2</v>
      </c>
      <c r="AW1247" s="65">
        <v>8.7079000000000004</v>
      </c>
      <c r="AX1247" s="65">
        <v>0.12656000000000001</v>
      </c>
      <c r="AY1247" s="65">
        <v>49.517540000000004</v>
      </c>
      <c r="AZ1247" s="65">
        <v>9.0400000000000008E-2</v>
      </c>
      <c r="BA1247" s="65">
        <v>0.39418000000000009</v>
      </c>
      <c r="BB1247" s="65">
        <v>0.11232</v>
      </c>
      <c r="BC1247" s="65">
        <v>1.5779999999999999E-2</v>
      </c>
      <c r="BD1247" s="65">
        <v>1.4420000000000002E-2</v>
      </c>
      <c r="BE1247" s="65">
        <v>99.788460000000015</v>
      </c>
      <c r="BF1247" s="59">
        <f t="shared" si="903"/>
        <v>91.019983209397068</v>
      </c>
      <c r="BG1247" s="59">
        <f t="shared" si="904"/>
        <v>8.9800167906029321E-2</v>
      </c>
      <c r="BH1247" s="64">
        <f t="shared" si="905"/>
        <v>0.91019983209397071</v>
      </c>
      <c r="BI1247" s="51"/>
      <c r="BJ1247" s="62"/>
      <c r="BK1247" s="62"/>
      <c r="BL1247" s="51"/>
    </row>
    <row r="1248" spans="1:64" s="35" customFormat="1" x14ac:dyDescent="0.25">
      <c r="A1248" s="52"/>
      <c r="B1248" s="58" t="s">
        <v>168</v>
      </c>
      <c r="C1248" s="52" t="s">
        <v>15</v>
      </c>
      <c r="D1248" s="52" t="s">
        <v>1766</v>
      </c>
      <c r="E1248" s="52" t="s">
        <v>1767</v>
      </c>
      <c r="F1248" s="52" t="s">
        <v>1770</v>
      </c>
      <c r="G1248" s="52" t="s">
        <v>1778</v>
      </c>
      <c r="H1248" s="52" t="s">
        <v>1788</v>
      </c>
      <c r="I1248" s="52" t="s">
        <v>1735</v>
      </c>
      <c r="J1248" s="52" t="s">
        <v>1721</v>
      </c>
      <c r="K1248" s="65">
        <f t="shared" si="888"/>
        <v>91.378193236405551</v>
      </c>
      <c r="L1248" s="59">
        <v>0.13650000000000001</v>
      </c>
      <c r="M1248" s="59">
        <v>0.33</v>
      </c>
      <c r="N1248" s="59">
        <v>12.87</v>
      </c>
      <c r="O1248" s="59">
        <v>52.07</v>
      </c>
      <c r="P1248" s="59">
        <v>8.0199999999999994E-2</v>
      </c>
      <c r="Q1248" s="59">
        <v>18.510000000000002</v>
      </c>
      <c r="R1248" s="59">
        <v>0.21929999999999999</v>
      </c>
      <c r="S1248" s="59">
        <v>13.88</v>
      </c>
      <c r="T1248" s="59">
        <v>0.18959999999999999</v>
      </c>
      <c r="U1248" s="59">
        <v>7.1900000000000006E-2</v>
      </c>
      <c r="V1248" s="59">
        <f t="shared" si="889"/>
        <v>98.357500000000002</v>
      </c>
      <c r="W1248" s="59">
        <f t="shared" si="890"/>
        <v>12.422286181587964</v>
      </c>
      <c r="X1248" s="59">
        <f t="shared" si="891"/>
        <v>6.7656299382218696</v>
      </c>
      <c r="Y1248" s="59">
        <f t="shared" si="892"/>
        <v>99.035416119809824</v>
      </c>
      <c r="Z1248" s="59">
        <f t="shared" si="864"/>
        <v>4.3881142774114899E-3</v>
      </c>
      <c r="AA1248" s="59">
        <f t="shared" si="865"/>
        <v>7.9783786222509447E-3</v>
      </c>
      <c r="AB1248" s="59">
        <f t="shared" si="866"/>
        <v>0.48767017702620974</v>
      </c>
      <c r="AC1248" s="59">
        <f t="shared" si="867"/>
        <v>1.3240150845574004</v>
      </c>
      <c r="AD1248" s="59">
        <f t="shared" si="868"/>
        <v>0.16367441625347193</v>
      </c>
      <c r="AE1248" s="59">
        <f t="shared" si="869"/>
        <v>1.4767431432948766E-3</v>
      </c>
      <c r="AF1248" s="59">
        <f t="shared" si="870"/>
        <v>0.3339813681956143</v>
      </c>
      <c r="AG1248" s="59">
        <f t="shared" si="871"/>
        <v>5.9716580253728986E-3</v>
      </c>
      <c r="AH1248" s="59">
        <f t="shared" si="872"/>
        <v>0.6651569753065083</v>
      </c>
      <c r="AI1248" s="59">
        <f t="shared" si="873"/>
        <v>4.9023812026147357E-3</v>
      </c>
      <c r="AJ1248" s="59">
        <f t="shared" si="893"/>
        <v>2.9992152966101502</v>
      </c>
      <c r="AK1248" s="59">
        <f t="shared" si="878"/>
        <v>4.0014767431432956</v>
      </c>
      <c r="AL1248" s="59">
        <f t="shared" si="894"/>
        <v>0.66573060640935677</v>
      </c>
      <c r="AM1248" s="59">
        <f t="shared" si="895"/>
        <v>0.33426939359064323</v>
      </c>
      <c r="AN1248" s="59">
        <f t="shared" si="896"/>
        <v>2.0405227392312741</v>
      </c>
      <c r="AO1248" s="59">
        <f t="shared" si="897"/>
        <v>7.1511125116734009</v>
      </c>
      <c r="AP1248" s="59">
        <f t="shared" si="898"/>
        <v>0.32889081443042489</v>
      </c>
      <c r="AQ1248" s="59">
        <f t="shared" si="899"/>
        <v>8.2858032433205803E-2</v>
      </c>
      <c r="AR1248" s="59">
        <f t="shared" si="900"/>
        <v>0.67026531897579744</v>
      </c>
      <c r="AS1248" s="59">
        <f t="shared" si="901"/>
        <v>0.24687664859099667</v>
      </c>
      <c r="AT1248" s="59">
        <f t="shared" si="902"/>
        <v>0.73081959247163442</v>
      </c>
      <c r="AU1248" s="65">
        <v>40.745950000000001</v>
      </c>
      <c r="AV1248" s="79">
        <v>3.6225E-2</v>
      </c>
      <c r="AW1248" s="65">
        <v>8.4022500000000004</v>
      </c>
      <c r="AX1248" s="65">
        <v>0.12387499999999999</v>
      </c>
      <c r="AY1248" s="65">
        <v>49.9604</v>
      </c>
      <c r="AZ1248" s="65">
        <v>9.4125E-2</v>
      </c>
      <c r="BA1248" s="65">
        <v>0.43109999999999998</v>
      </c>
      <c r="BB1248" s="65">
        <v>9.2424999999999993E-2</v>
      </c>
      <c r="BC1248" s="65">
        <v>1.4450000000000001E-2</v>
      </c>
      <c r="BD1248" s="65">
        <v>1.5174999999999999E-2</v>
      </c>
      <c r="BE1248" s="65">
        <v>99.915975000000003</v>
      </c>
      <c r="BF1248" s="59">
        <f t="shared" si="903"/>
        <v>91.378193236405551</v>
      </c>
      <c r="BG1248" s="59">
        <f t="shared" si="904"/>
        <v>8.6218067635944487E-2</v>
      </c>
      <c r="BH1248" s="64">
        <f t="shared" si="905"/>
        <v>0.91378193236405547</v>
      </c>
      <c r="BI1248" s="51"/>
      <c r="BJ1248" s="62"/>
      <c r="BK1248" s="62"/>
      <c r="BL1248" s="51"/>
    </row>
    <row r="1249" spans="1:64" s="35" customFormat="1" x14ac:dyDescent="0.25">
      <c r="A1249" s="52"/>
      <c r="B1249" s="58" t="s">
        <v>168</v>
      </c>
      <c r="C1249" s="52" t="s">
        <v>15</v>
      </c>
      <c r="D1249" s="52" t="s">
        <v>1766</v>
      </c>
      <c r="E1249" s="52" t="s">
        <v>1767</v>
      </c>
      <c r="F1249" s="52" t="s">
        <v>1770</v>
      </c>
      <c r="G1249" s="52" t="s">
        <v>1778</v>
      </c>
      <c r="H1249" s="52" t="s">
        <v>1788</v>
      </c>
      <c r="I1249" s="52" t="s">
        <v>1735</v>
      </c>
      <c r="J1249" s="52" t="s">
        <v>1721</v>
      </c>
      <c r="K1249" s="65">
        <f t="shared" si="888"/>
        <v>89.165352435399697</v>
      </c>
      <c r="L1249" s="59">
        <v>0.3831</v>
      </c>
      <c r="M1249" s="59">
        <v>0.47960000000000003</v>
      </c>
      <c r="N1249" s="59">
        <v>17.149999999999999</v>
      </c>
      <c r="O1249" s="59">
        <v>43.49</v>
      </c>
      <c r="P1249" s="59">
        <v>0.13589999999999999</v>
      </c>
      <c r="Q1249" s="59">
        <v>23.46</v>
      </c>
      <c r="R1249" s="59">
        <v>0.27679999999999999</v>
      </c>
      <c r="S1249" s="59">
        <v>12.25</v>
      </c>
      <c r="T1249" s="59">
        <v>0.15509999999999999</v>
      </c>
      <c r="U1249" s="59">
        <v>8.9399999999999993E-2</v>
      </c>
      <c r="V1249" s="59">
        <f t="shared" si="889"/>
        <v>97.869900000000001</v>
      </c>
      <c r="W1249" s="59">
        <f t="shared" si="890"/>
        <v>15.863663253339237</v>
      </c>
      <c r="X1249" s="59">
        <f t="shared" si="891"/>
        <v>8.4422502185605275</v>
      </c>
      <c r="Y1249" s="59">
        <f t="shared" si="892"/>
        <v>98.715813471899779</v>
      </c>
      <c r="Z1249" s="59">
        <f t="shared" si="864"/>
        <v>1.2264855739445576E-2</v>
      </c>
      <c r="AA1249" s="59">
        <f t="shared" si="865"/>
        <v>1.1547418121236228E-2</v>
      </c>
      <c r="AB1249" s="59">
        <f t="shared" si="866"/>
        <v>0.64716763447513737</v>
      </c>
      <c r="AC1249" s="59">
        <f t="shared" si="867"/>
        <v>1.1012851360929594</v>
      </c>
      <c r="AD1249" s="59">
        <f t="shared" si="868"/>
        <v>0.2033929034294788</v>
      </c>
      <c r="AE1249" s="59">
        <f t="shared" si="869"/>
        <v>2.492040327862992E-3</v>
      </c>
      <c r="AF1249" s="59">
        <f t="shared" si="870"/>
        <v>0.42474591057416272</v>
      </c>
      <c r="AG1249" s="59">
        <f t="shared" si="871"/>
        <v>7.5063255872898499E-3</v>
      </c>
      <c r="AH1249" s="59">
        <f t="shared" si="872"/>
        <v>0.58462285157072857</v>
      </c>
      <c r="AI1249" s="59">
        <f t="shared" si="873"/>
        <v>3.9937930582974413E-3</v>
      </c>
      <c r="AJ1249" s="59">
        <f t="shared" si="893"/>
        <v>2.9990188689765991</v>
      </c>
      <c r="AK1249" s="59">
        <f t="shared" si="878"/>
        <v>4.002492040327863</v>
      </c>
      <c r="AL1249" s="59">
        <f t="shared" si="894"/>
        <v>0.57919649735188461</v>
      </c>
      <c r="AM1249" s="59">
        <f t="shared" si="895"/>
        <v>0.42080350264811539</v>
      </c>
      <c r="AN1249" s="59">
        <f t="shared" si="896"/>
        <v>2.0883025091454694</v>
      </c>
      <c r="AO1249" s="59">
        <f t="shared" si="897"/>
        <v>7.3710718027267612</v>
      </c>
      <c r="AP1249" s="59">
        <f t="shared" si="898"/>
        <v>0.32380247629196768</v>
      </c>
      <c r="AQ1249" s="59">
        <f t="shared" si="899"/>
        <v>0.10420542266177722</v>
      </c>
      <c r="AR1249" s="59">
        <f t="shared" si="900"/>
        <v>0.56422756715054068</v>
      </c>
      <c r="AS1249" s="59">
        <f t="shared" si="901"/>
        <v>0.33156701018768209</v>
      </c>
      <c r="AT1249" s="59">
        <f t="shared" si="902"/>
        <v>0.62986267323373935</v>
      </c>
      <c r="AU1249" s="65">
        <v>40.500579999999999</v>
      </c>
      <c r="AV1249" s="79">
        <v>2.2579999999999999E-2</v>
      </c>
      <c r="AW1249" s="65">
        <v>10.372339999999999</v>
      </c>
      <c r="AX1249" s="65">
        <v>0.15746000000000002</v>
      </c>
      <c r="AY1249" s="65">
        <v>47.889920000000004</v>
      </c>
      <c r="AZ1249" s="65">
        <v>0.10722000000000001</v>
      </c>
      <c r="BA1249" s="65">
        <v>0.34904000000000002</v>
      </c>
      <c r="BB1249" s="65">
        <v>5.4879999999999998E-2</v>
      </c>
      <c r="BC1249" s="65">
        <v>1.5479999999999999E-2</v>
      </c>
      <c r="BD1249" s="65">
        <v>1.6239999999999997E-2</v>
      </c>
      <c r="BE1249" s="65">
        <v>99.485740000000007</v>
      </c>
      <c r="BF1249" s="59">
        <f t="shared" si="903"/>
        <v>89.165352435399697</v>
      </c>
      <c r="BG1249" s="59">
        <f t="shared" si="904"/>
        <v>0.10834647564600303</v>
      </c>
      <c r="BH1249" s="64">
        <f t="shared" si="905"/>
        <v>0.89165352435399692</v>
      </c>
      <c r="BI1249" s="51"/>
      <c r="BJ1249" s="62"/>
      <c r="BK1249" s="62"/>
      <c r="BL1249" s="51"/>
    </row>
    <row r="1250" spans="1:64" s="35" customFormat="1" x14ac:dyDescent="0.25">
      <c r="A1250" s="68"/>
      <c r="B1250" s="58" t="s">
        <v>168</v>
      </c>
      <c r="C1250" s="52" t="s">
        <v>15</v>
      </c>
      <c r="D1250" s="52" t="s">
        <v>1771</v>
      </c>
      <c r="E1250" s="52" t="s">
        <v>1772</v>
      </c>
      <c r="F1250" s="63" t="s">
        <v>1751</v>
      </c>
      <c r="G1250" s="63" t="s">
        <v>1779</v>
      </c>
      <c r="H1250" s="52" t="s">
        <v>1788</v>
      </c>
      <c r="I1250" s="52" t="s">
        <v>1735</v>
      </c>
      <c r="J1250" s="52" t="s">
        <v>1721</v>
      </c>
      <c r="K1250" s="65">
        <f t="shared" si="888"/>
        <v>87.785587957511893</v>
      </c>
      <c r="L1250" s="68">
        <v>0.1139</v>
      </c>
      <c r="M1250" s="68">
        <v>0.3931</v>
      </c>
      <c r="N1250" s="68">
        <v>11.26</v>
      </c>
      <c r="O1250" s="68">
        <v>51.36</v>
      </c>
      <c r="P1250" s="68">
        <v>9.2700000000000005E-2</v>
      </c>
      <c r="Q1250" s="68">
        <v>21.66</v>
      </c>
      <c r="R1250" s="68">
        <v>0.23449999999999999</v>
      </c>
      <c r="S1250" s="68">
        <v>12.3</v>
      </c>
      <c r="T1250" s="68">
        <v>0.1512</v>
      </c>
      <c r="U1250" s="68">
        <v>7.6999999999999999E-2</v>
      </c>
      <c r="V1250" s="59">
        <f t="shared" si="889"/>
        <v>97.642399999999995</v>
      </c>
      <c r="W1250" s="59">
        <f t="shared" si="890"/>
        <v>14.42085649941999</v>
      </c>
      <c r="X1250" s="59">
        <f t="shared" si="891"/>
        <v>8.0452806185596906</v>
      </c>
      <c r="Y1250" s="59">
        <f t="shared" si="892"/>
        <v>98.448537117979683</v>
      </c>
      <c r="Z1250" s="59">
        <f t="shared" si="864"/>
        <v>3.7485245179575536E-3</v>
      </c>
      <c r="AA1250" s="59">
        <f t="shared" si="865"/>
        <v>9.7296025573524944E-3</v>
      </c>
      <c r="AB1250" s="59">
        <f t="shared" si="866"/>
        <v>0.43679473523136542</v>
      </c>
      <c r="AC1250" s="59">
        <f t="shared" si="867"/>
        <v>1.3369701910046285</v>
      </c>
      <c r="AD1250" s="59">
        <f t="shared" si="868"/>
        <v>0.19925311154638717</v>
      </c>
      <c r="AE1250" s="59">
        <f t="shared" si="869"/>
        <v>1.7474376263255736E-3</v>
      </c>
      <c r="AF1250" s="59">
        <f t="shared" si="870"/>
        <v>0.3969201241191348</v>
      </c>
      <c r="AG1250" s="59">
        <f t="shared" si="871"/>
        <v>6.5371808321385344E-3</v>
      </c>
      <c r="AH1250" s="59">
        <f t="shared" si="872"/>
        <v>0.60343590703523842</v>
      </c>
      <c r="AI1250" s="59">
        <f t="shared" si="873"/>
        <v>4.0023207498083952E-3</v>
      </c>
      <c r="AJ1250" s="59">
        <f t="shared" si="893"/>
        <v>2.9991391352203363</v>
      </c>
      <c r="AK1250" s="59">
        <f t="shared" si="878"/>
        <v>4.0017474376263262</v>
      </c>
      <c r="AL1250" s="59">
        <f t="shared" si="894"/>
        <v>0.60322114151588213</v>
      </c>
      <c r="AM1250" s="59">
        <f t="shared" si="895"/>
        <v>0.39677885848411787</v>
      </c>
      <c r="AN1250" s="59">
        <f t="shared" si="896"/>
        <v>1.9920397781428358</v>
      </c>
      <c r="AO1250" s="59">
        <f t="shared" si="897"/>
        <v>6.9295366626373589</v>
      </c>
      <c r="AP1250" s="59">
        <f t="shared" si="898"/>
        <v>0.33422015552904905</v>
      </c>
      <c r="AQ1250" s="59">
        <f t="shared" si="899"/>
        <v>0.10098899641604001</v>
      </c>
      <c r="AR1250" s="59">
        <f t="shared" si="900"/>
        <v>0.67762694785464139</v>
      </c>
      <c r="AS1250" s="59">
        <f t="shared" si="901"/>
        <v>0.22138405572931855</v>
      </c>
      <c r="AT1250" s="59">
        <f t="shared" si="902"/>
        <v>0.75374711227475744</v>
      </c>
      <c r="AU1250" s="65">
        <v>39.417966666666665</v>
      </c>
      <c r="AV1250" s="79">
        <v>1.6466666666666668E-2</v>
      </c>
      <c r="AW1250" s="65">
        <v>11.643333333333333</v>
      </c>
      <c r="AX1250" s="65">
        <v>0.20843333333333333</v>
      </c>
      <c r="AY1250" s="65">
        <v>46.947666666666663</v>
      </c>
      <c r="AZ1250" s="65">
        <v>0.11603333333333332</v>
      </c>
      <c r="BA1250" s="65">
        <v>0.25423333333333331</v>
      </c>
      <c r="BB1250" s="65">
        <v>6.8033333333333335E-2</v>
      </c>
      <c r="BC1250" s="65">
        <v>1.5533333333333331E-2</v>
      </c>
      <c r="BD1250" s="65">
        <v>1.7333333333333336E-2</v>
      </c>
      <c r="BE1250" s="65">
        <v>98.705033333333333</v>
      </c>
      <c r="BF1250" s="59">
        <f t="shared" si="903"/>
        <v>87.785587957511893</v>
      </c>
      <c r="BG1250" s="59">
        <f t="shared" si="904"/>
        <v>0.12214412042488107</v>
      </c>
      <c r="BH1250" s="64">
        <f t="shared" si="905"/>
        <v>0.8778558795751189</v>
      </c>
      <c r="BI1250" s="51"/>
      <c r="BJ1250" s="62"/>
      <c r="BK1250" s="62"/>
      <c r="BL1250" s="51"/>
    </row>
    <row r="1251" spans="1:64" s="35" customFormat="1" x14ac:dyDescent="0.25">
      <c r="A1251" s="68"/>
      <c r="B1251" s="58" t="s">
        <v>168</v>
      </c>
      <c r="C1251" s="52" t="s">
        <v>15</v>
      </c>
      <c r="D1251" s="52" t="s">
        <v>1771</v>
      </c>
      <c r="E1251" s="52" t="s">
        <v>1772</v>
      </c>
      <c r="F1251" s="63" t="s">
        <v>1751</v>
      </c>
      <c r="G1251" s="63" t="s">
        <v>1779</v>
      </c>
      <c r="H1251" s="52" t="s">
        <v>1788</v>
      </c>
      <c r="I1251" s="52" t="s">
        <v>1735</v>
      </c>
      <c r="J1251" s="52" t="s">
        <v>1721</v>
      </c>
      <c r="K1251" s="65">
        <f t="shared" si="888"/>
        <v>85.553837069769401</v>
      </c>
      <c r="L1251" s="68">
        <v>0.106</v>
      </c>
      <c r="M1251" s="68">
        <v>0.49780000000000002</v>
      </c>
      <c r="N1251" s="68">
        <v>10.37</v>
      </c>
      <c r="O1251" s="68">
        <v>49.45</v>
      </c>
      <c r="P1251" s="68">
        <v>0.10630000000000001</v>
      </c>
      <c r="Q1251" s="68">
        <v>26.8</v>
      </c>
      <c r="R1251" s="68">
        <v>0.29959999999999998</v>
      </c>
      <c r="S1251" s="68">
        <v>9.9700000000000006</v>
      </c>
      <c r="T1251" s="68">
        <v>9.4399999999999998E-2</v>
      </c>
      <c r="U1251" s="68">
        <v>0.11609999999999999</v>
      </c>
      <c r="V1251" s="59">
        <f t="shared" si="889"/>
        <v>97.810199999999995</v>
      </c>
      <c r="W1251" s="59">
        <f t="shared" si="890"/>
        <v>17.946265981285553</v>
      </c>
      <c r="X1251" s="59">
        <f t="shared" si="891"/>
        <v>9.8396688360907394</v>
      </c>
      <c r="Y1251" s="59">
        <f t="shared" si="892"/>
        <v>98.796134817376284</v>
      </c>
      <c r="Z1251" s="59">
        <f t="shared" si="864"/>
        <v>3.5521339235717138E-3</v>
      </c>
      <c r="AA1251" s="59">
        <f t="shared" si="865"/>
        <v>1.2545667784410209E-2</v>
      </c>
      <c r="AB1251" s="59">
        <f t="shared" si="866"/>
        <v>0.4096043831167957</v>
      </c>
      <c r="AC1251" s="59">
        <f t="shared" si="867"/>
        <v>1.3107197383356557</v>
      </c>
      <c r="AD1251" s="59">
        <f t="shared" si="868"/>
        <v>0.24813683109788456</v>
      </c>
      <c r="AE1251" s="59">
        <f t="shared" si="869"/>
        <v>2.040337668566517E-3</v>
      </c>
      <c r="AF1251" s="59">
        <f t="shared" si="870"/>
        <v>0.50295947929141516</v>
      </c>
      <c r="AG1251" s="59">
        <f t="shared" si="871"/>
        <v>8.5042554097324238E-3</v>
      </c>
      <c r="AH1251" s="59">
        <f t="shared" si="872"/>
        <v>0.49804436439532784</v>
      </c>
      <c r="AI1251" s="59">
        <f t="shared" si="873"/>
        <v>2.5443621592074078E-3</v>
      </c>
      <c r="AJ1251" s="59">
        <f t="shared" si="893"/>
        <v>2.9986515531825675</v>
      </c>
      <c r="AK1251" s="59">
        <f t="shared" si="878"/>
        <v>4.0020403376685669</v>
      </c>
      <c r="AL1251" s="59">
        <f t="shared" si="894"/>
        <v>0.49754490708148297</v>
      </c>
      <c r="AM1251" s="59">
        <f t="shared" si="895"/>
        <v>0.50245509291851698</v>
      </c>
      <c r="AN1251" s="59">
        <f t="shared" si="896"/>
        <v>2.0269440738243674</v>
      </c>
      <c r="AO1251" s="59">
        <f t="shared" si="897"/>
        <v>7.0888898448550828</v>
      </c>
      <c r="AP1251" s="59">
        <f t="shared" si="898"/>
        <v>0.33036619627284963</v>
      </c>
      <c r="AQ1251" s="59">
        <f t="shared" si="899"/>
        <v>0.1260562627754433</v>
      </c>
      <c r="AR1251" s="59">
        <f t="shared" si="900"/>
        <v>0.66586016686665206</v>
      </c>
      <c r="AS1251" s="59">
        <f t="shared" si="901"/>
        <v>0.20808357035790456</v>
      </c>
      <c r="AT1251" s="59">
        <f t="shared" si="902"/>
        <v>0.76190278447588644</v>
      </c>
      <c r="AU1251" s="65">
        <v>39.128550000000004</v>
      </c>
      <c r="AV1251" s="79">
        <v>1.47E-2</v>
      </c>
      <c r="AW1251" s="65">
        <v>13.5444</v>
      </c>
      <c r="AX1251" s="65">
        <v>0.24675</v>
      </c>
      <c r="AY1251" s="65">
        <v>45.002099999999999</v>
      </c>
      <c r="AZ1251" s="65">
        <v>0.13070000000000001</v>
      </c>
      <c r="BA1251" s="65">
        <v>0.1923</v>
      </c>
      <c r="BB1251" s="65">
        <v>4.3549999999999998E-2</v>
      </c>
      <c r="BC1251" s="65">
        <v>1.5899999999999997E-2</v>
      </c>
      <c r="BD1251" s="65">
        <v>2.2100000000000002E-2</v>
      </c>
      <c r="BE1251" s="65">
        <v>98.341049999999996</v>
      </c>
      <c r="BF1251" s="59">
        <f t="shared" si="903"/>
        <v>85.553837069769401</v>
      </c>
      <c r="BG1251" s="59">
        <f t="shared" si="904"/>
        <v>0.14446162930230599</v>
      </c>
      <c r="BH1251" s="64">
        <f t="shared" si="905"/>
        <v>0.85553837069769401</v>
      </c>
      <c r="BI1251" s="51"/>
      <c r="BJ1251" s="62"/>
      <c r="BK1251" s="62"/>
      <c r="BL1251" s="51"/>
    </row>
    <row r="1252" spans="1:64" s="35" customFormat="1" x14ac:dyDescent="0.25">
      <c r="A1252" s="68"/>
      <c r="B1252" s="58" t="s">
        <v>168</v>
      </c>
      <c r="C1252" s="52" t="s">
        <v>15</v>
      </c>
      <c r="D1252" s="52" t="s">
        <v>1771</v>
      </c>
      <c r="E1252" s="52" t="s">
        <v>1772</v>
      </c>
      <c r="F1252" s="63" t="s">
        <v>1751</v>
      </c>
      <c r="G1252" s="63" t="s">
        <v>1779</v>
      </c>
      <c r="H1252" s="52" t="s">
        <v>1788</v>
      </c>
      <c r="I1252" s="52" t="s">
        <v>1735</v>
      </c>
      <c r="J1252" s="52" t="s">
        <v>1722</v>
      </c>
      <c r="K1252" s="65">
        <f t="shared" si="888"/>
        <v>87.584059612328048</v>
      </c>
      <c r="L1252" s="68">
        <v>0.1172</v>
      </c>
      <c r="M1252" s="68">
        <v>0.68620000000000003</v>
      </c>
      <c r="N1252" s="68">
        <v>9.82</v>
      </c>
      <c r="O1252" s="68">
        <v>47.27</v>
      </c>
      <c r="P1252" s="68">
        <v>0.1338</v>
      </c>
      <c r="Q1252" s="68">
        <v>28.96</v>
      </c>
      <c r="R1252" s="68">
        <v>0.3402</v>
      </c>
      <c r="S1252" s="68">
        <v>9.5399999999999991</v>
      </c>
      <c r="T1252" s="68">
        <v>6.6600000000000006E-2</v>
      </c>
      <c r="U1252" s="68">
        <v>9.5799999999999996E-2</v>
      </c>
      <c r="V1252" s="59">
        <f t="shared" si="889"/>
        <v>97.029799999999994</v>
      </c>
      <c r="W1252" s="59">
        <f t="shared" si="890"/>
        <v>18.495950039864262</v>
      </c>
      <c r="X1252" s="59">
        <f t="shared" si="891"/>
        <v>11.629306468254875</v>
      </c>
      <c r="Y1252" s="59">
        <f t="shared" si="892"/>
        <v>98.195056508119109</v>
      </c>
      <c r="Z1252" s="59">
        <f t="shared" si="864"/>
        <v>3.9733436066654278E-3</v>
      </c>
      <c r="AA1252" s="59">
        <f t="shared" si="865"/>
        <v>1.7495834034019643E-2</v>
      </c>
      <c r="AB1252" s="59">
        <f t="shared" si="866"/>
        <v>0.3924120839275192</v>
      </c>
      <c r="AC1252" s="59">
        <f t="shared" si="867"/>
        <v>1.2675765371873402</v>
      </c>
      <c r="AD1252" s="59">
        <f t="shared" si="868"/>
        <v>0.29669457890125778</v>
      </c>
      <c r="AE1252" s="59">
        <f t="shared" si="869"/>
        <v>2.5981842292598536E-3</v>
      </c>
      <c r="AF1252" s="59">
        <f t="shared" si="870"/>
        <v>0.52442161918215557</v>
      </c>
      <c r="AG1252" s="59">
        <f t="shared" si="871"/>
        <v>9.7695338287371158E-3</v>
      </c>
      <c r="AH1252" s="59">
        <f t="shared" si="872"/>
        <v>0.48213237200009945</v>
      </c>
      <c r="AI1252" s="59">
        <f t="shared" si="873"/>
        <v>1.8160433395721029E-3</v>
      </c>
      <c r="AJ1252" s="59">
        <f t="shared" si="893"/>
        <v>2.9988901302366266</v>
      </c>
      <c r="AK1252" s="59">
        <f t="shared" si="878"/>
        <v>4.0025981842292593</v>
      </c>
      <c r="AL1252" s="59">
        <f t="shared" si="894"/>
        <v>0.47899305573644146</v>
      </c>
      <c r="AM1252" s="59">
        <f t="shared" si="895"/>
        <v>0.52100694426355854</v>
      </c>
      <c r="AN1252" s="59">
        <f t="shared" si="896"/>
        <v>1.7675470213316136</v>
      </c>
      <c r="AO1252" s="59">
        <f t="shared" si="897"/>
        <v>5.925662052954487</v>
      </c>
      <c r="AP1252" s="59">
        <f t="shared" si="898"/>
        <v>0.36133080749567426</v>
      </c>
      <c r="AQ1252" s="59">
        <f t="shared" si="899"/>
        <v>0.15163138258600775</v>
      </c>
      <c r="AR1252" s="59">
        <f t="shared" si="900"/>
        <v>0.64781899143249111</v>
      </c>
      <c r="AS1252" s="59">
        <f t="shared" si="901"/>
        <v>0.2005496259815012</v>
      </c>
      <c r="AT1252" s="59">
        <f t="shared" si="902"/>
        <v>0.76360555793209439</v>
      </c>
      <c r="AU1252" s="65">
        <v>39.003333333333337</v>
      </c>
      <c r="AV1252" s="79">
        <v>2.3599999999999999E-2</v>
      </c>
      <c r="AW1252" s="65">
        <v>11.87</v>
      </c>
      <c r="AX1252" s="65">
        <v>0.21763333333333335</v>
      </c>
      <c r="AY1252" s="65">
        <v>46.976666666666667</v>
      </c>
      <c r="AZ1252" s="65">
        <v>0.13906666666666667</v>
      </c>
      <c r="BA1252" s="65">
        <v>0.14176666666666668</v>
      </c>
      <c r="BB1252" s="65"/>
      <c r="BC1252" s="65"/>
      <c r="BD1252" s="65"/>
      <c r="BE1252" s="65">
        <v>98.373333333333335</v>
      </c>
      <c r="BF1252" s="59">
        <f t="shared" si="903"/>
        <v>87.584059612328048</v>
      </c>
      <c r="BG1252" s="59">
        <f t="shared" si="904"/>
        <v>0.12415940387671952</v>
      </c>
      <c r="BH1252" s="64">
        <f t="shared" si="905"/>
        <v>0.87584059612328047</v>
      </c>
      <c r="BI1252" s="51"/>
      <c r="BJ1252" s="62"/>
      <c r="BK1252" s="62"/>
      <c r="BL1252" s="51"/>
    </row>
    <row r="1253" spans="1:64" s="35" customFormat="1" x14ac:dyDescent="0.25">
      <c r="A1253" s="68"/>
      <c r="B1253" s="58" t="s">
        <v>168</v>
      </c>
      <c r="C1253" s="52" t="s">
        <v>15</v>
      </c>
      <c r="D1253" s="52" t="s">
        <v>1771</v>
      </c>
      <c r="E1253" s="52" t="s">
        <v>1772</v>
      </c>
      <c r="F1253" s="63" t="s">
        <v>1751</v>
      </c>
      <c r="G1253" s="63" t="s">
        <v>1779</v>
      </c>
      <c r="H1253" s="52" t="s">
        <v>1788</v>
      </c>
      <c r="I1253" s="52" t="s">
        <v>1735</v>
      </c>
      <c r="J1253" s="52" t="s">
        <v>1722</v>
      </c>
      <c r="K1253" s="65">
        <f t="shared" si="888"/>
        <v>90.204864367992514</v>
      </c>
      <c r="L1253" s="68">
        <v>0.25719999999999998</v>
      </c>
      <c r="M1253" s="68">
        <v>0.58860000000000001</v>
      </c>
      <c r="N1253" s="68">
        <v>9.93</v>
      </c>
      <c r="O1253" s="68">
        <v>50.36</v>
      </c>
      <c r="P1253" s="68">
        <v>0.1152</v>
      </c>
      <c r="Q1253" s="68">
        <v>24.13</v>
      </c>
      <c r="R1253" s="68">
        <v>0.32600000000000001</v>
      </c>
      <c r="S1253" s="68">
        <v>11.03</v>
      </c>
      <c r="T1253" s="68">
        <v>0.106</v>
      </c>
      <c r="U1253" s="68">
        <v>0.1207</v>
      </c>
      <c r="V1253" s="59">
        <f t="shared" si="889"/>
        <v>96.963699999999989</v>
      </c>
      <c r="W1253" s="59">
        <f t="shared" si="890"/>
        <v>16.198093153298384</v>
      </c>
      <c r="X1253" s="59">
        <f t="shared" si="891"/>
        <v>8.8151887605041299</v>
      </c>
      <c r="Y1253" s="59">
        <f t="shared" si="892"/>
        <v>97.846981913802509</v>
      </c>
      <c r="Z1253" s="59">
        <f t="shared" si="864"/>
        <v>8.6376422786427157E-3</v>
      </c>
      <c r="AA1253" s="59">
        <f t="shared" si="865"/>
        <v>1.4866198668563882E-2</v>
      </c>
      <c r="AB1253" s="59">
        <f t="shared" si="866"/>
        <v>0.39307540560532639</v>
      </c>
      <c r="AC1253" s="59">
        <f t="shared" si="867"/>
        <v>1.3377348736031389</v>
      </c>
      <c r="AD1253" s="59">
        <f t="shared" si="868"/>
        <v>0.2227835652267261</v>
      </c>
      <c r="AE1253" s="59">
        <f t="shared" si="869"/>
        <v>2.2159606592039799E-3</v>
      </c>
      <c r="AF1253" s="59">
        <f t="shared" si="870"/>
        <v>0.45494989969286953</v>
      </c>
      <c r="AG1253" s="59">
        <f t="shared" si="871"/>
        <v>9.273696311095642E-3</v>
      </c>
      <c r="AH1253" s="59">
        <f t="shared" si="872"/>
        <v>0.55219080195126169</v>
      </c>
      <c r="AI1253" s="59">
        <f t="shared" si="873"/>
        <v>2.8632125087667093E-3</v>
      </c>
      <c r="AJ1253" s="59">
        <f t="shared" si="893"/>
        <v>2.9985912565055957</v>
      </c>
      <c r="AK1253" s="59">
        <f t="shared" si="878"/>
        <v>4.0022159606592043</v>
      </c>
      <c r="AL1253" s="59">
        <f t="shared" si="894"/>
        <v>0.54827572855493223</v>
      </c>
      <c r="AM1253" s="59">
        <f t="shared" si="895"/>
        <v>0.45172427144506777</v>
      </c>
      <c r="AN1253" s="59">
        <f t="shared" si="896"/>
        <v>2.0421160745401865</v>
      </c>
      <c r="AO1253" s="59">
        <f t="shared" si="897"/>
        <v>7.1584221915586257</v>
      </c>
      <c r="AP1253" s="59">
        <f t="shared" si="898"/>
        <v>0.32871855494572116</v>
      </c>
      <c r="AQ1253" s="59">
        <f t="shared" si="899"/>
        <v>0.11403781080766849</v>
      </c>
      <c r="AR1253" s="59">
        <f t="shared" si="900"/>
        <v>0.68475588076491667</v>
      </c>
      <c r="AS1253" s="59">
        <f t="shared" si="901"/>
        <v>0.20120630842741494</v>
      </c>
      <c r="AT1253" s="59">
        <f t="shared" si="902"/>
        <v>0.77289515186777857</v>
      </c>
      <c r="AU1253" s="65">
        <v>39.620000000000005</v>
      </c>
      <c r="AV1253" s="79">
        <v>3.2566666666666667E-2</v>
      </c>
      <c r="AW1253" s="65">
        <v>9.5033333333333321</v>
      </c>
      <c r="AX1253" s="65">
        <v>0.18996666666666664</v>
      </c>
      <c r="AY1253" s="65">
        <v>49.1</v>
      </c>
      <c r="AZ1253" s="65">
        <v>0.1139</v>
      </c>
      <c r="BA1253" s="65">
        <v>0.25819999999999999</v>
      </c>
      <c r="BB1253" s="65"/>
      <c r="BC1253" s="65"/>
      <c r="BD1253" s="65"/>
      <c r="BE1253" s="65">
        <v>98.82</v>
      </c>
      <c r="BF1253" s="59">
        <f t="shared" si="903"/>
        <v>90.204864367992514</v>
      </c>
      <c r="BG1253" s="59">
        <f t="shared" si="904"/>
        <v>9.7951356320074859E-2</v>
      </c>
      <c r="BH1253" s="64">
        <f t="shared" si="905"/>
        <v>0.9020486436799251</v>
      </c>
      <c r="BI1253" s="51"/>
      <c r="BJ1253" s="62"/>
      <c r="BK1253" s="62"/>
      <c r="BL1253" s="51"/>
    </row>
    <row r="1254" spans="1:64" s="35" customFormat="1" x14ac:dyDescent="0.25">
      <c r="A1254" s="68"/>
      <c r="B1254" s="58" t="s">
        <v>168</v>
      </c>
      <c r="C1254" s="52" t="s">
        <v>15</v>
      </c>
      <c r="D1254" s="52" t="s">
        <v>1771</v>
      </c>
      <c r="E1254" s="52" t="s">
        <v>1772</v>
      </c>
      <c r="F1254" s="52" t="s">
        <v>1750</v>
      </c>
      <c r="G1254" s="63" t="s">
        <v>1779</v>
      </c>
      <c r="H1254" s="52" t="s">
        <v>1788</v>
      </c>
      <c r="I1254" s="52" t="s">
        <v>1735</v>
      </c>
      <c r="J1254" s="52" t="s">
        <v>1721</v>
      </c>
      <c r="K1254" s="65">
        <f t="shared" si="888"/>
        <v>88.425764676251688</v>
      </c>
      <c r="L1254" s="68">
        <v>6.4100000000000004E-2</v>
      </c>
      <c r="M1254" s="68">
        <v>0.52700000000000002</v>
      </c>
      <c r="N1254" s="68">
        <v>9.7100000000000009</v>
      </c>
      <c r="O1254" s="68">
        <v>49.78</v>
      </c>
      <c r="P1254" s="68">
        <v>0.1298</v>
      </c>
      <c r="Q1254" s="68">
        <v>28.28</v>
      </c>
      <c r="R1254" s="68">
        <v>0.33739999999999998</v>
      </c>
      <c r="S1254" s="68">
        <v>8.91</v>
      </c>
      <c r="T1254" s="68">
        <v>8.4400000000000003E-2</v>
      </c>
      <c r="U1254" s="68">
        <v>0.1244</v>
      </c>
      <c r="V1254" s="59">
        <f t="shared" si="889"/>
        <v>97.947100000000006</v>
      </c>
      <c r="W1254" s="59">
        <f t="shared" si="890"/>
        <v>19.438235748988532</v>
      </c>
      <c r="X1254" s="59">
        <f t="shared" si="891"/>
        <v>9.8263661380434169</v>
      </c>
      <c r="Y1254" s="59">
        <f t="shared" si="892"/>
        <v>98.931701887031949</v>
      </c>
      <c r="Z1254" s="59">
        <f t="shared" si="864"/>
        <v>2.1683536752957031E-3</v>
      </c>
      <c r="AA1254" s="59">
        <f t="shared" si="865"/>
        <v>1.3407201323743095E-2</v>
      </c>
      <c r="AB1254" s="59">
        <f t="shared" si="866"/>
        <v>0.38716286387556392</v>
      </c>
      <c r="AC1254" s="59">
        <f t="shared" si="867"/>
        <v>1.3319473582147778</v>
      </c>
      <c r="AD1254" s="59">
        <f t="shared" si="868"/>
        <v>0.25014528238016126</v>
      </c>
      <c r="AE1254" s="59">
        <f t="shared" si="869"/>
        <v>2.5149658969017105E-3</v>
      </c>
      <c r="AF1254" s="59">
        <f t="shared" si="870"/>
        <v>0.5499261446588215</v>
      </c>
      <c r="AG1254" s="59">
        <f t="shared" si="871"/>
        <v>9.6678118333372708E-3</v>
      </c>
      <c r="AH1254" s="59">
        <f t="shared" si="872"/>
        <v>0.44930287836556171</v>
      </c>
      <c r="AI1254" s="59">
        <f t="shared" si="873"/>
        <v>2.2963495930943354E-3</v>
      </c>
      <c r="AJ1254" s="59">
        <f t="shared" si="893"/>
        <v>2.9985392098172587</v>
      </c>
      <c r="AK1254" s="59">
        <f t="shared" si="878"/>
        <v>4.0025149658969008</v>
      </c>
      <c r="AL1254" s="59">
        <f t="shared" si="894"/>
        <v>0.44964954781402283</v>
      </c>
      <c r="AM1254" s="59">
        <f t="shared" si="895"/>
        <v>0.55035045218597722</v>
      </c>
      <c r="AN1254" s="59">
        <f t="shared" si="896"/>
        <v>2.1984270078020689</v>
      </c>
      <c r="AO1254" s="59">
        <f t="shared" si="897"/>
        <v>7.8839438386481246</v>
      </c>
      <c r="AP1254" s="59">
        <f t="shared" si="898"/>
        <v>0.31265368806624455</v>
      </c>
      <c r="AQ1254" s="59">
        <f t="shared" si="899"/>
        <v>0.12702530566109591</v>
      </c>
      <c r="AR1254" s="59">
        <f t="shared" si="900"/>
        <v>0.67637102203906962</v>
      </c>
      <c r="AS1254" s="59">
        <f t="shared" si="901"/>
        <v>0.19660367229983441</v>
      </c>
      <c r="AT1254" s="59">
        <f t="shared" si="902"/>
        <v>0.77478880708137743</v>
      </c>
      <c r="AU1254" s="65">
        <v>39.491233333333334</v>
      </c>
      <c r="AV1254" s="79">
        <v>2.06E-2</v>
      </c>
      <c r="AW1254" s="65">
        <v>11.073333333333332</v>
      </c>
      <c r="AX1254" s="65">
        <v>0.19516666666666668</v>
      </c>
      <c r="AY1254" s="65">
        <v>47.462533333333333</v>
      </c>
      <c r="AZ1254" s="65">
        <v>0.10160000000000001</v>
      </c>
      <c r="BA1254" s="65">
        <v>0.29770000000000002</v>
      </c>
      <c r="BB1254" s="65">
        <v>8.953333333333334E-2</v>
      </c>
      <c r="BC1254" s="65">
        <v>1.5400000000000002E-2</v>
      </c>
      <c r="BD1254" s="65">
        <v>1.43E-2</v>
      </c>
      <c r="BE1254" s="65">
        <v>98.761399999999995</v>
      </c>
      <c r="BF1254" s="59">
        <f t="shared" si="903"/>
        <v>88.425764676251688</v>
      </c>
      <c r="BG1254" s="59">
        <f t="shared" si="904"/>
        <v>0.11574235323748311</v>
      </c>
      <c r="BH1254" s="64">
        <f t="shared" si="905"/>
        <v>0.88425764676251684</v>
      </c>
      <c r="BI1254" s="51"/>
      <c r="BJ1254" s="62"/>
      <c r="BK1254" s="62"/>
      <c r="BL1254" s="51"/>
    </row>
    <row r="1255" spans="1:64" s="35" customFormat="1" x14ac:dyDescent="0.25">
      <c r="A1255" s="68"/>
      <c r="B1255" s="58" t="s">
        <v>168</v>
      </c>
      <c r="C1255" s="52" t="s">
        <v>15</v>
      </c>
      <c r="D1255" s="52" t="s">
        <v>1771</v>
      </c>
      <c r="E1255" s="52" t="s">
        <v>1772</v>
      </c>
      <c r="F1255" s="52" t="s">
        <v>1750</v>
      </c>
      <c r="G1255" s="63" t="s">
        <v>1779</v>
      </c>
      <c r="H1255" s="52" t="s">
        <v>1788</v>
      </c>
      <c r="I1255" s="52" t="s">
        <v>1735</v>
      </c>
      <c r="J1255" s="52" t="s">
        <v>1721</v>
      </c>
      <c r="K1255" s="65">
        <f t="shared" si="888"/>
        <v>88.425764676251688</v>
      </c>
      <c r="L1255" s="68">
        <v>0.12659999999999999</v>
      </c>
      <c r="M1255" s="68">
        <v>0.5675</v>
      </c>
      <c r="N1255" s="68">
        <v>9.3699999999999992</v>
      </c>
      <c r="O1255" s="68">
        <v>50.33</v>
      </c>
      <c r="P1255" s="68">
        <v>0.1293</v>
      </c>
      <c r="Q1255" s="68">
        <v>28.52</v>
      </c>
      <c r="R1255" s="68">
        <v>0.37769999999999998</v>
      </c>
      <c r="S1255" s="68">
        <v>8.8800000000000008</v>
      </c>
      <c r="T1255" s="68">
        <v>7.3200000000000001E-2</v>
      </c>
      <c r="U1255" s="68">
        <v>0.1202</v>
      </c>
      <c r="V1255" s="59">
        <f t="shared" si="889"/>
        <v>98.494499999999988</v>
      </c>
      <c r="W1255" s="59">
        <f t="shared" si="890"/>
        <v>19.700475320247328</v>
      </c>
      <c r="X1255" s="59">
        <f t="shared" si="891"/>
        <v>9.8016500108387099</v>
      </c>
      <c r="Y1255" s="59">
        <f t="shared" si="892"/>
        <v>99.476625331086026</v>
      </c>
      <c r="Z1255" s="59">
        <f t="shared" si="864"/>
        <v>4.2678310041554587E-3</v>
      </c>
      <c r="AA1255" s="59">
        <f t="shared" si="865"/>
        <v>1.438781347537805E-2</v>
      </c>
      <c r="AB1255" s="59">
        <f t="shared" si="866"/>
        <v>0.37231923376419385</v>
      </c>
      <c r="AC1255" s="59">
        <f t="shared" si="867"/>
        <v>1.3420247225351671</v>
      </c>
      <c r="AD1255" s="59">
        <f t="shared" si="868"/>
        <v>0.24865659537492005</v>
      </c>
      <c r="AE1255" s="59">
        <f t="shared" si="869"/>
        <v>2.4966481974870664E-3</v>
      </c>
      <c r="AF1255" s="59">
        <f t="shared" si="870"/>
        <v>0.55542528251263013</v>
      </c>
      <c r="AG1255" s="59">
        <f t="shared" si="871"/>
        <v>1.0785282201800073E-2</v>
      </c>
      <c r="AH1255" s="59">
        <f t="shared" si="872"/>
        <v>0.44624758625246547</v>
      </c>
      <c r="AI1255" s="59">
        <f t="shared" si="873"/>
        <v>1.9847602663850676E-3</v>
      </c>
      <c r="AJ1255" s="59">
        <f t="shared" si="893"/>
        <v>2.9985957555845824</v>
      </c>
      <c r="AK1255" s="59">
        <f t="shared" si="878"/>
        <v>4.0024966481974875</v>
      </c>
      <c r="AL1255" s="59">
        <f t="shared" si="894"/>
        <v>0.44550231933766787</v>
      </c>
      <c r="AM1255" s="59">
        <f t="shared" si="895"/>
        <v>0.55449768066233207</v>
      </c>
      <c r="AN1255" s="59">
        <f t="shared" si="896"/>
        <v>2.2337042042869188</v>
      </c>
      <c r="AO1255" s="59">
        <f t="shared" si="897"/>
        <v>8.0499419918161923</v>
      </c>
      <c r="AP1255" s="59">
        <f t="shared" si="898"/>
        <v>0.30924287962835345</v>
      </c>
      <c r="AQ1255" s="59">
        <f t="shared" si="899"/>
        <v>0.12667168899307543</v>
      </c>
      <c r="AR1255" s="59">
        <f t="shared" si="900"/>
        <v>0.68365988047763326</v>
      </c>
      <c r="AS1255" s="59">
        <f t="shared" si="901"/>
        <v>0.1896684305292913</v>
      </c>
      <c r="AT1255" s="59">
        <f t="shared" si="902"/>
        <v>0.7828211588484878</v>
      </c>
      <c r="AU1255" s="65">
        <v>39.491233333333334</v>
      </c>
      <c r="AV1255" s="79">
        <v>2.06E-2</v>
      </c>
      <c r="AW1255" s="65">
        <v>11.073333333333332</v>
      </c>
      <c r="AX1255" s="65">
        <v>0.19516666666666668</v>
      </c>
      <c r="AY1255" s="65">
        <v>47.462533333333333</v>
      </c>
      <c r="AZ1255" s="65">
        <v>0.10160000000000001</v>
      </c>
      <c r="BA1255" s="65">
        <v>0.29770000000000002</v>
      </c>
      <c r="BB1255" s="65">
        <v>8.953333333333334E-2</v>
      </c>
      <c r="BC1255" s="65">
        <v>1.5400000000000002E-2</v>
      </c>
      <c r="BD1255" s="65">
        <v>1.43E-2</v>
      </c>
      <c r="BE1255" s="65">
        <v>98.761399999999995</v>
      </c>
      <c r="BF1255" s="59">
        <f t="shared" si="903"/>
        <v>88.425764676251688</v>
      </c>
      <c r="BG1255" s="59">
        <f t="shared" si="904"/>
        <v>0.11574235323748311</v>
      </c>
      <c r="BH1255" s="64">
        <f t="shared" si="905"/>
        <v>0.88425764676251684</v>
      </c>
      <c r="BI1255" s="51"/>
      <c r="BJ1255" s="62"/>
      <c r="BK1255" s="62"/>
      <c r="BL1255" s="51"/>
    </row>
    <row r="1256" spans="1:64" s="35" customFormat="1" x14ac:dyDescent="0.25">
      <c r="A1256" s="68"/>
      <c r="B1256" s="58" t="s">
        <v>168</v>
      </c>
      <c r="C1256" s="52" t="s">
        <v>15</v>
      </c>
      <c r="D1256" s="52" t="s">
        <v>1771</v>
      </c>
      <c r="E1256" s="52" t="s">
        <v>1772</v>
      </c>
      <c r="F1256" s="52" t="s">
        <v>1750</v>
      </c>
      <c r="G1256" s="63" t="s">
        <v>1779</v>
      </c>
      <c r="H1256" s="52" t="s">
        <v>1788</v>
      </c>
      <c r="I1256" s="52" t="s">
        <v>1735</v>
      </c>
      <c r="J1256" s="52" t="s">
        <v>1721</v>
      </c>
      <c r="K1256" s="65">
        <f t="shared" si="888"/>
        <v>90.128477902555431</v>
      </c>
      <c r="L1256" s="68">
        <v>9.6600000000000005E-2</v>
      </c>
      <c r="M1256" s="68">
        <v>0.40489999999999998</v>
      </c>
      <c r="N1256" s="68">
        <v>11.03</v>
      </c>
      <c r="O1256" s="68">
        <v>52.53</v>
      </c>
      <c r="P1256" s="68">
        <v>9.9400000000000002E-2</v>
      </c>
      <c r="Q1256" s="68">
        <v>21.07</v>
      </c>
      <c r="R1256" s="68">
        <v>0.24349999999999999</v>
      </c>
      <c r="S1256" s="68">
        <v>12.27</v>
      </c>
      <c r="T1256" s="68">
        <v>0.1145</v>
      </c>
      <c r="U1256" s="68">
        <v>0.11609999999999999</v>
      </c>
      <c r="V1256" s="59">
        <f t="shared" si="889"/>
        <v>97.974999999999994</v>
      </c>
      <c r="W1256" s="59">
        <f t="shared" si="890"/>
        <v>14.480883065663406</v>
      </c>
      <c r="X1256" s="59">
        <f t="shared" si="891"/>
        <v>7.3228683422278218</v>
      </c>
      <c r="Y1256" s="59">
        <f t="shared" si="892"/>
        <v>98.708751407891228</v>
      </c>
      <c r="Z1256" s="59">
        <f t="shared" si="864"/>
        <v>3.1755505884249594E-3</v>
      </c>
      <c r="AA1256" s="59">
        <f t="shared" si="865"/>
        <v>1.0010254307816026E-2</v>
      </c>
      <c r="AB1256" s="59">
        <f t="shared" si="866"/>
        <v>0.42738551075702313</v>
      </c>
      <c r="AC1256" s="59">
        <f t="shared" si="867"/>
        <v>1.3658700673654121</v>
      </c>
      <c r="AD1256" s="59">
        <f t="shared" si="868"/>
        <v>0.18115503900115315</v>
      </c>
      <c r="AE1256" s="59">
        <f t="shared" si="869"/>
        <v>1.8716024743016947E-3</v>
      </c>
      <c r="AF1256" s="59">
        <f t="shared" si="870"/>
        <v>0.39811852595936653</v>
      </c>
      <c r="AG1256" s="59">
        <f t="shared" si="871"/>
        <v>6.7803465979814964E-3</v>
      </c>
      <c r="AH1256" s="59">
        <f t="shared" si="872"/>
        <v>0.60127878088531594</v>
      </c>
      <c r="AI1256" s="59">
        <f t="shared" si="873"/>
        <v>3.0274073680194467E-3</v>
      </c>
      <c r="AJ1256" s="59">
        <f t="shared" si="893"/>
        <v>2.9986730853048149</v>
      </c>
      <c r="AK1256" s="59">
        <f t="shared" si="878"/>
        <v>4.0018716024743028</v>
      </c>
      <c r="AL1256" s="59">
        <f t="shared" si="894"/>
        <v>0.60164138603063244</v>
      </c>
      <c r="AM1256" s="59">
        <f t="shared" si="895"/>
        <v>0.39835861396936756</v>
      </c>
      <c r="AN1256" s="59">
        <f t="shared" si="896"/>
        <v>2.1976674132527569</v>
      </c>
      <c r="AO1256" s="59">
        <f t="shared" si="897"/>
        <v>7.8803785329474492</v>
      </c>
      <c r="AP1256" s="59">
        <f t="shared" si="898"/>
        <v>0.31272795784060986</v>
      </c>
      <c r="AQ1256" s="59">
        <f t="shared" si="899"/>
        <v>9.1751451005195717E-2</v>
      </c>
      <c r="AR1256" s="59">
        <f t="shared" si="900"/>
        <v>0.69178622497242959</v>
      </c>
      <c r="AS1256" s="59">
        <f t="shared" si="901"/>
        <v>0.21646232402237481</v>
      </c>
      <c r="AT1256" s="59">
        <f t="shared" si="902"/>
        <v>0.76167060848933654</v>
      </c>
      <c r="AU1256" s="65">
        <v>40.047133333333335</v>
      </c>
      <c r="AV1256" s="79">
        <v>2.2833333333333334E-2</v>
      </c>
      <c r="AW1256" s="65">
        <v>9.4926666666666666</v>
      </c>
      <c r="AX1256" s="65">
        <v>0.16063333333333332</v>
      </c>
      <c r="AY1256" s="65">
        <v>48.624166666666667</v>
      </c>
      <c r="AZ1256" s="65">
        <v>0.10709999999999999</v>
      </c>
      <c r="BA1256" s="65">
        <v>0.33673333333333333</v>
      </c>
      <c r="BB1256" s="65">
        <v>9.4966666666666658E-2</v>
      </c>
      <c r="BC1256" s="65">
        <v>1.4999999999999999E-2</v>
      </c>
      <c r="BD1256" s="65">
        <v>1.2833333333333334E-2</v>
      </c>
      <c r="BE1256" s="65">
        <v>98.91406666666667</v>
      </c>
      <c r="BF1256" s="59">
        <f t="shared" si="903"/>
        <v>90.128477902555431</v>
      </c>
      <c r="BG1256" s="59">
        <f t="shared" si="904"/>
        <v>9.8715220974445683E-2</v>
      </c>
      <c r="BH1256" s="64">
        <f t="shared" si="905"/>
        <v>0.90128477902555426</v>
      </c>
      <c r="BI1256" s="51"/>
      <c r="BJ1256" s="62"/>
      <c r="BK1256" s="62"/>
      <c r="BL1256" s="51"/>
    </row>
    <row r="1257" spans="1:64" s="35" customFormat="1" x14ac:dyDescent="0.25">
      <c r="A1257" s="68"/>
      <c r="B1257" s="58" t="s">
        <v>168</v>
      </c>
      <c r="C1257" s="52" t="s">
        <v>15</v>
      </c>
      <c r="D1257" s="52" t="s">
        <v>1771</v>
      </c>
      <c r="E1257" s="52" t="s">
        <v>1772</v>
      </c>
      <c r="F1257" s="52" t="s">
        <v>1750</v>
      </c>
      <c r="G1257" s="63" t="s">
        <v>1779</v>
      </c>
      <c r="H1257" s="52" t="s">
        <v>1788</v>
      </c>
      <c r="I1257" s="52" t="s">
        <v>1735</v>
      </c>
      <c r="J1257" s="52" t="s">
        <v>1721</v>
      </c>
      <c r="K1257" s="65">
        <f t="shared" si="888"/>
        <v>90.877449385431106</v>
      </c>
      <c r="L1257" s="68">
        <v>0.11409999999999999</v>
      </c>
      <c r="M1257" s="68">
        <v>0.36220000000000002</v>
      </c>
      <c r="N1257" s="68">
        <v>9.69</v>
      </c>
      <c r="O1257" s="68">
        <v>54.69</v>
      </c>
      <c r="P1257" s="68">
        <v>8.1600000000000006E-2</v>
      </c>
      <c r="Q1257" s="68">
        <v>20.37</v>
      </c>
      <c r="R1257" s="68">
        <v>0.23780000000000001</v>
      </c>
      <c r="S1257" s="68">
        <v>11.91</v>
      </c>
      <c r="T1257" s="68">
        <v>0.1066</v>
      </c>
      <c r="U1257" s="68">
        <v>9.4200000000000006E-2</v>
      </c>
      <c r="V1257" s="59">
        <f t="shared" si="889"/>
        <v>97.656500000000008</v>
      </c>
      <c r="W1257" s="59">
        <f t="shared" si="890"/>
        <v>14.733411473550806</v>
      </c>
      <c r="X1257" s="59">
        <f t="shared" si="891"/>
        <v>6.2642682000991288</v>
      </c>
      <c r="Y1257" s="59">
        <f t="shared" si="892"/>
        <v>98.28417967364993</v>
      </c>
      <c r="Z1257" s="59">
        <f t="shared" si="864"/>
        <v>3.7939389448899312E-3</v>
      </c>
      <c r="AA1257" s="59">
        <f t="shared" si="865"/>
        <v>9.0575046121492264E-3</v>
      </c>
      <c r="AB1257" s="59">
        <f t="shared" si="866"/>
        <v>0.37977890948502169</v>
      </c>
      <c r="AC1257" s="59">
        <f t="shared" si="867"/>
        <v>1.4383768813952997</v>
      </c>
      <c r="AD1257" s="59">
        <f t="shared" si="868"/>
        <v>0.15674811258546251</v>
      </c>
      <c r="AE1257" s="59">
        <f t="shared" si="869"/>
        <v>1.5541043244522497E-3</v>
      </c>
      <c r="AF1257" s="59">
        <f t="shared" si="870"/>
        <v>0.40971648922374032</v>
      </c>
      <c r="AG1257" s="59">
        <f t="shared" si="871"/>
        <v>6.6977288761865001E-3</v>
      </c>
      <c r="AH1257" s="59">
        <f t="shared" si="872"/>
        <v>0.59034496090299582</v>
      </c>
      <c r="AI1257" s="59">
        <f t="shared" si="873"/>
        <v>2.8509221976454769E-3</v>
      </c>
      <c r="AJ1257" s="59">
        <f t="shared" si="893"/>
        <v>2.9989195525478434</v>
      </c>
      <c r="AK1257" s="59">
        <f t="shared" si="878"/>
        <v>4.0015541043244527</v>
      </c>
      <c r="AL1257" s="59">
        <f t="shared" si="894"/>
        <v>0.59030868635940559</v>
      </c>
      <c r="AM1257" s="59">
        <f t="shared" si="895"/>
        <v>0.40969131364059441</v>
      </c>
      <c r="AN1257" s="59">
        <f t="shared" si="896"/>
        <v>2.6138527760604067</v>
      </c>
      <c r="AO1257" s="59">
        <f t="shared" si="897"/>
        <v>9.8885442049751333</v>
      </c>
      <c r="AP1257" s="59">
        <f t="shared" si="898"/>
        <v>0.27671298803991035</v>
      </c>
      <c r="AQ1257" s="59">
        <f t="shared" si="899"/>
        <v>7.9369994818676126E-2</v>
      </c>
      <c r="AR1257" s="59">
        <f t="shared" si="900"/>
        <v>0.7283275296945203</v>
      </c>
      <c r="AS1257" s="59">
        <f t="shared" si="901"/>
        <v>0.19230247548680363</v>
      </c>
      <c r="AT1257" s="59">
        <f t="shared" si="902"/>
        <v>0.79111860964282998</v>
      </c>
      <c r="AU1257" s="65">
        <v>40.197666666666663</v>
      </c>
      <c r="AV1257" s="79">
        <v>1.9699999999999999E-2</v>
      </c>
      <c r="AW1257" s="65">
        <v>8.8258666666666663</v>
      </c>
      <c r="AX1257" s="65">
        <v>0.14046666666666668</v>
      </c>
      <c r="AY1257" s="65">
        <v>49.326833333333333</v>
      </c>
      <c r="AZ1257" s="65">
        <v>0.10946666666666667</v>
      </c>
      <c r="BA1257" s="65">
        <v>0.33393333333333325</v>
      </c>
      <c r="BB1257" s="65">
        <v>0.14230000000000001</v>
      </c>
      <c r="BC1257" s="65">
        <v>1.4600000000000002E-2</v>
      </c>
      <c r="BD1257" s="65">
        <v>1.17E-2</v>
      </c>
      <c r="BE1257" s="65">
        <v>99.122533333333351</v>
      </c>
      <c r="BF1257" s="59">
        <f t="shared" si="903"/>
        <v>90.877449385431106</v>
      </c>
      <c r="BG1257" s="59">
        <f t="shared" si="904"/>
        <v>9.1225506145688945E-2</v>
      </c>
      <c r="BH1257" s="64">
        <f t="shared" si="905"/>
        <v>0.90877449385431108</v>
      </c>
      <c r="BI1257" s="51"/>
      <c r="BJ1257" s="62"/>
      <c r="BK1257" s="62"/>
      <c r="BL1257" s="51"/>
    </row>
    <row r="1258" spans="1:64" s="35" customFormat="1" x14ac:dyDescent="0.25">
      <c r="A1258" s="68"/>
      <c r="B1258" s="58" t="s">
        <v>168</v>
      </c>
      <c r="C1258" s="52" t="s">
        <v>15</v>
      </c>
      <c r="D1258" s="52" t="s">
        <v>1771</v>
      </c>
      <c r="E1258" s="52" t="s">
        <v>1772</v>
      </c>
      <c r="F1258" s="52" t="s">
        <v>1750</v>
      </c>
      <c r="G1258" s="63" t="s">
        <v>1779</v>
      </c>
      <c r="H1258" s="52" t="s">
        <v>1788</v>
      </c>
      <c r="I1258" s="52" t="s">
        <v>1735</v>
      </c>
      <c r="J1258" s="52" t="s">
        <v>1721</v>
      </c>
      <c r="K1258" s="65">
        <f t="shared" si="888"/>
        <v>88.681486874293086</v>
      </c>
      <c r="L1258" s="68">
        <v>0.18890000000000001</v>
      </c>
      <c r="M1258" s="68">
        <v>0.40279999999999999</v>
      </c>
      <c r="N1258" s="68">
        <v>10.41</v>
      </c>
      <c r="O1258" s="68">
        <v>52.44</v>
      </c>
      <c r="P1258" s="68">
        <v>0.10150000000000001</v>
      </c>
      <c r="Q1258" s="68">
        <v>21.92</v>
      </c>
      <c r="R1258" s="68">
        <v>0.2266</v>
      </c>
      <c r="S1258" s="68">
        <v>11.98</v>
      </c>
      <c r="T1258" s="68">
        <v>0.1323</v>
      </c>
      <c r="U1258" s="68">
        <v>0.1129</v>
      </c>
      <c r="V1258" s="59">
        <f t="shared" si="889"/>
        <v>97.915000000000006</v>
      </c>
      <c r="W1258" s="59">
        <f t="shared" si="890"/>
        <v>14.938136381696914</v>
      </c>
      <c r="X1258" s="59">
        <f t="shared" si="891"/>
        <v>7.7593505426795826</v>
      </c>
      <c r="Y1258" s="59">
        <f t="shared" si="892"/>
        <v>98.692486924376482</v>
      </c>
      <c r="Z1258" s="59">
        <f t="shared" si="864"/>
        <v>6.2393284197107659E-3</v>
      </c>
      <c r="AA1258" s="59">
        <f t="shared" si="865"/>
        <v>1.0005775972045598E-2</v>
      </c>
      <c r="AB1258" s="59">
        <f t="shared" si="866"/>
        <v>0.40528356315192809</v>
      </c>
      <c r="AC1258" s="59">
        <f t="shared" si="867"/>
        <v>1.3700254944599428</v>
      </c>
      <c r="AD1258" s="59">
        <f t="shared" si="868"/>
        <v>0.19286727488569139</v>
      </c>
      <c r="AE1258" s="59">
        <f t="shared" si="869"/>
        <v>1.9202476730869331E-3</v>
      </c>
      <c r="AF1258" s="59">
        <f t="shared" si="870"/>
        <v>0.41264609533551644</v>
      </c>
      <c r="AG1258" s="59">
        <f t="shared" si="871"/>
        <v>6.3398183373880746E-3</v>
      </c>
      <c r="AH1258" s="59">
        <f t="shared" si="872"/>
        <v>0.58986429969092513</v>
      </c>
      <c r="AI1258" s="59">
        <f t="shared" si="873"/>
        <v>3.5147075966833578E-3</v>
      </c>
      <c r="AJ1258" s="59">
        <f t="shared" si="893"/>
        <v>2.9987066055229192</v>
      </c>
      <c r="AK1258" s="59">
        <f t="shared" si="878"/>
        <v>4.0019202476730866</v>
      </c>
      <c r="AL1258" s="59">
        <f t="shared" si="894"/>
        <v>0.58838721535188399</v>
      </c>
      <c r="AM1258" s="59">
        <f t="shared" si="895"/>
        <v>0.41161278464811601</v>
      </c>
      <c r="AN1258" s="59">
        <f t="shared" si="896"/>
        <v>2.1395340167484793</v>
      </c>
      <c r="AO1258" s="59">
        <f t="shared" si="897"/>
        <v>7.6086542220353426</v>
      </c>
      <c r="AP1258" s="59">
        <f t="shared" si="898"/>
        <v>0.31851860647640623</v>
      </c>
      <c r="AQ1258" s="59">
        <f t="shared" si="899"/>
        <v>9.7992883920592647E-2</v>
      </c>
      <c r="AR1258" s="59">
        <f t="shared" si="900"/>
        <v>0.69608879643493005</v>
      </c>
      <c r="AS1258" s="59">
        <f t="shared" si="901"/>
        <v>0.20591831964447732</v>
      </c>
      <c r="AT1258" s="59">
        <f t="shared" si="902"/>
        <v>0.77171098101808155</v>
      </c>
      <c r="AU1258" s="65">
        <v>39.840533333333333</v>
      </c>
      <c r="AV1258" s="79">
        <v>1.6999999999999998E-2</v>
      </c>
      <c r="AW1258" s="65">
        <v>10.777766666666666</v>
      </c>
      <c r="AX1258" s="65">
        <v>0.18263333333333334</v>
      </c>
      <c r="AY1258" s="65">
        <v>47.376000000000005</v>
      </c>
      <c r="AZ1258" s="65">
        <v>0.10546666666666667</v>
      </c>
      <c r="BA1258" s="65">
        <v>0.23396666666666666</v>
      </c>
      <c r="BB1258" s="65">
        <v>3.7399999999999996E-2</v>
      </c>
      <c r="BC1258" s="65">
        <v>1.5833333333333335E-2</v>
      </c>
      <c r="BD1258" s="65">
        <v>1.4333333333333335E-2</v>
      </c>
      <c r="BE1258" s="65">
        <v>98.60093333333333</v>
      </c>
      <c r="BF1258" s="59">
        <f t="shared" si="903"/>
        <v>88.681486874293086</v>
      </c>
      <c r="BG1258" s="59">
        <f t="shared" si="904"/>
        <v>0.11318513125706914</v>
      </c>
      <c r="BH1258" s="64">
        <f t="shared" si="905"/>
        <v>0.88681486874293081</v>
      </c>
      <c r="BI1258" s="51"/>
      <c r="BJ1258" s="62"/>
      <c r="BK1258" s="62"/>
      <c r="BL1258" s="51"/>
    </row>
    <row r="1259" spans="1:64" s="35" customFormat="1" x14ac:dyDescent="0.25">
      <c r="A1259" s="68"/>
      <c r="B1259" s="58" t="s">
        <v>168</v>
      </c>
      <c r="C1259" s="52" t="s">
        <v>15</v>
      </c>
      <c r="D1259" s="52" t="s">
        <v>1771</v>
      </c>
      <c r="E1259" s="52" t="s">
        <v>1772</v>
      </c>
      <c r="F1259" s="52" t="s">
        <v>1750</v>
      </c>
      <c r="G1259" s="63" t="s">
        <v>1779</v>
      </c>
      <c r="H1259" s="52" t="s">
        <v>1788</v>
      </c>
      <c r="I1259" s="52" t="s">
        <v>1735</v>
      </c>
      <c r="J1259" s="52" t="s">
        <v>1721</v>
      </c>
      <c r="K1259" s="65">
        <f t="shared" si="888"/>
        <v>90.885185634423564</v>
      </c>
      <c r="L1259" s="68">
        <v>8.9899999999999994E-2</v>
      </c>
      <c r="M1259" s="68">
        <v>0.48749999999999999</v>
      </c>
      <c r="N1259" s="68">
        <v>13.09</v>
      </c>
      <c r="O1259" s="68">
        <v>49.89</v>
      </c>
      <c r="P1259" s="68">
        <v>0.1203</v>
      </c>
      <c r="Q1259" s="68">
        <v>22.04</v>
      </c>
      <c r="R1259" s="68">
        <v>0.2354</v>
      </c>
      <c r="S1259" s="68">
        <v>12.69</v>
      </c>
      <c r="T1259" s="68">
        <v>0.1618</v>
      </c>
      <c r="U1259" s="68">
        <v>7.2700000000000001E-2</v>
      </c>
      <c r="V1259" s="59">
        <f t="shared" si="889"/>
        <v>98.877600000000001</v>
      </c>
      <c r="W1259" s="59">
        <f t="shared" si="890"/>
        <v>14.559350975771004</v>
      </c>
      <c r="X1259" s="59">
        <f t="shared" si="891"/>
        <v>8.3136797335285575</v>
      </c>
      <c r="Y1259" s="59">
        <f t="shared" si="892"/>
        <v>99.710630709299565</v>
      </c>
      <c r="Z1259" s="59">
        <f t="shared" si="864"/>
        <v>2.896268718949178E-3</v>
      </c>
      <c r="AA1259" s="59">
        <f t="shared" si="865"/>
        <v>1.1811612933757208E-2</v>
      </c>
      <c r="AB1259" s="59">
        <f t="shared" si="866"/>
        <v>0.49707415327882276</v>
      </c>
      <c r="AC1259" s="59">
        <f t="shared" si="867"/>
        <v>1.2713137481201489</v>
      </c>
      <c r="AD1259" s="59">
        <f t="shared" si="868"/>
        <v>0.20155785864408901</v>
      </c>
      <c r="AE1259" s="59">
        <f t="shared" si="869"/>
        <v>2.2198831070516858E-3</v>
      </c>
      <c r="AF1259" s="59">
        <f t="shared" si="870"/>
        <v>0.39228039959525202</v>
      </c>
      <c r="AG1259" s="59">
        <f t="shared" si="871"/>
        <v>6.423868473901531E-3</v>
      </c>
      <c r="AH1259" s="59">
        <f t="shared" si="872"/>
        <v>0.60943892594125681</v>
      </c>
      <c r="AI1259" s="59">
        <f t="shared" si="873"/>
        <v>4.1925779590082715E-3</v>
      </c>
      <c r="AJ1259" s="59">
        <f t="shared" si="893"/>
        <v>2.9992092967722375</v>
      </c>
      <c r="AK1259" s="59">
        <f t="shared" si="878"/>
        <v>4.0022198831070517</v>
      </c>
      <c r="AL1259" s="59">
        <f t="shared" si="894"/>
        <v>0.60839290049121153</v>
      </c>
      <c r="AM1259" s="59">
        <f t="shared" si="895"/>
        <v>0.39160709950878847</v>
      </c>
      <c r="AN1259" s="59">
        <f t="shared" si="896"/>
        <v>1.9462421472136247</v>
      </c>
      <c r="AO1259" s="59">
        <f t="shared" si="897"/>
        <v>6.7217571592753727</v>
      </c>
      <c r="AP1259" s="59">
        <f t="shared" si="898"/>
        <v>0.33941541463105429</v>
      </c>
      <c r="AQ1259" s="59">
        <f t="shared" si="899"/>
        <v>0.10231645090557377</v>
      </c>
      <c r="AR1259" s="59">
        <f t="shared" si="900"/>
        <v>0.64535469651324795</v>
      </c>
      <c r="AS1259" s="59">
        <f t="shared" si="901"/>
        <v>0.25232885258117838</v>
      </c>
      <c r="AT1259" s="59">
        <f t="shared" si="902"/>
        <v>0.71891113206237878</v>
      </c>
      <c r="AU1259" s="65">
        <v>40.184866666666665</v>
      </c>
      <c r="AV1259" s="79">
        <v>3.1699999999999999E-2</v>
      </c>
      <c r="AW1259" s="65">
        <v>8.7447333333333326</v>
      </c>
      <c r="AX1259" s="65">
        <v>0.14266666666666669</v>
      </c>
      <c r="AY1259" s="65">
        <v>48.919033333333324</v>
      </c>
      <c r="AZ1259" s="65">
        <v>0.11353333333333333</v>
      </c>
      <c r="BA1259" s="65">
        <v>0.3813333333333333</v>
      </c>
      <c r="BB1259" s="65">
        <v>9.3899999999999997E-2</v>
      </c>
      <c r="BC1259" s="65">
        <v>1.3933333333333334E-2</v>
      </c>
      <c r="BD1259" s="65">
        <v>1.2666666666666666E-2</v>
      </c>
      <c r="BE1259" s="65">
        <v>98.63836666666667</v>
      </c>
      <c r="BF1259" s="59">
        <f t="shared" si="903"/>
        <v>90.885185634423564</v>
      </c>
      <c r="BG1259" s="59">
        <f t="shared" si="904"/>
        <v>9.114814365576436E-2</v>
      </c>
      <c r="BH1259" s="64">
        <f t="shared" si="905"/>
        <v>0.9088518563442356</v>
      </c>
      <c r="BI1259" s="51"/>
      <c r="BJ1259" s="62"/>
      <c r="BK1259" s="62"/>
      <c r="BL1259" s="51"/>
    </row>
    <row r="1260" spans="1:64" s="35" customFormat="1" x14ac:dyDescent="0.25">
      <c r="A1260" s="68"/>
      <c r="B1260" s="58" t="s">
        <v>168</v>
      </c>
      <c r="C1260" s="52" t="s">
        <v>15</v>
      </c>
      <c r="D1260" s="52" t="s">
        <v>1771</v>
      </c>
      <c r="E1260" s="52" t="s">
        <v>1772</v>
      </c>
      <c r="F1260" s="52" t="s">
        <v>1750</v>
      </c>
      <c r="G1260" s="63" t="s">
        <v>1779</v>
      </c>
      <c r="H1260" s="52" t="s">
        <v>1788</v>
      </c>
      <c r="I1260" s="52" t="s">
        <v>1735</v>
      </c>
      <c r="J1260" s="52" t="s">
        <v>1721</v>
      </c>
      <c r="K1260" s="65">
        <f t="shared" si="888"/>
        <v>89.32972862883409</v>
      </c>
      <c r="L1260" s="68">
        <v>0.10340000000000001</v>
      </c>
      <c r="M1260" s="68">
        <v>0.61699999999999999</v>
      </c>
      <c r="N1260" s="68">
        <v>10.79</v>
      </c>
      <c r="O1260" s="68">
        <v>48.57</v>
      </c>
      <c r="P1260" s="68">
        <v>0.15290000000000001</v>
      </c>
      <c r="Q1260" s="68">
        <v>26.78</v>
      </c>
      <c r="R1260" s="68">
        <v>0.33129999999999998</v>
      </c>
      <c r="S1260" s="68">
        <v>9.76</v>
      </c>
      <c r="T1260" s="68">
        <v>8.3500000000000005E-2</v>
      </c>
      <c r="U1260" s="68">
        <v>0.13300000000000001</v>
      </c>
      <c r="V1260" s="59">
        <f t="shared" si="889"/>
        <v>97.321100000000001</v>
      </c>
      <c r="W1260" s="59">
        <f t="shared" si="890"/>
        <v>18.224706960803374</v>
      </c>
      <c r="X1260" s="59">
        <f t="shared" si="891"/>
        <v>9.5079940422278586</v>
      </c>
      <c r="Y1260" s="59">
        <f t="shared" si="892"/>
        <v>98.273801003031238</v>
      </c>
      <c r="Z1260" s="59">
        <f t="shared" si="864"/>
        <v>3.4802801724785593E-3</v>
      </c>
      <c r="AA1260" s="59">
        <f t="shared" si="865"/>
        <v>1.5618317861438741E-2</v>
      </c>
      <c r="AB1260" s="59">
        <f t="shared" si="866"/>
        <v>0.42807265483147589</v>
      </c>
      <c r="AC1260" s="59">
        <f t="shared" si="867"/>
        <v>1.2930694452782026</v>
      </c>
      <c r="AD1260" s="59">
        <f t="shared" si="868"/>
        <v>0.24082959371302604</v>
      </c>
      <c r="AE1260" s="59">
        <f t="shared" si="869"/>
        <v>2.9477216482850445E-3</v>
      </c>
      <c r="AF1260" s="59">
        <f t="shared" si="870"/>
        <v>0.51301451617322791</v>
      </c>
      <c r="AG1260" s="59">
        <f t="shared" si="871"/>
        <v>9.4455254886756396E-3</v>
      </c>
      <c r="AH1260" s="59">
        <f t="shared" si="872"/>
        <v>0.48970314374692586</v>
      </c>
      <c r="AI1260" s="59">
        <f t="shared" si="873"/>
        <v>2.2604953168516924E-3</v>
      </c>
      <c r="AJ1260" s="59">
        <f t="shared" si="893"/>
        <v>2.9984416942305878</v>
      </c>
      <c r="AK1260" s="59">
        <f t="shared" si="878"/>
        <v>4.0029477216482849</v>
      </c>
      <c r="AL1260" s="59">
        <f t="shared" si="894"/>
        <v>0.48837590412631293</v>
      </c>
      <c r="AM1260" s="59">
        <f t="shared" si="895"/>
        <v>0.51162409587368707</v>
      </c>
      <c r="AN1260" s="59">
        <f t="shared" si="896"/>
        <v>2.1301971583464905</v>
      </c>
      <c r="AO1260" s="59">
        <f t="shared" si="897"/>
        <v>7.565222909841272</v>
      </c>
      <c r="AP1260" s="59">
        <f t="shared" si="898"/>
        <v>0.31946869459438282</v>
      </c>
      <c r="AQ1260" s="59">
        <f t="shared" si="899"/>
        <v>0.12274876058165436</v>
      </c>
      <c r="AR1260" s="59">
        <f t="shared" si="900"/>
        <v>0.65906631035985375</v>
      </c>
      <c r="AS1260" s="59">
        <f t="shared" si="901"/>
        <v>0.21818492905849185</v>
      </c>
      <c r="AT1260" s="59">
        <f t="shared" si="902"/>
        <v>0.75128569872051976</v>
      </c>
      <c r="AU1260" s="65">
        <v>39.952566666666662</v>
      </c>
      <c r="AV1260" s="79">
        <v>1.6966666666666668E-2</v>
      </c>
      <c r="AW1260" s="65">
        <v>10.256266666666667</v>
      </c>
      <c r="AX1260" s="65">
        <v>0.17</v>
      </c>
      <c r="AY1260" s="65">
        <v>48.172133333333335</v>
      </c>
      <c r="AZ1260" s="65">
        <v>0.10273333333333334</v>
      </c>
      <c r="BA1260" s="65">
        <v>0.25089999999999996</v>
      </c>
      <c r="BB1260" s="65">
        <v>4.2233333333333338E-2</v>
      </c>
      <c r="BC1260" s="65">
        <v>1.5466666666666665E-2</v>
      </c>
      <c r="BD1260" s="65">
        <v>1.4033333333333333E-2</v>
      </c>
      <c r="BE1260" s="65">
        <v>98.993300000000019</v>
      </c>
      <c r="BF1260" s="59">
        <f t="shared" si="903"/>
        <v>89.32972862883409</v>
      </c>
      <c r="BG1260" s="59">
        <f t="shared" si="904"/>
        <v>0.1067027137116591</v>
      </c>
      <c r="BH1260" s="64">
        <f t="shared" si="905"/>
        <v>0.89329728628834093</v>
      </c>
      <c r="BI1260" s="51"/>
      <c r="BJ1260" s="62"/>
      <c r="BK1260" s="62"/>
      <c r="BL1260" s="51"/>
    </row>
    <row r="1261" spans="1:64" s="35" customFormat="1" x14ac:dyDescent="0.25">
      <c r="A1261" s="68"/>
      <c r="B1261" s="58" t="s">
        <v>168</v>
      </c>
      <c r="C1261" s="52" t="s">
        <v>15</v>
      </c>
      <c r="D1261" s="52" t="s">
        <v>1771</v>
      </c>
      <c r="E1261" s="52" t="s">
        <v>1772</v>
      </c>
      <c r="F1261" s="52" t="s">
        <v>1750</v>
      </c>
      <c r="G1261" s="63" t="s">
        <v>1779</v>
      </c>
      <c r="H1261" s="52" t="s">
        <v>1788</v>
      </c>
      <c r="I1261" s="52" t="s">
        <v>1735</v>
      </c>
      <c r="J1261" s="52" t="s">
        <v>1721</v>
      </c>
      <c r="K1261" s="65">
        <f t="shared" si="888"/>
        <v>86.854836002563133</v>
      </c>
      <c r="L1261" s="68">
        <v>0.1014</v>
      </c>
      <c r="M1261" s="68">
        <v>0.57250000000000001</v>
      </c>
      <c r="N1261" s="68">
        <v>10.63</v>
      </c>
      <c r="O1261" s="68">
        <v>48.45</v>
      </c>
      <c r="P1261" s="68">
        <v>0.15310000000000001</v>
      </c>
      <c r="Q1261" s="68">
        <v>25.98</v>
      </c>
      <c r="R1261" s="68">
        <v>0.26100000000000001</v>
      </c>
      <c r="S1261" s="68">
        <v>10.51</v>
      </c>
      <c r="T1261" s="68">
        <v>0.1109</v>
      </c>
      <c r="U1261" s="68">
        <v>0.1351</v>
      </c>
      <c r="V1261" s="59">
        <f t="shared" si="889"/>
        <v>96.903999999999996</v>
      </c>
      <c r="W1261" s="59">
        <f t="shared" si="890"/>
        <v>16.924952995765466</v>
      </c>
      <c r="X1261" s="59">
        <f t="shared" si="891"/>
        <v>10.063399649071497</v>
      </c>
      <c r="Y1261" s="59">
        <f t="shared" si="892"/>
        <v>97.912352644836972</v>
      </c>
      <c r="Z1261" s="59">
        <f t="shared" si="864"/>
        <v>3.4093940222474943E-3</v>
      </c>
      <c r="AA1261" s="59">
        <f t="shared" si="865"/>
        <v>1.4476719381870055E-2</v>
      </c>
      <c r="AB1261" s="59">
        <f t="shared" si="866"/>
        <v>0.42128391507721563</v>
      </c>
      <c r="AC1261" s="59">
        <f t="shared" si="867"/>
        <v>1.2885257423200995</v>
      </c>
      <c r="AD1261" s="59">
        <f t="shared" si="868"/>
        <v>0.25463098152929081</v>
      </c>
      <c r="AE1261" s="59">
        <f t="shared" si="869"/>
        <v>2.9484906033478151E-3</v>
      </c>
      <c r="AF1261" s="59">
        <f t="shared" si="870"/>
        <v>0.47592897201960427</v>
      </c>
      <c r="AG1261" s="59">
        <f t="shared" si="871"/>
        <v>7.4334558712530292E-3</v>
      </c>
      <c r="AH1261" s="59">
        <f t="shared" si="872"/>
        <v>0.52678252816679449</v>
      </c>
      <c r="AI1261" s="59">
        <f t="shared" si="873"/>
        <v>2.9991228391821E-3</v>
      </c>
      <c r="AJ1261" s="59">
        <f t="shared" si="893"/>
        <v>2.9984193218309052</v>
      </c>
      <c r="AK1261" s="59">
        <f t="shared" si="878"/>
        <v>4.0029484906033472</v>
      </c>
      <c r="AL1261" s="59">
        <f t="shared" si="894"/>
        <v>0.52535801979818564</v>
      </c>
      <c r="AM1261" s="59">
        <f t="shared" si="895"/>
        <v>0.47464198020181436</v>
      </c>
      <c r="AN1261" s="59">
        <f t="shared" si="896"/>
        <v>1.8690929483962149</v>
      </c>
      <c r="AO1261" s="59">
        <f t="shared" si="897"/>
        <v>6.3751543719515009</v>
      </c>
      <c r="AP1261" s="59">
        <f t="shared" si="898"/>
        <v>0.34854221107022232</v>
      </c>
      <c r="AQ1261" s="59">
        <f t="shared" si="899"/>
        <v>0.12962009463845353</v>
      </c>
      <c r="AR1261" s="59">
        <f t="shared" si="900"/>
        <v>0.65592500826299616</v>
      </c>
      <c r="AS1261" s="59">
        <f t="shared" si="901"/>
        <v>0.21445489709855026</v>
      </c>
      <c r="AT1261" s="59">
        <f t="shared" si="902"/>
        <v>0.75360771109545777</v>
      </c>
      <c r="AU1261" s="65">
        <v>39.588450000000002</v>
      </c>
      <c r="AV1261" s="79">
        <v>1.5050000000000001E-2</v>
      </c>
      <c r="AW1261" s="65">
        <v>12.442799999999998</v>
      </c>
      <c r="AX1261" s="65">
        <v>0.22309999999999999</v>
      </c>
      <c r="AY1261" s="65">
        <v>46.124549999999999</v>
      </c>
      <c r="AZ1261" s="65">
        <v>0.1047</v>
      </c>
      <c r="BA1261" s="65">
        <v>0.22175</v>
      </c>
      <c r="BB1261" s="65">
        <v>3.3050000000000003E-2</v>
      </c>
      <c r="BC1261" s="65">
        <v>1.5949999999999999E-2</v>
      </c>
      <c r="BD1261" s="65">
        <v>1.6899999999999998E-2</v>
      </c>
      <c r="BE1261" s="65">
        <v>98.786300000000011</v>
      </c>
      <c r="BF1261" s="59">
        <f t="shared" si="903"/>
        <v>86.854836002563133</v>
      </c>
      <c r="BG1261" s="59">
        <f t="shared" si="904"/>
        <v>0.13145163997436868</v>
      </c>
      <c r="BH1261" s="64">
        <f t="shared" si="905"/>
        <v>0.86854836002563129</v>
      </c>
      <c r="BI1261" s="51"/>
      <c r="BJ1261" s="62"/>
      <c r="BK1261" s="62"/>
      <c r="BL1261" s="51"/>
    </row>
    <row r="1262" spans="1:64" s="35" customFormat="1" x14ac:dyDescent="0.25">
      <c r="A1262" s="68"/>
      <c r="B1262" s="58" t="s">
        <v>168</v>
      </c>
      <c r="C1262" s="52" t="s">
        <v>15</v>
      </c>
      <c r="D1262" s="52" t="s">
        <v>1771</v>
      </c>
      <c r="E1262" s="52" t="s">
        <v>1772</v>
      </c>
      <c r="F1262" s="52" t="s">
        <v>1768</v>
      </c>
      <c r="G1262" s="63" t="s">
        <v>1779</v>
      </c>
      <c r="H1262" s="52" t="s">
        <v>1788</v>
      </c>
      <c r="I1262" s="52" t="s">
        <v>1735</v>
      </c>
      <c r="J1262" s="52" t="s">
        <v>1721</v>
      </c>
      <c r="K1262" s="65">
        <f t="shared" si="888"/>
        <v>92.452151197507533</v>
      </c>
      <c r="L1262" s="68">
        <v>0.1268</v>
      </c>
      <c r="M1262" s="68">
        <v>0.23449999999999999</v>
      </c>
      <c r="N1262" s="68">
        <v>9.8000000000000007</v>
      </c>
      <c r="O1262" s="68">
        <v>56.21</v>
      </c>
      <c r="P1262" s="68">
        <v>8.2900000000000001E-2</v>
      </c>
      <c r="Q1262" s="68">
        <v>18.739999999999998</v>
      </c>
      <c r="R1262" s="68">
        <v>0.18360000000000001</v>
      </c>
      <c r="S1262" s="68">
        <v>13.76</v>
      </c>
      <c r="T1262" s="68">
        <v>0.16309999999999999</v>
      </c>
      <c r="U1262" s="68">
        <v>7.2599999999999998E-2</v>
      </c>
      <c r="V1262" s="59">
        <f t="shared" si="889"/>
        <v>99.373499999999993</v>
      </c>
      <c r="W1262" s="59">
        <f t="shared" si="890"/>
        <v>12.415797450800229</v>
      </c>
      <c r="X1262" s="59">
        <f t="shared" si="891"/>
        <v>7.0284535999108355</v>
      </c>
      <c r="Y1262" s="59">
        <f t="shared" si="892"/>
        <v>100.07775105071106</v>
      </c>
      <c r="Z1262" s="59">
        <f t="shared" si="864"/>
        <v>4.0965621222902732E-3</v>
      </c>
      <c r="AA1262" s="59">
        <f t="shared" si="865"/>
        <v>5.6976866789534911E-3</v>
      </c>
      <c r="AB1262" s="59">
        <f t="shared" si="866"/>
        <v>0.37318891921780134</v>
      </c>
      <c r="AC1262" s="59">
        <f t="shared" si="867"/>
        <v>1.4363952307004626</v>
      </c>
      <c r="AD1262" s="59">
        <f t="shared" si="868"/>
        <v>0.17087847407617371</v>
      </c>
      <c r="AE1262" s="59">
        <f t="shared" si="869"/>
        <v>1.5340522044482044E-3</v>
      </c>
      <c r="AF1262" s="59">
        <f t="shared" si="870"/>
        <v>0.33546741491743992</v>
      </c>
      <c r="AG1262" s="59">
        <f t="shared" si="871"/>
        <v>5.0243974705218505E-3</v>
      </c>
      <c r="AH1262" s="59">
        <f t="shared" si="872"/>
        <v>0.66268651208166174</v>
      </c>
      <c r="AI1262" s="59">
        <f t="shared" si="873"/>
        <v>4.2381636295596098E-3</v>
      </c>
      <c r="AJ1262" s="59">
        <f t="shared" si="893"/>
        <v>2.9992074130993127</v>
      </c>
      <c r="AK1262" s="59">
        <f t="shared" si="878"/>
        <v>4.0015340522044474</v>
      </c>
      <c r="AL1262" s="59">
        <f t="shared" si="894"/>
        <v>0.66391214236264595</v>
      </c>
      <c r="AM1262" s="59">
        <f t="shared" si="895"/>
        <v>0.33608785763735405</v>
      </c>
      <c r="AN1262" s="59">
        <f t="shared" si="896"/>
        <v>1.9631929459289075</v>
      </c>
      <c r="AO1262" s="59">
        <f t="shared" si="897"/>
        <v>6.7984871950793293</v>
      </c>
      <c r="AP1262" s="59">
        <f t="shared" si="898"/>
        <v>0.33747380553598005</v>
      </c>
      <c r="AQ1262" s="59">
        <f t="shared" si="899"/>
        <v>8.6282099952750047E-2</v>
      </c>
      <c r="AR1262" s="59">
        <f t="shared" si="900"/>
        <v>0.7252826755212205</v>
      </c>
      <c r="AS1262" s="59">
        <f t="shared" si="901"/>
        <v>0.18843522452602948</v>
      </c>
      <c r="AT1262" s="59">
        <f t="shared" si="902"/>
        <v>0.79377089524427058</v>
      </c>
      <c r="AU1262" s="65">
        <v>39.962499999999999</v>
      </c>
      <c r="AV1262" s="79">
        <v>2.7933333333333334E-2</v>
      </c>
      <c r="AW1262" s="65">
        <v>7.3472666666666662</v>
      </c>
      <c r="AX1262" s="65">
        <v>0.1087</v>
      </c>
      <c r="AY1262" s="65">
        <v>50.490033333333336</v>
      </c>
      <c r="AZ1262" s="65">
        <v>8.7800000000000003E-2</v>
      </c>
      <c r="BA1262" s="65">
        <v>0.37540000000000001</v>
      </c>
      <c r="BB1262" s="65">
        <v>0.25983333333333331</v>
      </c>
      <c r="BC1262" s="65">
        <v>1.4633333333333333E-2</v>
      </c>
      <c r="BD1262" s="65">
        <v>1.2200000000000001E-2</v>
      </c>
      <c r="BE1262" s="65">
        <v>98.686300000000003</v>
      </c>
      <c r="BF1262" s="59">
        <f t="shared" si="903"/>
        <v>92.452151197507533</v>
      </c>
      <c r="BG1262" s="59">
        <f t="shared" si="904"/>
        <v>7.547848802492467E-2</v>
      </c>
      <c r="BH1262" s="64">
        <f t="shared" si="905"/>
        <v>0.92452151197507537</v>
      </c>
      <c r="BI1262" s="51"/>
      <c r="BJ1262" s="62"/>
      <c r="BK1262" s="62"/>
      <c r="BL1262" s="51"/>
    </row>
    <row r="1263" spans="1:64" s="35" customFormat="1" x14ac:dyDescent="0.25">
      <c r="A1263" s="68"/>
      <c r="B1263" s="58" t="s">
        <v>168</v>
      </c>
      <c r="C1263" s="52" t="s">
        <v>15</v>
      </c>
      <c r="D1263" s="52" t="s">
        <v>1771</v>
      </c>
      <c r="E1263" s="52" t="s">
        <v>1772</v>
      </c>
      <c r="F1263" s="52" t="s">
        <v>1768</v>
      </c>
      <c r="G1263" s="63" t="s">
        <v>1779</v>
      </c>
      <c r="H1263" s="52" t="s">
        <v>1788</v>
      </c>
      <c r="I1263" s="52" t="s">
        <v>1735</v>
      </c>
      <c r="J1263" s="52" t="s">
        <v>1721</v>
      </c>
      <c r="K1263" s="65">
        <f t="shared" si="888"/>
        <v>90.162920174713932</v>
      </c>
      <c r="L1263" s="68">
        <v>0.15890000000000001</v>
      </c>
      <c r="M1263" s="68">
        <v>0.44450000000000001</v>
      </c>
      <c r="N1263" s="68">
        <v>10.16</v>
      </c>
      <c r="O1263" s="68">
        <v>50.45</v>
      </c>
      <c r="P1263" s="68">
        <v>0.10100000000000001</v>
      </c>
      <c r="Q1263" s="68">
        <v>23.84</v>
      </c>
      <c r="R1263" s="68">
        <v>0.23019999999999999</v>
      </c>
      <c r="S1263" s="68">
        <v>11.39</v>
      </c>
      <c r="T1263" s="68">
        <v>0.12479999999999999</v>
      </c>
      <c r="U1263" s="68">
        <v>9.0800000000000006E-2</v>
      </c>
      <c r="V1263" s="59">
        <f t="shared" si="889"/>
        <v>96.990200000000002</v>
      </c>
      <c r="W1263" s="59">
        <f t="shared" si="890"/>
        <v>15.564610285369568</v>
      </c>
      <c r="X1263" s="59">
        <f t="shared" si="891"/>
        <v>9.1969212209718059</v>
      </c>
      <c r="Y1263" s="59">
        <f t="shared" si="892"/>
        <v>97.911731506341383</v>
      </c>
      <c r="Z1263" s="59">
        <f t="shared" si="864"/>
        <v>5.3158840267386754E-3</v>
      </c>
      <c r="AA1263" s="59">
        <f t="shared" si="865"/>
        <v>1.1183526996348496E-2</v>
      </c>
      <c r="AB1263" s="59">
        <f t="shared" si="866"/>
        <v>0.40063388757865609</v>
      </c>
      <c r="AC1263" s="59">
        <f t="shared" si="867"/>
        <v>1.3349741265627753</v>
      </c>
      <c r="AD1263" s="59">
        <f t="shared" si="868"/>
        <v>0.23153750568498399</v>
      </c>
      <c r="AE1263" s="59">
        <f t="shared" si="869"/>
        <v>1.9353445383489079E-3</v>
      </c>
      <c r="AF1263" s="59">
        <f t="shared" si="870"/>
        <v>0.43547706081190329</v>
      </c>
      <c r="AG1263" s="59">
        <f t="shared" si="871"/>
        <v>6.5233088299812602E-3</v>
      </c>
      <c r="AH1263" s="59">
        <f t="shared" si="872"/>
        <v>0.56802144247235287</v>
      </c>
      <c r="AI1263" s="59">
        <f t="shared" si="873"/>
        <v>3.3580692924415796E-3</v>
      </c>
      <c r="AJ1263" s="59">
        <f t="shared" si="893"/>
        <v>2.9989601567945305</v>
      </c>
      <c r="AK1263" s="59">
        <f t="shared" si="878"/>
        <v>4.0019353445383485</v>
      </c>
      <c r="AL1263" s="59">
        <f t="shared" si="894"/>
        <v>0.56604114566521901</v>
      </c>
      <c r="AM1263" s="59">
        <f t="shared" si="895"/>
        <v>0.43395885433478099</v>
      </c>
      <c r="AN1263" s="59">
        <f t="shared" si="896"/>
        <v>1.880805701536697</v>
      </c>
      <c r="AO1263" s="59">
        <f t="shared" si="897"/>
        <v>6.4274957280506584</v>
      </c>
      <c r="AP1263" s="59">
        <f t="shared" si="898"/>
        <v>0.3471251113765062</v>
      </c>
      <c r="AQ1263" s="59">
        <f t="shared" si="899"/>
        <v>0.11770227639560459</v>
      </c>
      <c r="AR1263" s="59">
        <f t="shared" si="900"/>
        <v>0.67863516608602292</v>
      </c>
      <c r="AS1263" s="59">
        <f t="shared" si="901"/>
        <v>0.20366255751837251</v>
      </c>
      <c r="AT1263" s="59">
        <f t="shared" si="902"/>
        <v>0.76916798936490205</v>
      </c>
      <c r="AU1263" s="65">
        <v>40.03223333333333</v>
      </c>
      <c r="AV1263" s="79">
        <v>2.0866666666666669E-2</v>
      </c>
      <c r="AW1263" s="65">
        <v>9.4324666666666683</v>
      </c>
      <c r="AX1263" s="65">
        <v>0.15893333333333334</v>
      </c>
      <c r="AY1263" s="65">
        <v>48.503499999999995</v>
      </c>
      <c r="AZ1263" s="65">
        <v>0.10043333333333333</v>
      </c>
      <c r="BA1263" s="65">
        <v>0.31513333333333332</v>
      </c>
      <c r="BB1263" s="65">
        <v>6.2799999999999995E-2</v>
      </c>
      <c r="BC1263" s="65">
        <v>1.4933333333333333E-2</v>
      </c>
      <c r="BD1263" s="65">
        <v>1.4100000000000001E-2</v>
      </c>
      <c r="BE1263" s="65">
        <v>98.6554</v>
      </c>
      <c r="BF1263" s="59">
        <f t="shared" si="903"/>
        <v>90.162920174713932</v>
      </c>
      <c r="BG1263" s="59">
        <f t="shared" si="904"/>
        <v>9.8370798252860686E-2</v>
      </c>
      <c r="BH1263" s="64">
        <f t="shared" si="905"/>
        <v>0.90162920174713934</v>
      </c>
      <c r="BI1263" s="51"/>
      <c r="BJ1263" s="62"/>
      <c r="BK1263" s="62"/>
      <c r="BL1263" s="51"/>
    </row>
    <row r="1264" spans="1:64" s="35" customFormat="1" x14ac:dyDescent="0.25">
      <c r="A1264" s="68"/>
      <c r="B1264" s="58" t="s">
        <v>168</v>
      </c>
      <c r="C1264" s="52" t="s">
        <v>15</v>
      </c>
      <c r="D1264" s="52" t="s">
        <v>1771</v>
      </c>
      <c r="E1264" s="52" t="s">
        <v>1772</v>
      </c>
      <c r="F1264" s="52" t="s">
        <v>1768</v>
      </c>
      <c r="G1264" s="63" t="s">
        <v>1779</v>
      </c>
      <c r="H1264" s="52" t="s">
        <v>1788</v>
      </c>
      <c r="I1264" s="52" t="s">
        <v>1735</v>
      </c>
      <c r="J1264" s="52" t="s">
        <v>1721</v>
      </c>
      <c r="K1264" s="65">
        <f t="shared" si="888"/>
        <v>88.614690988923712</v>
      </c>
      <c r="L1264" s="68">
        <v>8.7400000000000005E-2</v>
      </c>
      <c r="M1264" s="68">
        <v>0.41720000000000002</v>
      </c>
      <c r="N1264" s="68">
        <v>9.6999999999999993</v>
      </c>
      <c r="O1264" s="68">
        <v>52.22</v>
      </c>
      <c r="P1264" s="68">
        <v>7.7399999999999997E-2</v>
      </c>
      <c r="Q1264" s="68">
        <v>24.15</v>
      </c>
      <c r="R1264" s="68">
        <v>0.27639999999999998</v>
      </c>
      <c r="S1264" s="68">
        <v>11.21</v>
      </c>
      <c r="T1264" s="68">
        <v>0.1045</v>
      </c>
      <c r="U1264" s="68">
        <v>9.8299999999999998E-2</v>
      </c>
      <c r="V1264" s="59">
        <f t="shared" si="889"/>
        <v>98.341199999999986</v>
      </c>
      <c r="W1264" s="59">
        <f t="shared" si="890"/>
        <v>16.044594321169569</v>
      </c>
      <c r="X1264" s="59">
        <f t="shared" si="891"/>
        <v>9.00800808938701</v>
      </c>
      <c r="Y1264" s="59">
        <f t="shared" si="892"/>
        <v>99.243802410556569</v>
      </c>
      <c r="Z1264" s="59">
        <f t="shared" si="864"/>
        <v>2.8990498740365765E-3</v>
      </c>
      <c r="AA1264" s="59">
        <f t="shared" si="865"/>
        <v>1.0407441506052174E-2</v>
      </c>
      <c r="AB1264" s="59">
        <f t="shared" si="866"/>
        <v>0.3792436880683952</v>
      </c>
      <c r="AC1264" s="59">
        <f t="shared" si="867"/>
        <v>1.3700650865028017</v>
      </c>
      <c r="AD1264" s="59">
        <f t="shared" si="868"/>
        <v>0.22485383819432456</v>
      </c>
      <c r="AE1264" s="59">
        <f t="shared" si="869"/>
        <v>1.4705186331062888E-3</v>
      </c>
      <c r="AF1264" s="59">
        <f t="shared" si="870"/>
        <v>0.44509060413306945</v>
      </c>
      <c r="AG1264" s="59">
        <f t="shared" si="871"/>
        <v>7.7659271598471257E-3</v>
      </c>
      <c r="AH1264" s="59">
        <f t="shared" si="872"/>
        <v>0.55429284506598941</v>
      </c>
      <c r="AI1264" s="59">
        <f t="shared" si="873"/>
        <v>2.7879437829745109E-3</v>
      </c>
      <c r="AJ1264" s="59">
        <f t="shared" si="893"/>
        <v>2.9988769429205973</v>
      </c>
      <c r="AK1264" s="59">
        <f t="shared" si="878"/>
        <v>4.0014705186331057</v>
      </c>
      <c r="AL1264" s="59">
        <f t="shared" si="894"/>
        <v>0.55463480559961165</v>
      </c>
      <c r="AM1264" s="59">
        <f t="shared" si="895"/>
        <v>0.44536519440038835</v>
      </c>
      <c r="AN1264" s="59">
        <f t="shared" si="896"/>
        <v>1.9794663400337891</v>
      </c>
      <c r="AO1264" s="59">
        <f t="shared" si="897"/>
        <v>6.8723436890296181</v>
      </c>
      <c r="AP1264" s="59">
        <f t="shared" si="898"/>
        <v>0.33563057469837343</v>
      </c>
      <c r="AQ1264" s="59">
        <f t="shared" si="899"/>
        <v>0.11389833681397515</v>
      </c>
      <c r="AR1264" s="59">
        <f t="shared" si="900"/>
        <v>0.69399809197254281</v>
      </c>
      <c r="AS1264" s="59">
        <f t="shared" si="901"/>
        <v>0.19210357121348209</v>
      </c>
      <c r="AT1264" s="59">
        <f t="shared" si="902"/>
        <v>0.78320368960513664</v>
      </c>
      <c r="AU1264" s="65">
        <v>39.669533333333334</v>
      </c>
      <c r="AV1264" s="79">
        <v>1.5033333333333334E-2</v>
      </c>
      <c r="AW1264" s="65">
        <v>10.872199999999999</v>
      </c>
      <c r="AX1264" s="65">
        <v>0.19123333333333334</v>
      </c>
      <c r="AY1264" s="65">
        <v>47.474933333333333</v>
      </c>
      <c r="AZ1264" s="65">
        <v>0.11399999999999999</v>
      </c>
      <c r="BA1264" s="65">
        <v>0.2152333333333333</v>
      </c>
      <c r="BB1264" s="65">
        <v>7.3266666666666661E-2</v>
      </c>
      <c r="BC1264" s="65">
        <v>1.5133333333333334E-2</v>
      </c>
      <c r="BD1264" s="65">
        <v>1.4566666666666667E-2</v>
      </c>
      <c r="BE1264" s="65">
        <v>98.655133333333325</v>
      </c>
      <c r="BF1264" s="59">
        <f t="shared" si="903"/>
        <v>88.614690988923712</v>
      </c>
      <c r="BG1264" s="59">
        <f t="shared" si="904"/>
        <v>0.11385309011076288</v>
      </c>
      <c r="BH1264" s="64">
        <f t="shared" si="905"/>
        <v>0.88614690988923717</v>
      </c>
      <c r="BI1264" s="51"/>
      <c r="BJ1264" s="62"/>
      <c r="BK1264" s="62"/>
      <c r="BL1264" s="51"/>
    </row>
    <row r="1265" spans="1:64" s="35" customFormat="1" x14ac:dyDescent="0.25">
      <c r="A1265" s="68"/>
      <c r="B1265" s="58" t="s">
        <v>168</v>
      </c>
      <c r="C1265" s="52" t="s">
        <v>15</v>
      </c>
      <c r="D1265" s="52" t="s">
        <v>1771</v>
      </c>
      <c r="E1265" s="52" t="s">
        <v>1772</v>
      </c>
      <c r="F1265" s="52" t="s">
        <v>1758</v>
      </c>
      <c r="G1265" s="63" t="s">
        <v>1779</v>
      </c>
      <c r="H1265" s="52" t="s">
        <v>1788</v>
      </c>
      <c r="I1265" s="52" t="s">
        <v>1735</v>
      </c>
      <c r="J1265" s="52" t="s">
        <v>1721</v>
      </c>
      <c r="K1265" s="65">
        <f t="shared" si="888"/>
        <v>90.678229284842473</v>
      </c>
      <c r="L1265" s="68">
        <v>0.95960000000000001</v>
      </c>
      <c r="M1265" s="68">
        <v>0.43580000000000002</v>
      </c>
      <c r="N1265" s="68">
        <v>11.39</v>
      </c>
      <c r="O1265" s="68">
        <v>49.31</v>
      </c>
      <c r="P1265" s="68">
        <v>0.1152</v>
      </c>
      <c r="Q1265" s="68">
        <v>23.21</v>
      </c>
      <c r="R1265" s="68">
        <v>0.25990000000000002</v>
      </c>
      <c r="S1265" s="68">
        <v>13.12</v>
      </c>
      <c r="T1265" s="68">
        <v>0.1278</v>
      </c>
      <c r="U1265" s="68">
        <v>9.2999999999999999E-2</v>
      </c>
      <c r="V1265" s="59">
        <f t="shared" si="889"/>
        <v>99.021300000000011</v>
      </c>
      <c r="W1265" s="59">
        <f t="shared" si="890"/>
        <v>14.762477713719123</v>
      </c>
      <c r="X1265" s="59">
        <f t="shared" si="891"/>
        <v>9.3882221452332484</v>
      </c>
      <c r="Y1265" s="59">
        <f t="shared" si="892"/>
        <v>99.961999858952368</v>
      </c>
      <c r="Z1265" s="59">
        <f t="shared" si="864"/>
        <v>3.0919825518338186E-2</v>
      </c>
      <c r="AA1265" s="59">
        <f t="shared" si="865"/>
        <v>1.0560620730190396E-2</v>
      </c>
      <c r="AB1265" s="59">
        <f t="shared" si="866"/>
        <v>0.4325864304396474</v>
      </c>
      <c r="AC1265" s="59">
        <f t="shared" si="867"/>
        <v>1.2567296900921103</v>
      </c>
      <c r="AD1265" s="59">
        <f t="shared" si="868"/>
        <v>0.22764464368815571</v>
      </c>
      <c r="AE1265" s="59">
        <f t="shared" si="869"/>
        <v>2.12610442462391E-3</v>
      </c>
      <c r="AF1265" s="59">
        <f t="shared" si="870"/>
        <v>0.3978152996762232</v>
      </c>
      <c r="AG1265" s="59">
        <f t="shared" si="871"/>
        <v>7.0935575186750425E-3</v>
      </c>
      <c r="AH1265" s="59">
        <f t="shared" si="872"/>
        <v>0.63018786506512503</v>
      </c>
      <c r="AI1265" s="59">
        <f t="shared" si="873"/>
        <v>3.312082276113034E-3</v>
      </c>
      <c r="AJ1265" s="59">
        <f t="shared" si="893"/>
        <v>2.9989761194292024</v>
      </c>
      <c r="AK1265" s="59">
        <f t="shared" si="878"/>
        <v>4.0021261044246232</v>
      </c>
      <c r="AL1265" s="59">
        <f t="shared" si="894"/>
        <v>0.61302132783188867</v>
      </c>
      <c r="AM1265" s="59">
        <f t="shared" si="895"/>
        <v>0.38697867216811133</v>
      </c>
      <c r="AN1265" s="59">
        <f t="shared" si="896"/>
        <v>1.7475276080784037</v>
      </c>
      <c r="AO1265" s="59">
        <f t="shared" si="897"/>
        <v>5.8379697431476201</v>
      </c>
      <c r="AP1265" s="59">
        <f t="shared" si="898"/>
        <v>0.36396358568327219</v>
      </c>
      <c r="AQ1265" s="59">
        <f t="shared" si="899"/>
        <v>0.11875289674006095</v>
      </c>
      <c r="AR1265" s="59">
        <f t="shared" si="900"/>
        <v>0.65558446137708148</v>
      </c>
      <c r="AS1265" s="59">
        <f t="shared" si="901"/>
        <v>0.22566264188285765</v>
      </c>
      <c r="AT1265" s="59">
        <f t="shared" si="902"/>
        <v>0.74392807528322225</v>
      </c>
      <c r="AU1265" s="65">
        <v>39.953566666666667</v>
      </c>
      <c r="AV1265" s="79">
        <v>6.0266666666666663E-2</v>
      </c>
      <c r="AW1265" s="65">
        <v>9.0019333333333336</v>
      </c>
      <c r="AX1265" s="65">
        <v>0.1419</v>
      </c>
      <c r="AY1265" s="65">
        <v>49.127700000000004</v>
      </c>
      <c r="AZ1265" s="65">
        <v>0.1018</v>
      </c>
      <c r="BA1265" s="65">
        <v>0.32939999999999997</v>
      </c>
      <c r="BB1265" s="65">
        <v>0.23713333333333331</v>
      </c>
      <c r="BC1265" s="65">
        <v>1.5066666666666666E-2</v>
      </c>
      <c r="BD1265" s="65">
        <v>1.1866666666666669E-2</v>
      </c>
      <c r="BE1265" s="65">
        <v>98.980633333333344</v>
      </c>
      <c r="BF1265" s="59">
        <f t="shared" si="903"/>
        <v>90.678229284842473</v>
      </c>
      <c r="BG1265" s="59">
        <f t="shared" si="904"/>
        <v>9.3217707151575263E-2</v>
      </c>
      <c r="BH1265" s="64">
        <f t="shared" si="905"/>
        <v>0.90678229284842471</v>
      </c>
      <c r="BI1265" s="51"/>
      <c r="BJ1265" s="62"/>
      <c r="BK1265" s="62"/>
      <c r="BL1265" s="51"/>
    </row>
    <row r="1266" spans="1:64" s="35" customFormat="1" x14ac:dyDescent="0.25">
      <c r="A1266" s="68"/>
      <c r="B1266" s="58" t="s">
        <v>168</v>
      </c>
      <c r="C1266" s="52" t="s">
        <v>15</v>
      </c>
      <c r="D1266" s="52" t="s">
        <v>1771</v>
      </c>
      <c r="E1266" s="52" t="s">
        <v>1772</v>
      </c>
      <c r="F1266" s="52" t="s">
        <v>1758</v>
      </c>
      <c r="G1266" s="63" t="s">
        <v>1779</v>
      </c>
      <c r="H1266" s="52" t="s">
        <v>1788</v>
      </c>
      <c r="I1266" s="52" t="s">
        <v>1735</v>
      </c>
      <c r="J1266" s="52" t="s">
        <v>1721</v>
      </c>
      <c r="K1266" s="65">
        <f t="shared" si="888"/>
        <v>89.91084839741076</v>
      </c>
      <c r="L1266" s="68">
        <v>0.1333</v>
      </c>
      <c r="M1266" s="68">
        <v>0.52059999999999995</v>
      </c>
      <c r="N1266" s="68">
        <v>11.66</v>
      </c>
      <c r="O1266" s="68">
        <v>49.68</v>
      </c>
      <c r="P1266" s="68">
        <v>0.1061</v>
      </c>
      <c r="Q1266" s="68">
        <v>23.42</v>
      </c>
      <c r="R1266" s="68">
        <v>0.24030000000000001</v>
      </c>
      <c r="S1266" s="68">
        <v>11.73</v>
      </c>
      <c r="T1266" s="68">
        <v>0.13880000000000001</v>
      </c>
      <c r="U1266" s="68">
        <v>7.3599999999999999E-2</v>
      </c>
      <c r="V1266" s="59">
        <f t="shared" si="889"/>
        <v>97.702700000000007</v>
      </c>
      <c r="W1266" s="59">
        <f t="shared" si="890"/>
        <v>15.538075606884313</v>
      </c>
      <c r="X1266" s="59">
        <f t="shared" si="891"/>
        <v>8.7596403568745149</v>
      </c>
      <c r="Y1266" s="59">
        <f t="shared" si="892"/>
        <v>98.58041596375881</v>
      </c>
      <c r="Z1266" s="59">
        <f t="shared" si="864"/>
        <v>4.3927004450966239E-3</v>
      </c>
      <c r="AA1266" s="59">
        <f t="shared" si="865"/>
        <v>1.2902118523031197E-2</v>
      </c>
      <c r="AB1266" s="59">
        <f t="shared" si="866"/>
        <v>0.4529000430624549</v>
      </c>
      <c r="AC1266" s="59">
        <f t="shared" si="867"/>
        <v>1.2949204915722283</v>
      </c>
      <c r="AD1266" s="59">
        <f t="shared" si="868"/>
        <v>0.21722759699194522</v>
      </c>
      <c r="AE1266" s="59">
        <f t="shared" si="869"/>
        <v>2.002636556339209E-3</v>
      </c>
      <c r="AF1266" s="59">
        <f t="shared" si="870"/>
        <v>0.42822705343407158</v>
      </c>
      <c r="AG1266" s="59">
        <f t="shared" si="871"/>
        <v>6.707585687293959E-3</v>
      </c>
      <c r="AH1266" s="59">
        <f t="shared" si="872"/>
        <v>0.57622070125300351</v>
      </c>
      <c r="AI1266" s="59">
        <f t="shared" si="873"/>
        <v>3.6788694149234844E-3</v>
      </c>
      <c r="AJ1266" s="59">
        <f t="shared" si="893"/>
        <v>2.9991797969403877</v>
      </c>
      <c r="AK1266" s="59">
        <f t="shared" si="878"/>
        <v>4.0020026365563384</v>
      </c>
      <c r="AL1266" s="59">
        <f t="shared" si="894"/>
        <v>0.5736691615508851</v>
      </c>
      <c r="AM1266" s="59">
        <f t="shared" si="895"/>
        <v>0.4263308384491149</v>
      </c>
      <c r="AN1266" s="59">
        <f t="shared" si="896"/>
        <v>1.9713289626361341</v>
      </c>
      <c r="AO1266" s="59">
        <f t="shared" si="897"/>
        <v>6.8353888126514395</v>
      </c>
      <c r="AP1266" s="59">
        <f t="shared" si="898"/>
        <v>0.33654974342282507</v>
      </c>
      <c r="AQ1266" s="59">
        <f t="shared" si="899"/>
        <v>0.11054568765810763</v>
      </c>
      <c r="AR1266" s="59">
        <f t="shared" si="900"/>
        <v>0.65897647529901393</v>
      </c>
      <c r="AS1266" s="59">
        <f t="shared" si="901"/>
        <v>0.2304778370428785</v>
      </c>
      <c r="AT1266" s="59">
        <f t="shared" si="902"/>
        <v>0.74087726165940904</v>
      </c>
      <c r="AU1266" s="65">
        <v>40.272833333333331</v>
      </c>
      <c r="AV1266" s="79">
        <v>1.7533333333333335E-2</v>
      </c>
      <c r="AW1266" s="65">
        <v>9.7127999999999997</v>
      </c>
      <c r="AX1266" s="65">
        <v>0.15666666666666665</v>
      </c>
      <c r="AY1266" s="65">
        <v>48.561033333333334</v>
      </c>
      <c r="AZ1266" s="65">
        <v>0.1052</v>
      </c>
      <c r="BA1266" s="65">
        <v>0.29543333333333338</v>
      </c>
      <c r="BB1266" s="65">
        <v>4.3933333333333331E-2</v>
      </c>
      <c r="BC1266" s="65">
        <v>1.4866666666666667E-2</v>
      </c>
      <c r="BD1266" s="65">
        <v>1.18E-2</v>
      </c>
      <c r="BE1266" s="65">
        <v>99.192099999999982</v>
      </c>
      <c r="BF1266" s="59">
        <f t="shared" si="903"/>
        <v>89.91084839741076</v>
      </c>
      <c r="BG1266" s="59">
        <f t="shared" si="904"/>
        <v>0.1008915160258924</v>
      </c>
      <c r="BH1266" s="64">
        <f t="shared" si="905"/>
        <v>0.89910848397410759</v>
      </c>
      <c r="BI1266" s="51"/>
      <c r="BJ1266" s="62"/>
      <c r="BK1266" s="62"/>
      <c r="BL1266" s="51"/>
    </row>
    <row r="1267" spans="1:64" s="35" customFormat="1" x14ac:dyDescent="0.25">
      <c r="A1267" s="68"/>
      <c r="B1267" s="58" t="s">
        <v>168</v>
      </c>
      <c r="C1267" s="52" t="s">
        <v>15</v>
      </c>
      <c r="D1267" s="52" t="s">
        <v>1771</v>
      </c>
      <c r="E1267" s="52" t="s">
        <v>1772</v>
      </c>
      <c r="F1267" s="52" t="s">
        <v>1758</v>
      </c>
      <c r="G1267" s="63" t="s">
        <v>1779</v>
      </c>
      <c r="H1267" s="52" t="s">
        <v>1788</v>
      </c>
      <c r="I1267" s="52" t="s">
        <v>1735</v>
      </c>
      <c r="J1267" s="52" t="s">
        <v>1721</v>
      </c>
      <c r="K1267" s="65">
        <f t="shared" si="888"/>
        <v>86.571410738723657</v>
      </c>
      <c r="L1267" s="68">
        <v>7.9299999999999995E-2</v>
      </c>
      <c r="M1267" s="68">
        <v>0.52800000000000002</v>
      </c>
      <c r="N1267" s="68">
        <v>10.52</v>
      </c>
      <c r="O1267" s="68">
        <v>49.34</v>
      </c>
      <c r="P1267" s="68">
        <v>0.11600000000000001</v>
      </c>
      <c r="Q1267" s="68">
        <v>30.31</v>
      </c>
      <c r="R1267" s="68">
        <v>0.3826</v>
      </c>
      <c r="S1267" s="68">
        <v>7.39</v>
      </c>
      <c r="T1267" s="68">
        <v>4.7600000000000003E-2</v>
      </c>
      <c r="U1267" s="68">
        <v>0.1399</v>
      </c>
      <c r="V1267" s="59">
        <f t="shared" si="889"/>
        <v>98.853399999999993</v>
      </c>
      <c r="W1267" s="59">
        <f t="shared" si="890"/>
        <v>22.159995052204081</v>
      </c>
      <c r="X1267" s="59">
        <f t="shared" si="891"/>
        <v>9.057573847294865</v>
      </c>
      <c r="Y1267" s="59">
        <f t="shared" si="892"/>
        <v>99.760968899498934</v>
      </c>
      <c r="Z1267" s="59">
        <f t="shared" si="864"/>
        <v>2.6806885610385096E-3</v>
      </c>
      <c r="AA1267" s="59">
        <f t="shared" si="865"/>
        <v>1.3423399667951986E-2</v>
      </c>
      <c r="AB1267" s="59">
        <f t="shared" si="866"/>
        <v>0.41917105579496816</v>
      </c>
      <c r="AC1267" s="59">
        <f t="shared" si="867"/>
        <v>1.3192660807939143</v>
      </c>
      <c r="AD1267" s="59">
        <f t="shared" si="868"/>
        <v>0.23041584501624393</v>
      </c>
      <c r="AE1267" s="59">
        <f t="shared" si="869"/>
        <v>2.2460347953810011E-3</v>
      </c>
      <c r="AF1267" s="59">
        <f t="shared" si="870"/>
        <v>0.62649594512513862</v>
      </c>
      <c r="AG1267" s="59">
        <f t="shared" si="871"/>
        <v>1.0955423217373693E-2</v>
      </c>
      <c r="AH1267" s="59">
        <f t="shared" si="872"/>
        <v>0.37239772404671551</v>
      </c>
      <c r="AI1267" s="59">
        <f t="shared" si="873"/>
        <v>1.2942065520300142E-3</v>
      </c>
      <c r="AJ1267" s="59">
        <f t="shared" si="893"/>
        <v>2.9983464035707552</v>
      </c>
      <c r="AK1267" s="59">
        <f t="shared" si="878"/>
        <v>4.0022460347953812</v>
      </c>
      <c r="AL1267" s="59">
        <f t="shared" si="894"/>
        <v>0.37281017543684775</v>
      </c>
      <c r="AM1267" s="59">
        <f t="shared" si="895"/>
        <v>0.6271898245631522</v>
      </c>
      <c r="AN1267" s="59">
        <f t="shared" si="896"/>
        <v>2.7189794394607354</v>
      </c>
      <c r="AO1267" s="59">
        <f t="shared" si="897"/>
        <v>10.412308338061679</v>
      </c>
      <c r="AP1267" s="59">
        <f t="shared" si="898"/>
        <v>0.26889097298827858</v>
      </c>
      <c r="AQ1267" s="59">
        <f t="shared" si="899"/>
        <v>0.11703049804581914</v>
      </c>
      <c r="AR1267" s="59">
        <f t="shared" si="900"/>
        <v>0.67006835610364868</v>
      </c>
      <c r="AS1267" s="59">
        <f t="shared" si="901"/>
        <v>0.21290114585053219</v>
      </c>
      <c r="AT1267" s="59">
        <f t="shared" si="902"/>
        <v>0.75888052149101282</v>
      </c>
      <c r="AU1267" s="65">
        <v>39.5002</v>
      </c>
      <c r="AV1267" s="79">
        <v>2.3400000000000001E-2</v>
      </c>
      <c r="AW1267" s="65">
        <v>12.737033333333335</v>
      </c>
      <c r="AX1267" s="65">
        <v>0.20793333333333333</v>
      </c>
      <c r="AY1267" s="65">
        <v>46.067900000000002</v>
      </c>
      <c r="AZ1267" s="65">
        <v>0.10343333333333334</v>
      </c>
      <c r="BA1267" s="65">
        <v>0.24679999999999999</v>
      </c>
      <c r="BB1267" s="65">
        <v>0.10593333333333332</v>
      </c>
      <c r="BC1267" s="65">
        <v>1.5399999999999999E-2</v>
      </c>
      <c r="BD1267" s="65">
        <v>1.6866666666666669E-2</v>
      </c>
      <c r="BE1267" s="65">
        <v>99.024900000000002</v>
      </c>
      <c r="BF1267" s="59">
        <f t="shared" si="903"/>
        <v>86.571410738723657</v>
      </c>
      <c r="BG1267" s="59">
        <f t="shared" si="904"/>
        <v>0.13428589261276344</v>
      </c>
      <c r="BH1267" s="64">
        <f t="shared" si="905"/>
        <v>0.86571410738723653</v>
      </c>
      <c r="BI1267" s="51"/>
      <c r="BJ1267" s="62"/>
      <c r="BK1267" s="62"/>
      <c r="BL1267" s="51"/>
    </row>
    <row r="1268" spans="1:64" s="35" customFormat="1" x14ac:dyDescent="0.25">
      <c r="A1268" s="68"/>
      <c r="B1268" s="58" t="s">
        <v>168</v>
      </c>
      <c r="C1268" s="52" t="s">
        <v>15</v>
      </c>
      <c r="D1268" s="52" t="s">
        <v>1771</v>
      </c>
      <c r="E1268" s="52" t="s">
        <v>1772</v>
      </c>
      <c r="F1268" s="52" t="s">
        <v>1758</v>
      </c>
      <c r="G1268" s="63" t="s">
        <v>1779</v>
      </c>
      <c r="H1268" s="52" t="s">
        <v>1788</v>
      </c>
      <c r="I1268" s="52" t="s">
        <v>1735</v>
      </c>
      <c r="J1268" s="52" t="s">
        <v>1721</v>
      </c>
      <c r="K1268" s="65">
        <f t="shared" si="888"/>
        <v>86.571410738723657</v>
      </c>
      <c r="L1268" s="68">
        <v>5.8599999999999999E-2</v>
      </c>
      <c r="M1268" s="68">
        <v>0.55549999999999999</v>
      </c>
      <c r="N1268" s="68">
        <v>10.74</v>
      </c>
      <c r="O1268" s="68">
        <v>48.32</v>
      </c>
      <c r="P1268" s="68">
        <v>0.11210000000000001</v>
      </c>
      <c r="Q1268" s="68">
        <v>30.55</v>
      </c>
      <c r="R1268" s="68">
        <v>0.36959999999999998</v>
      </c>
      <c r="S1268" s="68">
        <v>7.56</v>
      </c>
      <c r="T1268" s="68">
        <v>7.2900000000000006E-2</v>
      </c>
      <c r="U1268" s="68">
        <v>0.15310000000000001</v>
      </c>
      <c r="V1268" s="59">
        <f t="shared" si="889"/>
        <v>98.491800000000012</v>
      </c>
      <c r="W1268" s="59">
        <f t="shared" si="890"/>
        <v>21.796164955750413</v>
      </c>
      <c r="X1268" s="59">
        <f t="shared" si="891"/>
        <v>9.7286453036781335</v>
      </c>
      <c r="Y1268" s="59">
        <f t="shared" si="892"/>
        <v>99.466610259428549</v>
      </c>
      <c r="Z1268" s="59">
        <f t="shared" si="864"/>
        <v>1.9827576254103901E-3</v>
      </c>
      <c r="AA1268" s="59">
        <f t="shared" si="865"/>
        <v>1.4135510604640333E-2</v>
      </c>
      <c r="AB1268" s="59">
        <f t="shared" si="866"/>
        <v>0.42833017141674284</v>
      </c>
      <c r="AC1268" s="59">
        <f t="shared" si="867"/>
        <v>1.2931801092561659</v>
      </c>
      <c r="AD1268" s="59">
        <f t="shared" si="868"/>
        <v>0.24771463532440696</v>
      </c>
      <c r="AE1268" s="59">
        <f t="shared" si="869"/>
        <v>2.1725157936760761E-3</v>
      </c>
      <c r="AF1268" s="59">
        <f t="shared" si="870"/>
        <v>0.61677609124702248</v>
      </c>
      <c r="AG1268" s="59">
        <f t="shared" si="871"/>
        <v>1.0592902994202779E-2</v>
      </c>
      <c r="AH1268" s="59">
        <f t="shared" si="872"/>
        <v>0.38131440685137369</v>
      </c>
      <c r="AI1268" s="59">
        <f t="shared" si="873"/>
        <v>1.9839147608124259E-3</v>
      </c>
      <c r="AJ1268" s="59">
        <f t="shared" si="893"/>
        <v>2.9981830158744542</v>
      </c>
      <c r="AK1268" s="59">
        <f t="shared" si="878"/>
        <v>4.0021725157936761</v>
      </c>
      <c r="AL1268" s="59">
        <f t="shared" si="894"/>
        <v>0.38204392044395757</v>
      </c>
      <c r="AM1268" s="59">
        <f t="shared" si="895"/>
        <v>0.61795607955604237</v>
      </c>
      <c r="AN1268" s="59">
        <f t="shared" si="896"/>
        <v>2.4898653664095898</v>
      </c>
      <c r="AO1268" s="59">
        <f t="shared" si="897"/>
        <v>9.2791389002033373</v>
      </c>
      <c r="AP1268" s="59">
        <f t="shared" si="898"/>
        <v>0.28654400528602925</v>
      </c>
      <c r="AQ1268" s="59">
        <f t="shared" si="899"/>
        <v>0.12579296215077171</v>
      </c>
      <c r="AR1268" s="59">
        <f t="shared" si="900"/>
        <v>0.6566949761557499</v>
      </c>
      <c r="AS1268" s="59">
        <f t="shared" si="901"/>
        <v>0.21751206169347834</v>
      </c>
      <c r="AT1268" s="59">
        <f t="shared" si="902"/>
        <v>0.75118930381913496</v>
      </c>
      <c r="AU1268" s="65">
        <v>39.5002</v>
      </c>
      <c r="AV1268" s="79">
        <v>2.3400000000000001E-2</v>
      </c>
      <c r="AW1268" s="65">
        <v>12.737033333333335</v>
      </c>
      <c r="AX1268" s="65">
        <v>0.20793333333333333</v>
      </c>
      <c r="AY1268" s="65">
        <v>46.067900000000002</v>
      </c>
      <c r="AZ1268" s="65">
        <v>0.10343333333333334</v>
      </c>
      <c r="BA1268" s="65">
        <v>0.24679999999999999</v>
      </c>
      <c r="BB1268" s="65">
        <v>0.10593333333333332</v>
      </c>
      <c r="BC1268" s="65">
        <v>1.5399999999999999E-2</v>
      </c>
      <c r="BD1268" s="65">
        <v>1.6866666666666669E-2</v>
      </c>
      <c r="BE1268" s="65">
        <v>99.024900000000002</v>
      </c>
      <c r="BF1268" s="59">
        <f t="shared" si="903"/>
        <v>86.571410738723657</v>
      </c>
      <c r="BG1268" s="59">
        <f t="shared" si="904"/>
        <v>0.13428589261276344</v>
      </c>
      <c r="BH1268" s="64">
        <f t="shared" si="905"/>
        <v>0.86571410738723653</v>
      </c>
      <c r="BI1268" s="51"/>
      <c r="BJ1268" s="62"/>
      <c r="BK1268" s="62"/>
      <c r="BL1268" s="51"/>
    </row>
    <row r="1269" spans="1:64" s="35" customFormat="1" x14ac:dyDescent="0.25">
      <c r="A1269" s="68"/>
      <c r="B1269" s="58" t="s">
        <v>168</v>
      </c>
      <c r="C1269" s="52" t="s">
        <v>15</v>
      </c>
      <c r="D1269" s="52" t="s">
        <v>1771</v>
      </c>
      <c r="E1269" s="52" t="s">
        <v>1772</v>
      </c>
      <c r="F1269" s="52" t="s">
        <v>1758</v>
      </c>
      <c r="G1269" s="63" t="s">
        <v>1779</v>
      </c>
      <c r="H1269" s="52" t="s">
        <v>1788</v>
      </c>
      <c r="I1269" s="52" t="s">
        <v>1735</v>
      </c>
      <c r="J1269" s="52" t="s">
        <v>1721</v>
      </c>
      <c r="K1269" s="65">
        <f t="shared" si="888"/>
        <v>75.610718123763334</v>
      </c>
      <c r="L1269" s="68">
        <v>0.73029999999999995</v>
      </c>
      <c r="M1269" s="68">
        <v>0.69730000000000003</v>
      </c>
      <c r="N1269" s="68">
        <v>11.23</v>
      </c>
      <c r="O1269" s="68">
        <v>45.37</v>
      </c>
      <c r="P1269" s="68">
        <v>0.15260000000000001</v>
      </c>
      <c r="Q1269" s="68">
        <v>26.66</v>
      </c>
      <c r="R1269" s="68">
        <v>0.31630000000000003</v>
      </c>
      <c r="S1269" s="68">
        <v>11.08</v>
      </c>
      <c r="T1269" s="68">
        <v>0.1085</v>
      </c>
      <c r="U1269" s="68">
        <v>8.1799999999999998E-2</v>
      </c>
      <c r="V1269" s="59">
        <f t="shared" si="889"/>
        <v>96.4268</v>
      </c>
      <c r="W1269" s="59">
        <f t="shared" si="890"/>
        <v>16.963284738419773</v>
      </c>
      <c r="X1269" s="59">
        <f t="shared" si="891"/>
        <v>10.776522851278315</v>
      </c>
      <c r="Y1269" s="59">
        <f t="shared" si="892"/>
        <v>97.506607589698092</v>
      </c>
      <c r="Z1269" s="59">
        <f t="shared" si="864"/>
        <v>2.4435230709813335E-2</v>
      </c>
      <c r="AA1269" s="59">
        <f t="shared" si="865"/>
        <v>1.7546489187940259E-2</v>
      </c>
      <c r="AB1269" s="59">
        <f t="shared" si="866"/>
        <v>0.44289142555200928</v>
      </c>
      <c r="AC1269" s="59">
        <f t="shared" si="867"/>
        <v>1.2007262359180795</v>
      </c>
      <c r="AD1269" s="59">
        <f t="shared" si="868"/>
        <v>0.27134453612272497</v>
      </c>
      <c r="AE1269" s="59">
        <f t="shared" si="869"/>
        <v>2.9245226806968267E-3</v>
      </c>
      <c r="AF1269" s="59">
        <f t="shared" si="870"/>
        <v>0.47467955525333871</v>
      </c>
      <c r="AG1269" s="59">
        <f t="shared" si="871"/>
        <v>8.9644852093652E-3</v>
      </c>
      <c r="AH1269" s="59">
        <f t="shared" si="872"/>
        <v>0.55264253683778641</v>
      </c>
      <c r="AI1269" s="59">
        <f t="shared" si="873"/>
        <v>2.9199024937369526E-3</v>
      </c>
      <c r="AJ1269" s="59">
        <f t="shared" si="893"/>
        <v>2.9990749199654916</v>
      </c>
      <c r="AK1269" s="59">
        <f t="shared" si="878"/>
        <v>4.0029245226806971</v>
      </c>
      <c r="AL1269" s="59">
        <f t="shared" si="894"/>
        <v>0.53794476055009832</v>
      </c>
      <c r="AM1269" s="59">
        <f t="shared" si="895"/>
        <v>0.46205523944990168</v>
      </c>
      <c r="AN1269" s="59">
        <f t="shared" si="896"/>
        <v>1.7493610228386851</v>
      </c>
      <c r="AO1269" s="59">
        <f t="shared" si="897"/>
        <v>5.8459879177641252</v>
      </c>
      <c r="AP1269" s="59">
        <f t="shared" si="898"/>
        <v>0.36372087612106724</v>
      </c>
      <c r="AQ1269" s="59">
        <f t="shared" si="899"/>
        <v>0.14169707186064362</v>
      </c>
      <c r="AR1269" s="59">
        <f t="shared" si="900"/>
        <v>0.62702346679607657</v>
      </c>
      <c r="AS1269" s="59">
        <f t="shared" si="901"/>
        <v>0.23127946134327979</v>
      </c>
      <c r="AT1269" s="59">
        <f t="shared" si="902"/>
        <v>0.73053865510554494</v>
      </c>
      <c r="AU1269" s="65">
        <v>37.896249999999995</v>
      </c>
      <c r="AV1269" s="79">
        <v>1.54E-2</v>
      </c>
      <c r="AW1269" s="65">
        <v>21.95795</v>
      </c>
      <c r="AX1269" s="65">
        <v>0.51075000000000004</v>
      </c>
      <c r="AY1269" s="65">
        <v>38.191099999999999</v>
      </c>
      <c r="AZ1269" s="65">
        <v>0.11824999999999999</v>
      </c>
      <c r="BA1269" s="65">
        <v>8.6850000000000011E-2</v>
      </c>
      <c r="BB1269" s="65">
        <v>3.7999999999999996E-3</v>
      </c>
      <c r="BC1269" s="65">
        <v>1.7500000000000002E-2</v>
      </c>
      <c r="BD1269" s="65">
        <v>3.8949999999999999E-2</v>
      </c>
      <c r="BE1269" s="65">
        <v>98.836800000000011</v>
      </c>
      <c r="BF1269" s="59">
        <f t="shared" si="903"/>
        <v>75.610718123763334</v>
      </c>
      <c r="BG1269" s="59">
        <f t="shared" si="904"/>
        <v>0.24389281876236665</v>
      </c>
      <c r="BH1269" s="64">
        <f t="shared" si="905"/>
        <v>0.75610718123763332</v>
      </c>
      <c r="BI1269" s="51"/>
      <c r="BJ1269" s="62"/>
      <c r="BK1269" s="62"/>
      <c r="BL1269" s="51"/>
    </row>
    <row r="1270" spans="1:64" s="35" customFormat="1" x14ac:dyDescent="0.25">
      <c r="A1270" s="68"/>
      <c r="B1270" s="58" t="s">
        <v>168</v>
      </c>
      <c r="C1270" s="52" t="s">
        <v>15</v>
      </c>
      <c r="D1270" s="52" t="s">
        <v>1771</v>
      </c>
      <c r="E1270" s="52" t="s">
        <v>1772</v>
      </c>
      <c r="F1270" s="52" t="s">
        <v>1758</v>
      </c>
      <c r="G1270" s="63" t="s">
        <v>1779</v>
      </c>
      <c r="H1270" s="52" t="s">
        <v>1788</v>
      </c>
      <c r="I1270" s="52" t="s">
        <v>1735</v>
      </c>
      <c r="J1270" s="52" t="s">
        <v>1721</v>
      </c>
      <c r="K1270" s="65">
        <f t="shared" si="888"/>
        <v>90.408944634308725</v>
      </c>
      <c r="L1270" s="68">
        <v>0.20949999999999999</v>
      </c>
      <c r="M1270" s="68">
        <v>0.44</v>
      </c>
      <c r="N1270" s="68">
        <v>10.77</v>
      </c>
      <c r="O1270" s="68">
        <v>50.51</v>
      </c>
      <c r="P1270" s="68">
        <v>0.1114</v>
      </c>
      <c r="Q1270" s="68">
        <v>23.04</v>
      </c>
      <c r="R1270" s="68">
        <v>0.24679999999999999</v>
      </c>
      <c r="S1270" s="68">
        <v>13.03</v>
      </c>
      <c r="T1270" s="68">
        <v>0.13239999999999999</v>
      </c>
      <c r="U1270" s="68">
        <v>9.8500000000000004E-2</v>
      </c>
      <c r="V1270" s="59">
        <f t="shared" si="889"/>
        <v>98.5886</v>
      </c>
      <c r="W1270" s="59">
        <f t="shared" si="890"/>
        <v>13.707692934065097</v>
      </c>
      <c r="X1270" s="59">
        <f t="shared" si="891"/>
        <v>10.371534858785177</v>
      </c>
      <c r="Y1270" s="59">
        <f t="shared" si="892"/>
        <v>99.627827792850283</v>
      </c>
      <c r="Z1270" s="59">
        <f t="shared" si="864"/>
        <v>6.8098473438557416E-3</v>
      </c>
      <c r="AA1270" s="59">
        <f t="shared" si="865"/>
        <v>1.0756263935683822E-2</v>
      </c>
      <c r="AB1270" s="59">
        <f t="shared" si="866"/>
        <v>0.41264009552437897</v>
      </c>
      <c r="AC1270" s="59">
        <f t="shared" si="867"/>
        <v>1.298646039171325</v>
      </c>
      <c r="AD1270" s="59">
        <f t="shared" si="868"/>
        <v>0.25370186748173179</v>
      </c>
      <c r="AE1270" s="59">
        <f t="shared" si="869"/>
        <v>2.0740721357390903E-3</v>
      </c>
      <c r="AF1270" s="59">
        <f t="shared" si="870"/>
        <v>0.37264315479009863</v>
      </c>
      <c r="AG1270" s="59">
        <f t="shared" si="871"/>
        <v>6.7953139193239068E-3</v>
      </c>
      <c r="AH1270" s="59">
        <f t="shared" si="872"/>
        <v>0.63137469354821829</v>
      </c>
      <c r="AI1270" s="59">
        <f t="shared" si="873"/>
        <v>3.4615037135181667E-3</v>
      </c>
      <c r="AJ1270" s="59">
        <f t="shared" si="893"/>
        <v>2.9989028515638734</v>
      </c>
      <c r="AK1270" s="59">
        <f t="shared" si="878"/>
        <v>4.0020740721357404</v>
      </c>
      <c r="AL1270" s="59">
        <f t="shared" si="894"/>
        <v>0.62884807734560155</v>
      </c>
      <c r="AM1270" s="59">
        <f t="shared" si="895"/>
        <v>0.37115192265439845</v>
      </c>
      <c r="AN1270" s="59">
        <f t="shared" si="896"/>
        <v>1.4688230657857944</v>
      </c>
      <c r="AO1270" s="59">
        <f t="shared" si="897"/>
        <v>4.6504965279090635</v>
      </c>
      <c r="AP1270" s="59">
        <f t="shared" si="898"/>
        <v>0.40505130313245552</v>
      </c>
      <c r="AQ1270" s="59">
        <f t="shared" si="899"/>
        <v>0.12911115345264224</v>
      </c>
      <c r="AR1270" s="59">
        <f t="shared" si="900"/>
        <v>0.66089260480586842</v>
      </c>
      <c r="AS1270" s="59">
        <f t="shared" si="901"/>
        <v>0.20999624174148934</v>
      </c>
      <c r="AT1270" s="59">
        <f t="shared" si="902"/>
        <v>0.75887136162781255</v>
      </c>
      <c r="AU1270" s="65">
        <v>40.145200000000003</v>
      </c>
      <c r="AV1270" s="79">
        <v>2.1000000000000001E-2</v>
      </c>
      <c r="AW1270" s="65">
        <v>9.2909333333333333</v>
      </c>
      <c r="AX1270" s="65">
        <v>0.14463333333333331</v>
      </c>
      <c r="AY1270" s="65">
        <v>49.134933333333329</v>
      </c>
      <c r="AZ1270" s="65">
        <v>0.10293333333333334</v>
      </c>
      <c r="BA1270" s="65">
        <v>0.32443333333333335</v>
      </c>
      <c r="BB1270" s="65">
        <v>7.8633333333333333E-2</v>
      </c>
      <c r="BC1270" s="65">
        <v>1.4366666666666666E-2</v>
      </c>
      <c r="BD1270" s="65">
        <v>1.46E-2</v>
      </c>
      <c r="BE1270" s="65">
        <v>99.271666666666661</v>
      </c>
      <c r="BF1270" s="59">
        <f t="shared" si="903"/>
        <v>90.408944634308725</v>
      </c>
      <c r="BG1270" s="59">
        <f t="shared" si="904"/>
        <v>9.5910553656912756E-2</v>
      </c>
      <c r="BH1270" s="64">
        <f t="shared" si="905"/>
        <v>0.9040894463430873</v>
      </c>
      <c r="BI1270" s="51"/>
      <c r="BJ1270" s="62"/>
      <c r="BK1270" s="62"/>
      <c r="BL1270" s="51"/>
    </row>
    <row r="1271" spans="1:64" s="35" customFormat="1" x14ac:dyDescent="0.25">
      <c r="A1271" s="51"/>
      <c r="B1271" s="58" t="s">
        <v>168</v>
      </c>
      <c r="C1271" s="52" t="s">
        <v>15</v>
      </c>
      <c r="D1271" s="52" t="s">
        <v>1771</v>
      </c>
      <c r="E1271" s="52" t="s">
        <v>1772</v>
      </c>
      <c r="F1271" s="52" t="s">
        <v>1752</v>
      </c>
      <c r="G1271" s="63" t="s">
        <v>1779</v>
      </c>
      <c r="H1271" s="52" t="s">
        <v>1788</v>
      </c>
      <c r="I1271" s="52" t="s">
        <v>1735</v>
      </c>
      <c r="J1271" s="52" t="s">
        <v>1721</v>
      </c>
      <c r="K1271" s="65">
        <f t="shared" si="888"/>
        <v>88.297910571439147</v>
      </c>
      <c r="L1271" s="65">
        <v>7.7299999999999994E-2</v>
      </c>
      <c r="M1271" s="65">
        <v>0.8135</v>
      </c>
      <c r="N1271" s="65">
        <v>10.55</v>
      </c>
      <c r="O1271" s="65">
        <v>47.4</v>
      </c>
      <c r="P1271" s="65">
        <v>0.16400000000000001</v>
      </c>
      <c r="Q1271" s="65">
        <v>28.65</v>
      </c>
      <c r="R1271" s="65">
        <v>0.29720000000000002</v>
      </c>
      <c r="S1271" s="65">
        <v>10.24</v>
      </c>
      <c r="T1271" s="65">
        <v>8.4000000000000005E-2</v>
      </c>
      <c r="U1271" s="65">
        <v>9.8900000000000002E-2</v>
      </c>
      <c r="V1271" s="59">
        <f t="shared" si="889"/>
        <v>98.374899999999997</v>
      </c>
      <c r="W1271" s="59">
        <f t="shared" si="890"/>
        <v>18.055187648988976</v>
      </c>
      <c r="X1271" s="59">
        <f t="shared" si="891"/>
        <v>11.774630307858438</v>
      </c>
      <c r="Y1271" s="59">
        <f t="shared" si="892"/>
        <v>99.554717956847412</v>
      </c>
      <c r="Z1271" s="59">
        <f t="shared" si="864"/>
        <v>2.5684201435228369E-3</v>
      </c>
      <c r="AA1271" s="59">
        <f t="shared" si="865"/>
        <v>2.0328229511688722E-2</v>
      </c>
      <c r="AB1271" s="59">
        <f t="shared" si="866"/>
        <v>0.41318201181201142</v>
      </c>
      <c r="AC1271" s="59">
        <f t="shared" si="867"/>
        <v>1.2457330672523619</v>
      </c>
      <c r="AD1271" s="59">
        <f t="shared" si="868"/>
        <v>0.29441581647739551</v>
      </c>
      <c r="AE1271" s="59">
        <f t="shared" si="869"/>
        <v>3.1211578868973406E-3</v>
      </c>
      <c r="AF1271" s="59">
        <f t="shared" si="870"/>
        <v>0.50172300112326673</v>
      </c>
      <c r="AG1271" s="59">
        <f t="shared" si="871"/>
        <v>8.3646235127727044E-3</v>
      </c>
      <c r="AH1271" s="59">
        <f t="shared" si="872"/>
        <v>0.50719613557179655</v>
      </c>
      <c r="AI1271" s="59">
        <f t="shared" si="873"/>
        <v>2.244860338741475E-3</v>
      </c>
      <c r="AJ1271" s="59">
        <f t="shared" si="893"/>
        <v>2.9988773236304547</v>
      </c>
      <c r="AK1271" s="59">
        <f t="shared" si="878"/>
        <v>4.0031211578868975</v>
      </c>
      <c r="AL1271" s="59">
        <f t="shared" si="894"/>
        <v>0.50271237517927259</v>
      </c>
      <c r="AM1271" s="59">
        <f t="shared" si="895"/>
        <v>0.49728762482072741</v>
      </c>
      <c r="AN1271" s="59">
        <f t="shared" si="896"/>
        <v>1.7041305970794804</v>
      </c>
      <c r="AO1271" s="59">
        <f t="shared" si="897"/>
        <v>5.6489419616417633</v>
      </c>
      <c r="AP1271" s="59">
        <f t="shared" si="898"/>
        <v>0.36980462448079304</v>
      </c>
      <c r="AQ1271" s="59">
        <f t="shared" si="899"/>
        <v>0.15072500882946277</v>
      </c>
      <c r="AR1271" s="59">
        <f t="shared" si="900"/>
        <v>0.63774809997404458</v>
      </c>
      <c r="AS1271" s="59">
        <f t="shared" si="901"/>
        <v>0.21152689119649273</v>
      </c>
      <c r="AT1271" s="59">
        <f t="shared" si="902"/>
        <v>0.7509323912800614</v>
      </c>
      <c r="AU1271" s="65">
        <v>38.389833333333335</v>
      </c>
      <c r="AV1271" s="79">
        <v>1.4533333333333334E-2</v>
      </c>
      <c r="AW1271" s="65">
        <v>11.282300000000001</v>
      </c>
      <c r="AX1271" s="65">
        <v>0.19353333333333333</v>
      </c>
      <c r="AY1271" s="65">
        <v>47.760699999999993</v>
      </c>
      <c r="AZ1271" s="65">
        <v>0.11116666666666668</v>
      </c>
      <c r="BA1271" s="65">
        <v>0.17833333333333332</v>
      </c>
      <c r="BB1271" s="65">
        <v>6.8733333333333327E-2</v>
      </c>
      <c r="BC1271" s="65">
        <v>1.47E-2</v>
      </c>
      <c r="BD1271" s="65">
        <v>1.5399999999999999E-2</v>
      </c>
      <c r="BE1271" s="65">
        <v>98.029233333333323</v>
      </c>
      <c r="BF1271" s="59">
        <f t="shared" si="903"/>
        <v>88.297910571439147</v>
      </c>
      <c r="BG1271" s="59">
        <f t="shared" si="904"/>
        <v>0.11702089428560854</v>
      </c>
      <c r="BH1271" s="64">
        <f t="shared" si="905"/>
        <v>0.88297910571439142</v>
      </c>
      <c r="BI1271" s="51"/>
      <c r="BJ1271" s="62"/>
      <c r="BK1271" s="62"/>
      <c r="BL1271" s="51"/>
    </row>
    <row r="1272" spans="1:64" s="35" customFormat="1" x14ac:dyDescent="0.25">
      <c r="A1272" s="51"/>
      <c r="B1272" s="58" t="s">
        <v>168</v>
      </c>
      <c r="C1272" s="52" t="s">
        <v>15</v>
      </c>
      <c r="D1272" s="52" t="s">
        <v>1771</v>
      </c>
      <c r="E1272" s="52" t="s">
        <v>1772</v>
      </c>
      <c r="F1272" s="52" t="s">
        <v>1752</v>
      </c>
      <c r="G1272" s="63" t="s">
        <v>1779</v>
      </c>
      <c r="H1272" s="52" t="s">
        <v>1788</v>
      </c>
      <c r="I1272" s="52" t="s">
        <v>1735</v>
      </c>
      <c r="J1272" s="52" t="s">
        <v>1721</v>
      </c>
      <c r="K1272" s="65">
        <f t="shared" si="888"/>
        <v>87.90045183227322</v>
      </c>
      <c r="L1272" s="65">
        <v>9.4500000000000001E-2</v>
      </c>
      <c r="M1272" s="65">
        <v>0.74639999999999995</v>
      </c>
      <c r="N1272" s="65">
        <v>10.02</v>
      </c>
      <c r="O1272" s="65">
        <v>49.12</v>
      </c>
      <c r="P1272" s="65">
        <v>0.17380000000000001</v>
      </c>
      <c r="Q1272" s="65">
        <v>27.74</v>
      </c>
      <c r="R1272" s="65">
        <v>0.34520000000000001</v>
      </c>
      <c r="S1272" s="65">
        <v>9.8000000000000007</v>
      </c>
      <c r="T1272" s="65">
        <v>7.4200000000000002E-2</v>
      </c>
      <c r="U1272" s="65">
        <v>9.7500000000000003E-2</v>
      </c>
      <c r="V1272" s="59">
        <f t="shared" si="889"/>
        <v>98.211600000000004</v>
      </c>
      <c r="W1272" s="59">
        <f t="shared" si="890"/>
        <v>18.492557323747022</v>
      </c>
      <c r="X1272" s="59">
        <f t="shared" si="891"/>
        <v>10.277220133644118</v>
      </c>
      <c r="Y1272" s="59">
        <f t="shared" si="892"/>
        <v>99.241377457391138</v>
      </c>
      <c r="Z1272" s="59">
        <f t="shared" si="864"/>
        <v>3.1636249396510968E-3</v>
      </c>
      <c r="AA1272" s="59">
        <f t="shared" si="865"/>
        <v>1.8792313005844701E-2</v>
      </c>
      <c r="AB1272" s="59">
        <f t="shared" si="866"/>
        <v>0.39538781069634465</v>
      </c>
      <c r="AC1272" s="59">
        <f t="shared" si="867"/>
        <v>1.3006834604404443</v>
      </c>
      <c r="AD1272" s="59">
        <f t="shared" si="868"/>
        <v>0.25891435194933782</v>
      </c>
      <c r="AE1272" s="59">
        <f t="shared" si="869"/>
        <v>3.3326389908394814E-3</v>
      </c>
      <c r="AF1272" s="59">
        <f t="shared" si="870"/>
        <v>0.51775653264101473</v>
      </c>
      <c r="AG1272" s="59">
        <f t="shared" si="871"/>
        <v>9.788924726563562E-3</v>
      </c>
      <c r="AH1272" s="59">
        <f t="shared" si="872"/>
        <v>0.4890673423065468</v>
      </c>
      <c r="AI1272" s="59">
        <f t="shared" si="873"/>
        <v>1.9979313194331909E-3</v>
      </c>
      <c r="AJ1272" s="59">
        <f t="shared" si="893"/>
        <v>2.9988849310160202</v>
      </c>
      <c r="AK1272" s="59">
        <f t="shared" si="878"/>
        <v>4.0033326389908384</v>
      </c>
      <c r="AL1272" s="59">
        <f t="shared" si="894"/>
        <v>0.48575262712360584</v>
      </c>
      <c r="AM1272" s="59">
        <f t="shared" si="895"/>
        <v>0.5142473728763941</v>
      </c>
      <c r="AN1272" s="59">
        <f t="shared" si="896"/>
        <v>1.9997212543178178</v>
      </c>
      <c r="AO1272" s="59">
        <f t="shared" si="897"/>
        <v>6.9645324579547756</v>
      </c>
      <c r="AP1272" s="59">
        <f t="shared" si="898"/>
        <v>0.33336430795381194</v>
      </c>
      <c r="AQ1272" s="59">
        <f t="shared" si="899"/>
        <v>0.13243798260808559</v>
      </c>
      <c r="AR1272" s="59">
        <f t="shared" si="900"/>
        <v>0.66531612564351983</v>
      </c>
      <c r="AS1272" s="59">
        <f t="shared" si="901"/>
        <v>0.20224589174839466</v>
      </c>
      <c r="AT1272" s="59">
        <f t="shared" si="902"/>
        <v>0.76688019104802319</v>
      </c>
      <c r="AU1272" s="65">
        <v>38.278066666666668</v>
      </c>
      <c r="AV1272" s="79">
        <v>4.0533333333333331E-2</v>
      </c>
      <c r="AW1272" s="65">
        <v>11.676366666666667</v>
      </c>
      <c r="AX1272" s="65">
        <v>0.20453333333333332</v>
      </c>
      <c r="AY1272" s="65">
        <v>47.589999999999996</v>
      </c>
      <c r="AZ1272" s="65">
        <v>0.10946666666666667</v>
      </c>
      <c r="BA1272" s="65">
        <v>0.17083333333333336</v>
      </c>
      <c r="BB1272" s="65">
        <v>0.52406666666666668</v>
      </c>
      <c r="BC1272" s="65">
        <v>1.5133333333333334E-2</v>
      </c>
      <c r="BD1272" s="65">
        <v>1.8600000000000002E-2</v>
      </c>
      <c r="BE1272" s="65">
        <v>98.627599999999987</v>
      </c>
      <c r="BF1272" s="59">
        <f t="shared" si="903"/>
        <v>87.90045183227322</v>
      </c>
      <c r="BG1272" s="59">
        <f t="shared" si="904"/>
        <v>0.1209954816772678</v>
      </c>
      <c r="BH1272" s="64">
        <f t="shared" si="905"/>
        <v>0.87900451832273219</v>
      </c>
      <c r="BI1272" s="51"/>
      <c r="BJ1272" s="62"/>
      <c r="BK1272" s="62"/>
      <c r="BL1272" s="51"/>
    </row>
    <row r="1273" spans="1:64" s="35" customFormat="1" x14ac:dyDescent="0.25">
      <c r="A1273" s="51"/>
      <c r="B1273" s="58" t="s">
        <v>168</v>
      </c>
      <c r="C1273" s="52" t="s">
        <v>15</v>
      </c>
      <c r="D1273" s="52" t="s">
        <v>1771</v>
      </c>
      <c r="E1273" s="52" t="s">
        <v>1772</v>
      </c>
      <c r="F1273" s="52" t="s">
        <v>1752</v>
      </c>
      <c r="G1273" s="63" t="s">
        <v>1779</v>
      </c>
      <c r="H1273" s="52" t="s">
        <v>1788</v>
      </c>
      <c r="I1273" s="52" t="s">
        <v>1735</v>
      </c>
      <c r="J1273" s="52" t="s">
        <v>1721</v>
      </c>
      <c r="K1273" s="65">
        <f t="shared" si="888"/>
        <v>87.895286546653708</v>
      </c>
      <c r="L1273" s="65">
        <v>6.1899999999999997E-2</v>
      </c>
      <c r="M1273" s="65">
        <v>0.65790000000000004</v>
      </c>
      <c r="N1273" s="65">
        <v>9.64</v>
      </c>
      <c r="O1273" s="65">
        <v>49.85</v>
      </c>
      <c r="P1273" s="65">
        <v>0.15279999999999999</v>
      </c>
      <c r="Q1273" s="65">
        <v>27.64</v>
      </c>
      <c r="R1273" s="65">
        <v>0.29980000000000001</v>
      </c>
      <c r="S1273" s="65">
        <v>9.6199999999999992</v>
      </c>
      <c r="T1273" s="65">
        <v>5.9700000000000003E-2</v>
      </c>
      <c r="U1273" s="65">
        <v>8.8499999999999995E-2</v>
      </c>
      <c r="V1273" s="59">
        <f t="shared" si="889"/>
        <v>98.070600000000013</v>
      </c>
      <c r="W1273" s="59">
        <f t="shared" si="890"/>
        <v>18.612059048978736</v>
      </c>
      <c r="X1273" s="59">
        <f t="shared" si="891"/>
        <v>10.033275117827586</v>
      </c>
      <c r="Y1273" s="59">
        <f t="shared" si="892"/>
        <v>99.07593416680632</v>
      </c>
      <c r="Z1273" s="59">
        <f t="shared" si="864"/>
        <v>2.0812455940673767E-3</v>
      </c>
      <c r="AA1273" s="59">
        <f t="shared" si="865"/>
        <v>1.6635964829438649E-2</v>
      </c>
      <c r="AB1273" s="59">
        <f t="shared" si="866"/>
        <v>0.3820428614617104</v>
      </c>
      <c r="AC1273" s="59">
        <f t="shared" si="867"/>
        <v>1.3257386652739398</v>
      </c>
      <c r="AD1273" s="59">
        <f t="shared" si="868"/>
        <v>0.25386491672079908</v>
      </c>
      <c r="AE1273" s="59">
        <f t="shared" si="869"/>
        <v>2.942668590281681E-3</v>
      </c>
      <c r="AF1273" s="59">
        <f t="shared" si="870"/>
        <v>0.52336242091658602</v>
      </c>
      <c r="AG1273" s="59">
        <f t="shared" si="871"/>
        <v>8.5383770841643038E-3</v>
      </c>
      <c r="AH1273" s="59">
        <f t="shared" si="872"/>
        <v>0.48216664121677094</v>
      </c>
      <c r="AI1273" s="59">
        <f t="shared" si="873"/>
        <v>1.6144718653702816E-3</v>
      </c>
      <c r="AJ1273" s="59">
        <f t="shared" si="893"/>
        <v>2.998988233553129</v>
      </c>
      <c r="AK1273" s="59">
        <f t="shared" si="878"/>
        <v>4.0029426685902818</v>
      </c>
      <c r="AL1273" s="59">
        <f t="shared" si="894"/>
        <v>0.47951537093696073</v>
      </c>
      <c r="AM1273" s="59">
        <f t="shared" si="895"/>
        <v>0.52048462906303927</v>
      </c>
      <c r="AN1273" s="59">
        <f t="shared" si="896"/>
        <v>2.0615783688306193</v>
      </c>
      <c r="AO1273" s="59">
        <f t="shared" si="897"/>
        <v>7.247850490308843</v>
      </c>
      <c r="AP1273" s="59">
        <f t="shared" si="898"/>
        <v>0.32662890820657109</v>
      </c>
      <c r="AQ1273" s="59">
        <f t="shared" si="899"/>
        <v>0.12941420589200847</v>
      </c>
      <c r="AR1273" s="59">
        <f t="shared" si="900"/>
        <v>0.67582956638096781</v>
      </c>
      <c r="AS1273" s="59">
        <f t="shared" si="901"/>
        <v>0.19475622772702372</v>
      </c>
      <c r="AT1273" s="59">
        <f t="shared" si="902"/>
        <v>0.77629289491614972</v>
      </c>
      <c r="AU1273" s="65">
        <v>38.085966666666664</v>
      </c>
      <c r="AV1273" s="79">
        <v>4.136666666666667E-2</v>
      </c>
      <c r="AW1273" s="65">
        <v>11.6877</v>
      </c>
      <c r="AX1273" s="65">
        <v>0.20626666666666668</v>
      </c>
      <c r="AY1273" s="65">
        <v>47.613066666666668</v>
      </c>
      <c r="AZ1273" s="65">
        <v>0.11073333333333334</v>
      </c>
      <c r="BA1273" s="65">
        <v>0.1691</v>
      </c>
      <c r="BB1273" s="65">
        <v>0.52913333333333334</v>
      </c>
      <c r="BC1273" s="65">
        <v>1.43E-2</v>
      </c>
      <c r="BD1273" s="65">
        <v>1.8000000000000002E-2</v>
      </c>
      <c r="BE1273" s="65">
        <v>98.475633333333334</v>
      </c>
      <c r="BF1273" s="59">
        <f t="shared" si="903"/>
        <v>87.895286546653708</v>
      </c>
      <c r="BG1273" s="59">
        <f t="shared" si="904"/>
        <v>0.12104713453346293</v>
      </c>
      <c r="BH1273" s="64">
        <f t="shared" si="905"/>
        <v>0.87895286546653706</v>
      </c>
      <c r="BI1273" s="51"/>
      <c r="BJ1273" s="62"/>
      <c r="BK1273" s="62"/>
      <c r="BL1273" s="51"/>
    </row>
    <row r="1274" spans="1:64" s="35" customFormat="1" x14ac:dyDescent="0.25">
      <c r="A1274" s="51"/>
      <c r="B1274" s="58" t="s">
        <v>168</v>
      </c>
      <c r="C1274" s="52" t="s">
        <v>15</v>
      </c>
      <c r="D1274" s="52" t="s">
        <v>1771</v>
      </c>
      <c r="E1274" s="52" t="s">
        <v>1772</v>
      </c>
      <c r="F1274" s="52" t="s">
        <v>1752</v>
      </c>
      <c r="G1274" s="63" t="s">
        <v>1779</v>
      </c>
      <c r="H1274" s="52" t="s">
        <v>1788</v>
      </c>
      <c r="I1274" s="52" t="s">
        <v>1735</v>
      </c>
      <c r="J1274" s="52" t="s">
        <v>1721</v>
      </c>
      <c r="K1274" s="65">
        <f t="shared" si="888"/>
        <v>88.376881998605612</v>
      </c>
      <c r="L1274" s="65">
        <v>7.6899999999999996E-2</v>
      </c>
      <c r="M1274" s="65">
        <v>0.66300000000000003</v>
      </c>
      <c r="N1274" s="65">
        <v>10.42</v>
      </c>
      <c r="O1274" s="65">
        <v>49.14</v>
      </c>
      <c r="P1274" s="65">
        <v>0.15060000000000001</v>
      </c>
      <c r="Q1274" s="65">
        <v>26.79</v>
      </c>
      <c r="R1274" s="65">
        <v>0.33040000000000003</v>
      </c>
      <c r="S1274" s="65">
        <v>10.3</v>
      </c>
      <c r="T1274" s="65">
        <v>6.4500000000000002E-2</v>
      </c>
      <c r="U1274" s="65">
        <v>0.111</v>
      </c>
      <c r="V1274" s="59">
        <f t="shared" si="889"/>
        <v>98.046399999999991</v>
      </c>
      <c r="W1274" s="59">
        <f t="shared" si="890"/>
        <v>17.643001394483996</v>
      </c>
      <c r="X1274" s="59">
        <f t="shared" si="891"/>
        <v>10.165590804085356</v>
      </c>
      <c r="Y1274" s="59">
        <f t="shared" si="892"/>
        <v>99.064992198569342</v>
      </c>
      <c r="Z1274" s="59">
        <f t="shared" si="864"/>
        <v>2.5649993455852723E-3</v>
      </c>
      <c r="AA1274" s="59">
        <f t="shared" si="865"/>
        <v>1.6631440711541767E-2</v>
      </c>
      <c r="AB1274" s="59">
        <f t="shared" si="866"/>
        <v>0.40966702749547168</v>
      </c>
      <c r="AC1274" s="59">
        <f t="shared" si="867"/>
        <v>1.2964511240456809</v>
      </c>
      <c r="AD1274" s="59">
        <f t="shared" si="868"/>
        <v>0.25516483713145394</v>
      </c>
      <c r="AE1274" s="59">
        <f t="shared" si="869"/>
        <v>2.8772076589319534E-3</v>
      </c>
      <c r="AF1274" s="59">
        <f t="shared" si="870"/>
        <v>0.49216283883098483</v>
      </c>
      <c r="AG1274" s="59">
        <f t="shared" si="871"/>
        <v>9.3349495970372186E-3</v>
      </c>
      <c r="AH1274" s="59">
        <f t="shared" si="872"/>
        <v>0.51213864654424179</v>
      </c>
      <c r="AI1274" s="59">
        <f t="shared" si="873"/>
        <v>1.7303904161746406E-3</v>
      </c>
      <c r="AJ1274" s="59">
        <f t="shared" si="893"/>
        <v>2.9987234617771041</v>
      </c>
      <c r="AK1274" s="59">
        <f t="shared" si="878"/>
        <v>4.0028772076589316</v>
      </c>
      <c r="AL1274" s="59">
        <f t="shared" si="894"/>
        <v>0.50994512504668543</v>
      </c>
      <c r="AM1274" s="59">
        <f t="shared" si="895"/>
        <v>0.49005487495331457</v>
      </c>
      <c r="AN1274" s="59">
        <f t="shared" si="896"/>
        <v>1.9288035309404172</v>
      </c>
      <c r="AO1274" s="59">
        <f t="shared" si="897"/>
        <v>6.6430341067385301</v>
      </c>
      <c r="AP1274" s="59">
        <f t="shared" si="898"/>
        <v>0.34143635427771674</v>
      </c>
      <c r="AQ1274" s="59">
        <f t="shared" si="899"/>
        <v>0.13010097910661486</v>
      </c>
      <c r="AR1274" s="59">
        <f t="shared" si="900"/>
        <v>0.66102195936707597</v>
      </c>
      <c r="AS1274" s="59">
        <f t="shared" si="901"/>
        <v>0.20887706152630925</v>
      </c>
      <c r="AT1274" s="59">
        <f t="shared" si="902"/>
        <v>0.75988355371202421</v>
      </c>
      <c r="AU1274" s="65">
        <v>39.11763333333333</v>
      </c>
      <c r="AV1274" s="79">
        <v>1.35E-2</v>
      </c>
      <c r="AW1274" s="65">
        <v>11.143700000000001</v>
      </c>
      <c r="AX1274" s="65">
        <v>0.19620000000000001</v>
      </c>
      <c r="AY1274" s="65">
        <v>47.536966666666665</v>
      </c>
      <c r="AZ1274" s="65">
        <v>0.10870000000000002</v>
      </c>
      <c r="BA1274" s="65">
        <v>0.17523333333333335</v>
      </c>
      <c r="BB1274" s="65">
        <v>0.13333333333333333</v>
      </c>
      <c r="BC1274" s="65">
        <v>1.47E-2</v>
      </c>
      <c r="BD1274" s="65">
        <v>1.5133333333333334E-2</v>
      </c>
      <c r="BE1274" s="65">
        <v>98.455100000000002</v>
      </c>
      <c r="BF1274" s="59">
        <f t="shared" si="903"/>
        <v>88.376881998605612</v>
      </c>
      <c r="BG1274" s="59">
        <f t="shared" si="904"/>
        <v>0.11623118001394389</v>
      </c>
      <c r="BH1274" s="64">
        <f t="shared" si="905"/>
        <v>0.88376881998605616</v>
      </c>
      <c r="BI1274" s="51"/>
      <c r="BJ1274" s="62"/>
      <c r="BK1274" s="62"/>
      <c r="BL1274" s="51"/>
    </row>
    <row r="1275" spans="1:64" s="35" customFormat="1" x14ac:dyDescent="0.25">
      <c r="A1275" s="51"/>
      <c r="B1275" s="58" t="s">
        <v>168</v>
      </c>
      <c r="C1275" s="52" t="s">
        <v>15</v>
      </c>
      <c r="D1275" s="52" t="s">
        <v>1771</v>
      </c>
      <c r="E1275" s="52" t="s">
        <v>1772</v>
      </c>
      <c r="F1275" s="52" t="s">
        <v>1752</v>
      </c>
      <c r="G1275" s="63" t="s">
        <v>1779</v>
      </c>
      <c r="H1275" s="52" t="s">
        <v>1788</v>
      </c>
      <c r="I1275" s="52" t="s">
        <v>1735</v>
      </c>
      <c r="J1275" s="52" t="s">
        <v>1721</v>
      </c>
      <c r="K1275" s="65">
        <f t="shared" si="888"/>
        <v>88.284499808645592</v>
      </c>
      <c r="L1275" s="65">
        <v>0.2384</v>
      </c>
      <c r="M1275" s="65">
        <v>0.54169999999999996</v>
      </c>
      <c r="N1275" s="65">
        <v>9.39</v>
      </c>
      <c r="O1275" s="65">
        <v>51.14</v>
      </c>
      <c r="P1275" s="65">
        <v>0.13439999999999999</v>
      </c>
      <c r="Q1275" s="65">
        <v>25.35</v>
      </c>
      <c r="R1275" s="65">
        <v>0.3</v>
      </c>
      <c r="S1275" s="65">
        <v>9.7899999999999991</v>
      </c>
      <c r="T1275" s="65">
        <v>7.6499999999999999E-2</v>
      </c>
      <c r="U1275" s="65">
        <v>0.10489999999999999</v>
      </c>
      <c r="V1275" s="59">
        <f t="shared" si="889"/>
        <v>97.065899999999999</v>
      </c>
      <c r="W1275" s="59">
        <f t="shared" si="890"/>
        <v>18.043497564483836</v>
      </c>
      <c r="X1275" s="59">
        <f t="shared" si="891"/>
        <v>8.1201405151324337</v>
      </c>
      <c r="Y1275" s="59">
        <f t="shared" si="892"/>
        <v>97.879538079616268</v>
      </c>
      <c r="Z1275" s="59">
        <f t="shared" si="864"/>
        <v>8.0916288987386339E-3</v>
      </c>
      <c r="AA1275" s="59">
        <f t="shared" si="865"/>
        <v>1.3827509515381184E-2</v>
      </c>
      <c r="AB1275" s="59">
        <f t="shared" si="866"/>
        <v>0.37566234991578412</v>
      </c>
      <c r="AC1275" s="59">
        <f t="shared" si="867"/>
        <v>1.3729366769235869</v>
      </c>
      <c r="AD1275" s="59">
        <f t="shared" si="868"/>
        <v>0.20740562652985606</v>
      </c>
      <c r="AE1275" s="59">
        <f t="shared" si="869"/>
        <v>2.6128488761614894E-3</v>
      </c>
      <c r="AF1275" s="59">
        <f t="shared" si="870"/>
        <v>0.51218382906428461</v>
      </c>
      <c r="AG1275" s="59">
        <f t="shared" si="871"/>
        <v>8.6250571281975552E-3</v>
      </c>
      <c r="AH1275" s="59">
        <f t="shared" si="872"/>
        <v>0.49533817916825723</v>
      </c>
      <c r="AI1275" s="59">
        <f t="shared" si="873"/>
        <v>2.0884044429387676E-3</v>
      </c>
      <c r="AJ1275" s="59">
        <f t="shared" si="893"/>
        <v>2.9987721104631868</v>
      </c>
      <c r="AK1275" s="59">
        <f t="shared" si="878"/>
        <v>4.0026128488761614</v>
      </c>
      <c r="AL1275" s="59">
        <f t="shared" si="894"/>
        <v>0.49164005860002052</v>
      </c>
      <c r="AM1275" s="59">
        <f t="shared" si="895"/>
        <v>0.50835994139997953</v>
      </c>
      <c r="AN1275" s="59">
        <f t="shared" si="896"/>
        <v>2.4694789511438624</v>
      </c>
      <c r="AO1275" s="59">
        <f t="shared" si="897"/>
        <v>9.1798207272908776</v>
      </c>
      <c r="AP1275" s="59">
        <f t="shared" si="898"/>
        <v>0.28822771778751016</v>
      </c>
      <c r="AQ1275" s="59">
        <f t="shared" si="899"/>
        <v>0.10603534412487153</v>
      </c>
      <c r="AR1275" s="59">
        <f t="shared" si="900"/>
        <v>0.70190869666833211</v>
      </c>
      <c r="AS1275" s="59">
        <f t="shared" si="901"/>
        <v>0.19205595920679636</v>
      </c>
      <c r="AT1275" s="59">
        <f t="shared" si="902"/>
        <v>0.78516381162878635</v>
      </c>
      <c r="AU1275" s="65">
        <v>39.071899999999999</v>
      </c>
      <c r="AV1275" s="79">
        <v>1.3266666666666668E-2</v>
      </c>
      <c r="AW1275" s="65">
        <v>11.258666666666665</v>
      </c>
      <c r="AX1275" s="65">
        <v>0.19593333333333332</v>
      </c>
      <c r="AY1275" s="65">
        <v>47.598866666666659</v>
      </c>
      <c r="AZ1275" s="65">
        <v>0.11213333333333335</v>
      </c>
      <c r="BA1275" s="65">
        <v>0.1757</v>
      </c>
      <c r="BB1275" s="65">
        <v>0.14546666666666666</v>
      </c>
      <c r="BC1275" s="65">
        <v>1.4900000000000002E-2</v>
      </c>
      <c r="BD1275" s="65">
        <v>1.4566666666666667E-2</v>
      </c>
      <c r="BE1275" s="65">
        <v>98.601399999999998</v>
      </c>
      <c r="BF1275" s="59">
        <f t="shared" si="903"/>
        <v>88.284499808645592</v>
      </c>
      <c r="BG1275" s="59">
        <f t="shared" si="904"/>
        <v>0.11715500191354408</v>
      </c>
      <c r="BH1275" s="64">
        <f t="shared" si="905"/>
        <v>0.88284499808645589</v>
      </c>
      <c r="BI1275" s="51"/>
      <c r="BJ1275" s="62"/>
      <c r="BK1275" s="62"/>
      <c r="BL1275" s="51"/>
    </row>
    <row r="1276" spans="1:64" s="35" customFormat="1" x14ac:dyDescent="0.25">
      <c r="A1276" s="51"/>
      <c r="B1276" s="58" t="s">
        <v>168</v>
      </c>
      <c r="C1276" s="52" t="s">
        <v>15</v>
      </c>
      <c r="D1276" s="52" t="s">
        <v>1771</v>
      </c>
      <c r="E1276" s="52" t="s">
        <v>1772</v>
      </c>
      <c r="F1276" s="52" t="s">
        <v>1752</v>
      </c>
      <c r="G1276" s="63" t="s">
        <v>1779</v>
      </c>
      <c r="H1276" s="52" t="s">
        <v>1788</v>
      </c>
      <c r="I1276" s="52" t="s">
        <v>1735</v>
      </c>
      <c r="J1276" s="52" t="s">
        <v>1721</v>
      </c>
      <c r="K1276" s="65">
        <f t="shared" si="888"/>
        <v>88.088016487019487</v>
      </c>
      <c r="L1276" s="65">
        <v>0.1023</v>
      </c>
      <c r="M1276" s="65">
        <v>0.59860000000000002</v>
      </c>
      <c r="N1276" s="65">
        <v>10.99</v>
      </c>
      <c r="O1276" s="65">
        <v>48.31</v>
      </c>
      <c r="P1276" s="65">
        <v>0.1522</v>
      </c>
      <c r="Q1276" s="65">
        <v>26.63</v>
      </c>
      <c r="R1276" s="65">
        <v>0.31109999999999999</v>
      </c>
      <c r="S1276" s="65">
        <v>9.93</v>
      </c>
      <c r="T1276" s="65">
        <v>8.2299999999999998E-2</v>
      </c>
      <c r="U1276" s="65">
        <v>9.6500000000000002E-2</v>
      </c>
      <c r="V1276" s="59">
        <f t="shared" si="889"/>
        <v>97.203000000000017</v>
      </c>
      <c r="W1276" s="59">
        <f t="shared" si="890"/>
        <v>18.017379720978898</v>
      </c>
      <c r="X1276" s="59">
        <f t="shared" si="891"/>
        <v>9.5717051333864198</v>
      </c>
      <c r="Y1276" s="59">
        <f t="shared" si="892"/>
        <v>98.162084854365332</v>
      </c>
      <c r="Z1276" s="59">
        <f t="shared" si="864"/>
        <v>3.4389581052040406E-3</v>
      </c>
      <c r="AA1276" s="59">
        <f t="shared" si="865"/>
        <v>1.5133639646756404E-2</v>
      </c>
      <c r="AB1276" s="59">
        <f t="shared" si="866"/>
        <v>0.43546305664755769</v>
      </c>
      <c r="AC1276" s="59">
        <f t="shared" si="867"/>
        <v>1.2845421708098299</v>
      </c>
      <c r="AD1276" s="59">
        <f t="shared" si="868"/>
        <v>0.24214072932574074</v>
      </c>
      <c r="AE1276" s="59">
        <f t="shared" si="869"/>
        <v>2.9305640709630632E-3</v>
      </c>
      <c r="AF1276" s="59">
        <f t="shared" si="870"/>
        <v>0.50654532840320476</v>
      </c>
      <c r="AG1276" s="59">
        <f t="shared" si="871"/>
        <v>8.8585426892394334E-3</v>
      </c>
      <c r="AH1276" s="59">
        <f t="shared" si="872"/>
        <v>0.49761092392685624</v>
      </c>
      <c r="AI1276" s="59">
        <f t="shared" si="873"/>
        <v>2.2252281956419563E-3</v>
      </c>
      <c r="AJ1276" s="59">
        <f t="shared" si="893"/>
        <v>2.9988891418209942</v>
      </c>
      <c r="AK1276" s="59">
        <f t="shared" si="878"/>
        <v>4.0029305640709634</v>
      </c>
      <c r="AL1276" s="59">
        <f t="shared" si="894"/>
        <v>0.49555128773255314</v>
      </c>
      <c r="AM1276" s="59">
        <f t="shared" si="895"/>
        <v>0.50444871226744681</v>
      </c>
      <c r="AN1276" s="59">
        <f t="shared" si="896"/>
        <v>2.0919459927857602</v>
      </c>
      <c r="AO1276" s="59">
        <f t="shared" si="897"/>
        <v>7.3879093048588773</v>
      </c>
      <c r="AP1276" s="59">
        <f t="shared" si="898"/>
        <v>0.32342091431520348</v>
      </c>
      <c r="AQ1276" s="59">
        <f t="shared" si="899"/>
        <v>0.12340607409385704</v>
      </c>
      <c r="AR1276" s="59">
        <f t="shared" si="900"/>
        <v>0.65466188504946554</v>
      </c>
      <c r="AS1276" s="59">
        <f t="shared" si="901"/>
        <v>0.22193204085667745</v>
      </c>
      <c r="AT1276" s="59">
        <f t="shared" si="902"/>
        <v>0.74682457373034572</v>
      </c>
      <c r="AU1276" s="65">
        <v>39.44233333333333</v>
      </c>
      <c r="AV1276" s="79">
        <v>1.5799999999999998E-2</v>
      </c>
      <c r="AW1276" s="65">
        <v>11.437100000000001</v>
      </c>
      <c r="AX1276" s="65">
        <v>0.19216666666666668</v>
      </c>
      <c r="AY1276" s="65">
        <v>47.449833333333338</v>
      </c>
      <c r="AZ1276" s="65">
        <v>0.1105</v>
      </c>
      <c r="BA1276" s="65">
        <v>0.18933333333333335</v>
      </c>
      <c r="BB1276" s="65">
        <v>8.4600000000000009E-2</v>
      </c>
      <c r="BC1276" s="65">
        <v>1.6E-2</v>
      </c>
      <c r="BD1276" s="65">
        <v>1.6333333333333332E-2</v>
      </c>
      <c r="BE1276" s="65">
        <v>98.953999999999994</v>
      </c>
      <c r="BF1276" s="59">
        <f t="shared" si="903"/>
        <v>88.088016487019487</v>
      </c>
      <c r="BG1276" s="59">
        <f t="shared" si="904"/>
        <v>0.11911983512980512</v>
      </c>
      <c r="BH1276" s="64">
        <f t="shared" si="905"/>
        <v>0.88088016487019483</v>
      </c>
      <c r="BI1276" s="51"/>
      <c r="BJ1276" s="62"/>
      <c r="BK1276" s="62"/>
      <c r="BL1276" s="51"/>
    </row>
    <row r="1277" spans="1:64" s="35" customFormat="1" x14ac:dyDescent="0.25">
      <c r="A1277" s="51"/>
      <c r="B1277" s="58" t="s">
        <v>168</v>
      </c>
      <c r="C1277" s="52" t="s">
        <v>15</v>
      </c>
      <c r="D1277" s="52" t="s">
        <v>1771</v>
      </c>
      <c r="E1277" s="52" t="s">
        <v>1772</v>
      </c>
      <c r="F1277" s="52" t="s">
        <v>1752</v>
      </c>
      <c r="G1277" s="63" t="s">
        <v>1779</v>
      </c>
      <c r="H1277" s="52" t="s">
        <v>1788</v>
      </c>
      <c r="I1277" s="52" t="s">
        <v>1735</v>
      </c>
      <c r="J1277" s="52" t="s">
        <v>1721</v>
      </c>
      <c r="K1277" s="65">
        <f t="shared" si="888"/>
        <v>87.607144150960821</v>
      </c>
      <c r="L1277" s="65">
        <v>6.3399999999999998E-2</v>
      </c>
      <c r="M1277" s="65">
        <v>0.90410000000000001</v>
      </c>
      <c r="N1277" s="65">
        <v>11.11</v>
      </c>
      <c r="O1277" s="65">
        <v>45.67</v>
      </c>
      <c r="P1277" s="65">
        <v>0.1842</v>
      </c>
      <c r="Q1277" s="65">
        <v>29.74</v>
      </c>
      <c r="R1277" s="65">
        <v>0.3337</v>
      </c>
      <c r="S1277" s="65">
        <v>9.65</v>
      </c>
      <c r="T1277" s="65">
        <v>7.8600000000000003E-2</v>
      </c>
      <c r="U1277" s="65">
        <v>0.1216</v>
      </c>
      <c r="V1277" s="59">
        <f t="shared" si="889"/>
        <v>97.855599999999995</v>
      </c>
      <c r="W1277" s="59">
        <f t="shared" si="890"/>
        <v>18.881016749406726</v>
      </c>
      <c r="X1277" s="59">
        <f t="shared" si="891"/>
        <v>12.0682187714973</v>
      </c>
      <c r="Y1277" s="59">
        <f t="shared" si="892"/>
        <v>99.064835520904026</v>
      </c>
      <c r="Z1277" s="59">
        <f t="shared" si="864"/>
        <v>2.1200860703133369E-3</v>
      </c>
      <c r="AA1277" s="59">
        <f t="shared" si="865"/>
        <v>2.2737155326980615E-2</v>
      </c>
      <c r="AB1277" s="59">
        <f t="shared" si="866"/>
        <v>0.43790576886481647</v>
      </c>
      <c r="AC1277" s="59">
        <f t="shared" si="867"/>
        <v>1.2079677059239755</v>
      </c>
      <c r="AD1277" s="59">
        <f t="shared" si="868"/>
        <v>0.3036929377209055</v>
      </c>
      <c r="AE1277" s="59">
        <f t="shared" si="869"/>
        <v>3.5280861191787131E-3</v>
      </c>
      <c r="AF1277" s="59">
        <f t="shared" si="870"/>
        <v>0.52803783743308108</v>
      </c>
      <c r="AG1277" s="59">
        <f t="shared" si="871"/>
        <v>9.4521686351471679E-3</v>
      </c>
      <c r="AH1277" s="59">
        <f t="shared" si="872"/>
        <v>0.48103973756364887</v>
      </c>
      <c r="AI1277" s="59">
        <f t="shared" si="873"/>
        <v>2.114025630220047E-3</v>
      </c>
      <c r="AJ1277" s="59">
        <f t="shared" si="893"/>
        <v>2.998595509288267</v>
      </c>
      <c r="AK1277" s="59">
        <f t="shared" si="878"/>
        <v>4.0035280861191787</v>
      </c>
      <c r="AL1277" s="59">
        <f t="shared" si="894"/>
        <v>0.47671234549554597</v>
      </c>
      <c r="AM1277" s="59">
        <f t="shared" si="895"/>
        <v>0.52328765450445403</v>
      </c>
      <c r="AN1277" s="59">
        <f t="shared" si="896"/>
        <v>1.7387228079645007</v>
      </c>
      <c r="AO1277" s="59">
        <f t="shared" si="897"/>
        <v>5.7994994541089904</v>
      </c>
      <c r="AP1277" s="59">
        <f t="shared" si="898"/>
        <v>0.36513370286758934</v>
      </c>
      <c r="AQ1277" s="59">
        <f t="shared" si="899"/>
        <v>0.15577460494405954</v>
      </c>
      <c r="AR1277" s="59">
        <f t="shared" si="900"/>
        <v>0.61960838993371148</v>
      </c>
      <c r="AS1277" s="59">
        <f t="shared" si="901"/>
        <v>0.22461700512222907</v>
      </c>
      <c r="AT1277" s="59">
        <f t="shared" si="902"/>
        <v>0.73393716128695063</v>
      </c>
      <c r="AU1277" s="65">
        <v>39.061450000000001</v>
      </c>
      <c r="AV1277" s="79">
        <v>3.9025000000000004E-2</v>
      </c>
      <c r="AW1277" s="65">
        <v>11.98405</v>
      </c>
      <c r="AX1277" s="65">
        <v>0.2122</v>
      </c>
      <c r="AY1277" s="65">
        <v>47.5289</v>
      </c>
      <c r="AZ1277" s="65">
        <v>0.10835</v>
      </c>
      <c r="BA1277" s="65">
        <v>0.17524999999999999</v>
      </c>
      <c r="BB1277" s="65">
        <v>0.135825</v>
      </c>
      <c r="BC1277" s="65">
        <v>1.5474999999999999E-2</v>
      </c>
      <c r="BD1277" s="65">
        <v>1.6E-2</v>
      </c>
      <c r="BE1277" s="65">
        <v>99.276525000000007</v>
      </c>
      <c r="BF1277" s="59">
        <f t="shared" si="903"/>
        <v>87.607144150960821</v>
      </c>
      <c r="BG1277" s="59">
        <f t="shared" si="904"/>
        <v>0.12392855849039179</v>
      </c>
      <c r="BH1277" s="64">
        <f t="shared" si="905"/>
        <v>0.87607144150960825</v>
      </c>
      <c r="BI1277" s="51"/>
      <c r="BJ1277" s="62"/>
      <c r="BK1277" s="62"/>
      <c r="BL1277" s="51"/>
    </row>
    <row r="1278" spans="1:64" s="35" customFormat="1" x14ac:dyDescent="0.25">
      <c r="A1278" s="51"/>
      <c r="B1278" s="58" t="s">
        <v>168</v>
      </c>
      <c r="C1278" s="52" t="s">
        <v>15</v>
      </c>
      <c r="D1278" s="52" t="s">
        <v>1771</v>
      </c>
      <c r="E1278" s="52" t="s">
        <v>1772</v>
      </c>
      <c r="F1278" s="52" t="s">
        <v>1752</v>
      </c>
      <c r="G1278" s="63" t="s">
        <v>1779</v>
      </c>
      <c r="H1278" s="52" t="s">
        <v>1788</v>
      </c>
      <c r="I1278" s="52" t="s">
        <v>1735</v>
      </c>
      <c r="J1278" s="52" t="s">
        <v>1721</v>
      </c>
      <c r="K1278" s="65">
        <f t="shared" si="888"/>
        <v>87.649474707755232</v>
      </c>
      <c r="L1278" s="65">
        <v>7.85E-2</v>
      </c>
      <c r="M1278" s="65">
        <v>0.95709999999999995</v>
      </c>
      <c r="N1278" s="65">
        <v>10.130000000000001</v>
      </c>
      <c r="O1278" s="65">
        <v>46.87</v>
      </c>
      <c r="P1278" s="65">
        <v>0.17810000000000001</v>
      </c>
      <c r="Q1278" s="65">
        <v>29.79</v>
      </c>
      <c r="R1278" s="65">
        <v>0.35630000000000001</v>
      </c>
      <c r="S1278" s="65">
        <v>9.56</v>
      </c>
      <c r="T1278" s="65">
        <v>9.3600000000000003E-2</v>
      </c>
      <c r="U1278" s="65">
        <v>8.8900000000000007E-2</v>
      </c>
      <c r="V1278" s="59">
        <f t="shared" si="889"/>
        <v>98.102500000000006</v>
      </c>
      <c r="W1278" s="59">
        <f t="shared" si="890"/>
        <v>19.021696349336143</v>
      </c>
      <c r="X1278" s="59">
        <f t="shared" si="891"/>
        <v>11.967441265463275</v>
      </c>
      <c r="Y1278" s="59">
        <f t="shared" si="892"/>
        <v>99.301637614799404</v>
      </c>
      <c r="Z1278" s="59">
        <f t="shared" si="864"/>
        <v>2.6317010219297772E-3</v>
      </c>
      <c r="AA1278" s="59">
        <f t="shared" si="865"/>
        <v>2.413123968330913E-2</v>
      </c>
      <c r="AB1278" s="59">
        <f t="shared" si="866"/>
        <v>0.4002936590471628</v>
      </c>
      <c r="AC1278" s="59">
        <f t="shared" si="867"/>
        <v>1.2428591772802917</v>
      </c>
      <c r="AD1278" s="59">
        <f t="shared" si="868"/>
        <v>0.30192250117999841</v>
      </c>
      <c r="AE1278" s="59">
        <f t="shared" si="869"/>
        <v>3.4199214317181923E-3</v>
      </c>
      <c r="AF1278" s="59">
        <f t="shared" si="870"/>
        <v>0.53332454128657547</v>
      </c>
      <c r="AG1278" s="59">
        <f t="shared" si="871"/>
        <v>1.0117978089223153E-2</v>
      </c>
      <c r="AH1278" s="59">
        <f t="shared" si="872"/>
        <v>0.4777648452955166</v>
      </c>
      <c r="AI1278" s="59">
        <f t="shared" si="873"/>
        <v>2.5238655094503618E-3</v>
      </c>
      <c r="AJ1278" s="59">
        <f t="shared" si="893"/>
        <v>2.9989894298251758</v>
      </c>
      <c r="AK1278" s="59">
        <f t="shared" si="878"/>
        <v>4.0034199214317177</v>
      </c>
      <c r="AL1278" s="59">
        <f t="shared" si="894"/>
        <v>0.47252483473351747</v>
      </c>
      <c r="AM1278" s="59">
        <f t="shared" si="895"/>
        <v>0.52747516526648253</v>
      </c>
      <c r="AN1278" s="59">
        <f t="shared" si="896"/>
        <v>1.7664286007243333</v>
      </c>
      <c r="AO1278" s="59">
        <f t="shared" si="897"/>
        <v>5.9207548360565205</v>
      </c>
      <c r="AP1278" s="59">
        <f t="shared" si="898"/>
        <v>0.36147688747078827</v>
      </c>
      <c r="AQ1278" s="59">
        <f t="shared" si="899"/>
        <v>0.15522406528834082</v>
      </c>
      <c r="AR1278" s="59">
        <f t="shared" si="900"/>
        <v>0.6389773975916907</v>
      </c>
      <c r="AS1278" s="59">
        <f t="shared" si="901"/>
        <v>0.20579853711996848</v>
      </c>
      <c r="AT1278" s="59">
        <f t="shared" si="902"/>
        <v>0.75638683742782975</v>
      </c>
      <c r="AU1278" s="65">
        <v>38.894950000000001</v>
      </c>
      <c r="AV1278" s="79">
        <v>6.2350000000000003E-2</v>
      </c>
      <c r="AW1278" s="65">
        <v>12.0488</v>
      </c>
      <c r="AX1278" s="65">
        <v>0.21029999999999999</v>
      </c>
      <c r="AY1278" s="65">
        <v>47.972650000000002</v>
      </c>
      <c r="AZ1278" s="65">
        <v>0.10675000000000001</v>
      </c>
      <c r="BA1278" s="65">
        <v>0.1716</v>
      </c>
      <c r="BB1278" s="65">
        <v>0.16200000000000001</v>
      </c>
      <c r="BC1278" s="65">
        <v>1.495E-2</v>
      </c>
      <c r="BD1278" s="65">
        <v>1.7399999999999999E-2</v>
      </c>
      <c r="BE1278" s="65">
        <v>99.661749999999998</v>
      </c>
      <c r="BF1278" s="59">
        <f t="shared" si="903"/>
        <v>87.649474707755232</v>
      </c>
      <c r="BG1278" s="59">
        <f t="shared" si="904"/>
        <v>0.12350525292244768</v>
      </c>
      <c r="BH1278" s="64">
        <f t="shared" si="905"/>
        <v>0.87649474707755237</v>
      </c>
      <c r="BI1278" s="51"/>
      <c r="BJ1278" s="62"/>
      <c r="BK1278" s="62"/>
      <c r="BL1278" s="51"/>
    </row>
    <row r="1279" spans="1:64" s="35" customFormat="1" x14ac:dyDescent="0.25">
      <c r="A1279" s="51"/>
      <c r="B1279" s="58" t="s">
        <v>168</v>
      </c>
      <c r="C1279" s="52" t="s">
        <v>15</v>
      </c>
      <c r="D1279" s="52" t="s">
        <v>1771</v>
      </c>
      <c r="E1279" s="52" t="s">
        <v>1772</v>
      </c>
      <c r="F1279" s="52" t="s">
        <v>1752</v>
      </c>
      <c r="G1279" s="63" t="s">
        <v>1779</v>
      </c>
      <c r="H1279" s="52" t="s">
        <v>1788</v>
      </c>
      <c r="I1279" s="52" t="s">
        <v>1735</v>
      </c>
      <c r="J1279" s="52" t="s">
        <v>1721</v>
      </c>
      <c r="K1279" s="65">
        <f t="shared" si="888"/>
        <v>88.21282036311905</v>
      </c>
      <c r="L1279" s="65">
        <v>0.2074</v>
      </c>
      <c r="M1279" s="65">
        <v>0.59109999999999996</v>
      </c>
      <c r="N1279" s="65">
        <v>10.15</v>
      </c>
      <c r="O1279" s="65">
        <v>49.15</v>
      </c>
      <c r="P1279" s="65">
        <v>0.1386</v>
      </c>
      <c r="Q1279" s="65">
        <v>26.99</v>
      </c>
      <c r="R1279" s="65">
        <v>0.26960000000000001</v>
      </c>
      <c r="S1279" s="65">
        <v>10.119999999999999</v>
      </c>
      <c r="T1279" s="65">
        <v>7.5800000000000006E-2</v>
      </c>
      <c r="U1279" s="65">
        <v>0.10349999999999999</v>
      </c>
      <c r="V1279" s="59">
        <f t="shared" si="889"/>
        <v>97.795999999999992</v>
      </c>
      <c r="W1279" s="59">
        <f t="shared" si="890"/>
        <v>17.96140130605297</v>
      </c>
      <c r="X1279" s="59">
        <f t="shared" si="891"/>
        <v>10.034006105742421</v>
      </c>
      <c r="Y1279" s="59">
        <f t="shared" si="892"/>
        <v>98.801407411795381</v>
      </c>
      <c r="Z1279" s="59">
        <f t="shared" si="864"/>
        <v>6.9477182836171492E-3</v>
      </c>
      <c r="AA1279" s="59">
        <f t="shared" si="865"/>
        <v>1.4891890436317811E-2</v>
      </c>
      <c r="AB1279" s="59">
        <f t="shared" si="866"/>
        <v>0.4007761448771795</v>
      </c>
      <c r="AC1279" s="59">
        <f t="shared" si="867"/>
        <v>1.3023180145727316</v>
      </c>
      <c r="AD1279" s="59">
        <f t="shared" si="868"/>
        <v>0.25295023824315327</v>
      </c>
      <c r="AE1279" s="59">
        <f t="shared" si="869"/>
        <v>2.6593897806895537E-3</v>
      </c>
      <c r="AF1279" s="59">
        <f t="shared" si="870"/>
        <v>0.50320980662393056</v>
      </c>
      <c r="AG1279" s="59">
        <f t="shared" si="871"/>
        <v>7.6500514507230697E-3</v>
      </c>
      <c r="AH1279" s="59">
        <f t="shared" si="872"/>
        <v>0.5053629123120611</v>
      </c>
      <c r="AI1279" s="59">
        <f t="shared" si="873"/>
        <v>2.0423309627842661E-3</v>
      </c>
      <c r="AJ1279" s="59">
        <f t="shared" si="893"/>
        <v>2.9988084975431879</v>
      </c>
      <c r="AK1279" s="59">
        <f t="shared" si="878"/>
        <v>4.0026593897806899</v>
      </c>
      <c r="AL1279" s="59">
        <f t="shared" si="894"/>
        <v>0.50106740230412039</v>
      </c>
      <c r="AM1279" s="59">
        <f t="shared" si="895"/>
        <v>0.49893259769587961</v>
      </c>
      <c r="AN1279" s="59">
        <f t="shared" si="896"/>
        <v>1.9893628490684023</v>
      </c>
      <c r="AO1279" s="59">
        <f t="shared" si="897"/>
        <v>6.9173507090288862</v>
      </c>
      <c r="AP1279" s="59">
        <f t="shared" si="898"/>
        <v>0.33451944460728061</v>
      </c>
      <c r="AQ1279" s="59">
        <f t="shared" si="899"/>
        <v>0.1293172274317903</v>
      </c>
      <c r="AR1279" s="59">
        <f t="shared" si="900"/>
        <v>0.66579164363992449</v>
      </c>
      <c r="AS1279" s="59">
        <f t="shared" si="901"/>
        <v>0.20489112892828515</v>
      </c>
      <c r="AT1279" s="59">
        <f t="shared" si="902"/>
        <v>0.76467763531839728</v>
      </c>
      <c r="AU1279" s="65">
        <v>39.468266666666665</v>
      </c>
      <c r="AV1279" s="79">
        <v>1.5766666666666665E-2</v>
      </c>
      <c r="AW1279" s="65">
        <v>11.341733333333332</v>
      </c>
      <c r="AX1279" s="65">
        <v>0.19010000000000002</v>
      </c>
      <c r="AY1279" s="65">
        <v>47.619766666666663</v>
      </c>
      <c r="AZ1279" s="65">
        <v>0.10293333333333332</v>
      </c>
      <c r="BA1279" s="65">
        <v>0.1895</v>
      </c>
      <c r="BB1279" s="65">
        <v>8.5866666666666661E-2</v>
      </c>
      <c r="BC1279" s="65">
        <v>1.4866666666666667E-2</v>
      </c>
      <c r="BD1279" s="65">
        <v>1.5066666666666667E-2</v>
      </c>
      <c r="BE1279" s="65">
        <v>99.043866666666659</v>
      </c>
      <c r="BF1279" s="59">
        <f t="shared" si="903"/>
        <v>88.21282036311905</v>
      </c>
      <c r="BG1279" s="59">
        <f t="shared" si="904"/>
        <v>0.1178717963688095</v>
      </c>
      <c r="BH1279" s="64">
        <f t="shared" si="905"/>
        <v>0.88212820363119049</v>
      </c>
      <c r="BI1279" s="51"/>
      <c r="BJ1279" s="62"/>
      <c r="BK1279" s="62"/>
      <c r="BL1279" s="51"/>
    </row>
    <row r="1280" spans="1:64" s="35" customFormat="1" x14ac:dyDescent="0.25">
      <c r="A1280" s="51"/>
      <c r="B1280" s="58" t="s">
        <v>168</v>
      </c>
      <c r="C1280" s="52" t="s">
        <v>15</v>
      </c>
      <c r="D1280" s="52" t="s">
        <v>1771</v>
      </c>
      <c r="E1280" s="52" t="s">
        <v>1772</v>
      </c>
      <c r="F1280" s="52" t="s">
        <v>1752</v>
      </c>
      <c r="G1280" s="63" t="s">
        <v>1779</v>
      </c>
      <c r="H1280" s="52" t="s">
        <v>1788</v>
      </c>
      <c r="I1280" s="52" t="s">
        <v>1735</v>
      </c>
      <c r="J1280" s="52" t="s">
        <v>1721</v>
      </c>
      <c r="K1280" s="65">
        <f t="shared" si="888"/>
        <v>87.994946826953452</v>
      </c>
      <c r="L1280" s="65">
        <v>7.5999999999999998E-2</v>
      </c>
      <c r="M1280" s="65">
        <v>0.7016</v>
      </c>
      <c r="N1280" s="65">
        <v>9.8699999999999992</v>
      </c>
      <c r="O1280" s="65">
        <v>49.25</v>
      </c>
      <c r="P1280" s="65">
        <v>0.1552</v>
      </c>
      <c r="Q1280" s="65">
        <v>27.36</v>
      </c>
      <c r="R1280" s="65">
        <v>0.31990000000000002</v>
      </c>
      <c r="S1280" s="65">
        <v>10.09</v>
      </c>
      <c r="T1280" s="65">
        <v>5.8200000000000002E-2</v>
      </c>
      <c r="U1280" s="65">
        <v>0.1062</v>
      </c>
      <c r="V1280" s="59">
        <f t="shared" si="889"/>
        <v>97.987100000000012</v>
      </c>
      <c r="W1280" s="59">
        <f t="shared" si="890"/>
        <v>17.921518183606466</v>
      </c>
      <c r="X1280" s="59">
        <f t="shared" si="891"/>
        <v>10.489533025554048</v>
      </c>
      <c r="Y1280" s="59">
        <f t="shared" si="892"/>
        <v>99.038151209160517</v>
      </c>
      <c r="Z1280" s="59">
        <f t="shared" si="864"/>
        <v>2.5458089749575336E-3</v>
      </c>
      <c r="AA1280" s="59">
        <f t="shared" si="865"/>
        <v>1.7674910607293173E-2</v>
      </c>
      <c r="AB1280" s="59">
        <f t="shared" si="866"/>
        <v>0.38970120302138767</v>
      </c>
      <c r="AC1280" s="59">
        <f t="shared" si="867"/>
        <v>1.3049039127773794</v>
      </c>
      <c r="AD1280" s="59">
        <f t="shared" si="868"/>
        <v>0.26442082695068025</v>
      </c>
      <c r="AE1280" s="59">
        <f t="shared" si="869"/>
        <v>2.9777570040694984E-3</v>
      </c>
      <c r="AF1280" s="59">
        <f t="shared" si="870"/>
        <v>0.50206789341220759</v>
      </c>
      <c r="AG1280" s="59">
        <f t="shared" si="871"/>
        <v>9.0768985375953189E-3</v>
      </c>
      <c r="AH1280" s="59">
        <f t="shared" si="872"/>
        <v>0.50384017370949152</v>
      </c>
      <c r="AI1280" s="59">
        <f t="shared" si="873"/>
        <v>1.568045545928914E-3</v>
      </c>
      <c r="AJ1280" s="59">
        <f t="shared" si="893"/>
        <v>2.9987774305409909</v>
      </c>
      <c r="AK1280" s="59">
        <f t="shared" si="878"/>
        <v>4.0029777570040688</v>
      </c>
      <c r="AL1280" s="59">
        <f t="shared" si="894"/>
        <v>0.5008809355224455</v>
      </c>
      <c r="AM1280" s="59">
        <f t="shared" si="895"/>
        <v>0.4991190644775545</v>
      </c>
      <c r="AN1280" s="59">
        <f t="shared" si="896"/>
        <v>1.8987456442145279</v>
      </c>
      <c r="AO1280" s="59">
        <f t="shared" si="897"/>
        <v>6.5078600890928984</v>
      </c>
      <c r="AP1280" s="59">
        <f t="shared" si="898"/>
        <v>0.34497680125741753</v>
      </c>
      <c r="AQ1280" s="59">
        <f t="shared" si="899"/>
        <v>0.13497566376255934</v>
      </c>
      <c r="AR1280" s="59">
        <f t="shared" si="900"/>
        <v>0.66609833198327995</v>
      </c>
      <c r="AS1280" s="59">
        <f t="shared" si="901"/>
        <v>0.19892600425416065</v>
      </c>
      <c r="AT1280" s="59">
        <f t="shared" si="902"/>
        <v>0.77003421069120359</v>
      </c>
      <c r="AU1280" s="65">
        <v>39.323499999999996</v>
      </c>
      <c r="AV1280" s="79">
        <v>2.6800000000000001E-2</v>
      </c>
      <c r="AW1280" s="65">
        <v>11.538966666666667</v>
      </c>
      <c r="AX1280" s="65">
        <v>0.20410000000000003</v>
      </c>
      <c r="AY1280" s="65">
        <v>47.451133333333338</v>
      </c>
      <c r="AZ1280" s="65">
        <v>0.11299999999999999</v>
      </c>
      <c r="BA1280" s="65">
        <v>0.16140000000000002</v>
      </c>
      <c r="BB1280" s="65">
        <v>0.11320000000000001</v>
      </c>
      <c r="BC1280" s="65">
        <v>1.5633333333333332E-2</v>
      </c>
      <c r="BD1280" s="65">
        <v>1.6500000000000001E-2</v>
      </c>
      <c r="BE1280" s="65">
        <v>98.964233333333326</v>
      </c>
      <c r="BF1280" s="59">
        <f t="shared" si="903"/>
        <v>87.994946826953452</v>
      </c>
      <c r="BG1280" s="59">
        <f t="shared" si="904"/>
        <v>0.12005053173046548</v>
      </c>
      <c r="BH1280" s="64">
        <f t="shared" si="905"/>
        <v>0.87994946826953457</v>
      </c>
      <c r="BI1280" s="51"/>
      <c r="BJ1280" s="62"/>
      <c r="BK1280" s="62"/>
      <c r="BL1280" s="51"/>
    </row>
    <row r="1281" spans="1:64" s="35" customFormat="1" x14ac:dyDescent="0.25">
      <c r="A1281" s="51"/>
      <c r="B1281" s="58" t="s">
        <v>168</v>
      </c>
      <c r="C1281" s="52" t="s">
        <v>15</v>
      </c>
      <c r="D1281" s="52" t="s">
        <v>1773</v>
      </c>
      <c r="E1281" s="52" t="s">
        <v>1774</v>
      </c>
      <c r="F1281" s="52" t="s">
        <v>1770</v>
      </c>
      <c r="G1281" s="63" t="s">
        <v>1779</v>
      </c>
      <c r="H1281" s="52" t="s">
        <v>1788</v>
      </c>
      <c r="I1281" s="52" t="s">
        <v>1735</v>
      </c>
      <c r="J1281" s="52" t="s">
        <v>1721</v>
      </c>
      <c r="K1281" s="65">
        <f t="shared" si="888"/>
        <v>85.235372400128</v>
      </c>
      <c r="L1281" s="65">
        <v>0.81189999999999996</v>
      </c>
      <c r="M1281" s="65">
        <v>0.6331</v>
      </c>
      <c r="N1281" s="65">
        <v>10.119999999999999</v>
      </c>
      <c r="O1281" s="65">
        <v>47.03</v>
      </c>
      <c r="P1281" s="65">
        <v>0.1575</v>
      </c>
      <c r="Q1281" s="65">
        <v>28.06</v>
      </c>
      <c r="R1281" s="65">
        <v>0.2802</v>
      </c>
      <c r="S1281" s="65">
        <v>10.51</v>
      </c>
      <c r="T1281" s="65">
        <v>7.8200000000000006E-2</v>
      </c>
      <c r="U1281" s="65">
        <v>0.16689999999999999</v>
      </c>
      <c r="V1281" s="59">
        <f t="shared" si="889"/>
        <v>97.847799999999992</v>
      </c>
      <c r="W1281" s="59">
        <f t="shared" si="890"/>
        <v>18.108954076112518</v>
      </c>
      <c r="X1281" s="59">
        <f t="shared" si="891"/>
        <v>11.059175287716691</v>
      </c>
      <c r="Y1281" s="59">
        <f t="shared" si="892"/>
        <v>98.955929363829199</v>
      </c>
      <c r="Z1281" s="59">
        <f t="shared" si="864"/>
        <v>2.7063538206748439E-2</v>
      </c>
      <c r="AA1281" s="59">
        <f t="shared" si="865"/>
        <v>1.5871200246536595E-2</v>
      </c>
      <c r="AB1281" s="59">
        <f t="shared" si="866"/>
        <v>0.39761697625750375</v>
      </c>
      <c r="AC1281" s="59">
        <f t="shared" si="867"/>
        <v>1.2399868779269572</v>
      </c>
      <c r="AD1281" s="59">
        <f t="shared" si="868"/>
        <v>0.27741635305727458</v>
      </c>
      <c r="AE1281" s="59">
        <f t="shared" si="869"/>
        <v>3.0071002590147736E-3</v>
      </c>
      <c r="AF1281" s="59">
        <f t="shared" si="870"/>
        <v>0.50483659847751006</v>
      </c>
      <c r="AG1281" s="59">
        <f t="shared" si="871"/>
        <v>7.9115428344222766E-3</v>
      </c>
      <c r="AH1281" s="59">
        <f t="shared" si="872"/>
        <v>0.52224483659586629</v>
      </c>
      <c r="AI1281" s="59">
        <f t="shared" si="873"/>
        <v>2.096583934506323E-3</v>
      </c>
      <c r="AJ1281" s="59">
        <f t="shared" si="893"/>
        <v>2.9980516077963402</v>
      </c>
      <c r="AK1281" s="59">
        <f t="shared" si="878"/>
        <v>4.0030071002590155</v>
      </c>
      <c r="AL1281" s="59">
        <f t="shared" si="894"/>
        <v>0.50847461434112695</v>
      </c>
      <c r="AM1281" s="59">
        <f t="shared" si="895"/>
        <v>0.49152538565887305</v>
      </c>
      <c r="AN1281" s="59">
        <f t="shared" si="896"/>
        <v>1.8197795224179987</v>
      </c>
      <c r="AO1281" s="59">
        <f t="shared" si="897"/>
        <v>6.1559004582260961</v>
      </c>
      <c r="AP1281" s="59">
        <f t="shared" si="898"/>
        <v>0.35463765590526969</v>
      </c>
      <c r="AQ1281" s="59">
        <f t="shared" si="899"/>
        <v>0.14486340771142367</v>
      </c>
      <c r="AR1281" s="59">
        <f t="shared" si="900"/>
        <v>0.6475058974510508</v>
      </c>
      <c r="AS1281" s="59">
        <f t="shared" si="901"/>
        <v>0.20763069483752555</v>
      </c>
      <c r="AT1281" s="59">
        <f t="shared" si="902"/>
        <v>0.75719587173570746</v>
      </c>
      <c r="AU1281" s="65">
        <v>38.892650000000003</v>
      </c>
      <c r="AV1281" s="79">
        <v>1.8200000000000001E-2</v>
      </c>
      <c r="AW1281" s="65">
        <v>13.970800000000001</v>
      </c>
      <c r="AX1281" s="65">
        <v>0.23394999999999999</v>
      </c>
      <c r="AY1281" s="65">
        <v>45.248550000000002</v>
      </c>
      <c r="AZ1281" s="65">
        <v>0.11125</v>
      </c>
      <c r="BA1281" s="65">
        <v>0.20749999999999999</v>
      </c>
      <c r="BB1281" s="65">
        <v>3.4849999999999999E-2</v>
      </c>
      <c r="BC1281" s="65">
        <v>1.465E-2</v>
      </c>
      <c r="BD1281" s="65">
        <v>2.0900000000000002E-2</v>
      </c>
      <c r="BE1281" s="65">
        <v>98.753299999999996</v>
      </c>
      <c r="BF1281" s="59">
        <f t="shared" si="903"/>
        <v>85.235372400128</v>
      </c>
      <c r="BG1281" s="59">
        <f t="shared" si="904"/>
        <v>0.14764627599871999</v>
      </c>
      <c r="BH1281" s="64">
        <f t="shared" si="905"/>
        <v>0.85235372400127996</v>
      </c>
      <c r="BI1281" s="51"/>
      <c r="BJ1281" s="62"/>
      <c r="BK1281" s="62"/>
      <c r="BL1281" s="51"/>
    </row>
    <row r="1282" spans="1:64" s="35" customFormat="1" x14ac:dyDescent="0.25">
      <c r="A1282" s="51"/>
      <c r="B1282" s="58" t="s">
        <v>168</v>
      </c>
      <c r="C1282" s="52" t="s">
        <v>15</v>
      </c>
      <c r="D1282" s="52" t="s">
        <v>1773</v>
      </c>
      <c r="E1282" s="52" t="s">
        <v>1774</v>
      </c>
      <c r="F1282" s="52" t="s">
        <v>1770</v>
      </c>
      <c r="G1282" s="63" t="s">
        <v>1779</v>
      </c>
      <c r="H1282" s="52" t="s">
        <v>1788</v>
      </c>
      <c r="I1282" s="52" t="s">
        <v>1735</v>
      </c>
      <c r="J1282" s="52" t="s">
        <v>1721</v>
      </c>
      <c r="K1282" s="65">
        <f t="shared" si="888"/>
        <v>82.108799205242235</v>
      </c>
      <c r="L1282" s="65">
        <v>0.36599999999999999</v>
      </c>
      <c r="M1282" s="65">
        <v>0.76</v>
      </c>
      <c r="N1282" s="65">
        <v>9.3699999999999992</v>
      </c>
      <c r="O1282" s="65">
        <v>44.5</v>
      </c>
      <c r="P1282" s="65">
        <v>0.15379999999999999</v>
      </c>
      <c r="Q1282" s="65">
        <v>33.04</v>
      </c>
      <c r="R1282" s="65">
        <v>0.2989</v>
      </c>
      <c r="S1282" s="65">
        <v>8.34</v>
      </c>
      <c r="T1282" s="65">
        <v>8.2299999999999998E-2</v>
      </c>
      <c r="U1282" s="65">
        <v>0.1701</v>
      </c>
      <c r="V1282" s="59">
        <f t="shared" si="889"/>
        <v>97.081100000000006</v>
      </c>
      <c r="W1282" s="59">
        <f t="shared" si="890"/>
        <v>20.619308311675738</v>
      </c>
      <c r="X1282" s="59">
        <f t="shared" si="891"/>
        <v>13.803836061707337</v>
      </c>
      <c r="Y1282" s="59">
        <f t="shared" si="892"/>
        <v>98.464244373383053</v>
      </c>
      <c r="Z1282" s="59">
        <f t="shared" si="864"/>
        <v>1.2518255453698383E-2</v>
      </c>
      <c r="AA1282" s="59">
        <f t="shared" si="865"/>
        <v>1.9549323859800134E-2</v>
      </c>
      <c r="AB1282" s="59">
        <f t="shared" si="866"/>
        <v>0.37775018709219171</v>
      </c>
      <c r="AC1282" s="59">
        <f t="shared" si="867"/>
        <v>1.203878928138399</v>
      </c>
      <c r="AD1282" s="59">
        <f t="shared" si="868"/>
        <v>0.35529557670738876</v>
      </c>
      <c r="AE1282" s="59">
        <f t="shared" si="869"/>
        <v>3.0130363892110173E-3</v>
      </c>
      <c r="AF1282" s="59">
        <f t="shared" si="870"/>
        <v>0.58981015863469988</v>
      </c>
      <c r="AG1282" s="59">
        <f t="shared" si="871"/>
        <v>8.6596364393440629E-3</v>
      </c>
      <c r="AH1282" s="59">
        <f t="shared" si="872"/>
        <v>0.42522440373812093</v>
      </c>
      <c r="AI1282" s="59">
        <f t="shared" si="873"/>
        <v>2.2640500700525884E-3</v>
      </c>
      <c r="AJ1282" s="59">
        <f t="shared" si="893"/>
        <v>2.9979635565229064</v>
      </c>
      <c r="AK1282" s="59">
        <f t="shared" si="878"/>
        <v>4.0030130363892118</v>
      </c>
      <c r="AL1282" s="59">
        <f t="shared" si="894"/>
        <v>0.41892603414812252</v>
      </c>
      <c r="AM1282" s="59">
        <f t="shared" si="895"/>
        <v>0.58107396585187754</v>
      </c>
      <c r="AN1282" s="59">
        <f t="shared" si="896"/>
        <v>1.6600548875407211</v>
      </c>
      <c r="AO1282" s="59">
        <f t="shared" si="897"/>
        <v>5.4584742584775414</v>
      </c>
      <c r="AP1282" s="59">
        <f t="shared" si="898"/>
        <v>0.37593209248570125</v>
      </c>
      <c r="AQ1282" s="59">
        <f t="shared" si="899"/>
        <v>0.18343282946736544</v>
      </c>
      <c r="AR1282" s="59">
        <f t="shared" si="900"/>
        <v>0.62154142241527444</v>
      </c>
      <c r="AS1282" s="59">
        <f t="shared" si="901"/>
        <v>0.19502574811736009</v>
      </c>
      <c r="AT1282" s="59">
        <f t="shared" si="902"/>
        <v>0.76116386360457311</v>
      </c>
      <c r="AU1282" s="65">
        <v>38.015599999999999</v>
      </c>
      <c r="AV1282" s="79">
        <v>3.27E-2</v>
      </c>
      <c r="AW1282" s="65">
        <v>16.651966666666667</v>
      </c>
      <c r="AX1282" s="65">
        <v>0.2984</v>
      </c>
      <c r="AY1282" s="65">
        <v>42.874766666666666</v>
      </c>
      <c r="AZ1282" s="65">
        <v>0.10703333333333333</v>
      </c>
      <c r="BA1282" s="65">
        <v>0.1633</v>
      </c>
      <c r="BB1282" s="65">
        <v>4.463333333333333E-2</v>
      </c>
      <c r="BC1282" s="65">
        <v>1.5866666666666664E-2</v>
      </c>
      <c r="BD1282" s="65">
        <v>2.2866666666666664E-2</v>
      </c>
      <c r="BE1282" s="65">
        <v>98.227133333333327</v>
      </c>
      <c r="BF1282" s="59">
        <f t="shared" si="903"/>
        <v>82.108799205242235</v>
      </c>
      <c r="BG1282" s="59">
        <f t="shared" si="904"/>
        <v>0.17891200794757764</v>
      </c>
      <c r="BH1282" s="64">
        <f t="shared" si="905"/>
        <v>0.82108799205242233</v>
      </c>
      <c r="BI1282" s="51"/>
      <c r="BJ1282" s="62"/>
      <c r="BK1282" s="62"/>
      <c r="BL1282" s="51"/>
    </row>
    <row r="1283" spans="1:64" s="35" customFormat="1" x14ac:dyDescent="0.25">
      <c r="A1283" s="51"/>
      <c r="B1283" s="58" t="s">
        <v>168</v>
      </c>
      <c r="C1283" s="52" t="s">
        <v>15</v>
      </c>
      <c r="D1283" s="52" t="s">
        <v>1773</v>
      </c>
      <c r="E1283" s="52" t="s">
        <v>1774</v>
      </c>
      <c r="F1283" s="52" t="s">
        <v>1770</v>
      </c>
      <c r="G1283" s="63" t="s">
        <v>1779</v>
      </c>
      <c r="H1283" s="52" t="s">
        <v>1788</v>
      </c>
      <c r="I1283" s="52" t="s">
        <v>1735</v>
      </c>
      <c r="J1283" s="52" t="s">
        <v>1721</v>
      </c>
      <c r="K1283" s="65">
        <f t="shared" si="888"/>
        <v>85.760887568941641</v>
      </c>
      <c r="L1283" s="65">
        <v>0.53080000000000005</v>
      </c>
      <c r="M1283" s="65">
        <v>0.67130000000000001</v>
      </c>
      <c r="N1283" s="65">
        <v>10.220000000000001</v>
      </c>
      <c r="O1283" s="65">
        <v>45.81</v>
      </c>
      <c r="P1283" s="65">
        <v>0.15640000000000001</v>
      </c>
      <c r="Q1283" s="65">
        <v>29.05</v>
      </c>
      <c r="R1283" s="65">
        <v>0.31219999999999998</v>
      </c>
      <c r="S1283" s="65">
        <v>9.4</v>
      </c>
      <c r="T1283" s="65">
        <v>7.5600000000000001E-2</v>
      </c>
      <c r="U1283" s="65">
        <v>0.1308</v>
      </c>
      <c r="V1283" s="59">
        <f t="shared" si="889"/>
        <v>96.357100000000003</v>
      </c>
      <c r="W1283" s="59">
        <f t="shared" si="890"/>
        <v>19.039397310253932</v>
      </c>
      <c r="X1283" s="59">
        <f t="shared" si="891"/>
        <v>11.125364180646883</v>
      </c>
      <c r="Y1283" s="59">
        <f t="shared" si="892"/>
        <v>97.471861490900807</v>
      </c>
      <c r="Z1283" s="59">
        <f t="shared" si="864"/>
        <v>1.8078104364341117E-2</v>
      </c>
      <c r="AA1283" s="59">
        <f t="shared" si="865"/>
        <v>1.7194677984309507E-2</v>
      </c>
      <c r="AB1283" s="59">
        <f t="shared" si="866"/>
        <v>0.41027517908260691</v>
      </c>
      <c r="AC1283" s="59">
        <f t="shared" si="867"/>
        <v>1.2340772448329844</v>
      </c>
      <c r="AD1283" s="59">
        <f t="shared" si="868"/>
        <v>0.28514351229083962</v>
      </c>
      <c r="AE1283" s="59">
        <f t="shared" si="869"/>
        <v>3.0510128779419128E-3</v>
      </c>
      <c r="AF1283" s="59">
        <f t="shared" si="870"/>
        <v>0.54231373438185171</v>
      </c>
      <c r="AG1283" s="59">
        <f t="shared" si="871"/>
        <v>9.0067040725285482E-3</v>
      </c>
      <c r="AH1283" s="59">
        <f t="shared" si="872"/>
        <v>0.47724263454930305</v>
      </c>
      <c r="AI1283" s="59">
        <f t="shared" si="873"/>
        <v>2.0709386724560358E-3</v>
      </c>
      <c r="AJ1283" s="59">
        <f t="shared" si="893"/>
        <v>2.9984537431091631</v>
      </c>
      <c r="AK1283" s="59">
        <f t="shared" si="878"/>
        <v>4.0030510128779424</v>
      </c>
      <c r="AL1283" s="59">
        <f t="shared" si="894"/>
        <v>0.46808852270680951</v>
      </c>
      <c r="AM1283" s="59">
        <f t="shared" si="895"/>
        <v>0.53191147729319055</v>
      </c>
      <c r="AN1283" s="59">
        <f t="shared" si="896"/>
        <v>1.901897504259906</v>
      </c>
      <c r="AO1283" s="59">
        <f t="shared" si="897"/>
        <v>6.5220035688146814</v>
      </c>
      <c r="AP1283" s="59">
        <f t="shared" si="898"/>
        <v>0.34460210897594679</v>
      </c>
      <c r="AQ1283" s="59">
        <f t="shared" si="899"/>
        <v>0.14778134897317191</v>
      </c>
      <c r="AR1283" s="59">
        <f t="shared" si="900"/>
        <v>0.6395853039521272</v>
      </c>
      <c r="AS1283" s="59">
        <f t="shared" si="901"/>
        <v>0.21263334707470086</v>
      </c>
      <c r="AT1283" s="59">
        <f t="shared" si="902"/>
        <v>0.75049437510138806</v>
      </c>
      <c r="AU1283" s="65">
        <v>39.128566666666664</v>
      </c>
      <c r="AV1283" s="79">
        <v>1.8866666666666667E-2</v>
      </c>
      <c r="AW1283" s="65">
        <v>13.541933333333333</v>
      </c>
      <c r="AX1283" s="65">
        <v>0.23100000000000001</v>
      </c>
      <c r="AY1283" s="65">
        <v>45.758633333333336</v>
      </c>
      <c r="AZ1283" s="65">
        <v>0.11303333333333333</v>
      </c>
      <c r="BA1283" s="65">
        <v>0.20443333333333333</v>
      </c>
      <c r="BB1283" s="65">
        <v>4.3300000000000005E-2</v>
      </c>
      <c r="BC1283" s="65">
        <v>1.4600000000000002E-2</v>
      </c>
      <c r="BD1283" s="65">
        <v>2.0433333333333335E-2</v>
      </c>
      <c r="BE1283" s="65">
        <v>99.074799999999996</v>
      </c>
      <c r="BF1283" s="59">
        <f t="shared" si="903"/>
        <v>85.760887568941641</v>
      </c>
      <c r="BG1283" s="59">
        <f t="shared" si="904"/>
        <v>0.14239112431058359</v>
      </c>
      <c r="BH1283" s="64">
        <f t="shared" si="905"/>
        <v>0.85760887568941646</v>
      </c>
      <c r="BI1283" s="51"/>
      <c r="BJ1283" s="62"/>
      <c r="BK1283" s="62"/>
      <c r="BL1283" s="51"/>
    </row>
    <row r="1284" spans="1:64" s="35" customFormat="1" x14ac:dyDescent="0.25">
      <c r="A1284" s="51"/>
      <c r="B1284" s="58" t="s">
        <v>168</v>
      </c>
      <c r="C1284" s="52" t="s">
        <v>15</v>
      </c>
      <c r="D1284" s="52" t="s">
        <v>1773</v>
      </c>
      <c r="E1284" s="52" t="s">
        <v>1774</v>
      </c>
      <c r="F1284" s="52" t="s">
        <v>1751</v>
      </c>
      <c r="G1284" s="63" t="s">
        <v>1779</v>
      </c>
      <c r="H1284" s="52" t="s">
        <v>1788</v>
      </c>
      <c r="I1284" s="52" t="s">
        <v>1735</v>
      </c>
      <c r="J1284" s="52" t="s">
        <v>1721</v>
      </c>
      <c r="K1284" s="65">
        <f t="shared" si="888"/>
        <v>91.110764100840342</v>
      </c>
      <c r="L1284" s="65">
        <v>0.1565</v>
      </c>
      <c r="M1284" s="65">
        <v>0.4768</v>
      </c>
      <c r="N1284" s="65">
        <v>11.06</v>
      </c>
      <c r="O1284" s="65">
        <v>51.95</v>
      </c>
      <c r="P1284" s="65">
        <v>9.06E-2</v>
      </c>
      <c r="Q1284" s="65">
        <v>21.16</v>
      </c>
      <c r="R1284" s="65">
        <v>0.22850000000000001</v>
      </c>
      <c r="S1284" s="65">
        <v>12.61</v>
      </c>
      <c r="T1284" s="65">
        <v>0.14399999999999999</v>
      </c>
      <c r="U1284" s="65">
        <v>0.13159999999999999</v>
      </c>
      <c r="V1284" s="59">
        <f t="shared" si="889"/>
        <v>98.00800000000001</v>
      </c>
      <c r="W1284" s="59">
        <f t="shared" si="890"/>
        <v>14.091039734735809</v>
      </c>
      <c r="X1284" s="59">
        <f t="shared" si="891"/>
        <v>7.8561461049835426</v>
      </c>
      <c r="Y1284" s="59">
        <f t="shared" si="892"/>
        <v>98.795185839719352</v>
      </c>
      <c r="Z1284" s="59">
        <f t="shared" si="864"/>
        <v>5.1286774266329103E-3</v>
      </c>
      <c r="AA1284" s="59">
        <f t="shared" si="865"/>
        <v>1.1751213427874775E-2</v>
      </c>
      <c r="AB1284" s="59">
        <f t="shared" si="866"/>
        <v>0.42721701623565589</v>
      </c>
      <c r="AC1284" s="59">
        <f t="shared" si="867"/>
        <v>1.3465939909963622</v>
      </c>
      <c r="AD1284" s="59">
        <f t="shared" si="868"/>
        <v>0.19374382869354129</v>
      </c>
      <c r="AE1284" s="59">
        <f t="shared" si="869"/>
        <v>1.7006093296407275E-3</v>
      </c>
      <c r="AF1284" s="59">
        <f t="shared" si="870"/>
        <v>0.38619754948173407</v>
      </c>
      <c r="AG1284" s="59">
        <f t="shared" si="871"/>
        <v>6.3429058773887045E-3</v>
      </c>
      <c r="AH1284" s="59">
        <f t="shared" si="872"/>
        <v>0.61602102507514767</v>
      </c>
      <c r="AI1284" s="59">
        <f t="shared" si="873"/>
        <v>3.7955699739146863E-3</v>
      </c>
      <c r="AJ1284" s="59">
        <f t="shared" si="893"/>
        <v>2.998492386517893</v>
      </c>
      <c r="AK1284" s="59">
        <f t="shared" si="878"/>
        <v>4.0017006093296414</v>
      </c>
      <c r="AL1284" s="59">
        <f t="shared" si="894"/>
        <v>0.61465736189085662</v>
      </c>
      <c r="AM1284" s="59">
        <f t="shared" si="895"/>
        <v>0.38534263810914338</v>
      </c>
      <c r="AN1284" s="59">
        <f t="shared" si="896"/>
        <v>1.9933411664565113</v>
      </c>
      <c r="AO1284" s="59">
        <f t="shared" si="897"/>
        <v>6.9354626885548543</v>
      </c>
      <c r="AP1284" s="59">
        <f t="shared" si="898"/>
        <v>0.33407484960486161</v>
      </c>
      <c r="AQ1284" s="59">
        <f t="shared" si="899"/>
        <v>9.8469341314394457E-2</v>
      </c>
      <c r="AR1284" s="59">
        <f t="shared" si="900"/>
        <v>0.68439972620275646</v>
      </c>
      <c r="AS1284" s="59">
        <f t="shared" si="901"/>
        <v>0.21713093248284909</v>
      </c>
      <c r="AT1284" s="59">
        <f t="shared" si="902"/>
        <v>0.75915302448014688</v>
      </c>
      <c r="AU1284" s="65">
        <v>40.272033333333333</v>
      </c>
      <c r="AV1284" s="79">
        <v>2.1366666666666662E-2</v>
      </c>
      <c r="AW1284" s="65">
        <v>8.6467333333333354</v>
      </c>
      <c r="AX1284" s="65">
        <v>0.13876666666666668</v>
      </c>
      <c r="AY1284" s="65">
        <v>49.721399999999996</v>
      </c>
      <c r="AZ1284" s="65">
        <v>9.9299999999999999E-2</v>
      </c>
      <c r="BA1284" s="65">
        <v>0.36443333333333339</v>
      </c>
      <c r="BB1284" s="65">
        <v>6.4133333333333334E-2</v>
      </c>
      <c r="BC1284" s="65">
        <v>1.3633333333333332E-2</v>
      </c>
      <c r="BD1284" s="65">
        <v>1.5766666666666668E-2</v>
      </c>
      <c r="BE1284" s="65">
        <v>99.357566666666671</v>
      </c>
      <c r="BF1284" s="59">
        <f t="shared" si="903"/>
        <v>91.110764100840342</v>
      </c>
      <c r="BG1284" s="59">
        <f t="shared" si="904"/>
        <v>8.8892358991596587E-2</v>
      </c>
      <c r="BH1284" s="64">
        <f t="shared" si="905"/>
        <v>0.91110764100840347</v>
      </c>
      <c r="BI1284" s="51"/>
      <c r="BJ1284" s="62"/>
      <c r="BK1284" s="62"/>
      <c r="BL1284" s="51"/>
    </row>
    <row r="1285" spans="1:64" s="35" customFormat="1" x14ac:dyDescent="0.25">
      <c r="A1285" s="51"/>
      <c r="B1285" s="58" t="s">
        <v>168</v>
      </c>
      <c r="C1285" s="52" t="s">
        <v>15</v>
      </c>
      <c r="D1285" s="52" t="s">
        <v>1773</v>
      </c>
      <c r="E1285" s="52" t="s">
        <v>1774</v>
      </c>
      <c r="F1285" s="52" t="s">
        <v>1751</v>
      </c>
      <c r="G1285" s="63" t="s">
        <v>1779</v>
      </c>
      <c r="H1285" s="52" t="s">
        <v>1788</v>
      </c>
      <c r="I1285" s="52" t="s">
        <v>1735</v>
      </c>
      <c r="J1285" s="52" t="s">
        <v>1721</v>
      </c>
      <c r="K1285" s="65">
        <f t="shared" si="888"/>
        <v>91.126137687122679</v>
      </c>
      <c r="L1285" s="65">
        <v>0.1202</v>
      </c>
      <c r="M1285" s="65">
        <v>0.49719999999999998</v>
      </c>
      <c r="N1285" s="65">
        <v>11</v>
      </c>
      <c r="O1285" s="65">
        <v>51.33</v>
      </c>
      <c r="P1285" s="65">
        <v>8.6699999999999999E-2</v>
      </c>
      <c r="Q1285" s="65">
        <v>21.71</v>
      </c>
      <c r="R1285" s="65">
        <v>0.2838</v>
      </c>
      <c r="S1285" s="65">
        <v>12.68</v>
      </c>
      <c r="T1285" s="65">
        <v>0.12180000000000001</v>
      </c>
      <c r="U1285" s="65">
        <v>0.1095</v>
      </c>
      <c r="V1285" s="59">
        <f t="shared" si="889"/>
        <v>97.939199999999985</v>
      </c>
      <c r="W1285" s="59">
        <f t="shared" si="890"/>
        <v>13.935805039258202</v>
      </c>
      <c r="X1285" s="59">
        <f t="shared" si="891"/>
        <v>8.6399143817979542</v>
      </c>
      <c r="Y1285" s="59">
        <f t="shared" si="892"/>
        <v>98.804919421056141</v>
      </c>
      <c r="Z1285" s="59">
        <f t="shared" si="864"/>
        <v>3.9390451980830139E-3</v>
      </c>
      <c r="AA1285" s="59">
        <f t="shared" si="865"/>
        <v>1.2253863579863376E-2</v>
      </c>
      <c r="AB1285" s="59">
        <f t="shared" si="866"/>
        <v>0.42489493538637568</v>
      </c>
      <c r="AC1285" s="59">
        <f t="shared" si="867"/>
        <v>1.3305090664518866</v>
      </c>
      <c r="AD1285" s="59">
        <f t="shared" si="868"/>
        <v>0.21307044788026513</v>
      </c>
      <c r="AE1285" s="59">
        <f t="shared" si="869"/>
        <v>1.6273872565922109E-3</v>
      </c>
      <c r="AF1285" s="59">
        <f t="shared" si="870"/>
        <v>0.3819389852694573</v>
      </c>
      <c r="AG1285" s="59">
        <f t="shared" si="871"/>
        <v>7.8778899097086789E-3</v>
      </c>
      <c r="AH1285" s="59">
        <f t="shared" si="872"/>
        <v>0.61943416580602018</v>
      </c>
      <c r="AI1285" s="59">
        <f t="shared" si="873"/>
        <v>3.2103859962405996E-3</v>
      </c>
      <c r="AJ1285" s="59">
        <f t="shared" si="893"/>
        <v>2.9987561727344927</v>
      </c>
      <c r="AK1285" s="59">
        <f t="shared" si="878"/>
        <v>4.0016273872565913</v>
      </c>
      <c r="AL1285" s="59">
        <f t="shared" si="894"/>
        <v>0.61858475548375369</v>
      </c>
      <c r="AM1285" s="59">
        <f t="shared" si="895"/>
        <v>0.38141524451624631</v>
      </c>
      <c r="AN1285" s="59">
        <f t="shared" si="896"/>
        <v>1.7925479064280552</v>
      </c>
      <c r="AO1285" s="59">
        <f t="shared" si="897"/>
        <v>6.0356063204298742</v>
      </c>
      <c r="AP1285" s="59">
        <f t="shared" si="898"/>
        <v>0.35809591581155681</v>
      </c>
      <c r="AQ1285" s="59">
        <f t="shared" si="899"/>
        <v>0.10824140893001284</v>
      </c>
      <c r="AR1285" s="59">
        <f t="shared" si="900"/>
        <v>0.67590873056144385</v>
      </c>
      <c r="AS1285" s="59">
        <f t="shared" si="901"/>
        <v>0.2158498605085433</v>
      </c>
      <c r="AT1285" s="59">
        <f t="shared" si="902"/>
        <v>0.75795034365796987</v>
      </c>
      <c r="AU1285" s="65">
        <v>40.298200000000001</v>
      </c>
      <c r="AV1285" s="79">
        <v>2.1999999999999999E-2</v>
      </c>
      <c r="AW1285" s="65">
        <v>8.6575999999999986</v>
      </c>
      <c r="AX1285" s="65">
        <v>0.13890000000000002</v>
      </c>
      <c r="AY1285" s="65">
        <v>49.878550000000004</v>
      </c>
      <c r="AZ1285" s="65">
        <v>0.1013</v>
      </c>
      <c r="BA1285" s="65">
        <v>0.3296</v>
      </c>
      <c r="BB1285" s="65">
        <v>6.2050000000000008E-2</v>
      </c>
      <c r="BC1285" s="65">
        <v>1.5449999999999998E-2</v>
      </c>
      <c r="BD1285" s="65">
        <v>1.2549999999999999E-2</v>
      </c>
      <c r="BE1285" s="65">
        <v>99.516199999999998</v>
      </c>
      <c r="BF1285" s="59">
        <f t="shared" si="903"/>
        <v>91.126137687122679</v>
      </c>
      <c r="BG1285" s="59">
        <f t="shared" si="904"/>
        <v>8.8738623128773217E-2</v>
      </c>
      <c r="BH1285" s="64">
        <f t="shared" si="905"/>
        <v>0.91126137687122677</v>
      </c>
      <c r="BI1285" s="51"/>
      <c r="BJ1285" s="62"/>
      <c r="BK1285" s="62"/>
      <c r="BL1285" s="51"/>
    </row>
    <row r="1286" spans="1:64" s="35" customFormat="1" x14ac:dyDescent="0.25">
      <c r="A1286" s="51"/>
      <c r="B1286" s="58" t="s">
        <v>168</v>
      </c>
      <c r="C1286" s="52" t="s">
        <v>15</v>
      </c>
      <c r="D1286" s="52" t="s">
        <v>1773</v>
      </c>
      <c r="E1286" s="52" t="s">
        <v>1774</v>
      </c>
      <c r="F1286" s="52" t="s">
        <v>1751</v>
      </c>
      <c r="G1286" s="63" t="s">
        <v>1779</v>
      </c>
      <c r="H1286" s="52" t="s">
        <v>1788</v>
      </c>
      <c r="I1286" s="52" t="s">
        <v>1735</v>
      </c>
      <c r="J1286" s="52" t="s">
        <v>1721</v>
      </c>
      <c r="K1286" s="65">
        <f t="shared" si="888"/>
        <v>90.965473721946466</v>
      </c>
      <c r="L1286" s="65">
        <v>0.13589999999999999</v>
      </c>
      <c r="M1286" s="65">
        <v>0.38600000000000001</v>
      </c>
      <c r="N1286" s="65">
        <v>10.14</v>
      </c>
      <c r="O1286" s="65">
        <v>54.34</v>
      </c>
      <c r="P1286" s="65">
        <v>9.2299999999999993E-2</v>
      </c>
      <c r="Q1286" s="65">
        <v>20.190000000000001</v>
      </c>
      <c r="R1286" s="65">
        <v>0.22720000000000001</v>
      </c>
      <c r="S1286" s="65">
        <v>12.34</v>
      </c>
      <c r="T1286" s="65">
        <v>0.13350000000000001</v>
      </c>
      <c r="U1286" s="65">
        <v>0.1336</v>
      </c>
      <c r="V1286" s="59">
        <f t="shared" si="889"/>
        <v>98.118499999999997</v>
      </c>
      <c r="W1286" s="59">
        <f t="shared" si="890"/>
        <v>14.273694716331685</v>
      </c>
      <c r="X1286" s="59">
        <f t="shared" si="891"/>
        <v>6.5751336782266243</v>
      </c>
      <c r="Y1286" s="59">
        <f t="shared" si="892"/>
        <v>98.77732839455831</v>
      </c>
      <c r="Z1286" s="59">
        <f t="shared" si="864"/>
        <v>4.4782692020393427E-3</v>
      </c>
      <c r="AA1286" s="59">
        <f t="shared" si="865"/>
        <v>9.5660681251960502E-3</v>
      </c>
      <c r="AB1286" s="59">
        <f t="shared" si="866"/>
        <v>0.39385019778558333</v>
      </c>
      <c r="AC1286" s="59">
        <f t="shared" si="867"/>
        <v>1.4163495591612709</v>
      </c>
      <c r="AD1286" s="59">
        <f t="shared" si="868"/>
        <v>0.16305067851266214</v>
      </c>
      <c r="AE1286" s="59">
        <f t="shared" si="869"/>
        <v>1.7421187622366685E-3</v>
      </c>
      <c r="AF1286" s="59">
        <f t="shared" si="870"/>
        <v>0.39337121344369991</v>
      </c>
      <c r="AG1286" s="59">
        <f t="shared" si="871"/>
        <v>6.341764155060577E-3</v>
      </c>
      <c r="AH1286" s="59">
        <f t="shared" si="872"/>
        <v>0.60617120972611538</v>
      </c>
      <c r="AI1286" s="59">
        <f t="shared" si="873"/>
        <v>3.5383066880234821E-3</v>
      </c>
      <c r="AJ1286" s="59">
        <f t="shared" si="893"/>
        <v>2.9984593855618877</v>
      </c>
      <c r="AK1286" s="59">
        <f t="shared" ref="AK1286:AK1349" si="906">Z1286*2+AA1286*2+AB1286*1.5+AC1286*1.5+AD1286*1.5+AE1286*2.5+AF1286+AG1286+AH1286+AI1286</f>
        <v>4.0017421187622366</v>
      </c>
      <c r="AL1286" s="59">
        <f t="shared" si="894"/>
        <v>0.60644870660295236</v>
      </c>
      <c r="AM1286" s="59">
        <f t="shared" si="895"/>
        <v>0.39355129339704764</v>
      </c>
      <c r="AN1286" s="59">
        <f t="shared" si="896"/>
        <v>2.4125702329607392</v>
      </c>
      <c r="AO1286" s="59">
        <f t="shared" si="897"/>
        <v>8.9039170642499545</v>
      </c>
      <c r="AP1286" s="59">
        <f t="shared" si="898"/>
        <v>0.29303426207653516</v>
      </c>
      <c r="AQ1286" s="59">
        <f t="shared" si="899"/>
        <v>8.2630504259684642E-2</v>
      </c>
      <c r="AR1286" s="59">
        <f t="shared" si="900"/>
        <v>0.7177748620800084</v>
      </c>
      <c r="AS1286" s="59">
        <f t="shared" si="901"/>
        <v>0.19959463366030694</v>
      </c>
      <c r="AT1286" s="59">
        <f t="shared" si="902"/>
        <v>0.78242721761831158</v>
      </c>
      <c r="AU1286" s="65">
        <v>40.0154</v>
      </c>
      <c r="AV1286" s="79">
        <v>9.9299999999999999E-2</v>
      </c>
      <c r="AW1286" s="65">
        <v>8.7621500000000001</v>
      </c>
      <c r="AX1286" s="65">
        <v>0.13795000000000002</v>
      </c>
      <c r="AY1286" s="65">
        <v>49.495750000000001</v>
      </c>
      <c r="AZ1286" s="65">
        <v>0.10164999999999999</v>
      </c>
      <c r="BA1286" s="65">
        <v>0.35645000000000004</v>
      </c>
      <c r="BB1286" s="65">
        <v>5.7849999999999999E-2</v>
      </c>
      <c r="BC1286" s="65">
        <v>1.5299999999999999E-2</v>
      </c>
      <c r="BD1286" s="65">
        <v>1.84E-2</v>
      </c>
      <c r="BE1286" s="65">
        <v>99.060200000000009</v>
      </c>
      <c r="BF1286" s="59">
        <f t="shared" si="903"/>
        <v>90.965473721946466</v>
      </c>
      <c r="BG1286" s="59">
        <f t="shared" si="904"/>
        <v>9.034526278053534E-2</v>
      </c>
      <c r="BH1286" s="64">
        <f t="shared" si="905"/>
        <v>0.90965473721946466</v>
      </c>
      <c r="BI1286" s="51"/>
      <c r="BJ1286" s="62"/>
      <c r="BK1286" s="62"/>
      <c r="BL1286" s="51"/>
    </row>
    <row r="1287" spans="1:64" s="35" customFormat="1" x14ac:dyDescent="0.25">
      <c r="A1287" s="51"/>
      <c r="B1287" s="58" t="s">
        <v>168</v>
      </c>
      <c r="C1287" s="52" t="s">
        <v>15</v>
      </c>
      <c r="D1287" s="52" t="s">
        <v>1773</v>
      </c>
      <c r="E1287" s="52" t="s">
        <v>1774</v>
      </c>
      <c r="F1287" s="52" t="s">
        <v>1751</v>
      </c>
      <c r="G1287" s="63" t="s">
        <v>1779</v>
      </c>
      <c r="H1287" s="52" t="s">
        <v>1788</v>
      </c>
      <c r="I1287" s="52" t="s">
        <v>1735</v>
      </c>
      <c r="J1287" s="52" t="s">
        <v>1721</v>
      </c>
      <c r="K1287" s="65">
        <f t="shared" si="888"/>
        <v>90.716327114558055</v>
      </c>
      <c r="L1287" s="65">
        <v>9.6699999999999994E-2</v>
      </c>
      <c r="M1287" s="65">
        <v>0.44109999999999999</v>
      </c>
      <c r="N1287" s="65">
        <v>10.49</v>
      </c>
      <c r="O1287" s="65">
        <v>52.69</v>
      </c>
      <c r="P1287" s="65">
        <v>9.9699999999999997E-2</v>
      </c>
      <c r="Q1287" s="65">
        <v>22.28</v>
      </c>
      <c r="R1287" s="65">
        <v>0.23319999999999999</v>
      </c>
      <c r="S1287" s="65">
        <v>12.18</v>
      </c>
      <c r="T1287" s="65">
        <v>0.1447</v>
      </c>
      <c r="U1287" s="65">
        <v>8.3900000000000002E-2</v>
      </c>
      <c r="V1287" s="59">
        <f t="shared" si="889"/>
        <v>98.739299999999986</v>
      </c>
      <c r="W1287" s="59">
        <f t="shared" si="890"/>
        <v>14.856616722480158</v>
      </c>
      <c r="X1287" s="59">
        <f t="shared" si="891"/>
        <v>8.2500369832405465</v>
      </c>
      <c r="Y1287" s="59">
        <f t="shared" si="892"/>
        <v>99.565953705720688</v>
      </c>
      <c r="Z1287" s="59">
        <f t="shared" si="864"/>
        <v>3.1649942672961717E-3</v>
      </c>
      <c r="AA1287" s="59">
        <f t="shared" si="865"/>
        <v>1.0857727457366935E-2</v>
      </c>
      <c r="AB1287" s="59">
        <f t="shared" si="866"/>
        <v>0.40469171618368199</v>
      </c>
      <c r="AC1287" s="59">
        <f t="shared" si="867"/>
        <v>1.3640639451164545</v>
      </c>
      <c r="AD1287" s="59">
        <f t="shared" si="868"/>
        <v>0.2032027740993666</v>
      </c>
      <c r="AE1287" s="59">
        <f t="shared" si="869"/>
        <v>1.8690758622894228E-3</v>
      </c>
      <c r="AF1287" s="59">
        <f t="shared" si="870"/>
        <v>0.40666968989775965</v>
      </c>
      <c r="AG1287" s="59">
        <f t="shared" si="871"/>
        <v>6.4652603708816158E-3</v>
      </c>
      <c r="AH1287" s="59">
        <f t="shared" si="872"/>
        <v>0.59426909836970621</v>
      </c>
      <c r="AI1287" s="59">
        <f t="shared" si="873"/>
        <v>3.809241019637651E-3</v>
      </c>
      <c r="AJ1287" s="59">
        <f t="shared" si="893"/>
        <v>2.9990635226444411</v>
      </c>
      <c r="AK1287" s="59">
        <f t="shared" si="906"/>
        <v>4.0018690758622899</v>
      </c>
      <c r="AL1287" s="59">
        <f t="shared" si="894"/>
        <v>0.59371172876448519</v>
      </c>
      <c r="AM1287" s="59">
        <f t="shared" si="895"/>
        <v>0.40628827123551481</v>
      </c>
      <c r="AN1287" s="59">
        <f t="shared" si="896"/>
        <v>2.0012998921899428</v>
      </c>
      <c r="AO1287" s="59">
        <f t="shared" si="897"/>
        <v>6.9717296750467801</v>
      </c>
      <c r="AP1287" s="59">
        <f t="shared" si="898"/>
        <v>0.33318896342289051</v>
      </c>
      <c r="AQ1287" s="59">
        <f t="shared" si="899"/>
        <v>0.10304617503674683</v>
      </c>
      <c r="AR1287" s="59">
        <f t="shared" si="900"/>
        <v>0.69173057638007773</v>
      </c>
      <c r="AS1287" s="59">
        <f t="shared" si="901"/>
        <v>0.20522324858317548</v>
      </c>
      <c r="AT1287" s="59">
        <f t="shared" si="902"/>
        <v>0.77119976204841634</v>
      </c>
      <c r="AU1287" s="65">
        <v>40.469700000000003</v>
      </c>
      <c r="AV1287" s="79">
        <v>2.1633333333333334E-2</v>
      </c>
      <c r="AW1287" s="65">
        <v>8.9897666666666662</v>
      </c>
      <c r="AX1287" s="65">
        <v>0.14236666666666667</v>
      </c>
      <c r="AY1287" s="65">
        <v>49.283333333333331</v>
      </c>
      <c r="AZ1287" s="65">
        <v>0.1095</v>
      </c>
      <c r="BA1287" s="65">
        <v>0.35020000000000007</v>
      </c>
      <c r="BB1287" s="65">
        <v>8.8300000000000003E-2</v>
      </c>
      <c r="BC1287" s="65">
        <v>1.4566666666666667E-2</v>
      </c>
      <c r="BD1287" s="65">
        <v>1.5333333333333332E-2</v>
      </c>
      <c r="BE1287" s="65">
        <v>99.484699999999989</v>
      </c>
      <c r="BF1287" s="59">
        <f t="shared" si="903"/>
        <v>90.716327114558055</v>
      </c>
      <c r="BG1287" s="59">
        <f t="shared" si="904"/>
        <v>9.2836728854419445E-2</v>
      </c>
      <c r="BH1287" s="64">
        <f t="shared" si="905"/>
        <v>0.9071632711455806</v>
      </c>
      <c r="BI1287" s="51"/>
      <c r="BJ1287" s="62"/>
      <c r="BK1287" s="62"/>
      <c r="BL1287" s="51"/>
    </row>
    <row r="1288" spans="1:64" s="35" customFormat="1" x14ac:dyDescent="0.25">
      <c r="A1288" s="51"/>
      <c r="B1288" s="58" t="s">
        <v>168</v>
      </c>
      <c r="C1288" s="52" t="s">
        <v>15</v>
      </c>
      <c r="D1288" s="52" t="s">
        <v>1773</v>
      </c>
      <c r="E1288" s="52" t="s">
        <v>1774</v>
      </c>
      <c r="F1288" s="52" t="s">
        <v>1751</v>
      </c>
      <c r="G1288" s="63" t="s">
        <v>1779</v>
      </c>
      <c r="H1288" s="52" t="s">
        <v>1788</v>
      </c>
      <c r="I1288" s="52" t="s">
        <v>1735</v>
      </c>
      <c r="J1288" s="52" t="s">
        <v>1721</v>
      </c>
      <c r="K1288" s="65">
        <f t="shared" si="888"/>
        <v>90.211191249604568</v>
      </c>
      <c r="L1288" s="65">
        <v>0.1236</v>
      </c>
      <c r="M1288" s="65">
        <v>0.57250000000000001</v>
      </c>
      <c r="N1288" s="65">
        <v>11.61</v>
      </c>
      <c r="O1288" s="65">
        <v>48.44</v>
      </c>
      <c r="P1288" s="65">
        <v>0.12</v>
      </c>
      <c r="Q1288" s="65">
        <v>24.25</v>
      </c>
      <c r="R1288" s="65">
        <v>0.21260000000000001</v>
      </c>
      <c r="S1288" s="65">
        <v>11.68</v>
      </c>
      <c r="T1288" s="65">
        <v>0.14499999999999999</v>
      </c>
      <c r="U1288" s="65">
        <v>0.1159</v>
      </c>
      <c r="V1288" s="59">
        <f t="shared" si="889"/>
        <v>97.269599999999969</v>
      </c>
      <c r="W1288" s="59">
        <f t="shared" si="890"/>
        <v>15.475705676597286</v>
      </c>
      <c r="X1288" s="59">
        <f t="shared" si="891"/>
        <v>9.7513828888672069</v>
      </c>
      <c r="Y1288" s="59">
        <f t="shared" si="892"/>
        <v>98.246688565464495</v>
      </c>
      <c r="Z1288" s="59">
        <f t="shared" si="864"/>
        <v>4.0903957095822091E-3</v>
      </c>
      <c r="AA1288" s="59">
        <f t="shared" si="865"/>
        <v>1.4248782890332691E-2</v>
      </c>
      <c r="AB1288" s="59">
        <f t="shared" si="866"/>
        <v>0.45287823160740581</v>
      </c>
      <c r="AC1288" s="59">
        <f t="shared" si="867"/>
        <v>1.2679760938107945</v>
      </c>
      <c r="AD1288" s="59">
        <f t="shared" si="868"/>
        <v>0.24285125175974656</v>
      </c>
      <c r="AE1288" s="59">
        <f t="shared" si="869"/>
        <v>2.2746438990127924E-3</v>
      </c>
      <c r="AF1288" s="59">
        <f t="shared" si="870"/>
        <v>0.42832433226222416</v>
      </c>
      <c r="AG1288" s="59">
        <f t="shared" si="871"/>
        <v>5.9596551923337621E-3</v>
      </c>
      <c r="AH1288" s="59">
        <f t="shared" si="872"/>
        <v>0.57620775905123744</v>
      </c>
      <c r="AI1288" s="59">
        <f t="shared" si="873"/>
        <v>3.8595646789349532E-3</v>
      </c>
      <c r="AJ1288" s="59">
        <f t="shared" si="893"/>
        <v>2.9986707108616049</v>
      </c>
      <c r="AK1288" s="59">
        <f t="shared" si="906"/>
        <v>4.0022746438990122</v>
      </c>
      <c r="AL1288" s="59">
        <f t="shared" si="894"/>
        <v>0.57360811469728679</v>
      </c>
      <c r="AM1288" s="59">
        <f t="shared" si="895"/>
        <v>0.42639188530271321</v>
      </c>
      <c r="AN1288" s="59">
        <f t="shared" si="896"/>
        <v>1.7637312106011569</v>
      </c>
      <c r="AO1288" s="59">
        <f t="shared" si="897"/>
        <v>5.9089236327238099</v>
      </c>
      <c r="AP1288" s="59">
        <f t="shared" si="898"/>
        <v>0.36182968740382082</v>
      </c>
      <c r="AQ1288" s="59">
        <f t="shared" si="899"/>
        <v>0.12366988950998936</v>
      </c>
      <c r="AR1288" s="59">
        <f t="shared" si="900"/>
        <v>0.64570580668870459</v>
      </c>
      <c r="AS1288" s="59">
        <f t="shared" si="901"/>
        <v>0.23062430380130602</v>
      </c>
      <c r="AT1288" s="59">
        <f t="shared" si="902"/>
        <v>0.73682941959811277</v>
      </c>
      <c r="AU1288" s="65">
        <v>40.384799999999998</v>
      </c>
      <c r="AV1288" s="79">
        <v>3.2599999999999997E-2</v>
      </c>
      <c r="AW1288" s="65">
        <v>9.4627333333333326</v>
      </c>
      <c r="AX1288" s="65">
        <v>0.15259999999999999</v>
      </c>
      <c r="AY1288" s="65">
        <v>48.925266666666666</v>
      </c>
      <c r="AZ1288" s="65">
        <v>0.11426666666666667</v>
      </c>
      <c r="BA1288" s="65">
        <v>0.31023333333333336</v>
      </c>
      <c r="BB1288" s="65">
        <v>5.9699999999999996E-2</v>
      </c>
      <c r="BC1288" s="65">
        <v>1.4866666666666667E-2</v>
      </c>
      <c r="BD1288" s="65">
        <v>1.4966666666666665E-2</v>
      </c>
      <c r="BE1288" s="65">
        <v>99.472033333333343</v>
      </c>
      <c r="BF1288" s="59">
        <f t="shared" si="903"/>
        <v>90.211191249604568</v>
      </c>
      <c r="BG1288" s="59">
        <f t="shared" si="904"/>
        <v>9.7888087503954321E-2</v>
      </c>
      <c r="BH1288" s="64">
        <f t="shared" si="905"/>
        <v>0.90211191249604572</v>
      </c>
      <c r="BI1288" s="51"/>
      <c r="BJ1288" s="62"/>
      <c r="BK1288" s="62"/>
      <c r="BL1288" s="51"/>
    </row>
    <row r="1289" spans="1:64" s="35" customFormat="1" x14ac:dyDescent="0.25">
      <c r="A1289" s="51"/>
      <c r="B1289" s="58" t="s">
        <v>168</v>
      </c>
      <c r="C1289" s="52" t="s">
        <v>15</v>
      </c>
      <c r="D1289" s="52" t="s">
        <v>1773</v>
      </c>
      <c r="E1289" s="52" t="s">
        <v>1774</v>
      </c>
      <c r="F1289" s="52" t="s">
        <v>1751</v>
      </c>
      <c r="G1289" s="63" t="s">
        <v>1779</v>
      </c>
      <c r="H1289" s="52" t="s">
        <v>1788</v>
      </c>
      <c r="I1289" s="52" t="s">
        <v>1735</v>
      </c>
      <c r="J1289" s="52" t="s">
        <v>1721</v>
      </c>
      <c r="K1289" s="65">
        <f t="shared" si="888"/>
        <v>89.996531979759283</v>
      </c>
      <c r="L1289" s="65">
        <v>0.10489999999999999</v>
      </c>
      <c r="M1289" s="65">
        <v>0.54190000000000005</v>
      </c>
      <c r="N1289" s="65">
        <v>11.26</v>
      </c>
      <c r="O1289" s="65">
        <v>49.88</v>
      </c>
      <c r="P1289" s="65">
        <v>0.1192</v>
      </c>
      <c r="Q1289" s="65">
        <v>24.21</v>
      </c>
      <c r="R1289" s="65">
        <v>0.28720000000000001</v>
      </c>
      <c r="S1289" s="65">
        <v>11.59</v>
      </c>
      <c r="T1289" s="65">
        <v>0.1404</v>
      </c>
      <c r="U1289" s="65">
        <v>0.1042</v>
      </c>
      <c r="V1289" s="59">
        <f t="shared" si="889"/>
        <v>98.237800000000007</v>
      </c>
      <c r="W1289" s="59">
        <f t="shared" si="890"/>
        <v>15.758311320696395</v>
      </c>
      <c r="X1289" s="59">
        <f t="shared" si="891"/>
        <v>9.3928524997817355</v>
      </c>
      <c r="Y1289" s="59">
        <f t="shared" si="892"/>
        <v>99.178963820478131</v>
      </c>
      <c r="Z1289" s="59">
        <f t="shared" si="864"/>
        <v>3.4497774490999285E-3</v>
      </c>
      <c r="AA1289" s="59">
        <f t="shared" si="865"/>
        <v>1.340263425993707E-2</v>
      </c>
      <c r="AB1289" s="59">
        <f t="shared" si="866"/>
        <v>0.43647196531936483</v>
      </c>
      <c r="AC1289" s="59">
        <f t="shared" si="867"/>
        <v>1.2974843050648244</v>
      </c>
      <c r="AD1289" s="59">
        <f t="shared" si="868"/>
        <v>0.2324557946476643</v>
      </c>
      <c r="AE1289" s="59">
        <f t="shared" si="869"/>
        <v>2.245314407531721E-3</v>
      </c>
      <c r="AF1289" s="59">
        <f t="shared" si="870"/>
        <v>0.4334117672906862</v>
      </c>
      <c r="AG1289" s="59">
        <f t="shared" si="871"/>
        <v>8.0003879337866464E-3</v>
      </c>
      <c r="AH1289" s="59">
        <f t="shared" si="872"/>
        <v>0.56818325776974077</v>
      </c>
      <c r="AI1289" s="59">
        <f t="shared" si="873"/>
        <v>3.7136944286340142E-3</v>
      </c>
      <c r="AJ1289" s="59">
        <f t="shared" si="893"/>
        <v>2.9988188985712698</v>
      </c>
      <c r="AK1289" s="59">
        <f t="shared" si="906"/>
        <v>4.0022453144075305</v>
      </c>
      <c r="AL1289" s="59">
        <f t="shared" si="894"/>
        <v>0.56727843445055226</v>
      </c>
      <c r="AM1289" s="59">
        <f t="shared" si="895"/>
        <v>0.43272156554944774</v>
      </c>
      <c r="AN1289" s="59">
        <f t="shared" si="896"/>
        <v>1.8644911302280633</v>
      </c>
      <c r="AO1289" s="59">
        <f t="shared" si="897"/>
        <v>6.3546176733326032</v>
      </c>
      <c r="AP1289" s="59">
        <f t="shared" si="898"/>
        <v>0.34910214573447906</v>
      </c>
      <c r="AQ1289" s="59">
        <f t="shared" si="899"/>
        <v>0.11821316537940321</v>
      </c>
      <c r="AR1289" s="59">
        <f t="shared" si="900"/>
        <v>0.65982320193087629</v>
      </c>
      <c r="AS1289" s="59">
        <f t="shared" si="901"/>
        <v>0.22196363268972033</v>
      </c>
      <c r="AT1289" s="59">
        <f t="shared" si="902"/>
        <v>0.74827971571471252</v>
      </c>
      <c r="AU1289" s="65">
        <v>40.011099999999999</v>
      </c>
      <c r="AV1289" s="79">
        <v>2.1599999999999998E-2</v>
      </c>
      <c r="AW1289" s="65">
        <v>9.6673333333333336</v>
      </c>
      <c r="AX1289" s="65">
        <v>0.15510000000000002</v>
      </c>
      <c r="AY1289" s="65">
        <v>48.794166666666662</v>
      </c>
      <c r="AZ1289" s="65">
        <v>0.11359999999999999</v>
      </c>
      <c r="BA1289" s="65">
        <v>0.29226666666666667</v>
      </c>
      <c r="BB1289" s="65">
        <v>7.9600000000000004E-2</v>
      </c>
      <c r="BC1289" s="65">
        <v>1.5133333333333332E-2</v>
      </c>
      <c r="BD1289" s="65">
        <v>1.61E-2</v>
      </c>
      <c r="BE1289" s="65">
        <v>99.166000000000011</v>
      </c>
      <c r="BF1289" s="59">
        <f t="shared" si="903"/>
        <v>89.996531979759283</v>
      </c>
      <c r="BG1289" s="59">
        <f t="shared" si="904"/>
        <v>0.10003468020240718</v>
      </c>
      <c r="BH1289" s="64">
        <f t="shared" si="905"/>
        <v>0.89996531979759287</v>
      </c>
      <c r="BI1289" s="51"/>
      <c r="BJ1289" s="62"/>
      <c r="BK1289" s="62"/>
      <c r="BL1289" s="51"/>
    </row>
    <row r="1290" spans="1:64" s="35" customFormat="1" x14ac:dyDescent="0.25">
      <c r="A1290" s="51"/>
      <c r="B1290" s="58" t="s">
        <v>168</v>
      </c>
      <c r="C1290" s="52" t="s">
        <v>15</v>
      </c>
      <c r="D1290" s="52" t="s">
        <v>1773</v>
      </c>
      <c r="E1290" s="52" t="s">
        <v>1774</v>
      </c>
      <c r="F1290" s="52" t="s">
        <v>1758</v>
      </c>
      <c r="G1290" s="63" t="s">
        <v>1779</v>
      </c>
      <c r="H1290" s="52" t="s">
        <v>1788</v>
      </c>
      <c r="I1290" s="52" t="s">
        <v>1735</v>
      </c>
      <c r="J1290" s="52" t="s">
        <v>1721</v>
      </c>
      <c r="K1290" s="65">
        <f t="shared" si="888"/>
        <v>86.498693277517901</v>
      </c>
      <c r="L1290" s="65">
        <v>5.79E-2</v>
      </c>
      <c r="M1290" s="65">
        <v>0.83189999999999997</v>
      </c>
      <c r="N1290" s="65">
        <v>10.84</v>
      </c>
      <c r="O1290" s="65">
        <v>48.34</v>
      </c>
      <c r="P1290" s="65">
        <v>0.1898</v>
      </c>
      <c r="Q1290" s="65">
        <v>26.7</v>
      </c>
      <c r="R1290" s="65">
        <v>0.27510000000000001</v>
      </c>
      <c r="S1290" s="65">
        <v>11.15</v>
      </c>
      <c r="T1290" s="65">
        <v>9.3200000000000005E-2</v>
      </c>
      <c r="U1290" s="65">
        <v>0.1174</v>
      </c>
      <c r="V1290" s="59">
        <f t="shared" si="889"/>
        <v>98.595299999999995</v>
      </c>
      <c r="W1290" s="59">
        <f t="shared" si="890"/>
        <v>16.741184142404226</v>
      </c>
      <c r="X1290" s="59">
        <f t="shared" si="891"/>
        <v>11.067810466321152</v>
      </c>
      <c r="Y1290" s="59">
        <f t="shared" si="892"/>
        <v>99.704294608725377</v>
      </c>
      <c r="Z1290" s="59">
        <f t="shared" si="864"/>
        <v>1.9066004447101641E-3</v>
      </c>
      <c r="AA1290" s="59">
        <f t="shared" si="865"/>
        <v>2.0601918996145659E-2</v>
      </c>
      <c r="AB1290" s="59">
        <f t="shared" si="866"/>
        <v>0.42073901060233249</v>
      </c>
      <c r="AC1290" s="59">
        <f t="shared" si="867"/>
        <v>1.2590641260155908</v>
      </c>
      <c r="AD1290" s="59">
        <f t="shared" si="868"/>
        <v>0.27426483199511137</v>
      </c>
      <c r="AE1290" s="59">
        <f t="shared" si="869"/>
        <v>3.5798320450600701E-3</v>
      </c>
      <c r="AF1290" s="59">
        <f t="shared" si="870"/>
        <v>0.4610443786469216</v>
      </c>
      <c r="AG1290" s="59">
        <f t="shared" si="871"/>
        <v>7.6733098687101244E-3</v>
      </c>
      <c r="AH1290" s="59">
        <f t="shared" si="872"/>
        <v>0.54732514337604055</v>
      </c>
      <c r="AI1290" s="59">
        <f t="shared" si="873"/>
        <v>2.4684282394746081E-3</v>
      </c>
      <c r="AJ1290" s="59">
        <f t="shared" si="893"/>
        <v>2.9986675802300975</v>
      </c>
      <c r="AK1290" s="59">
        <f t="shared" si="906"/>
        <v>4.0035798320450606</v>
      </c>
      <c r="AL1290" s="59">
        <f t="shared" si="894"/>
        <v>0.54278231483832673</v>
      </c>
      <c r="AM1290" s="59">
        <f t="shared" si="895"/>
        <v>0.45721768516167327</v>
      </c>
      <c r="AN1290" s="59">
        <f t="shared" si="896"/>
        <v>1.6810189454225741</v>
      </c>
      <c r="AO1290" s="59">
        <f t="shared" si="897"/>
        <v>5.54887554721802</v>
      </c>
      <c r="AP1290" s="59">
        <f t="shared" si="898"/>
        <v>0.37299251529249566</v>
      </c>
      <c r="AQ1290" s="59">
        <f t="shared" si="899"/>
        <v>0.14035583019652076</v>
      </c>
      <c r="AR1290" s="59">
        <f t="shared" si="900"/>
        <v>0.64432975016178884</v>
      </c>
      <c r="AS1290" s="59">
        <f t="shared" si="901"/>
        <v>0.21531441964169043</v>
      </c>
      <c r="AT1290" s="59">
        <f t="shared" si="902"/>
        <v>0.74953076260505225</v>
      </c>
      <c r="AU1290" s="65">
        <v>39.068666666666665</v>
      </c>
      <c r="AV1290" s="79">
        <v>3.2366666666666662E-2</v>
      </c>
      <c r="AW1290" s="65">
        <v>12.813600000000001</v>
      </c>
      <c r="AX1290" s="65">
        <v>0.21673333333333333</v>
      </c>
      <c r="AY1290" s="65">
        <v>46.0565</v>
      </c>
      <c r="AZ1290" s="65">
        <v>0.1108</v>
      </c>
      <c r="BA1290" s="65">
        <v>0.15773333333333334</v>
      </c>
      <c r="BB1290" s="65">
        <v>0.1862</v>
      </c>
      <c r="BC1290" s="65">
        <v>1.5433333333333332E-2</v>
      </c>
      <c r="BD1290" s="65">
        <v>1.8033333333333335E-2</v>
      </c>
      <c r="BE1290" s="65">
        <v>98.676066666666657</v>
      </c>
      <c r="BF1290" s="59">
        <f t="shared" si="903"/>
        <v>86.498693277517901</v>
      </c>
      <c r="BG1290" s="59">
        <f t="shared" si="904"/>
        <v>0.13501306722482098</v>
      </c>
      <c r="BH1290" s="64">
        <f t="shared" si="905"/>
        <v>0.86498693277517902</v>
      </c>
      <c r="BI1290" s="51"/>
      <c r="BJ1290" s="62"/>
      <c r="BK1290" s="62"/>
      <c r="BL1290" s="51"/>
    </row>
    <row r="1291" spans="1:64" s="35" customFormat="1" x14ac:dyDescent="0.25">
      <c r="A1291" s="51"/>
      <c r="B1291" s="58" t="s">
        <v>168</v>
      </c>
      <c r="C1291" s="52" t="s">
        <v>15</v>
      </c>
      <c r="D1291" s="52" t="s">
        <v>1773</v>
      </c>
      <c r="E1291" s="52" t="s">
        <v>1774</v>
      </c>
      <c r="F1291" s="52" t="s">
        <v>1758</v>
      </c>
      <c r="G1291" s="63" t="s">
        <v>1779</v>
      </c>
      <c r="H1291" s="52" t="s">
        <v>1788</v>
      </c>
      <c r="I1291" s="52" t="s">
        <v>1735</v>
      </c>
      <c r="J1291" s="52" t="s">
        <v>1721</v>
      </c>
      <c r="K1291" s="65">
        <f t="shared" si="888"/>
        <v>90.136069176369816</v>
      </c>
      <c r="L1291" s="65">
        <v>0.13539999999999999</v>
      </c>
      <c r="M1291" s="65">
        <v>0.42209999999999998</v>
      </c>
      <c r="N1291" s="65">
        <v>10.35</v>
      </c>
      <c r="O1291" s="65">
        <v>51.34</v>
      </c>
      <c r="P1291" s="65">
        <v>7.9299999999999995E-2</v>
      </c>
      <c r="Q1291" s="65">
        <v>22.32</v>
      </c>
      <c r="R1291" s="65">
        <v>0.23769999999999999</v>
      </c>
      <c r="S1291" s="65">
        <v>12.08</v>
      </c>
      <c r="T1291" s="65">
        <v>0.14630000000000001</v>
      </c>
      <c r="U1291" s="65">
        <v>5.7500000000000002E-2</v>
      </c>
      <c r="V1291" s="59">
        <f t="shared" si="889"/>
        <v>97.168300000000016</v>
      </c>
      <c r="W1291" s="59">
        <f t="shared" si="890"/>
        <v>14.557993706807405</v>
      </c>
      <c r="X1291" s="59">
        <f t="shared" si="891"/>
        <v>8.6263684076379139</v>
      </c>
      <c r="Y1291" s="59">
        <f t="shared" si="892"/>
        <v>98.03266211444533</v>
      </c>
      <c r="Z1291" s="59">
        <f t="shared" si="864"/>
        <v>4.4974030608427393E-3</v>
      </c>
      <c r="AA1291" s="59">
        <f t="shared" si="865"/>
        <v>1.0544207009480236E-2</v>
      </c>
      <c r="AB1291" s="59">
        <f t="shared" si="866"/>
        <v>0.40521533218264938</v>
      </c>
      <c r="AC1291" s="59">
        <f t="shared" si="867"/>
        <v>1.3488358139896732</v>
      </c>
      <c r="AD1291" s="59">
        <f t="shared" si="868"/>
        <v>0.21562466217948481</v>
      </c>
      <c r="AE1291" s="59">
        <f t="shared" si="869"/>
        <v>1.5086956949337731E-3</v>
      </c>
      <c r="AF1291" s="59">
        <f t="shared" si="870"/>
        <v>0.40440834212653803</v>
      </c>
      <c r="AG1291" s="59">
        <f t="shared" si="871"/>
        <v>6.6878010998767511E-3</v>
      </c>
      <c r="AH1291" s="59">
        <f t="shared" si="872"/>
        <v>0.59813537314515708</v>
      </c>
      <c r="AI1291" s="59">
        <f t="shared" si="873"/>
        <v>3.908507417670304E-3</v>
      </c>
      <c r="AJ1291" s="59">
        <f t="shared" si="893"/>
        <v>2.9993661379063057</v>
      </c>
      <c r="AK1291" s="59">
        <f t="shared" si="906"/>
        <v>4.0015086956949331</v>
      </c>
      <c r="AL1291" s="59">
        <f t="shared" si="894"/>
        <v>0.59661774746955443</v>
      </c>
      <c r="AM1291" s="59">
        <f t="shared" si="895"/>
        <v>0.40338225253044557</v>
      </c>
      <c r="AN1291" s="59">
        <f t="shared" si="896"/>
        <v>1.8755198873768471</v>
      </c>
      <c r="AO1291" s="59">
        <f t="shared" si="897"/>
        <v>6.4038622456673</v>
      </c>
      <c r="AP1291" s="59">
        <f t="shared" si="898"/>
        <v>0.34776320080061629</v>
      </c>
      <c r="AQ1291" s="59">
        <f t="shared" si="899"/>
        <v>0.10947215844617394</v>
      </c>
      <c r="AR1291" s="59">
        <f t="shared" si="900"/>
        <v>0.68480092422841754</v>
      </c>
      <c r="AS1291" s="59">
        <f t="shared" si="901"/>
        <v>0.20572691732540846</v>
      </c>
      <c r="AT1291" s="59">
        <f t="shared" si="902"/>
        <v>0.768983171860805</v>
      </c>
      <c r="AU1291" s="65">
        <v>39.581799999999994</v>
      </c>
      <c r="AV1291" s="79">
        <v>0.17616666666666667</v>
      </c>
      <c r="AW1291" s="65">
        <v>9.4883000000000006</v>
      </c>
      <c r="AX1291" s="65">
        <v>0.14536666666666667</v>
      </c>
      <c r="AY1291" s="65">
        <v>48.643300000000004</v>
      </c>
      <c r="AZ1291" s="65">
        <v>0.10066666666666668</v>
      </c>
      <c r="BA1291" s="65">
        <v>0.30886666666666668</v>
      </c>
      <c r="BB1291" s="65">
        <v>5.0833333333333341E-2</v>
      </c>
      <c r="BC1291" s="65">
        <v>1.47E-2</v>
      </c>
      <c r="BD1291" s="65">
        <v>1.4733333333333333E-2</v>
      </c>
      <c r="BE1291" s="65">
        <v>98.524733333333344</v>
      </c>
      <c r="BF1291" s="59">
        <f t="shared" si="903"/>
        <v>90.136069176369816</v>
      </c>
      <c r="BG1291" s="59">
        <f t="shared" si="904"/>
        <v>9.8639308236301848E-2</v>
      </c>
      <c r="BH1291" s="64">
        <f t="shared" si="905"/>
        <v>0.90136069176369815</v>
      </c>
      <c r="BI1291" s="51"/>
      <c r="BJ1291" s="62"/>
      <c r="BK1291" s="62"/>
      <c r="BL1291" s="51"/>
    </row>
    <row r="1292" spans="1:64" s="35" customFormat="1" x14ac:dyDescent="0.25">
      <c r="A1292" s="51"/>
      <c r="B1292" s="58" t="s">
        <v>168</v>
      </c>
      <c r="C1292" s="52" t="s">
        <v>15</v>
      </c>
      <c r="D1292" s="52" t="s">
        <v>1773</v>
      </c>
      <c r="E1292" s="52" t="s">
        <v>1774</v>
      </c>
      <c r="F1292" s="52" t="s">
        <v>1758</v>
      </c>
      <c r="G1292" s="63" t="s">
        <v>1779</v>
      </c>
      <c r="H1292" s="52" t="s">
        <v>1788</v>
      </c>
      <c r="I1292" s="52" t="s">
        <v>1735</v>
      </c>
      <c r="J1292" s="52" t="s">
        <v>1721</v>
      </c>
      <c r="K1292" s="65">
        <f t="shared" si="888"/>
        <v>92.182913659964015</v>
      </c>
      <c r="L1292" s="65">
        <v>4.9700000000000001E-2</v>
      </c>
      <c r="M1292" s="65">
        <v>0.7077</v>
      </c>
      <c r="N1292" s="65">
        <v>13.36</v>
      </c>
      <c r="O1292" s="65">
        <v>48.82</v>
      </c>
      <c r="P1292" s="65">
        <v>0.1177</v>
      </c>
      <c r="Q1292" s="65">
        <v>21.28</v>
      </c>
      <c r="R1292" s="65">
        <v>0.1716</v>
      </c>
      <c r="S1292" s="65">
        <v>14.09</v>
      </c>
      <c r="T1292" s="65">
        <v>0.1933</v>
      </c>
      <c r="U1292" s="65">
        <v>7.6999999999999999E-2</v>
      </c>
      <c r="V1292" s="59">
        <f t="shared" si="889"/>
        <v>98.86699999999999</v>
      </c>
      <c r="W1292" s="59">
        <f t="shared" si="890"/>
        <v>12.649204471383531</v>
      </c>
      <c r="X1292" s="59">
        <f t="shared" si="891"/>
        <v>9.5919043438724945</v>
      </c>
      <c r="Y1292" s="59">
        <f t="shared" si="892"/>
        <v>99.828108815256016</v>
      </c>
      <c r="Z1292" s="59">
        <f t="shared" si="864"/>
        <v>1.5838136006536172E-3</v>
      </c>
      <c r="AA1292" s="59">
        <f t="shared" si="865"/>
        <v>1.6961033019297342E-2</v>
      </c>
      <c r="AB1292" s="59">
        <f t="shared" si="866"/>
        <v>0.50182987282556291</v>
      </c>
      <c r="AC1292" s="59">
        <f t="shared" si="867"/>
        <v>1.2305677580642809</v>
      </c>
      <c r="AD1292" s="59">
        <f t="shared" si="868"/>
        <v>0.23002752251257466</v>
      </c>
      <c r="AE1292" s="59">
        <f t="shared" si="869"/>
        <v>2.1483718794105917E-3</v>
      </c>
      <c r="AF1292" s="59">
        <f t="shared" si="870"/>
        <v>0.33712140151715514</v>
      </c>
      <c r="AG1292" s="59">
        <f t="shared" si="871"/>
        <v>4.6320792671388179E-3</v>
      </c>
      <c r="AH1292" s="59">
        <f t="shared" si="872"/>
        <v>0.66934200190952564</v>
      </c>
      <c r="AI1292" s="59">
        <f t="shared" si="873"/>
        <v>4.9545361435353458E-3</v>
      </c>
      <c r="AJ1292" s="59">
        <f t="shared" si="893"/>
        <v>2.9991683907391349</v>
      </c>
      <c r="AK1292" s="59">
        <f t="shared" si="906"/>
        <v>4.0021483718794109</v>
      </c>
      <c r="AL1292" s="59">
        <f t="shared" si="894"/>
        <v>0.66504355710364993</v>
      </c>
      <c r="AM1292" s="59">
        <f t="shared" si="895"/>
        <v>0.33495644289635007</v>
      </c>
      <c r="AN1292" s="59">
        <f t="shared" si="896"/>
        <v>1.4655698493589004</v>
      </c>
      <c r="AO1292" s="59">
        <f t="shared" si="897"/>
        <v>4.6370192938047516</v>
      </c>
      <c r="AP1292" s="59">
        <f t="shared" si="898"/>
        <v>0.405585751407538</v>
      </c>
      <c r="AQ1292" s="59">
        <f t="shared" si="899"/>
        <v>0.11721594686745478</v>
      </c>
      <c r="AR1292" s="59">
        <f t="shared" si="900"/>
        <v>0.62706481107355561</v>
      </c>
      <c r="AS1292" s="59">
        <f t="shared" si="901"/>
        <v>0.25571924205898966</v>
      </c>
      <c r="AT1292" s="59">
        <f t="shared" si="902"/>
        <v>0.71032639165651679</v>
      </c>
      <c r="AU1292" s="65">
        <v>39.947000000000003</v>
      </c>
      <c r="AV1292" s="79">
        <v>0.31530000000000002</v>
      </c>
      <c r="AW1292" s="65">
        <v>7.6337000000000002</v>
      </c>
      <c r="AX1292" s="65">
        <v>0.12180000000000001</v>
      </c>
      <c r="AY1292" s="65">
        <v>50.504100000000001</v>
      </c>
      <c r="AZ1292" s="65">
        <v>0.50429999999999997</v>
      </c>
      <c r="BA1292" s="65">
        <v>0.37</v>
      </c>
      <c r="BB1292" s="65">
        <v>9.7799999999999998E-2</v>
      </c>
      <c r="BC1292" s="65">
        <v>1.4500000000000001E-2</v>
      </c>
      <c r="BD1292" s="65">
        <v>1.5299999999999999E-2</v>
      </c>
      <c r="BE1292" s="65">
        <v>99.523799999999994</v>
      </c>
      <c r="BF1292" s="59">
        <f t="shared" si="903"/>
        <v>92.182913659964015</v>
      </c>
      <c r="BG1292" s="59">
        <f t="shared" si="904"/>
        <v>7.817086340035985E-2</v>
      </c>
      <c r="BH1292" s="64">
        <f t="shared" si="905"/>
        <v>0.92182913659964016</v>
      </c>
      <c r="BI1292" s="51"/>
      <c r="BJ1292" s="62"/>
      <c r="BK1292" s="62"/>
      <c r="BL1292" s="51"/>
    </row>
    <row r="1293" spans="1:64" s="35" customFormat="1" x14ac:dyDescent="0.25">
      <c r="A1293" s="51"/>
      <c r="B1293" s="58" t="s">
        <v>168</v>
      </c>
      <c r="C1293" s="52" t="s">
        <v>15</v>
      </c>
      <c r="D1293" s="52" t="s">
        <v>1773</v>
      </c>
      <c r="E1293" s="52" t="s">
        <v>1774</v>
      </c>
      <c r="F1293" s="52" t="s">
        <v>1758</v>
      </c>
      <c r="G1293" s="63" t="s">
        <v>1779</v>
      </c>
      <c r="H1293" s="52" t="s">
        <v>1788</v>
      </c>
      <c r="I1293" s="52" t="s">
        <v>1735</v>
      </c>
      <c r="J1293" s="52" t="s">
        <v>1721</v>
      </c>
      <c r="K1293" s="65">
        <f t="shared" si="888"/>
        <v>92.110551552490449</v>
      </c>
      <c r="L1293" s="65">
        <v>5.6500000000000002E-2</v>
      </c>
      <c r="M1293" s="65">
        <v>0.50129999999999997</v>
      </c>
      <c r="N1293" s="65">
        <v>10.95</v>
      </c>
      <c r="O1293" s="65">
        <v>52.71</v>
      </c>
      <c r="P1293" s="65">
        <v>0.10979999999999999</v>
      </c>
      <c r="Q1293" s="65">
        <v>20.02</v>
      </c>
      <c r="R1293" s="65">
        <v>0.23719999999999999</v>
      </c>
      <c r="S1293" s="65">
        <v>13.46</v>
      </c>
      <c r="T1293" s="65">
        <v>0.15210000000000001</v>
      </c>
      <c r="U1293" s="65">
        <v>7.6100000000000001E-2</v>
      </c>
      <c r="V1293" s="59">
        <f t="shared" si="889"/>
        <v>98.27300000000001</v>
      </c>
      <c r="W1293" s="59">
        <f t="shared" si="890"/>
        <v>12.816647836079502</v>
      </c>
      <c r="X1293" s="59">
        <f t="shared" si="891"/>
        <v>8.0055036273844156</v>
      </c>
      <c r="Y1293" s="59">
        <f t="shared" si="892"/>
        <v>99.075151463463911</v>
      </c>
      <c r="Z1293" s="59">
        <f t="shared" si="864"/>
        <v>1.837352184398424E-3</v>
      </c>
      <c r="AA1293" s="59">
        <f t="shared" si="865"/>
        <v>1.2260186919675989E-2</v>
      </c>
      <c r="AB1293" s="59">
        <f t="shared" si="866"/>
        <v>0.41972076355728233</v>
      </c>
      <c r="AC1293" s="59">
        <f t="shared" si="867"/>
        <v>1.3558044531798241</v>
      </c>
      <c r="AD1293" s="59">
        <f t="shared" si="868"/>
        <v>0.19591148852793336</v>
      </c>
      <c r="AE1293" s="59">
        <f t="shared" si="869"/>
        <v>2.0451803872519542E-3</v>
      </c>
      <c r="AF1293" s="59">
        <f t="shared" si="870"/>
        <v>0.34857308097080481</v>
      </c>
      <c r="AG1293" s="59">
        <f t="shared" si="871"/>
        <v>6.533857624364329E-3</v>
      </c>
      <c r="AH1293" s="59">
        <f t="shared" si="872"/>
        <v>0.65249686283354791</v>
      </c>
      <c r="AI1293" s="59">
        <f t="shared" si="873"/>
        <v>3.9782918846968749E-3</v>
      </c>
      <c r="AJ1293" s="59">
        <f t="shared" si="893"/>
        <v>2.9991615180697804</v>
      </c>
      <c r="AK1293" s="59">
        <f t="shared" si="906"/>
        <v>4.0020451803872525</v>
      </c>
      <c r="AL1293" s="59">
        <f t="shared" si="894"/>
        <v>0.6517994740246349</v>
      </c>
      <c r="AM1293" s="59">
        <f t="shared" si="895"/>
        <v>0.3482005259753651</v>
      </c>
      <c r="AN1293" s="59">
        <f t="shared" si="896"/>
        <v>1.7792375709559509</v>
      </c>
      <c r="AO1293" s="59">
        <f t="shared" si="897"/>
        <v>5.9770132085435339</v>
      </c>
      <c r="AP1293" s="59">
        <f t="shared" si="898"/>
        <v>0.3598109101756416</v>
      </c>
      <c r="AQ1293" s="59">
        <f t="shared" si="899"/>
        <v>9.9374982724385774E-2</v>
      </c>
      <c r="AR1293" s="59">
        <f t="shared" si="900"/>
        <v>0.68772405908793799</v>
      </c>
      <c r="AS1293" s="59">
        <f t="shared" si="901"/>
        <v>0.21290095818767618</v>
      </c>
      <c r="AT1293" s="59">
        <f t="shared" si="902"/>
        <v>0.76360754575561263</v>
      </c>
      <c r="AU1293" s="65">
        <v>39.804499999999997</v>
      </c>
      <c r="AV1293" s="79">
        <v>2.6700000000000002E-2</v>
      </c>
      <c r="AW1293" s="65">
        <v>7.7116333333333342</v>
      </c>
      <c r="AX1293" s="65">
        <v>0.12290000000000001</v>
      </c>
      <c r="AY1293" s="65">
        <v>50.512066666666669</v>
      </c>
      <c r="AZ1293" s="65">
        <v>0.11720000000000001</v>
      </c>
      <c r="BA1293" s="65">
        <v>0.37086666666666668</v>
      </c>
      <c r="BB1293" s="65">
        <v>0.11369999999999998</v>
      </c>
      <c r="BC1293" s="65">
        <v>1.4066666666666667E-2</v>
      </c>
      <c r="BD1293" s="65">
        <v>1.3600000000000001E-2</v>
      </c>
      <c r="BE1293" s="65">
        <v>98.807233333333329</v>
      </c>
      <c r="BF1293" s="59">
        <f t="shared" si="903"/>
        <v>92.110551552490449</v>
      </c>
      <c r="BG1293" s="59">
        <f t="shared" si="904"/>
        <v>7.8894484475095505E-2</v>
      </c>
      <c r="BH1293" s="64">
        <f t="shared" si="905"/>
        <v>0.92110551552490449</v>
      </c>
      <c r="BI1293" s="51"/>
      <c r="BJ1293" s="62"/>
      <c r="BK1293" s="62"/>
      <c r="BL1293" s="51"/>
    </row>
    <row r="1294" spans="1:64" s="35" customFormat="1" x14ac:dyDescent="0.25">
      <c r="A1294" s="51"/>
      <c r="B1294" s="58" t="s">
        <v>168</v>
      </c>
      <c r="C1294" s="52" t="s">
        <v>15</v>
      </c>
      <c r="D1294" s="52" t="s">
        <v>1773</v>
      </c>
      <c r="E1294" s="52" t="s">
        <v>1774</v>
      </c>
      <c r="F1294" s="52" t="s">
        <v>1758</v>
      </c>
      <c r="G1294" s="63" t="s">
        <v>1779</v>
      </c>
      <c r="H1294" s="52" t="s">
        <v>1788</v>
      </c>
      <c r="I1294" s="52" t="s">
        <v>1735</v>
      </c>
      <c r="J1294" s="52" t="s">
        <v>1721</v>
      </c>
      <c r="K1294" s="65">
        <f t="shared" si="888"/>
        <v>89.95494973159866</v>
      </c>
      <c r="L1294" s="65">
        <v>0.17199999999999999</v>
      </c>
      <c r="M1294" s="65">
        <v>0.53669999999999995</v>
      </c>
      <c r="N1294" s="65">
        <v>9.89</v>
      </c>
      <c r="O1294" s="65">
        <v>50.83</v>
      </c>
      <c r="P1294" s="65">
        <v>0.12759999999999999</v>
      </c>
      <c r="Q1294" s="65">
        <v>24.66</v>
      </c>
      <c r="R1294" s="65">
        <v>0.28970000000000001</v>
      </c>
      <c r="S1294" s="65">
        <v>11.17</v>
      </c>
      <c r="T1294" s="65">
        <v>0.11700000000000001</v>
      </c>
      <c r="U1294" s="65">
        <v>9.8100000000000007E-2</v>
      </c>
      <c r="V1294" s="59">
        <f t="shared" si="889"/>
        <v>97.891100000000009</v>
      </c>
      <c r="W1294" s="59">
        <f t="shared" si="890"/>
        <v>16.186478907728866</v>
      </c>
      <c r="X1294" s="59">
        <f t="shared" si="891"/>
        <v>9.4171161283297788</v>
      </c>
      <c r="Y1294" s="59">
        <f t="shared" si="892"/>
        <v>98.834695036058662</v>
      </c>
      <c r="Z1294" s="59">
        <f t="shared" si="864"/>
        <v>5.7232118590054247E-3</v>
      </c>
      <c r="AA1294" s="59">
        <f t="shared" si="865"/>
        <v>1.3430692186899193E-2</v>
      </c>
      <c r="AB1294" s="59">
        <f t="shared" si="866"/>
        <v>0.38789130119535253</v>
      </c>
      <c r="AC1294" s="59">
        <f t="shared" si="867"/>
        <v>1.3378011443383511</v>
      </c>
      <c r="AD1294" s="59">
        <f t="shared" si="868"/>
        <v>0.23580694148625994</v>
      </c>
      <c r="AE1294" s="59">
        <f t="shared" si="869"/>
        <v>2.4319092642826941E-3</v>
      </c>
      <c r="AF1294" s="59">
        <f t="shared" si="870"/>
        <v>0.45044232661220285</v>
      </c>
      <c r="AG1294" s="59">
        <f t="shared" si="871"/>
        <v>8.1652764075137319E-3</v>
      </c>
      <c r="AH1294" s="59">
        <f t="shared" si="872"/>
        <v>0.55405637310657718</v>
      </c>
      <c r="AI1294" s="59">
        <f t="shared" si="873"/>
        <v>3.1312713555276851E-3</v>
      </c>
      <c r="AJ1294" s="59">
        <f t="shared" si="893"/>
        <v>2.9988804478119722</v>
      </c>
      <c r="AK1294" s="59">
        <f t="shared" si="906"/>
        <v>4.002431909264283</v>
      </c>
      <c r="AL1294" s="59">
        <f t="shared" si="894"/>
        <v>0.55157500279660987</v>
      </c>
      <c r="AM1294" s="59">
        <f t="shared" si="895"/>
        <v>0.44842499720339013</v>
      </c>
      <c r="AN1294" s="59">
        <f t="shared" si="896"/>
        <v>1.9102165685756514</v>
      </c>
      <c r="AO1294" s="59">
        <f t="shared" si="897"/>
        <v>6.5593688326451058</v>
      </c>
      <c r="AP1294" s="59">
        <f t="shared" si="898"/>
        <v>0.3436170389509639</v>
      </c>
      <c r="AQ1294" s="59">
        <f t="shared" si="899"/>
        <v>0.12021769828055519</v>
      </c>
      <c r="AR1294" s="59">
        <f t="shared" si="900"/>
        <v>0.68202985593119392</v>
      </c>
      <c r="AS1294" s="59">
        <f t="shared" si="901"/>
        <v>0.1977524457882508</v>
      </c>
      <c r="AT1294" s="59">
        <f t="shared" si="902"/>
        <v>0.77522570594820572</v>
      </c>
      <c r="AU1294" s="65">
        <v>39.355049999999999</v>
      </c>
      <c r="AV1294" s="79">
        <v>0.41084999999999999</v>
      </c>
      <c r="AW1294" s="65">
        <v>9.6046499999999995</v>
      </c>
      <c r="AX1294" s="65">
        <v>0.16259999999999999</v>
      </c>
      <c r="AY1294" s="65">
        <v>48.254800000000003</v>
      </c>
      <c r="AZ1294" s="65">
        <v>0.124</v>
      </c>
      <c r="BA1294" s="65">
        <v>0.28670000000000001</v>
      </c>
      <c r="BB1294" s="65">
        <v>6.1950000000000005E-2</v>
      </c>
      <c r="BC1294" s="65">
        <v>1.4450000000000001E-2</v>
      </c>
      <c r="BD1294" s="65">
        <v>1.8149999999999999E-2</v>
      </c>
      <c r="BE1294" s="65">
        <v>98.293199999999999</v>
      </c>
      <c r="BF1294" s="59">
        <f t="shared" si="903"/>
        <v>89.95494973159866</v>
      </c>
      <c r="BG1294" s="59">
        <f t="shared" si="904"/>
        <v>0.1004505026840134</v>
      </c>
      <c r="BH1294" s="64">
        <f t="shared" si="905"/>
        <v>0.89954949731598655</v>
      </c>
      <c r="BI1294" s="51"/>
      <c r="BJ1294" s="62"/>
      <c r="BK1294" s="62"/>
      <c r="BL1294" s="51"/>
    </row>
    <row r="1295" spans="1:64" s="35" customFormat="1" x14ac:dyDescent="0.25">
      <c r="A1295" s="51"/>
      <c r="B1295" s="58" t="s">
        <v>168</v>
      </c>
      <c r="C1295" s="52" t="s">
        <v>15</v>
      </c>
      <c r="D1295" s="52" t="s">
        <v>1773</v>
      </c>
      <c r="E1295" s="52" t="s">
        <v>1774</v>
      </c>
      <c r="F1295" s="52" t="s">
        <v>1756</v>
      </c>
      <c r="G1295" s="63" t="s">
        <v>1779</v>
      </c>
      <c r="H1295" s="52" t="s">
        <v>1788</v>
      </c>
      <c r="I1295" s="52" t="s">
        <v>1735</v>
      </c>
      <c r="J1295" s="52" t="s">
        <v>1721</v>
      </c>
      <c r="K1295" s="65">
        <f t="shared" si="888"/>
        <v>88.163041523016545</v>
      </c>
      <c r="L1295" s="65">
        <v>7.9299999999999995E-2</v>
      </c>
      <c r="M1295" s="65">
        <v>0.79890000000000005</v>
      </c>
      <c r="N1295" s="65">
        <v>11.2</v>
      </c>
      <c r="O1295" s="65">
        <v>46.58</v>
      </c>
      <c r="P1295" s="65">
        <v>0.18659999999999999</v>
      </c>
      <c r="Q1295" s="65">
        <v>27.11</v>
      </c>
      <c r="R1295" s="65">
        <v>0.29210000000000003</v>
      </c>
      <c r="S1295" s="65">
        <v>10.86</v>
      </c>
      <c r="T1295" s="65">
        <v>0.1106</v>
      </c>
      <c r="U1295" s="65">
        <v>7.2599999999999998E-2</v>
      </c>
      <c r="V1295" s="59">
        <f t="shared" si="889"/>
        <v>97.290099999999995</v>
      </c>
      <c r="W1295" s="59">
        <f t="shared" si="890"/>
        <v>16.859738144321177</v>
      </c>
      <c r="X1295" s="59">
        <f t="shared" si="891"/>
        <v>11.391711331050033</v>
      </c>
      <c r="Y1295" s="59">
        <f t="shared" si="892"/>
        <v>98.431549475371185</v>
      </c>
      <c r="Z1295" s="59">
        <f t="shared" si="864"/>
        <v>2.6417402877175651E-3</v>
      </c>
      <c r="AA1295" s="59">
        <f t="shared" si="865"/>
        <v>2.0015423238676493E-2</v>
      </c>
      <c r="AB1295" s="59">
        <f t="shared" si="866"/>
        <v>0.43978187612485653</v>
      </c>
      <c r="AC1295" s="59">
        <f t="shared" si="867"/>
        <v>1.22737279810744</v>
      </c>
      <c r="AD1295" s="59">
        <f t="shared" si="868"/>
        <v>0.28558354938938146</v>
      </c>
      <c r="AE1295" s="59">
        <f t="shared" si="869"/>
        <v>3.5605237621771993E-3</v>
      </c>
      <c r="AF1295" s="59">
        <f t="shared" si="870"/>
        <v>0.46972447401681389</v>
      </c>
      <c r="AG1295" s="59">
        <f t="shared" si="871"/>
        <v>8.2425104981816624E-3</v>
      </c>
      <c r="AH1295" s="59">
        <f t="shared" si="872"/>
        <v>0.53930713153200793</v>
      </c>
      <c r="AI1295" s="59">
        <f t="shared" si="873"/>
        <v>2.9634358244257294E-3</v>
      </c>
      <c r="AJ1295" s="59">
        <f t="shared" si="893"/>
        <v>2.9991934627816783</v>
      </c>
      <c r="AK1295" s="59">
        <f t="shared" si="906"/>
        <v>4.0035605237621779</v>
      </c>
      <c r="AL1295" s="59">
        <f t="shared" si="894"/>
        <v>0.53447991972330111</v>
      </c>
      <c r="AM1295" s="59">
        <f t="shared" si="895"/>
        <v>0.46552008027669889</v>
      </c>
      <c r="AN1295" s="59">
        <f t="shared" si="896"/>
        <v>1.6447882765696837</v>
      </c>
      <c r="AO1295" s="59">
        <f t="shared" si="897"/>
        <v>5.392862832363857</v>
      </c>
      <c r="AP1295" s="59">
        <f t="shared" si="898"/>
        <v>0.37810209946068341</v>
      </c>
      <c r="AQ1295" s="59">
        <f t="shared" si="899"/>
        <v>0.14624773865475896</v>
      </c>
      <c r="AR1295" s="59">
        <f t="shared" si="900"/>
        <v>0.62853934196621242</v>
      </c>
      <c r="AS1295" s="59">
        <f t="shared" si="901"/>
        <v>0.2252129193790286</v>
      </c>
      <c r="AT1295" s="59">
        <f t="shared" si="902"/>
        <v>0.73620811378682027</v>
      </c>
      <c r="AU1295" s="65">
        <v>39.442733333333329</v>
      </c>
      <c r="AV1295" s="79">
        <v>1.7966666666666669E-2</v>
      </c>
      <c r="AW1295" s="65">
        <v>11.3172</v>
      </c>
      <c r="AX1295" s="65">
        <v>0.18983333333333333</v>
      </c>
      <c r="AY1295" s="65">
        <v>47.290233333333333</v>
      </c>
      <c r="AZ1295" s="65">
        <v>0.1105</v>
      </c>
      <c r="BA1295" s="65">
        <v>0.21166666666666667</v>
      </c>
      <c r="BB1295" s="65">
        <v>5.4533333333333329E-2</v>
      </c>
      <c r="BC1295" s="65">
        <v>1.5166666666666667E-2</v>
      </c>
      <c r="BD1295" s="65">
        <v>1.9566666666666666E-2</v>
      </c>
      <c r="BE1295" s="65">
        <v>98.669399999999996</v>
      </c>
      <c r="BF1295" s="59">
        <f t="shared" si="903"/>
        <v>88.163041523016545</v>
      </c>
      <c r="BG1295" s="59">
        <f t="shared" si="904"/>
        <v>0.11836958476983454</v>
      </c>
      <c r="BH1295" s="64">
        <f t="shared" si="905"/>
        <v>0.8816304152301655</v>
      </c>
      <c r="BI1295" s="51"/>
      <c r="BJ1295" s="62"/>
      <c r="BK1295" s="62"/>
      <c r="BL1295" s="51"/>
    </row>
    <row r="1296" spans="1:64" s="35" customFormat="1" x14ac:dyDescent="0.25">
      <c r="A1296" s="51"/>
      <c r="B1296" s="58" t="s">
        <v>168</v>
      </c>
      <c r="C1296" s="52" t="s">
        <v>15</v>
      </c>
      <c r="D1296" s="52" t="s">
        <v>1773</v>
      </c>
      <c r="E1296" s="52" t="s">
        <v>1774</v>
      </c>
      <c r="F1296" s="52" t="s">
        <v>1756</v>
      </c>
      <c r="G1296" s="63" t="s">
        <v>1779</v>
      </c>
      <c r="H1296" s="52" t="s">
        <v>1788</v>
      </c>
      <c r="I1296" s="52" t="s">
        <v>1735</v>
      </c>
      <c r="J1296" s="52" t="s">
        <v>1721</v>
      </c>
      <c r="K1296" s="65">
        <f t="shared" si="888"/>
        <v>85.960718209606483</v>
      </c>
      <c r="L1296" s="65">
        <v>0.26029999999999998</v>
      </c>
      <c r="M1296" s="65">
        <v>0.65080000000000005</v>
      </c>
      <c r="N1296" s="65">
        <v>10.61</v>
      </c>
      <c r="O1296" s="65">
        <v>46.54</v>
      </c>
      <c r="P1296" s="65">
        <v>0.18759999999999999</v>
      </c>
      <c r="Q1296" s="65">
        <v>28.52</v>
      </c>
      <c r="R1296" s="65">
        <v>0.29949999999999999</v>
      </c>
      <c r="S1296" s="65">
        <v>9.83</v>
      </c>
      <c r="T1296" s="65">
        <v>7.4700000000000003E-2</v>
      </c>
      <c r="U1296" s="65">
        <v>0.1101</v>
      </c>
      <c r="V1296" s="59">
        <f>SUM(L1296:U1296)</f>
        <v>97.082999999999998</v>
      </c>
      <c r="W1296" s="59">
        <f>Q1296-0.8998*X1296</f>
        <v>18.349870842048837</v>
      </c>
      <c r="X1296" s="59">
        <f>(S1296/40.31+Q1296/71.85+R1296/70.94+T1296/74.7+U1296/41.38-N1296/101.96-O1296/151.91-P1296/201-L1296*2/60.08-M1296*2/79.95)/3*159.66</f>
        <v>11.3026552099924</v>
      </c>
      <c r="Y1296" s="59">
        <f>SUM(L1296:P1296,R1296:U1296,W1296:X1296)</f>
        <v>98.215526052041241</v>
      </c>
      <c r="Z1296" s="59">
        <f t="shared" si="864"/>
        <v>8.7709883977912517E-3</v>
      </c>
      <c r="AA1296" s="59">
        <f t="shared" si="865"/>
        <v>1.6492152324933073E-2</v>
      </c>
      <c r="AB1296" s="59">
        <f t="shared" si="866"/>
        <v>0.42139766537109408</v>
      </c>
      <c r="AC1296" s="59">
        <f t="shared" si="867"/>
        <v>1.2403973364132146</v>
      </c>
      <c r="AD1296" s="59">
        <f t="shared" si="868"/>
        <v>0.28660392355233338</v>
      </c>
      <c r="AE1296" s="59">
        <f t="shared" si="869"/>
        <v>3.6206998118705289E-3</v>
      </c>
      <c r="AF1296" s="59">
        <f t="shared" si="870"/>
        <v>0.51710985160999645</v>
      </c>
      <c r="AG1296" s="59">
        <f t="shared" si="871"/>
        <v>8.5483484173815676E-3</v>
      </c>
      <c r="AH1296" s="59">
        <f t="shared" si="872"/>
        <v>0.49376157774298812</v>
      </c>
      <c r="AI1296" s="59">
        <f t="shared" si="873"/>
        <v>2.0245030614161031E-3</v>
      </c>
      <c r="AJ1296" s="59">
        <f>SUM(Z1296:AI1296)</f>
        <v>2.9987270467030194</v>
      </c>
      <c r="AK1296" s="59">
        <f t="shared" si="906"/>
        <v>4.0036206998118704</v>
      </c>
      <c r="AL1296" s="59">
        <f>AH1296/(AH1296+AF1296)</f>
        <v>0.48845141271726683</v>
      </c>
      <c r="AM1296" s="59">
        <f>1-AL1296</f>
        <v>0.51154858728273322</v>
      </c>
      <c r="AN1296" s="59">
        <f>AF1296/AD1296</f>
        <v>1.8042664775856534</v>
      </c>
      <c r="AO1296" s="59">
        <f>10^((LOG10(AN1296)+0.343)/0.764)</f>
        <v>6.0873037636150338</v>
      </c>
      <c r="AP1296" s="59">
        <f>AD1296/(AD1296+AF1296)</f>
        <v>0.35659949152227316</v>
      </c>
      <c r="AQ1296" s="59">
        <f>AD1296/(AB1296+AC1296+AD1296)</f>
        <v>0.14709714721425146</v>
      </c>
      <c r="AR1296" s="59">
        <f>AC1296/(AB1296+AC1296+AD1296)</f>
        <v>0.63662390708766181</v>
      </c>
      <c r="AS1296" s="59">
        <f>AB1296/(AB1296+AC1296+AD1296)</f>
        <v>0.2162789456980867</v>
      </c>
      <c r="AT1296" s="59">
        <f>AC1296/(AC1296+AB1296)</f>
        <v>0.74642018725617221</v>
      </c>
      <c r="AU1296" s="65">
        <v>39.717966666666662</v>
      </c>
      <c r="AV1296" s="79">
        <v>2.4466666666666664E-2</v>
      </c>
      <c r="AW1296" s="65">
        <v>13.368600000000001</v>
      </c>
      <c r="AX1296" s="65">
        <v>0.2286</v>
      </c>
      <c r="AY1296" s="65">
        <v>45.922666666666665</v>
      </c>
      <c r="AZ1296" s="65">
        <v>0.10403333333333335</v>
      </c>
      <c r="BA1296" s="65">
        <v>0.18653333333333333</v>
      </c>
      <c r="BB1296" s="65">
        <v>0.15136666666666665</v>
      </c>
      <c r="BC1296" s="65">
        <v>1.4199999999999999E-2</v>
      </c>
      <c r="BD1296" s="65">
        <v>1.8566666666666665E-2</v>
      </c>
      <c r="BE1296" s="65">
        <v>99.737000000000009</v>
      </c>
      <c r="BF1296" s="59">
        <f t="shared" si="903"/>
        <v>85.960718209606483</v>
      </c>
      <c r="BG1296" s="59">
        <f t="shared" si="904"/>
        <v>0.14039281790393518</v>
      </c>
      <c r="BH1296" s="64">
        <f t="shared" si="905"/>
        <v>0.85960718209606479</v>
      </c>
      <c r="BI1296" s="51"/>
      <c r="BJ1296" s="62"/>
      <c r="BK1296" s="62"/>
      <c r="BL1296" s="51"/>
    </row>
    <row r="1297" spans="1:64" s="35" customFormat="1" x14ac:dyDescent="0.25">
      <c r="A1297" s="51"/>
      <c r="B1297" s="58" t="s">
        <v>168</v>
      </c>
      <c r="C1297" s="52" t="s">
        <v>15</v>
      </c>
      <c r="D1297" s="52" t="s">
        <v>1773</v>
      </c>
      <c r="E1297" s="52" t="s">
        <v>1774</v>
      </c>
      <c r="F1297" s="52" t="s">
        <v>1756</v>
      </c>
      <c r="G1297" s="63" t="s">
        <v>1779</v>
      </c>
      <c r="H1297" s="52" t="s">
        <v>1788</v>
      </c>
      <c r="I1297" s="52" t="s">
        <v>1735</v>
      </c>
      <c r="J1297" s="52" t="s">
        <v>1721</v>
      </c>
      <c r="K1297" s="65">
        <f>BF1297</f>
        <v>84.322977697190609</v>
      </c>
      <c r="L1297" s="65">
        <v>0.39460000000000001</v>
      </c>
      <c r="M1297" s="65">
        <v>0.64339999999999997</v>
      </c>
      <c r="N1297" s="65">
        <v>10.72</v>
      </c>
      <c r="O1297" s="65">
        <v>45.7</v>
      </c>
      <c r="P1297" s="65">
        <v>0.14149999999999999</v>
      </c>
      <c r="Q1297" s="65">
        <v>29.15</v>
      </c>
      <c r="R1297" s="65">
        <v>0.3367</v>
      </c>
      <c r="S1297" s="65">
        <v>9.6999999999999993</v>
      </c>
      <c r="T1297" s="65">
        <v>7.2400000000000006E-2</v>
      </c>
      <c r="U1297" s="65">
        <v>0.1241</v>
      </c>
      <c r="V1297" s="59">
        <f>SUM(L1297:U1297)</f>
        <v>96.982700000000008</v>
      </c>
      <c r="W1297" s="59">
        <f>Q1297-0.8998*X1297</f>
        <v>18.655688558184181</v>
      </c>
      <c r="X1297" s="59">
        <f>(S1297/40.31+Q1297/71.85+R1297/70.94+T1297/74.7+U1297/41.38-N1297/101.96-O1297/151.91-P1297/201-L1297*2/60.08-M1297*2/79.95)/3*159.66</f>
        <v>11.662937810419892</v>
      </c>
      <c r="Y1297" s="59">
        <f>SUM(L1297:P1297,R1297:U1297,W1297:X1297)</f>
        <v>98.151326368604074</v>
      </c>
      <c r="Z1297" s="59">
        <f t="shared" si="864"/>
        <v>1.3305954133713103E-2</v>
      </c>
      <c r="AA1297" s="59">
        <f t="shared" si="865"/>
        <v>1.6316440531592247E-2</v>
      </c>
      <c r="AB1297" s="59">
        <f t="shared" si="866"/>
        <v>0.42607504584509931</v>
      </c>
      <c r="AC1297" s="59">
        <f t="shared" si="867"/>
        <v>1.2188919781267626</v>
      </c>
      <c r="AD1297" s="59">
        <f t="shared" si="868"/>
        <v>0.29595397987385141</v>
      </c>
      <c r="AE1297" s="59">
        <f t="shared" si="869"/>
        <v>2.7329437812024884E-3</v>
      </c>
      <c r="AF1297" s="59">
        <f t="shared" si="870"/>
        <v>0.52610890845298197</v>
      </c>
      <c r="AG1297" s="59">
        <f t="shared" si="871"/>
        <v>9.6170766489912258E-3</v>
      </c>
      <c r="AH1297" s="59">
        <f t="shared" si="872"/>
        <v>0.48758471338885906</v>
      </c>
      <c r="AI1297" s="59">
        <f t="shared" si="873"/>
        <v>1.9635907381827409E-3</v>
      </c>
      <c r="AJ1297" s="59">
        <f>SUM(Z1297:AI1297)</f>
        <v>2.998550631521236</v>
      </c>
      <c r="AK1297" s="59">
        <f t="shared" si="906"/>
        <v>4.0027329437812016</v>
      </c>
      <c r="AL1297" s="59">
        <f>AH1297/(AH1297+AF1297)</f>
        <v>0.48099810720219094</v>
      </c>
      <c r="AM1297" s="59">
        <f>1-AL1297</f>
        <v>0.51900189279780906</v>
      </c>
      <c r="AN1297" s="59">
        <f>AF1297/AD1297</f>
        <v>1.7776713415958545</v>
      </c>
      <c r="AO1297" s="59">
        <f>10^((LOG10(AN1297)+0.343)/0.764)</f>
        <v>5.9701274274063625</v>
      </c>
      <c r="AP1297" s="59">
        <f>AD1297/(AD1297+AF1297)</f>
        <v>0.36001379465774752</v>
      </c>
      <c r="AQ1297" s="59">
        <f>AD1297/(AB1297+AC1297+AD1297)</f>
        <v>0.15248120829619155</v>
      </c>
      <c r="AR1297" s="59">
        <f>AC1297/(AB1297+AC1297+AD1297)</f>
        <v>0.62799669626515831</v>
      </c>
      <c r="AS1297" s="59">
        <f>AB1297/(AB1297+AC1297+AD1297)</f>
        <v>0.21952209543865012</v>
      </c>
      <c r="AT1297" s="59">
        <f>AC1297/(AC1297+AB1297)</f>
        <v>0.74098262175717178</v>
      </c>
      <c r="AU1297" s="65">
        <v>39.209850000000003</v>
      </c>
      <c r="AV1297" s="79">
        <v>1.7950000000000001E-2</v>
      </c>
      <c r="AW1297" s="65">
        <v>14.84985</v>
      </c>
      <c r="AX1297" s="65">
        <v>0.24890000000000001</v>
      </c>
      <c r="AY1297" s="65">
        <v>44.811599999999999</v>
      </c>
      <c r="AZ1297" s="65">
        <v>0.11904999999999999</v>
      </c>
      <c r="BA1297" s="65">
        <v>0.16220000000000001</v>
      </c>
      <c r="BB1297" s="65">
        <v>0.10125000000000001</v>
      </c>
      <c r="BC1297" s="65">
        <v>1.4749999999999999E-2</v>
      </c>
      <c r="BD1297" s="65">
        <v>2.1499999999999998E-2</v>
      </c>
      <c r="BE1297" s="65">
        <v>99.556899999999999</v>
      </c>
      <c r="BF1297" s="59">
        <f t="shared" si="903"/>
        <v>84.322977697190609</v>
      </c>
      <c r="BG1297" s="59">
        <f t="shared" si="904"/>
        <v>0.1567702230280939</v>
      </c>
      <c r="BH1297" s="64">
        <f t="shared" si="905"/>
        <v>0.84322977697190604</v>
      </c>
      <c r="BI1297" s="51"/>
      <c r="BJ1297" s="62"/>
      <c r="BK1297" s="62"/>
      <c r="BL1297" s="51"/>
    </row>
    <row r="1298" spans="1:64" s="35" customFormat="1" x14ac:dyDescent="0.25">
      <c r="A1298" s="51"/>
      <c r="B1298" s="58" t="s">
        <v>168</v>
      </c>
      <c r="C1298" s="52" t="s">
        <v>15</v>
      </c>
      <c r="D1298" s="52" t="s">
        <v>1773</v>
      </c>
      <c r="E1298" s="52" t="s">
        <v>1774</v>
      </c>
      <c r="F1298" s="52" t="s">
        <v>1756</v>
      </c>
      <c r="G1298" s="63" t="s">
        <v>1779</v>
      </c>
      <c r="H1298" s="52" t="s">
        <v>1788</v>
      </c>
      <c r="I1298" s="52" t="s">
        <v>1735</v>
      </c>
      <c r="J1298" s="52" t="s">
        <v>1721</v>
      </c>
      <c r="K1298" s="65">
        <f>BF1298</f>
        <v>89.751583334524952</v>
      </c>
      <c r="L1298" s="65">
        <v>0.1114</v>
      </c>
      <c r="M1298" s="65">
        <v>0.7046</v>
      </c>
      <c r="N1298" s="65">
        <v>12.19</v>
      </c>
      <c r="O1298" s="65">
        <v>48.08</v>
      </c>
      <c r="P1298" s="65">
        <v>0.12770000000000001</v>
      </c>
      <c r="Q1298" s="65">
        <v>24.88</v>
      </c>
      <c r="R1298" s="65">
        <v>0.26029999999999998</v>
      </c>
      <c r="S1298" s="65">
        <v>11.75</v>
      </c>
      <c r="T1298" s="65">
        <v>0.12470000000000001</v>
      </c>
      <c r="U1298" s="65">
        <v>0.11020000000000001</v>
      </c>
      <c r="V1298" s="59">
        <f>SUM(L1298:U1298)</f>
        <v>98.33890000000001</v>
      </c>
      <c r="W1298" s="59">
        <f>Q1298-0.8998*X1298</f>
        <v>15.889624654504715</v>
      </c>
      <c r="X1298" s="59">
        <f>(S1298/40.31+Q1298/71.85+R1298/70.94+T1298/74.7+U1298/41.38-N1298/101.96-O1298/151.91-P1298/201-L1298*2/60.08-M1298*2/79.95)/3*159.66</f>
        <v>9.9915262786122288</v>
      </c>
      <c r="Y1298" s="59">
        <f>SUM(L1298:P1298,R1298:U1298,W1298:X1298)</f>
        <v>99.340050933116942</v>
      </c>
      <c r="Z1298" s="59">
        <f t="shared" si="864"/>
        <v>3.6407183763500083E-3</v>
      </c>
      <c r="AA1298" s="59">
        <f t="shared" si="865"/>
        <v>1.7318088655892894E-2</v>
      </c>
      <c r="AB1298" s="59">
        <f t="shared" si="866"/>
        <v>0.46957825059587738</v>
      </c>
      <c r="AC1298" s="59">
        <f t="shared" si="867"/>
        <v>1.2428720787040153</v>
      </c>
      <c r="AD1298" s="59">
        <f t="shared" si="868"/>
        <v>0.24573160288415363</v>
      </c>
      <c r="AE1298" s="59">
        <f t="shared" si="869"/>
        <v>2.3904414415479285E-3</v>
      </c>
      <c r="AF1298" s="59">
        <f t="shared" si="870"/>
        <v>0.43430113563692246</v>
      </c>
      <c r="AG1298" s="59">
        <f t="shared" si="871"/>
        <v>7.2058809542487907E-3</v>
      </c>
      <c r="AH1298" s="59">
        <f t="shared" si="872"/>
        <v>0.5724389382219901</v>
      </c>
      <c r="AI1298" s="59">
        <f t="shared" si="873"/>
        <v>3.2778706839622532E-3</v>
      </c>
      <c r="AJ1298" s="59">
        <f>SUM(Z1298:AI1298)</f>
        <v>2.9987550061549615</v>
      </c>
      <c r="AK1298" s="59">
        <f t="shared" si="906"/>
        <v>4.0023904414415492</v>
      </c>
      <c r="AL1298" s="59">
        <f>AH1298/(AH1298+AF1298)</f>
        <v>0.56860648849289108</v>
      </c>
      <c r="AM1298" s="59">
        <f>1-AL1298</f>
        <v>0.43139351150710892</v>
      </c>
      <c r="AN1298" s="59">
        <f>AF1298/AD1298</f>
        <v>1.7673800623913523</v>
      </c>
      <c r="AO1298" s="59">
        <f>10^((LOG10(AN1298)+0.343)/0.764)</f>
        <v>5.9249294378163135</v>
      </c>
      <c r="AP1298" s="59">
        <f>AD1298/(AD1298+AF1298)</f>
        <v>0.36135260696208049</v>
      </c>
      <c r="AQ1298" s="59">
        <f>AD1298/(AB1298+AC1298+AD1298)</f>
        <v>0.12548966919027713</v>
      </c>
      <c r="AR1298" s="59">
        <f>AC1298/(AB1298+AC1298+AD1298)</f>
        <v>0.63470715273007627</v>
      </c>
      <c r="AS1298" s="59">
        <f>AB1298/(AB1298+AC1298+AD1298)</f>
        <v>0.23980317807964663</v>
      </c>
      <c r="AT1298" s="59">
        <f>AC1298/(AC1298+AB1298)</f>
        <v>0.72578576875403045</v>
      </c>
      <c r="AU1298" s="65">
        <v>38.986566666666668</v>
      </c>
      <c r="AV1298" s="79">
        <v>1.9833333333333331E-2</v>
      </c>
      <c r="AW1298" s="65">
        <v>9.9459999999999997</v>
      </c>
      <c r="AX1298" s="65">
        <v>0.15906666666666666</v>
      </c>
      <c r="AY1298" s="65">
        <v>48.867466666666672</v>
      </c>
      <c r="AZ1298" s="65">
        <v>0.108</v>
      </c>
      <c r="BA1298" s="65">
        <v>0.26736666666666664</v>
      </c>
      <c r="BB1298" s="65">
        <v>8.0566666666666661E-2</v>
      </c>
      <c r="BC1298" s="65">
        <v>1.4866666666666667E-2</v>
      </c>
      <c r="BD1298" s="65">
        <v>1.6E-2</v>
      </c>
      <c r="BE1298" s="65">
        <v>98.465733333333333</v>
      </c>
      <c r="BF1298" s="59">
        <f>AY1298/40.31/(AY1298/40.31+AW1298/71.85)*100</f>
        <v>89.751583334524952</v>
      </c>
      <c r="BG1298" s="59">
        <f>(100-K1298)/100</f>
        <v>0.10248416665475048</v>
      </c>
      <c r="BH1298" s="64">
        <f>K1298/100</f>
        <v>0.89751583334524954</v>
      </c>
      <c r="BI1298" s="51"/>
      <c r="BJ1298" s="62"/>
      <c r="BK1298" s="62"/>
      <c r="BL1298" s="51"/>
    </row>
    <row r="1299" spans="1:64" s="35" customFormat="1" x14ac:dyDescent="0.25">
      <c r="A1299" s="51"/>
      <c r="B1299" s="58" t="s">
        <v>168</v>
      </c>
      <c r="C1299" s="52" t="s">
        <v>15</v>
      </c>
      <c r="D1299" s="52" t="s">
        <v>1766</v>
      </c>
      <c r="E1299" s="52" t="s">
        <v>1767</v>
      </c>
      <c r="F1299" s="52" t="s">
        <v>1768</v>
      </c>
      <c r="G1299" s="52" t="s">
        <v>1778</v>
      </c>
      <c r="H1299" s="52" t="s">
        <v>1788</v>
      </c>
      <c r="I1299" s="52" t="s">
        <v>1735</v>
      </c>
      <c r="J1299" s="52" t="s">
        <v>1721</v>
      </c>
      <c r="K1299" s="65">
        <f t="shared" ref="K1299:K1364" si="907">BF1299</f>
        <v>89.214627031935905</v>
      </c>
      <c r="L1299" s="65">
        <v>0.70489999999999997</v>
      </c>
      <c r="M1299" s="65">
        <v>0.44940000000000002</v>
      </c>
      <c r="N1299" s="65">
        <v>17.829999999999998</v>
      </c>
      <c r="O1299" s="65">
        <v>42.68</v>
      </c>
      <c r="P1299" s="65">
        <v>0.14949999999999999</v>
      </c>
      <c r="Q1299" s="65">
        <v>23.06</v>
      </c>
      <c r="R1299" s="65">
        <v>0.19089999999999999</v>
      </c>
      <c r="S1299" s="65">
        <v>12.99</v>
      </c>
      <c r="T1299" s="65">
        <v>0.1905</v>
      </c>
      <c r="U1299" s="65">
        <v>0.11020000000000001</v>
      </c>
      <c r="V1299" s="59">
        <f t="shared" ref="V1299:V1315" si="908">SUM(L1299:U1299)</f>
        <v>98.355400000000003</v>
      </c>
      <c r="W1299" s="59">
        <f t="shared" ref="W1299:W1315" si="909">Q1299-0.8998*X1299</f>
        <v>15.406462060019534</v>
      </c>
      <c r="X1299" s="59">
        <f t="shared" ref="X1299:X1315" si="910">(S1299/40.31+Q1299/71.85+R1299/70.94+T1299/74.7+U1299/41.38-N1299/101.96-O1299/151.91-P1299/201-L1299*2/60.08-M1299*2/79.95)/3*159.66</f>
        <v>8.5058212269176092</v>
      </c>
      <c r="Y1299" s="59">
        <f t="shared" ref="Y1299:Y1315" si="911">SUM(L1299:P1299,R1299:U1299,W1299:X1299)</f>
        <v>99.20768328693714</v>
      </c>
      <c r="Z1299" s="59">
        <f t="shared" si="864"/>
        <v>2.2281986882416168E-2</v>
      </c>
      <c r="AA1299" s="59">
        <f t="shared" si="865"/>
        <v>1.0683533014986916E-2</v>
      </c>
      <c r="AB1299" s="59">
        <f t="shared" si="866"/>
        <v>0.66432427113103054</v>
      </c>
      <c r="AC1299" s="59">
        <f t="shared" si="867"/>
        <v>1.0671141826784905</v>
      </c>
      <c r="AD1299" s="59">
        <f t="shared" si="868"/>
        <v>0.20233449872489359</v>
      </c>
      <c r="AE1299" s="59">
        <f t="shared" si="869"/>
        <v>2.7067797158763602E-3</v>
      </c>
      <c r="AF1299" s="59">
        <f t="shared" si="870"/>
        <v>0.40729094418887218</v>
      </c>
      <c r="AG1299" s="59">
        <f t="shared" si="871"/>
        <v>5.1114409965918933E-3</v>
      </c>
      <c r="AH1299" s="59">
        <f t="shared" si="872"/>
        <v>0.6121036378275273</v>
      </c>
      <c r="AI1299" s="59">
        <f t="shared" si="873"/>
        <v>4.8433388167660281E-3</v>
      </c>
      <c r="AJ1299" s="59">
        <f t="shared" ref="AJ1299:AJ1315" si="912">SUM(Z1299:AI1299)</f>
        <v>2.9987946139774513</v>
      </c>
      <c r="AK1299" s="59">
        <f t="shared" si="906"/>
        <v>4.0027067797158757</v>
      </c>
      <c r="AL1299" s="59">
        <f t="shared" ref="AL1299:AL1315" si="913">AH1299/(AH1299+AF1299)</f>
        <v>0.60045800578688979</v>
      </c>
      <c r="AM1299" s="59">
        <f t="shared" ref="AM1299:AM1315" si="914">1-AL1299</f>
        <v>0.39954199421311021</v>
      </c>
      <c r="AN1299" s="59">
        <f t="shared" ref="AN1299:AN1315" si="915">AF1299/AD1299</f>
        <v>2.0129584759673138</v>
      </c>
      <c r="AO1299" s="59">
        <f t="shared" ref="AO1299:AO1315" si="916">10^((LOG10(AN1299)+0.343)/0.764)</f>
        <v>7.0249369314068559</v>
      </c>
      <c r="AP1299" s="59">
        <f t="shared" ref="AP1299:AP1315" si="917">AD1299/(AD1299+AF1299)</f>
        <v>0.33189969525847812</v>
      </c>
      <c r="AQ1299" s="59">
        <f t="shared" ref="AQ1299:AQ1315" si="918">AD1299/(AB1299+AC1299+AD1299)</f>
        <v>0.10463198301523081</v>
      </c>
      <c r="AR1299" s="59">
        <f t="shared" ref="AR1299:AR1315" si="919">AC1299/(AB1299+AC1299+AD1299)</f>
        <v>0.55183013149497417</v>
      </c>
      <c r="AS1299" s="59">
        <f t="shared" ref="AS1299:AS1315" si="920">AB1299/(AB1299+AC1299+AD1299)</f>
        <v>0.34353788548979503</v>
      </c>
      <c r="AT1299" s="59">
        <f t="shared" ref="AT1299:AT1315" si="921">AC1299/(AC1299+AB1299)</f>
        <v>0.61631655478750613</v>
      </c>
      <c r="AU1299" s="65">
        <v>40.435699999999997</v>
      </c>
      <c r="AV1299" s="79">
        <v>2.8275000000000002E-2</v>
      </c>
      <c r="AW1299" s="65">
        <v>10.4001</v>
      </c>
      <c r="AX1299" s="65">
        <v>0.153225</v>
      </c>
      <c r="AY1299" s="65">
        <v>48.264125</v>
      </c>
      <c r="AZ1299" s="65">
        <v>0.10535</v>
      </c>
      <c r="BA1299" s="65">
        <v>0.37095</v>
      </c>
      <c r="BB1299" s="65">
        <v>6.5975000000000006E-2</v>
      </c>
      <c r="BC1299" s="65">
        <v>1.5724999999999999E-2</v>
      </c>
      <c r="BD1299" s="65">
        <v>1.5599999999999999E-2</v>
      </c>
      <c r="BE1299" s="65">
        <v>99.855024999999998</v>
      </c>
      <c r="BF1299" s="59">
        <f t="shared" ref="BF1299:BF1315" si="922">AY1299/40.31/(AY1299/40.31+AW1299/71.85)*100</f>
        <v>89.214627031935905</v>
      </c>
      <c r="BG1299" s="59">
        <f t="shared" ref="BG1299:BG1315" si="923">(100-K1299)/100</f>
        <v>0.10785372968064096</v>
      </c>
      <c r="BH1299" s="64">
        <f t="shared" ref="BH1299:BH1315" si="924">K1299/100</f>
        <v>0.892146270319359</v>
      </c>
      <c r="BI1299" s="51"/>
      <c r="BJ1299" s="62"/>
      <c r="BK1299" s="62"/>
      <c r="BL1299" s="51"/>
    </row>
    <row r="1300" spans="1:64" s="35" customFormat="1" x14ac:dyDescent="0.25">
      <c r="A1300" s="51"/>
      <c r="B1300" s="58" t="s">
        <v>168</v>
      </c>
      <c r="C1300" s="52" t="s">
        <v>15</v>
      </c>
      <c r="D1300" s="52" t="s">
        <v>1766</v>
      </c>
      <c r="E1300" s="52" t="s">
        <v>1767</v>
      </c>
      <c r="F1300" s="52" t="s">
        <v>1768</v>
      </c>
      <c r="G1300" s="52" t="s">
        <v>1778</v>
      </c>
      <c r="H1300" s="52" t="s">
        <v>1788</v>
      </c>
      <c r="I1300" s="52" t="s">
        <v>1735</v>
      </c>
      <c r="J1300" s="52" t="s">
        <v>1721</v>
      </c>
      <c r="K1300" s="65">
        <f t="shared" si="907"/>
        <v>87.576656648584191</v>
      </c>
      <c r="L1300" s="65">
        <v>0.94010000000000005</v>
      </c>
      <c r="M1300" s="65">
        <v>0.48649999999999999</v>
      </c>
      <c r="N1300" s="65">
        <v>16.350000000000001</v>
      </c>
      <c r="O1300" s="65">
        <v>37.380000000000003</v>
      </c>
      <c r="P1300" s="65">
        <v>0.13689999999999999</v>
      </c>
      <c r="Q1300" s="65">
        <v>29.96</v>
      </c>
      <c r="R1300" s="65">
        <v>0.30909999999999999</v>
      </c>
      <c r="S1300" s="65">
        <v>10.15</v>
      </c>
      <c r="T1300" s="65">
        <v>0.1031</v>
      </c>
      <c r="U1300" s="65">
        <v>0.23530000000000001</v>
      </c>
      <c r="V1300" s="59">
        <f t="shared" si="908"/>
        <v>96.051000000000002</v>
      </c>
      <c r="W1300" s="59">
        <f t="shared" si="909"/>
        <v>18.963521133561251</v>
      </c>
      <c r="X1300" s="59">
        <f t="shared" si="910"/>
        <v>12.221025635073071</v>
      </c>
      <c r="Y1300" s="59">
        <f t="shared" si="911"/>
        <v>97.275546768634328</v>
      </c>
      <c r="Z1300" s="59">
        <f t="shared" si="864"/>
        <v>3.1047670512238439E-2</v>
      </c>
      <c r="AA1300" s="59">
        <f t="shared" si="865"/>
        <v>1.2083513663774461E-2</v>
      </c>
      <c r="AB1300" s="59">
        <f t="shared" si="866"/>
        <v>0.63646583801788048</v>
      </c>
      <c r="AC1300" s="59">
        <f t="shared" si="867"/>
        <v>0.9764597424140341</v>
      </c>
      <c r="AD1300" s="59">
        <f t="shared" si="868"/>
        <v>0.30373155027224868</v>
      </c>
      <c r="AE1300" s="59">
        <f t="shared" si="869"/>
        <v>2.5896658711646804E-3</v>
      </c>
      <c r="AF1300" s="59">
        <f t="shared" si="870"/>
        <v>0.52378056493393976</v>
      </c>
      <c r="AG1300" s="59">
        <f t="shared" si="871"/>
        <v>8.6469907250620905E-3</v>
      </c>
      <c r="AH1300" s="59">
        <f t="shared" si="872"/>
        <v>0.49970122754287022</v>
      </c>
      <c r="AI1300" s="59">
        <f t="shared" si="873"/>
        <v>2.7386535831095929E-3</v>
      </c>
      <c r="AJ1300" s="59">
        <f t="shared" si="912"/>
        <v>2.9972454175363228</v>
      </c>
      <c r="AK1300" s="59">
        <f t="shared" si="906"/>
        <v>4.0025896658711639</v>
      </c>
      <c r="AL1300" s="59">
        <f t="shared" si="913"/>
        <v>0.48823655800813126</v>
      </c>
      <c r="AM1300" s="59">
        <f t="shared" si="914"/>
        <v>0.51176344199186874</v>
      </c>
      <c r="AN1300" s="59">
        <f t="shared" si="915"/>
        <v>1.7244852056510129</v>
      </c>
      <c r="AO1300" s="59">
        <f t="shared" si="916"/>
        <v>5.7374192680753255</v>
      </c>
      <c r="AP1300" s="59">
        <f t="shared" si="917"/>
        <v>0.36704181690025034</v>
      </c>
      <c r="AQ1300" s="59">
        <f t="shared" si="918"/>
        <v>0.15846942335516229</v>
      </c>
      <c r="AR1300" s="59">
        <f t="shared" si="919"/>
        <v>0.5094597916192195</v>
      </c>
      <c r="AS1300" s="59">
        <f t="shared" si="920"/>
        <v>0.33207078502561821</v>
      </c>
      <c r="AT1300" s="59">
        <f t="shared" si="921"/>
        <v>0.60539664957917927</v>
      </c>
      <c r="AU1300" s="65">
        <v>40.217700000000001</v>
      </c>
      <c r="AV1300" s="79">
        <v>3.2800000000000003E-2</v>
      </c>
      <c r="AW1300" s="65">
        <v>11.816899999999999</v>
      </c>
      <c r="AX1300" s="65">
        <v>0.17233333333333334</v>
      </c>
      <c r="AY1300" s="65">
        <v>46.734699999999997</v>
      </c>
      <c r="AZ1300" s="65">
        <v>0.10716666666666667</v>
      </c>
      <c r="BA1300" s="65">
        <v>0.38090000000000002</v>
      </c>
      <c r="BB1300" s="65">
        <v>0.1028</v>
      </c>
      <c r="BC1300" s="65">
        <v>1.7966666666666669E-2</v>
      </c>
      <c r="BD1300" s="65">
        <v>2.2099999999999998E-2</v>
      </c>
      <c r="BE1300" s="65">
        <v>99.605366666666669</v>
      </c>
      <c r="BF1300" s="59">
        <f t="shared" si="922"/>
        <v>87.576656648584191</v>
      </c>
      <c r="BG1300" s="59">
        <f t="shared" si="923"/>
        <v>0.1242334335141581</v>
      </c>
      <c r="BH1300" s="64">
        <f t="shared" si="924"/>
        <v>0.87576656648584195</v>
      </c>
      <c r="BI1300" s="51"/>
      <c r="BJ1300" s="62"/>
      <c r="BK1300" s="62"/>
      <c r="BL1300" s="51"/>
    </row>
    <row r="1301" spans="1:64" s="35" customFormat="1" x14ac:dyDescent="0.25">
      <c r="A1301" s="51"/>
      <c r="B1301" s="58" t="s">
        <v>168</v>
      </c>
      <c r="C1301" s="52" t="s">
        <v>15</v>
      </c>
      <c r="D1301" s="52" t="s">
        <v>1766</v>
      </c>
      <c r="E1301" s="52" t="s">
        <v>1767</v>
      </c>
      <c r="F1301" s="52" t="s">
        <v>1768</v>
      </c>
      <c r="G1301" s="52" t="s">
        <v>1778</v>
      </c>
      <c r="H1301" s="52" t="s">
        <v>1788</v>
      </c>
      <c r="I1301" s="52" t="s">
        <v>1735</v>
      </c>
      <c r="J1301" s="52" t="s">
        <v>1721</v>
      </c>
      <c r="K1301" s="65">
        <f t="shared" si="907"/>
        <v>89.036066173242816</v>
      </c>
      <c r="L1301" s="65">
        <v>0.25359999999999999</v>
      </c>
      <c r="M1301" s="65">
        <v>0.91600000000000004</v>
      </c>
      <c r="N1301" s="65">
        <v>16.04</v>
      </c>
      <c r="O1301" s="65">
        <v>38.54</v>
      </c>
      <c r="P1301" s="65">
        <v>0.16589999999999999</v>
      </c>
      <c r="Q1301" s="65">
        <v>29.85</v>
      </c>
      <c r="R1301" s="65">
        <v>0.29380000000000001</v>
      </c>
      <c r="S1301" s="65">
        <v>9.7200000000000006</v>
      </c>
      <c r="T1301" s="65">
        <v>0.1265</v>
      </c>
      <c r="U1301" s="65">
        <v>0.1588</v>
      </c>
      <c r="V1301" s="59">
        <f t="shared" si="908"/>
        <v>96.064599999999999</v>
      </c>
      <c r="W1301" s="59">
        <f t="shared" si="909"/>
        <v>19.168656335466821</v>
      </c>
      <c r="X1301" s="59">
        <f t="shared" si="910"/>
        <v>11.870797582277374</v>
      </c>
      <c r="Y1301" s="59">
        <f t="shared" si="911"/>
        <v>97.254053917744187</v>
      </c>
      <c r="Z1301" s="59">
        <f t="shared" si="864"/>
        <v>8.4263554656893759E-3</v>
      </c>
      <c r="AA1301" s="59">
        <f t="shared" si="865"/>
        <v>2.2889769799931282E-2</v>
      </c>
      <c r="AB1301" s="59">
        <f t="shared" si="866"/>
        <v>0.62819903293938228</v>
      </c>
      <c r="AC1301" s="59">
        <f t="shared" si="867"/>
        <v>1.0128900725915597</v>
      </c>
      <c r="AD1301" s="59">
        <f t="shared" si="868"/>
        <v>0.29682310907176945</v>
      </c>
      <c r="AE1301" s="59">
        <f t="shared" si="869"/>
        <v>3.1573463832349868E-3</v>
      </c>
      <c r="AF1301" s="59">
        <f t="shared" si="870"/>
        <v>0.53266925360538719</v>
      </c>
      <c r="AG1301" s="59">
        <f t="shared" si="871"/>
        <v>8.2690065893199459E-3</v>
      </c>
      <c r="AH1301" s="59">
        <f t="shared" si="872"/>
        <v>0.4814444642497997</v>
      </c>
      <c r="AI1301" s="59">
        <f t="shared" si="873"/>
        <v>3.3806835453321325E-3</v>
      </c>
      <c r="AJ1301" s="59">
        <f t="shared" si="912"/>
        <v>2.9981490942414064</v>
      </c>
      <c r="AK1301" s="59">
        <f t="shared" si="906"/>
        <v>4.0031573463832348</v>
      </c>
      <c r="AL1301" s="59">
        <f t="shared" si="913"/>
        <v>0.47474406052610846</v>
      </c>
      <c r="AM1301" s="59">
        <f t="shared" si="914"/>
        <v>0.5252559394738916</v>
      </c>
      <c r="AN1301" s="59">
        <f t="shared" si="915"/>
        <v>1.7945680013633711</v>
      </c>
      <c r="AO1301" s="59">
        <f t="shared" si="916"/>
        <v>6.0445107093425277</v>
      </c>
      <c r="AP1301" s="59">
        <f t="shared" si="917"/>
        <v>0.35783706086670114</v>
      </c>
      <c r="AQ1301" s="59">
        <f t="shared" si="918"/>
        <v>0.15316643697022195</v>
      </c>
      <c r="AR1301" s="59">
        <f t="shared" si="919"/>
        <v>0.52267077164752318</v>
      </c>
      <c r="AS1301" s="59">
        <f t="shared" si="920"/>
        <v>0.32416279138225484</v>
      </c>
      <c r="AT1301" s="59">
        <f t="shared" si="921"/>
        <v>0.61720601835563282</v>
      </c>
      <c r="AU1301" s="65">
        <v>40.288380000000004</v>
      </c>
      <c r="AV1301" s="79">
        <v>2.8140000000000005E-2</v>
      </c>
      <c r="AW1301" s="65">
        <v>10.564159999999999</v>
      </c>
      <c r="AX1301" s="65">
        <v>0.15201999999999999</v>
      </c>
      <c r="AY1301" s="65">
        <v>48.130520000000004</v>
      </c>
      <c r="AZ1301" s="65">
        <v>9.5020000000000007E-2</v>
      </c>
      <c r="BA1301" s="65">
        <v>0.36018</v>
      </c>
      <c r="BB1301" s="65">
        <v>5.9160000000000004E-2</v>
      </c>
      <c r="BC1301" s="65">
        <v>1.6240000000000001E-2</v>
      </c>
      <c r="BD1301" s="65">
        <v>1.7399999999999999E-2</v>
      </c>
      <c r="BE1301" s="65">
        <v>99.711219999999997</v>
      </c>
      <c r="BF1301" s="59">
        <f t="shared" si="922"/>
        <v>89.036066173242816</v>
      </c>
      <c r="BG1301" s="59">
        <f t="shared" si="923"/>
        <v>0.10963933826757184</v>
      </c>
      <c r="BH1301" s="64">
        <f t="shared" si="924"/>
        <v>0.89036066173242812</v>
      </c>
      <c r="BI1301" s="51"/>
      <c r="BJ1301" s="62"/>
      <c r="BK1301" s="62"/>
      <c r="BL1301" s="51"/>
    </row>
    <row r="1302" spans="1:64" s="35" customFormat="1" x14ac:dyDescent="0.25">
      <c r="A1302" s="51"/>
      <c r="B1302" s="58" t="s">
        <v>168</v>
      </c>
      <c r="C1302" s="52" t="s">
        <v>15</v>
      </c>
      <c r="D1302" s="52" t="s">
        <v>1766</v>
      </c>
      <c r="E1302" s="52" t="s">
        <v>1767</v>
      </c>
      <c r="F1302" s="52" t="s">
        <v>1768</v>
      </c>
      <c r="G1302" s="52" t="s">
        <v>1778</v>
      </c>
      <c r="H1302" s="52" t="s">
        <v>1788</v>
      </c>
      <c r="I1302" s="52" t="s">
        <v>1735</v>
      </c>
      <c r="J1302" s="52" t="s">
        <v>1721</v>
      </c>
      <c r="K1302" s="65">
        <f t="shared" si="907"/>
        <v>87.07224075398814</v>
      </c>
      <c r="L1302" s="65">
        <v>8.8700000000000001E-2</v>
      </c>
      <c r="M1302" s="65">
        <v>0.63490000000000002</v>
      </c>
      <c r="N1302" s="65">
        <v>16.77</v>
      </c>
      <c r="O1302" s="65">
        <v>41.89</v>
      </c>
      <c r="P1302" s="65">
        <v>0.16689999999999999</v>
      </c>
      <c r="Q1302" s="65">
        <v>26.56</v>
      </c>
      <c r="R1302" s="65">
        <v>0.1837</v>
      </c>
      <c r="S1302" s="65">
        <v>11.11</v>
      </c>
      <c r="T1302" s="65">
        <v>0.20960000000000001</v>
      </c>
      <c r="U1302" s="65">
        <v>0.14449999999999999</v>
      </c>
      <c r="V1302" s="59">
        <f t="shared" si="908"/>
        <v>97.758299999999991</v>
      </c>
      <c r="W1302" s="59">
        <f t="shared" si="909"/>
        <v>17.257245158993456</v>
      </c>
      <c r="X1302" s="59">
        <f t="shared" si="910"/>
        <v>10.33869175484168</v>
      </c>
      <c r="Y1302" s="59">
        <f t="shared" si="911"/>
        <v>98.794236913835121</v>
      </c>
      <c r="Z1302" s="59">
        <f t="shared" si="864"/>
        <v>2.8701930931674126E-3</v>
      </c>
      <c r="AA1302" s="59">
        <f t="shared" si="865"/>
        <v>1.5450703090624284E-2</v>
      </c>
      <c r="AB1302" s="59">
        <f t="shared" si="866"/>
        <v>0.63962131905311337</v>
      </c>
      <c r="AC1302" s="59">
        <f t="shared" si="867"/>
        <v>1.0721558835450127</v>
      </c>
      <c r="AD1302" s="59">
        <f t="shared" si="868"/>
        <v>0.25175631080796934</v>
      </c>
      <c r="AE1302" s="59">
        <f t="shared" si="869"/>
        <v>3.0933506225856058E-3</v>
      </c>
      <c r="AF1302" s="59">
        <f t="shared" si="870"/>
        <v>0.46701883434563696</v>
      </c>
      <c r="AG1302" s="59">
        <f t="shared" si="871"/>
        <v>5.03509502691996E-3</v>
      </c>
      <c r="AH1302" s="59">
        <f t="shared" si="872"/>
        <v>0.5359088881851265</v>
      </c>
      <c r="AI1302" s="59">
        <f t="shared" si="873"/>
        <v>5.4550940317114787E-3</v>
      </c>
      <c r="AJ1302" s="59">
        <f t="shared" si="912"/>
        <v>2.9983656718018676</v>
      </c>
      <c r="AK1302" s="59">
        <f t="shared" si="906"/>
        <v>4.0030933506225859</v>
      </c>
      <c r="AL1302" s="59">
        <f t="shared" si="913"/>
        <v>0.53434447582406741</v>
      </c>
      <c r="AM1302" s="59">
        <f t="shared" si="914"/>
        <v>0.46565552417593259</v>
      </c>
      <c r="AN1302" s="59">
        <f t="shared" si="915"/>
        <v>1.8550432076432122</v>
      </c>
      <c r="AO1302" s="59">
        <f t="shared" si="916"/>
        <v>6.3125031739290511</v>
      </c>
      <c r="AP1302" s="59">
        <f t="shared" si="917"/>
        <v>0.35025739621835089</v>
      </c>
      <c r="AQ1302" s="59">
        <f t="shared" si="918"/>
        <v>0.12821594797801725</v>
      </c>
      <c r="AR1302" s="59">
        <f t="shared" si="919"/>
        <v>0.54603391091867293</v>
      </c>
      <c r="AS1302" s="59">
        <f t="shared" si="920"/>
        <v>0.32575014110330985</v>
      </c>
      <c r="AT1302" s="59">
        <f t="shared" si="921"/>
        <v>0.62634078892843092</v>
      </c>
      <c r="AU1302" s="65">
        <v>39.996500000000005</v>
      </c>
      <c r="AV1302" s="79">
        <v>2.5600000000000001E-2</v>
      </c>
      <c r="AW1302" s="65">
        <v>12.30668</v>
      </c>
      <c r="AX1302" s="65">
        <v>0.17029999999999998</v>
      </c>
      <c r="AY1302" s="65">
        <v>46.503259999999997</v>
      </c>
      <c r="AZ1302" s="65">
        <v>9.2620000000000008E-2</v>
      </c>
      <c r="BA1302" s="65">
        <v>0.35233999999999999</v>
      </c>
      <c r="BB1302" s="65">
        <v>5.1000000000000004E-2</v>
      </c>
      <c r="BC1302" s="65">
        <v>1.7820000000000003E-2</v>
      </c>
      <c r="BD1302" s="65">
        <v>1.8300000000000004E-2</v>
      </c>
      <c r="BE1302" s="65">
        <v>99.534420000000011</v>
      </c>
      <c r="BF1302" s="59">
        <f t="shared" si="922"/>
        <v>87.07224075398814</v>
      </c>
      <c r="BG1302" s="59">
        <f t="shared" si="923"/>
        <v>0.12927759246011861</v>
      </c>
      <c r="BH1302" s="64">
        <f t="shared" si="924"/>
        <v>0.87072240753988139</v>
      </c>
      <c r="BI1302" s="51"/>
      <c r="BJ1302" s="62"/>
      <c r="BK1302" s="62"/>
      <c r="BL1302" s="51"/>
    </row>
    <row r="1303" spans="1:64" s="35" customFormat="1" x14ac:dyDescent="0.25">
      <c r="A1303" s="51"/>
      <c r="B1303" s="58" t="s">
        <v>168</v>
      </c>
      <c r="C1303" s="52" t="s">
        <v>15</v>
      </c>
      <c r="D1303" s="52" t="s">
        <v>1766</v>
      </c>
      <c r="E1303" s="52" t="s">
        <v>1767</v>
      </c>
      <c r="F1303" s="52" t="s">
        <v>1769</v>
      </c>
      <c r="G1303" s="52" t="s">
        <v>1778</v>
      </c>
      <c r="H1303" s="52" t="s">
        <v>1788</v>
      </c>
      <c r="I1303" s="52" t="s">
        <v>1735</v>
      </c>
      <c r="J1303" s="52" t="s">
        <v>1721</v>
      </c>
      <c r="K1303" s="65">
        <f t="shared" si="907"/>
        <v>88.41033610886322</v>
      </c>
      <c r="L1303" s="65">
        <v>0.14069999999999999</v>
      </c>
      <c r="M1303" s="65">
        <v>0.47139999999999999</v>
      </c>
      <c r="N1303" s="65">
        <v>17.010000000000002</v>
      </c>
      <c r="O1303" s="65">
        <v>45.73</v>
      </c>
      <c r="P1303" s="65">
        <v>0.1237</v>
      </c>
      <c r="Q1303" s="65">
        <v>20.56</v>
      </c>
      <c r="R1303" s="65">
        <v>0.1938</v>
      </c>
      <c r="S1303" s="65">
        <v>13.28</v>
      </c>
      <c r="T1303" s="65">
        <v>0.20219999999999999</v>
      </c>
      <c r="U1303" s="65">
        <v>0.10630000000000001</v>
      </c>
      <c r="V1303" s="59">
        <f t="shared" si="908"/>
        <v>97.818100000000001</v>
      </c>
      <c r="W1303" s="59">
        <f t="shared" si="909"/>
        <v>13.920375214830319</v>
      </c>
      <c r="X1303" s="59">
        <f t="shared" si="910"/>
        <v>7.3790006503330501</v>
      </c>
      <c r="Y1303" s="59">
        <f t="shared" si="911"/>
        <v>98.557475865163383</v>
      </c>
      <c r="Z1303" s="59">
        <f t="shared" si="864"/>
        <v>4.48366012291371E-3</v>
      </c>
      <c r="AA1303" s="59">
        <f t="shared" si="865"/>
        <v>1.1297532245874696E-2</v>
      </c>
      <c r="AB1303" s="59">
        <f t="shared" si="866"/>
        <v>0.63891822018750921</v>
      </c>
      <c r="AC1303" s="59">
        <f t="shared" si="867"/>
        <v>1.1526563991957057</v>
      </c>
      <c r="AD1303" s="59">
        <f t="shared" si="868"/>
        <v>0.17695523648043127</v>
      </c>
      <c r="AE1303" s="59">
        <f t="shared" si="869"/>
        <v>2.2578422904076484E-3</v>
      </c>
      <c r="AF1303" s="59">
        <f t="shared" si="870"/>
        <v>0.37099235462176844</v>
      </c>
      <c r="AG1303" s="59">
        <f t="shared" si="871"/>
        <v>5.231224752341287E-3</v>
      </c>
      <c r="AH1303" s="59">
        <f t="shared" si="872"/>
        <v>0.6308499421799022</v>
      </c>
      <c r="AI1303" s="59">
        <f t="shared" si="873"/>
        <v>5.1825464773295801E-3</v>
      </c>
      <c r="AJ1303" s="59">
        <f t="shared" si="912"/>
        <v>2.9988249585541835</v>
      </c>
      <c r="AK1303" s="59">
        <f t="shared" si="906"/>
        <v>4.0022578422904065</v>
      </c>
      <c r="AL1303" s="59">
        <f t="shared" si="913"/>
        <v>0.62968986655270776</v>
      </c>
      <c r="AM1303" s="59">
        <f t="shared" si="914"/>
        <v>0.37031013344729224</v>
      </c>
      <c r="AN1303" s="59">
        <f t="shared" si="915"/>
        <v>2.0965322191117806</v>
      </c>
      <c r="AO1303" s="59">
        <f t="shared" si="916"/>
        <v>7.4091163502899109</v>
      </c>
      <c r="AP1303" s="59">
        <f t="shared" si="917"/>
        <v>0.32294190056476896</v>
      </c>
      <c r="AQ1303" s="59">
        <f t="shared" si="918"/>
        <v>8.9892076542977456E-2</v>
      </c>
      <c r="AR1303" s="59">
        <f t="shared" si="919"/>
        <v>0.58554174109287505</v>
      </c>
      <c r="AS1303" s="59">
        <f t="shared" si="920"/>
        <v>0.32456618236414753</v>
      </c>
      <c r="AT1303" s="59">
        <f t="shared" si="921"/>
        <v>0.64337616012473464</v>
      </c>
      <c r="AU1303" s="65">
        <v>40.2226</v>
      </c>
      <c r="AV1303" s="79">
        <v>2.4200000000000003E-2</v>
      </c>
      <c r="AW1303" s="65">
        <v>11.07896</v>
      </c>
      <c r="AX1303" s="65">
        <v>0.15901999999999999</v>
      </c>
      <c r="AY1303" s="65">
        <v>47.41516</v>
      </c>
      <c r="AZ1303" s="65">
        <v>9.305999999999999E-2</v>
      </c>
      <c r="BA1303" s="65">
        <v>0.39229999999999998</v>
      </c>
      <c r="BB1303" s="65">
        <v>7.2899999999999993E-2</v>
      </c>
      <c r="BC1303" s="65">
        <v>1.6980000000000002E-2</v>
      </c>
      <c r="BD1303" s="65">
        <v>1.942E-2</v>
      </c>
      <c r="BE1303" s="65">
        <v>99.494600000000005</v>
      </c>
      <c r="BF1303" s="59">
        <f t="shared" si="922"/>
        <v>88.41033610886322</v>
      </c>
      <c r="BG1303" s="59">
        <f t="shared" si="923"/>
        <v>0.1158966389113678</v>
      </c>
      <c r="BH1303" s="64">
        <f t="shared" si="924"/>
        <v>0.88410336108863219</v>
      </c>
      <c r="BI1303" s="51"/>
      <c r="BJ1303" s="62"/>
      <c r="BK1303" s="62"/>
      <c r="BL1303" s="51"/>
    </row>
    <row r="1304" spans="1:64" s="35" customFormat="1" x14ac:dyDescent="0.25">
      <c r="A1304" s="51"/>
      <c r="B1304" s="58" t="s">
        <v>168</v>
      </c>
      <c r="C1304" s="52" t="s">
        <v>15</v>
      </c>
      <c r="D1304" s="52" t="s">
        <v>1766</v>
      </c>
      <c r="E1304" s="52" t="s">
        <v>1767</v>
      </c>
      <c r="F1304" s="52" t="s">
        <v>1769</v>
      </c>
      <c r="G1304" s="52" t="s">
        <v>1778</v>
      </c>
      <c r="H1304" s="52" t="s">
        <v>1788</v>
      </c>
      <c r="I1304" s="52" t="s">
        <v>1735</v>
      </c>
      <c r="J1304" s="52" t="s">
        <v>1721</v>
      </c>
      <c r="K1304" s="65">
        <f t="shared" si="907"/>
        <v>90.256971913558772</v>
      </c>
      <c r="L1304" s="65">
        <v>0.13619999999999999</v>
      </c>
      <c r="M1304" s="65">
        <v>0.53249999999999997</v>
      </c>
      <c r="N1304" s="65">
        <v>16.43</v>
      </c>
      <c r="O1304" s="65">
        <v>43.67</v>
      </c>
      <c r="P1304" s="65">
        <v>0.12909999999999999</v>
      </c>
      <c r="Q1304" s="65">
        <v>24.54</v>
      </c>
      <c r="R1304" s="65">
        <v>0.24890000000000001</v>
      </c>
      <c r="S1304" s="65">
        <v>11.92</v>
      </c>
      <c r="T1304" s="65">
        <v>0.19209999999999999</v>
      </c>
      <c r="U1304" s="65">
        <v>0.10340000000000001</v>
      </c>
      <c r="V1304" s="59">
        <f t="shared" si="908"/>
        <v>97.902200000000008</v>
      </c>
      <c r="W1304" s="59">
        <f t="shared" si="909"/>
        <v>15.981542153759232</v>
      </c>
      <c r="X1304" s="59">
        <f t="shared" si="910"/>
        <v>9.5115112761066527</v>
      </c>
      <c r="Y1304" s="59">
        <f t="shared" si="911"/>
        <v>98.855253429865883</v>
      </c>
      <c r="Z1304" s="59">
        <f t="shared" si="864"/>
        <v>4.3835573765926275E-3</v>
      </c>
      <c r="AA1304" s="59">
        <f t="shared" si="865"/>
        <v>1.2889160291168631E-2</v>
      </c>
      <c r="AB1304" s="59">
        <f t="shared" si="866"/>
        <v>0.623289088654988</v>
      </c>
      <c r="AC1304" s="59">
        <f t="shared" si="867"/>
        <v>1.1117134433529223</v>
      </c>
      <c r="AD1304" s="59">
        <f t="shared" si="868"/>
        <v>0.23037025259391464</v>
      </c>
      <c r="AE1304" s="59">
        <f t="shared" si="869"/>
        <v>2.3799133606195095E-3</v>
      </c>
      <c r="AF1304" s="59">
        <f t="shared" si="870"/>
        <v>0.4301735505500231</v>
      </c>
      <c r="AG1304" s="59">
        <f t="shared" si="871"/>
        <v>6.785557020827033E-3</v>
      </c>
      <c r="AH1304" s="59">
        <f t="shared" si="872"/>
        <v>0.57189361670487215</v>
      </c>
      <c r="AI1304" s="59">
        <f t="shared" si="873"/>
        <v>4.9727934450890529E-3</v>
      </c>
      <c r="AJ1304" s="59">
        <f t="shared" si="912"/>
        <v>2.9988509333510174</v>
      </c>
      <c r="AK1304" s="59">
        <f t="shared" si="906"/>
        <v>4.0023799133606204</v>
      </c>
      <c r="AL1304" s="59">
        <f t="shared" si="913"/>
        <v>0.57071385571043254</v>
      </c>
      <c r="AM1304" s="59">
        <f t="shared" si="914"/>
        <v>0.42928614428956746</v>
      </c>
      <c r="AN1304" s="59">
        <f t="shared" si="915"/>
        <v>1.8673137946691056</v>
      </c>
      <c r="AO1304" s="59">
        <f t="shared" si="916"/>
        <v>6.3672126248211942</v>
      </c>
      <c r="AP1304" s="59">
        <f t="shared" si="917"/>
        <v>0.34875847975174351</v>
      </c>
      <c r="AQ1304" s="59">
        <f t="shared" si="918"/>
        <v>0.11721453273333411</v>
      </c>
      <c r="AR1304" s="59">
        <f t="shared" si="919"/>
        <v>0.56565016675864377</v>
      </c>
      <c r="AS1304" s="59">
        <f t="shared" si="920"/>
        <v>0.31713530050802213</v>
      </c>
      <c r="AT1304" s="59">
        <f t="shared" si="921"/>
        <v>0.64075609276854573</v>
      </c>
      <c r="AU1304" s="65">
        <v>40.629320000000007</v>
      </c>
      <c r="AV1304" s="79">
        <v>2.5659999999999999E-2</v>
      </c>
      <c r="AW1304" s="65">
        <v>9.4052600000000002</v>
      </c>
      <c r="AX1304" s="65">
        <v>0.13454000000000002</v>
      </c>
      <c r="AY1304" s="65">
        <v>48.881399999999999</v>
      </c>
      <c r="AZ1304" s="65">
        <v>8.8499999999999995E-2</v>
      </c>
      <c r="BA1304" s="65">
        <v>0.39512000000000003</v>
      </c>
      <c r="BB1304" s="65">
        <v>7.9079999999999998E-2</v>
      </c>
      <c r="BC1304" s="65">
        <v>1.5720000000000001E-2</v>
      </c>
      <c r="BD1304" s="65">
        <v>1.7959999999999997E-2</v>
      </c>
      <c r="BE1304" s="65">
        <v>99.672560000000004</v>
      </c>
      <c r="BF1304" s="59">
        <f t="shared" si="922"/>
        <v>90.256971913558772</v>
      </c>
      <c r="BG1304" s="59">
        <f t="shared" si="923"/>
        <v>9.7430280864412286E-2</v>
      </c>
      <c r="BH1304" s="64">
        <f t="shared" si="924"/>
        <v>0.9025697191355877</v>
      </c>
      <c r="BI1304" s="51"/>
      <c r="BJ1304" s="62"/>
      <c r="BK1304" s="62"/>
      <c r="BL1304" s="51"/>
    </row>
    <row r="1305" spans="1:64" s="35" customFormat="1" x14ac:dyDescent="0.25">
      <c r="A1305" s="51"/>
      <c r="B1305" s="58" t="s">
        <v>168</v>
      </c>
      <c r="C1305" s="52" t="s">
        <v>15</v>
      </c>
      <c r="D1305" s="52" t="s">
        <v>1766</v>
      </c>
      <c r="E1305" s="52" t="s">
        <v>1767</v>
      </c>
      <c r="F1305" s="52" t="s">
        <v>1769</v>
      </c>
      <c r="G1305" s="52" t="s">
        <v>1778</v>
      </c>
      <c r="H1305" s="52" t="s">
        <v>1788</v>
      </c>
      <c r="I1305" s="52" t="s">
        <v>1735</v>
      </c>
      <c r="J1305" s="52" t="s">
        <v>1721</v>
      </c>
      <c r="K1305" s="65">
        <f t="shared" si="907"/>
        <v>88.99378333695131</v>
      </c>
      <c r="L1305" s="65">
        <v>0.13020000000000001</v>
      </c>
      <c r="M1305" s="65">
        <v>0.40400000000000003</v>
      </c>
      <c r="N1305" s="65">
        <v>15.29</v>
      </c>
      <c r="O1305" s="65">
        <v>47.82</v>
      </c>
      <c r="P1305" s="65">
        <v>0.1331</v>
      </c>
      <c r="Q1305" s="65">
        <v>21.1</v>
      </c>
      <c r="R1305" s="65">
        <v>0.245</v>
      </c>
      <c r="S1305" s="65">
        <v>12.88</v>
      </c>
      <c r="T1305" s="65">
        <v>0.15989999999999999</v>
      </c>
      <c r="U1305" s="65">
        <v>9.2600000000000002E-2</v>
      </c>
      <c r="V1305" s="59">
        <f t="shared" si="908"/>
        <v>98.254799999999989</v>
      </c>
      <c r="W1305" s="59">
        <f t="shared" si="909"/>
        <v>14.33984315882752</v>
      </c>
      <c r="X1305" s="59">
        <f t="shared" si="910"/>
        <v>7.5129549246193399</v>
      </c>
      <c r="Y1305" s="59">
        <f t="shared" si="911"/>
        <v>99.007598083446851</v>
      </c>
      <c r="Z1305" s="59">
        <f t="shared" si="864"/>
        <v>4.1743517521112394E-3</v>
      </c>
      <c r="AA1305" s="59">
        <f t="shared" si="865"/>
        <v>9.7412535543549266E-3</v>
      </c>
      <c r="AB1305" s="59">
        <f t="shared" si="866"/>
        <v>0.57781380831748896</v>
      </c>
      <c r="AC1305" s="59">
        <f t="shared" si="867"/>
        <v>1.2126841667256383</v>
      </c>
      <c r="AD1305" s="59">
        <f t="shared" si="868"/>
        <v>0.18126590541566812</v>
      </c>
      <c r="AE1305" s="59">
        <f t="shared" si="869"/>
        <v>2.4442263987227804E-3</v>
      </c>
      <c r="AF1305" s="59">
        <f t="shared" si="870"/>
        <v>0.3845013692708158</v>
      </c>
      <c r="AG1305" s="59">
        <f t="shared" si="871"/>
        <v>6.653576615898907E-3</v>
      </c>
      <c r="AH1305" s="59">
        <f t="shared" si="872"/>
        <v>0.61557833521822869</v>
      </c>
      <c r="AI1305" s="59">
        <f t="shared" si="873"/>
        <v>4.1233479958471125E-3</v>
      </c>
      <c r="AJ1305" s="59">
        <f t="shared" si="912"/>
        <v>2.9989803412647751</v>
      </c>
      <c r="AK1305" s="59">
        <f t="shared" si="906"/>
        <v>4.0024442263987234</v>
      </c>
      <c r="AL1305" s="59">
        <f t="shared" si="913"/>
        <v>0.61552927477189112</v>
      </c>
      <c r="AM1305" s="59">
        <f t="shared" si="914"/>
        <v>0.38447072522810888</v>
      </c>
      <c r="AN1305" s="59">
        <f t="shared" si="915"/>
        <v>2.1212007210572792</v>
      </c>
      <c r="AO1305" s="59">
        <f t="shared" si="916"/>
        <v>7.523430686836214</v>
      </c>
      <c r="AP1305" s="59">
        <f t="shared" si="917"/>
        <v>0.32038951972984897</v>
      </c>
      <c r="AQ1305" s="59">
        <f t="shared" si="918"/>
        <v>9.1930837770235793E-2</v>
      </c>
      <c r="AR1305" s="59">
        <f t="shared" si="919"/>
        <v>0.61502504369005262</v>
      </c>
      <c r="AS1305" s="59">
        <f t="shared" si="920"/>
        <v>0.29304411853971163</v>
      </c>
      <c r="AT1305" s="59">
        <f t="shared" si="921"/>
        <v>0.67728876749856626</v>
      </c>
      <c r="AU1305" s="65">
        <v>40.283425000000008</v>
      </c>
      <c r="AV1305" s="79">
        <v>2.1425E-2</v>
      </c>
      <c r="AW1305" s="65">
        <v>10.55655</v>
      </c>
      <c r="AX1305" s="65">
        <v>0.15845000000000001</v>
      </c>
      <c r="AY1305" s="65">
        <v>47.888325000000002</v>
      </c>
      <c r="AZ1305" s="65">
        <v>0.10287499999999999</v>
      </c>
      <c r="BA1305" s="65">
        <v>0.35892499999999999</v>
      </c>
      <c r="BB1305" s="65">
        <v>5.3849999999999995E-2</v>
      </c>
      <c r="BC1305" s="65">
        <v>1.7050000000000003E-2</v>
      </c>
      <c r="BD1305" s="65">
        <v>1.6449999999999999E-2</v>
      </c>
      <c r="BE1305" s="65">
        <v>99.457324999999997</v>
      </c>
      <c r="BF1305" s="59">
        <f t="shared" si="922"/>
        <v>88.99378333695131</v>
      </c>
      <c r="BG1305" s="59">
        <f t="shared" si="923"/>
        <v>0.1100621666304869</v>
      </c>
      <c r="BH1305" s="64">
        <f t="shared" si="924"/>
        <v>0.88993783336951315</v>
      </c>
      <c r="BI1305" s="51"/>
      <c r="BJ1305" s="62"/>
      <c r="BK1305" s="62"/>
      <c r="BL1305" s="51"/>
    </row>
    <row r="1306" spans="1:64" s="35" customFormat="1" x14ac:dyDescent="0.25">
      <c r="A1306" s="51"/>
      <c r="B1306" s="58" t="s">
        <v>168</v>
      </c>
      <c r="C1306" s="52" t="s">
        <v>15</v>
      </c>
      <c r="D1306" s="52" t="s">
        <v>1766</v>
      </c>
      <c r="E1306" s="52" t="s">
        <v>1767</v>
      </c>
      <c r="F1306" s="52" t="s">
        <v>1751</v>
      </c>
      <c r="G1306" s="52" t="s">
        <v>1778</v>
      </c>
      <c r="H1306" s="52" t="s">
        <v>1788</v>
      </c>
      <c r="I1306" s="52" t="s">
        <v>1735</v>
      </c>
      <c r="J1306" s="52" t="s">
        <v>1721</v>
      </c>
      <c r="K1306" s="65">
        <f t="shared" si="907"/>
        <v>89.235442821446881</v>
      </c>
      <c r="L1306" s="65">
        <v>0.1426</v>
      </c>
      <c r="M1306" s="65">
        <v>0.47810000000000002</v>
      </c>
      <c r="N1306" s="65">
        <v>18.09</v>
      </c>
      <c r="O1306" s="65">
        <v>43.04</v>
      </c>
      <c r="P1306" s="65">
        <v>0.1452</v>
      </c>
      <c r="Q1306" s="65">
        <v>22.62</v>
      </c>
      <c r="R1306" s="65">
        <v>0.2397</v>
      </c>
      <c r="S1306" s="65">
        <v>12.8</v>
      </c>
      <c r="T1306" s="65">
        <v>0.1888</v>
      </c>
      <c r="U1306" s="65">
        <v>0.10580000000000001</v>
      </c>
      <c r="V1306" s="59">
        <f t="shared" si="908"/>
        <v>97.850200000000001</v>
      </c>
      <c r="W1306" s="59">
        <f t="shared" si="909"/>
        <v>14.831254399302585</v>
      </c>
      <c r="X1306" s="59">
        <f t="shared" si="910"/>
        <v>8.6560853530755892</v>
      </c>
      <c r="Y1306" s="59">
        <f t="shared" si="911"/>
        <v>98.717539752378173</v>
      </c>
      <c r="Z1306" s="59">
        <f t="shared" si="864"/>
        <v>4.5345899344487652E-3</v>
      </c>
      <c r="AA1306" s="59">
        <f t="shared" si="865"/>
        <v>1.1433854531513504E-2</v>
      </c>
      <c r="AB1306" s="59">
        <f t="shared" si="866"/>
        <v>0.67804643031958822</v>
      </c>
      <c r="AC1306" s="59">
        <f t="shared" si="867"/>
        <v>1.0825571541481525</v>
      </c>
      <c r="AD1306" s="59">
        <f t="shared" si="868"/>
        <v>0.20714159109720959</v>
      </c>
      <c r="AE1306" s="59">
        <f t="shared" si="869"/>
        <v>2.6446635371680377E-3</v>
      </c>
      <c r="AF1306" s="59">
        <f t="shared" si="870"/>
        <v>0.39443169880974543</v>
      </c>
      <c r="AG1306" s="59">
        <f t="shared" si="871"/>
        <v>6.4565058382405217E-3</v>
      </c>
      <c r="AH1306" s="59">
        <f t="shared" si="872"/>
        <v>0.60676129513471444</v>
      </c>
      <c r="AI1306" s="59">
        <f t="shared" si="873"/>
        <v>4.8288526321976317E-3</v>
      </c>
      <c r="AJ1306" s="59">
        <f t="shared" si="912"/>
        <v>2.9988366359829786</v>
      </c>
      <c r="AK1306" s="59">
        <f t="shared" si="906"/>
        <v>4.0026446635371693</v>
      </c>
      <c r="AL1306" s="59">
        <f t="shared" si="913"/>
        <v>0.60603829511852725</v>
      </c>
      <c r="AM1306" s="59">
        <f t="shared" si="914"/>
        <v>0.39396170488147275</v>
      </c>
      <c r="AN1306" s="59">
        <f t="shared" si="915"/>
        <v>1.9041646668854753</v>
      </c>
      <c r="AO1306" s="59">
        <f t="shared" si="916"/>
        <v>6.5321815857340697</v>
      </c>
      <c r="AP1306" s="59">
        <f t="shared" si="917"/>
        <v>0.34433309219770719</v>
      </c>
      <c r="AQ1306" s="59">
        <f t="shared" si="918"/>
        <v>0.10526850410787471</v>
      </c>
      <c r="AR1306" s="59">
        <f t="shared" si="919"/>
        <v>0.55015109049236743</v>
      </c>
      <c r="AS1306" s="59">
        <f t="shared" si="920"/>
        <v>0.34458040539975787</v>
      </c>
      <c r="AT1306" s="59">
        <f t="shared" si="921"/>
        <v>0.61487842220622724</v>
      </c>
      <c r="AU1306" s="65">
        <v>40.4422</v>
      </c>
      <c r="AV1306" s="79">
        <v>2.3160000000000004E-2</v>
      </c>
      <c r="AW1306" s="65">
        <v>10.352499999999999</v>
      </c>
      <c r="AX1306" s="65">
        <v>0.15504000000000001</v>
      </c>
      <c r="AY1306" s="65">
        <v>48.147360000000006</v>
      </c>
      <c r="AZ1306" s="65">
        <v>0.11026</v>
      </c>
      <c r="BA1306" s="65">
        <v>0.35033999999999998</v>
      </c>
      <c r="BB1306" s="65">
        <v>8.5760000000000003E-2</v>
      </c>
      <c r="BC1306" s="65">
        <v>1.6360000000000003E-2</v>
      </c>
      <c r="BD1306" s="65">
        <v>1.5479999999999999E-2</v>
      </c>
      <c r="BE1306" s="65">
        <v>99.698459999999983</v>
      </c>
      <c r="BF1306" s="59">
        <f t="shared" si="922"/>
        <v>89.235442821446881</v>
      </c>
      <c r="BG1306" s="59">
        <f t="shared" si="923"/>
        <v>0.10764557178553119</v>
      </c>
      <c r="BH1306" s="64">
        <f t="shared" si="924"/>
        <v>0.89235442821446886</v>
      </c>
      <c r="BI1306" s="51"/>
      <c r="BJ1306" s="62"/>
      <c r="BK1306" s="62"/>
      <c r="BL1306" s="51"/>
    </row>
    <row r="1307" spans="1:64" s="35" customFormat="1" x14ac:dyDescent="0.25">
      <c r="A1307" s="51"/>
      <c r="B1307" s="58" t="s">
        <v>168</v>
      </c>
      <c r="C1307" s="52" t="s">
        <v>15</v>
      </c>
      <c r="D1307" s="52" t="s">
        <v>1766</v>
      </c>
      <c r="E1307" s="52" t="s">
        <v>1767</v>
      </c>
      <c r="F1307" s="52" t="s">
        <v>1751</v>
      </c>
      <c r="G1307" s="52" t="s">
        <v>1778</v>
      </c>
      <c r="H1307" s="52" t="s">
        <v>1788</v>
      </c>
      <c r="I1307" s="52" t="s">
        <v>1735</v>
      </c>
      <c r="J1307" s="52" t="s">
        <v>1721</v>
      </c>
      <c r="K1307" s="65">
        <f t="shared" si="907"/>
        <v>89.790626324406958</v>
      </c>
      <c r="L1307" s="65">
        <v>0.16239999999999999</v>
      </c>
      <c r="M1307" s="65">
        <v>0.47539999999999999</v>
      </c>
      <c r="N1307" s="65">
        <v>18.489999999999998</v>
      </c>
      <c r="O1307" s="65">
        <v>41.69</v>
      </c>
      <c r="P1307" s="65">
        <v>0.1522</v>
      </c>
      <c r="Q1307" s="65">
        <v>21.52</v>
      </c>
      <c r="R1307" s="65">
        <v>0.20979999999999999</v>
      </c>
      <c r="S1307" s="65">
        <v>13.42</v>
      </c>
      <c r="T1307" s="65">
        <v>0.1835</v>
      </c>
      <c r="U1307" s="65">
        <v>7.8399999999999997E-2</v>
      </c>
      <c r="V1307" s="59">
        <f t="shared" si="908"/>
        <v>96.381699999999995</v>
      </c>
      <c r="W1307" s="59">
        <f t="shared" si="909"/>
        <v>13.575435369353286</v>
      </c>
      <c r="X1307" s="59">
        <f t="shared" si="910"/>
        <v>8.8292560909610067</v>
      </c>
      <c r="Y1307" s="59">
        <f t="shared" si="911"/>
        <v>97.266391460314281</v>
      </c>
      <c r="Z1307" s="59">
        <f t="shared" si="864"/>
        <v>5.1978161327312609E-3</v>
      </c>
      <c r="AA1307" s="59">
        <f t="shared" si="865"/>
        <v>1.1443252736724596E-2</v>
      </c>
      <c r="AB1307" s="59">
        <f t="shared" si="866"/>
        <v>0.69754811887480028</v>
      </c>
      <c r="AC1307" s="59">
        <f t="shared" si="867"/>
        <v>1.0554237445560892</v>
      </c>
      <c r="AD1307" s="59">
        <f t="shared" si="868"/>
        <v>0.21266023281447036</v>
      </c>
      <c r="AE1307" s="59">
        <f t="shared" si="869"/>
        <v>2.7901969345462919E-3</v>
      </c>
      <c r="AF1307" s="59">
        <f t="shared" si="870"/>
        <v>0.36338256474969721</v>
      </c>
      <c r="AG1307" s="59">
        <f t="shared" si="871"/>
        <v>5.6878926549876465E-3</v>
      </c>
      <c r="AH1307" s="59">
        <f t="shared" si="872"/>
        <v>0.6402901333019354</v>
      </c>
      <c r="AI1307" s="59">
        <f t="shared" si="873"/>
        <v>4.7238317846084715E-3</v>
      </c>
      <c r="AJ1307" s="59">
        <f t="shared" si="912"/>
        <v>2.9991477845405909</v>
      </c>
      <c r="AK1307" s="59">
        <f t="shared" si="906"/>
        <v>4.0027901969345461</v>
      </c>
      <c r="AL1307" s="59">
        <f t="shared" si="913"/>
        <v>0.63794714606155056</v>
      </c>
      <c r="AM1307" s="59">
        <f t="shared" si="914"/>
        <v>0.36205285393844944</v>
      </c>
      <c r="AN1307" s="59">
        <f t="shared" si="915"/>
        <v>1.7087471406406314</v>
      </c>
      <c r="AO1307" s="59">
        <f t="shared" si="916"/>
        <v>5.6689806541027767</v>
      </c>
      <c r="AP1307" s="59">
        <f t="shared" si="917"/>
        <v>0.36917436293573541</v>
      </c>
      <c r="AQ1307" s="59">
        <f t="shared" si="918"/>
        <v>0.10818923501538359</v>
      </c>
      <c r="AR1307" s="59">
        <f t="shared" si="919"/>
        <v>0.53693859933000709</v>
      </c>
      <c r="AS1307" s="59">
        <f t="shared" si="920"/>
        <v>0.35487216565460927</v>
      </c>
      <c r="AT1307" s="59">
        <f t="shared" si="921"/>
        <v>0.60207683110807619</v>
      </c>
      <c r="AU1307" s="65">
        <v>40.619119999999995</v>
      </c>
      <c r="AV1307" s="79">
        <v>3.4020000000000009E-2</v>
      </c>
      <c r="AW1307" s="65">
        <v>9.7676399999999983</v>
      </c>
      <c r="AX1307" s="65">
        <v>0.14386000000000002</v>
      </c>
      <c r="AY1307" s="65">
        <v>48.195620000000005</v>
      </c>
      <c r="AZ1307" s="65">
        <v>0.10886</v>
      </c>
      <c r="BA1307" s="65">
        <v>0.41783999999999999</v>
      </c>
      <c r="BB1307" s="65">
        <v>0.17252000000000001</v>
      </c>
      <c r="BC1307" s="65">
        <v>1.6120000000000002E-2</v>
      </c>
      <c r="BD1307" s="65">
        <v>1.5479999999999999E-2</v>
      </c>
      <c r="BE1307" s="65">
        <v>99.491079999999997</v>
      </c>
      <c r="BF1307" s="59">
        <f t="shared" si="922"/>
        <v>89.790626324406958</v>
      </c>
      <c r="BG1307" s="59">
        <f t="shared" si="923"/>
        <v>0.10209373675593042</v>
      </c>
      <c r="BH1307" s="64">
        <f t="shared" si="924"/>
        <v>0.89790626324406952</v>
      </c>
      <c r="BI1307" s="51"/>
      <c r="BJ1307" s="62"/>
      <c r="BK1307" s="62"/>
      <c r="BL1307" s="51"/>
    </row>
    <row r="1308" spans="1:64" s="35" customFormat="1" x14ac:dyDescent="0.25">
      <c r="A1308" s="51"/>
      <c r="B1308" s="58" t="s">
        <v>168</v>
      </c>
      <c r="C1308" s="52" t="s">
        <v>15</v>
      </c>
      <c r="D1308" s="52" t="s">
        <v>1766</v>
      </c>
      <c r="E1308" s="52" t="s">
        <v>1767</v>
      </c>
      <c r="F1308" s="52" t="s">
        <v>1756</v>
      </c>
      <c r="G1308" s="52" t="s">
        <v>1778</v>
      </c>
      <c r="H1308" s="52" t="s">
        <v>1788</v>
      </c>
      <c r="I1308" s="52" t="s">
        <v>1735</v>
      </c>
      <c r="J1308" s="52" t="s">
        <v>1721</v>
      </c>
      <c r="K1308" s="65">
        <f t="shared" si="907"/>
        <v>90.283903512771118</v>
      </c>
      <c r="L1308" s="65">
        <v>9.5600000000000004E-2</v>
      </c>
      <c r="M1308" s="65">
        <v>0.43259999999999998</v>
      </c>
      <c r="N1308" s="65">
        <v>13.55</v>
      </c>
      <c r="O1308" s="65">
        <v>48.32</v>
      </c>
      <c r="P1308" s="65">
        <v>0.11210000000000001</v>
      </c>
      <c r="Q1308" s="65">
        <v>22</v>
      </c>
      <c r="R1308" s="65">
        <v>0.2389</v>
      </c>
      <c r="S1308" s="65">
        <v>12.97</v>
      </c>
      <c r="T1308" s="65">
        <v>0.18540000000000001</v>
      </c>
      <c r="U1308" s="65">
        <v>5.4800000000000001E-2</v>
      </c>
      <c r="V1308" s="59">
        <f t="shared" si="908"/>
        <v>97.959400000000002</v>
      </c>
      <c r="W1308" s="59">
        <f t="shared" si="909"/>
        <v>13.879094891592741</v>
      </c>
      <c r="X1308" s="59">
        <f t="shared" si="910"/>
        <v>9.0252335056759936</v>
      </c>
      <c r="Y1308" s="59">
        <f t="shared" si="911"/>
        <v>98.863728397268744</v>
      </c>
      <c r="Z1308" s="59">
        <f t="shared" si="864"/>
        <v>3.091206964093888E-3</v>
      </c>
      <c r="AA1308" s="59">
        <f t="shared" si="865"/>
        <v>1.0519912575337503E-2</v>
      </c>
      <c r="AB1308" s="59">
        <f t="shared" si="866"/>
        <v>0.51643047086745075</v>
      </c>
      <c r="AC1308" s="59">
        <f t="shared" si="867"/>
        <v>1.2358256192224155</v>
      </c>
      <c r="AD1308" s="59">
        <f t="shared" si="868"/>
        <v>0.21961192635498916</v>
      </c>
      <c r="AE1308" s="59">
        <f t="shared" si="869"/>
        <v>2.0761614385907423E-3</v>
      </c>
      <c r="AF1308" s="59">
        <f t="shared" si="870"/>
        <v>0.37532437274646197</v>
      </c>
      <c r="AG1308" s="59">
        <f t="shared" si="871"/>
        <v>6.5433079554908175E-3</v>
      </c>
      <c r="AH1308" s="59">
        <f t="shared" si="872"/>
        <v>0.62517207783689244</v>
      </c>
      <c r="AI1308" s="59">
        <f t="shared" si="873"/>
        <v>4.8217355571225874E-3</v>
      </c>
      <c r="AJ1308" s="59">
        <f t="shared" si="912"/>
        <v>2.9994167915188452</v>
      </c>
      <c r="AK1308" s="59">
        <f t="shared" si="906"/>
        <v>4.0020761614385911</v>
      </c>
      <c r="AL1308" s="59">
        <f t="shared" si="913"/>
        <v>0.62486186479959671</v>
      </c>
      <c r="AM1308" s="59">
        <f t="shared" si="914"/>
        <v>0.37513813520040329</v>
      </c>
      <c r="AN1308" s="59">
        <f t="shared" si="915"/>
        <v>1.7090345637229793</v>
      </c>
      <c r="AO1308" s="59">
        <f t="shared" si="916"/>
        <v>5.6702288039853377</v>
      </c>
      <c r="AP1308" s="59">
        <f t="shared" si="917"/>
        <v>0.36913519428327907</v>
      </c>
      <c r="AQ1308" s="59">
        <f t="shared" si="918"/>
        <v>0.11137252824402244</v>
      </c>
      <c r="AR1308" s="59">
        <f t="shared" si="919"/>
        <v>0.62672836564920076</v>
      </c>
      <c r="AS1308" s="59">
        <f t="shared" si="920"/>
        <v>0.26189910610677686</v>
      </c>
      <c r="AT1308" s="59">
        <f t="shared" si="921"/>
        <v>0.70527682923278345</v>
      </c>
      <c r="AU1308" s="65">
        <v>40.262299999999996</v>
      </c>
      <c r="AV1308" s="79">
        <v>3.066E-2</v>
      </c>
      <c r="AW1308" s="65">
        <v>9.4114599999999999</v>
      </c>
      <c r="AX1308" s="65">
        <v>0.13783999999999999</v>
      </c>
      <c r="AY1308" s="65">
        <v>49.063839999999999</v>
      </c>
      <c r="AZ1308" s="65">
        <v>0.10566</v>
      </c>
      <c r="BA1308" s="65">
        <v>0.33513999999999999</v>
      </c>
      <c r="BB1308" s="65">
        <v>6.4019999999999994E-2</v>
      </c>
      <c r="BC1308" s="65">
        <v>1.55E-2</v>
      </c>
      <c r="BD1308" s="65">
        <v>1.5200000000000002E-2</v>
      </c>
      <c r="BE1308" s="65">
        <v>99.44162</v>
      </c>
      <c r="BF1308" s="59">
        <f t="shared" si="922"/>
        <v>90.283903512771118</v>
      </c>
      <c r="BG1308" s="59">
        <f t="shared" si="923"/>
        <v>9.7160964872288813E-2</v>
      </c>
      <c r="BH1308" s="64">
        <f t="shared" si="924"/>
        <v>0.90283903512771113</v>
      </c>
      <c r="BI1308" s="51"/>
      <c r="BJ1308" s="62"/>
      <c r="BK1308" s="62"/>
      <c r="BL1308" s="51"/>
    </row>
    <row r="1309" spans="1:64" s="35" customFormat="1" x14ac:dyDescent="0.25">
      <c r="A1309" s="51"/>
      <c r="B1309" s="58" t="s">
        <v>168</v>
      </c>
      <c r="C1309" s="52" t="s">
        <v>15</v>
      </c>
      <c r="D1309" s="52" t="s">
        <v>1766</v>
      </c>
      <c r="E1309" s="52" t="s">
        <v>1767</v>
      </c>
      <c r="F1309" s="52" t="s">
        <v>1756</v>
      </c>
      <c r="G1309" s="52" t="s">
        <v>1778</v>
      </c>
      <c r="H1309" s="52" t="s">
        <v>1788</v>
      </c>
      <c r="I1309" s="52" t="s">
        <v>1735</v>
      </c>
      <c r="J1309" s="52" t="s">
        <v>1721</v>
      </c>
      <c r="K1309" s="65">
        <f t="shared" si="907"/>
        <v>88.71716015402356</v>
      </c>
      <c r="L1309" s="65">
        <v>0.1125</v>
      </c>
      <c r="M1309" s="65">
        <v>0.59630000000000005</v>
      </c>
      <c r="N1309" s="65">
        <v>20.190000000000001</v>
      </c>
      <c r="O1309" s="65">
        <v>40.1</v>
      </c>
      <c r="P1309" s="65">
        <v>0.15429999999999999</v>
      </c>
      <c r="Q1309" s="65">
        <v>22.77</v>
      </c>
      <c r="R1309" s="65">
        <v>0.2233</v>
      </c>
      <c r="S1309" s="65">
        <v>13.28</v>
      </c>
      <c r="T1309" s="65">
        <v>0.2329</v>
      </c>
      <c r="U1309" s="65">
        <v>7.9000000000000001E-2</v>
      </c>
      <c r="V1309" s="59">
        <f t="shared" si="908"/>
        <v>97.738299999999995</v>
      </c>
      <c r="W1309" s="59">
        <f t="shared" si="909"/>
        <v>14.480158703172792</v>
      </c>
      <c r="X1309" s="59">
        <f t="shared" si="910"/>
        <v>9.2129821036088089</v>
      </c>
      <c r="Y1309" s="59">
        <f t="shared" si="911"/>
        <v>98.661440806781599</v>
      </c>
      <c r="Z1309" s="59">
        <f t="shared" si="864"/>
        <v>3.5374327928835931E-3</v>
      </c>
      <c r="AA1309" s="59">
        <f t="shared" si="865"/>
        <v>1.4101194701096914E-2</v>
      </c>
      <c r="AB1309" s="59">
        <f t="shared" si="866"/>
        <v>0.74829762511261666</v>
      </c>
      <c r="AC1309" s="59">
        <f t="shared" si="867"/>
        <v>0.99733285298318841</v>
      </c>
      <c r="AD1309" s="59">
        <f t="shared" si="868"/>
        <v>0.21800335943945437</v>
      </c>
      <c r="AE1309" s="59">
        <f t="shared" si="869"/>
        <v>2.7789895784290095E-3</v>
      </c>
      <c r="AF1309" s="59">
        <f t="shared" si="870"/>
        <v>0.38078902992438951</v>
      </c>
      <c r="AG1309" s="59">
        <f t="shared" si="871"/>
        <v>5.9475132469871839E-3</v>
      </c>
      <c r="AH1309" s="59">
        <f t="shared" si="872"/>
        <v>0.62247678029575271</v>
      </c>
      <c r="AI1309" s="59">
        <f t="shared" si="873"/>
        <v>5.8901808743767126E-3</v>
      </c>
      <c r="AJ1309" s="59">
        <f t="shared" si="912"/>
        <v>2.9991549589491751</v>
      </c>
      <c r="AK1309" s="59">
        <f t="shared" si="906"/>
        <v>4.0027789895784283</v>
      </c>
      <c r="AL1309" s="59">
        <f t="shared" si="913"/>
        <v>0.62045050668991242</v>
      </c>
      <c r="AM1309" s="59">
        <f t="shared" si="914"/>
        <v>0.37954949331008758</v>
      </c>
      <c r="AN1309" s="59">
        <f t="shared" si="915"/>
        <v>1.7467117520734596</v>
      </c>
      <c r="AO1309" s="59">
        <f t="shared" si="916"/>
        <v>5.8344025499611281</v>
      </c>
      <c r="AP1309" s="59">
        <f t="shared" si="917"/>
        <v>0.36407169381538201</v>
      </c>
      <c r="AQ1309" s="59">
        <f t="shared" si="918"/>
        <v>0.11102037216525602</v>
      </c>
      <c r="AR1309" s="59">
        <f t="shared" si="919"/>
        <v>0.50790164333032384</v>
      </c>
      <c r="AS1309" s="59">
        <f t="shared" si="920"/>
        <v>0.38107798450442015</v>
      </c>
      <c r="AT1309" s="59">
        <f t="shared" si="921"/>
        <v>0.57133102652464807</v>
      </c>
      <c r="AU1309" s="65">
        <v>40.33475</v>
      </c>
      <c r="AV1309" s="79">
        <v>2.3875E-2</v>
      </c>
      <c r="AW1309" s="65">
        <v>10.861224999999999</v>
      </c>
      <c r="AX1309" s="65">
        <v>0.16392499999999999</v>
      </c>
      <c r="AY1309" s="65">
        <v>47.913075000000006</v>
      </c>
      <c r="AZ1309" s="65">
        <v>0.11005</v>
      </c>
      <c r="BA1309" s="65">
        <v>0.31835000000000002</v>
      </c>
      <c r="BB1309" s="65">
        <v>8.1924999999999998E-2</v>
      </c>
      <c r="BC1309" s="65">
        <v>1.745E-2</v>
      </c>
      <c r="BD1309" s="65">
        <v>1.7774999999999999E-2</v>
      </c>
      <c r="BE1309" s="65">
        <v>99.842399999999998</v>
      </c>
      <c r="BF1309" s="59">
        <f t="shared" si="922"/>
        <v>88.71716015402356</v>
      </c>
      <c r="BG1309" s="59">
        <f t="shared" si="923"/>
        <v>0.1128283984597644</v>
      </c>
      <c r="BH1309" s="64">
        <f t="shared" si="924"/>
        <v>0.88717160154023555</v>
      </c>
      <c r="BI1309" s="51"/>
      <c r="BJ1309" s="62"/>
      <c r="BK1309" s="62"/>
      <c r="BL1309" s="51"/>
    </row>
    <row r="1310" spans="1:64" s="35" customFormat="1" x14ac:dyDescent="0.25">
      <c r="A1310" s="51"/>
      <c r="B1310" s="58" t="s">
        <v>168</v>
      </c>
      <c r="C1310" s="52" t="s">
        <v>15</v>
      </c>
      <c r="D1310" s="52" t="s">
        <v>1766</v>
      </c>
      <c r="E1310" s="52" t="s">
        <v>1767</v>
      </c>
      <c r="F1310" s="52" t="s">
        <v>1756</v>
      </c>
      <c r="G1310" s="52" t="s">
        <v>1778</v>
      </c>
      <c r="H1310" s="52" t="s">
        <v>1788</v>
      </c>
      <c r="I1310" s="52" t="s">
        <v>1735</v>
      </c>
      <c r="J1310" s="52" t="s">
        <v>1721</v>
      </c>
      <c r="K1310" s="65">
        <f t="shared" si="907"/>
        <v>89.352764158618726</v>
      </c>
      <c r="L1310" s="65">
        <v>0.15989999999999999</v>
      </c>
      <c r="M1310" s="65">
        <v>0.45860000000000001</v>
      </c>
      <c r="N1310" s="65">
        <v>18.28</v>
      </c>
      <c r="O1310" s="65">
        <v>42.38</v>
      </c>
      <c r="P1310" s="65">
        <v>0.1389</v>
      </c>
      <c r="Q1310" s="65">
        <v>22.85</v>
      </c>
      <c r="R1310" s="65">
        <v>0.20519999999999999</v>
      </c>
      <c r="S1310" s="65">
        <v>12.82</v>
      </c>
      <c r="T1310" s="65">
        <v>0.2049</v>
      </c>
      <c r="U1310" s="65">
        <v>7.4800000000000005E-2</v>
      </c>
      <c r="V1310" s="59">
        <f t="shared" si="908"/>
        <v>97.572300000000013</v>
      </c>
      <c r="W1310" s="59">
        <f t="shared" si="909"/>
        <v>14.816944237251466</v>
      </c>
      <c r="X1310" s="59">
        <f t="shared" si="910"/>
        <v>8.9276014255929486</v>
      </c>
      <c r="Y1310" s="59">
        <f t="shared" si="911"/>
        <v>98.466845662844406</v>
      </c>
      <c r="Z1310" s="59">
        <f t="shared" si="864"/>
        <v>5.0903526686202532E-3</v>
      </c>
      <c r="AA1310" s="59">
        <f t="shared" si="865"/>
        <v>1.0979659787821044E-2</v>
      </c>
      <c r="AB1310" s="59">
        <f t="shared" si="866"/>
        <v>0.68592711744775625</v>
      </c>
      <c r="AC1310" s="59">
        <f t="shared" si="867"/>
        <v>1.0671376393282062</v>
      </c>
      <c r="AD1310" s="59">
        <f t="shared" si="868"/>
        <v>0.21387572007437383</v>
      </c>
      <c r="AE1310" s="59">
        <f t="shared" si="869"/>
        <v>2.5327187822738809E-3</v>
      </c>
      <c r="AF1310" s="59">
        <f t="shared" si="870"/>
        <v>0.3944877179048431</v>
      </c>
      <c r="AG1310" s="59">
        <f t="shared" si="871"/>
        <v>5.5333454540622152E-3</v>
      </c>
      <c r="AH1310" s="59">
        <f t="shared" si="872"/>
        <v>0.60838267678334579</v>
      </c>
      <c r="AI1310" s="59">
        <f t="shared" si="873"/>
        <v>5.2464414959506487E-3</v>
      </c>
      <c r="AJ1310" s="59">
        <f t="shared" si="912"/>
        <v>2.9991933897272531</v>
      </c>
      <c r="AK1310" s="59">
        <f t="shared" si="906"/>
        <v>4.0025327187822732</v>
      </c>
      <c r="AL1310" s="59">
        <f t="shared" si="913"/>
        <v>0.60664137659832229</v>
      </c>
      <c r="AM1310" s="59">
        <f t="shared" si="914"/>
        <v>0.39335862340167771</v>
      </c>
      <c r="AN1310" s="59">
        <f t="shared" si="915"/>
        <v>1.8444717229597762</v>
      </c>
      <c r="AO1310" s="59">
        <f t="shared" si="916"/>
        <v>6.2654588450036401</v>
      </c>
      <c r="AP1310" s="59">
        <f t="shared" si="917"/>
        <v>0.35155912851173071</v>
      </c>
      <c r="AQ1310" s="59">
        <f t="shared" si="918"/>
        <v>0.10873522742124522</v>
      </c>
      <c r="AR1310" s="59">
        <f t="shared" si="919"/>
        <v>0.54253682401056424</v>
      </c>
      <c r="AS1310" s="59">
        <f t="shared" si="920"/>
        <v>0.34872794856819056</v>
      </c>
      <c r="AT1310" s="59">
        <f t="shared" si="921"/>
        <v>0.60872687971365325</v>
      </c>
      <c r="AU1310" s="65">
        <v>40.269960000000005</v>
      </c>
      <c r="AV1310" s="79">
        <v>2.7360000000000002E-2</v>
      </c>
      <c r="AW1310" s="65">
        <v>10.210240000000001</v>
      </c>
      <c r="AX1310" s="65">
        <v>0.15177999999999997</v>
      </c>
      <c r="AY1310" s="65">
        <v>48.072099999999992</v>
      </c>
      <c r="AZ1310" s="65">
        <v>0.10316</v>
      </c>
      <c r="BA1310" s="65">
        <v>0.36846000000000007</v>
      </c>
      <c r="BB1310" s="65">
        <v>6.155999999999999E-2</v>
      </c>
      <c r="BC1310" s="65">
        <v>1.702E-2</v>
      </c>
      <c r="BD1310" s="65">
        <v>1.6840000000000001E-2</v>
      </c>
      <c r="BE1310" s="65">
        <v>99.298479999999998</v>
      </c>
      <c r="BF1310" s="59">
        <f t="shared" si="922"/>
        <v>89.352764158618726</v>
      </c>
      <c r="BG1310" s="59">
        <f t="shared" si="923"/>
        <v>0.10647235841381274</v>
      </c>
      <c r="BH1310" s="64">
        <f t="shared" si="924"/>
        <v>0.89352764158618725</v>
      </c>
      <c r="BI1310" s="51"/>
      <c r="BJ1310" s="62"/>
      <c r="BK1310" s="62"/>
      <c r="BL1310" s="51"/>
    </row>
    <row r="1311" spans="1:64" s="35" customFormat="1" x14ac:dyDescent="0.25">
      <c r="A1311" s="51"/>
      <c r="B1311" s="58" t="s">
        <v>168</v>
      </c>
      <c r="C1311" s="52" t="s">
        <v>15</v>
      </c>
      <c r="D1311" s="52" t="s">
        <v>1766</v>
      </c>
      <c r="E1311" s="52" t="s">
        <v>1767</v>
      </c>
      <c r="F1311" s="52" t="s">
        <v>1770</v>
      </c>
      <c r="G1311" s="52" t="s">
        <v>1778</v>
      </c>
      <c r="H1311" s="52" t="s">
        <v>1788</v>
      </c>
      <c r="I1311" s="52" t="s">
        <v>1735</v>
      </c>
      <c r="J1311" s="52" t="s">
        <v>1721</v>
      </c>
      <c r="K1311" s="65">
        <f t="shared" si="907"/>
        <v>91.711625970159844</v>
      </c>
      <c r="L1311" s="65">
        <v>0.1195</v>
      </c>
      <c r="M1311" s="65">
        <v>0.32100000000000001</v>
      </c>
      <c r="N1311" s="65">
        <v>12.92</v>
      </c>
      <c r="O1311" s="65">
        <v>52.48</v>
      </c>
      <c r="P1311" s="65">
        <v>7.4999999999999997E-2</v>
      </c>
      <c r="Q1311" s="65">
        <v>18.3</v>
      </c>
      <c r="R1311" s="65">
        <v>0.2177</v>
      </c>
      <c r="S1311" s="65">
        <v>13.69</v>
      </c>
      <c r="T1311" s="65">
        <v>0.18740000000000001</v>
      </c>
      <c r="U1311" s="65">
        <v>7.0999999999999994E-2</v>
      </c>
      <c r="V1311" s="59">
        <f t="shared" si="908"/>
        <v>98.381599999999978</v>
      </c>
      <c r="W1311" s="59">
        <f t="shared" si="909"/>
        <v>12.695106272421636</v>
      </c>
      <c r="X1311" s="59">
        <f t="shared" si="910"/>
        <v>6.2290439292935798</v>
      </c>
      <c r="Y1311" s="59">
        <f t="shared" si="911"/>
        <v>99.005750201715202</v>
      </c>
      <c r="Z1311" s="59">
        <f t="shared" si="864"/>
        <v>3.8459688885273376E-3</v>
      </c>
      <c r="AA1311" s="59">
        <f t="shared" si="865"/>
        <v>7.769593878773789E-3</v>
      </c>
      <c r="AB1311" s="59">
        <f t="shared" si="866"/>
        <v>0.49012036470286513</v>
      </c>
      <c r="AC1311" s="59">
        <f t="shared" si="867"/>
        <v>1.335954802291939</v>
      </c>
      <c r="AD1311" s="59">
        <f t="shared" si="868"/>
        <v>0.15086431968561884</v>
      </c>
      <c r="AE1311" s="59">
        <f t="shared" si="869"/>
        <v>1.3825614454446174E-3</v>
      </c>
      <c r="AF1311" s="59">
        <f t="shared" si="870"/>
        <v>0.34170366251812823</v>
      </c>
      <c r="AG1311" s="59">
        <f t="shared" si="871"/>
        <v>5.9348167041246474E-3</v>
      </c>
      <c r="AH1311" s="59">
        <f t="shared" si="872"/>
        <v>0.65679632706439517</v>
      </c>
      <c r="AI1311" s="59">
        <f t="shared" si="873"/>
        <v>4.8509959899477742E-3</v>
      </c>
      <c r="AJ1311" s="59">
        <f t="shared" si="912"/>
        <v>2.9992234131697639</v>
      </c>
      <c r="AK1311" s="59">
        <f t="shared" si="906"/>
        <v>4.0013825614454435</v>
      </c>
      <c r="AL1311" s="59">
        <f t="shared" si="913"/>
        <v>0.65778300842947846</v>
      </c>
      <c r="AM1311" s="59">
        <f t="shared" si="914"/>
        <v>0.34221699157052154</v>
      </c>
      <c r="AN1311" s="59">
        <f t="shared" si="915"/>
        <v>2.2649733431350314</v>
      </c>
      <c r="AO1311" s="59">
        <f t="shared" si="916"/>
        <v>8.1977590752291043</v>
      </c>
      <c r="AP1311" s="59">
        <f t="shared" si="917"/>
        <v>0.30628121424103227</v>
      </c>
      <c r="AQ1311" s="59">
        <f t="shared" si="918"/>
        <v>7.6312057451461301E-2</v>
      </c>
      <c r="AR1311" s="59">
        <f t="shared" si="919"/>
        <v>0.67576919338851738</v>
      </c>
      <c r="AS1311" s="59">
        <f t="shared" si="920"/>
        <v>0.24791874916002135</v>
      </c>
      <c r="AT1311" s="59">
        <f t="shared" si="921"/>
        <v>0.73159901982049147</v>
      </c>
      <c r="AU1311" s="65">
        <v>40.754774999999995</v>
      </c>
      <c r="AV1311" s="79">
        <v>3.1274999999999997E-2</v>
      </c>
      <c r="AW1311" s="65">
        <v>8.0943750000000012</v>
      </c>
      <c r="AX1311" s="65">
        <v>0.11810000000000001</v>
      </c>
      <c r="AY1311" s="65">
        <v>50.248650000000005</v>
      </c>
      <c r="AZ1311" s="65">
        <v>9.0825000000000003E-2</v>
      </c>
      <c r="BA1311" s="65">
        <v>0.467225</v>
      </c>
      <c r="BB1311" s="65">
        <v>0.174425</v>
      </c>
      <c r="BC1311" s="65">
        <v>1.4725000000000002E-2</v>
      </c>
      <c r="BD1311" s="65">
        <v>1.3600000000000001E-2</v>
      </c>
      <c r="BE1311" s="65">
        <v>100.007975</v>
      </c>
      <c r="BF1311" s="59">
        <f t="shared" si="922"/>
        <v>91.711625970159844</v>
      </c>
      <c r="BG1311" s="59">
        <f t="shared" si="923"/>
        <v>8.2883740298401565E-2</v>
      </c>
      <c r="BH1311" s="64">
        <f t="shared" si="924"/>
        <v>0.91711625970159849</v>
      </c>
      <c r="BI1311" s="51"/>
      <c r="BJ1311" s="62"/>
      <c r="BK1311" s="62"/>
      <c r="BL1311" s="51"/>
    </row>
    <row r="1312" spans="1:64" s="35" customFormat="1" x14ac:dyDescent="0.25">
      <c r="A1312" s="51"/>
      <c r="B1312" s="58" t="s">
        <v>168</v>
      </c>
      <c r="C1312" s="52" t="s">
        <v>15</v>
      </c>
      <c r="D1312" s="52" t="s">
        <v>1766</v>
      </c>
      <c r="E1312" s="52" t="s">
        <v>1767</v>
      </c>
      <c r="F1312" s="52" t="s">
        <v>1770</v>
      </c>
      <c r="G1312" s="52" t="s">
        <v>1778</v>
      </c>
      <c r="H1312" s="52" t="s">
        <v>1788</v>
      </c>
      <c r="I1312" s="52" t="s">
        <v>1735</v>
      </c>
      <c r="J1312" s="52" t="s">
        <v>1721</v>
      </c>
      <c r="K1312" s="65">
        <f t="shared" si="907"/>
        <v>91.741766663165436</v>
      </c>
      <c r="L1312" s="65">
        <v>0.12915000000000001</v>
      </c>
      <c r="M1312" s="65">
        <v>0.31625000000000003</v>
      </c>
      <c r="N1312" s="65">
        <v>13.295</v>
      </c>
      <c r="O1312" s="65">
        <v>52.099999999999994</v>
      </c>
      <c r="P1312" s="65">
        <v>8.3150000000000002E-2</v>
      </c>
      <c r="Q1312" s="65">
        <v>18.310000000000002</v>
      </c>
      <c r="R1312" s="65">
        <v>0.19919999999999999</v>
      </c>
      <c r="S1312" s="65">
        <v>13.54</v>
      </c>
      <c r="T1312" s="65">
        <v>0.18154999999999999</v>
      </c>
      <c r="U1312" s="65">
        <v>6.4500000000000002E-2</v>
      </c>
      <c r="V1312" s="59">
        <f t="shared" si="908"/>
        <v>98.218799999999987</v>
      </c>
      <c r="W1312" s="59">
        <f t="shared" si="909"/>
        <v>12.968369550106182</v>
      </c>
      <c r="X1312" s="59">
        <f t="shared" si="910"/>
        <v>5.93646415858393</v>
      </c>
      <c r="Y1312" s="59">
        <f t="shared" si="911"/>
        <v>98.813633708690105</v>
      </c>
      <c r="Z1312" s="59">
        <f t="shared" si="864"/>
        <v>4.1603719378120047E-3</v>
      </c>
      <c r="AA1312" s="59">
        <f t="shared" si="865"/>
        <v>7.6616746645911688E-3</v>
      </c>
      <c r="AB1312" s="59">
        <f t="shared" si="866"/>
        <v>0.50481059622188307</v>
      </c>
      <c r="AC1312" s="59">
        <f t="shared" si="867"/>
        <v>1.3275031147416092</v>
      </c>
      <c r="AD1312" s="59">
        <f t="shared" si="868"/>
        <v>0.14391063234006349</v>
      </c>
      <c r="AE1312" s="59">
        <f t="shared" si="869"/>
        <v>1.5342117989038413E-3</v>
      </c>
      <c r="AF1312" s="59">
        <f t="shared" si="870"/>
        <v>0.34938041565540939</v>
      </c>
      <c r="AG1312" s="59">
        <f t="shared" si="871"/>
        <v>5.4354824996286433E-3</v>
      </c>
      <c r="AH1312" s="59">
        <f t="shared" si="872"/>
        <v>0.65019828261324897</v>
      </c>
      <c r="AI1312" s="59">
        <f t="shared" si="873"/>
        <v>4.7038933732164463E-3</v>
      </c>
      <c r="AJ1312" s="59">
        <f t="shared" si="912"/>
        <v>2.999298675846366</v>
      </c>
      <c r="AK1312" s="59">
        <f t="shared" si="906"/>
        <v>4.0015342117989032</v>
      </c>
      <c r="AL1312" s="59">
        <f t="shared" si="913"/>
        <v>0.65047232773111197</v>
      </c>
      <c r="AM1312" s="59">
        <f t="shared" si="914"/>
        <v>0.34952767226888803</v>
      </c>
      <c r="AN1312" s="59">
        <f t="shared" si="915"/>
        <v>2.4277595753301742</v>
      </c>
      <c r="AO1312" s="59">
        <f t="shared" si="916"/>
        <v>8.97736308124726</v>
      </c>
      <c r="AP1312" s="59">
        <f t="shared" si="917"/>
        <v>0.2917357469284223</v>
      </c>
      <c r="AQ1312" s="59">
        <f t="shared" si="918"/>
        <v>7.2820999714787074E-2</v>
      </c>
      <c r="AR1312" s="59">
        <f t="shared" si="919"/>
        <v>0.67173705214180723</v>
      </c>
      <c r="AS1312" s="59">
        <f t="shared" si="920"/>
        <v>0.25544194814340582</v>
      </c>
      <c r="AT1312" s="59">
        <f t="shared" si="921"/>
        <v>0.72449554178337916</v>
      </c>
      <c r="AU1312" s="65">
        <v>40.7271</v>
      </c>
      <c r="AV1312" s="79">
        <v>3.0350000000000002E-2</v>
      </c>
      <c r="AW1312" s="65">
        <v>8.0257000000000005</v>
      </c>
      <c r="AX1312" s="65">
        <v>0.11852499999999999</v>
      </c>
      <c r="AY1312" s="65">
        <v>50.020600000000002</v>
      </c>
      <c r="AZ1312" s="65">
        <v>9.0700000000000003E-2</v>
      </c>
      <c r="BA1312" s="65">
        <v>0.46342499999999998</v>
      </c>
      <c r="BB1312" s="65">
        <v>0.12227500000000001</v>
      </c>
      <c r="BC1312" s="65">
        <v>1.4825000000000001E-2</v>
      </c>
      <c r="BD1312" s="65">
        <v>1.4999999999999999E-2</v>
      </c>
      <c r="BE1312" s="65">
        <v>99.628500000000003</v>
      </c>
      <c r="BF1312" s="59">
        <f t="shared" si="922"/>
        <v>91.741766663165436</v>
      </c>
      <c r="BG1312" s="59">
        <f t="shared" si="923"/>
        <v>8.258233336834564E-2</v>
      </c>
      <c r="BH1312" s="64">
        <f t="shared" si="924"/>
        <v>0.91741766663165436</v>
      </c>
      <c r="BI1312" s="51"/>
      <c r="BJ1312" s="62"/>
      <c r="BK1312" s="62"/>
      <c r="BL1312" s="51"/>
    </row>
    <row r="1313" spans="1:64" s="35" customFormat="1" x14ac:dyDescent="0.25">
      <c r="A1313" s="51"/>
      <c r="B1313" s="58" t="s">
        <v>168</v>
      </c>
      <c r="C1313" s="52" t="s">
        <v>15</v>
      </c>
      <c r="D1313" s="52" t="s">
        <v>1766</v>
      </c>
      <c r="E1313" s="52" t="s">
        <v>1767</v>
      </c>
      <c r="F1313" s="52" t="s">
        <v>1770</v>
      </c>
      <c r="G1313" s="52" t="s">
        <v>1778</v>
      </c>
      <c r="H1313" s="52" t="s">
        <v>1788</v>
      </c>
      <c r="I1313" s="52" t="s">
        <v>1735</v>
      </c>
      <c r="J1313" s="52" t="s">
        <v>1721</v>
      </c>
      <c r="K1313" s="65">
        <f t="shared" si="907"/>
        <v>91.019983209397068</v>
      </c>
      <c r="L1313" s="65">
        <v>0.15509999999999999</v>
      </c>
      <c r="M1313" s="65">
        <v>0.33465</v>
      </c>
      <c r="N1313" s="65">
        <v>12.795</v>
      </c>
      <c r="O1313" s="65">
        <v>52.230000000000004</v>
      </c>
      <c r="P1313" s="65">
        <v>8.9849999999999999E-2</v>
      </c>
      <c r="Q1313" s="65">
        <v>18.91</v>
      </c>
      <c r="R1313" s="65">
        <v>0.18315000000000001</v>
      </c>
      <c r="S1313" s="65">
        <v>13.61</v>
      </c>
      <c r="T1313" s="65">
        <v>0.16449999999999998</v>
      </c>
      <c r="U1313" s="65">
        <v>6.3700000000000007E-2</v>
      </c>
      <c r="V1313" s="59">
        <f t="shared" si="908"/>
        <v>98.53595</v>
      </c>
      <c r="W1313" s="59">
        <f t="shared" si="909"/>
        <v>12.97915919172112</v>
      </c>
      <c r="X1313" s="59">
        <f t="shared" si="910"/>
        <v>6.5912878509434103</v>
      </c>
      <c r="Y1313" s="59">
        <f t="shared" si="911"/>
        <v>99.196397042664543</v>
      </c>
      <c r="Z1313" s="59">
        <f t="shared" si="864"/>
        <v>4.9890484537998608E-3</v>
      </c>
      <c r="AA1313" s="59">
        <f t="shared" si="865"/>
        <v>8.0956584640942356E-3</v>
      </c>
      <c r="AB1313" s="59">
        <f t="shared" si="866"/>
        <v>0.48511933817728636</v>
      </c>
      <c r="AC1313" s="59">
        <f t="shared" si="867"/>
        <v>1.3288808024499121</v>
      </c>
      <c r="AD1313" s="59">
        <f t="shared" si="868"/>
        <v>0.15955245312713265</v>
      </c>
      <c r="AE1313" s="59">
        <f t="shared" si="869"/>
        <v>1.6554242867812402E-3</v>
      </c>
      <c r="AF1313" s="59">
        <f t="shared" si="870"/>
        <v>0.34916275756215809</v>
      </c>
      <c r="AG1313" s="59">
        <f t="shared" si="871"/>
        <v>4.9902679663906173E-3</v>
      </c>
      <c r="AH1313" s="59">
        <f t="shared" si="872"/>
        <v>0.65260959556090614</v>
      </c>
      <c r="AI1313" s="59">
        <f t="shared" si="873"/>
        <v>4.2559380130886611E-3</v>
      </c>
      <c r="AJ1313" s="59">
        <f t="shared" si="912"/>
        <v>2.9993112840615503</v>
      </c>
      <c r="AK1313" s="59">
        <f t="shared" si="906"/>
        <v>4.0016554242867821</v>
      </c>
      <c r="AL1313" s="59">
        <f t="shared" si="913"/>
        <v>0.65145498727966522</v>
      </c>
      <c r="AM1313" s="59">
        <f t="shared" si="914"/>
        <v>0.34854501272033478</v>
      </c>
      <c r="AN1313" s="59">
        <f t="shared" si="915"/>
        <v>2.188388525019684</v>
      </c>
      <c r="AO1313" s="59">
        <f t="shared" si="916"/>
        <v>7.8368570065897742</v>
      </c>
      <c r="AP1313" s="59">
        <f t="shared" si="917"/>
        <v>0.31363806266170979</v>
      </c>
      <c r="AQ1313" s="59">
        <f t="shared" si="918"/>
        <v>8.0845300820492766E-2</v>
      </c>
      <c r="AR1313" s="59">
        <f t="shared" si="919"/>
        <v>0.67334450911285515</v>
      </c>
      <c r="AS1313" s="59">
        <f t="shared" si="920"/>
        <v>0.24581019006665211</v>
      </c>
      <c r="AT1313" s="59">
        <f t="shared" si="921"/>
        <v>0.73256929406325511</v>
      </c>
      <c r="AU1313" s="65">
        <v>40.783519999999996</v>
      </c>
      <c r="AV1313" s="79">
        <v>2.5840000000000002E-2</v>
      </c>
      <c r="AW1313" s="65">
        <v>8.7079000000000004</v>
      </c>
      <c r="AX1313" s="65">
        <v>0.12656000000000001</v>
      </c>
      <c r="AY1313" s="65">
        <v>49.517540000000004</v>
      </c>
      <c r="AZ1313" s="65">
        <v>9.0400000000000008E-2</v>
      </c>
      <c r="BA1313" s="65">
        <v>0.39418000000000009</v>
      </c>
      <c r="BB1313" s="65">
        <v>0.11232</v>
      </c>
      <c r="BC1313" s="65">
        <v>1.5779999999999999E-2</v>
      </c>
      <c r="BD1313" s="65">
        <v>1.4420000000000002E-2</v>
      </c>
      <c r="BE1313" s="65">
        <v>99.788460000000015</v>
      </c>
      <c r="BF1313" s="59">
        <f t="shared" si="922"/>
        <v>91.019983209397068</v>
      </c>
      <c r="BG1313" s="59">
        <f t="shared" si="923"/>
        <v>8.9800167906029321E-2</v>
      </c>
      <c r="BH1313" s="64">
        <f t="shared" si="924"/>
        <v>0.91019983209397071</v>
      </c>
      <c r="BI1313" s="51"/>
      <c r="BJ1313" s="62"/>
      <c r="BK1313" s="62"/>
      <c r="BL1313" s="51"/>
    </row>
    <row r="1314" spans="1:64" s="35" customFormat="1" x14ac:dyDescent="0.25">
      <c r="A1314" s="51"/>
      <c r="B1314" s="58" t="s">
        <v>168</v>
      </c>
      <c r="C1314" s="52" t="s">
        <v>15</v>
      </c>
      <c r="D1314" s="52" t="s">
        <v>1766</v>
      </c>
      <c r="E1314" s="52" t="s">
        <v>1767</v>
      </c>
      <c r="F1314" s="52" t="s">
        <v>1770</v>
      </c>
      <c r="G1314" s="52" t="s">
        <v>1778</v>
      </c>
      <c r="H1314" s="52" t="s">
        <v>1788</v>
      </c>
      <c r="I1314" s="52" t="s">
        <v>1735</v>
      </c>
      <c r="J1314" s="52" t="s">
        <v>1721</v>
      </c>
      <c r="K1314" s="65">
        <f t="shared" si="907"/>
        <v>91.378193236405551</v>
      </c>
      <c r="L1314" s="65">
        <v>0.13650000000000001</v>
      </c>
      <c r="M1314" s="65">
        <v>0.33</v>
      </c>
      <c r="N1314" s="65">
        <v>12.87</v>
      </c>
      <c r="O1314" s="65">
        <v>52.07</v>
      </c>
      <c r="P1314" s="65">
        <v>8.0199999999999994E-2</v>
      </c>
      <c r="Q1314" s="65">
        <v>18.510000000000002</v>
      </c>
      <c r="R1314" s="65">
        <v>0.21929999999999999</v>
      </c>
      <c r="S1314" s="65">
        <v>13.88</v>
      </c>
      <c r="T1314" s="65">
        <v>0.18959999999999999</v>
      </c>
      <c r="U1314" s="65">
        <v>7.1900000000000006E-2</v>
      </c>
      <c r="V1314" s="59">
        <f t="shared" si="908"/>
        <v>98.357500000000002</v>
      </c>
      <c r="W1314" s="59">
        <f t="shared" si="909"/>
        <v>12.422286181587964</v>
      </c>
      <c r="X1314" s="59">
        <f t="shared" si="910"/>
        <v>6.7656299382218696</v>
      </c>
      <c r="Y1314" s="59">
        <f t="shared" si="911"/>
        <v>99.035416119809824</v>
      </c>
      <c r="Z1314" s="59">
        <f t="shared" si="864"/>
        <v>4.3881142774114899E-3</v>
      </c>
      <c r="AA1314" s="59">
        <f t="shared" si="865"/>
        <v>7.9783786222509447E-3</v>
      </c>
      <c r="AB1314" s="59">
        <f t="shared" si="866"/>
        <v>0.48767017702620974</v>
      </c>
      <c r="AC1314" s="59">
        <f t="shared" si="867"/>
        <v>1.3240150845574004</v>
      </c>
      <c r="AD1314" s="59">
        <f t="shared" si="868"/>
        <v>0.16367441625347193</v>
      </c>
      <c r="AE1314" s="59">
        <f t="shared" si="869"/>
        <v>1.4767431432948766E-3</v>
      </c>
      <c r="AF1314" s="59">
        <f t="shared" si="870"/>
        <v>0.3339813681956143</v>
      </c>
      <c r="AG1314" s="59">
        <f t="shared" si="871"/>
        <v>5.9716580253728986E-3</v>
      </c>
      <c r="AH1314" s="59">
        <f t="shared" si="872"/>
        <v>0.6651569753065083</v>
      </c>
      <c r="AI1314" s="59">
        <f t="shared" si="873"/>
        <v>4.9023812026147357E-3</v>
      </c>
      <c r="AJ1314" s="59">
        <f t="shared" si="912"/>
        <v>2.9992152966101502</v>
      </c>
      <c r="AK1314" s="59">
        <f t="shared" si="906"/>
        <v>4.0014767431432956</v>
      </c>
      <c r="AL1314" s="59">
        <f t="shared" si="913"/>
        <v>0.66573060640935677</v>
      </c>
      <c r="AM1314" s="59">
        <f t="shared" si="914"/>
        <v>0.33426939359064323</v>
      </c>
      <c r="AN1314" s="59">
        <f t="shared" si="915"/>
        <v>2.0405227392312741</v>
      </c>
      <c r="AO1314" s="59">
        <f t="shared" si="916"/>
        <v>7.1511125116734009</v>
      </c>
      <c r="AP1314" s="59">
        <f t="shared" si="917"/>
        <v>0.32889081443042489</v>
      </c>
      <c r="AQ1314" s="59">
        <f t="shared" si="918"/>
        <v>8.2858032433205803E-2</v>
      </c>
      <c r="AR1314" s="59">
        <f t="shared" si="919"/>
        <v>0.67026531897579744</v>
      </c>
      <c r="AS1314" s="59">
        <f t="shared" si="920"/>
        <v>0.24687664859099667</v>
      </c>
      <c r="AT1314" s="59">
        <f t="shared" si="921"/>
        <v>0.73081959247163442</v>
      </c>
      <c r="AU1314" s="65">
        <v>40.745950000000001</v>
      </c>
      <c r="AV1314" s="79">
        <v>3.6225E-2</v>
      </c>
      <c r="AW1314" s="65">
        <v>8.4022500000000004</v>
      </c>
      <c r="AX1314" s="65">
        <v>0.12387499999999999</v>
      </c>
      <c r="AY1314" s="65">
        <v>49.9604</v>
      </c>
      <c r="AZ1314" s="65">
        <v>9.4125E-2</v>
      </c>
      <c r="BA1314" s="65">
        <v>0.43109999999999998</v>
      </c>
      <c r="BB1314" s="65">
        <v>9.2424999999999993E-2</v>
      </c>
      <c r="BC1314" s="65">
        <v>1.4450000000000001E-2</v>
      </c>
      <c r="BD1314" s="65">
        <v>1.5174999999999999E-2</v>
      </c>
      <c r="BE1314" s="65">
        <v>99.915975000000003</v>
      </c>
      <c r="BF1314" s="59">
        <f t="shared" si="922"/>
        <v>91.378193236405551</v>
      </c>
      <c r="BG1314" s="59">
        <f t="shared" si="923"/>
        <v>8.6218067635944487E-2</v>
      </c>
      <c r="BH1314" s="64">
        <f t="shared" si="924"/>
        <v>0.91378193236405547</v>
      </c>
      <c r="BI1314" s="51"/>
      <c r="BJ1314" s="62"/>
      <c r="BK1314" s="62"/>
      <c r="BL1314" s="51"/>
    </row>
    <row r="1315" spans="1:64" s="35" customFormat="1" x14ac:dyDescent="0.25">
      <c r="A1315" s="51"/>
      <c r="B1315" s="58" t="s">
        <v>168</v>
      </c>
      <c r="C1315" s="52" t="s">
        <v>15</v>
      </c>
      <c r="D1315" s="52" t="s">
        <v>1766</v>
      </c>
      <c r="E1315" s="52" t="s">
        <v>1767</v>
      </c>
      <c r="F1315" s="52" t="s">
        <v>1770</v>
      </c>
      <c r="G1315" s="52" t="s">
        <v>1778</v>
      </c>
      <c r="H1315" s="52" t="s">
        <v>1788</v>
      </c>
      <c r="I1315" s="52" t="s">
        <v>1735</v>
      </c>
      <c r="J1315" s="52" t="s">
        <v>1721</v>
      </c>
      <c r="K1315" s="65">
        <f t="shared" si="907"/>
        <v>89.165352435399697</v>
      </c>
      <c r="L1315" s="65">
        <v>0.3831</v>
      </c>
      <c r="M1315" s="65">
        <v>0.47960000000000003</v>
      </c>
      <c r="N1315" s="65">
        <v>17.149999999999999</v>
      </c>
      <c r="O1315" s="65">
        <v>43.49</v>
      </c>
      <c r="P1315" s="65">
        <v>0.13589999999999999</v>
      </c>
      <c r="Q1315" s="65">
        <v>23.46</v>
      </c>
      <c r="R1315" s="65">
        <v>0.27679999999999999</v>
      </c>
      <c r="S1315" s="65">
        <v>12.25</v>
      </c>
      <c r="T1315" s="65">
        <v>0.15509999999999999</v>
      </c>
      <c r="U1315" s="65">
        <v>8.9399999999999993E-2</v>
      </c>
      <c r="V1315" s="59">
        <f t="shared" si="908"/>
        <v>97.869900000000001</v>
      </c>
      <c r="W1315" s="59">
        <f t="shared" si="909"/>
        <v>15.863663253339237</v>
      </c>
      <c r="X1315" s="59">
        <f t="shared" si="910"/>
        <v>8.4422502185605275</v>
      </c>
      <c r="Y1315" s="59">
        <f t="shared" si="911"/>
        <v>98.715813471899779</v>
      </c>
      <c r="Z1315" s="59">
        <f t="shared" si="864"/>
        <v>1.2264855739445576E-2</v>
      </c>
      <c r="AA1315" s="59">
        <f t="shared" si="865"/>
        <v>1.1547418121236228E-2</v>
      </c>
      <c r="AB1315" s="59">
        <f t="shared" si="866"/>
        <v>0.64716763447513737</v>
      </c>
      <c r="AC1315" s="59">
        <f t="shared" si="867"/>
        <v>1.1012851360929594</v>
      </c>
      <c r="AD1315" s="59">
        <f t="shared" si="868"/>
        <v>0.2033929034294788</v>
      </c>
      <c r="AE1315" s="59">
        <f t="shared" si="869"/>
        <v>2.492040327862992E-3</v>
      </c>
      <c r="AF1315" s="59">
        <f t="shared" si="870"/>
        <v>0.42474591057416272</v>
      </c>
      <c r="AG1315" s="59">
        <f t="shared" si="871"/>
        <v>7.5063255872898499E-3</v>
      </c>
      <c r="AH1315" s="59">
        <f t="shared" si="872"/>
        <v>0.58462285157072857</v>
      </c>
      <c r="AI1315" s="59">
        <f t="shared" si="873"/>
        <v>3.9937930582974413E-3</v>
      </c>
      <c r="AJ1315" s="59">
        <f t="shared" si="912"/>
        <v>2.9990188689765991</v>
      </c>
      <c r="AK1315" s="59">
        <f t="shared" si="906"/>
        <v>4.002492040327863</v>
      </c>
      <c r="AL1315" s="59">
        <f t="shared" si="913"/>
        <v>0.57919649735188461</v>
      </c>
      <c r="AM1315" s="59">
        <f t="shared" si="914"/>
        <v>0.42080350264811539</v>
      </c>
      <c r="AN1315" s="59">
        <f t="shared" si="915"/>
        <v>2.0883025091454694</v>
      </c>
      <c r="AO1315" s="59">
        <f t="shared" si="916"/>
        <v>7.3710718027267612</v>
      </c>
      <c r="AP1315" s="59">
        <f t="shared" si="917"/>
        <v>0.32380247629196768</v>
      </c>
      <c r="AQ1315" s="59">
        <f t="shared" si="918"/>
        <v>0.10420542266177722</v>
      </c>
      <c r="AR1315" s="59">
        <f t="shared" si="919"/>
        <v>0.56422756715054068</v>
      </c>
      <c r="AS1315" s="59">
        <f t="shared" si="920"/>
        <v>0.33156701018768209</v>
      </c>
      <c r="AT1315" s="59">
        <f t="shared" si="921"/>
        <v>0.62986267323373935</v>
      </c>
      <c r="AU1315" s="65">
        <v>40.500579999999999</v>
      </c>
      <c r="AV1315" s="79">
        <v>2.2579999999999999E-2</v>
      </c>
      <c r="AW1315" s="65">
        <v>10.372339999999999</v>
      </c>
      <c r="AX1315" s="65">
        <v>0.15746000000000002</v>
      </c>
      <c r="AY1315" s="65">
        <v>47.889920000000004</v>
      </c>
      <c r="AZ1315" s="65">
        <v>0.10722000000000001</v>
      </c>
      <c r="BA1315" s="65">
        <v>0.34904000000000002</v>
      </c>
      <c r="BB1315" s="65">
        <v>5.4879999999999998E-2</v>
      </c>
      <c r="BC1315" s="65">
        <v>1.5479999999999999E-2</v>
      </c>
      <c r="BD1315" s="65">
        <v>1.6239999999999997E-2</v>
      </c>
      <c r="BE1315" s="65">
        <v>99.485740000000007</v>
      </c>
      <c r="BF1315" s="59">
        <f t="shared" si="922"/>
        <v>89.165352435399697</v>
      </c>
      <c r="BG1315" s="59">
        <f t="shared" si="923"/>
        <v>0.10834647564600303</v>
      </c>
      <c r="BH1315" s="64">
        <f t="shared" si="924"/>
        <v>0.89165352435399692</v>
      </c>
      <c r="BI1315" s="51"/>
      <c r="BJ1315" s="62"/>
      <c r="BK1315" s="62"/>
      <c r="BL1315" s="51"/>
    </row>
    <row r="1316" spans="1:64" s="35" customFormat="1" x14ac:dyDescent="0.25">
      <c r="A1316" s="51"/>
      <c r="B1316" s="58" t="s">
        <v>168</v>
      </c>
      <c r="C1316" s="52" t="s">
        <v>15</v>
      </c>
      <c r="D1316" s="52" t="s">
        <v>1771</v>
      </c>
      <c r="E1316" s="52" t="s">
        <v>1772</v>
      </c>
      <c r="F1316" s="52" t="s">
        <v>1751</v>
      </c>
      <c r="G1316" s="63" t="s">
        <v>1779</v>
      </c>
      <c r="H1316" s="52" t="s">
        <v>1788</v>
      </c>
      <c r="I1316" s="52" t="s">
        <v>1735</v>
      </c>
      <c r="J1316" s="52" t="s">
        <v>1721</v>
      </c>
      <c r="K1316" s="65">
        <f t="shared" si="907"/>
        <v>87.785587957511893</v>
      </c>
      <c r="L1316" s="65">
        <v>0.1139</v>
      </c>
      <c r="M1316" s="65">
        <v>0.3931</v>
      </c>
      <c r="N1316" s="65">
        <v>11.26</v>
      </c>
      <c r="O1316" s="65">
        <v>51.36</v>
      </c>
      <c r="P1316" s="65">
        <v>9.2700000000000005E-2</v>
      </c>
      <c r="Q1316" s="65">
        <v>21.66</v>
      </c>
      <c r="R1316" s="65">
        <v>0.23449999999999999</v>
      </c>
      <c r="S1316" s="65">
        <v>12.3</v>
      </c>
      <c r="T1316" s="65">
        <v>0.1512</v>
      </c>
      <c r="U1316" s="65">
        <v>7.6999999999999999E-2</v>
      </c>
      <c r="V1316" s="59">
        <f t="shared" ref="V1316:V1364" si="925">SUM(L1316:U1316)</f>
        <v>97.642399999999995</v>
      </c>
      <c r="W1316" s="59">
        <f t="shared" ref="W1316:W1364" si="926">Q1316-0.8998*X1316</f>
        <v>14.42085649941999</v>
      </c>
      <c r="X1316" s="59">
        <f t="shared" ref="X1316:X1364" si="927">(S1316/40.31+Q1316/71.85+R1316/70.94+T1316/74.7+U1316/41.38-N1316/101.96-O1316/151.91-P1316/201-L1316*2/60.08-M1316*2/79.95)/3*159.66</f>
        <v>8.0452806185596906</v>
      </c>
      <c r="Y1316" s="59">
        <f t="shared" ref="Y1316:Y1364" si="928">SUM(L1316:P1316,R1316:U1316,W1316:X1316)</f>
        <v>98.448537117979683</v>
      </c>
      <c r="Z1316" s="59">
        <f t="shared" si="864"/>
        <v>3.7485245179575536E-3</v>
      </c>
      <c r="AA1316" s="59">
        <f t="shared" si="865"/>
        <v>9.7296025573524944E-3</v>
      </c>
      <c r="AB1316" s="59">
        <f t="shared" si="866"/>
        <v>0.43679473523136542</v>
      </c>
      <c r="AC1316" s="59">
        <f t="shared" si="867"/>
        <v>1.3369701910046285</v>
      </c>
      <c r="AD1316" s="59">
        <f t="shared" si="868"/>
        <v>0.19925311154638717</v>
      </c>
      <c r="AE1316" s="59">
        <f t="shared" si="869"/>
        <v>1.7474376263255736E-3</v>
      </c>
      <c r="AF1316" s="59">
        <f t="shared" si="870"/>
        <v>0.3969201241191348</v>
      </c>
      <c r="AG1316" s="59">
        <f t="shared" si="871"/>
        <v>6.5371808321385344E-3</v>
      </c>
      <c r="AH1316" s="59">
        <f t="shared" si="872"/>
        <v>0.60343590703523842</v>
      </c>
      <c r="AI1316" s="59">
        <f t="shared" si="873"/>
        <v>4.0023207498083952E-3</v>
      </c>
      <c r="AJ1316" s="59">
        <f t="shared" ref="AJ1316:AJ1364" si="929">SUM(Z1316:AI1316)</f>
        <v>2.9991391352203363</v>
      </c>
      <c r="AK1316" s="59">
        <f t="shared" si="906"/>
        <v>4.0017474376263262</v>
      </c>
      <c r="AL1316" s="59">
        <f t="shared" ref="AL1316:AL1364" si="930">AH1316/(AH1316+AF1316)</f>
        <v>0.60322114151588213</v>
      </c>
      <c r="AM1316" s="59">
        <f t="shared" ref="AM1316:AM1364" si="931">1-AL1316</f>
        <v>0.39677885848411787</v>
      </c>
      <c r="AN1316" s="59">
        <f t="shared" ref="AN1316:AN1364" si="932">AF1316/AD1316</f>
        <v>1.9920397781428358</v>
      </c>
      <c r="AO1316" s="59">
        <f t="shared" ref="AO1316:AO1364" si="933">10^((LOG10(AN1316)+0.343)/0.764)</f>
        <v>6.9295366626373589</v>
      </c>
      <c r="AP1316" s="59">
        <f t="shared" ref="AP1316:AP1364" si="934">AD1316/(AD1316+AF1316)</f>
        <v>0.33422015552904905</v>
      </c>
      <c r="AQ1316" s="59">
        <f t="shared" ref="AQ1316:AQ1364" si="935">AD1316/(AB1316+AC1316+AD1316)</f>
        <v>0.10098899641604001</v>
      </c>
      <c r="AR1316" s="59">
        <f t="shared" ref="AR1316:AR1364" si="936">AC1316/(AB1316+AC1316+AD1316)</f>
        <v>0.67762694785464139</v>
      </c>
      <c r="AS1316" s="59">
        <f t="shared" ref="AS1316:AS1364" si="937">AB1316/(AB1316+AC1316+AD1316)</f>
        <v>0.22138405572931855</v>
      </c>
      <c r="AT1316" s="59">
        <f t="shared" ref="AT1316:AT1364" si="938">AC1316/(AC1316+AB1316)</f>
        <v>0.75374711227475744</v>
      </c>
      <c r="AU1316" s="65">
        <v>39.417966666666665</v>
      </c>
      <c r="AV1316" s="79">
        <v>1.6466666666666668E-2</v>
      </c>
      <c r="AW1316" s="65">
        <v>11.643333333333333</v>
      </c>
      <c r="AX1316" s="65">
        <v>0.20843333333333333</v>
      </c>
      <c r="AY1316" s="65">
        <v>46.947666666666663</v>
      </c>
      <c r="AZ1316" s="65">
        <v>0.11603333333333332</v>
      </c>
      <c r="BA1316" s="65">
        <v>0.25423333333333331</v>
      </c>
      <c r="BB1316" s="65">
        <v>6.8033333333333335E-2</v>
      </c>
      <c r="BC1316" s="65">
        <v>1.5533333333333331E-2</v>
      </c>
      <c r="BD1316" s="65">
        <v>1.7333333333333336E-2</v>
      </c>
      <c r="BE1316" s="65">
        <v>98.705033333333333</v>
      </c>
      <c r="BF1316" s="59">
        <f t="shared" ref="BF1316:BF1364" si="939">AY1316/40.31/(AY1316/40.31+AW1316/71.85)*100</f>
        <v>87.785587957511893</v>
      </c>
      <c r="BG1316" s="59">
        <f t="shared" ref="BG1316:BG1364" si="940">(100-K1316)/100</f>
        <v>0.12214412042488107</v>
      </c>
      <c r="BH1316" s="64">
        <f t="shared" ref="BH1316:BH1364" si="941">K1316/100</f>
        <v>0.8778558795751189</v>
      </c>
      <c r="BI1316" s="51"/>
      <c r="BJ1316" s="62"/>
      <c r="BK1316" s="62"/>
      <c r="BL1316" s="51"/>
    </row>
    <row r="1317" spans="1:64" s="31" customFormat="1" x14ac:dyDescent="0.25">
      <c r="A1317" s="68"/>
      <c r="B1317" s="58" t="s">
        <v>168</v>
      </c>
      <c r="C1317" s="52" t="s">
        <v>15</v>
      </c>
      <c r="D1317" s="52" t="s">
        <v>1771</v>
      </c>
      <c r="E1317" s="52" t="s">
        <v>1772</v>
      </c>
      <c r="F1317" s="63" t="s">
        <v>1751</v>
      </c>
      <c r="G1317" s="63" t="s">
        <v>1779</v>
      </c>
      <c r="H1317" s="52" t="s">
        <v>1788</v>
      </c>
      <c r="I1317" s="52" t="s">
        <v>1735</v>
      </c>
      <c r="J1317" s="52" t="s">
        <v>1721</v>
      </c>
      <c r="K1317" s="68">
        <f t="shared" si="907"/>
        <v>85.553837069769401</v>
      </c>
      <c r="L1317" s="68">
        <v>0.106</v>
      </c>
      <c r="M1317" s="68">
        <v>0.49780000000000002</v>
      </c>
      <c r="N1317" s="68">
        <v>10.37</v>
      </c>
      <c r="O1317" s="68">
        <v>49.45</v>
      </c>
      <c r="P1317" s="68">
        <v>0.10630000000000001</v>
      </c>
      <c r="Q1317" s="68">
        <v>26.8</v>
      </c>
      <c r="R1317" s="68">
        <v>0.29959999999999998</v>
      </c>
      <c r="S1317" s="68">
        <v>9.9700000000000006</v>
      </c>
      <c r="T1317" s="68">
        <v>9.4399999999999998E-2</v>
      </c>
      <c r="U1317" s="68">
        <v>0.11609999999999999</v>
      </c>
      <c r="V1317" s="59">
        <f t="shared" si="925"/>
        <v>97.810199999999995</v>
      </c>
      <c r="W1317" s="59">
        <f t="shared" si="926"/>
        <v>17.946265981285553</v>
      </c>
      <c r="X1317" s="59">
        <f t="shared" si="927"/>
        <v>9.8396688360907394</v>
      </c>
      <c r="Y1317" s="59">
        <f t="shared" si="928"/>
        <v>98.796134817376284</v>
      </c>
      <c r="Z1317" s="59">
        <f t="shared" si="864"/>
        <v>3.5521339235717138E-3</v>
      </c>
      <c r="AA1317" s="59">
        <f t="shared" si="865"/>
        <v>1.2545667784410209E-2</v>
      </c>
      <c r="AB1317" s="59">
        <f t="shared" si="866"/>
        <v>0.4096043831167957</v>
      </c>
      <c r="AC1317" s="59">
        <f t="shared" si="867"/>
        <v>1.3107197383356557</v>
      </c>
      <c r="AD1317" s="59">
        <f t="shared" si="868"/>
        <v>0.24813683109788456</v>
      </c>
      <c r="AE1317" s="59">
        <f t="shared" si="869"/>
        <v>2.040337668566517E-3</v>
      </c>
      <c r="AF1317" s="59">
        <f t="shared" si="870"/>
        <v>0.50295947929141516</v>
      </c>
      <c r="AG1317" s="59">
        <f t="shared" si="871"/>
        <v>8.5042554097324238E-3</v>
      </c>
      <c r="AH1317" s="59">
        <f t="shared" si="872"/>
        <v>0.49804436439532784</v>
      </c>
      <c r="AI1317" s="59">
        <f t="shared" si="873"/>
        <v>2.5443621592074078E-3</v>
      </c>
      <c r="AJ1317" s="59">
        <f t="shared" si="929"/>
        <v>2.9986515531825675</v>
      </c>
      <c r="AK1317" s="59">
        <f t="shared" si="906"/>
        <v>4.0020403376685669</v>
      </c>
      <c r="AL1317" s="59">
        <f t="shared" si="930"/>
        <v>0.49754490708148297</v>
      </c>
      <c r="AM1317" s="59">
        <f t="shared" si="931"/>
        <v>0.50245509291851698</v>
      </c>
      <c r="AN1317" s="59">
        <f t="shared" si="932"/>
        <v>2.0269440738243674</v>
      </c>
      <c r="AO1317" s="59">
        <f t="shared" si="933"/>
        <v>7.0888898448550828</v>
      </c>
      <c r="AP1317" s="59">
        <f t="shared" si="934"/>
        <v>0.33036619627284963</v>
      </c>
      <c r="AQ1317" s="59">
        <f t="shared" si="935"/>
        <v>0.1260562627754433</v>
      </c>
      <c r="AR1317" s="59">
        <f t="shared" si="936"/>
        <v>0.66586016686665206</v>
      </c>
      <c r="AS1317" s="59">
        <f t="shared" si="937"/>
        <v>0.20808357035790456</v>
      </c>
      <c r="AT1317" s="59">
        <f t="shared" si="938"/>
        <v>0.76190278447588644</v>
      </c>
      <c r="AU1317" s="68">
        <v>39.128550000000004</v>
      </c>
      <c r="AV1317" s="80">
        <v>1.47E-2</v>
      </c>
      <c r="AW1317" s="68">
        <v>13.5444</v>
      </c>
      <c r="AX1317" s="68">
        <v>0.24675</v>
      </c>
      <c r="AY1317" s="68">
        <v>45.002099999999999</v>
      </c>
      <c r="AZ1317" s="68">
        <v>0.13070000000000001</v>
      </c>
      <c r="BA1317" s="68">
        <v>0.1923</v>
      </c>
      <c r="BB1317" s="68">
        <v>4.3549999999999998E-2</v>
      </c>
      <c r="BC1317" s="68">
        <v>1.5899999999999997E-2</v>
      </c>
      <c r="BD1317" s="68">
        <v>2.2100000000000002E-2</v>
      </c>
      <c r="BE1317" s="68">
        <v>98.341049999999996</v>
      </c>
      <c r="BF1317" s="59">
        <f t="shared" si="939"/>
        <v>85.553837069769401</v>
      </c>
      <c r="BG1317" s="59">
        <f t="shared" si="940"/>
        <v>0.14446162930230599</v>
      </c>
      <c r="BH1317" s="64">
        <f t="shared" si="941"/>
        <v>0.85553837069769401</v>
      </c>
      <c r="BI1317" s="62"/>
      <c r="BJ1317" s="62"/>
      <c r="BK1317" s="62"/>
      <c r="BL1317" s="62"/>
    </row>
    <row r="1318" spans="1:64" s="31" customFormat="1" x14ac:dyDescent="0.25">
      <c r="A1318" s="68"/>
      <c r="B1318" s="58" t="s">
        <v>168</v>
      </c>
      <c r="C1318" s="52" t="s">
        <v>15</v>
      </c>
      <c r="D1318" s="52" t="s">
        <v>1771</v>
      </c>
      <c r="E1318" s="52" t="s">
        <v>1772</v>
      </c>
      <c r="F1318" s="63" t="s">
        <v>1751</v>
      </c>
      <c r="G1318" s="63" t="s">
        <v>1779</v>
      </c>
      <c r="H1318" s="52" t="s">
        <v>1788</v>
      </c>
      <c r="I1318" s="52" t="s">
        <v>1735</v>
      </c>
      <c r="J1318" s="52" t="s">
        <v>1722</v>
      </c>
      <c r="K1318" s="68">
        <f t="shared" si="907"/>
        <v>87.584059612328048</v>
      </c>
      <c r="L1318" s="68">
        <v>0.1172</v>
      </c>
      <c r="M1318" s="68">
        <v>0.68620000000000003</v>
      </c>
      <c r="N1318" s="68">
        <v>9.82</v>
      </c>
      <c r="O1318" s="68">
        <v>47.27</v>
      </c>
      <c r="P1318" s="68">
        <v>0.1338</v>
      </c>
      <c r="Q1318" s="68">
        <v>28.96</v>
      </c>
      <c r="R1318" s="68">
        <v>0.3402</v>
      </c>
      <c r="S1318" s="68">
        <v>9.5399999999999991</v>
      </c>
      <c r="T1318" s="68">
        <v>6.6600000000000006E-2</v>
      </c>
      <c r="U1318" s="68">
        <v>9.5799999999999996E-2</v>
      </c>
      <c r="V1318" s="59">
        <f t="shared" si="925"/>
        <v>97.029799999999994</v>
      </c>
      <c r="W1318" s="59">
        <f t="shared" si="926"/>
        <v>18.495950039864262</v>
      </c>
      <c r="X1318" s="59">
        <f t="shared" si="927"/>
        <v>11.629306468254875</v>
      </c>
      <c r="Y1318" s="59">
        <f t="shared" si="928"/>
        <v>98.195056508119109</v>
      </c>
      <c r="Z1318" s="59">
        <f t="shared" si="864"/>
        <v>3.9733436066654278E-3</v>
      </c>
      <c r="AA1318" s="59">
        <f t="shared" si="865"/>
        <v>1.7495834034019643E-2</v>
      </c>
      <c r="AB1318" s="59">
        <f t="shared" si="866"/>
        <v>0.3924120839275192</v>
      </c>
      <c r="AC1318" s="59">
        <f t="shared" si="867"/>
        <v>1.2675765371873402</v>
      </c>
      <c r="AD1318" s="59">
        <f t="shared" si="868"/>
        <v>0.29669457890125778</v>
      </c>
      <c r="AE1318" s="59">
        <f t="shared" si="869"/>
        <v>2.5981842292598536E-3</v>
      </c>
      <c r="AF1318" s="59">
        <f t="shared" si="870"/>
        <v>0.52442161918215557</v>
      </c>
      <c r="AG1318" s="59">
        <f t="shared" si="871"/>
        <v>9.7695338287371158E-3</v>
      </c>
      <c r="AH1318" s="59">
        <f t="shared" si="872"/>
        <v>0.48213237200009945</v>
      </c>
      <c r="AI1318" s="59">
        <f t="shared" si="873"/>
        <v>1.8160433395721029E-3</v>
      </c>
      <c r="AJ1318" s="59">
        <f t="shared" si="929"/>
        <v>2.9988901302366266</v>
      </c>
      <c r="AK1318" s="59">
        <f t="shared" si="906"/>
        <v>4.0025981842292593</v>
      </c>
      <c r="AL1318" s="59">
        <f t="shared" si="930"/>
        <v>0.47899305573644146</v>
      </c>
      <c r="AM1318" s="59">
        <f t="shared" si="931"/>
        <v>0.52100694426355854</v>
      </c>
      <c r="AN1318" s="59">
        <f t="shared" si="932"/>
        <v>1.7675470213316136</v>
      </c>
      <c r="AO1318" s="59">
        <f t="shared" si="933"/>
        <v>5.925662052954487</v>
      </c>
      <c r="AP1318" s="59">
        <f t="shared" si="934"/>
        <v>0.36133080749567426</v>
      </c>
      <c r="AQ1318" s="59">
        <f t="shared" si="935"/>
        <v>0.15163138258600775</v>
      </c>
      <c r="AR1318" s="59">
        <f t="shared" si="936"/>
        <v>0.64781899143249111</v>
      </c>
      <c r="AS1318" s="59">
        <f t="shared" si="937"/>
        <v>0.2005496259815012</v>
      </c>
      <c r="AT1318" s="59">
        <f t="shared" si="938"/>
        <v>0.76360555793209439</v>
      </c>
      <c r="AU1318" s="68">
        <v>39.003333333333337</v>
      </c>
      <c r="AV1318" s="80">
        <v>2.3599999999999999E-2</v>
      </c>
      <c r="AW1318" s="68">
        <v>11.87</v>
      </c>
      <c r="AX1318" s="68">
        <v>0.21763333333333335</v>
      </c>
      <c r="AY1318" s="68">
        <v>46.976666666666667</v>
      </c>
      <c r="AZ1318" s="68">
        <v>0.13906666666666667</v>
      </c>
      <c r="BA1318" s="68">
        <v>0.14176666666666668</v>
      </c>
      <c r="BB1318" s="68"/>
      <c r="BC1318" s="68"/>
      <c r="BD1318" s="68"/>
      <c r="BE1318" s="68">
        <v>98.373333333333335</v>
      </c>
      <c r="BF1318" s="59">
        <f t="shared" si="939"/>
        <v>87.584059612328048</v>
      </c>
      <c r="BG1318" s="59">
        <f t="shared" si="940"/>
        <v>0.12415940387671952</v>
      </c>
      <c r="BH1318" s="64">
        <f t="shared" si="941"/>
        <v>0.87584059612328047</v>
      </c>
      <c r="BI1318" s="62"/>
      <c r="BJ1318" s="62"/>
      <c r="BK1318" s="62"/>
      <c r="BL1318" s="62"/>
    </row>
    <row r="1319" spans="1:64" s="31" customFormat="1" x14ac:dyDescent="0.25">
      <c r="A1319" s="68"/>
      <c r="B1319" s="58" t="s">
        <v>168</v>
      </c>
      <c r="C1319" s="52" t="s">
        <v>15</v>
      </c>
      <c r="D1319" s="52" t="s">
        <v>1771</v>
      </c>
      <c r="E1319" s="52" t="s">
        <v>1772</v>
      </c>
      <c r="F1319" s="63" t="s">
        <v>1751</v>
      </c>
      <c r="G1319" s="63" t="s">
        <v>1779</v>
      </c>
      <c r="H1319" s="52" t="s">
        <v>1788</v>
      </c>
      <c r="I1319" s="52" t="s">
        <v>1735</v>
      </c>
      <c r="J1319" s="52" t="s">
        <v>1722</v>
      </c>
      <c r="K1319" s="68">
        <f t="shared" si="907"/>
        <v>90.204864367992514</v>
      </c>
      <c r="L1319" s="68">
        <v>0.25719999999999998</v>
      </c>
      <c r="M1319" s="68">
        <v>0.58860000000000001</v>
      </c>
      <c r="N1319" s="68">
        <v>9.93</v>
      </c>
      <c r="O1319" s="68">
        <v>50.36</v>
      </c>
      <c r="P1319" s="68">
        <v>0.1152</v>
      </c>
      <c r="Q1319" s="68">
        <v>24.13</v>
      </c>
      <c r="R1319" s="68">
        <v>0.32600000000000001</v>
      </c>
      <c r="S1319" s="68">
        <v>11.03</v>
      </c>
      <c r="T1319" s="68">
        <v>0.106</v>
      </c>
      <c r="U1319" s="68">
        <v>0.1207</v>
      </c>
      <c r="V1319" s="59">
        <f t="shared" si="925"/>
        <v>96.963699999999989</v>
      </c>
      <c r="W1319" s="59">
        <f t="shared" si="926"/>
        <v>16.198093153298384</v>
      </c>
      <c r="X1319" s="59">
        <f t="shared" si="927"/>
        <v>8.8151887605041299</v>
      </c>
      <c r="Y1319" s="59">
        <f t="shared" si="928"/>
        <v>97.846981913802509</v>
      </c>
      <c r="Z1319" s="59">
        <f t="shared" si="864"/>
        <v>8.6376422786427157E-3</v>
      </c>
      <c r="AA1319" s="59">
        <f t="shared" si="865"/>
        <v>1.4866198668563882E-2</v>
      </c>
      <c r="AB1319" s="59">
        <f t="shared" si="866"/>
        <v>0.39307540560532639</v>
      </c>
      <c r="AC1319" s="59">
        <f t="shared" si="867"/>
        <v>1.3377348736031389</v>
      </c>
      <c r="AD1319" s="59">
        <f t="shared" si="868"/>
        <v>0.2227835652267261</v>
      </c>
      <c r="AE1319" s="59">
        <f t="shared" si="869"/>
        <v>2.2159606592039799E-3</v>
      </c>
      <c r="AF1319" s="59">
        <f t="shared" si="870"/>
        <v>0.45494989969286953</v>
      </c>
      <c r="AG1319" s="59">
        <f t="shared" si="871"/>
        <v>9.273696311095642E-3</v>
      </c>
      <c r="AH1319" s="59">
        <f t="shared" si="872"/>
        <v>0.55219080195126169</v>
      </c>
      <c r="AI1319" s="59">
        <f t="shared" si="873"/>
        <v>2.8632125087667093E-3</v>
      </c>
      <c r="AJ1319" s="59">
        <f t="shared" si="929"/>
        <v>2.9985912565055957</v>
      </c>
      <c r="AK1319" s="59">
        <f t="shared" si="906"/>
        <v>4.0022159606592043</v>
      </c>
      <c r="AL1319" s="59">
        <f t="shared" si="930"/>
        <v>0.54827572855493223</v>
      </c>
      <c r="AM1319" s="59">
        <f t="shared" si="931"/>
        <v>0.45172427144506777</v>
      </c>
      <c r="AN1319" s="59">
        <f t="shared" si="932"/>
        <v>2.0421160745401865</v>
      </c>
      <c r="AO1319" s="59">
        <f t="shared" si="933"/>
        <v>7.1584221915586257</v>
      </c>
      <c r="AP1319" s="59">
        <f t="shared" si="934"/>
        <v>0.32871855494572116</v>
      </c>
      <c r="AQ1319" s="59">
        <f t="shared" si="935"/>
        <v>0.11403781080766849</v>
      </c>
      <c r="AR1319" s="59">
        <f t="shared" si="936"/>
        <v>0.68475588076491667</v>
      </c>
      <c r="AS1319" s="59">
        <f t="shared" si="937"/>
        <v>0.20120630842741494</v>
      </c>
      <c r="AT1319" s="59">
        <f t="shared" si="938"/>
        <v>0.77289515186777857</v>
      </c>
      <c r="AU1319" s="68">
        <v>39.620000000000005</v>
      </c>
      <c r="AV1319" s="80">
        <v>3.2566666666666667E-2</v>
      </c>
      <c r="AW1319" s="68">
        <v>9.5033333333333321</v>
      </c>
      <c r="AX1319" s="68">
        <v>0.18996666666666664</v>
      </c>
      <c r="AY1319" s="68">
        <v>49.1</v>
      </c>
      <c r="AZ1319" s="68">
        <v>0.1139</v>
      </c>
      <c r="BA1319" s="68">
        <v>0.25819999999999999</v>
      </c>
      <c r="BB1319" s="68"/>
      <c r="BC1319" s="68"/>
      <c r="BD1319" s="68"/>
      <c r="BE1319" s="68">
        <v>98.82</v>
      </c>
      <c r="BF1319" s="59">
        <f t="shared" si="939"/>
        <v>90.204864367992514</v>
      </c>
      <c r="BG1319" s="59">
        <f t="shared" si="940"/>
        <v>9.7951356320074859E-2</v>
      </c>
      <c r="BH1319" s="64">
        <f t="shared" si="941"/>
        <v>0.9020486436799251</v>
      </c>
      <c r="BI1319" s="62"/>
      <c r="BJ1319" s="62"/>
      <c r="BK1319" s="62"/>
      <c r="BL1319" s="62"/>
    </row>
    <row r="1320" spans="1:64" s="31" customFormat="1" x14ac:dyDescent="0.25">
      <c r="A1320" s="68"/>
      <c r="B1320" s="58" t="s">
        <v>168</v>
      </c>
      <c r="C1320" s="52" t="s">
        <v>15</v>
      </c>
      <c r="D1320" s="52" t="s">
        <v>1771</v>
      </c>
      <c r="E1320" s="52" t="s">
        <v>1772</v>
      </c>
      <c r="F1320" s="52" t="s">
        <v>1750</v>
      </c>
      <c r="G1320" s="63" t="s">
        <v>1779</v>
      </c>
      <c r="H1320" s="52" t="s">
        <v>1788</v>
      </c>
      <c r="I1320" s="52" t="s">
        <v>1735</v>
      </c>
      <c r="J1320" s="52" t="s">
        <v>1721</v>
      </c>
      <c r="K1320" s="68">
        <f t="shared" si="907"/>
        <v>88.425764676251688</v>
      </c>
      <c r="L1320" s="68">
        <v>6.4100000000000004E-2</v>
      </c>
      <c r="M1320" s="68">
        <v>0.52700000000000002</v>
      </c>
      <c r="N1320" s="68">
        <v>9.7100000000000009</v>
      </c>
      <c r="O1320" s="68">
        <v>49.78</v>
      </c>
      <c r="P1320" s="68">
        <v>0.1298</v>
      </c>
      <c r="Q1320" s="68">
        <v>28.28</v>
      </c>
      <c r="R1320" s="68">
        <v>0.33739999999999998</v>
      </c>
      <c r="S1320" s="68">
        <v>8.91</v>
      </c>
      <c r="T1320" s="68">
        <v>8.4400000000000003E-2</v>
      </c>
      <c r="U1320" s="68">
        <v>0.1244</v>
      </c>
      <c r="V1320" s="59">
        <f t="shared" si="925"/>
        <v>97.947100000000006</v>
      </c>
      <c r="W1320" s="59">
        <f t="shared" si="926"/>
        <v>19.438235748988532</v>
      </c>
      <c r="X1320" s="59">
        <f t="shared" si="927"/>
        <v>9.8263661380434169</v>
      </c>
      <c r="Y1320" s="59">
        <f t="shared" si="928"/>
        <v>98.931701887031949</v>
      </c>
      <c r="Z1320" s="59">
        <f t="shared" si="864"/>
        <v>2.1683536752957031E-3</v>
      </c>
      <c r="AA1320" s="59">
        <f t="shared" si="865"/>
        <v>1.3407201323743095E-2</v>
      </c>
      <c r="AB1320" s="59">
        <f t="shared" si="866"/>
        <v>0.38716286387556392</v>
      </c>
      <c r="AC1320" s="59">
        <f t="shared" si="867"/>
        <v>1.3319473582147778</v>
      </c>
      <c r="AD1320" s="59">
        <f t="shared" si="868"/>
        <v>0.25014528238016126</v>
      </c>
      <c r="AE1320" s="59">
        <f t="shared" si="869"/>
        <v>2.5149658969017105E-3</v>
      </c>
      <c r="AF1320" s="59">
        <f t="shared" si="870"/>
        <v>0.5499261446588215</v>
      </c>
      <c r="AG1320" s="59">
        <f t="shared" si="871"/>
        <v>9.6678118333372708E-3</v>
      </c>
      <c r="AH1320" s="59">
        <f t="shared" si="872"/>
        <v>0.44930287836556171</v>
      </c>
      <c r="AI1320" s="59">
        <f t="shared" si="873"/>
        <v>2.2963495930943354E-3</v>
      </c>
      <c r="AJ1320" s="59">
        <f t="shared" si="929"/>
        <v>2.9985392098172587</v>
      </c>
      <c r="AK1320" s="59">
        <f t="shared" si="906"/>
        <v>4.0025149658969008</v>
      </c>
      <c r="AL1320" s="59">
        <f t="shared" si="930"/>
        <v>0.44964954781402283</v>
      </c>
      <c r="AM1320" s="59">
        <f t="shared" si="931"/>
        <v>0.55035045218597722</v>
      </c>
      <c r="AN1320" s="59">
        <f t="shared" si="932"/>
        <v>2.1984270078020689</v>
      </c>
      <c r="AO1320" s="59">
        <f t="shared" si="933"/>
        <v>7.8839438386481246</v>
      </c>
      <c r="AP1320" s="59">
        <f t="shared" si="934"/>
        <v>0.31265368806624455</v>
      </c>
      <c r="AQ1320" s="59">
        <f t="shared" si="935"/>
        <v>0.12702530566109591</v>
      </c>
      <c r="AR1320" s="59">
        <f t="shared" si="936"/>
        <v>0.67637102203906962</v>
      </c>
      <c r="AS1320" s="59">
        <f t="shared" si="937"/>
        <v>0.19660367229983441</v>
      </c>
      <c r="AT1320" s="59">
        <f t="shared" si="938"/>
        <v>0.77478880708137743</v>
      </c>
      <c r="AU1320" s="68">
        <v>39.491233333333334</v>
      </c>
      <c r="AV1320" s="80">
        <v>2.06E-2</v>
      </c>
      <c r="AW1320" s="68">
        <v>11.073333333333332</v>
      </c>
      <c r="AX1320" s="68">
        <v>0.19516666666666668</v>
      </c>
      <c r="AY1320" s="68">
        <v>47.462533333333333</v>
      </c>
      <c r="AZ1320" s="68">
        <v>0.10160000000000001</v>
      </c>
      <c r="BA1320" s="68">
        <v>0.29770000000000002</v>
      </c>
      <c r="BB1320" s="68">
        <v>8.953333333333334E-2</v>
      </c>
      <c r="BC1320" s="68">
        <v>1.5400000000000002E-2</v>
      </c>
      <c r="BD1320" s="68">
        <v>1.43E-2</v>
      </c>
      <c r="BE1320" s="68">
        <v>98.761399999999995</v>
      </c>
      <c r="BF1320" s="59">
        <f t="shared" si="939"/>
        <v>88.425764676251688</v>
      </c>
      <c r="BG1320" s="59">
        <f t="shared" si="940"/>
        <v>0.11574235323748311</v>
      </c>
      <c r="BH1320" s="64">
        <f t="shared" si="941"/>
        <v>0.88425764676251684</v>
      </c>
      <c r="BI1320" s="62"/>
      <c r="BJ1320" s="62"/>
      <c r="BK1320" s="62"/>
      <c r="BL1320" s="62"/>
    </row>
    <row r="1321" spans="1:64" s="31" customFormat="1" x14ac:dyDescent="0.25">
      <c r="A1321" s="68"/>
      <c r="B1321" s="58" t="s">
        <v>168</v>
      </c>
      <c r="C1321" s="52" t="s">
        <v>15</v>
      </c>
      <c r="D1321" s="52" t="s">
        <v>1771</v>
      </c>
      <c r="E1321" s="52" t="s">
        <v>1772</v>
      </c>
      <c r="F1321" s="52" t="s">
        <v>1750</v>
      </c>
      <c r="G1321" s="63" t="s">
        <v>1779</v>
      </c>
      <c r="H1321" s="52" t="s">
        <v>1788</v>
      </c>
      <c r="I1321" s="52" t="s">
        <v>1735</v>
      </c>
      <c r="J1321" s="52" t="s">
        <v>1721</v>
      </c>
      <c r="K1321" s="68">
        <f t="shared" si="907"/>
        <v>88.425764676251688</v>
      </c>
      <c r="L1321" s="68">
        <v>0.12659999999999999</v>
      </c>
      <c r="M1321" s="68">
        <v>0.5675</v>
      </c>
      <c r="N1321" s="68">
        <v>9.3699999999999992</v>
      </c>
      <c r="O1321" s="68">
        <v>50.33</v>
      </c>
      <c r="P1321" s="68">
        <v>0.1293</v>
      </c>
      <c r="Q1321" s="68">
        <v>28.52</v>
      </c>
      <c r="R1321" s="68">
        <v>0.37769999999999998</v>
      </c>
      <c r="S1321" s="68">
        <v>8.8800000000000008</v>
      </c>
      <c r="T1321" s="68">
        <v>7.3200000000000001E-2</v>
      </c>
      <c r="U1321" s="68">
        <v>0.1202</v>
      </c>
      <c r="V1321" s="59">
        <f t="shared" si="925"/>
        <v>98.494499999999988</v>
      </c>
      <c r="W1321" s="59">
        <f t="shared" si="926"/>
        <v>19.700475320247328</v>
      </c>
      <c r="X1321" s="59">
        <f t="shared" si="927"/>
        <v>9.8016500108387099</v>
      </c>
      <c r="Y1321" s="59">
        <f t="shared" si="928"/>
        <v>99.476625331086026</v>
      </c>
      <c r="Z1321" s="59">
        <f t="shared" si="864"/>
        <v>4.2678310041554587E-3</v>
      </c>
      <c r="AA1321" s="59">
        <f t="shared" si="865"/>
        <v>1.438781347537805E-2</v>
      </c>
      <c r="AB1321" s="59">
        <f t="shared" si="866"/>
        <v>0.37231923376419385</v>
      </c>
      <c r="AC1321" s="59">
        <f t="shared" si="867"/>
        <v>1.3420247225351671</v>
      </c>
      <c r="AD1321" s="59">
        <f t="shared" si="868"/>
        <v>0.24865659537492005</v>
      </c>
      <c r="AE1321" s="59">
        <f t="shared" si="869"/>
        <v>2.4966481974870664E-3</v>
      </c>
      <c r="AF1321" s="59">
        <f t="shared" si="870"/>
        <v>0.55542528251263013</v>
      </c>
      <c r="AG1321" s="59">
        <f t="shared" si="871"/>
        <v>1.0785282201800073E-2</v>
      </c>
      <c r="AH1321" s="59">
        <f t="shared" si="872"/>
        <v>0.44624758625246547</v>
      </c>
      <c r="AI1321" s="59">
        <f t="shared" si="873"/>
        <v>1.9847602663850676E-3</v>
      </c>
      <c r="AJ1321" s="59">
        <f t="shared" si="929"/>
        <v>2.9985957555845824</v>
      </c>
      <c r="AK1321" s="59">
        <f t="shared" si="906"/>
        <v>4.0024966481974875</v>
      </c>
      <c r="AL1321" s="59">
        <f t="shared" si="930"/>
        <v>0.44550231933766787</v>
      </c>
      <c r="AM1321" s="59">
        <f t="shared" si="931"/>
        <v>0.55449768066233207</v>
      </c>
      <c r="AN1321" s="59">
        <f t="shared" si="932"/>
        <v>2.2337042042869188</v>
      </c>
      <c r="AO1321" s="59">
        <f t="shared" si="933"/>
        <v>8.0499419918161923</v>
      </c>
      <c r="AP1321" s="59">
        <f t="shared" si="934"/>
        <v>0.30924287962835345</v>
      </c>
      <c r="AQ1321" s="59">
        <f t="shared" si="935"/>
        <v>0.12667168899307543</v>
      </c>
      <c r="AR1321" s="59">
        <f t="shared" si="936"/>
        <v>0.68365988047763326</v>
      </c>
      <c r="AS1321" s="59">
        <f t="shared" si="937"/>
        <v>0.1896684305292913</v>
      </c>
      <c r="AT1321" s="59">
        <f t="shared" si="938"/>
        <v>0.7828211588484878</v>
      </c>
      <c r="AU1321" s="68">
        <v>39.491233333333334</v>
      </c>
      <c r="AV1321" s="80">
        <v>2.06E-2</v>
      </c>
      <c r="AW1321" s="68">
        <v>11.073333333333332</v>
      </c>
      <c r="AX1321" s="68">
        <v>0.19516666666666668</v>
      </c>
      <c r="AY1321" s="68">
        <v>47.462533333333333</v>
      </c>
      <c r="AZ1321" s="68">
        <v>0.10160000000000001</v>
      </c>
      <c r="BA1321" s="68">
        <v>0.29770000000000002</v>
      </c>
      <c r="BB1321" s="68">
        <v>8.953333333333334E-2</v>
      </c>
      <c r="BC1321" s="68">
        <v>1.5400000000000002E-2</v>
      </c>
      <c r="BD1321" s="68">
        <v>1.43E-2</v>
      </c>
      <c r="BE1321" s="68">
        <v>98.761399999999995</v>
      </c>
      <c r="BF1321" s="59">
        <f t="shared" si="939"/>
        <v>88.425764676251688</v>
      </c>
      <c r="BG1321" s="59">
        <f t="shared" si="940"/>
        <v>0.11574235323748311</v>
      </c>
      <c r="BH1321" s="64">
        <f t="shared" si="941"/>
        <v>0.88425764676251684</v>
      </c>
      <c r="BI1321" s="62"/>
      <c r="BJ1321" s="62"/>
      <c r="BK1321" s="62"/>
      <c r="BL1321" s="62"/>
    </row>
    <row r="1322" spans="1:64" s="31" customFormat="1" x14ac:dyDescent="0.25">
      <c r="A1322" s="68"/>
      <c r="B1322" s="58" t="s">
        <v>168</v>
      </c>
      <c r="C1322" s="52" t="s">
        <v>15</v>
      </c>
      <c r="D1322" s="52" t="s">
        <v>1771</v>
      </c>
      <c r="E1322" s="52" t="s">
        <v>1772</v>
      </c>
      <c r="F1322" s="52" t="s">
        <v>1750</v>
      </c>
      <c r="G1322" s="63" t="s">
        <v>1779</v>
      </c>
      <c r="H1322" s="52" t="s">
        <v>1788</v>
      </c>
      <c r="I1322" s="52" t="s">
        <v>1735</v>
      </c>
      <c r="J1322" s="52" t="s">
        <v>1721</v>
      </c>
      <c r="K1322" s="68">
        <f t="shared" si="907"/>
        <v>90.128477902555431</v>
      </c>
      <c r="L1322" s="68">
        <v>9.6600000000000005E-2</v>
      </c>
      <c r="M1322" s="68">
        <v>0.40489999999999998</v>
      </c>
      <c r="N1322" s="68">
        <v>11.03</v>
      </c>
      <c r="O1322" s="68">
        <v>52.53</v>
      </c>
      <c r="P1322" s="68">
        <v>9.9400000000000002E-2</v>
      </c>
      <c r="Q1322" s="68">
        <v>21.07</v>
      </c>
      <c r="R1322" s="68">
        <v>0.24349999999999999</v>
      </c>
      <c r="S1322" s="68">
        <v>12.27</v>
      </c>
      <c r="T1322" s="68">
        <v>0.1145</v>
      </c>
      <c r="U1322" s="68">
        <v>0.11609999999999999</v>
      </c>
      <c r="V1322" s="59">
        <f t="shared" si="925"/>
        <v>97.974999999999994</v>
      </c>
      <c r="W1322" s="59">
        <f t="shared" si="926"/>
        <v>14.480883065663406</v>
      </c>
      <c r="X1322" s="59">
        <f t="shared" si="927"/>
        <v>7.3228683422278218</v>
      </c>
      <c r="Y1322" s="59">
        <f t="shared" si="928"/>
        <v>98.708751407891228</v>
      </c>
      <c r="Z1322" s="59">
        <f t="shared" si="864"/>
        <v>3.1755505884249594E-3</v>
      </c>
      <c r="AA1322" s="59">
        <f t="shared" si="865"/>
        <v>1.0010254307816026E-2</v>
      </c>
      <c r="AB1322" s="59">
        <f t="shared" si="866"/>
        <v>0.42738551075702313</v>
      </c>
      <c r="AC1322" s="59">
        <f t="shared" si="867"/>
        <v>1.3658700673654121</v>
      </c>
      <c r="AD1322" s="59">
        <f t="shared" si="868"/>
        <v>0.18115503900115315</v>
      </c>
      <c r="AE1322" s="59">
        <f t="shared" si="869"/>
        <v>1.8716024743016947E-3</v>
      </c>
      <c r="AF1322" s="59">
        <f t="shared" si="870"/>
        <v>0.39811852595936653</v>
      </c>
      <c r="AG1322" s="59">
        <f t="shared" si="871"/>
        <v>6.7803465979814964E-3</v>
      </c>
      <c r="AH1322" s="59">
        <f t="shared" si="872"/>
        <v>0.60127878088531594</v>
      </c>
      <c r="AI1322" s="59">
        <f t="shared" si="873"/>
        <v>3.0274073680194467E-3</v>
      </c>
      <c r="AJ1322" s="59">
        <f t="shared" si="929"/>
        <v>2.9986730853048149</v>
      </c>
      <c r="AK1322" s="59">
        <f t="shared" si="906"/>
        <v>4.0018716024743028</v>
      </c>
      <c r="AL1322" s="59">
        <f t="shared" si="930"/>
        <v>0.60164138603063244</v>
      </c>
      <c r="AM1322" s="59">
        <f t="shared" si="931"/>
        <v>0.39835861396936756</v>
      </c>
      <c r="AN1322" s="59">
        <f t="shared" si="932"/>
        <v>2.1976674132527569</v>
      </c>
      <c r="AO1322" s="59">
        <f t="shared" si="933"/>
        <v>7.8803785329474492</v>
      </c>
      <c r="AP1322" s="59">
        <f t="shared" si="934"/>
        <v>0.31272795784060986</v>
      </c>
      <c r="AQ1322" s="59">
        <f t="shared" si="935"/>
        <v>9.1751451005195717E-2</v>
      </c>
      <c r="AR1322" s="59">
        <f t="shared" si="936"/>
        <v>0.69178622497242959</v>
      </c>
      <c r="AS1322" s="59">
        <f t="shared" si="937"/>
        <v>0.21646232402237481</v>
      </c>
      <c r="AT1322" s="59">
        <f t="shared" si="938"/>
        <v>0.76167060848933654</v>
      </c>
      <c r="AU1322" s="68">
        <v>40.047133333333335</v>
      </c>
      <c r="AV1322" s="80">
        <v>2.2833333333333334E-2</v>
      </c>
      <c r="AW1322" s="68">
        <v>9.4926666666666666</v>
      </c>
      <c r="AX1322" s="68">
        <v>0.16063333333333332</v>
      </c>
      <c r="AY1322" s="68">
        <v>48.624166666666667</v>
      </c>
      <c r="AZ1322" s="68">
        <v>0.10709999999999999</v>
      </c>
      <c r="BA1322" s="68">
        <v>0.33673333333333333</v>
      </c>
      <c r="BB1322" s="68">
        <v>9.4966666666666658E-2</v>
      </c>
      <c r="BC1322" s="68">
        <v>1.4999999999999999E-2</v>
      </c>
      <c r="BD1322" s="68">
        <v>1.2833333333333334E-2</v>
      </c>
      <c r="BE1322" s="68">
        <v>98.91406666666667</v>
      </c>
      <c r="BF1322" s="59">
        <f t="shared" si="939"/>
        <v>90.128477902555431</v>
      </c>
      <c r="BG1322" s="59">
        <f t="shared" si="940"/>
        <v>9.8715220974445683E-2</v>
      </c>
      <c r="BH1322" s="64">
        <f t="shared" si="941"/>
        <v>0.90128477902555426</v>
      </c>
      <c r="BI1322" s="62"/>
      <c r="BJ1322" s="62"/>
      <c r="BK1322" s="62"/>
      <c r="BL1322" s="62"/>
    </row>
    <row r="1323" spans="1:64" s="31" customFormat="1" x14ac:dyDescent="0.25">
      <c r="A1323" s="68"/>
      <c r="B1323" s="58" t="s">
        <v>168</v>
      </c>
      <c r="C1323" s="52" t="s">
        <v>15</v>
      </c>
      <c r="D1323" s="52" t="s">
        <v>1771</v>
      </c>
      <c r="E1323" s="52" t="s">
        <v>1772</v>
      </c>
      <c r="F1323" s="52" t="s">
        <v>1750</v>
      </c>
      <c r="G1323" s="63" t="s">
        <v>1779</v>
      </c>
      <c r="H1323" s="52" t="s">
        <v>1788</v>
      </c>
      <c r="I1323" s="52" t="s">
        <v>1735</v>
      </c>
      <c r="J1323" s="52" t="s">
        <v>1721</v>
      </c>
      <c r="K1323" s="68">
        <f t="shared" si="907"/>
        <v>90.877449385431106</v>
      </c>
      <c r="L1323" s="68">
        <v>0.11409999999999999</v>
      </c>
      <c r="M1323" s="68">
        <v>0.36220000000000002</v>
      </c>
      <c r="N1323" s="68">
        <v>9.69</v>
      </c>
      <c r="O1323" s="68">
        <v>54.69</v>
      </c>
      <c r="P1323" s="68">
        <v>8.1600000000000006E-2</v>
      </c>
      <c r="Q1323" s="68">
        <v>20.37</v>
      </c>
      <c r="R1323" s="68">
        <v>0.23780000000000001</v>
      </c>
      <c r="S1323" s="68">
        <v>11.91</v>
      </c>
      <c r="T1323" s="68">
        <v>0.1066</v>
      </c>
      <c r="U1323" s="68">
        <v>9.4200000000000006E-2</v>
      </c>
      <c r="V1323" s="59">
        <f t="shared" si="925"/>
        <v>97.656500000000008</v>
      </c>
      <c r="W1323" s="59">
        <f t="shared" si="926"/>
        <v>14.733411473550806</v>
      </c>
      <c r="X1323" s="59">
        <f t="shared" si="927"/>
        <v>6.2642682000991288</v>
      </c>
      <c r="Y1323" s="59">
        <f t="shared" si="928"/>
        <v>98.28417967364993</v>
      </c>
      <c r="Z1323" s="59">
        <f t="shared" si="864"/>
        <v>3.7939389448899312E-3</v>
      </c>
      <c r="AA1323" s="59">
        <f t="shared" si="865"/>
        <v>9.0575046121492264E-3</v>
      </c>
      <c r="AB1323" s="59">
        <f t="shared" si="866"/>
        <v>0.37977890948502169</v>
      </c>
      <c r="AC1323" s="59">
        <f t="shared" si="867"/>
        <v>1.4383768813952997</v>
      </c>
      <c r="AD1323" s="59">
        <f t="shared" si="868"/>
        <v>0.15674811258546251</v>
      </c>
      <c r="AE1323" s="59">
        <f t="shared" si="869"/>
        <v>1.5541043244522497E-3</v>
      </c>
      <c r="AF1323" s="59">
        <f t="shared" si="870"/>
        <v>0.40971648922374032</v>
      </c>
      <c r="AG1323" s="59">
        <f t="shared" si="871"/>
        <v>6.6977288761865001E-3</v>
      </c>
      <c r="AH1323" s="59">
        <f t="shared" si="872"/>
        <v>0.59034496090299582</v>
      </c>
      <c r="AI1323" s="59">
        <f t="shared" si="873"/>
        <v>2.8509221976454769E-3</v>
      </c>
      <c r="AJ1323" s="59">
        <f t="shared" si="929"/>
        <v>2.9989195525478434</v>
      </c>
      <c r="AK1323" s="59">
        <f t="shared" si="906"/>
        <v>4.0015541043244527</v>
      </c>
      <c r="AL1323" s="59">
        <f t="shared" si="930"/>
        <v>0.59030868635940559</v>
      </c>
      <c r="AM1323" s="59">
        <f t="shared" si="931"/>
        <v>0.40969131364059441</v>
      </c>
      <c r="AN1323" s="59">
        <f t="shared" si="932"/>
        <v>2.6138527760604067</v>
      </c>
      <c r="AO1323" s="59">
        <f t="shared" si="933"/>
        <v>9.8885442049751333</v>
      </c>
      <c r="AP1323" s="59">
        <f t="shared" si="934"/>
        <v>0.27671298803991035</v>
      </c>
      <c r="AQ1323" s="59">
        <f t="shared" si="935"/>
        <v>7.9369994818676126E-2</v>
      </c>
      <c r="AR1323" s="59">
        <f t="shared" si="936"/>
        <v>0.7283275296945203</v>
      </c>
      <c r="AS1323" s="59">
        <f t="shared" si="937"/>
        <v>0.19230247548680363</v>
      </c>
      <c r="AT1323" s="59">
        <f t="shared" si="938"/>
        <v>0.79111860964282998</v>
      </c>
      <c r="AU1323" s="68">
        <v>40.197666666666663</v>
      </c>
      <c r="AV1323" s="80">
        <v>1.9699999999999999E-2</v>
      </c>
      <c r="AW1323" s="68">
        <v>8.8258666666666663</v>
      </c>
      <c r="AX1323" s="68">
        <v>0.14046666666666668</v>
      </c>
      <c r="AY1323" s="68">
        <v>49.326833333333333</v>
      </c>
      <c r="AZ1323" s="68">
        <v>0.10946666666666667</v>
      </c>
      <c r="BA1323" s="68">
        <v>0.33393333333333325</v>
      </c>
      <c r="BB1323" s="68">
        <v>0.14230000000000001</v>
      </c>
      <c r="BC1323" s="68">
        <v>1.4600000000000002E-2</v>
      </c>
      <c r="BD1323" s="68">
        <v>1.17E-2</v>
      </c>
      <c r="BE1323" s="68">
        <v>99.122533333333351</v>
      </c>
      <c r="BF1323" s="59">
        <f t="shared" si="939"/>
        <v>90.877449385431106</v>
      </c>
      <c r="BG1323" s="59">
        <f t="shared" si="940"/>
        <v>9.1225506145688945E-2</v>
      </c>
      <c r="BH1323" s="64">
        <f t="shared" si="941"/>
        <v>0.90877449385431108</v>
      </c>
      <c r="BI1323" s="62"/>
      <c r="BJ1323" s="62"/>
      <c r="BK1323" s="62"/>
      <c r="BL1323" s="62"/>
    </row>
    <row r="1324" spans="1:64" s="31" customFormat="1" x14ac:dyDescent="0.25">
      <c r="A1324" s="68"/>
      <c r="B1324" s="58" t="s">
        <v>168</v>
      </c>
      <c r="C1324" s="52" t="s">
        <v>15</v>
      </c>
      <c r="D1324" s="52" t="s">
        <v>1771</v>
      </c>
      <c r="E1324" s="52" t="s">
        <v>1772</v>
      </c>
      <c r="F1324" s="52" t="s">
        <v>1750</v>
      </c>
      <c r="G1324" s="63" t="s">
        <v>1779</v>
      </c>
      <c r="H1324" s="52" t="s">
        <v>1788</v>
      </c>
      <c r="I1324" s="52" t="s">
        <v>1735</v>
      </c>
      <c r="J1324" s="52" t="s">
        <v>1721</v>
      </c>
      <c r="K1324" s="68">
        <f t="shared" si="907"/>
        <v>88.681486874293086</v>
      </c>
      <c r="L1324" s="68">
        <v>0.18890000000000001</v>
      </c>
      <c r="M1324" s="68">
        <v>0.40279999999999999</v>
      </c>
      <c r="N1324" s="68">
        <v>10.41</v>
      </c>
      <c r="O1324" s="68">
        <v>52.44</v>
      </c>
      <c r="P1324" s="68">
        <v>0.10150000000000001</v>
      </c>
      <c r="Q1324" s="68">
        <v>21.92</v>
      </c>
      <c r="R1324" s="68">
        <v>0.2266</v>
      </c>
      <c r="S1324" s="68">
        <v>11.98</v>
      </c>
      <c r="T1324" s="68">
        <v>0.1323</v>
      </c>
      <c r="U1324" s="68">
        <v>0.1129</v>
      </c>
      <c r="V1324" s="59">
        <f t="shared" si="925"/>
        <v>97.915000000000006</v>
      </c>
      <c r="W1324" s="59">
        <f t="shared" si="926"/>
        <v>14.938136381696914</v>
      </c>
      <c r="X1324" s="59">
        <f t="shared" si="927"/>
        <v>7.7593505426795826</v>
      </c>
      <c r="Y1324" s="59">
        <f t="shared" si="928"/>
        <v>98.692486924376482</v>
      </c>
      <c r="Z1324" s="59">
        <f t="shared" si="864"/>
        <v>6.2393284197107659E-3</v>
      </c>
      <c r="AA1324" s="59">
        <f t="shared" si="865"/>
        <v>1.0005775972045598E-2</v>
      </c>
      <c r="AB1324" s="59">
        <f t="shared" si="866"/>
        <v>0.40528356315192809</v>
      </c>
      <c r="AC1324" s="59">
        <f t="shared" si="867"/>
        <v>1.3700254944599428</v>
      </c>
      <c r="AD1324" s="59">
        <f t="shared" si="868"/>
        <v>0.19286727488569139</v>
      </c>
      <c r="AE1324" s="59">
        <f t="shared" si="869"/>
        <v>1.9202476730869331E-3</v>
      </c>
      <c r="AF1324" s="59">
        <f t="shared" si="870"/>
        <v>0.41264609533551644</v>
      </c>
      <c r="AG1324" s="59">
        <f t="shared" si="871"/>
        <v>6.3398183373880746E-3</v>
      </c>
      <c r="AH1324" s="59">
        <f t="shared" si="872"/>
        <v>0.58986429969092513</v>
      </c>
      <c r="AI1324" s="59">
        <f t="shared" si="873"/>
        <v>3.5147075966833578E-3</v>
      </c>
      <c r="AJ1324" s="59">
        <f t="shared" si="929"/>
        <v>2.9987066055229192</v>
      </c>
      <c r="AK1324" s="59">
        <f t="shared" si="906"/>
        <v>4.0019202476730866</v>
      </c>
      <c r="AL1324" s="59">
        <f t="shared" si="930"/>
        <v>0.58838721535188399</v>
      </c>
      <c r="AM1324" s="59">
        <f t="shared" si="931"/>
        <v>0.41161278464811601</v>
      </c>
      <c r="AN1324" s="59">
        <f t="shared" si="932"/>
        <v>2.1395340167484793</v>
      </c>
      <c r="AO1324" s="59">
        <f t="shared" si="933"/>
        <v>7.6086542220353426</v>
      </c>
      <c r="AP1324" s="59">
        <f t="shared" si="934"/>
        <v>0.31851860647640623</v>
      </c>
      <c r="AQ1324" s="59">
        <f t="shared" si="935"/>
        <v>9.7992883920592647E-2</v>
      </c>
      <c r="AR1324" s="59">
        <f t="shared" si="936"/>
        <v>0.69608879643493005</v>
      </c>
      <c r="AS1324" s="59">
        <f t="shared" si="937"/>
        <v>0.20591831964447732</v>
      </c>
      <c r="AT1324" s="59">
        <f t="shared" si="938"/>
        <v>0.77171098101808155</v>
      </c>
      <c r="AU1324" s="68">
        <v>39.840533333333333</v>
      </c>
      <c r="AV1324" s="80">
        <v>1.6999999999999998E-2</v>
      </c>
      <c r="AW1324" s="68">
        <v>10.777766666666666</v>
      </c>
      <c r="AX1324" s="68">
        <v>0.18263333333333334</v>
      </c>
      <c r="AY1324" s="68">
        <v>47.376000000000005</v>
      </c>
      <c r="AZ1324" s="68">
        <v>0.10546666666666667</v>
      </c>
      <c r="BA1324" s="68">
        <v>0.23396666666666666</v>
      </c>
      <c r="BB1324" s="68">
        <v>3.7399999999999996E-2</v>
      </c>
      <c r="BC1324" s="68">
        <v>1.5833333333333335E-2</v>
      </c>
      <c r="BD1324" s="68">
        <v>1.4333333333333335E-2</v>
      </c>
      <c r="BE1324" s="68">
        <v>98.60093333333333</v>
      </c>
      <c r="BF1324" s="59">
        <f t="shared" si="939"/>
        <v>88.681486874293086</v>
      </c>
      <c r="BG1324" s="59">
        <f t="shared" si="940"/>
        <v>0.11318513125706914</v>
      </c>
      <c r="BH1324" s="64">
        <f t="shared" si="941"/>
        <v>0.88681486874293081</v>
      </c>
      <c r="BI1324" s="62"/>
      <c r="BJ1324" s="62"/>
      <c r="BK1324" s="62"/>
      <c r="BL1324" s="62"/>
    </row>
    <row r="1325" spans="1:64" s="31" customFormat="1" x14ac:dyDescent="0.25">
      <c r="A1325" s="68"/>
      <c r="B1325" s="58" t="s">
        <v>168</v>
      </c>
      <c r="C1325" s="52" t="s">
        <v>15</v>
      </c>
      <c r="D1325" s="52" t="s">
        <v>1771</v>
      </c>
      <c r="E1325" s="52" t="s">
        <v>1772</v>
      </c>
      <c r="F1325" s="52" t="s">
        <v>1750</v>
      </c>
      <c r="G1325" s="63" t="s">
        <v>1779</v>
      </c>
      <c r="H1325" s="52" t="s">
        <v>1788</v>
      </c>
      <c r="I1325" s="52" t="s">
        <v>1735</v>
      </c>
      <c r="J1325" s="52" t="s">
        <v>1721</v>
      </c>
      <c r="K1325" s="68">
        <f t="shared" si="907"/>
        <v>90.885185634423564</v>
      </c>
      <c r="L1325" s="68">
        <v>8.9899999999999994E-2</v>
      </c>
      <c r="M1325" s="68">
        <v>0.48749999999999999</v>
      </c>
      <c r="N1325" s="68">
        <v>13.09</v>
      </c>
      <c r="O1325" s="68">
        <v>49.89</v>
      </c>
      <c r="P1325" s="68">
        <v>0.1203</v>
      </c>
      <c r="Q1325" s="68">
        <v>22.04</v>
      </c>
      <c r="R1325" s="68">
        <v>0.2354</v>
      </c>
      <c r="S1325" s="68">
        <v>12.69</v>
      </c>
      <c r="T1325" s="68">
        <v>0.1618</v>
      </c>
      <c r="U1325" s="68">
        <v>7.2700000000000001E-2</v>
      </c>
      <c r="V1325" s="59">
        <f t="shared" si="925"/>
        <v>98.877600000000001</v>
      </c>
      <c r="W1325" s="59">
        <f t="shared" si="926"/>
        <v>14.559350975771004</v>
      </c>
      <c r="X1325" s="59">
        <f t="shared" si="927"/>
        <v>8.3136797335285575</v>
      </c>
      <c r="Y1325" s="59">
        <f t="shared" si="928"/>
        <v>99.710630709299565</v>
      </c>
      <c r="Z1325" s="59">
        <f t="shared" si="864"/>
        <v>2.896268718949178E-3</v>
      </c>
      <c r="AA1325" s="59">
        <f t="shared" si="865"/>
        <v>1.1811612933757208E-2</v>
      </c>
      <c r="AB1325" s="59">
        <f t="shared" si="866"/>
        <v>0.49707415327882276</v>
      </c>
      <c r="AC1325" s="59">
        <f t="shared" si="867"/>
        <v>1.2713137481201489</v>
      </c>
      <c r="AD1325" s="59">
        <f t="shared" si="868"/>
        <v>0.20155785864408901</v>
      </c>
      <c r="AE1325" s="59">
        <f t="shared" si="869"/>
        <v>2.2198831070516858E-3</v>
      </c>
      <c r="AF1325" s="59">
        <f t="shared" si="870"/>
        <v>0.39228039959525202</v>
      </c>
      <c r="AG1325" s="59">
        <f t="shared" si="871"/>
        <v>6.423868473901531E-3</v>
      </c>
      <c r="AH1325" s="59">
        <f t="shared" si="872"/>
        <v>0.60943892594125681</v>
      </c>
      <c r="AI1325" s="59">
        <f t="shared" si="873"/>
        <v>4.1925779590082715E-3</v>
      </c>
      <c r="AJ1325" s="59">
        <f t="shared" si="929"/>
        <v>2.9992092967722375</v>
      </c>
      <c r="AK1325" s="59">
        <f t="shared" si="906"/>
        <v>4.0022198831070517</v>
      </c>
      <c r="AL1325" s="59">
        <f t="shared" si="930"/>
        <v>0.60839290049121153</v>
      </c>
      <c r="AM1325" s="59">
        <f t="shared" si="931"/>
        <v>0.39160709950878847</v>
      </c>
      <c r="AN1325" s="59">
        <f t="shared" si="932"/>
        <v>1.9462421472136247</v>
      </c>
      <c r="AO1325" s="59">
        <f t="shared" si="933"/>
        <v>6.7217571592753727</v>
      </c>
      <c r="AP1325" s="59">
        <f t="shared" si="934"/>
        <v>0.33941541463105429</v>
      </c>
      <c r="AQ1325" s="59">
        <f t="shared" si="935"/>
        <v>0.10231645090557377</v>
      </c>
      <c r="AR1325" s="59">
        <f t="shared" si="936"/>
        <v>0.64535469651324795</v>
      </c>
      <c r="AS1325" s="59">
        <f t="shared" si="937"/>
        <v>0.25232885258117838</v>
      </c>
      <c r="AT1325" s="59">
        <f t="shared" si="938"/>
        <v>0.71891113206237878</v>
      </c>
      <c r="AU1325" s="68">
        <v>40.184866666666665</v>
      </c>
      <c r="AV1325" s="80">
        <v>3.1699999999999999E-2</v>
      </c>
      <c r="AW1325" s="68">
        <v>8.7447333333333326</v>
      </c>
      <c r="AX1325" s="68">
        <v>0.14266666666666669</v>
      </c>
      <c r="AY1325" s="68">
        <v>48.919033333333324</v>
      </c>
      <c r="AZ1325" s="68">
        <v>0.11353333333333333</v>
      </c>
      <c r="BA1325" s="68">
        <v>0.3813333333333333</v>
      </c>
      <c r="BB1325" s="68">
        <v>9.3899999999999997E-2</v>
      </c>
      <c r="BC1325" s="68">
        <v>1.3933333333333334E-2</v>
      </c>
      <c r="BD1325" s="68">
        <v>1.2666666666666666E-2</v>
      </c>
      <c r="BE1325" s="68">
        <v>98.63836666666667</v>
      </c>
      <c r="BF1325" s="59">
        <f t="shared" si="939"/>
        <v>90.885185634423564</v>
      </c>
      <c r="BG1325" s="59">
        <f t="shared" si="940"/>
        <v>9.114814365576436E-2</v>
      </c>
      <c r="BH1325" s="64">
        <f t="shared" si="941"/>
        <v>0.9088518563442356</v>
      </c>
      <c r="BI1325" s="62"/>
      <c r="BJ1325" s="62"/>
      <c r="BK1325" s="62"/>
      <c r="BL1325" s="62"/>
    </row>
    <row r="1326" spans="1:64" s="31" customFormat="1" x14ac:dyDescent="0.25">
      <c r="A1326" s="68"/>
      <c r="B1326" s="58" t="s">
        <v>168</v>
      </c>
      <c r="C1326" s="52" t="s">
        <v>15</v>
      </c>
      <c r="D1326" s="52" t="s">
        <v>1771</v>
      </c>
      <c r="E1326" s="52" t="s">
        <v>1772</v>
      </c>
      <c r="F1326" s="52" t="s">
        <v>1750</v>
      </c>
      <c r="G1326" s="63" t="s">
        <v>1779</v>
      </c>
      <c r="H1326" s="52" t="s">
        <v>1788</v>
      </c>
      <c r="I1326" s="52" t="s">
        <v>1735</v>
      </c>
      <c r="J1326" s="52" t="s">
        <v>1721</v>
      </c>
      <c r="K1326" s="68">
        <f t="shared" si="907"/>
        <v>89.32972862883409</v>
      </c>
      <c r="L1326" s="68">
        <v>0.10340000000000001</v>
      </c>
      <c r="M1326" s="68">
        <v>0.61699999999999999</v>
      </c>
      <c r="N1326" s="68">
        <v>10.79</v>
      </c>
      <c r="O1326" s="68">
        <v>48.57</v>
      </c>
      <c r="P1326" s="68">
        <v>0.15290000000000001</v>
      </c>
      <c r="Q1326" s="68">
        <v>26.78</v>
      </c>
      <c r="R1326" s="68">
        <v>0.33129999999999998</v>
      </c>
      <c r="S1326" s="68">
        <v>9.76</v>
      </c>
      <c r="T1326" s="68">
        <v>8.3500000000000005E-2</v>
      </c>
      <c r="U1326" s="68">
        <v>0.13300000000000001</v>
      </c>
      <c r="V1326" s="59">
        <f t="shared" si="925"/>
        <v>97.321100000000001</v>
      </c>
      <c r="W1326" s="59">
        <f t="shared" si="926"/>
        <v>18.224706960803374</v>
      </c>
      <c r="X1326" s="59">
        <f t="shared" si="927"/>
        <v>9.5079940422278586</v>
      </c>
      <c r="Y1326" s="59">
        <f t="shared" si="928"/>
        <v>98.273801003031238</v>
      </c>
      <c r="Z1326" s="59">
        <f t="shared" si="864"/>
        <v>3.4802801724785593E-3</v>
      </c>
      <c r="AA1326" s="59">
        <f t="shared" si="865"/>
        <v>1.5618317861438741E-2</v>
      </c>
      <c r="AB1326" s="59">
        <f t="shared" si="866"/>
        <v>0.42807265483147589</v>
      </c>
      <c r="AC1326" s="59">
        <f t="shared" si="867"/>
        <v>1.2930694452782026</v>
      </c>
      <c r="AD1326" s="59">
        <f t="shared" si="868"/>
        <v>0.24082959371302604</v>
      </c>
      <c r="AE1326" s="59">
        <f t="shared" si="869"/>
        <v>2.9477216482850445E-3</v>
      </c>
      <c r="AF1326" s="59">
        <f t="shared" si="870"/>
        <v>0.51301451617322791</v>
      </c>
      <c r="AG1326" s="59">
        <f t="shared" si="871"/>
        <v>9.4455254886756396E-3</v>
      </c>
      <c r="AH1326" s="59">
        <f t="shared" si="872"/>
        <v>0.48970314374692586</v>
      </c>
      <c r="AI1326" s="59">
        <f t="shared" si="873"/>
        <v>2.2604953168516924E-3</v>
      </c>
      <c r="AJ1326" s="59">
        <f t="shared" si="929"/>
        <v>2.9984416942305878</v>
      </c>
      <c r="AK1326" s="59">
        <f t="shared" si="906"/>
        <v>4.0029477216482849</v>
      </c>
      <c r="AL1326" s="59">
        <f t="shared" si="930"/>
        <v>0.48837590412631293</v>
      </c>
      <c r="AM1326" s="59">
        <f t="shared" si="931"/>
        <v>0.51162409587368707</v>
      </c>
      <c r="AN1326" s="59">
        <f t="shared" si="932"/>
        <v>2.1301971583464905</v>
      </c>
      <c r="AO1326" s="59">
        <f t="shared" si="933"/>
        <v>7.565222909841272</v>
      </c>
      <c r="AP1326" s="59">
        <f t="shared" si="934"/>
        <v>0.31946869459438282</v>
      </c>
      <c r="AQ1326" s="59">
        <f t="shared" si="935"/>
        <v>0.12274876058165436</v>
      </c>
      <c r="AR1326" s="59">
        <f t="shared" si="936"/>
        <v>0.65906631035985375</v>
      </c>
      <c r="AS1326" s="59">
        <f t="shared" si="937"/>
        <v>0.21818492905849185</v>
      </c>
      <c r="AT1326" s="59">
        <f t="shared" si="938"/>
        <v>0.75128569872051976</v>
      </c>
      <c r="AU1326" s="68">
        <v>39.952566666666662</v>
      </c>
      <c r="AV1326" s="80">
        <v>1.6966666666666668E-2</v>
      </c>
      <c r="AW1326" s="68">
        <v>10.256266666666667</v>
      </c>
      <c r="AX1326" s="68">
        <v>0.17</v>
      </c>
      <c r="AY1326" s="68">
        <v>48.172133333333335</v>
      </c>
      <c r="AZ1326" s="68">
        <v>0.10273333333333334</v>
      </c>
      <c r="BA1326" s="68">
        <v>0.25089999999999996</v>
      </c>
      <c r="BB1326" s="68">
        <v>4.2233333333333338E-2</v>
      </c>
      <c r="BC1326" s="68">
        <v>1.5466666666666665E-2</v>
      </c>
      <c r="BD1326" s="68">
        <v>1.4033333333333333E-2</v>
      </c>
      <c r="BE1326" s="68">
        <v>98.993300000000019</v>
      </c>
      <c r="BF1326" s="59">
        <f t="shared" si="939"/>
        <v>89.32972862883409</v>
      </c>
      <c r="BG1326" s="59">
        <f t="shared" si="940"/>
        <v>0.1067027137116591</v>
      </c>
      <c r="BH1326" s="64">
        <f t="shared" si="941"/>
        <v>0.89329728628834093</v>
      </c>
      <c r="BI1326" s="62"/>
      <c r="BJ1326" s="62"/>
      <c r="BK1326" s="62"/>
      <c r="BL1326" s="62"/>
    </row>
    <row r="1327" spans="1:64" s="31" customFormat="1" x14ac:dyDescent="0.25">
      <c r="A1327" s="68"/>
      <c r="B1327" s="58" t="s">
        <v>168</v>
      </c>
      <c r="C1327" s="52" t="s">
        <v>15</v>
      </c>
      <c r="D1327" s="52" t="s">
        <v>1771</v>
      </c>
      <c r="E1327" s="52" t="s">
        <v>1772</v>
      </c>
      <c r="F1327" s="52" t="s">
        <v>1750</v>
      </c>
      <c r="G1327" s="63" t="s">
        <v>1779</v>
      </c>
      <c r="H1327" s="52" t="s">
        <v>1788</v>
      </c>
      <c r="I1327" s="52" t="s">
        <v>1735</v>
      </c>
      <c r="J1327" s="52" t="s">
        <v>1721</v>
      </c>
      <c r="K1327" s="68">
        <f t="shared" si="907"/>
        <v>86.854836002563133</v>
      </c>
      <c r="L1327" s="68">
        <v>0.1014</v>
      </c>
      <c r="M1327" s="68">
        <v>0.57250000000000001</v>
      </c>
      <c r="N1327" s="68">
        <v>10.63</v>
      </c>
      <c r="O1327" s="68">
        <v>48.45</v>
      </c>
      <c r="P1327" s="68">
        <v>0.15310000000000001</v>
      </c>
      <c r="Q1327" s="68">
        <v>25.98</v>
      </c>
      <c r="R1327" s="68">
        <v>0.26100000000000001</v>
      </c>
      <c r="S1327" s="68">
        <v>10.51</v>
      </c>
      <c r="T1327" s="68">
        <v>0.1109</v>
      </c>
      <c r="U1327" s="68">
        <v>0.1351</v>
      </c>
      <c r="V1327" s="59">
        <f t="shared" si="925"/>
        <v>96.903999999999996</v>
      </c>
      <c r="W1327" s="59">
        <f t="shared" si="926"/>
        <v>16.924952995765466</v>
      </c>
      <c r="X1327" s="59">
        <f t="shared" si="927"/>
        <v>10.063399649071497</v>
      </c>
      <c r="Y1327" s="59">
        <f t="shared" si="928"/>
        <v>97.912352644836972</v>
      </c>
      <c r="Z1327" s="59">
        <f t="shared" si="864"/>
        <v>3.4093940222474943E-3</v>
      </c>
      <c r="AA1327" s="59">
        <f t="shared" si="865"/>
        <v>1.4476719381870055E-2</v>
      </c>
      <c r="AB1327" s="59">
        <f t="shared" si="866"/>
        <v>0.42128391507721563</v>
      </c>
      <c r="AC1327" s="59">
        <f t="shared" si="867"/>
        <v>1.2885257423200995</v>
      </c>
      <c r="AD1327" s="59">
        <f t="shared" si="868"/>
        <v>0.25463098152929081</v>
      </c>
      <c r="AE1327" s="59">
        <f t="shared" si="869"/>
        <v>2.9484906033478151E-3</v>
      </c>
      <c r="AF1327" s="59">
        <f t="shared" si="870"/>
        <v>0.47592897201960427</v>
      </c>
      <c r="AG1327" s="59">
        <f t="shared" si="871"/>
        <v>7.4334558712530292E-3</v>
      </c>
      <c r="AH1327" s="59">
        <f t="shared" si="872"/>
        <v>0.52678252816679449</v>
      </c>
      <c r="AI1327" s="59">
        <f t="shared" si="873"/>
        <v>2.9991228391821E-3</v>
      </c>
      <c r="AJ1327" s="59">
        <f t="shared" si="929"/>
        <v>2.9984193218309052</v>
      </c>
      <c r="AK1327" s="59">
        <f t="shared" si="906"/>
        <v>4.0029484906033472</v>
      </c>
      <c r="AL1327" s="59">
        <f t="shared" si="930"/>
        <v>0.52535801979818564</v>
      </c>
      <c r="AM1327" s="59">
        <f t="shared" si="931"/>
        <v>0.47464198020181436</v>
      </c>
      <c r="AN1327" s="59">
        <f t="shared" si="932"/>
        <v>1.8690929483962149</v>
      </c>
      <c r="AO1327" s="59">
        <f t="shared" si="933"/>
        <v>6.3751543719515009</v>
      </c>
      <c r="AP1327" s="59">
        <f t="shared" si="934"/>
        <v>0.34854221107022232</v>
      </c>
      <c r="AQ1327" s="59">
        <f t="shared" si="935"/>
        <v>0.12962009463845353</v>
      </c>
      <c r="AR1327" s="59">
        <f t="shared" si="936"/>
        <v>0.65592500826299616</v>
      </c>
      <c r="AS1327" s="59">
        <f t="shared" si="937"/>
        <v>0.21445489709855026</v>
      </c>
      <c r="AT1327" s="59">
        <f t="shared" si="938"/>
        <v>0.75360771109545777</v>
      </c>
      <c r="AU1327" s="68">
        <v>39.588450000000002</v>
      </c>
      <c r="AV1327" s="80">
        <v>1.5050000000000001E-2</v>
      </c>
      <c r="AW1327" s="68">
        <v>12.442799999999998</v>
      </c>
      <c r="AX1327" s="68">
        <v>0.22309999999999999</v>
      </c>
      <c r="AY1327" s="68">
        <v>46.124549999999999</v>
      </c>
      <c r="AZ1327" s="68">
        <v>0.1047</v>
      </c>
      <c r="BA1327" s="68">
        <v>0.22175</v>
      </c>
      <c r="BB1327" s="68">
        <v>3.3050000000000003E-2</v>
      </c>
      <c r="BC1327" s="68">
        <v>1.5949999999999999E-2</v>
      </c>
      <c r="BD1327" s="68">
        <v>1.6899999999999998E-2</v>
      </c>
      <c r="BE1327" s="68">
        <v>98.786300000000011</v>
      </c>
      <c r="BF1327" s="59">
        <f t="shared" si="939"/>
        <v>86.854836002563133</v>
      </c>
      <c r="BG1327" s="59">
        <f t="shared" si="940"/>
        <v>0.13145163997436868</v>
      </c>
      <c r="BH1327" s="64">
        <f t="shared" si="941"/>
        <v>0.86854836002563129</v>
      </c>
      <c r="BI1327" s="62"/>
      <c r="BJ1327" s="62"/>
      <c r="BK1327" s="62"/>
      <c r="BL1327" s="62"/>
    </row>
    <row r="1328" spans="1:64" s="31" customFormat="1" x14ac:dyDescent="0.25">
      <c r="A1328" s="68"/>
      <c r="B1328" s="58" t="s">
        <v>168</v>
      </c>
      <c r="C1328" s="52" t="s">
        <v>15</v>
      </c>
      <c r="D1328" s="52" t="s">
        <v>1771</v>
      </c>
      <c r="E1328" s="52" t="s">
        <v>1772</v>
      </c>
      <c r="F1328" s="52" t="s">
        <v>1768</v>
      </c>
      <c r="G1328" s="63" t="s">
        <v>1779</v>
      </c>
      <c r="H1328" s="52" t="s">
        <v>1788</v>
      </c>
      <c r="I1328" s="52" t="s">
        <v>1735</v>
      </c>
      <c r="J1328" s="52" t="s">
        <v>1721</v>
      </c>
      <c r="K1328" s="68">
        <f t="shared" si="907"/>
        <v>92.452151197507533</v>
      </c>
      <c r="L1328" s="68">
        <v>0.1268</v>
      </c>
      <c r="M1328" s="68">
        <v>0.23449999999999999</v>
      </c>
      <c r="N1328" s="68">
        <v>9.8000000000000007</v>
      </c>
      <c r="O1328" s="68">
        <v>56.21</v>
      </c>
      <c r="P1328" s="68">
        <v>8.2900000000000001E-2</v>
      </c>
      <c r="Q1328" s="68">
        <v>18.739999999999998</v>
      </c>
      <c r="R1328" s="68">
        <v>0.18360000000000001</v>
      </c>
      <c r="S1328" s="68">
        <v>13.76</v>
      </c>
      <c r="T1328" s="68">
        <v>0.16309999999999999</v>
      </c>
      <c r="U1328" s="68">
        <v>7.2599999999999998E-2</v>
      </c>
      <c r="V1328" s="59">
        <f t="shared" si="925"/>
        <v>99.373499999999993</v>
      </c>
      <c r="W1328" s="59">
        <f t="shared" si="926"/>
        <v>12.415797450800229</v>
      </c>
      <c r="X1328" s="59">
        <f t="shared" si="927"/>
        <v>7.0284535999108355</v>
      </c>
      <c r="Y1328" s="59">
        <f t="shared" si="928"/>
        <v>100.07775105071106</v>
      </c>
      <c r="Z1328" s="59">
        <f t="shared" si="864"/>
        <v>4.0965621222902732E-3</v>
      </c>
      <c r="AA1328" s="59">
        <f t="shared" si="865"/>
        <v>5.6976866789534911E-3</v>
      </c>
      <c r="AB1328" s="59">
        <f t="shared" si="866"/>
        <v>0.37318891921780134</v>
      </c>
      <c r="AC1328" s="59">
        <f t="shared" si="867"/>
        <v>1.4363952307004626</v>
      </c>
      <c r="AD1328" s="59">
        <f t="shared" si="868"/>
        <v>0.17087847407617371</v>
      </c>
      <c r="AE1328" s="59">
        <f t="shared" si="869"/>
        <v>1.5340522044482044E-3</v>
      </c>
      <c r="AF1328" s="59">
        <f t="shared" si="870"/>
        <v>0.33546741491743992</v>
      </c>
      <c r="AG1328" s="59">
        <f t="shared" si="871"/>
        <v>5.0243974705218505E-3</v>
      </c>
      <c r="AH1328" s="59">
        <f t="shared" si="872"/>
        <v>0.66268651208166174</v>
      </c>
      <c r="AI1328" s="59">
        <f t="shared" si="873"/>
        <v>4.2381636295596098E-3</v>
      </c>
      <c r="AJ1328" s="59">
        <f t="shared" si="929"/>
        <v>2.9992074130993127</v>
      </c>
      <c r="AK1328" s="59">
        <f t="shared" si="906"/>
        <v>4.0015340522044474</v>
      </c>
      <c r="AL1328" s="59">
        <f t="shared" si="930"/>
        <v>0.66391214236264595</v>
      </c>
      <c r="AM1328" s="59">
        <f t="shared" si="931"/>
        <v>0.33608785763735405</v>
      </c>
      <c r="AN1328" s="59">
        <f t="shared" si="932"/>
        <v>1.9631929459289075</v>
      </c>
      <c r="AO1328" s="59">
        <f t="shared" si="933"/>
        <v>6.7984871950793293</v>
      </c>
      <c r="AP1328" s="59">
        <f t="shared" si="934"/>
        <v>0.33747380553598005</v>
      </c>
      <c r="AQ1328" s="59">
        <f t="shared" si="935"/>
        <v>8.6282099952750047E-2</v>
      </c>
      <c r="AR1328" s="59">
        <f t="shared" si="936"/>
        <v>0.7252826755212205</v>
      </c>
      <c r="AS1328" s="59">
        <f t="shared" si="937"/>
        <v>0.18843522452602948</v>
      </c>
      <c r="AT1328" s="59">
        <f t="shared" si="938"/>
        <v>0.79377089524427058</v>
      </c>
      <c r="AU1328" s="68">
        <v>39.962499999999999</v>
      </c>
      <c r="AV1328" s="80">
        <v>2.7933333333333334E-2</v>
      </c>
      <c r="AW1328" s="68">
        <v>7.3472666666666662</v>
      </c>
      <c r="AX1328" s="68">
        <v>0.1087</v>
      </c>
      <c r="AY1328" s="68">
        <v>50.490033333333336</v>
      </c>
      <c r="AZ1328" s="68">
        <v>8.7800000000000003E-2</v>
      </c>
      <c r="BA1328" s="68">
        <v>0.37540000000000001</v>
      </c>
      <c r="BB1328" s="68">
        <v>0.25983333333333331</v>
      </c>
      <c r="BC1328" s="68">
        <v>1.4633333333333333E-2</v>
      </c>
      <c r="BD1328" s="68">
        <v>1.2200000000000001E-2</v>
      </c>
      <c r="BE1328" s="68">
        <v>98.686300000000003</v>
      </c>
      <c r="BF1328" s="59">
        <f t="shared" si="939"/>
        <v>92.452151197507533</v>
      </c>
      <c r="BG1328" s="59">
        <f t="shared" si="940"/>
        <v>7.547848802492467E-2</v>
      </c>
      <c r="BH1328" s="64">
        <f t="shared" si="941"/>
        <v>0.92452151197507537</v>
      </c>
      <c r="BI1328" s="62"/>
      <c r="BJ1328" s="62"/>
      <c r="BK1328" s="62"/>
      <c r="BL1328" s="62"/>
    </row>
    <row r="1329" spans="1:64" s="31" customFormat="1" x14ac:dyDescent="0.25">
      <c r="A1329" s="68"/>
      <c r="B1329" s="58" t="s">
        <v>168</v>
      </c>
      <c r="C1329" s="52" t="s">
        <v>15</v>
      </c>
      <c r="D1329" s="52" t="s">
        <v>1771</v>
      </c>
      <c r="E1329" s="52" t="s">
        <v>1772</v>
      </c>
      <c r="F1329" s="52" t="s">
        <v>1768</v>
      </c>
      <c r="G1329" s="63" t="s">
        <v>1779</v>
      </c>
      <c r="H1329" s="52" t="s">
        <v>1788</v>
      </c>
      <c r="I1329" s="52" t="s">
        <v>1735</v>
      </c>
      <c r="J1329" s="52" t="s">
        <v>1721</v>
      </c>
      <c r="K1329" s="68">
        <f t="shared" si="907"/>
        <v>90.162920174713932</v>
      </c>
      <c r="L1329" s="68">
        <v>0.15890000000000001</v>
      </c>
      <c r="M1329" s="68">
        <v>0.44450000000000001</v>
      </c>
      <c r="N1329" s="68">
        <v>10.16</v>
      </c>
      <c r="O1329" s="68">
        <v>50.45</v>
      </c>
      <c r="P1329" s="68">
        <v>0.10100000000000001</v>
      </c>
      <c r="Q1329" s="68">
        <v>23.84</v>
      </c>
      <c r="R1329" s="68">
        <v>0.23019999999999999</v>
      </c>
      <c r="S1329" s="68">
        <v>11.39</v>
      </c>
      <c r="T1329" s="68">
        <v>0.12479999999999999</v>
      </c>
      <c r="U1329" s="68">
        <v>9.0800000000000006E-2</v>
      </c>
      <c r="V1329" s="59">
        <f t="shared" si="925"/>
        <v>96.990200000000002</v>
      </c>
      <c r="W1329" s="59">
        <f t="shared" si="926"/>
        <v>15.564610285369568</v>
      </c>
      <c r="X1329" s="59">
        <f t="shared" si="927"/>
        <v>9.1969212209718059</v>
      </c>
      <c r="Y1329" s="59">
        <f t="shared" si="928"/>
        <v>97.911731506341383</v>
      </c>
      <c r="Z1329" s="59">
        <f t="shared" si="864"/>
        <v>5.3158840267386754E-3</v>
      </c>
      <c r="AA1329" s="59">
        <f t="shared" si="865"/>
        <v>1.1183526996348496E-2</v>
      </c>
      <c r="AB1329" s="59">
        <f t="shared" si="866"/>
        <v>0.40063388757865609</v>
      </c>
      <c r="AC1329" s="59">
        <f t="shared" si="867"/>
        <v>1.3349741265627753</v>
      </c>
      <c r="AD1329" s="59">
        <f t="shared" si="868"/>
        <v>0.23153750568498399</v>
      </c>
      <c r="AE1329" s="59">
        <f t="shared" si="869"/>
        <v>1.9353445383489079E-3</v>
      </c>
      <c r="AF1329" s="59">
        <f t="shared" si="870"/>
        <v>0.43547706081190329</v>
      </c>
      <c r="AG1329" s="59">
        <f t="shared" si="871"/>
        <v>6.5233088299812602E-3</v>
      </c>
      <c r="AH1329" s="59">
        <f t="shared" si="872"/>
        <v>0.56802144247235287</v>
      </c>
      <c r="AI1329" s="59">
        <f t="shared" si="873"/>
        <v>3.3580692924415796E-3</v>
      </c>
      <c r="AJ1329" s="59">
        <f t="shared" si="929"/>
        <v>2.9989601567945305</v>
      </c>
      <c r="AK1329" s="59">
        <f t="shared" si="906"/>
        <v>4.0019353445383485</v>
      </c>
      <c r="AL1329" s="59">
        <f t="shared" si="930"/>
        <v>0.56604114566521901</v>
      </c>
      <c r="AM1329" s="59">
        <f t="shared" si="931"/>
        <v>0.43395885433478099</v>
      </c>
      <c r="AN1329" s="59">
        <f t="shared" si="932"/>
        <v>1.880805701536697</v>
      </c>
      <c r="AO1329" s="59">
        <f t="shared" si="933"/>
        <v>6.4274957280506584</v>
      </c>
      <c r="AP1329" s="59">
        <f t="shared" si="934"/>
        <v>0.3471251113765062</v>
      </c>
      <c r="AQ1329" s="59">
        <f t="shared" si="935"/>
        <v>0.11770227639560459</v>
      </c>
      <c r="AR1329" s="59">
        <f t="shared" si="936"/>
        <v>0.67863516608602292</v>
      </c>
      <c r="AS1329" s="59">
        <f t="shared" si="937"/>
        <v>0.20366255751837251</v>
      </c>
      <c r="AT1329" s="59">
        <f t="shared" si="938"/>
        <v>0.76916798936490205</v>
      </c>
      <c r="AU1329" s="68">
        <v>40.03223333333333</v>
      </c>
      <c r="AV1329" s="80">
        <v>2.0866666666666669E-2</v>
      </c>
      <c r="AW1329" s="68">
        <v>9.4324666666666683</v>
      </c>
      <c r="AX1329" s="68">
        <v>0.15893333333333334</v>
      </c>
      <c r="AY1329" s="68">
        <v>48.503499999999995</v>
      </c>
      <c r="AZ1329" s="68">
        <v>0.10043333333333333</v>
      </c>
      <c r="BA1329" s="68">
        <v>0.31513333333333332</v>
      </c>
      <c r="BB1329" s="68">
        <v>6.2799999999999995E-2</v>
      </c>
      <c r="BC1329" s="68">
        <v>1.4933333333333333E-2</v>
      </c>
      <c r="BD1329" s="68">
        <v>1.4100000000000001E-2</v>
      </c>
      <c r="BE1329" s="68">
        <v>98.6554</v>
      </c>
      <c r="BF1329" s="59">
        <f t="shared" si="939"/>
        <v>90.162920174713932</v>
      </c>
      <c r="BG1329" s="59">
        <f t="shared" si="940"/>
        <v>9.8370798252860686E-2</v>
      </c>
      <c r="BH1329" s="64">
        <f t="shared" si="941"/>
        <v>0.90162920174713934</v>
      </c>
      <c r="BI1329" s="62"/>
      <c r="BJ1329" s="62"/>
      <c r="BK1329" s="62"/>
      <c r="BL1329" s="62"/>
    </row>
    <row r="1330" spans="1:64" s="31" customFormat="1" x14ac:dyDescent="0.25">
      <c r="A1330" s="68"/>
      <c r="B1330" s="58" t="s">
        <v>168</v>
      </c>
      <c r="C1330" s="52" t="s">
        <v>15</v>
      </c>
      <c r="D1330" s="52" t="s">
        <v>1771</v>
      </c>
      <c r="E1330" s="52" t="s">
        <v>1772</v>
      </c>
      <c r="F1330" s="52" t="s">
        <v>1768</v>
      </c>
      <c r="G1330" s="63" t="s">
        <v>1779</v>
      </c>
      <c r="H1330" s="52" t="s">
        <v>1788</v>
      </c>
      <c r="I1330" s="52" t="s">
        <v>1735</v>
      </c>
      <c r="J1330" s="52" t="s">
        <v>1721</v>
      </c>
      <c r="K1330" s="68">
        <f t="shared" si="907"/>
        <v>88.614690988923712</v>
      </c>
      <c r="L1330" s="68">
        <v>8.7400000000000005E-2</v>
      </c>
      <c r="M1330" s="68">
        <v>0.41720000000000002</v>
      </c>
      <c r="N1330" s="68">
        <v>9.6999999999999993</v>
      </c>
      <c r="O1330" s="68">
        <v>52.22</v>
      </c>
      <c r="P1330" s="68">
        <v>7.7399999999999997E-2</v>
      </c>
      <c r="Q1330" s="68">
        <v>24.15</v>
      </c>
      <c r="R1330" s="68">
        <v>0.27639999999999998</v>
      </c>
      <c r="S1330" s="68">
        <v>11.21</v>
      </c>
      <c r="T1330" s="68">
        <v>0.1045</v>
      </c>
      <c r="U1330" s="68">
        <v>9.8299999999999998E-2</v>
      </c>
      <c r="V1330" s="59">
        <f t="shared" si="925"/>
        <v>98.341199999999986</v>
      </c>
      <c r="W1330" s="59">
        <f t="shared" si="926"/>
        <v>16.044594321169569</v>
      </c>
      <c r="X1330" s="59">
        <f t="shared" si="927"/>
        <v>9.00800808938701</v>
      </c>
      <c r="Y1330" s="59">
        <f t="shared" si="928"/>
        <v>99.243802410556569</v>
      </c>
      <c r="Z1330" s="59">
        <f t="shared" si="864"/>
        <v>2.8990498740365765E-3</v>
      </c>
      <c r="AA1330" s="59">
        <f t="shared" si="865"/>
        <v>1.0407441506052174E-2</v>
      </c>
      <c r="AB1330" s="59">
        <f t="shared" si="866"/>
        <v>0.3792436880683952</v>
      </c>
      <c r="AC1330" s="59">
        <f t="shared" si="867"/>
        <v>1.3700650865028017</v>
      </c>
      <c r="AD1330" s="59">
        <f t="shared" si="868"/>
        <v>0.22485383819432456</v>
      </c>
      <c r="AE1330" s="59">
        <f t="shared" si="869"/>
        <v>1.4705186331062888E-3</v>
      </c>
      <c r="AF1330" s="59">
        <f t="shared" si="870"/>
        <v>0.44509060413306945</v>
      </c>
      <c r="AG1330" s="59">
        <f t="shared" si="871"/>
        <v>7.7659271598471257E-3</v>
      </c>
      <c r="AH1330" s="59">
        <f t="shared" si="872"/>
        <v>0.55429284506598941</v>
      </c>
      <c r="AI1330" s="59">
        <f t="shared" si="873"/>
        <v>2.7879437829745109E-3</v>
      </c>
      <c r="AJ1330" s="59">
        <f t="shared" si="929"/>
        <v>2.9988769429205973</v>
      </c>
      <c r="AK1330" s="59">
        <f t="shared" si="906"/>
        <v>4.0014705186331057</v>
      </c>
      <c r="AL1330" s="59">
        <f t="shared" si="930"/>
        <v>0.55463480559961165</v>
      </c>
      <c r="AM1330" s="59">
        <f t="shared" si="931"/>
        <v>0.44536519440038835</v>
      </c>
      <c r="AN1330" s="59">
        <f t="shared" si="932"/>
        <v>1.9794663400337891</v>
      </c>
      <c r="AO1330" s="59">
        <f t="shared" si="933"/>
        <v>6.8723436890296181</v>
      </c>
      <c r="AP1330" s="59">
        <f t="shared" si="934"/>
        <v>0.33563057469837343</v>
      </c>
      <c r="AQ1330" s="59">
        <f t="shared" si="935"/>
        <v>0.11389833681397515</v>
      </c>
      <c r="AR1330" s="59">
        <f t="shared" si="936"/>
        <v>0.69399809197254281</v>
      </c>
      <c r="AS1330" s="59">
        <f t="shared" si="937"/>
        <v>0.19210357121348209</v>
      </c>
      <c r="AT1330" s="59">
        <f t="shared" si="938"/>
        <v>0.78320368960513664</v>
      </c>
      <c r="AU1330" s="68">
        <v>39.669533333333334</v>
      </c>
      <c r="AV1330" s="80">
        <v>1.5033333333333334E-2</v>
      </c>
      <c r="AW1330" s="68">
        <v>10.872199999999999</v>
      </c>
      <c r="AX1330" s="68">
        <v>0.19123333333333334</v>
      </c>
      <c r="AY1330" s="68">
        <v>47.474933333333333</v>
      </c>
      <c r="AZ1330" s="68">
        <v>0.11399999999999999</v>
      </c>
      <c r="BA1330" s="68">
        <v>0.2152333333333333</v>
      </c>
      <c r="BB1330" s="68">
        <v>7.3266666666666661E-2</v>
      </c>
      <c r="BC1330" s="68">
        <v>1.5133333333333334E-2</v>
      </c>
      <c r="BD1330" s="68">
        <v>1.4566666666666667E-2</v>
      </c>
      <c r="BE1330" s="68">
        <v>98.655133333333325</v>
      </c>
      <c r="BF1330" s="59">
        <f t="shared" si="939"/>
        <v>88.614690988923712</v>
      </c>
      <c r="BG1330" s="59">
        <f t="shared" si="940"/>
        <v>0.11385309011076288</v>
      </c>
      <c r="BH1330" s="64">
        <f t="shared" si="941"/>
        <v>0.88614690988923717</v>
      </c>
      <c r="BI1330" s="62"/>
      <c r="BJ1330" s="62"/>
      <c r="BK1330" s="62"/>
      <c r="BL1330" s="62"/>
    </row>
    <row r="1331" spans="1:64" s="31" customFormat="1" x14ac:dyDescent="0.25">
      <c r="A1331" s="68"/>
      <c r="B1331" s="58" t="s">
        <v>168</v>
      </c>
      <c r="C1331" s="52" t="s">
        <v>15</v>
      </c>
      <c r="D1331" s="52" t="s">
        <v>1771</v>
      </c>
      <c r="E1331" s="52" t="s">
        <v>1772</v>
      </c>
      <c r="F1331" s="52" t="s">
        <v>1758</v>
      </c>
      <c r="G1331" s="63" t="s">
        <v>1779</v>
      </c>
      <c r="H1331" s="52" t="s">
        <v>1788</v>
      </c>
      <c r="I1331" s="52" t="s">
        <v>1735</v>
      </c>
      <c r="J1331" s="52" t="s">
        <v>1721</v>
      </c>
      <c r="K1331" s="68">
        <f t="shared" si="907"/>
        <v>90.678229284842473</v>
      </c>
      <c r="L1331" s="68">
        <v>0.95960000000000001</v>
      </c>
      <c r="M1331" s="68">
        <v>0.43580000000000002</v>
      </c>
      <c r="N1331" s="68">
        <v>11.39</v>
      </c>
      <c r="O1331" s="68">
        <v>49.31</v>
      </c>
      <c r="P1331" s="68">
        <v>0.1152</v>
      </c>
      <c r="Q1331" s="68">
        <v>23.21</v>
      </c>
      <c r="R1331" s="68">
        <v>0.25990000000000002</v>
      </c>
      <c r="S1331" s="68">
        <v>13.12</v>
      </c>
      <c r="T1331" s="68">
        <v>0.1278</v>
      </c>
      <c r="U1331" s="68">
        <v>9.2999999999999999E-2</v>
      </c>
      <c r="V1331" s="59">
        <f t="shared" si="925"/>
        <v>99.021300000000011</v>
      </c>
      <c r="W1331" s="59">
        <f t="shared" si="926"/>
        <v>14.762477713719123</v>
      </c>
      <c r="X1331" s="59">
        <f t="shared" si="927"/>
        <v>9.3882221452332484</v>
      </c>
      <c r="Y1331" s="59">
        <f t="shared" si="928"/>
        <v>99.961999858952368</v>
      </c>
      <c r="Z1331" s="59">
        <f t="shared" si="864"/>
        <v>3.0919825518338186E-2</v>
      </c>
      <c r="AA1331" s="59">
        <f t="shared" si="865"/>
        <v>1.0560620730190396E-2</v>
      </c>
      <c r="AB1331" s="59">
        <f t="shared" si="866"/>
        <v>0.4325864304396474</v>
      </c>
      <c r="AC1331" s="59">
        <f t="shared" si="867"/>
        <v>1.2567296900921103</v>
      </c>
      <c r="AD1331" s="59">
        <f t="shared" si="868"/>
        <v>0.22764464368815571</v>
      </c>
      <c r="AE1331" s="59">
        <f t="shared" si="869"/>
        <v>2.12610442462391E-3</v>
      </c>
      <c r="AF1331" s="59">
        <f t="shared" si="870"/>
        <v>0.3978152996762232</v>
      </c>
      <c r="AG1331" s="59">
        <f t="shared" si="871"/>
        <v>7.0935575186750425E-3</v>
      </c>
      <c r="AH1331" s="59">
        <f t="shared" si="872"/>
        <v>0.63018786506512503</v>
      </c>
      <c r="AI1331" s="59">
        <f t="shared" si="873"/>
        <v>3.312082276113034E-3</v>
      </c>
      <c r="AJ1331" s="59">
        <f t="shared" si="929"/>
        <v>2.9989761194292024</v>
      </c>
      <c r="AK1331" s="59">
        <f t="shared" si="906"/>
        <v>4.0021261044246232</v>
      </c>
      <c r="AL1331" s="59">
        <f t="shared" si="930"/>
        <v>0.61302132783188867</v>
      </c>
      <c r="AM1331" s="59">
        <f t="shared" si="931"/>
        <v>0.38697867216811133</v>
      </c>
      <c r="AN1331" s="59">
        <f t="shared" si="932"/>
        <v>1.7475276080784037</v>
      </c>
      <c r="AO1331" s="59">
        <f t="shared" si="933"/>
        <v>5.8379697431476201</v>
      </c>
      <c r="AP1331" s="59">
        <f t="shared" si="934"/>
        <v>0.36396358568327219</v>
      </c>
      <c r="AQ1331" s="59">
        <f t="shared" si="935"/>
        <v>0.11875289674006095</v>
      </c>
      <c r="AR1331" s="59">
        <f t="shared" si="936"/>
        <v>0.65558446137708148</v>
      </c>
      <c r="AS1331" s="59">
        <f t="shared" si="937"/>
        <v>0.22566264188285765</v>
      </c>
      <c r="AT1331" s="59">
        <f t="shared" si="938"/>
        <v>0.74392807528322225</v>
      </c>
      <c r="AU1331" s="68">
        <v>39.953566666666667</v>
      </c>
      <c r="AV1331" s="80">
        <v>6.0266666666666663E-2</v>
      </c>
      <c r="AW1331" s="68">
        <v>9.0019333333333336</v>
      </c>
      <c r="AX1331" s="68">
        <v>0.1419</v>
      </c>
      <c r="AY1331" s="68">
        <v>49.127700000000004</v>
      </c>
      <c r="AZ1331" s="68">
        <v>0.1018</v>
      </c>
      <c r="BA1331" s="68">
        <v>0.32939999999999997</v>
      </c>
      <c r="BB1331" s="68">
        <v>0.23713333333333331</v>
      </c>
      <c r="BC1331" s="68">
        <v>1.5066666666666666E-2</v>
      </c>
      <c r="BD1331" s="68">
        <v>1.1866666666666669E-2</v>
      </c>
      <c r="BE1331" s="68">
        <v>98.980633333333344</v>
      </c>
      <c r="BF1331" s="59">
        <f t="shared" si="939"/>
        <v>90.678229284842473</v>
      </c>
      <c r="BG1331" s="59">
        <f t="shared" si="940"/>
        <v>9.3217707151575263E-2</v>
      </c>
      <c r="BH1331" s="64">
        <f t="shared" si="941"/>
        <v>0.90678229284842471</v>
      </c>
      <c r="BI1331" s="62"/>
      <c r="BJ1331" s="62"/>
      <c r="BK1331" s="62"/>
      <c r="BL1331" s="62"/>
    </row>
    <row r="1332" spans="1:64" s="31" customFormat="1" x14ac:dyDescent="0.25">
      <c r="A1332" s="68"/>
      <c r="B1332" s="58" t="s">
        <v>168</v>
      </c>
      <c r="C1332" s="52" t="s">
        <v>15</v>
      </c>
      <c r="D1332" s="52" t="s">
        <v>1771</v>
      </c>
      <c r="E1332" s="52" t="s">
        <v>1772</v>
      </c>
      <c r="F1332" s="52" t="s">
        <v>1758</v>
      </c>
      <c r="G1332" s="63" t="s">
        <v>1779</v>
      </c>
      <c r="H1332" s="52" t="s">
        <v>1788</v>
      </c>
      <c r="I1332" s="52" t="s">
        <v>1735</v>
      </c>
      <c r="J1332" s="52" t="s">
        <v>1721</v>
      </c>
      <c r="K1332" s="68">
        <f t="shared" si="907"/>
        <v>89.91084839741076</v>
      </c>
      <c r="L1332" s="68">
        <v>0.1333</v>
      </c>
      <c r="M1332" s="68">
        <v>0.52059999999999995</v>
      </c>
      <c r="N1332" s="68">
        <v>11.66</v>
      </c>
      <c r="O1332" s="68">
        <v>49.68</v>
      </c>
      <c r="P1332" s="68">
        <v>0.1061</v>
      </c>
      <c r="Q1332" s="68">
        <v>23.42</v>
      </c>
      <c r="R1332" s="68">
        <v>0.24030000000000001</v>
      </c>
      <c r="S1332" s="68">
        <v>11.73</v>
      </c>
      <c r="T1332" s="68">
        <v>0.13880000000000001</v>
      </c>
      <c r="U1332" s="68">
        <v>7.3599999999999999E-2</v>
      </c>
      <c r="V1332" s="59">
        <f t="shared" si="925"/>
        <v>97.702700000000007</v>
      </c>
      <c r="W1332" s="59">
        <f t="shared" si="926"/>
        <v>15.538075606884313</v>
      </c>
      <c r="X1332" s="59">
        <f t="shared" si="927"/>
        <v>8.7596403568745149</v>
      </c>
      <c r="Y1332" s="59">
        <f t="shared" si="928"/>
        <v>98.58041596375881</v>
      </c>
      <c r="Z1332" s="59">
        <f t="shared" si="864"/>
        <v>4.3927004450966239E-3</v>
      </c>
      <c r="AA1332" s="59">
        <f t="shared" si="865"/>
        <v>1.2902118523031197E-2</v>
      </c>
      <c r="AB1332" s="59">
        <f t="shared" si="866"/>
        <v>0.4529000430624549</v>
      </c>
      <c r="AC1332" s="59">
        <f t="shared" si="867"/>
        <v>1.2949204915722283</v>
      </c>
      <c r="AD1332" s="59">
        <f t="shared" si="868"/>
        <v>0.21722759699194522</v>
      </c>
      <c r="AE1332" s="59">
        <f t="shared" si="869"/>
        <v>2.002636556339209E-3</v>
      </c>
      <c r="AF1332" s="59">
        <f t="shared" si="870"/>
        <v>0.42822705343407158</v>
      </c>
      <c r="AG1332" s="59">
        <f t="shared" si="871"/>
        <v>6.707585687293959E-3</v>
      </c>
      <c r="AH1332" s="59">
        <f t="shared" si="872"/>
        <v>0.57622070125300351</v>
      </c>
      <c r="AI1332" s="59">
        <f t="shared" si="873"/>
        <v>3.6788694149234844E-3</v>
      </c>
      <c r="AJ1332" s="59">
        <f t="shared" si="929"/>
        <v>2.9991797969403877</v>
      </c>
      <c r="AK1332" s="59">
        <f t="shared" si="906"/>
        <v>4.0020026365563384</v>
      </c>
      <c r="AL1332" s="59">
        <f t="shared" si="930"/>
        <v>0.5736691615508851</v>
      </c>
      <c r="AM1332" s="59">
        <f t="shared" si="931"/>
        <v>0.4263308384491149</v>
      </c>
      <c r="AN1332" s="59">
        <f t="shared" si="932"/>
        <v>1.9713289626361341</v>
      </c>
      <c r="AO1332" s="59">
        <f t="shared" si="933"/>
        <v>6.8353888126514395</v>
      </c>
      <c r="AP1332" s="59">
        <f t="shared" si="934"/>
        <v>0.33654974342282507</v>
      </c>
      <c r="AQ1332" s="59">
        <f t="shared" si="935"/>
        <v>0.11054568765810763</v>
      </c>
      <c r="AR1332" s="59">
        <f t="shared" si="936"/>
        <v>0.65897647529901393</v>
      </c>
      <c r="AS1332" s="59">
        <f t="shared" si="937"/>
        <v>0.2304778370428785</v>
      </c>
      <c r="AT1332" s="59">
        <f t="shared" si="938"/>
        <v>0.74087726165940904</v>
      </c>
      <c r="AU1332" s="68">
        <v>40.272833333333331</v>
      </c>
      <c r="AV1332" s="80">
        <v>1.7533333333333335E-2</v>
      </c>
      <c r="AW1332" s="68">
        <v>9.7127999999999997</v>
      </c>
      <c r="AX1332" s="68">
        <v>0.15666666666666665</v>
      </c>
      <c r="AY1332" s="68">
        <v>48.561033333333334</v>
      </c>
      <c r="AZ1332" s="68">
        <v>0.1052</v>
      </c>
      <c r="BA1332" s="68">
        <v>0.29543333333333338</v>
      </c>
      <c r="BB1332" s="68">
        <v>4.3933333333333331E-2</v>
      </c>
      <c r="BC1332" s="68">
        <v>1.4866666666666667E-2</v>
      </c>
      <c r="BD1332" s="68">
        <v>1.18E-2</v>
      </c>
      <c r="BE1332" s="68">
        <v>99.192099999999982</v>
      </c>
      <c r="BF1332" s="59">
        <f t="shared" si="939"/>
        <v>89.91084839741076</v>
      </c>
      <c r="BG1332" s="59">
        <f t="shared" si="940"/>
        <v>0.1008915160258924</v>
      </c>
      <c r="BH1332" s="64">
        <f t="shared" si="941"/>
        <v>0.89910848397410759</v>
      </c>
      <c r="BI1332" s="62"/>
      <c r="BJ1332" s="62"/>
      <c r="BK1332" s="62"/>
      <c r="BL1332" s="62"/>
    </row>
    <row r="1333" spans="1:64" s="31" customFormat="1" x14ac:dyDescent="0.25">
      <c r="A1333" s="68"/>
      <c r="B1333" s="58" t="s">
        <v>168</v>
      </c>
      <c r="C1333" s="52" t="s">
        <v>15</v>
      </c>
      <c r="D1333" s="52" t="s">
        <v>1771</v>
      </c>
      <c r="E1333" s="52" t="s">
        <v>1772</v>
      </c>
      <c r="F1333" s="52" t="s">
        <v>1758</v>
      </c>
      <c r="G1333" s="63" t="s">
        <v>1779</v>
      </c>
      <c r="H1333" s="52" t="s">
        <v>1788</v>
      </c>
      <c r="I1333" s="52" t="s">
        <v>1735</v>
      </c>
      <c r="J1333" s="52" t="s">
        <v>1721</v>
      </c>
      <c r="K1333" s="68">
        <f t="shared" si="907"/>
        <v>86.571410738723657</v>
      </c>
      <c r="L1333" s="68">
        <v>7.9299999999999995E-2</v>
      </c>
      <c r="M1333" s="68">
        <v>0.52800000000000002</v>
      </c>
      <c r="N1333" s="68">
        <v>10.52</v>
      </c>
      <c r="O1333" s="68">
        <v>49.34</v>
      </c>
      <c r="P1333" s="68">
        <v>0.11600000000000001</v>
      </c>
      <c r="Q1333" s="68">
        <v>30.31</v>
      </c>
      <c r="R1333" s="68">
        <v>0.3826</v>
      </c>
      <c r="S1333" s="68">
        <v>7.39</v>
      </c>
      <c r="T1333" s="68">
        <v>4.7600000000000003E-2</v>
      </c>
      <c r="U1333" s="68">
        <v>0.1399</v>
      </c>
      <c r="V1333" s="59">
        <f t="shared" si="925"/>
        <v>98.853399999999993</v>
      </c>
      <c r="W1333" s="59">
        <f t="shared" si="926"/>
        <v>22.159995052204081</v>
      </c>
      <c r="X1333" s="59">
        <f t="shared" si="927"/>
        <v>9.057573847294865</v>
      </c>
      <c r="Y1333" s="59">
        <f t="shared" si="928"/>
        <v>99.760968899498934</v>
      </c>
      <c r="Z1333" s="59">
        <f t="shared" si="864"/>
        <v>2.6806885610385096E-3</v>
      </c>
      <c r="AA1333" s="59">
        <f t="shared" si="865"/>
        <v>1.3423399667951986E-2</v>
      </c>
      <c r="AB1333" s="59">
        <f t="shared" si="866"/>
        <v>0.41917105579496816</v>
      </c>
      <c r="AC1333" s="59">
        <f t="shared" si="867"/>
        <v>1.3192660807939143</v>
      </c>
      <c r="AD1333" s="59">
        <f t="shared" si="868"/>
        <v>0.23041584501624393</v>
      </c>
      <c r="AE1333" s="59">
        <f t="shared" si="869"/>
        <v>2.2460347953810011E-3</v>
      </c>
      <c r="AF1333" s="59">
        <f t="shared" si="870"/>
        <v>0.62649594512513862</v>
      </c>
      <c r="AG1333" s="59">
        <f t="shared" si="871"/>
        <v>1.0955423217373693E-2</v>
      </c>
      <c r="AH1333" s="59">
        <f t="shared" si="872"/>
        <v>0.37239772404671551</v>
      </c>
      <c r="AI1333" s="59">
        <f t="shared" si="873"/>
        <v>1.2942065520300142E-3</v>
      </c>
      <c r="AJ1333" s="59">
        <f t="shared" si="929"/>
        <v>2.9983464035707552</v>
      </c>
      <c r="AK1333" s="59">
        <f t="shared" si="906"/>
        <v>4.0022460347953812</v>
      </c>
      <c r="AL1333" s="59">
        <f t="shared" si="930"/>
        <v>0.37281017543684775</v>
      </c>
      <c r="AM1333" s="59">
        <f t="shared" si="931"/>
        <v>0.6271898245631522</v>
      </c>
      <c r="AN1333" s="59">
        <f t="shared" si="932"/>
        <v>2.7189794394607354</v>
      </c>
      <c r="AO1333" s="59">
        <f t="shared" si="933"/>
        <v>10.412308338061679</v>
      </c>
      <c r="AP1333" s="59">
        <f t="shared" si="934"/>
        <v>0.26889097298827858</v>
      </c>
      <c r="AQ1333" s="59">
        <f t="shared" si="935"/>
        <v>0.11703049804581914</v>
      </c>
      <c r="AR1333" s="59">
        <f t="shared" si="936"/>
        <v>0.67006835610364868</v>
      </c>
      <c r="AS1333" s="59">
        <f t="shared" si="937"/>
        <v>0.21290114585053219</v>
      </c>
      <c r="AT1333" s="59">
        <f t="shared" si="938"/>
        <v>0.75888052149101282</v>
      </c>
      <c r="AU1333" s="68">
        <v>39.5002</v>
      </c>
      <c r="AV1333" s="80">
        <v>2.3400000000000001E-2</v>
      </c>
      <c r="AW1333" s="68">
        <v>12.737033333333335</v>
      </c>
      <c r="AX1333" s="68">
        <v>0.20793333333333333</v>
      </c>
      <c r="AY1333" s="68">
        <v>46.067900000000002</v>
      </c>
      <c r="AZ1333" s="68">
        <v>0.10343333333333334</v>
      </c>
      <c r="BA1333" s="68">
        <v>0.24679999999999999</v>
      </c>
      <c r="BB1333" s="68">
        <v>0.10593333333333332</v>
      </c>
      <c r="BC1333" s="68">
        <v>1.5399999999999999E-2</v>
      </c>
      <c r="BD1333" s="68">
        <v>1.6866666666666669E-2</v>
      </c>
      <c r="BE1333" s="68">
        <v>99.024900000000002</v>
      </c>
      <c r="BF1333" s="59">
        <f t="shared" si="939"/>
        <v>86.571410738723657</v>
      </c>
      <c r="BG1333" s="59">
        <f t="shared" si="940"/>
        <v>0.13428589261276344</v>
      </c>
      <c r="BH1333" s="64">
        <f t="shared" si="941"/>
        <v>0.86571410738723653</v>
      </c>
      <c r="BI1333" s="62"/>
      <c r="BJ1333" s="62"/>
      <c r="BK1333" s="62"/>
      <c r="BL1333" s="62"/>
    </row>
    <row r="1334" spans="1:64" s="31" customFormat="1" x14ac:dyDescent="0.25">
      <c r="A1334" s="68"/>
      <c r="B1334" s="58" t="s">
        <v>168</v>
      </c>
      <c r="C1334" s="52" t="s">
        <v>15</v>
      </c>
      <c r="D1334" s="52" t="s">
        <v>1771</v>
      </c>
      <c r="E1334" s="52" t="s">
        <v>1772</v>
      </c>
      <c r="F1334" s="52" t="s">
        <v>1758</v>
      </c>
      <c r="G1334" s="63" t="s">
        <v>1779</v>
      </c>
      <c r="H1334" s="52" t="s">
        <v>1788</v>
      </c>
      <c r="I1334" s="52" t="s">
        <v>1735</v>
      </c>
      <c r="J1334" s="52" t="s">
        <v>1721</v>
      </c>
      <c r="K1334" s="68">
        <f t="shared" si="907"/>
        <v>86.571410738723657</v>
      </c>
      <c r="L1334" s="68">
        <v>5.8599999999999999E-2</v>
      </c>
      <c r="M1334" s="68">
        <v>0.55549999999999999</v>
      </c>
      <c r="N1334" s="68">
        <v>10.74</v>
      </c>
      <c r="O1334" s="68">
        <v>48.32</v>
      </c>
      <c r="P1334" s="68">
        <v>0.11210000000000001</v>
      </c>
      <c r="Q1334" s="68">
        <v>30.55</v>
      </c>
      <c r="R1334" s="68">
        <v>0.36959999999999998</v>
      </c>
      <c r="S1334" s="68">
        <v>7.56</v>
      </c>
      <c r="T1334" s="68">
        <v>7.2900000000000006E-2</v>
      </c>
      <c r="U1334" s="68">
        <v>0.15310000000000001</v>
      </c>
      <c r="V1334" s="59">
        <f t="shared" si="925"/>
        <v>98.491800000000012</v>
      </c>
      <c r="W1334" s="59">
        <f t="shared" si="926"/>
        <v>21.796164955750413</v>
      </c>
      <c r="X1334" s="59">
        <f t="shared" si="927"/>
        <v>9.7286453036781335</v>
      </c>
      <c r="Y1334" s="59">
        <f t="shared" si="928"/>
        <v>99.466610259428549</v>
      </c>
      <c r="Z1334" s="59">
        <f t="shared" si="864"/>
        <v>1.9827576254103901E-3</v>
      </c>
      <c r="AA1334" s="59">
        <f t="shared" si="865"/>
        <v>1.4135510604640333E-2</v>
      </c>
      <c r="AB1334" s="59">
        <f t="shared" si="866"/>
        <v>0.42833017141674284</v>
      </c>
      <c r="AC1334" s="59">
        <f t="shared" si="867"/>
        <v>1.2931801092561659</v>
      </c>
      <c r="AD1334" s="59">
        <f t="shared" si="868"/>
        <v>0.24771463532440696</v>
      </c>
      <c r="AE1334" s="59">
        <f t="shared" si="869"/>
        <v>2.1725157936760761E-3</v>
      </c>
      <c r="AF1334" s="59">
        <f t="shared" si="870"/>
        <v>0.61677609124702248</v>
      </c>
      <c r="AG1334" s="59">
        <f t="shared" si="871"/>
        <v>1.0592902994202779E-2</v>
      </c>
      <c r="AH1334" s="59">
        <f t="shared" si="872"/>
        <v>0.38131440685137369</v>
      </c>
      <c r="AI1334" s="59">
        <f t="shared" si="873"/>
        <v>1.9839147608124259E-3</v>
      </c>
      <c r="AJ1334" s="59">
        <f t="shared" si="929"/>
        <v>2.9981830158744542</v>
      </c>
      <c r="AK1334" s="59">
        <f t="shared" si="906"/>
        <v>4.0021725157936761</v>
      </c>
      <c r="AL1334" s="59">
        <f t="shared" si="930"/>
        <v>0.38204392044395757</v>
      </c>
      <c r="AM1334" s="59">
        <f t="shared" si="931"/>
        <v>0.61795607955604237</v>
      </c>
      <c r="AN1334" s="59">
        <f t="shared" si="932"/>
        <v>2.4898653664095898</v>
      </c>
      <c r="AO1334" s="59">
        <f t="shared" si="933"/>
        <v>9.2791389002033373</v>
      </c>
      <c r="AP1334" s="59">
        <f t="shared" si="934"/>
        <v>0.28654400528602925</v>
      </c>
      <c r="AQ1334" s="59">
        <f t="shared" si="935"/>
        <v>0.12579296215077171</v>
      </c>
      <c r="AR1334" s="59">
        <f t="shared" si="936"/>
        <v>0.6566949761557499</v>
      </c>
      <c r="AS1334" s="59">
        <f t="shared" si="937"/>
        <v>0.21751206169347834</v>
      </c>
      <c r="AT1334" s="59">
        <f t="shared" si="938"/>
        <v>0.75118930381913496</v>
      </c>
      <c r="AU1334" s="68">
        <v>39.5002</v>
      </c>
      <c r="AV1334" s="80">
        <v>2.3400000000000001E-2</v>
      </c>
      <c r="AW1334" s="68">
        <v>12.737033333333335</v>
      </c>
      <c r="AX1334" s="68">
        <v>0.20793333333333333</v>
      </c>
      <c r="AY1334" s="68">
        <v>46.067900000000002</v>
      </c>
      <c r="AZ1334" s="68">
        <v>0.10343333333333334</v>
      </c>
      <c r="BA1334" s="68">
        <v>0.24679999999999999</v>
      </c>
      <c r="BB1334" s="68">
        <v>0.10593333333333332</v>
      </c>
      <c r="BC1334" s="68">
        <v>1.5399999999999999E-2</v>
      </c>
      <c r="BD1334" s="68">
        <v>1.6866666666666669E-2</v>
      </c>
      <c r="BE1334" s="68">
        <v>99.024900000000002</v>
      </c>
      <c r="BF1334" s="59">
        <f t="shared" si="939"/>
        <v>86.571410738723657</v>
      </c>
      <c r="BG1334" s="59">
        <f t="shared" si="940"/>
        <v>0.13428589261276344</v>
      </c>
      <c r="BH1334" s="64">
        <f t="shared" si="941"/>
        <v>0.86571410738723653</v>
      </c>
      <c r="BI1334" s="62"/>
      <c r="BJ1334" s="62"/>
      <c r="BK1334" s="62"/>
      <c r="BL1334" s="62"/>
    </row>
    <row r="1335" spans="1:64" s="31" customFormat="1" x14ac:dyDescent="0.25">
      <c r="A1335" s="68"/>
      <c r="B1335" s="58" t="s">
        <v>168</v>
      </c>
      <c r="C1335" s="52" t="s">
        <v>15</v>
      </c>
      <c r="D1335" s="52" t="s">
        <v>1771</v>
      </c>
      <c r="E1335" s="52" t="s">
        <v>1772</v>
      </c>
      <c r="F1335" s="52" t="s">
        <v>1758</v>
      </c>
      <c r="G1335" s="63" t="s">
        <v>1779</v>
      </c>
      <c r="H1335" s="52" t="s">
        <v>1788</v>
      </c>
      <c r="I1335" s="52" t="s">
        <v>1735</v>
      </c>
      <c r="J1335" s="52" t="s">
        <v>1721</v>
      </c>
      <c r="K1335" s="68">
        <f t="shared" si="907"/>
        <v>75.610718123763334</v>
      </c>
      <c r="L1335" s="68">
        <v>0.73029999999999995</v>
      </c>
      <c r="M1335" s="68">
        <v>0.69730000000000003</v>
      </c>
      <c r="N1335" s="68">
        <v>11.23</v>
      </c>
      <c r="O1335" s="68">
        <v>45.37</v>
      </c>
      <c r="P1335" s="68">
        <v>0.15260000000000001</v>
      </c>
      <c r="Q1335" s="68">
        <v>26.66</v>
      </c>
      <c r="R1335" s="68">
        <v>0.31630000000000003</v>
      </c>
      <c r="S1335" s="68">
        <v>11.08</v>
      </c>
      <c r="T1335" s="68">
        <v>0.1085</v>
      </c>
      <c r="U1335" s="68">
        <v>8.1799999999999998E-2</v>
      </c>
      <c r="V1335" s="59">
        <f t="shared" si="925"/>
        <v>96.4268</v>
      </c>
      <c r="W1335" s="59">
        <f t="shared" si="926"/>
        <v>16.963284738419773</v>
      </c>
      <c r="X1335" s="59">
        <f t="shared" si="927"/>
        <v>10.776522851278315</v>
      </c>
      <c r="Y1335" s="59">
        <f t="shared" si="928"/>
        <v>97.506607589698092</v>
      </c>
      <c r="Z1335" s="59">
        <f t="shared" si="864"/>
        <v>2.4435230709813335E-2</v>
      </c>
      <c r="AA1335" s="59">
        <f t="shared" si="865"/>
        <v>1.7546489187940259E-2</v>
      </c>
      <c r="AB1335" s="59">
        <f t="shared" si="866"/>
        <v>0.44289142555200928</v>
      </c>
      <c r="AC1335" s="59">
        <f t="shared" si="867"/>
        <v>1.2007262359180795</v>
      </c>
      <c r="AD1335" s="59">
        <f t="shared" si="868"/>
        <v>0.27134453612272497</v>
      </c>
      <c r="AE1335" s="59">
        <f t="shared" si="869"/>
        <v>2.9245226806968267E-3</v>
      </c>
      <c r="AF1335" s="59">
        <f t="shared" si="870"/>
        <v>0.47467955525333871</v>
      </c>
      <c r="AG1335" s="59">
        <f t="shared" si="871"/>
        <v>8.9644852093652E-3</v>
      </c>
      <c r="AH1335" s="59">
        <f t="shared" si="872"/>
        <v>0.55264253683778641</v>
      </c>
      <c r="AI1335" s="59">
        <f t="shared" si="873"/>
        <v>2.9199024937369526E-3</v>
      </c>
      <c r="AJ1335" s="59">
        <f t="shared" si="929"/>
        <v>2.9990749199654916</v>
      </c>
      <c r="AK1335" s="59">
        <f t="shared" si="906"/>
        <v>4.0029245226806971</v>
      </c>
      <c r="AL1335" s="59">
        <f t="shared" si="930"/>
        <v>0.53794476055009832</v>
      </c>
      <c r="AM1335" s="59">
        <f t="shared" si="931"/>
        <v>0.46205523944990168</v>
      </c>
      <c r="AN1335" s="59">
        <f t="shared" si="932"/>
        <v>1.7493610228386851</v>
      </c>
      <c r="AO1335" s="59">
        <f t="shared" si="933"/>
        <v>5.8459879177641252</v>
      </c>
      <c r="AP1335" s="59">
        <f t="shared" si="934"/>
        <v>0.36372087612106724</v>
      </c>
      <c r="AQ1335" s="59">
        <f t="shared" si="935"/>
        <v>0.14169707186064362</v>
      </c>
      <c r="AR1335" s="59">
        <f t="shared" si="936"/>
        <v>0.62702346679607657</v>
      </c>
      <c r="AS1335" s="59">
        <f t="shared" si="937"/>
        <v>0.23127946134327979</v>
      </c>
      <c r="AT1335" s="59">
        <f t="shared" si="938"/>
        <v>0.73053865510554494</v>
      </c>
      <c r="AU1335" s="68">
        <v>37.896249999999995</v>
      </c>
      <c r="AV1335" s="80">
        <v>1.54E-2</v>
      </c>
      <c r="AW1335" s="68">
        <v>21.95795</v>
      </c>
      <c r="AX1335" s="68">
        <v>0.51075000000000004</v>
      </c>
      <c r="AY1335" s="68">
        <v>38.191099999999999</v>
      </c>
      <c r="AZ1335" s="68">
        <v>0.11824999999999999</v>
      </c>
      <c r="BA1335" s="68">
        <v>8.6850000000000011E-2</v>
      </c>
      <c r="BB1335" s="68">
        <v>3.7999999999999996E-3</v>
      </c>
      <c r="BC1335" s="68">
        <v>1.7500000000000002E-2</v>
      </c>
      <c r="BD1335" s="68">
        <v>3.8949999999999999E-2</v>
      </c>
      <c r="BE1335" s="68">
        <v>98.836800000000011</v>
      </c>
      <c r="BF1335" s="59">
        <f t="shared" si="939"/>
        <v>75.610718123763334</v>
      </c>
      <c r="BG1335" s="59">
        <f t="shared" si="940"/>
        <v>0.24389281876236665</v>
      </c>
      <c r="BH1335" s="64">
        <f t="shared" si="941"/>
        <v>0.75610718123763332</v>
      </c>
      <c r="BI1335" s="62"/>
      <c r="BJ1335" s="62"/>
      <c r="BK1335" s="62"/>
      <c r="BL1335" s="62"/>
    </row>
    <row r="1336" spans="1:64" s="31" customFormat="1" x14ac:dyDescent="0.25">
      <c r="A1336" s="68"/>
      <c r="B1336" s="58" t="s">
        <v>168</v>
      </c>
      <c r="C1336" s="52" t="s">
        <v>15</v>
      </c>
      <c r="D1336" s="52" t="s">
        <v>1771</v>
      </c>
      <c r="E1336" s="52" t="s">
        <v>1772</v>
      </c>
      <c r="F1336" s="52" t="s">
        <v>1758</v>
      </c>
      <c r="G1336" s="63" t="s">
        <v>1779</v>
      </c>
      <c r="H1336" s="52" t="s">
        <v>1788</v>
      </c>
      <c r="I1336" s="52" t="s">
        <v>1735</v>
      </c>
      <c r="J1336" s="52" t="s">
        <v>1721</v>
      </c>
      <c r="K1336" s="68">
        <f t="shared" si="907"/>
        <v>90.408944634308725</v>
      </c>
      <c r="L1336" s="68">
        <v>0.20949999999999999</v>
      </c>
      <c r="M1336" s="68">
        <v>0.44</v>
      </c>
      <c r="N1336" s="68">
        <v>10.77</v>
      </c>
      <c r="O1336" s="68">
        <v>50.51</v>
      </c>
      <c r="P1336" s="68">
        <v>0.1114</v>
      </c>
      <c r="Q1336" s="68">
        <v>23.04</v>
      </c>
      <c r="R1336" s="68">
        <v>0.24679999999999999</v>
      </c>
      <c r="S1336" s="68">
        <v>13.03</v>
      </c>
      <c r="T1336" s="68">
        <v>0.13239999999999999</v>
      </c>
      <c r="U1336" s="68">
        <v>9.8500000000000004E-2</v>
      </c>
      <c r="V1336" s="59">
        <f t="shared" si="925"/>
        <v>98.5886</v>
      </c>
      <c r="W1336" s="59">
        <f t="shared" si="926"/>
        <v>13.707692934065097</v>
      </c>
      <c r="X1336" s="59">
        <f t="shared" si="927"/>
        <v>10.371534858785177</v>
      </c>
      <c r="Y1336" s="59">
        <f t="shared" si="928"/>
        <v>99.627827792850283</v>
      </c>
      <c r="Z1336" s="59">
        <f t="shared" si="864"/>
        <v>6.8098473438557416E-3</v>
      </c>
      <c r="AA1336" s="59">
        <f t="shared" si="865"/>
        <v>1.0756263935683822E-2</v>
      </c>
      <c r="AB1336" s="59">
        <f t="shared" si="866"/>
        <v>0.41264009552437897</v>
      </c>
      <c r="AC1336" s="59">
        <f t="shared" si="867"/>
        <v>1.298646039171325</v>
      </c>
      <c r="AD1336" s="59">
        <f t="shared" si="868"/>
        <v>0.25370186748173179</v>
      </c>
      <c r="AE1336" s="59">
        <f t="shared" si="869"/>
        <v>2.0740721357390903E-3</v>
      </c>
      <c r="AF1336" s="59">
        <f t="shared" si="870"/>
        <v>0.37264315479009863</v>
      </c>
      <c r="AG1336" s="59">
        <f t="shared" si="871"/>
        <v>6.7953139193239068E-3</v>
      </c>
      <c r="AH1336" s="59">
        <f t="shared" si="872"/>
        <v>0.63137469354821829</v>
      </c>
      <c r="AI1336" s="59">
        <f t="shared" si="873"/>
        <v>3.4615037135181667E-3</v>
      </c>
      <c r="AJ1336" s="59">
        <f t="shared" si="929"/>
        <v>2.9989028515638734</v>
      </c>
      <c r="AK1336" s="59">
        <f t="shared" si="906"/>
        <v>4.0020740721357404</v>
      </c>
      <c r="AL1336" s="59">
        <f t="shared" si="930"/>
        <v>0.62884807734560155</v>
      </c>
      <c r="AM1336" s="59">
        <f t="shared" si="931"/>
        <v>0.37115192265439845</v>
      </c>
      <c r="AN1336" s="59">
        <f t="shared" si="932"/>
        <v>1.4688230657857944</v>
      </c>
      <c r="AO1336" s="59">
        <f t="shared" si="933"/>
        <v>4.6504965279090635</v>
      </c>
      <c r="AP1336" s="59">
        <f t="shared" si="934"/>
        <v>0.40505130313245552</v>
      </c>
      <c r="AQ1336" s="59">
        <f t="shared" si="935"/>
        <v>0.12911115345264224</v>
      </c>
      <c r="AR1336" s="59">
        <f t="shared" si="936"/>
        <v>0.66089260480586842</v>
      </c>
      <c r="AS1336" s="59">
        <f t="shared" si="937"/>
        <v>0.20999624174148934</v>
      </c>
      <c r="AT1336" s="59">
        <f t="shared" si="938"/>
        <v>0.75887136162781255</v>
      </c>
      <c r="AU1336" s="68">
        <v>40.145200000000003</v>
      </c>
      <c r="AV1336" s="80">
        <v>2.1000000000000001E-2</v>
      </c>
      <c r="AW1336" s="68">
        <v>9.2909333333333333</v>
      </c>
      <c r="AX1336" s="68">
        <v>0.14463333333333331</v>
      </c>
      <c r="AY1336" s="68">
        <v>49.134933333333329</v>
      </c>
      <c r="AZ1336" s="68">
        <v>0.10293333333333334</v>
      </c>
      <c r="BA1336" s="68">
        <v>0.32443333333333335</v>
      </c>
      <c r="BB1336" s="68">
        <v>7.8633333333333333E-2</v>
      </c>
      <c r="BC1336" s="68">
        <v>1.4366666666666666E-2</v>
      </c>
      <c r="BD1336" s="68">
        <v>1.46E-2</v>
      </c>
      <c r="BE1336" s="68">
        <v>99.271666666666661</v>
      </c>
      <c r="BF1336" s="59">
        <f t="shared" si="939"/>
        <v>90.408944634308725</v>
      </c>
      <c r="BG1336" s="59">
        <f t="shared" si="940"/>
        <v>9.5910553656912756E-2</v>
      </c>
      <c r="BH1336" s="64">
        <f t="shared" si="941"/>
        <v>0.9040894463430873</v>
      </c>
      <c r="BI1336" s="62"/>
      <c r="BJ1336" s="62"/>
      <c r="BK1336" s="62"/>
      <c r="BL1336" s="62"/>
    </row>
    <row r="1337" spans="1:64" s="31" customFormat="1" x14ac:dyDescent="0.25">
      <c r="A1337" s="62"/>
      <c r="B1337" s="58" t="s">
        <v>168</v>
      </c>
      <c r="C1337" s="52" t="s">
        <v>15</v>
      </c>
      <c r="D1337" s="52" t="s">
        <v>1771</v>
      </c>
      <c r="E1337" s="52" t="s">
        <v>1772</v>
      </c>
      <c r="F1337" s="52" t="s">
        <v>1752</v>
      </c>
      <c r="G1337" s="63" t="s">
        <v>1779</v>
      </c>
      <c r="H1337" s="52" t="s">
        <v>1788</v>
      </c>
      <c r="I1337" s="52" t="s">
        <v>1735</v>
      </c>
      <c r="J1337" s="52" t="s">
        <v>1721</v>
      </c>
      <c r="K1337" s="68">
        <f t="shared" si="907"/>
        <v>88.297910571439147</v>
      </c>
      <c r="L1337" s="68">
        <v>7.7299999999999994E-2</v>
      </c>
      <c r="M1337" s="68">
        <v>0.8135</v>
      </c>
      <c r="N1337" s="68">
        <v>10.55</v>
      </c>
      <c r="O1337" s="68">
        <v>47.4</v>
      </c>
      <c r="P1337" s="68">
        <v>0.16400000000000001</v>
      </c>
      <c r="Q1337" s="68">
        <v>28.65</v>
      </c>
      <c r="R1337" s="68">
        <v>0.29720000000000002</v>
      </c>
      <c r="S1337" s="68">
        <v>10.24</v>
      </c>
      <c r="T1337" s="68">
        <v>8.4000000000000005E-2</v>
      </c>
      <c r="U1337" s="68">
        <v>9.8900000000000002E-2</v>
      </c>
      <c r="V1337" s="59">
        <f t="shared" si="925"/>
        <v>98.374899999999997</v>
      </c>
      <c r="W1337" s="59">
        <f t="shared" si="926"/>
        <v>18.055187648988976</v>
      </c>
      <c r="X1337" s="59">
        <f t="shared" si="927"/>
        <v>11.774630307858438</v>
      </c>
      <c r="Y1337" s="59">
        <f t="shared" si="928"/>
        <v>99.554717956847412</v>
      </c>
      <c r="Z1337" s="59">
        <f t="shared" si="864"/>
        <v>2.5684201435228369E-3</v>
      </c>
      <c r="AA1337" s="59">
        <f t="shared" si="865"/>
        <v>2.0328229511688722E-2</v>
      </c>
      <c r="AB1337" s="59">
        <f t="shared" si="866"/>
        <v>0.41318201181201142</v>
      </c>
      <c r="AC1337" s="59">
        <f t="shared" si="867"/>
        <v>1.2457330672523619</v>
      </c>
      <c r="AD1337" s="59">
        <f t="shared" si="868"/>
        <v>0.29441581647739551</v>
      </c>
      <c r="AE1337" s="59">
        <f t="shared" si="869"/>
        <v>3.1211578868973406E-3</v>
      </c>
      <c r="AF1337" s="59">
        <f t="shared" si="870"/>
        <v>0.50172300112326673</v>
      </c>
      <c r="AG1337" s="59">
        <f t="shared" si="871"/>
        <v>8.3646235127727044E-3</v>
      </c>
      <c r="AH1337" s="59">
        <f t="shared" si="872"/>
        <v>0.50719613557179655</v>
      </c>
      <c r="AI1337" s="59">
        <f t="shared" si="873"/>
        <v>2.244860338741475E-3</v>
      </c>
      <c r="AJ1337" s="59">
        <f t="shared" si="929"/>
        <v>2.9988773236304547</v>
      </c>
      <c r="AK1337" s="59">
        <f t="shared" si="906"/>
        <v>4.0031211578868975</v>
      </c>
      <c r="AL1337" s="59">
        <f t="shared" si="930"/>
        <v>0.50271237517927259</v>
      </c>
      <c r="AM1337" s="59">
        <f t="shared" si="931"/>
        <v>0.49728762482072741</v>
      </c>
      <c r="AN1337" s="59">
        <f t="shared" si="932"/>
        <v>1.7041305970794804</v>
      </c>
      <c r="AO1337" s="59">
        <f t="shared" si="933"/>
        <v>5.6489419616417633</v>
      </c>
      <c r="AP1337" s="59">
        <f t="shared" si="934"/>
        <v>0.36980462448079304</v>
      </c>
      <c r="AQ1337" s="59">
        <f t="shared" si="935"/>
        <v>0.15072500882946277</v>
      </c>
      <c r="AR1337" s="59">
        <f t="shared" si="936"/>
        <v>0.63774809997404458</v>
      </c>
      <c r="AS1337" s="59">
        <f t="shared" si="937"/>
        <v>0.21152689119649273</v>
      </c>
      <c r="AT1337" s="59">
        <f t="shared" si="938"/>
        <v>0.7509323912800614</v>
      </c>
      <c r="AU1337" s="68">
        <v>38.389833333333335</v>
      </c>
      <c r="AV1337" s="80">
        <v>1.4533333333333334E-2</v>
      </c>
      <c r="AW1337" s="68">
        <v>11.282300000000001</v>
      </c>
      <c r="AX1337" s="68">
        <v>0.19353333333333333</v>
      </c>
      <c r="AY1337" s="68">
        <v>47.760699999999993</v>
      </c>
      <c r="AZ1337" s="68">
        <v>0.11116666666666668</v>
      </c>
      <c r="BA1337" s="68">
        <v>0.17833333333333332</v>
      </c>
      <c r="BB1337" s="68">
        <v>6.8733333333333327E-2</v>
      </c>
      <c r="BC1337" s="68">
        <v>1.47E-2</v>
      </c>
      <c r="BD1337" s="68">
        <v>1.5399999999999999E-2</v>
      </c>
      <c r="BE1337" s="68">
        <v>98.029233333333323</v>
      </c>
      <c r="BF1337" s="59">
        <f t="shared" si="939"/>
        <v>88.297910571439147</v>
      </c>
      <c r="BG1337" s="59">
        <f t="shared" si="940"/>
        <v>0.11702089428560854</v>
      </c>
      <c r="BH1337" s="64">
        <f t="shared" si="941"/>
        <v>0.88297910571439142</v>
      </c>
      <c r="BI1337" s="62"/>
      <c r="BJ1337" s="62"/>
      <c r="BK1337" s="62"/>
      <c r="BL1337" s="62"/>
    </row>
    <row r="1338" spans="1:64" s="31" customFormat="1" x14ac:dyDescent="0.25">
      <c r="A1338" s="62"/>
      <c r="B1338" s="58" t="s">
        <v>168</v>
      </c>
      <c r="C1338" s="52" t="s">
        <v>15</v>
      </c>
      <c r="D1338" s="52" t="s">
        <v>1771</v>
      </c>
      <c r="E1338" s="52" t="s">
        <v>1772</v>
      </c>
      <c r="F1338" s="52" t="s">
        <v>1752</v>
      </c>
      <c r="G1338" s="63" t="s">
        <v>1779</v>
      </c>
      <c r="H1338" s="52" t="s">
        <v>1788</v>
      </c>
      <c r="I1338" s="52" t="s">
        <v>1735</v>
      </c>
      <c r="J1338" s="52" t="s">
        <v>1721</v>
      </c>
      <c r="K1338" s="68">
        <f t="shared" si="907"/>
        <v>87.90045183227322</v>
      </c>
      <c r="L1338" s="68">
        <v>9.4500000000000001E-2</v>
      </c>
      <c r="M1338" s="68">
        <v>0.74639999999999995</v>
      </c>
      <c r="N1338" s="68">
        <v>10.02</v>
      </c>
      <c r="O1338" s="68">
        <v>49.12</v>
      </c>
      <c r="P1338" s="68">
        <v>0.17380000000000001</v>
      </c>
      <c r="Q1338" s="68">
        <v>27.74</v>
      </c>
      <c r="R1338" s="68">
        <v>0.34520000000000001</v>
      </c>
      <c r="S1338" s="68">
        <v>9.8000000000000007</v>
      </c>
      <c r="T1338" s="68">
        <v>7.4200000000000002E-2</v>
      </c>
      <c r="U1338" s="68">
        <v>9.7500000000000003E-2</v>
      </c>
      <c r="V1338" s="59">
        <f t="shared" si="925"/>
        <v>98.211600000000004</v>
      </c>
      <c r="W1338" s="59">
        <f t="shared" si="926"/>
        <v>18.492557323747022</v>
      </c>
      <c r="X1338" s="59">
        <f t="shared" si="927"/>
        <v>10.277220133644118</v>
      </c>
      <c r="Y1338" s="59">
        <f t="shared" si="928"/>
        <v>99.241377457391138</v>
      </c>
      <c r="Z1338" s="59">
        <f t="shared" si="864"/>
        <v>3.1636249396510968E-3</v>
      </c>
      <c r="AA1338" s="59">
        <f t="shared" si="865"/>
        <v>1.8792313005844701E-2</v>
      </c>
      <c r="AB1338" s="59">
        <f t="shared" si="866"/>
        <v>0.39538781069634465</v>
      </c>
      <c r="AC1338" s="59">
        <f t="shared" si="867"/>
        <v>1.3006834604404443</v>
      </c>
      <c r="AD1338" s="59">
        <f t="shared" si="868"/>
        <v>0.25891435194933782</v>
      </c>
      <c r="AE1338" s="59">
        <f t="shared" si="869"/>
        <v>3.3326389908394814E-3</v>
      </c>
      <c r="AF1338" s="59">
        <f t="shared" si="870"/>
        <v>0.51775653264101473</v>
      </c>
      <c r="AG1338" s="59">
        <f t="shared" si="871"/>
        <v>9.788924726563562E-3</v>
      </c>
      <c r="AH1338" s="59">
        <f t="shared" si="872"/>
        <v>0.4890673423065468</v>
      </c>
      <c r="AI1338" s="59">
        <f t="shared" si="873"/>
        <v>1.9979313194331909E-3</v>
      </c>
      <c r="AJ1338" s="59">
        <f t="shared" si="929"/>
        <v>2.9988849310160202</v>
      </c>
      <c r="AK1338" s="59">
        <f t="shared" si="906"/>
        <v>4.0033326389908384</v>
      </c>
      <c r="AL1338" s="59">
        <f t="shared" si="930"/>
        <v>0.48575262712360584</v>
      </c>
      <c r="AM1338" s="59">
        <f t="shared" si="931"/>
        <v>0.5142473728763941</v>
      </c>
      <c r="AN1338" s="59">
        <f t="shared" si="932"/>
        <v>1.9997212543178178</v>
      </c>
      <c r="AO1338" s="59">
        <f t="shared" si="933"/>
        <v>6.9645324579547756</v>
      </c>
      <c r="AP1338" s="59">
        <f t="shared" si="934"/>
        <v>0.33336430795381194</v>
      </c>
      <c r="AQ1338" s="59">
        <f t="shared" si="935"/>
        <v>0.13243798260808559</v>
      </c>
      <c r="AR1338" s="59">
        <f t="shared" si="936"/>
        <v>0.66531612564351983</v>
      </c>
      <c r="AS1338" s="59">
        <f t="shared" si="937"/>
        <v>0.20224589174839466</v>
      </c>
      <c r="AT1338" s="59">
        <f t="shared" si="938"/>
        <v>0.76688019104802319</v>
      </c>
      <c r="AU1338" s="68">
        <v>38.278066666666668</v>
      </c>
      <c r="AV1338" s="80">
        <v>4.0533333333333331E-2</v>
      </c>
      <c r="AW1338" s="68">
        <v>11.676366666666667</v>
      </c>
      <c r="AX1338" s="68">
        <v>0.20453333333333332</v>
      </c>
      <c r="AY1338" s="68">
        <v>47.589999999999996</v>
      </c>
      <c r="AZ1338" s="68">
        <v>0.10946666666666667</v>
      </c>
      <c r="BA1338" s="68">
        <v>0.17083333333333336</v>
      </c>
      <c r="BB1338" s="68">
        <v>0.52406666666666668</v>
      </c>
      <c r="BC1338" s="68">
        <v>1.5133333333333334E-2</v>
      </c>
      <c r="BD1338" s="68">
        <v>1.8600000000000002E-2</v>
      </c>
      <c r="BE1338" s="68">
        <v>98.627599999999987</v>
      </c>
      <c r="BF1338" s="59">
        <f t="shared" si="939"/>
        <v>87.90045183227322</v>
      </c>
      <c r="BG1338" s="59">
        <f t="shared" si="940"/>
        <v>0.1209954816772678</v>
      </c>
      <c r="BH1338" s="64">
        <f t="shared" si="941"/>
        <v>0.87900451832273219</v>
      </c>
      <c r="BI1338" s="62"/>
      <c r="BJ1338" s="62"/>
      <c r="BK1338" s="62"/>
      <c r="BL1338" s="62"/>
    </row>
    <row r="1339" spans="1:64" s="31" customFormat="1" x14ac:dyDescent="0.25">
      <c r="A1339" s="62"/>
      <c r="B1339" s="58" t="s">
        <v>168</v>
      </c>
      <c r="C1339" s="52" t="s">
        <v>15</v>
      </c>
      <c r="D1339" s="52" t="s">
        <v>1771</v>
      </c>
      <c r="E1339" s="52" t="s">
        <v>1772</v>
      </c>
      <c r="F1339" s="52" t="s">
        <v>1752</v>
      </c>
      <c r="G1339" s="63" t="s">
        <v>1779</v>
      </c>
      <c r="H1339" s="52" t="s">
        <v>1788</v>
      </c>
      <c r="I1339" s="52" t="s">
        <v>1735</v>
      </c>
      <c r="J1339" s="52" t="s">
        <v>1721</v>
      </c>
      <c r="K1339" s="68">
        <f t="shared" si="907"/>
        <v>87.895286546653708</v>
      </c>
      <c r="L1339" s="68">
        <v>6.1899999999999997E-2</v>
      </c>
      <c r="M1339" s="68">
        <v>0.65790000000000004</v>
      </c>
      <c r="N1339" s="68">
        <v>9.64</v>
      </c>
      <c r="O1339" s="68">
        <v>49.85</v>
      </c>
      <c r="P1339" s="68">
        <v>0.15279999999999999</v>
      </c>
      <c r="Q1339" s="68">
        <v>27.64</v>
      </c>
      <c r="R1339" s="68">
        <v>0.29980000000000001</v>
      </c>
      <c r="S1339" s="68">
        <v>9.6199999999999992</v>
      </c>
      <c r="T1339" s="68">
        <v>5.9700000000000003E-2</v>
      </c>
      <c r="U1339" s="68">
        <v>8.8499999999999995E-2</v>
      </c>
      <c r="V1339" s="59">
        <f t="shared" si="925"/>
        <v>98.070600000000013</v>
      </c>
      <c r="W1339" s="59">
        <f t="shared" si="926"/>
        <v>18.612059048978736</v>
      </c>
      <c r="X1339" s="59">
        <f t="shared" si="927"/>
        <v>10.033275117827586</v>
      </c>
      <c r="Y1339" s="59">
        <f t="shared" si="928"/>
        <v>99.07593416680632</v>
      </c>
      <c r="Z1339" s="59">
        <f t="shared" si="864"/>
        <v>2.0812455940673767E-3</v>
      </c>
      <c r="AA1339" s="59">
        <f t="shared" si="865"/>
        <v>1.6635964829438649E-2</v>
      </c>
      <c r="AB1339" s="59">
        <f t="shared" si="866"/>
        <v>0.3820428614617104</v>
      </c>
      <c r="AC1339" s="59">
        <f t="shared" si="867"/>
        <v>1.3257386652739398</v>
      </c>
      <c r="AD1339" s="59">
        <f t="shared" si="868"/>
        <v>0.25386491672079908</v>
      </c>
      <c r="AE1339" s="59">
        <f t="shared" si="869"/>
        <v>2.942668590281681E-3</v>
      </c>
      <c r="AF1339" s="59">
        <f t="shared" si="870"/>
        <v>0.52336242091658602</v>
      </c>
      <c r="AG1339" s="59">
        <f t="shared" si="871"/>
        <v>8.5383770841643038E-3</v>
      </c>
      <c r="AH1339" s="59">
        <f t="shared" si="872"/>
        <v>0.48216664121677094</v>
      </c>
      <c r="AI1339" s="59">
        <f t="shared" si="873"/>
        <v>1.6144718653702816E-3</v>
      </c>
      <c r="AJ1339" s="59">
        <f t="shared" si="929"/>
        <v>2.998988233553129</v>
      </c>
      <c r="AK1339" s="59">
        <f t="shared" si="906"/>
        <v>4.0029426685902818</v>
      </c>
      <c r="AL1339" s="59">
        <f t="shared" si="930"/>
        <v>0.47951537093696073</v>
      </c>
      <c r="AM1339" s="59">
        <f t="shared" si="931"/>
        <v>0.52048462906303927</v>
      </c>
      <c r="AN1339" s="59">
        <f t="shared" si="932"/>
        <v>2.0615783688306193</v>
      </c>
      <c r="AO1339" s="59">
        <f t="shared" si="933"/>
        <v>7.247850490308843</v>
      </c>
      <c r="AP1339" s="59">
        <f t="shared" si="934"/>
        <v>0.32662890820657109</v>
      </c>
      <c r="AQ1339" s="59">
        <f t="shared" si="935"/>
        <v>0.12941420589200847</v>
      </c>
      <c r="AR1339" s="59">
        <f t="shared" si="936"/>
        <v>0.67582956638096781</v>
      </c>
      <c r="AS1339" s="59">
        <f t="shared" si="937"/>
        <v>0.19475622772702372</v>
      </c>
      <c r="AT1339" s="59">
        <f t="shared" si="938"/>
        <v>0.77629289491614972</v>
      </c>
      <c r="AU1339" s="68">
        <v>38.085966666666664</v>
      </c>
      <c r="AV1339" s="80">
        <v>4.136666666666667E-2</v>
      </c>
      <c r="AW1339" s="68">
        <v>11.6877</v>
      </c>
      <c r="AX1339" s="68">
        <v>0.20626666666666668</v>
      </c>
      <c r="AY1339" s="68">
        <v>47.613066666666668</v>
      </c>
      <c r="AZ1339" s="68">
        <v>0.11073333333333334</v>
      </c>
      <c r="BA1339" s="68">
        <v>0.1691</v>
      </c>
      <c r="BB1339" s="68">
        <v>0.52913333333333334</v>
      </c>
      <c r="BC1339" s="68">
        <v>1.43E-2</v>
      </c>
      <c r="BD1339" s="68">
        <v>1.8000000000000002E-2</v>
      </c>
      <c r="BE1339" s="68">
        <v>98.475633333333334</v>
      </c>
      <c r="BF1339" s="59">
        <f t="shared" si="939"/>
        <v>87.895286546653708</v>
      </c>
      <c r="BG1339" s="59">
        <f t="shared" si="940"/>
        <v>0.12104713453346293</v>
      </c>
      <c r="BH1339" s="64">
        <f t="shared" si="941"/>
        <v>0.87895286546653706</v>
      </c>
      <c r="BI1339" s="62"/>
      <c r="BJ1339" s="62"/>
      <c r="BK1339" s="62"/>
      <c r="BL1339" s="62"/>
    </row>
    <row r="1340" spans="1:64" s="31" customFormat="1" x14ac:dyDescent="0.25">
      <c r="A1340" s="62"/>
      <c r="B1340" s="58" t="s">
        <v>168</v>
      </c>
      <c r="C1340" s="52" t="s">
        <v>15</v>
      </c>
      <c r="D1340" s="52" t="s">
        <v>1771</v>
      </c>
      <c r="E1340" s="52" t="s">
        <v>1772</v>
      </c>
      <c r="F1340" s="52" t="s">
        <v>1752</v>
      </c>
      <c r="G1340" s="63" t="s">
        <v>1779</v>
      </c>
      <c r="H1340" s="52" t="s">
        <v>1788</v>
      </c>
      <c r="I1340" s="52" t="s">
        <v>1735</v>
      </c>
      <c r="J1340" s="52" t="s">
        <v>1721</v>
      </c>
      <c r="K1340" s="68">
        <f t="shared" si="907"/>
        <v>88.376881998605612</v>
      </c>
      <c r="L1340" s="68">
        <v>7.6899999999999996E-2</v>
      </c>
      <c r="M1340" s="68">
        <v>0.66300000000000003</v>
      </c>
      <c r="N1340" s="68">
        <v>10.42</v>
      </c>
      <c r="O1340" s="68">
        <v>49.14</v>
      </c>
      <c r="P1340" s="68">
        <v>0.15060000000000001</v>
      </c>
      <c r="Q1340" s="68">
        <v>26.79</v>
      </c>
      <c r="R1340" s="68">
        <v>0.33040000000000003</v>
      </c>
      <c r="S1340" s="68">
        <v>10.3</v>
      </c>
      <c r="T1340" s="68">
        <v>6.4500000000000002E-2</v>
      </c>
      <c r="U1340" s="68">
        <v>0.111</v>
      </c>
      <c r="V1340" s="59">
        <f t="shared" si="925"/>
        <v>98.046399999999991</v>
      </c>
      <c r="W1340" s="59">
        <f t="shared" si="926"/>
        <v>17.643001394483996</v>
      </c>
      <c r="X1340" s="59">
        <f t="shared" si="927"/>
        <v>10.165590804085356</v>
      </c>
      <c r="Y1340" s="59">
        <f t="shared" si="928"/>
        <v>99.064992198569342</v>
      </c>
      <c r="Z1340" s="59">
        <f t="shared" si="864"/>
        <v>2.5649993455852723E-3</v>
      </c>
      <c r="AA1340" s="59">
        <f t="shared" si="865"/>
        <v>1.6631440711541767E-2</v>
      </c>
      <c r="AB1340" s="59">
        <f t="shared" si="866"/>
        <v>0.40966702749547168</v>
      </c>
      <c r="AC1340" s="59">
        <f t="shared" si="867"/>
        <v>1.2964511240456809</v>
      </c>
      <c r="AD1340" s="59">
        <f t="shared" si="868"/>
        <v>0.25516483713145394</v>
      </c>
      <c r="AE1340" s="59">
        <f t="shared" si="869"/>
        <v>2.8772076589319534E-3</v>
      </c>
      <c r="AF1340" s="59">
        <f t="shared" si="870"/>
        <v>0.49216283883098483</v>
      </c>
      <c r="AG1340" s="59">
        <f t="shared" si="871"/>
        <v>9.3349495970372186E-3</v>
      </c>
      <c r="AH1340" s="59">
        <f t="shared" si="872"/>
        <v>0.51213864654424179</v>
      </c>
      <c r="AI1340" s="59">
        <f t="shared" si="873"/>
        <v>1.7303904161746406E-3</v>
      </c>
      <c r="AJ1340" s="59">
        <f t="shared" si="929"/>
        <v>2.9987234617771041</v>
      </c>
      <c r="AK1340" s="59">
        <f t="shared" si="906"/>
        <v>4.0028772076589316</v>
      </c>
      <c r="AL1340" s="59">
        <f t="shared" si="930"/>
        <v>0.50994512504668543</v>
      </c>
      <c r="AM1340" s="59">
        <f t="shared" si="931"/>
        <v>0.49005487495331457</v>
      </c>
      <c r="AN1340" s="59">
        <f t="shared" si="932"/>
        <v>1.9288035309404172</v>
      </c>
      <c r="AO1340" s="59">
        <f t="shared" si="933"/>
        <v>6.6430341067385301</v>
      </c>
      <c r="AP1340" s="59">
        <f t="shared" si="934"/>
        <v>0.34143635427771674</v>
      </c>
      <c r="AQ1340" s="59">
        <f t="shared" si="935"/>
        <v>0.13010097910661486</v>
      </c>
      <c r="AR1340" s="59">
        <f t="shared" si="936"/>
        <v>0.66102195936707597</v>
      </c>
      <c r="AS1340" s="59">
        <f t="shared" si="937"/>
        <v>0.20887706152630925</v>
      </c>
      <c r="AT1340" s="59">
        <f t="shared" si="938"/>
        <v>0.75988355371202421</v>
      </c>
      <c r="AU1340" s="68">
        <v>39.11763333333333</v>
      </c>
      <c r="AV1340" s="80">
        <v>1.35E-2</v>
      </c>
      <c r="AW1340" s="68">
        <v>11.143700000000001</v>
      </c>
      <c r="AX1340" s="68">
        <v>0.19620000000000001</v>
      </c>
      <c r="AY1340" s="68">
        <v>47.536966666666665</v>
      </c>
      <c r="AZ1340" s="68">
        <v>0.10870000000000002</v>
      </c>
      <c r="BA1340" s="68">
        <v>0.17523333333333335</v>
      </c>
      <c r="BB1340" s="68">
        <v>0.13333333333333333</v>
      </c>
      <c r="BC1340" s="68">
        <v>1.47E-2</v>
      </c>
      <c r="BD1340" s="68">
        <v>1.5133333333333334E-2</v>
      </c>
      <c r="BE1340" s="68">
        <v>98.455100000000002</v>
      </c>
      <c r="BF1340" s="59">
        <f t="shared" si="939"/>
        <v>88.376881998605612</v>
      </c>
      <c r="BG1340" s="59">
        <f t="shared" si="940"/>
        <v>0.11623118001394389</v>
      </c>
      <c r="BH1340" s="64">
        <f t="shared" si="941"/>
        <v>0.88376881998605616</v>
      </c>
      <c r="BI1340" s="62"/>
      <c r="BJ1340" s="62"/>
      <c r="BK1340" s="62"/>
      <c r="BL1340" s="62"/>
    </row>
    <row r="1341" spans="1:64" s="31" customFormat="1" x14ac:dyDescent="0.25">
      <c r="A1341" s="62"/>
      <c r="B1341" s="58" t="s">
        <v>168</v>
      </c>
      <c r="C1341" s="52" t="s">
        <v>15</v>
      </c>
      <c r="D1341" s="52" t="s">
        <v>1771</v>
      </c>
      <c r="E1341" s="52" t="s">
        <v>1772</v>
      </c>
      <c r="F1341" s="52" t="s">
        <v>1752</v>
      </c>
      <c r="G1341" s="63" t="s">
        <v>1779</v>
      </c>
      <c r="H1341" s="52" t="s">
        <v>1788</v>
      </c>
      <c r="I1341" s="52" t="s">
        <v>1735</v>
      </c>
      <c r="J1341" s="52" t="s">
        <v>1721</v>
      </c>
      <c r="K1341" s="68">
        <f t="shared" si="907"/>
        <v>88.284499808645592</v>
      </c>
      <c r="L1341" s="68">
        <v>0.2384</v>
      </c>
      <c r="M1341" s="68">
        <v>0.54169999999999996</v>
      </c>
      <c r="N1341" s="68">
        <v>9.39</v>
      </c>
      <c r="O1341" s="68">
        <v>51.14</v>
      </c>
      <c r="P1341" s="68">
        <v>0.13439999999999999</v>
      </c>
      <c r="Q1341" s="68">
        <v>25.35</v>
      </c>
      <c r="R1341" s="68">
        <v>0.3</v>
      </c>
      <c r="S1341" s="68">
        <v>9.7899999999999991</v>
      </c>
      <c r="T1341" s="68">
        <v>7.6499999999999999E-2</v>
      </c>
      <c r="U1341" s="68">
        <v>0.10489999999999999</v>
      </c>
      <c r="V1341" s="59">
        <f t="shared" si="925"/>
        <v>97.065899999999999</v>
      </c>
      <c r="W1341" s="59">
        <f t="shared" si="926"/>
        <v>18.043497564483836</v>
      </c>
      <c r="X1341" s="59">
        <f t="shared" si="927"/>
        <v>8.1201405151324337</v>
      </c>
      <c r="Y1341" s="59">
        <f t="shared" si="928"/>
        <v>97.879538079616268</v>
      </c>
      <c r="Z1341" s="59">
        <f t="shared" si="864"/>
        <v>8.0916288987386339E-3</v>
      </c>
      <c r="AA1341" s="59">
        <f t="shared" si="865"/>
        <v>1.3827509515381184E-2</v>
      </c>
      <c r="AB1341" s="59">
        <f t="shared" si="866"/>
        <v>0.37566234991578412</v>
      </c>
      <c r="AC1341" s="59">
        <f t="shared" si="867"/>
        <v>1.3729366769235869</v>
      </c>
      <c r="AD1341" s="59">
        <f t="shared" si="868"/>
        <v>0.20740562652985606</v>
      </c>
      <c r="AE1341" s="59">
        <f t="shared" si="869"/>
        <v>2.6128488761614894E-3</v>
      </c>
      <c r="AF1341" s="59">
        <f t="shared" si="870"/>
        <v>0.51218382906428461</v>
      </c>
      <c r="AG1341" s="59">
        <f t="shared" si="871"/>
        <v>8.6250571281975552E-3</v>
      </c>
      <c r="AH1341" s="59">
        <f t="shared" si="872"/>
        <v>0.49533817916825723</v>
      </c>
      <c r="AI1341" s="59">
        <f t="shared" si="873"/>
        <v>2.0884044429387676E-3</v>
      </c>
      <c r="AJ1341" s="59">
        <f t="shared" si="929"/>
        <v>2.9987721104631868</v>
      </c>
      <c r="AK1341" s="59">
        <f t="shared" si="906"/>
        <v>4.0026128488761614</v>
      </c>
      <c r="AL1341" s="59">
        <f t="shared" si="930"/>
        <v>0.49164005860002052</v>
      </c>
      <c r="AM1341" s="59">
        <f t="shared" si="931"/>
        <v>0.50835994139997953</v>
      </c>
      <c r="AN1341" s="59">
        <f t="shared" si="932"/>
        <v>2.4694789511438624</v>
      </c>
      <c r="AO1341" s="59">
        <f t="shared" si="933"/>
        <v>9.1798207272908776</v>
      </c>
      <c r="AP1341" s="59">
        <f t="shared" si="934"/>
        <v>0.28822771778751016</v>
      </c>
      <c r="AQ1341" s="59">
        <f t="shared" si="935"/>
        <v>0.10603534412487153</v>
      </c>
      <c r="AR1341" s="59">
        <f t="shared" si="936"/>
        <v>0.70190869666833211</v>
      </c>
      <c r="AS1341" s="59">
        <f t="shared" si="937"/>
        <v>0.19205595920679636</v>
      </c>
      <c r="AT1341" s="59">
        <f t="shared" si="938"/>
        <v>0.78516381162878635</v>
      </c>
      <c r="AU1341" s="68">
        <v>39.071899999999999</v>
      </c>
      <c r="AV1341" s="80">
        <v>1.3266666666666668E-2</v>
      </c>
      <c r="AW1341" s="68">
        <v>11.258666666666665</v>
      </c>
      <c r="AX1341" s="68">
        <v>0.19593333333333332</v>
      </c>
      <c r="AY1341" s="68">
        <v>47.598866666666659</v>
      </c>
      <c r="AZ1341" s="68">
        <v>0.11213333333333335</v>
      </c>
      <c r="BA1341" s="68">
        <v>0.1757</v>
      </c>
      <c r="BB1341" s="68">
        <v>0.14546666666666666</v>
      </c>
      <c r="BC1341" s="68">
        <v>1.4900000000000002E-2</v>
      </c>
      <c r="BD1341" s="68">
        <v>1.4566666666666667E-2</v>
      </c>
      <c r="BE1341" s="68">
        <v>98.601399999999998</v>
      </c>
      <c r="BF1341" s="59">
        <f t="shared" si="939"/>
        <v>88.284499808645592</v>
      </c>
      <c r="BG1341" s="59">
        <f t="shared" si="940"/>
        <v>0.11715500191354408</v>
      </c>
      <c r="BH1341" s="64">
        <f t="shared" si="941"/>
        <v>0.88284499808645589</v>
      </c>
      <c r="BI1341" s="62"/>
      <c r="BJ1341" s="62"/>
      <c r="BK1341" s="62"/>
      <c r="BL1341" s="62"/>
    </row>
    <row r="1342" spans="1:64" s="31" customFormat="1" x14ac:dyDescent="0.25">
      <c r="A1342" s="62"/>
      <c r="B1342" s="58" t="s">
        <v>168</v>
      </c>
      <c r="C1342" s="52" t="s">
        <v>15</v>
      </c>
      <c r="D1342" s="52" t="s">
        <v>1771</v>
      </c>
      <c r="E1342" s="52" t="s">
        <v>1772</v>
      </c>
      <c r="F1342" s="52" t="s">
        <v>1752</v>
      </c>
      <c r="G1342" s="63" t="s">
        <v>1779</v>
      </c>
      <c r="H1342" s="52" t="s">
        <v>1788</v>
      </c>
      <c r="I1342" s="52" t="s">
        <v>1735</v>
      </c>
      <c r="J1342" s="52" t="s">
        <v>1721</v>
      </c>
      <c r="K1342" s="68">
        <f t="shared" si="907"/>
        <v>88.088016487019487</v>
      </c>
      <c r="L1342" s="68">
        <v>0.1023</v>
      </c>
      <c r="M1342" s="68">
        <v>0.59860000000000002</v>
      </c>
      <c r="N1342" s="68">
        <v>10.99</v>
      </c>
      <c r="O1342" s="68">
        <v>48.31</v>
      </c>
      <c r="P1342" s="68">
        <v>0.1522</v>
      </c>
      <c r="Q1342" s="68">
        <v>26.63</v>
      </c>
      <c r="R1342" s="68">
        <v>0.31109999999999999</v>
      </c>
      <c r="S1342" s="68">
        <v>9.93</v>
      </c>
      <c r="T1342" s="68">
        <v>8.2299999999999998E-2</v>
      </c>
      <c r="U1342" s="68">
        <v>9.6500000000000002E-2</v>
      </c>
      <c r="V1342" s="59">
        <f t="shared" si="925"/>
        <v>97.203000000000017</v>
      </c>
      <c r="W1342" s="59">
        <f t="shared" si="926"/>
        <v>18.017379720978898</v>
      </c>
      <c r="X1342" s="59">
        <f t="shared" si="927"/>
        <v>9.5717051333864198</v>
      </c>
      <c r="Y1342" s="59">
        <f t="shared" si="928"/>
        <v>98.162084854365332</v>
      </c>
      <c r="Z1342" s="59">
        <f t="shared" si="864"/>
        <v>3.4389581052040406E-3</v>
      </c>
      <c r="AA1342" s="59">
        <f t="shared" si="865"/>
        <v>1.5133639646756404E-2</v>
      </c>
      <c r="AB1342" s="59">
        <f t="shared" si="866"/>
        <v>0.43546305664755769</v>
      </c>
      <c r="AC1342" s="59">
        <f t="shared" si="867"/>
        <v>1.2845421708098299</v>
      </c>
      <c r="AD1342" s="59">
        <f t="shared" si="868"/>
        <v>0.24214072932574074</v>
      </c>
      <c r="AE1342" s="59">
        <f t="shared" si="869"/>
        <v>2.9305640709630632E-3</v>
      </c>
      <c r="AF1342" s="59">
        <f t="shared" si="870"/>
        <v>0.50654532840320476</v>
      </c>
      <c r="AG1342" s="59">
        <f t="shared" si="871"/>
        <v>8.8585426892394334E-3</v>
      </c>
      <c r="AH1342" s="59">
        <f t="shared" si="872"/>
        <v>0.49761092392685624</v>
      </c>
      <c r="AI1342" s="59">
        <f t="shared" si="873"/>
        <v>2.2252281956419563E-3</v>
      </c>
      <c r="AJ1342" s="59">
        <f t="shared" si="929"/>
        <v>2.9988891418209942</v>
      </c>
      <c r="AK1342" s="59">
        <f t="shared" si="906"/>
        <v>4.0029305640709634</v>
      </c>
      <c r="AL1342" s="59">
        <f t="shared" si="930"/>
        <v>0.49555128773255314</v>
      </c>
      <c r="AM1342" s="59">
        <f t="shared" si="931"/>
        <v>0.50444871226744681</v>
      </c>
      <c r="AN1342" s="59">
        <f t="shared" si="932"/>
        <v>2.0919459927857602</v>
      </c>
      <c r="AO1342" s="59">
        <f t="shared" si="933"/>
        <v>7.3879093048588773</v>
      </c>
      <c r="AP1342" s="59">
        <f t="shared" si="934"/>
        <v>0.32342091431520348</v>
      </c>
      <c r="AQ1342" s="59">
        <f t="shared" si="935"/>
        <v>0.12340607409385704</v>
      </c>
      <c r="AR1342" s="59">
        <f t="shared" si="936"/>
        <v>0.65466188504946554</v>
      </c>
      <c r="AS1342" s="59">
        <f t="shared" si="937"/>
        <v>0.22193204085667745</v>
      </c>
      <c r="AT1342" s="59">
        <f t="shared" si="938"/>
        <v>0.74682457373034572</v>
      </c>
      <c r="AU1342" s="68">
        <v>39.44233333333333</v>
      </c>
      <c r="AV1342" s="80">
        <v>1.5799999999999998E-2</v>
      </c>
      <c r="AW1342" s="68">
        <v>11.437100000000001</v>
      </c>
      <c r="AX1342" s="68">
        <v>0.19216666666666668</v>
      </c>
      <c r="AY1342" s="68">
        <v>47.449833333333338</v>
      </c>
      <c r="AZ1342" s="68">
        <v>0.1105</v>
      </c>
      <c r="BA1342" s="68">
        <v>0.18933333333333335</v>
      </c>
      <c r="BB1342" s="68">
        <v>8.4600000000000009E-2</v>
      </c>
      <c r="BC1342" s="68">
        <v>1.6E-2</v>
      </c>
      <c r="BD1342" s="68">
        <v>1.6333333333333332E-2</v>
      </c>
      <c r="BE1342" s="68">
        <v>98.953999999999994</v>
      </c>
      <c r="BF1342" s="59">
        <f t="shared" si="939"/>
        <v>88.088016487019487</v>
      </c>
      <c r="BG1342" s="59">
        <f t="shared" si="940"/>
        <v>0.11911983512980512</v>
      </c>
      <c r="BH1342" s="64">
        <f t="shared" si="941"/>
        <v>0.88088016487019483</v>
      </c>
      <c r="BI1342" s="62"/>
      <c r="BJ1342" s="62"/>
      <c r="BK1342" s="62"/>
      <c r="BL1342" s="62"/>
    </row>
    <row r="1343" spans="1:64" s="31" customFormat="1" x14ac:dyDescent="0.25">
      <c r="A1343" s="62"/>
      <c r="B1343" s="58" t="s">
        <v>168</v>
      </c>
      <c r="C1343" s="52" t="s">
        <v>15</v>
      </c>
      <c r="D1343" s="52" t="s">
        <v>1771</v>
      </c>
      <c r="E1343" s="52" t="s">
        <v>1772</v>
      </c>
      <c r="F1343" s="52" t="s">
        <v>1752</v>
      </c>
      <c r="G1343" s="63" t="s">
        <v>1779</v>
      </c>
      <c r="H1343" s="52" t="s">
        <v>1788</v>
      </c>
      <c r="I1343" s="52" t="s">
        <v>1735</v>
      </c>
      <c r="J1343" s="52" t="s">
        <v>1721</v>
      </c>
      <c r="K1343" s="68">
        <f t="shared" si="907"/>
        <v>87.607144150960821</v>
      </c>
      <c r="L1343" s="68">
        <v>6.3399999999999998E-2</v>
      </c>
      <c r="M1343" s="68">
        <v>0.90410000000000001</v>
      </c>
      <c r="N1343" s="68">
        <v>11.11</v>
      </c>
      <c r="O1343" s="68">
        <v>45.67</v>
      </c>
      <c r="P1343" s="68">
        <v>0.1842</v>
      </c>
      <c r="Q1343" s="68">
        <v>29.74</v>
      </c>
      <c r="R1343" s="68">
        <v>0.3337</v>
      </c>
      <c r="S1343" s="68">
        <v>9.65</v>
      </c>
      <c r="T1343" s="68">
        <v>7.8600000000000003E-2</v>
      </c>
      <c r="U1343" s="68">
        <v>0.1216</v>
      </c>
      <c r="V1343" s="59">
        <f t="shared" si="925"/>
        <v>97.855599999999995</v>
      </c>
      <c r="W1343" s="59">
        <f t="shared" si="926"/>
        <v>18.881016749406726</v>
      </c>
      <c r="X1343" s="59">
        <f t="shared" si="927"/>
        <v>12.0682187714973</v>
      </c>
      <c r="Y1343" s="59">
        <f t="shared" si="928"/>
        <v>99.064835520904026</v>
      </c>
      <c r="Z1343" s="59">
        <f t="shared" si="864"/>
        <v>2.1200860703133369E-3</v>
      </c>
      <c r="AA1343" s="59">
        <f t="shared" si="865"/>
        <v>2.2737155326980615E-2</v>
      </c>
      <c r="AB1343" s="59">
        <f t="shared" si="866"/>
        <v>0.43790576886481647</v>
      </c>
      <c r="AC1343" s="59">
        <f t="shared" si="867"/>
        <v>1.2079677059239755</v>
      </c>
      <c r="AD1343" s="59">
        <f t="shared" si="868"/>
        <v>0.3036929377209055</v>
      </c>
      <c r="AE1343" s="59">
        <f t="shared" si="869"/>
        <v>3.5280861191787131E-3</v>
      </c>
      <c r="AF1343" s="59">
        <f t="shared" si="870"/>
        <v>0.52803783743308108</v>
      </c>
      <c r="AG1343" s="59">
        <f t="shared" si="871"/>
        <v>9.4521686351471679E-3</v>
      </c>
      <c r="AH1343" s="59">
        <f t="shared" si="872"/>
        <v>0.48103973756364887</v>
      </c>
      <c r="AI1343" s="59">
        <f t="shared" si="873"/>
        <v>2.114025630220047E-3</v>
      </c>
      <c r="AJ1343" s="59">
        <f t="shared" si="929"/>
        <v>2.998595509288267</v>
      </c>
      <c r="AK1343" s="59">
        <f t="shared" si="906"/>
        <v>4.0035280861191787</v>
      </c>
      <c r="AL1343" s="59">
        <f t="shared" si="930"/>
        <v>0.47671234549554597</v>
      </c>
      <c r="AM1343" s="59">
        <f t="shared" si="931"/>
        <v>0.52328765450445403</v>
      </c>
      <c r="AN1343" s="59">
        <f t="shared" si="932"/>
        <v>1.7387228079645007</v>
      </c>
      <c r="AO1343" s="59">
        <f t="shared" si="933"/>
        <v>5.7994994541089904</v>
      </c>
      <c r="AP1343" s="59">
        <f t="shared" si="934"/>
        <v>0.36513370286758934</v>
      </c>
      <c r="AQ1343" s="59">
        <f t="shared" si="935"/>
        <v>0.15577460494405954</v>
      </c>
      <c r="AR1343" s="59">
        <f t="shared" si="936"/>
        <v>0.61960838993371148</v>
      </c>
      <c r="AS1343" s="59">
        <f t="shared" si="937"/>
        <v>0.22461700512222907</v>
      </c>
      <c r="AT1343" s="59">
        <f t="shared" si="938"/>
        <v>0.73393716128695063</v>
      </c>
      <c r="AU1343" s="68">
        <v>39.061450000000001</v>
      </c>
      <c r="AV1343" s="80">
        <v>3.9025000000000004E-2</v>
      </c>
      <c r="AW1343" s="68">
        <v>11.98405</v>
      </c>
      <c r="AX1343" s="68">
        <v>0.2122</v>
      </c>
      <c r="AY1343" s="68">
        <v>47.5289</v>
      </c>
      <c r="AZ1343" s="68">
        <v>0.10835</v>
      </c>
      <c r="BA1343" s="68">
        <v>0.17524999999999999</v>
      </c>
      <c r="BB1343" s="68">
        <v>0.135825</v>
      </c>
      <c r="BC1343" s="68">
        <v>1.5474999999999999E-2</v>
      </c>
      <c r="BD1343" s="68">
        <v>1.6E-2</v>
      </c>
      <c r="BE1343" s="68">
        <v>99.276525000000007</v>
      </c>
      <c r="BF1343" s="59">
        <f t="shared" si="939"/>
        <v>87.607144150960821</v>
      </c>
      <c r="BG1343" s="59">
        <f t="shared" si="940"/>
        <v>0.12392855849039179</v>
      </c>
      <c r="BH1343" s="64">
        <f t="shared" si="941"/>
        <v>0.87607144150960825</v>
      </c>
      <c r="BI1343" s="62"/>
      <c r="BJ1343" s="62"/>
      <c r="BK1343" s="62"/>
      <c r="BL1343" s="62"/>
    </row>
    <row r="1344" spans="1:64" s="31" customFormat="1" x14ac:dyDescent="0.25">
      <c r="A1344" s="62"/>
      <c r="B1344" s="58" t="s">
        <v>168</v>
      </c>
      <c r="C1344" s="52" t="s">
        <v>15</v>
      </c>
      <c r="D1344" s="52" t="s">
        <v>1771</v>
      </c>
      <c r="E1344" s="52" t="s">
        <v>1772</v>
      </c>
      <c r="F1344" s="52" t="s">
        <v>1752</v>
      </c>
      <c r="G1344" s="63" t="s">
        <v>1779</v>
      </c>
      <c r="H1344" s="52" t="s">
        <v>1788</v>
      </c>
      <c r="I1344" s="52" t="s">
        <v>1735</v>
      </c>
      <c r="J1344" s="52" t="s">
        <v>1721</v>
      </c>
      <c r="K1344" s="68">
        <f t="shared" si="907"/>
        <v>87.649474707755232</v>
      </c>
      <c r="L1344" s="68">
        <v>7.85E-2</v>
      </c>
      <c r="M1344" s="68">
        <v>0.95709999999999995</v>
      </c>
      <c r="N1344" s="68">
        <v>10.130000000000001</v>
      </c>
      <c r="O1344" s="68">
        <v>46.87</v>
      </c>
      <c r="P1344" s="68">
        <v>0.17810000000000001</v>
      </c>
      <c r="Q1344" s="68">
        <v>29.79</v>
      </c>
      <c r="R1344" s="68">
        <v>0.35630000000000001</v>
      </c>
      <c r="S1344" s="68">
        <v>9.56</v>
      </c>
      <c r="T1344" s="68">
        <v>9.3600000000000003E-2</v>
      </c>
      <c r="U1344" s="68">
        <v>8.8900000000000007E-2</v>
      </c>
      <c r="V1344" s="59">
        <f t="shared" si="925"/>
        <v>98.102500000000006</v>
      </c>
      <c r="W1344" s="59">
        <f t="shared" si="926"/>
        <v>19.021696349336143</v>
      </c>
      <c r="X1344" s="59">
        <f t="shared" si="927"/>
        <v>11.967441265463275</v>
      </c>
      <c r="Y1344" s="59">
        <f t="shared" si="928"/>
        <v>99.301637614799404</v>
      </c>
      <c r="Z1344" s="59">
        <f t="shared" si="864"/>
        <v>2.6317010219297772E-3</v>
      </c>
      <c r="AA1344" s="59">
        <f t="shared" si="865"/>
        <v>2.413123968330913E-2</v>
      </c>
      <c r="AB1344" s="59">
        <f t="shared" si="866"/>
        <v>0.4002936590471628</v>
      </c>
      <c r="AC1344" s="59">
        <f t="shared" si="867"/>
        <v>1.2428591772802917</v>
      </c>
      <c r="AD1344" s="59">
        <f t="shared" si="868"/>
        <v>0.30192250117999841</v>
      </c>
      <c r="AE1344" s="59">
        <f t="shared" si="869"/>
        <v>3.4199214317181923E-3</v>
      </c>
      <c r="AF1344" s="59">
        <f t="shared" si="870"/>
        <v>0.53332454128657547</v>
      </c>
      <c r="AG1344" s="59">
        <f t="shared" si="871"/>
        <v>1.0117978089223153E-2</v>
      </c>
      <c r="AH1344" s="59">
        <f t="shared" si="872"/>
        <v>0.4777648452955166</v>
      </c>
      <c r="AI1344" s="59">
        <f t="shared" si="873"/>
        <v>2.5238655094503618E-3</v>
      </c>
      <c r="AJ1344" s="59">
        <f t="shared" si="929"/>
        <v>2.9989894298251758</v>
      </c>
      <c r="AK1344" s="59">
        <f t="shared" si="906"/>
        <v>4.0034199214317177</v>
      </c>
      <c r="AL1344" s="59">
        <f t="shared" si="930"/>
        <v>0.47252483473351747</v>
      </c>
      <c r="AM1344" s="59">
        <f t="shared" si="931"/>
        <v>0.52747516526648253</v>
      </c>
      <c r="AN1344" s="59">
        <f t="shared" si="932"/>
        <v>1.7664286007243333</v>
      </c>
      <c r="AO1344" s="59">
        <f t="shared" si="933"/>
        <v>5.9207548360565205</v>
      </c>
      <c r="AP1344" s="59">
        <f t="shared" si="934"/>
        <v>0.36147688747078827</v>
      </c>
      <c r="AQ1344" s="59">
        <f t="shared" si="935"/>
        <v>0.15522406528834082</v>
      </c>
      <c r="AR1344" s="59">
        <f t="shared" si="936"/>
        <v>0.6389773975916907</v>
      </c>
      <c r="AS1344" s="59">
        <f t="shared" si="937"/>
        <v>0.20579853711996848</v>
      </c>
      <c r="AT1344" s="59">
        <f t="shared" si="938"/>
        <v>0.75638683742782975</v>
      </c>
      <c r="AU1344" s="68">
        <v>38.894950000000001</v>
      </c>
      <c r="AV1344" s="80">
        <v>6.2350000000000003E-2</v>
      </c>
      <c r="AW1344" s="68">
        <v>12.0488</v>
      </c>
      <c r="AX1344" s="68">
        <v>0.21029999999999999</v>
      </c>
      <c r="AY1344" s="68">
        <v>47.972650000000002</v>
      </c>
      <c r="AZ1344" s="68">
        <v>0.10675000000000001</v>
      </c>
      <c r="BA1344" s="68">
        <v>0.1716</v>
      </c>
      <c r="BB1344" s="68">
        <v>0.16200000000000001</v>
      </c>
      <c r="BC1344" s="68">
        <v>1.495E-2</v>
      </c>
      <c r="BD1344" s="68">
        <v>1.7399999999999999E-2</v>
      </c>
      <c r="BE1344" s="68">
        <v>99.661749999999998</v>
      </c>
      <c r="BF1344" s="59">
        <f t="shared" si="939"/>
        <v>87.649474707755232</v>
      </c>
      <c r="BG1344" s="59">
        <f t="shared" si="940"/>
        <v>0.12350525292244768</v>
      </c>
      <c r="BH1344" s="64">
        <f t="shared" si="941"/>
        <v>0.87649474707755237</v>
      </c>
      <c r="BI1344" s="62"/>
      <c r="BJ1344" s="62"/>
      <c r="BK1344" s="62"/>
      <c r="BL1344" s="62"/>
    </row>
    <row r="1345" spans="1:64" s="31" customFormat="1" x14ac:dyDescent="0.25">
      <c r="A1345" s="62"/>
      <c r="B1345" s="58" t="s">
        <v>168</v>
      </c>
      <c r="C1345" s="52" t="s">
        <v>15</v>
      </c>
      <c r="D1345" s="52" t="s">
        <v>1771</v>
      </c>
      <c r="E1345" s="52" t="s">
        <v>1772</v>
      </c>
      <c r="F1345" s="52" t="s">
        <v>1752</v>
      </c>
      <c r="G1345" s="63" t="s">
        <v>1779</v>
      </c>
      <c r="H1345" s="52" t="s">
        <v>1788</v>
      </c>
      <c r="I1345" s="52" t="s">
        <v>1735</v>
      </c>
      <c r="J1345" s="52" t="s">
        <v>1721</v>
      </c>
      <c r="K1345" s="68">
        <f t="shared" si="907"/>
        <v>88.21282036311905</v>
      </c>
      <c r="L1345" s="68">
        <v>0.2074</v>
      </c>
      <c r="M1345" s="68">
        <v>0.59109999999999996</v>
      </c>
      <c r="N1345" s="68">
        <v>10.15</v>
      </c>
      <c r="O1345" s="68">
        <v>49.15</v>
      </c>
      <c r="P1345" s="68">
        <v>0.1386</v>
      </c>
      <c r="Q1345" s="68">
        <v>26.99</v>
      </c>
      <c r="R1345" s="68">
        <v>0.26960000000000001</v>
      </c>
      <c r="S1345" s="68">
        <v>10.119999999999999</v>
      </c>
      <c r="T1345" s="68">
        <v>7.5800000000000006E-2</v>
      </c>
      <c r="U1345" s="68">
        <v>0.10349999999999999</v>
      </c>
      <c r="V1345" s="59">
        <f t="shared" si="925"/>
        <v>97.795999999999992</v>
      </c>
      <c r="W1345" s="59">
        <f t="shared" si="926"/>
        <v>17.96140130605297</v>
      </c>
      <c r="X1345" s="59">
        <f t="shared" si="927"/>
        <v>10.034006105742421</v>
      </c>
      <c r="Y1345" s="59">
        <f t="shared" si="928"/>
        <v>98.801407411795381</v>
      </c>
      <c r="Z1345" s="59">
        <f t="shared" si="864"/>
        <v>6.9477182836171492E-3</v>
      </c>
      <c r="AA1345" s="59">
        <f t="shared" si="865"/>
        <v>1.4891890436317811E-2</v>
      </c>
      <c r="AB1345" s="59">
        <f t="shared" si="866"/>
        <v>0.4007761448771795</v>
      </c>
      <c r="AC1345" s="59">
        <f t="shared" si="867"/>
        <v>1.3023180145727316</v>
      </c>
      <c r="AD1345" s="59">
        <f t="shared" si="868"/>
        <v>0.25295023824315327</v>
      </c>
      <c r="AE1345" s="59">
        <f t="shared" si="869"/>
        <v>2.6593897806895537E-3</v>
      </c>
      <c r="AF1345" s="59">
        <f t="shared" si="870"/>
        <v>0.50320980662393056</v>
      </c>
      <c r="AG1345" s="59">
        <f t="shared" si="871"/>
        <v>7.6500514507230697E-3</v>
      </c>
      <c r="AH1345" s="59">
        <f t="shared" si="872"/>
        <v>0.5053629123120611</v>
      </c>
      <c r="AI1345" s="59">
        <f t="shared" si="873"/>
        <v>2.0423309627842661E-3</v>
      </c>
      <c r="AJ1345" s="59">
        <f t="shared" si="929"/>
        <v>2.9988084975431879</v>
      </c>
      <c r="AK1345" s="59">
        <f t="shared" si="906"/>
        <v>4.0026593897806899</v>
      </c>
      <c r="AL1345" s="59">
        <f t="shared" si="930"/>
        <v>0.50106740230412039</v>
      </c>
      <c r="AM1345" s="59">
        <f t="shared" si="931"/>
        <v>0.49893259769587961</v>
      </c>
      <c r="AN1345" s="59">
        <f t="shared" si="932"/>
        <v>1.9893628490684023</v>
      </c>
      <c r="AO1345" s="59">
        <f t="shared" si="933"/>
        <v>6.9173507090288862</v>
      </c>
      <c r="AP1345" s="59">
        <f t="shared" si="934"/>
        <v>0.33451944460728061</v>
      </c>
      <c r="AQ1345" s="59">
        <f t="shared" si="935"/>
        <v>0.1293172274317903</v>
      </c>
      <c r="AR1345" s="59">
        <f t="shared" si="936"/>
        <v>0.66579164363992449</v>
      </c>
      <c r="AS1345" s="59">
        <f t="shared" si="937"/>
        <v>0.20489112892828515</v>
      </c>
      <c r="AT1345" s="59">
        <f t="shared" si="938"/>
        <v>0.76467763531839728</v>
      </c>
      <c r="AU1345" s="68">
        <v>39.468266666666665</v>
      </c>
      <c r="AV1345" s="80">
        <v>1.5766666666666665E-2</v>
      </c>
      <c r="AW1345" s="68">
        <v>11.341733333333332</v>
      </c>
      <c r="AX1345" s="68">
        <v>0.19010000000000002</v>
      </c>
      <c r="AY1345" s="68">
        <v>47.619766666666663</v>
      </c>
      <c r="AZ1345" s="68">
        <v>0.10293333333333332</v>
      </c>
      <c r="BA1345" s="68">
        <v>0.1895</v>
      </c>
      <c r="BB1345" s="68">
        <v>8.5866666666666661E-2</v>
      </c>
      <c r="BC1345" s="68">
        <v>1.4866666666666667E-2</v>
      </c>
      <c r="BD1345" s="68">
        <v>1.5066666666666667E-2</v>
      </c>
      <c r="BE1345" s="68">
        <v>99.043866666666659</v>
      </c>
      <c r="BF1345" s="59">
        <f t="shared" si="939"/>
        <v>88.21282036311905</v>
      </c>
      <c r="BG1345" s="59">
        <f t="shared" si="940"/>
        <v>0.1178717963688095</v>
      </c>
      <c r="BH1345" s="64">
        <f t="shared" si="941"/>
        <v>0.88212820363119049</v>
      </c>
      <c r="BI1345" s="62"/>
      <c r="BJ1345" s="62"/>
      <c r="BK1345" s="62"/>
      <c r="BL1345" s="62"/>
    </row>
    <row r="1346" spans="1:64" s="31" customFormat="1" x14ac:dyDescent="0.25">
      <c r="A1346" s="62"/>
      <c r="B1346" s="58" t="s">
        <v>168</v>
      </c>
      <c r="C1346" s="52" t="s">
        <v>15</v>
      </c>
      <c r="D1346" s="52" t="s">
        <v>1771</v>
      </c>
      <c r="E1346" s="52" t="s">
        <v>1772</v>
      </c>
      <c r="F1346" s="52" t="s">
        <v>1752</v>
      </c>
      <c r="G1346" s="63" t="s">
        <v>1779</v>
      </c>
      <c r="H1346" s="52" t="s">
        <v>1788</v>
      </c>
      <c r="I1346" s="52" t="s">
        <v>1735</v>
      </c>
      <c r="J1346" s="52" t="s">
        <v>1721</v>
      </c>
      <c r="K1346" s="68">
        <f t="shared" si="907"/>
        <v>87.994946826953452</v>
      </c>
      <c r="L1346" s="68">
        <v>7.5999999999999998E-2</v>
      </c>
      <c r="M1346" s="68">
        <v>0.7016</v>
      </c>
      <c r="N1346" s="68">
        <v>9.8699999999999992</v>
      </c>
      <c r="O1346" s="68">
        <v>49.25</v>
      </c>
      <c r="P1346" s="68">
        <v>0.1552</v>
      </c>
      <c r="Q1346" s="68">
        <v>27.36</v>
      </c>
      <c r="R1346" s="68">
        <v>0.31990000000000002</v>
      </c>
      <c r="S1346" s="68">
        <v>10.09</v>
      </c>
      <c r="T1346" s="68">
        <v>5.8200000000000002E-2</v>
      </c>
      <c r="U1346" s="68">
        <v>0.1062</v>
      </c>
      <c r="V1346" s="59">
        <f t="shared" si="925"/>
        <v>97.987100000000012</v>
      </c>
      <c r="W1346" s="59">
        <f t="shared" si="926"/>
        <v>17.921518183606466</v>
      </c>
      <c r="X1346" s="59">
        <f t="shared" si="927"/>
        <v>10.489533025554048</v>
      </c>
      <c r="Y1346" s="59">
        <f t="shared" si="928"/>
        <v>99.038151209160517</v>
      </c>
      <c r="Z1346" s="59">
        <f t="shared" si="864"/>
        <v>2.5458089749575336E-3</v>
      </c>
      <c r="AA1346" s="59">
        <f t="shared" si="865"/>
        <v>1.7674910607293173E-2</v>
      </c>
      <c r="AB1346" s="59">
        <f t="shared" si="866"/>
        <v>0.38970120302138767</v>
      </c>
      <c r="AC1346" s="59">
        <f t="shared" si="867"/>
        <v>1.3049039127773794</v>
      </c>
      <c r="AD1346" s="59">
        <f t="shared" si="868"/>
        <v>0.26442082695068025</v>
      </c>
      <c r="AE1346" s="59">
        <f t="shared" si="869"/>
        <v>2.9777570040694984E-3</v>
      </c>
      <c r="AF1346" s="59">
        <f t="shared" si="870"/>
        <v>0.50206789341220759</v>
      </c>
      <c r="AG1346" s="59">
        <f t="shared" si="871"/>
        <v>9.0768985375953189E-3</v>
      </c>
      <c r="AH1346" s="59">
        <f t="shared" si="872"/>
        <v>0.50384017370949152</v>
      </c>
      <c r="AI1346" s="59">
        <f t="shared" si="873"/>
        <v>1.568045545928914E-3</v>
      </c>
      <c r="AJ1346" s="59">
        <f t="shared" si="929"/>
        <v>2.9987774305409909</v>
      </c>
      <c r="AK1346" s="59">
        <f t="shared" si="906"/>
        <v>4.0029777570040688</v>
      </c>
      <c r="AL1346" s="59">
        <f t="shared" si="930"/>
        <v>0.5008809355224455</v>
      </c>
      <c r="AM1346" s="59">
        <f t="shared" si="931"/>
        <v>0.4991190644775545</v>
      </c>
      <c r="AN1346" s="59">
        <f t="shared" si="932"/>
        <v>1.8987456442145279</v>
      </c>
      <c r="AO1346" s="59">
        <f t="shared" si="933"/>
        <v>6.5078600890928984</v>
      </c>
      <c r="AP1346" s="59">
        <f t="shared" si="934"/>
        <v>0.34497680125741753</v>
      </c>
      <c r="AQ1346" s="59">
        <f t="shared" si="935"/>
        <v>0.13497566376255934</v>
      </c>
      <c r="AR1346" s="59">
        <f t="shared" si="936"/>
        <v>0.66609833198327995</v>
      </c>
      <c r="AS1346" s="59">
        <f t="shared" si="937"/>
        <v>0.19892600425416065</v>
      </c>
      <c r="AT1346" s="59">
        <f t="shared" si="938"/>
        <v>0.77003421069120359</v>
      </c>
      <c r="AU1346" s="68">
        <v>39.323499999999996</v>
      </c>
      <c r="AV1346" s="80">
        <v>2.6800000000000001E-2</v>
      </c>
      <c r="AW1346" s="68">
        <v>11.538966666666667</v>
      </c>
      <c r="AX1346" s="68">
        <v>0.20410000000000003</v>
      </c>
      <c r="AY1346" s="68">
        <v>47.451133333333338</v>
      </c>
      <c r="AZ1346" s="68">
        <v>0.11299999999999999</v>
      </c>
      <c r="BA1346" s="68">
        <v>0.16140000000000002</v>
      </c>
      <c r="BB1346" s="68">
        <v>0.11320000000000001</v>
      </c>
      <c r="BC1346" s="68">
        <v>1.5633333333333332E-2</v>
      </c>
      <c r="BD1346" s="68">
        <v>1.6500000000000001E-2</v>
      </c>
      <c r="BE1346" s="68">
        <v>98.964233333333326</v>
      </c>
      <c r="BF1346" s="59">
        <f t="shared" si="939"/>
        <v>87.994946826953452</v>
      </c>
      <c r="BG1346" s="59">
        <f t="shared" si="940"/>
        <v>0.12005053173046548</v>
      </c>
      <c r="BH1346" s="64">
        <f t="shared" si="941"/>
        <v>0.87994946826953457</v>
      </c>
      <c r="BI1346" s="62"/>
      <c r="BJ1346" s="62"/>
      <c r="BK1346" s="62"/>
      <c r="BL1346" s="62"/>
    </row>
    <row r="1347" spans="1:64" s="31" customFormat="1" x14ac:dyDescent="0.25">
      <c r="A1347" s="62"/>
      <c r="B1347" s="58" t="s">
        <v>168</v>
      </c>
      <c r="C1347" s="52" t="s">
        <v>15</v>
      </c>
      <c r="D1347" s="52" t="s">
        <v>1773</v>
      </c>
      <c r="E1347" s="52" t="s">
        <v>1774</v>
      </c>
      <c r="F1347" s="52" t="s">
        <v>1770</v>
      </c>
      <c r="G1347" s="63" t="s">
        <v>1779</v>
      </c>
      <c r="H1347" s="52" t="s">
        <v>1788</v>
      </c>
      <c r="I1347" s="52" t="s">
        <v>1735</v>
      </c>
      <c r="J1347" s="52" t="s">
        <v>1721</v>
      </c>
      <c r="K1347" s="68">
        <f t="shared" si="907"/>
        <v>85.235372400128</v>
      </c>
      <c r="L1347" s="68">
        <v>0.81189999999999996</v>
      </c>
      <c r="M1347" s="68">
        <v>0.6331</v>
      </c>
      <c r="N1347" s="68">
        <v>10.119999999999999</v>
      </c>
      <c r="O1347" s="68">
        <v>47.03</v>
      </c>
      <c r="P1347" s="68">
        <v>0.1575</v>
      </c>
      <c r="Q1347" s="68">
        <v>28.06</v>
      </c>
      <c r="R1347" s="68">
        <v>0.2802</v>
      </c>
      <c r="S1347" s="68">
        <v>10.51</v>
      </c>
      <c r="T1347" s="68">
        <v>7.8200000000000006E-2</v>
      </c>
      <c r="U1347" s="68">
        <v>0.16689999999999999</v>
      </c>
      <c r="V1347" s="59">
        <f t="shared" si="925"/>
        <v>97.847799999999992</v>
      </c>
      <c r="W1347" s="59">
        <f t="shared" si="926"/>
        <v>18.108954076112518</v>
      </c>
      <c r="X1347" s="59">
        <f t="shared" si="927"/>
        <v>11.059175287716691</v>
      </c>
      <c r="Y1347" s="59">
        <f t="shared" si="928"/>
        <v>98.955929363829199</v>
      </c>
      <c r="Z1347" s="59">
        <f t="shared" si="864"/>
        <v>2.7063538206748439E-2</v>
      </c>
      <c r="AA1347" s="59">
        <f t="shared" si="865"/>
        <v>1.5871200246536595E-2</v>
      </c>
      <c r="AB1347" s="59">
        <f t="shared" si="866"/>
        <v>0.39761697625750375</v>
      </c>
      <c r="AC1347" s="59">
        <f t="shared" si="867"/>
        <v>1.2399868779269572</v>
      </c>
      <c r="AD1347" s="59">
        <f t="shared" si="868"/>
        <v>0.27741635305727458</v>
      </c>
      <c r="AE1347" s="59">
        <f t="shared" si="869"/>
        <v>3.0071002590147736E-3</v>
      </c>
      <c r="AF1347" s="59">
        <f t="shared" si="870"/>
        <v>0.50483659847751006</v>
      </c>
      <c r="AG1347" s="59">
        <f t="shared" si="871"/>
        <v>7.9115428344222766E-3</v>
      </c>
      <c r="AH1347" s="59">
        <f t="shared" si="872"/>
        <v>0.52224483659586629</v>
      </c>
      <c r="AI1347" s="59">
        <f t="shared" si="873"/>
        <v>2.096583934506323E-3</v>
      </c>
      <c r="AJ1347" s="59">
        <f t="shared" si="929"/>
        <v>2.9980516077963402</v>
      </c>
      <c r="AK1347" s="59">
        <f t="shared" si="906"/>
        <v>4.0030071002590155</v>
      </c>
      <c r="AL1347" s="59">
        <f t="shared" si="930"/>
        <v>0.50847461434112695</v>
      </c>
      <c r="AM1347" s="59">
        <f t="shared" si="931"/>
        <v>0.49152538565887305</v>
      </c>
      <c r="AN1347" s="59">
        <f t="shared" si="932"/>
        <v>1.8197795224179987</v>
      </c>
      <c r="AO1347" s="59">
        <f t="shared" si="933"/>
        <v>6.1559004582260961</v>
      </c>
      <c r="AP1347" s="59">
        <f t="shared" si="934"/>
        <v>0.35463765590526969</v>
      </c>
      <c r="AQ1347" s="59">
        <f t="shared" si="935"/>
        <v>0.14486340771142367</v>
      </c>
      <c r="AR1347" s="59">
        <f t="shared" si="936"/>
        <v>0.6475058974510508</v>
      </c>
      <c r="AS1347" s="59">
        <f t="shared" si="937"/>
        <v>0.20763069483752555</v>
      </c>
      <c r="AT1347" s="59">
        <f t="shared" si="938"/>
        <v>0.75719587173570746</v>
      </c>
      <c r="AU1347" s="68">
        <v>38.892650000000003</v>
      </c>
      <c r="AV1347" s="80">
        <v>1.8200000000000001E-2</v>
      </c>
      <c r="AW1347" s="68">
        <v>13.970800000000001</v>
      </c>
      <c r="AX1347" s="68">
        <v>0.23394999999999999</v>
      </c>
      <c r="AY1347" s="68">
        <v>45.248550000000002</v>
      </c>
      <c r="AZ1347" s="68">
        <v>0.11125</v>
      </c>
      <c r="BA1347" s="68">
        <v>0.20749999999999999</v>
      </c>
      <c r="BB1347" s="68">
        <v>3.4849999999999999E-2</v>
      </c>
      <c r="BC1347" s="68">
        <v>1.465E-2</v>
      </c>
      <c r="BD1347" s="68">
        <v>2.0900000000000002E-2</v>
      </c>
      <c r="BE1347" s="68">
        <v>98.753299999999996</v>
      </c>
      <c r="BF1347" s="59">
        <f t="shared" si="939"/>
        <v>85.235372400128</v>
      </c>
      <c r="BG1347" s="59">
        <f t="shared" si="940"/>
        <v>0.14764627599871999</v>
      </c>
      <c r="BH1347" s="64">
        <f t="shared" si="941"/>
        <v>0.85235372400127996</v>
      </c>
      <c r="BI1347" s="62"/>
      <c r="BJ1347" s="62"/>
      <c r="BK1347" s="62"/>
      <c r="BL1347" s="62"/>
    </row>
    <row r="1348" spans="1:64" s="31" customFormat="1" x14ac:dyDescent="0.25">
      <c r="A1348" s="62"/>
      <c r="B1348" s="58" t="s">
        <v>168</v>
      </c>
      <c r="C1348" s="52" t="s">
        <v>15</v>
      </c>
      <c r="D1348" s="52" t="s">
        <v>1773</v>
      </c>
      <c r="E1348" s="52" t="s">
        <v>1774</v>
      </c>
      <c r="F1348" s="52" t="s">
        <v>1770</v>
      </c>
      <c r="G1348" s="63" t="s">
        <v>1779</v>
      </c>
      <c r="H1348" s="52" t="s">
        <v>1788</v>
      </c>
      <c r="I1348" s="52" t="s">
        <v>1735</v>
      </c>
      <c r="J1348" s="52" t="s">
        <v>1721</v>
      </c>
      <c r="K1348" s="68">
        <f t="shared" si="907"/>
        <v>82.108799205242235</v>
      </c>
      <c r="L1348" s="68">
        <v>0.36599999999999999</v>
      </c>
      <c r="M1348" s="68">
        <v>0.76</v>
      </c>
      <c r="N1348" s="68">
        <v>9.3699999999999992</v>
      </c>
      <c r="O1348" s="68">
        <v>44.5</v>
      </c>
      <c r="P1348" s="68">
        <v>0.15379999999999999</v>
      </c>
      <c r="Q1348" s="68">
        <v>33.04</v>
      </c>
      <c r="R1348" s="68">
        <v>0.2989</v>
      </c>
      <c r="S1348" s="68">
        <v>8.34</v>
      </c>
      <c r="T1348" s="68">
        <v>8.2299999999999998E-2</v>
      </c>
      <c r="U1348" s="68">
        <v>0.1701</v>
      </c>
      <c r="V1348" s="59">
        <f t="shared" si="925"/>
        <v>97.081100000000006</v>
      </c>
      <c r="W1348" s="59">
        <f t="shared" si="926"/>
        <v>20.619308311675738</v>
      </c>
      <c r="X1348" s="59">
        <f t="shared" si="927"/>
        <v>13.803836061707337</v>
      </c>
      <c r="Y1348" s="59">
        <f t="shared" si="928"/>
        <v>98.464244373383053</v>
      </c>
      <c r="Z1348" s="59">
        <f t="shared" si="864"/>
        <v>1.2518255453698383E-2</v>
      </c>
      <c r="AA1348" s="59">
        <f t="shared" si="865"/>
        <v>1.9549323859800134E-2</v>
      </c>
      <c r="AB1348" s="59">
        <f t="shared" si="866"/>
        <v>0.37775018709219171</v>
      </c>
      <c r="AC1348" s="59">
        <f t="shared" si="867"/>
        <v>1.203878928138399</v>
      </c>
      <c r="AD1348" s="59">
        <f t="shared" si="868"/>
        <v>0.35529557670738876</v>
      </c>
      <c r="AE1348" s="59">
        <f t="shared" si="869"/>
        <v>3.0130363892110173E-3</v>
      </c>
      <c r="AF1348" s="59">
        <f t="shared" si="870"/>
        <v>0.58981015863469988</v>
      </c>
      <c r="AG1348" s="59">
        <f t="shared" si="871"/>
        <v>8.6596364393440629E-3</v>
      </c>
      <c r="AH1348" s="59">
        <f t="shared" si="872"/>
        <v>0.42522440373812093</v>
      </c>
      <c r="AI1348" s="59">
        <f t="shared" si="873"/>
        <v>2.2640500700525884E-3</v>
      </c>
      <c r="AJ1348" s="59">
        <f t="shared" si="929"/>
        <v>2.9979635565229064</v>
      </c>
      <c r="AK1348" s="59">
        <f t="shared" si="906"/>
        <v>4.0030130363892118</v>
      </c>
      <c r="AL1348" s="59">
        <f t="shared" si="930"/>
        <v>0.41892603414812252</v>
      </c>
      <c r="AM1348" s="59">
        <f t="shared" si="931"/>
        <v>0.58107396585187754</v>
      </c>
      <c r="AN1348" s="59">
        <f t="shared" si="932"/>
        <v>1.6600548875407211</v>
      </c>
      <c r="AO1348" s="59">
        <f t="shared" si="933"/>
        <v>5.4584742584775414</v>
      </c>
      <c r="AP1348" s="59">
        <f t="shared" si="934"/>
        <v>0.37593209248570125</v>
      </c>
      <c r="AQ1348" s="59">
        <f t="shared" si="935"/>
        <v>0.18343282946736544</v>
      </c>
      <c r="AR1348" s="59">
        <f t="shared" si="936"/>
        <v>0.62154142241527444</v>
      </c>
      <c r="AS1348" s="59">
        <f t="shared" si="937"/>
        <v>0.19502574811736009</v>
      </c>
      <c r="AT1348" s="59">
        <f t="shared" si="938"/>
        <v>0.76116386360457311</v>
      </c>
      <c r="AU1348" s="68">
        <v>38.015599999999999</v>
      </c>
      <c r="AV1348" s="80">
        <v>3.27E-2</v>
      </c>
      <c r="AW1348" s="68">
        <v>16.651966666666667</v>
      </c>
      <c r="AX1348" s="68">
        <v>0.2984</v>
      </c>
      <c r="AY1348" s="68">
        <v>42.874766666666666</v>
      </c>
      <c r="AZ1348" s="68">
        <v>0.10703333333333333</v>
      </c>
      <c r="BA1348" s="68">
        <v>0.1633</v>
      </c>
      <c r="BB1348" s="68">
        <v>4.463333333333333E-2</v>
      </c>
      <c r="BC1348" s="68">
        <v>1.5866666666666664E-2</v>
      </c>
      <c r="BD1348" s="68">
        <v>2.2866666666666664E-2</v>
      </c>
      <c r="BE1348" s="68">
        <v>98.227133333333327</v>
      </c>
      <c r="BF1348" s="59">
        <f t="shared" si="939"/>
        <v>82.108799205242235</v>
      </c>
      <c r="BG1348" s="59">
        <f t="shared" si="940"/>
        <v>0.17891200794757764</v>
      </c>
      <c r="BH1348" s="64">
        <f t="shared" si="941"/>
        <v>0.82108799205242233</v>
      </c>
      <c r="BI1348" s="62"/>
      <c r="BJ1348" s="62"/>
      <c r="BK1348" s="62"/>
      <c r="BL1348" s="62"/>
    </row>
    <row r="1349" spans="1:64" s="31" customFormat="1" x14ac:dyDescent="0.25">
      <c r="A1349" s="62"/>
      <c r="B1349" s="58" t="s">
        <v>168</v>
      </c>
      <c r="C1349" s="52" t="s">
        <v>15</v>
      </c>
      <c r="D1349" s="52" t="s">
        <v>1773</v>
      </c>
      <c r="E1349" s="52" t="s">
        <v>1774</v>
      </c>
      <c r="F1349" s="52" t="s">
        <v>1770</v>
      </c>
      <c r="G1349" s="63" t="s">
        <v>1779</v>
      </c>
      <c r="H1349" s="52" t="s">
        <v>1788</v>
      </c>
      <c r="I1349" s="52" t="s">
        <v>1735</v>
      </c>
      <c r="J1349" s="52" t="s">
        <v>1721</v>
      </c>
      <c r="K1349" s="68">
        <f t="shared" si="907"/>
        <v>85.760887568941641</v>
      </c>
      <c r="L1349" s="68">
        <v>0.53080000000000005</v>
      </c>
      <c r="M1349" s="68">
        <v>0.67130000000000001</v>
      </c>
      <c r="N1349" s="68">
        <v>10.220000000000001</v>
      </c>
      <c r="O1349" s="68">
        <v>45.81</v>
      </c>
      <c r="P1349" s="68">
        <v>0.15640000000000001</v>
      </c>
      <c r="Q1349" s="68">
        <v>29.05</v>
      </c>
      <c r="R1349" s="68">
        <v>0.31219999999999998</v>
      </c>
      <c r="S1349" s="68">
        <v>9.4</v>
      </c>
      <c r="T1349" s="68">
        <v>7.5600000000000001E-2</v>
      </c>
      <c r="U1349" s="68">
        <v>0.1308</v>
      </c>
      <c r="V1349" s="59">
        <f t="shared" si="925"/>
        <v>96.357100000000003</v>
      </c>
      <c r="W1349" s="59">
        <f t="shared" si="926"/>
        <v>19.039397310253932</v>
      </c>
      <c r="X1349" s="59">
        <f t="shared" si="927"/>
        <v>11.125364180646883</v>
      </c>
      <c r="Y1349" s="59">
        <f t="shared" si="928"/>
        <v>97.471861490900807</v>
      </c>
      <c r="Z1349" s="59">
        <f t="shared" si="864"/>
        <v>1.8078104364341117E-2</v>
      </c>
      <c r="AA1349" s="59">
        <f t="shared" si="865"/>
        <v>1.7194677984309507E-2</v>
      </c>
      <c r="AB1349" s="59">
        <f t="shared" si="866"/>
        <v>0.41027517908260691</v>
      </c>
      <c r="AC1349" s="59">
        <f t="shared" si="867"/>
        <v>1.2340772448329844</v>
      </c>
      <c r="AD1349" s="59">
        <f t="shared" si="868"/>
        <v>0.28514351229083962</v>
      </c>
      <c r="AE1349" s="59">
        <f t="shared" si="869"/>
        <v>3.0510128779419128E-3</v>
      </c>
      <c r="AF1349" s="59">
        <f t="shared" si="870"/>
        <v>0.54231373438185171</v>
      </c>
      <c r="AG1349" s="59">
        <f t="shared" si="871"/>
        <v>9.0067040725285482E-3</v>
      </c>
      <c r="AH1349" s="59">
        <f t="shared" si="872"/>
        <v>0.47724263454930305</v>
      </c>
      <c r="AI1349" s="59">
        <f t="shared" si="873"/>
        <v>2.0709386724560358E-3</v>
      </c>
      <c r="AJ1349" s="59">
        <f t="shared" si="929"/>
        <v>2.9984537431091631</v>
      </c>
      <c r="AK1349" s="59">
        <f t="shared" si="906"/>
        <v>4.0030510128779424</v>
      </c>
      <c r="AL1349" s="59">
        <f t="shared" si="930"/>
        <v>0.46808852270680951</v>
      </c>
      <c r="AM1349" s="59">
        <f t="shared" si="931"/>
        <v>0.53191147729319055</v>
      </c>
      <c r="AN1349" s="59">
        <f t="shared" si="932"/>
        <v>1.901897504259906</v>
      </c>
      <c r="AO1349" s="59">
        <f t="shared" si="933"/>
        <v>6.5220035688146814</v>
      </c>
      <c r="AP1349" s="59">
        <f t="shared" si="934"/>
        <v>0.34460210897594679</v>
      </c>
      <c r="AQ1349" s="59">
        <f t="shared" si="935"/>
        <v>0.14778134897317191</v>
      </c>
      <c r="AR1349" s="59">
        <f t="shared" si="936"/>
        <v>0.6395853039521272</v>
      </c>
      <c r="AS1349" s="59">
        <f t="shared" si="937"/>
        <v>0.21263334707470086</v>
      </c>
      <c r="AT1349" s="59">
        <f t="shared" si="938"/>
        <v>0.75049437510138806</v>
      </c>
      <c r="AU1349" s="68">
        <v>39.128566666666664</v>
      </c>
      <c r="AV1349" s="80">
        <v>1.8866666666666667E-2</v>
      </c>
      <c r="AW1349" s="68">
        <v>13.541933333333333</v>
      </c>
      <c r="AX1349" s="68">
        <v>0.23100000000000001</v>
      </c>
      <c r="AY1349" s="68">
        <v>45.758633333333336</v>
      </c>
      <c r="AZ1349" s="68">
        <v>0.11303333333333333</v>
      </c>
      <c r="BA1349" s="68">
        <v>0.20443333333333333</v>
      </c>
      <c r="BB1349" s="68">
        <v>4.3300000000000005E-2</v>
      </c>
      <c r="BC1349" s="68">
        <v>1.4600000000000002E-2</v>
      </c>
      <c r="BD1349" s="68">
        <v>2.0433333333333335E-2</v>
      </c>
      <c r="BE1349" s="68">
        <v>99.074799999999996</v>
      </c>
      <c r="BF1349" s="59">
        <f t="shared" si="939"/>
        <v>85.760887568941641</v>
      </c>
      <c r="BG1349" s="59">
        <f t="shared" si="940"/>
        <v>0.14239112431058359</v>
      </c>
      <c r="BH1349" s="64">
        <f t="shared" si="941"/>
        <v>0.85760887568941646</v>
      </c>
      <c r="BI1349" s="62"/>
      <c r="BJ1349" s="62"/>
      <c r="BK1349" s="62"/>
      <c r="BL1349" s="62"/>
    </row>
    <row r="1350" spans="1:64" s="31" customFormat="1" x14ac:dyDescent="0.25">
      <c r="A1350" s="62"/>
      <c r="B1350" s="58" t="s">
        <v>168</v>
      </c>
      <c r="C1350" s="52" t="s">
        <v>15</v>
      </c>
      <c r="D1350" s="52" t="s">
        <v>1773</v>
      </c>
      <c r="E1350" s="52" t="s">
        <v>1774</v>
      </c>
      <c r="F1350" s="52" t="s">
        <v>1751</v>
      </c>
      <c r="G1350" s="63" t="s">
        <v>1779</v>
      </c>
      <c r="H1350" s="52" t="s">
        <v>1788</v>
      </c>
      <c r="I1350" s="52" t="s">
        <v>1735</v>
      </c>
      <c r="J1350" s="52" t="s">
        <v>1721</v>
      </c>
      <c r="K1350" s="68">
        <f t="shared" si="907"/>
        <v>91.110764100840342</v>
      </c>
      <c r="L1350" s="68">
        <v>0.1565</v>
      </c>
      <c r="M1350" s="68">
        <v>0.4768</v>
      </c>
      <c r="N1350" s="68">
        <v>11.06</v>
      </c>
      <c r="O1350" s="68">
        <v>51.95</v>
      </c>
      <c r="P1350" s="68">
        <v>9.06E-2</v>
      </c>
      <c r="Q1350" s="68">
        <v>21.16</v>
      </c>
      <c r="R1350" s="68">
        <v>0.22850000000000001</v>
      </c>
      <c r="S1350" s="68">
        <v>12.61</v>
      </c>
      <c r="T1350" s="68">
        <v>0.14399999999999999</v>
      </c>
      <c r="U1350" s="68">
        <v>0.13159999999999999</v>
      </c>
      <c r="V1350" s="59">
        <f t="shared" si="925"/>
        <v>98.00800000000001</v>
      </c>
      <c r="W1350" s="59">
        <f t="shared" si="926"/>
        <v>14.091039734735809</v>
      </c>
      <c r="X1350" s="59">
        <f t="shared" si="927"/>
        <v>7.8561461049835426</v>
      </c>
      <c r="Y1350" s="59">
        <f t="shared" si="928"/>
        <v>98.795185839719352</v>
      </c>
      <c r="Z1350" s="59">
        <f t="shared" si="864"/>
        <v>5.1286774266329103E-3</v>
      </c>
      <c r="AA1350" s="59">
        <f t="shared" si="865"/>
        <v>1.1751213427874775E-2</v>
      </c>
      <c r="AB1350" s="59">
        <f t="shared" si="866"/>
        <v>0.42721701623565589</v>
      </c>
      <c r="AC1350" s="59">
        <f t="shared" si="867"/>
        <v>1.3465939909963622</v>
      </c>
      <c r="AD1350" s="59">
        <f t="shared" si="868"/>
        <v>0.19374382869354129</v>
      </c>
      <c r="AE1350" s="59">
        <f t="shared" si="869"/>
        <v>1.7006093296407275E-3</v>
      </c>
      <c r="AF1350" s="59">
        <f t="shared" si="870"/>
        <v>0.38619754948173407</v>
      </c>
      <c r="AG1350" s="59">
        <f t="shared" si="871"/>
        <v>6.3429058773887045E-3</v>
      </c>
      <c r="AH1350" s="59">
        <f t="shared" si="872"/>
        <v>0.61602102507514767</v>
      </c>
      <c r="AI1350" s="59">
        <f t="shared" si="873"/>
        <v>3.7955699739146863E-3</v>
      </c>
      <c r="AJ1350" s="59">
        <f t="shared" si="929"/>
        <v>2.998492386517893</v>
      </c>
      <c r="AK1350" s="59">
        <f t="shared" ref="AK1350:AK1413" si="942">Z1350*2+AA1350*2+AB1350*1.5+AC1350*1.5+AD1350*1.5+AE1350*2.5+AF1350+AG1350+AH1350+AI1350</f>
        <v>4.0017006093296414</v>
      </c>
      <c r="AL1350" s="59">
        <f t="shared" si="930"/>
        <v>0.61465736189085662</v>
      </c>
      <c r="AM1350" s="59">
        <f t="shared" si="931"/>
        <v>0.38534263810914338</v>
      </c>
      <c r="AN1350" s="59">
        <f t="shared" si="932"/>
        <v>1.9933411664565113</v>
      </c>
      <c r="AO1350" s="59">
        <f t="shared" si="933"/>
        <v>6.9354626885548543</v>
      </c>
      <c r="AP1350" s="59">
        <f t="shared" si="934"/>
        <v>0.33407484960486161</v>
      </c>
      <c r="AQ1350" s="59">
        <f t="shared" si="935"/>
        <v>9.8469341314394457E-2</v>
      </c>
      <c r="AR1350" s="59">
        <f t="shared" si="936"/>
        <v>0.68439972620275646</v>
      </c>
      <c r="AS1350" s="59">
        <f t="shared" si="937"/>
        <v>0.21713093248284909</v>
      </c>
      <c r="AT1350" s="59">
        <f t="shared" si="938"/>
        <v>0.75915302448014688</v>
      </c>
      <c r="AU1350" s="68">
        <v>40.272033333333333</v>
      </c>
      <c r="AV1350" s="80">
        <v>2.1366666666666662E-2</v>
      </c>
      <c r="AW1350" s="68">
        <v>8.6467333333333354</v>
      </c>
      <c r="AX1350" s="68">
        <v>0.13876666666666668</v>
      </c>
      <c r="AY1350" s="68">
        <v>49.721399999999996</v>
      </c>
      <c r="AZ1350" s="68">
        <v>9.9299999999999999E-2</v>
      </c>
      <c r="BA1350" s="68">
        <v>0.36443333333333339</v>
      </c>
      <c r="BB1350" s="68">
        <v>6.4133333333333334E-2</v>
      </c>
      <c r="BC1350" s="68">
        <v>1.3633333333333332E-2</v>
      </c>
      <c r="BD1350" s="68">
        <v>1.5766666666666668E-2</v>
      </c>
      <c r="BE1350" s="68">
        <v>99.357566666666671</v>
      </c>
      <c r="BF1350" s="59">
        <f t="shared" si="939"/>
        <v>91.110764100840342</v>
      </c>
      <c r="BG1350" s="59">
        <f t="shared" si="940"/>
        <v>8.8892358991596587E-2</v>
      </c>
      <c r="BH1350" s="64">
        <f t="shared" si="941"/>
        <v>0.91110764100840347</v>
      </c>
      <c r="BI1350" s="62"/>
      <c r="BJ1350" s="62"/>
      <c r="BK1350" s="62"/>
      <c r="BL1350" s="62"/>
    </row>
    <row r="1351" spans="1:64" s="31" customFormat="1" x14ac:dyDescent="0.25">
      <c r="A1351" s="62"/>
      <c r="B1351" s="58" t="s">
        <v>168</v>
      </c>
      <c r="C1351" s="52" t="s">
        <v>15</v>
      </c>
      <c r="D1351" s="52" t="s">
        <v>1773</v>
      </c>
      <c r="E1351" s="52" t="s">
        <v>1774</v>
      </c>
      <c r="F1351" s="52" t="s">
        <v>1751</v>
      </c>
      <c r="G1351" s="63" t="s">
        <v>1779</v>
      </c>
      <c r="H1351" s="52" t="s">
        <v>1788</v>
      </c>
      <c r="I1351" s="52" t="s">
        <v>1735</v>
      </c>
      <c r="J1351" s="52" t="s">
        <v>1721</v>
      </c>
      <c r="K1351" s="68">
        <f t="shared" si="907"/>
        <v>91.126137687122679</v>
      </c>
      <c r="L1351" s="68">
        <v>0.1202</v>
      </c>
      <c r="M1351" s="68">
        <v>0.49719999999999998</v>
      </c>
      <c r="N1351" s="68">
        <v>11</v>
      </c>
      <c r="O1351" s="68">
        <v>51.33</v>
      </c>
      <c r="P1351" s="68">
        <v>8.6699999999999999E-2</v>
      </c>
      <c r="Q1351" s="68">
        <v>21.71</v>
      </c>
      <c r="R1351" s="68">
        <v>0.2838</v>
      </c>
      <c r="S1351" s="68">
        <v>12.68</v>
      </c>
      <c r="T1351" s="68">
        <v>0.12180000000000001</v>
      </c>
      <c r="U1351" s="68">
        <v>0.1095</v>
      </c>
      <c r="V1351" s="59">
        <f t="shared" si="925"/>
        <v>97.939199999999985</v>
      </c>
      <c r="W1351" s="59">
        <f t="shared" si="926"/>
        <v>13.935805039258202</v>
      </c>
      <c r="X1351" s="59">
        <f t="shared" si="927"/>
        <v>8.6399143817979542</v>
      </c>
      <c r="Y1351" s="59">
        <f t="shared" si="928"/>
        <v>98.804919421056141</v>
      </c>
      <c r="Z1351" s="59">
        <f t="shared" si="864"/>
        <v>3.9390451980830139E-3</v>
      </c>
      <c r="AA1351" s="59">
        <f t="shared" si="865"/>
        <v>1.2253863579863376E-2</v>
      </c>
      <c r="AB1351" s="59">
        <f t="shared" si="866"/>
        <v>0.42489493538637568</v>
      </c>
      <c r="AC1351" s="59">
        <f t="shared" si="867"/>
        <v>1.3305090664518866</v>
      </c>
      <c r="AD1351" s="59">
        <f t="shared" si="868"/>
        <v>0.21307044788026513</v>
      </c>
      <c r="AE1351" s="59">
        <f t="shared" si="869"/>
        <v>1.6273872565922109E-3</v>
      </c>
      <c r="AF1351" s="59">
        <f t="shared" si="870"/>
        <v>0.3819389852694573</v>
      </c>
      <c r="AG1351" s="59">
        <f t="shared" si="871"/>
        <v>7.8778899097086789E-3</v>
      </c>
      <c r="AH1351" s="59">
        <f t="shared" si="872"/>
        <v>0.61943416580602018</v>
      </c>
      <c r="AI1351" s="59">
        <f t="shared" si="873"/>
        <v>3.2103859962405996E-3</v>
      </c>
      <c r="AJ1351" s="59">
        <f t="shared" si="929"/>
        <v>2.9987561727344927</v>
      </c>
      <c r="AK1351" s="59">
        <f t="shared" si="942"/>
        <v>4.0016273872565913</v>
      </c>
      <c r="AL1351" s="59">
        <f t="shared" si="930"/>
        <v>0.61858475548375369</v>
      </c>
      <c r="AM1351" s="59">
        <f t="shared" si="931"/>
        <v>0.38141524451624631</v>
      </c>
      <c r="AN1351" s="59">
        <f t="shared" si="932"/>
        <v>1.7925479064280552</v>
      </c>
      <c r="AO1351" s="59">
        <f t="shared" si="933"/>
        <v>6.0356063204298742</v>
      </c>
      <c r="AP1351" s="59">
        <f t="shared" si="934"/>
        <v>0.35809591581155681</v>
      </c>
      <c r="AQ1351" s="59">
        <f t="shared" si="935"/>
        <v>0.10824140893001284</v>
      </c>
      <c r="AR1351" s="59">
        <f t="shared" si="936"/>
        <v>0.67590873056144385</v>
      </c>
      <c r="AS1351" s="59">
        <f t="shared" si="937"/>
        <v>0.2158498605085433</v>
      </c>
      <c r="AT1351" s="59">
        <f t="shared" si="938"/>
        <v>0.75795034365796987</v>
      </c>
      <c r="AU1351" s="68">
        <v>40.298200000000001</v>
      </c>
      <c r="AV1351" s="80">
        <v>2.1999999999999999E-2</v>
      </c>
      <c r="AW1351" s="68">
        <v>8.6575999999999986</v>
      </c>
      <c r="AX1351" s="68">
        <v>0.13890000000000002</v>
      </c>
      <c r="AY1351" s="68">
        <v>49.878550000000004</v>
      </c>
      <c r="AZ1351" s="68">
        <v>0.1013</v>
      </c>
      <c r="BA1351" s="68">
        <v>0.3296</v>
      </c>
      <c r="BB1351" s="68">
        <v>6.2050000000000008E-2</v>
      </c>
      <c r="BC1351" s="68">
        <v>1.5449999999999998E-2</v>
      </c>
      <c r="BD1351" s="68">
        <v>1.2549999999999999E-2</v>
      </c>
      <c r="BE1351" s="68">
        <v>99.516199999999998</v>
      </c>
      <c r="BF1351" s="59">
        <f t="shared" si="939"/>
        <v>91.126137687122679</v>
      </c>
      <c r="BG1351" s="59">
        <f t="shared" si="940"/>
        <v>8.8738623128773217E-2</v>
      </c>
      <c r="BH1351" s="64">
        <f t="shared" si="941"/>
        <v>0.91126137687122677</v>
      </c>
      <c r="BI1351" s="62"/>
      <c r="BJ1351" s="62"/>
      <c r="BK1351" s="62"/>
      <c r="BL1351" s="62"/>
    </row>
    <row r="1352" spans="1:64" s="31" customFormat="1" x14ac:dyDescent="0.25">
      <c r="A1352" s="62"/>
      <c r="B1352" s="58" t="s">
        <v>168</v>
      </c>
      <c r="C1352" s="52" t="s">
        <v>15</v>
      </c>
      <c r="D1352" s="52" t="s">
        <v>1773</v>
      </c>
      <c r="E1352" s="52" t="s">
        <v>1774</v>
      </c>
      <c r="F1352" s="52" t="s">
        <v>1751</v>
      </c>
      <c r="G1352" s="63" t="s">
        <v>1779</v>
      </c>
      <c r="H1352" s="52" t="s">
        <v>1788</v>
      </c>
      <c r="I1352" s="52" t="s">
        <v>1735</v>
      </c>
      <c r="J1352" s="52" t="s">
        <v>1721</v>
      </c>
      <c r="K1352" s="68">
        <f t="shared" si="907"/>
        <v>90.965473721946466</v>
      </c>
      <c r="L1352" s="68">
        <v>0.13589999999999999</v>
      </c>
      <c r="M1352" s="68">
        <v>0.38600000000000001</v>
      </c>
      <c r="N1352" s="68">
        <v>10.14</v>
      </c>
      <c r="O1352" s="68">
        <v>54.34</v>
      </c>
      <c r="P1352" s="68">
        <v>9.2299999999999993E-2</v>
      </c>
      <c r="Q1352" s="68">
        <v>20.190000000000001</v>
      </c>
      <c r="R1352" s="68">
        <v>0.22720000000000001</v>
      </c>
      <c r="S1352" s="68">
        <v>12.34</v>
      </c>
      <c r="T1352" s="68">
        <v>0.13350000000000001</v>
      </c>
      <c r="U1352" s="68">
        <v>0.1336</v>
      </c>
      <c r="V1352" s="59">
        <f t="shared" si="925"/>
        <v>98.118499999999997</v>
      </c>
      <c r="W1352" s="59">
        <f t="shared" si="926"/>
        <v>14.273694716331685</v>
      </c>
      <c r="X1352" s="59">
        <f t="shared" si="927"/>
        <v>6.5751336782266243</v>
      </c>
      <c r="Y1352" s="59">
        <f t="shared" si="928"/>
        <v>98.77732839455831</v>
      </c>
      <c r="Z1352" s="59">
        <f t="shared" si="864"/>
        <v>4.4782692020393427E-3</v>
      </c>
      <c r="AA1352" s="59">
        <f t="shared" si="865"/>
        <v>9.5660681251960502E-3</v>
      </c>
      <c r="AB1352" s="59">
        <f t="shared" si="866"/>
        <v>0.39385019778558333</v>
      </c>
      <c r="AC1352" s="59">
        <f t="shared" si="867"/>
        <v>1.4163495591612709</v>
      </c>
      <c r="AD1352" s="59">
        <f t="shared" si="868"/>
        <v>0.16305067851266214</v>
      </c>
      <c r="AE1352" s="59">
        <f t="shared" si="869"/>
        <v>1.7421187622366685E-3</v>
      </c>
      <c r="AF1352" s="59">
        <f t="shared" si="870"/>
        <v>0.39337121344369991</v>
      </c>
      <c r="AG1352" s="59">
        <f t="shared" si="871"/>
        <v>6.341764155060577E-3</v>
      </c>
      <c r="AH1352" s="59">
        <f t="shared" si="872"/>
        <v>0.60617120972611538</v>
      </c>
      <c r="AI1352" s="59">
        <f t="shared" si="873"/>
        <v>3.5383066880234821E-3</v>
      </c>
      <c r="AJ1352" s="59">
        <f t="shared" si="929"/>
        <v>2.9984593855618877</v>
      </c>
      <c r="AK1352" s="59">
        <f t="shared" si="942"/>
        <v>4.0017421187622366</v>
      </c>
      <c r="AL1352" s="59">
        <f t="shared" si="930"/>
        <v>0.60644870660295236</v>
      </c>
      <c r="AM1352" s="59">
        <f t="shared" si="931"/>
        <v>0.39355129339704764</v>
      </c>
      <c r="AN1352" s="59">
        <f t="shared" si="932"/>
        <v>2.4125702329607392</v>
      </c>
      <c r="AO1352" s="59">
        <f t="shared" si="933"/>
        <v>8.9039170642499545</v>
      </c>
      <c r="AP1352" s="59">
        <f t="shared" si="934"/>
        <v>0.29303426207653516</v>
      </c>
      <c r="AQ1352" s="59">
        <f t="shared" si="935"/>
        <v>8.2630504259684642E-2</v>
      </c>
      <c r="AR1352" s="59">
        <f t="shared" si="936"/>
        <v>0.7177748620800084</v>
      </c>
      <c r="AS1352" s="59">
        <f t="shared" si="937"/>
        <v>0.19959463366030694</v>
      </c>
      <c r="AT1352" s="59">
        <f t="shared" si="938"/>
        <v>0.78242721761831158</v>
      </c>
      <c r="AU1352" s="68">
        <v>40.0154</v>
      </c>
      <c r="AV1352" s="80">
        <v>9.9299999999999999E-2</v>
      </c>
      <c r="AW1352" s="68">
        <v>8.7621500000000001</v>
      </c>
      <c r="AX1352" s="68">
        <v>0.13795000000000002</v>
      </c>
      <c r="AY1352" s="68">
        <v>49.495750000000001</v>
      </c>
      <c r="AZ1352" s="68">
        <v>0.10164999999999999</v>
      </c>
      <c r="BA1352" s="68">
        <v>0.35645000000000004</v>
      </c>
      <c r="BB1352" s="68">
        <v>5.7849999999999999E-2</v>
      </c>
      <c r="BC1352" s="68">
        <v>1.5299999999999999E-2</v>
      </c>
      <c r="BD1352" s="68">
        <v>1.84E-2</v>
      </c>
      <c r="BE1352" s="68">
        <v>99.060200000000009</v>
      </c>
      <c r="BF1352" s="59">
        <f t="shared" si="939"/>
        <v>90.965473721946466</v>
      </c>
      <c r="BG1352" s="59">
        <f t="shared" si="940"/>
        <v>9.034526278053534E-2</v>
      </c>
      <c r="BH1352" s="64">
        <f t="shared" si="941"/>
        <v>0.90965473721946466</v>
      </c>
      <c r="BI1352" s="62"/>
      <c r="BJ1352" s="62"/>
      <c r="BK1352" s="62"/>
      <c r="BL1352" s="62"/>
    </row>
    <row r="1353" spans="1:64" s="31" customFormat="1" x14ac:dyDescent="0.25">
      <c r="A1353" s="62"/>
      <c r="B1353" s="58" t="s">
        <v>168</v>
      </c>
      <c r="C1353" s="52" t="s">
        <v>15</v>
      </c>
      <c r="D1353" s="52" t="s">
        <v>1773</v>
      </c>
      <c r="E1353" s="52" t="s">
        <v>1774</v>
      </c>
      <c r="F1353" s="52" t="s">
        <v>1751</v>
      </c>
      <c r="G1353" s="63" t="s">
        <v>1779</v>
      </c>
      <c r="H1353" s="52" t="s">
        <v>1788</v>
      </c>
      <c r="I1353" s="52" t="s">
        <v>1735</v>
      </c>
      <c r="J1353" s="52" t="s">
        <v>1721</v>
      </c>
      <c r="K1353" s="68">
        <f t="shared" si="907"/>
        <v>90.716327114558055</v>
      </c>
      <c r="L1353" s="68">
        <v>9.6699999999999994E-2</v>
      </c>
      <c r="M1353" s="68">
        <v>0.44109999999999999</v>
      </c>
      <c r="N1353" s="68">
        <v>10.49</v>
      </c>
      <c r="O1353" s="68">
        <v>52.69</v>
      </c>
      <c r="P1353" s="68">
        <v>9.9699999999999997E-2</v>
      </c>
      <c r="Q1353" s="68">
        <v>22.28</v>
      </c>
      <c r="R1353" s="68">
        <v>0.23319999999999999</v>
      </c>
      <c r="S1353" s="68">
        <v>12.18</v>
      </c>
      <c r="T1353" s="68">
        <v>0.1447</v>
      </c>
      <c r="U1353" s="68">
        <v>8.3900000000000002E-2</v>
      </c>
      <c r="V1353" s="59">
        <f t="shared" si="925"/>
        <v>98.739299999999986</v>
      </c>
      <c r="W1353" s="59">
        <f t="shared" si="926"/>
        <v>14.856616722480158</v>
      </c>
      <c r="X1353" s="59">
        <f t="shared" si="927"/>
        <v>8.2500369832405465</v>
      </c>
      <c r="Y1353" s="59">
        <f t="shared" si="928"/>
        <v>99.565953705720688</v>
      </c>
      <c r="Z1353" s="59">
        <f t="shared" si="864"/>
        <v>3.1649942672961717E-3</v>
      </c>
      <c r="AA1353" s="59">
        <f t="shared" si="865"/>
        <v>1.0857727457366935E-2</v>
      </c>
      <c r="AB1353" s="59">
        <f t="shared" si="866"/>
        <v>0.40469171618368199</v>
      </c>
      <c r="AC1353" s="59">
        <f t="shared" si="867"/>
        <v>1.3640639451164545</v>
      </c>
      <c r="AD1353" s="59">
        <f t="shared" si="868"/>
        <v>0.2032027740993666</v>
      </c>
      <c r="AE1353" s="59">
        <f t="shared" si="869"/>
        <v>1.8690758622894228E-3</v>
      </c>
      <c r="AF1353" s="59">
        <f t="shared" si="870"/>
        <v>0.40666968989775965</v>
      </c>
      <c r="AG1353" s="59">
        <f t="shared" si="871"/>
        <v>6.4652603708816158E-3</v>
      </c>
      <c r="AH1353" s="59">
        <f t="shared" si="872"/>
        <v>0.59426909836970621</v>
      </c>
      <c r="AI1353" s="59">
        <f t="shared" si="873"/>
        <v>3.809241019637651E-3</v>
      </c>
      <c r="AJ1353" s="59">
        <f t="shared" si="929"/>
        <v>2.9990635226444411</v>
      </c>
      <c r="AK1353" s="59">
        <f t="shared" si="942"/>
        <v>4.0018690758622899</v>
      </c>
      <c r="AL1353" s="59">
        <f t="shared" si="930"/>
        <v>0.59371172876448519</v>
      </c>
      <c r="AM1353" s="59">
        <f t="shared" si="931"/>
        <v>0.40628827123551481</v>
      </c>
      <c r="AN1353" s="59">
        <f t="shared" si="932"/>
        <v>2.0012998921899428</v>
      </c>
      <c r="AO1353" s="59">
        <f t="shared" si="933"/>
        <v>6.9717296750467801</v>
      </c>
      <c r="AP1353" s="59">
        <f t="shared" si="934"/>
        <v>0.33318896342289051</v>
      </c>
      <c r="AQ1353" s="59">
        <f t="shared" si="935"/>
        <v>0.10304617503674683</v>
      </c>
      <c r="AR1353" s="59">
        <f t="shared" si="936"/>
        <v>0.69173057638007773</v>
      </c>
      <c r="AS1353" s="59">
        <f t="shared" si="937"/>
        <v>0.20522324858317548</v>
      </c>
      <c r="AT1353" s="59">
        <f t="shared" si="938"/>
        <v>0.77119976204841634</v>
      </c>
      <c r="AU1353" s="68">
        <v>40.469700000000003</v>
      </c>
      <c r="AV1353" s="80">
        <v>2.1633333333333334E-2</v>
      </c>
      <c r="AW1353" s="68">
        <v>8.9897666666666662</v>
      </c>
      <c r="AX1353" s="68">
        <v>0.14236666666666667</v>
      </c>
      <c r="AY1353" s="68">
        <v>49.283333333333331</v>
      </c>
      <c r="AZ1353" s="68">
        <v>0.1095</v>
      </c>
      <c r="BA1353" s="68">
        <v>0.35020000000000007</v>
      </c>
      <c r="BB1353" s="68">
        <v>8.8300000000000003E-2</v>
      </c>
      <c r="BC1353" s="68">
        <v>1.4566666666666667E-2</v>
      </c>
      <c r="BD1353" s="68">
        <v>1.5333333333333332E-2</v>
      </c>
      <c r="BE1353" s="68">
        <v>99.484699999999989</v>
      </c>
      <c r="BF1353" s="59">
        <f t="shared" si="939"/>
        <v>90.716327114558055</v>
      </c>
      <c r="BG1353" s="59">
        <f t="shared" si="940"/>
        <v>9.2836728854419445E-2</v>
      </c>
      <c r="BH1353" s="64">
        <f t="shared" si="941"/>
        <v>0.9071632711455806</v>
      </c>
      <c r="BI1353" s="62"/>
      <c r="BJ1353" s="62"/>
      <c r="BK1353" s="62"/>
      <c r="BL1353" s="62"/>
    </row>
    <row r="1354" spans="1:64" s="31" customFormat="1" x14ac:dyDescent="0.25">
      <c r="A1354" s="62"/>
      <c r="B1354" s="58" t="s">
        <v>168</v>
      </c>
      <c r="C1354" s="52" t="s">
        <v>15</v>
      </c>
      <c r="D1354" s="52" t="s">
        <v>1773</v>
      </c>
      <c r="E1354" s="52" t="s">
        <v>1774</v>
      </c>
      <c r="F1354" s="52" t="s">
        <v>1751</v>
      </c>
      <c r="G1354" s="63" t="s">
        <v>1779</v>
      </c>
      <c r="H1354" s="52" t="s">
        <v>1788</v>
      </c>
      <c r="I1354" s="52" t="s">
        <v>1735</v>
      </c>
      <c r="J1354" s="52" t="s">
        <v>1721</v>
      </c>
      <c r="K1354" s="68">
        <f t="shared" si="907"/>
        <v>90.211191249604568</v>
      </c>
      <c r="L1354" s="68">
        <v>0.1236</v>
      </c>
      <c r="M1354" s="68">
        <v>0.57250000000000001</v>
      </c>
      <c r="N1354" s="68">
        <v>11.61</v>
      </c>
      <c r="O1354" s="68">
        <v>48.44</v>
      </c>
      <c r="P1354" s="68">
        <v>0.12</v>
      </c>
      <c r="Q1354" s="68">
        <v>24.25</v>
      </c>
      <c r="R1354" s="68">
        <v>0.21260000000000001</v>
      </c>
      <c r="S1354" s="68">
        <v>11.68</v>
      </c>
      <c r="T1354" s="68">
        <v>0.14499999999999999</v>
      </c>
      <c r="U1354" s="68">
        <v>0.1159</v>
      </c>
      <c r="V1354" s="59">
        <f t="shared" si="925"/>
        <v>97.269599999999969</v>
      </c>
      <c r="W1354" s="59">
        <f t="shared" si="926"/>
        <v>15.475705676597286</v>
      </c>
      <c r="X1354" s="59">
        <f t="shared" si="927"/>
        <v>9.7513828888672069</v>
      </c>
      <c r="Y1354" s="59">
        <f t="shared" si="928"/>
        <v>98.246688565464495</v>
      </c>
      <c r="Z1354" s="59">
        <f t="shared" si="864"/>
        <v>4.0903957095822091E-3</v>
      </c>
      <c r="AA1354" s="59">
        <f t="shared" si="865"/>
        <v>1.4248782890332691E-2</v>
      </c>
      <c r="AB1354" s="59">
        <f t="shared" si="866"/>
        <v>0.45287823160740581</v>
      </c>
      <c r="AC1354" s="59">
        <f t="shared" si="867"/>
        <v>1.2679760938107945</v>
      </c>
      <c r="AD1354" s="59">
        <f t="shared" si="868"/>
        <v>0.24285125175974656</v>
      </c>
      <c r="AE1354" s="59">
        <f t="shared" si="869"/>
        <v>2.2746438990127924E-3</v>
      </c>
      <c r="AF1354" s="59">
        <f t="shared" si="870"/>
        <v>0.42832433226222416</v>
      </c>
      <c r="AG1354" s="59">
        <f t="shared" si="871"/>
        <v>5.9596551923337621E-3</v>
      </c>
      <c r="AH1354" s="59">
        <f t="shared" si="872"/>
        <v>0.57620775905123744</v>
      </c>
      <c r="AI1354" s="59">
        <f t="shared" si="873"/>
        <v>3.8595646789349532E-3</v>
      </c>
      <c r="AJ1354" s="59">
        <f t="shared" si="929"/>
        <v>2.9986707108616049</v>
      </c>
      <c r="AK1354" s="59">
        <f t="shared" si="942"/>
        <v>4.0022746438990122</v>
      </c>
      <c r="AL1354" s="59">
        <f t="shared" si="930"/>
        <v>0.57360811469728679</v>
      </c>
      <c r="AM1354" s="59">
        <f t="shared" si="931"/>
        <v>0.42639188530271321</v>
      </c>
      <c r="AN1354" s="59">
        <f t="shared" si="932"/>
        <v>1.7637312106011569</v>
      </c>
      <c r="AO1354" s="59">
        <f t="shared" si="933"/>
        <v>5.9089236327238099</v>
      </c>
      <c r="AP1354" s="59">
        <f t="shared" si="934"/>
        <v>0.36182968740382082</v>
      </c>
      <c r="AQ1354" s="59">
        <f t="shared" si="935"/>
        <v>0.12366988950998936</v>
      </c>
      <c r="AR1354" s="59">
        <f t="shared" si="936"/>
        <v>0.64570580668870459</v>
      </c>
      <c r="AS1354" s="59">
        <f t="shared" si="937"/>
        <v>0.23062430380130602</v>
      </c>
      <c r="AT1354" s="59">
        <f t="shared" si="938"/>
        <v>0.73682941959811277</v>
      </c>
      <c r="AU1354" s="68">
        <v>40.384799999999998</v>
      </c>
      <c r="AV1354" s="80">
        <v>3.2599999999999997E-2</v>
      </c>
      <c r="AW1354" s="68">
        <v>9.4627333333333326</v>
      </c>
      <c r="AX1354" s="68">
        <v>0.15259999999999999</v>
      </c>
      <c r="AY1354" s="68">
        <v>48.925266666666666</v>
      </c>
      <c r="AZ1354" s="68">
        <v>0.11426666666666667</v>
      </c>
      <c r="BA1354" s="68">
        <v>0.31023333333333336</v>
      </c>
      <c r="BB1354" s="68">
        <v>5.9699999999999996E-2</v>
      </c>
      <c r="BC1354" s="68">
        <v>1.4866666666666667E-2</v>
      </c>
      <c r="BD1354" s="68">
        <v>1.4966666666666665E-2</v>
      </c>
      <c r="BE1354" s="68">
        <v>99.472033333333343</v>
      </c>
      <c r="BF1354" s="59">
        <f t="shared" si="939"/>
        <v>90.211191249604568</v>
      </c>
      <c r="BG1354" s="59">
        <f t="shared" si="940"/>
        <v>9.7888087503954321E-2</v>
      </c>
      <c r="BH1354" s="64">
        <f t="shared" si="941"/>
        <v>0.90211191249604572</v>
      </c>
      <c r="BI1354" s="62"/>
      <c r="BJ1354" s="62"/>
      <c r="BK1354" s="62"/>
      <c r="BL1354" s="62"/>
    </row>
    <row r="1355" spans="1:64" s="31" customFormat="1" x14ac:dyDescent="0.25">
      <c r="A1355" s="62"/>
      <c r="B1355" s="58" t="s">
        <v>168</v>
      </c>
      <c r="C1355" s="52" t="s">
        <v>15</v>
      </c>
      <c r="D1355" s="52" t="s">
        <v>1773</v>
      </c>
      <c r="E1355" s="52" t="s">
        <v>1774</v>
      </c>
      <c r="F1355" s="52" t="s">
        <v>1751</v>
      </c>
      <c r="G1355" s="63" t="s">
        <v>1779</v>
      </c>
      <c r="H1355" s="52" t="s">
        <v>1788</v>
      </c>
      <c r="I1355" s="52" t="s">
        <v>1735</v>
      </c>
      <c r="J1355" s="52" t="s">
        <v>1721</v>
      </c>
      <c r="K1355" s="68">
        <f t="shared" si="907"/>
        <v>89.996531979759283</v>
      </c>
      <c r="L1355" s="68">
        <v>0.10489999999999999</v>
      </c>
      <c r="M1355" s="68">
        <v>0.54190000000000005</v>
      </c>
      <c r="N1355" s="68">
        <v>11.26</v>
      </c>
      <c r="O1355" s="68">
        <v>49.88</v>
      </c>
      <c r="P1355" s="68">
        <v>0.1192</v>
      </c>
      <c r="Q1355" s="68">
        <v>24.21</v>
      </c>
      <c r="R1355" s="68">
        <v>0.28720000000000001</v>
      </c>
      <c r="S1355" s="68">
        <v>11.59</v>
      </c>
      <c r="T1355" s="68">
        <v>0.1404</v>
      </c>
      <c r="U1355" s="68">
        <v>0.1042</v>
      </c>
      <c r="V1355" s="59">
        <f t="shared" si="925"/>
        <v>98.237800000000007</v>
      </c>
      <c r="W1355" s="59">
        <f t="shared" si="926"/>
        <v>15.758311320696395</v>
      </c>
      <c r="X1355" s="59">
        <f t="shared" si="927"/>
        <v>9.3928524997817355</v>
      </c>
      <c r="Y1355" s="59">
        <f t="shared" si="928"/>
        <v>99.178963820478131</v>
      </c>
      <c r="Z1355" s="59">
        <f t="shared" si="864"/>
        <v>3.4497774490999285E-3</v>
      </c>
      <c r="AA1355" s="59">
        <f t="shared" si="865"/>
        <v>1.340263425993707E-2</v>
      </c>
      <c r="AB1355" s="59">
        <f t="shared" si="866"/>
        <v>0.43647196531936483</v>
      </c>
      <c r="AC1355" s="59">
        <f t="shared" si="867"/>
        <v>1.2974843050648244</v>
      </c>
      <c r="AD1355" s="59">
        <f t="shared" si="868"/>
        <v>0.2324557946476643</v>
      </c>
      <c r="AE1355" s="59">
        <f t="shared" si="869"/>
        <v>2.245314407531721E-3</v>
      </c>
      <c r="AF1355" s="59">
        <f t="shared" si="870"/>
        <v>0.4334117672906862</v>
      </c>
      <c r="AG1355" s="59">
        <f t="shared" si="871"/>
        <v>8.0003879337866464E-3</v>
      </c>
      <c r="AH1355" s="59">
        <f t="shared" si="872"/>
        <v>0.56818325776974077</v>
      </c>
      <c r="AI1355" s="59">
        <f t="shared" si="873"/>
        <v>3.7136944286340142E-3</v>
      </c>
      <c r="AJ1355" s="59">
        <f t="shared" si="929"/>
        <v>2.9988188985712698</v>
      </c>
      <c r="AK1355" s="59">
        <f t="shared" si="942"/>
        <v>4.0022453144075305</v>
      </c>
      <c r="AL1355" s="59">
        <f t="shared" si="930"/>
        <v>0.56727843445055226</v>
      </c>
      <c r="AM1355" s="59">
        <f t="shared" si="931"/>
        <v>0.43272156554944774</v>
      </c>
      <c r="AN1355" s="59">
        <f t="shared" si="932"/>
        <v>1.8644911302280633</v>
      </c>
      <c r="AO1355" s="59">
        <f t="shared" si="933"/>
        <v>6.3546176733326032</v>
      </c>
      <c r="AP1355" s="59">
        <f t="shared" si="934"/>
        <v>0.34910214573447906</v>
      </c>
      <c r="AQ1355" s="59">
        <f t="shared" si="935"/>
        <v>0.11821316537940321</v>
      </c>
      <c r="AR1355" s="59">
        <f t="shared" si="936"/>
        <v>0.65982320193087629</v>
      </c>
      <c r="AS1355" s="59">
        <f t="shared" si="937"/>
        <v>0.22196363268972033</v>
      </c>
      <c r="AT1355" s="59">
        <f t="shared" si="938"/>
        <v>0.74827971571471252</v>
      </c>
      <c r="AU1355" s="68">
        <v>40.011099999999999</v>
      </c>
      <c r="AV1355" s="80">
        <v>2.1599999999999998E-2</v>
      </c>
      <c r="AW1355" s="68">
        <v>9.6673333333333336</v>
      </c>
      <c r="AX1355" s="68">
        <v>0.15510000000000002</v>
      </c>
      <c r="AY1355" s="68">
        <v>48.794166666666662</v>
      </c>
      <c r="AZ1355" s="68">
        <v>0.11359999999999999</v>
      </c>
      <c r="BA1355" s="68">
        <v>0.29226666666666667</v>
      </c>
      <c r="BB1355" s="68">
        <v>7.9600000000000004E-2</v>
      </c>
      <c r="BC1355" s="68">
        <v>1.5133333333333332E-2</v>
      </c>
      <c r="BD1355" s="68">
        <v>1.61E-2</v>
      </c>
      <c r="BE1355" s="68">
        <v>99.166000000000011</v>
      </c>
      <c r="BF1355" s="59">
        <f t="shared" si="939"/>
        <v>89.996531979759283</v>
      </c>
      <c r="BG1355" s="59">
        <f t="shared" si="940"/>
        <v>0.10003468020240718</v>
      </c>
      <c r="BH1355" s="64">
        <f t="shared" si="941"/>
        <v>0.89996531979759287</v>
      </c>
      <c r="BI1355" s="62"/>
      <c r="BJ1355" s="62"/>
      <c r="BK1355" s="62"/>
      <c r="BL1355" s="62"/>
    </row>
    <row r="1356" spans="1:64" s="31" customFormat="1" x14ac:dyDescent="0.25">
      <c r="A1356" s="62"/>
      <c r="B1356" s="58" t="s">
        <v>168</v>
      </c>
      <c r="C1356" s="52" t="s">
        <v>15</v>
      </c>
      <c r="D1356" s="52" t="s">
        <v>1773</v>
      </c>
      <c r="E1356" s="52" t="s">
        <v>1774</v>
      </c>
      <c r="F1356" s="52" t="s">
        <v>1758</v>
      </c>
      <c r="G1356" s="63" t="s">
        <v>1779</v>
      </c>
      <c r="H1356" s="52" t="s">
        <v>1788</v>
      </c>
      <c r="I1356" s="52" t="s">
        <v>1735</v>
      </c>
      <c r="J1356" s="52" t="s">
        <v>1721</v>
      </c>
      <c r="K1356" s="68">
        <f t="shared" si="907"/>
        <v>86.498693277517901</v>
      </c>
      <c r="L1356" s="68">
        <v>5.79E-2</v>
      </c>
      <c r="M1356" s="68">
        <v>0.83189999999999997</v>
      </c>
      <c r="N1356" s="68">
        <v>10.84</v>
      </c>
      <c r="O1356" s="68">
        <v>48.34</v>
      </c>
      <c r="P1356" s="68">
        <v>0.1898</v>
      </c>
      <c r="Q1356" s="68">
        <v>26.7</v>
      </c>
      <c r="R1356" s="68">
        <v>0.27510000000000001</v>
      </c>
      <c r="S1356" s="68">
        <v>11.15</v>
      </c>
      <c r="T1356" s="68">
        <v>9.3200000000000005E-2</v>
      </c>
      <c r="U1356" s="68">
        <v>0.1174</v>
      </c>
      <c r="V1356" s="59">
        <f t="shared" si="925"/>
        <v>98.595299999999995</v>
      </c>
      <c r="W1356" s="59">
        <f t="shared" si="926"/>
        <v>16.741184142404226</v>
      </c>
      <c r="X1356" s="59">
        <f t="shared" si="927"/>
        <v>11.067810466321152</v>
      </c>
      <c r="Y1356" s="59">
        <f t="shared" si="928"/>
        <v>99.704294608725377</v>
      </c>
      <c r="Z1356" s="59">
        <f t="shared" si="864"/>
        <v>1.9066004447101641E-3</v>
      </c>
      <c r="AA1356" s="59">
        <f t="shared" si="865"/>
        <v>2.0601918996145659E-2</v>
      </c>
      <c r="AB1356" s="59">
        <f t="shared" si="866"/>
        <v>0.42073901060233249</v>
      </c>
      <c r="AC1356" s="59">
        <f t="shared" si="867"/>
        <v>1.2590641260155908</v>
      </c>
      <c r="AD1356" s="59">
        <f t="shared" si="868"/>
        <v>0.27426483199511137</v>
      </c>
      <c r="AE1356" s="59">
        <f t="shared" si="869"/>
        <v>3.5798320450600701E-3</v>
      </c>
      <c r="AF1356" s="59">
        <f t="shared" si="870"/>
        <v>0.4610443786469216</v>
      </c>
      <c r="AG1356" s="59">
        <f t="shared" si="871"/>
        <v>7.6733098687101244E-3</v>
      </c>
      <c r="AH1356" s="59">
        <f t="shared" si="872"/>
        <v>0.54732514337604055</v>
      </c>
      <c r="AI1356" s="59">
        <f t="shared" si="873"/>
        <v>2.4684282394746081E-3</v>
      </c>
      <c r="AJ1356" s="59">
        <f t="shared" si="929"/>
        <v>2.9986675802300975</v>
      </c>
      <c r="AK1356" s="59">
        <f t="shared" si="942"/>
        <v>4.0035798320450606</v>
      </c>
      <c r="AL1356" s="59">
        <f t="shared" si="930"/>
        <v>0.54278231483832673</v>
      </c>
      <c r="AM1356" s="59">
        <f t="shared" si="931"/>
        <v>0.45721768516167327</v>
      </c>
      <c r="AN1356" s="59">
        <f t="shared" si="932"/>
        <v>1.6810189454225741</v>
      </c>
      <c r="AO1356" s="59">
        <f t="shared" si="933"/>
        <v>5.54887554721802</v>
      </c>
      <c r="AP1356" s="59">
        <f t="shared" si="934"/>
        <v>0.37299251529249566</v>
      </c>
      <c r="AQ1356" s="59">
        <f t="shared" si="935"/>
        <v>0.14035583019652076</v>
      </c>
      <c r="AR1356" s="59">
        <f t="shared" si="936"/>
        <v>0.64432975016178884</v>
      </c>
      <c r="AS1356" s="59">
        <f t="shared" si="937"/>
        <v>0.21531441964169043</v>
      </c>
      <c r="AT1356" s="59">
        <f t="shared" si="938"/>
        <v>0.74953076260505225</v>
      </c>
      <c r="AU1356" s="68">
        <v>39.068666666666665</v>
      </c>
      <c r="AV1356" s="80">
        <v>3.2366666666666662E-2</v>
      </c>
      <c r="AW1356" s="68">
        <v>12.813600000000001</v>
      </c>
      <c r="AX1356" s="68">
        <v>0.21673333333333333</v>
      </c>
      <c r="AY1356" s="68">
        <v>46.0565</v>
      </c>
      <c r="AZ1356" s="68">
        <v>0.1108</v>
      </c>
      <c r="BA1356" s="68">
        <v>0.15773333333333334</v>
      </c>
      <c r="BB1356" s="68">
        <v>0.1862</v>
      </c>
      <c r="BC1356" s="68">
        <v>1.5433333333333332E-2</v>
      </c>
      <c r="BD1356" s="68">
        <v>1.8033333333333335E-2</v>
      </c>
      <c r="BE1356" s="68">
        <v>98.676066666666657</v>
      </c>
      <c r="BF1356" s="59">
        <f t="shared" si="939"/>
        <v>86.498693277517901</v>
      </c>
      <c r="BG1356" s="59">
        <f t="shared" si="940"/>
        <v>0.13501306722482098</v>
      </c>
      <c r="BH1356" s="64">
        <f t="shared" si="941"/>
        <v>0.86498693277517902</v>
      </c>
      <c r="BI1356" s="62"/>
      <c r="BJ1356" s="62"/>
      <c r="BK1356" s="62"/>
      <c r="BL1356" s="62"/>
    </row>
    <row r="1357" spans="1:64" s="31" customFormat="1" x14ac:dyDescent="0.25">
      <c r="A1357" s="62"/>
      <c r="B1357" s="58" t="s">
        <v>168</v>
      </c>
      <c r="C1357" s="52" t="s">
        <v>15</v>
      </c>
      <c r="D1357" s="52" t="s">
        <v>1773</v>
      </c>
      <c r="E1357" s="52" t="s">
        <v>1774</v>
      </c>
      <c r="F1357" s="52" t="s">
        <v>1758</v>
      </c>
      <c r="G1357" s="63" t="s">
        <v>1779</v>
      </c>
      <c r="H1357" s="52" t="s">
        <v>1788</v>
      </c>
      <c r="I1357" s="52" t="s">
        <v>1735</v>
      </c>
      <c r="J1357" s="52" t="s">
        <v>1721</v>
      </c>
      <c r="K1357" s="68">
        <f t="shared" si="907"/>
        <v>90.136069176369816</v>
      </c>
      <c r="L1357" s="68">
        <v>0.13539999999999999</v>
      </c>
      <c r="M1357" s="68">
        <v>0.42209999999999998</v>
      </c>
      <c r="N1357" s="68">
        <v>10.35</v>
      </c>
      <c r="O1357" s="68">
        <v>51.34</v>
      </c>
      <c r="P1357" s="68">
        <v>7.9299999999999995E-2</v>
      </c>
      <c r="Q1357" s="68">
        <v>22.32</v>
      </c>
      <c r="R1357" s="68">
        <v>0.23769999999999999</v>
      </c>
      <c r="S1357" s="68">
        <v>12.08</v>
      </c>
      <c r="T1357" s="68">
        <v>0.14630000000000001</v>
      </c>
      <c r="U1357" s="68">
        <v>5.7500000000000002E-2</v>
      </c>
      <c r="V1357" s="59">
        <f t="shared" si="925"/>
        <v>97.168300000000016</v>
      </c>
      <c r="W1357" s="59">
        <f t="shared" si="926"/>
        <v>14.557993706807405</v>
      </c>
      <c r="X1357" s="59">
        <f t="shared" si="927"/>
        <v>8.6263684076379139</v>
      </c>
      <c r="Y1357" s="59">
        <f t="shared" si="928"/>
        <v>98.03266211444533</v>
      </c>
      <c r="Z1357" s="59">
        <f t="shared" si="864"/>
        <v>4.4974030608427393E-3</v>
      </c>
      <c r="AA1357" s="59">
        <f t="shared" si="865"/>
        <v>1.0544207009480236E-2</v>
      </c>
      <c r="AB1357" s="59">
        <f t="shared" si="866"/>
        <v>0.40521533218264938</v>
      </c>
      <c r="AC1357" s="59">
        <f t="shared" si="867"/>
        <v>1.3488358139896732</v>
      </c>
      <c r="AD1357" s="59">
        <f t="shared" si="868"/>
        <v>0.21562466217948481</v>
      </c>
      <c r="AE1357" s="59">
        <f t="shared" si="869"/>
        <v>1.5086956949337731E-3</v>
      </c>
      <c r="AF1357" s="59">
        <f t="shared" si="870"/>
        <v>0.40440834212653803</v>
      </c>
      <c r="AG1357" s="59">
        <f t="shared" si="871"/>
        <v>6.6878010998767511E-3</v>
      </c>
      <c r="AH1357" s="59">
        <f t="shared" si="872"/>
        <v>0.59813537314515708</v>
      </c>
      <c r="AI1357" s="59">
        <f t="shared" si="873"/>
        <v>3.908507417670304E-3</v>
      </c>
      <c r="AJ1357" s="59">
        <f t="shared" si="929"/>
        <v>2.9993661379063057</v>
      </c>
      <c r="AK1357" s="59">
        <f t="shared" si="942"/>
        <v>4.0015086956949331</v>
      </c>
      <c r="AL1357" s="59">
        <f t="shared" si="930"/>
        <v>0.59661774746955443</v>
      </c>
      <c r="AM1357" s="59">
        <f t="shared" si="931"/>
        <v>0.40338225253044557</v>
      </c>
      <c r="AN1357" s="59">
        <f t="shared" si="932"/>
        <v>1.8755198873768471</v>
      </c>
      <c r="AO1357" s="59">
        <f t="shared" si="933"/>
        <v>6.4038622456673</v>
      </c>
      <c r="AP1357" s="59">
        <f t="shared" si="934"/>
        <v>0.34776320080061629</v>
      </c>
      <c r="AQ1357" s="59">
        <f t="shared" si="935"/>
        <v>0.10947215844617394</v>
      </c>
      <c r="AR1357" s="59">
        <f t="shared" si="936"/>
        <v>0.68480092422841754</v>
      </c>
      <c r="AS1357" s="59">
        <f t="shared" si="937"/>
        <v>0.20572691732540846</v>
      </c>
      <c r="AT1357" s="59">
        <f t="shared" si="938"/>
        <v>0.768983171860805</v>
      </c>
      <c r="AU1357" s="68">
        <v>39.581799999999994</v>
      </c>
      <c r="AV1357" s="80">
        <v>0.17616666666666667</v>
      </c>
      <c r="AW1357" s="68">
        <v>9.4883000000000006</v>
      </c>
      <c r="AX1357" s="68">
        <v>0.14536666666666667</v>
      </c>
      <c r="AY1357" s="68">
        <v>48.643300000000004</v>
      </c>
      <c r="AZ1357" s="68">
        <v>0.10066666666666668</v>
      </c>
      <c r="BA1357" s="68">
        <v>0.30886666666666668</v>
      </c>
      <c r="BB1357" s="68">
        <v>5.0833333333333341E-2</v>
      </c>
      <c r="BC1357" s="68">
        <v>1.47E-2</v>
      </c>
      <c r="BD1357" s="68">
        <v>1.4733333333333333E-2</v>
      </c>
      <c r="BE1357" s="68">
        <v>98.524733333333344</v>
      </c>
      <c r="BF1357" s="59">
        <f t="shared" si="939"/>
        <v>90.136069176369816</v>
      </c>
      <c r="BG1357" s="59">
        <f t="shared" si="940"/>
        <v>9.8639308236301848E-2</v>
      </c>
      <c r="BH1357" s="64">
        <f t="shared" si="941"/>
        <v>0.90136069176369815</v>
      </c>
      <c r="BI1357" s="62"/>
      <c r="BJ1357" s="62"/>
      <c r="BK1357" s="62"/>
      <c r="BL1357" s="62"/>
    </row>
    <row r="1358" spans="1:64" s="31" customFormat="1" x14ac:dyDescent="0.25">
      <c r="A1358" s="62"/>
      <c r="B1358" s="58" t="s">
        <v>168</v>
      </c>
      <c r="C1358" s="52" t="s">
        <v>15</v>
      </c>
      <c r="D1358" s="52" t="s">
        <v>1773</v>
      </c>
      <c r="E1358" s="52" t="s">
        <v>1774</v>
      </c>
      <c r="F1358" s="52" t="s">
        <v>1758</v>
      </c>
      <c r="G1358" s="63" t="s">
        <v>1779</v>
      </c>
      <c r="H1358" s="52" t="s">
        <v>1788</v>
      </c>
      <c r="I1358" s="52" t="s">
        <v>1735</v>
      </c>
      <c r="J1358" s="52" t="s">
        <v>1721</v>
      </c>
      <c r="K1358" s="68">
        <f t="shared" si="907"/>
        <v>92.182913659964015</v>
      </c>
      <c r="L1358" s="68">
        <v>4.9700000000000001E-2</v>
      </c>
      <c r="M1358" s="68">
        <v>0.7077</v>
      </c>
      <c r="N1358" s="68">
        <v>13.36</v>
      </c>
      <c r="O1358" s="68">
        <v>48.82</v>
      </c>
      <c r="P1358" s="68">
        <v>0.1177</v>
      </c>
      <c r="Q1358" s="68">
        <v>21.28</v>
      </c>
      <c r="R1358" s="68">
        <v>0.1716</v>
      </c>
      <c r="S1358" s="68">
        <v>14.09</v>
      </c>
      <c r="T1358" s="68">
        <v>0.1933</v>
      </c>
      <c r="U1358" s="68">
        <v>7.6999999999999999E-2</v>
      </c>
      <c r="V1358" s="59">
        <f t="shared" si="925"/>
        <v>98.86699999999999</v>
      </c>
      <c r="W1358" s="59">
        <f t="shared" si="926"/>
        <v>12.649204471383531</v>
      </c>
      <c r="X1358" s="59">
        <f t="shared" si="927"/>
        <v>9.5919043438724945</v>
      </c>
      <c r="Y1358" s="59">
        <f t="shared" si="928"/>
        <v>99.828108815256016</v>
      </c>
      <c r="Z1358" s="59">
        <f t="shared" si="864"/>
        <v>1.5838136006536172E-3</v>
      </c>
      <c r="AA1358" s="59">
        <f t="shared" si="865"/>
        <v>1.6961033019297342E-2</v>
      </c>
      <c r="AB1358" s="59">
        <f t="shared" si="866"/>
        <v>0.50182987282556291</v>
      </c>
      <c r="AC1358" s="59">
        <f t="shared" si="867"/>
        <v>1.2305677580642809</v>
      </c>
      <c r="AD1358" s="59">
        <f t="shared" si="868"/>
        <v>0.23002752251257466</v>
      </c>
      <c r="AE1358" s="59">
        <f t="shared" si="869"/>
        <v>2.1483718794105917E-3</v>
      </c>
      <c r="AF1358" s="59">
        <f t="shared" si="870"/>
        <v>0.33712140151715514</v>
      </c>
      <c r="AG1358" s="59">
        <f t="shared" si="871"/>
        <v>4.6320792671388179E-3</v>
      </c>
      <c r="AH1358" s="59">
        <f t="shared" si="872"/>
        <v>0.66934200190952564</v>
      </c>
      <c r="AI1358" s="59">
        <f t="shared" si="873"/>
        <v>4.9545361435353458E-3</v>
      </c>
      <c r="AJ1358" s="59">
        <f t="shared" si="929"/>
        <v>2.9991683907391349</v>
      </c>
      <c r="AK1358" s="59">
        <f t="shared" si="942"/>
        <v>4.0021483718794109</v>
      </c>
      <c r="AL1358" s="59">
        <f t="shared" si="930"/>
        <v>0.66504355710364993</v>
      </c>
      <c r="AM1358" s="59">
        <f t="shared" si="931"/>
        <v>0.33495644289635007</v>
      </c>
      <c r="AN1358" s="59">
        <f t="shared" si="932"/>
        <v>1.4655698493589004</v>
      </c>
      <c r="AO1358" s="59">
        <f t="shared" si="933"/>
        <v>4.6370192938047516</v>
      </c>
      <c r="AP1358" s="59">
        <f t="shared" si="934"/>
        <v>0.405585751407538</v>
      </c>
      <c r="AQ1358" s="59">
        <f t="shared" si="935"/>
        <v>0.11721594686745478</v>
      </c>
      <c r="AR1358" s="59">
        <f t="shared" si="936"/>
        <v>0.62706481107355561</v>
      </c>
      <c r="AS1358" s="59">
        <f t="shared" si="937"/>
        <v>0.25571924205898966</v>
      </c>
      <c r="AT1358" s="59">
        <f t="shared" si="938"/>
        <v>0.71032639165651679</v>
      </c>
      <c r="AU1358" s="68">
        <v>39.947000000000003</v>
      </c>
      <c r="AV1358" s="80">
        <v>0.31530000000000002</v>
      </c>
      <c r="AW1358" s="68">
        <v>7.6337000000000002</v>
      </c>
      <c r="AX1358" s="68">
        <v>0.12180000000000001</v>
      </c>
      <c r="AY1358" s="68">
        <v>50.504100000000001</v>
      </c>
      <c r="AZ1358" s="68">
        <v>0.50429999999999997</v>
      </c>
      <c r="BA1358" s="68">
        <v>0.37</v>
      </c>
      <c r="BB1358" s="68">
        <v>9.7799999999999998E-2</v>
      </c>
      <c r="BC1358" s="68">
        <v>1.4500000000000001E-2</v>
      </c>
      <c r="BD1358" s="68">
        <v>1.5299999999999999E-2</v>
      </c>
      <c r="BE1358" s="68">
        <v>99.523799999999994</v>
      </c>
      <c r="BF1358" s="59">
        <f t="shared" si="939"/>
        <v>92.182913659964015</v>
      </c>
      <c r="BG1358" s="59">
        <f t="shared" si="940"/>
        <v>7.817086340035985E-2</v>
      </c>
      <c r="BH1358" s="64">
        <f t="shared" si="941"/>
        <v>0.92182913659964016</v>
      </c>
      <c r="BI1358" s="62"/>
      <c r="BJ1358" s="62"/>
      <c r="BK1358" s="62"/>
      <c r="BL1358" s="62"/>
    </row>
    <row r="1359" spans="1:64" s="31" customFormat="1" x14ac:dyDescent="0.25">
      <c r="A1359" s="62"/>
      <c r="B1359" s="58" t="s">
        <v>168</v>
      </c>
      <c r="C1359" s="52" t="s">
        <v>15</v>
      </c>
      <c r="D1359" s="52" t="s">
        <v>1773</v>
      </c>
      <c r="E1359" s="52" t="s">
        <v>1774</v>
      </c>
      <c r="F1359" s="52" t="s">
        <v>1758</v>
      </c>
      <c r="G1359" s="63" t="s">
        <v>1779</v>
      </c>
      <c r="H1359" s="52" t="s">
        <v>1788</v>
      </c>
      <c r="I1359" s="52" t="s">
        <v>1735</v>
      </c>
      <c r="J1359" s="52" t="s">
        <v>1721</v>
      </c>
      <c r="K1359" s="68">
        <f t="shared" si="907"/>
        <v>92.110551552490449</v>
      </c>
      <c r="L1359" s="68">
        <v>5.6500000000000002E-2</v>
      </c>
      <c r="M1359" s="68">
        <v>0.50129999999999997</v>
      </c>
      <c r="N1359" s="68">
        <v>10.95</v>
      </c>
      <c r="O1359" s="68">
        <v>52.71</v>
      </c>
      <c r="P1359" s="68">
        <v>0.10979999999999999</v>
      </c>
      <c r="Q1359" s="68">
        <v>20.02</v>
      </c>
      <c r="R1359" s="68">
        <v>0.23719999999999999</v>
      </c>
      <c r="S1359" s="68">
        <v>13.46</v>
      </c>
      <c r="T1359" s="68">
        <v>0.15210000000000001</v>
      </c>
      <c r="U1359" s="68">
        <v>7.6100000000000001E-2</v>
      </c>
      <c r="V1359" s="59">
        <f t="shared" si="925"/>
        <v>98.27300000000001</v>
      </c>
      <c r="W1359" s="59">
        <f t="shared" si="926"/>
        <v>12.816647836079502</v>
      </c>
      <c r="X1359" s="59">
        <f t="shared" si="927"/>
        <v>8.0055036273844156</v>
      </c>
      <c r="Y1359" s="59">
        <f t="shared" si="928"/>
        <v>99.075151463463911</v>
      </c>
      <c r="Z1359" s="59">
        <f t="shared" si="864"/>
        <v>1.837352184398424E-3</v>
      </c>
      <c r="AA1359" s="59">
        <f t="shared" si="865"/>
        <v>1.2260186919675989E-2</v>
      </c>
      <c r="AB1359" s="59">
        <f t="shared" si="866"/>
        <v>0.41972076355728233</v>
      </c>
      <c r="AC1359" s="59">
        <f t="shared" si="867"/>
        <v>1.3558044531798241</v>
      </c>
      <c r="AD1359" s="59">
        <f t="shared" si="868"/>
        <v>0.19591148852793336</v>
      </c>
      <c r="AE1359" s="59">
        <f t="shared" si="869"/>
        <v>2.0451803872519542E-3</v>
      </c>
      <c r="AF1359" s="59">
        <f t="shared" si="870"/>
        <v>0.34857308097080481</v>
      </c>
      <c r="AG1359" s="59">
        <f t="shared" si="871"/>
        <v>6.533857624364329E-3</v>
      </c>
      <c r="AH1359" s="59">
        <f t="shared" si="872"/>
        <v>0.65249686283354791</v>
      </c>
      <c r="AI1359" s="59">
        <f t="shared" si="873"/>
        <v>3.9782918846968749E-3</v>
      </c>
      <c r="AJ1359" s="59">
        <f t="shared" si="929"/>
        <v>2.9991615180697804</v>
      </c>
      <c r="AK1359" s="59">
        <f t="shared" si="942"/>
        <v>4.0020451803872525</v>
      </c>
      <c r="AL1359" s="59">
        <f t="shared" si="930"/>
        <v>0.6517994740246349</v>
      </c>
      <c r="AM1359" s="59">
        <f t="shared" si="931"/>
        <v>0.3482005259753651</v>
      </c>
      <c r="AN1359" s="59">
        <f t="shared" si="932"/>
        <v>1.7792375709559509</v>
      </c>
      <c r="AO1359" s="59">
        <f t="shared" si="933"/>
        <v>5.9770132085435339</v>
      </c>
      <c r="AP1359" s="59">
        <f t="shared" si="934"/>
        <v>0.3598109101756416</v>
      </c>
      <c r="AQ1359" s="59">
        <f t="shared" si="935"/>
        <v>9.9374982724385774E-2</v>
      </c>
      <c r="AR1359" s="59">
        <f t="shared" si="936"/>
        <v>0.68772405908793799</v>
      </c>
      <c r="AS1359" s="59">
        <f t="shared" si="937"/>
        <v>0.21290095818767618</v>
      </c>
      <c r="AT1359" s="59">
        <f t="shared" si="938"/>
        <v>0.76360754575561263</v>
      </c>
      <c r="AU1359" s="68">
        <v>39.804499999999997</v>
      </c>
      <c r="AV1359" s="80">
        <v>2.6700000000000002E-2</v>
      </c>
      <c r="AW1359" s="68">
        <v>7.7116333333333342</v>
      </c>
      <c r="AX1359" s="68">
        <v>0.12290000000000001</v>
      </c>
      <c r="AY1359" s="68">
        <v>50.512066666666669</v>
      </c>
      <c r="AZ1359" s="68">
        <v>0.11720000000000001</v>
      </c>
      <c r="BA1359" s="68">
        <v>0.37086666666666668</v>
      </c>
      <c r="BB1359" s="68">
        <v>0.11369999999999998</v>
      </c>
      <c r="BC1359" s="68">
        <v>1.4066666666666667E-2</v>
      </c>
      <c r="BD1359" s="68">
        <v>1.3600000000000001E-2</v>
      </c>
      <c r="BE1359" s="68">
        <v>98.807233333333329</v>
      </c>
      <c r="BF1359" s="59">
        <f t="shared" si="939"/>
        <v>92.110551552490449</v>
      </c>
      <c r="BG1359" s="59">
        <f t="shared" si="940"/>
        <v>7.8894484475095505E-2</v>
      </c>
      <c r="BH1359" s="64">
        <f t="shared" si="941"/>
        <v>0.92110551552490449</v>
      </c>
      <c r="BI1359" s="62"/>
      <c r="BJ1359" s="62"/>
      <c r="BK1359" s="62"/>
      <c r="BL1359" s="62"/>
    </row>
    <row r="1360" spans="1:64" s="31" customFormat="1" x14ac:dyDescent="0.25">
      <c r="A1360" s="62"/>
      <c r="B1360" s="58" t="s">
        <v>168</v>
      </c>
      <c r="C1360" s="52" t="s">
        <v>15</v>
      </c>
      <c r="D1360" s="52" t="s">
        <v>1773</v>
      </c>
      <c r="E1360" s="52" t="s">
        <v>1774</v>
      </c>
      <c r="F1360" s="52" t="s">
        <v>1758</v>
      </c>
      <c r="G1360" s="63" t="s">
        <v>1779</v>
      </c>
      <c r="H1360" s="52" t="s">
        <v>1788</v>
      </c>
      <c r="I1360" s="52" t="s">
        <v>1735</v>
      </c>
      <c r="J1360" s="52" t="s">
        <v>1721</v>
      </c>
      <c r="K1360" s="68">
        <f t="shared" si="907"/>
        <v>89.95494973159866</v>
      </c>
      <c r="L1360" s="68">
        <v>0.17199999999999999</v>
      </c>
      <c r="M1360" s="68">
        <v>0.53669999999999995</v>
      </c>
      <c r="N1360" s="68">
        <v>9.89</v>
      </c>
      <c r="O1360" s="68">
        <v>50.83</v>
      </c>
      <c r="P1360" s="68">
        <v>0.12759999999999999</v>
      </c>
      <c r="Q1360" s="68">
        <v>24.66</v>
      </c>
      <c r="R1360" s="68">
        <v>0.28970000000000001</v>
      </c>
      <c r="S1360" s="68">
        <v>11.17</v>
      </c>
      <c r="T1360" s="68">
        <v>0.11700000000000001</v>
      </c>
      <c r="U1360" s="68">
        <v>9.8100000000000007E-2</v>
      </c>
      <c r="V1360" s="59">
        <f t="shared" si="925"/>
        <v>97.891100000000009</v>
      </c>
      <c r="W1360" s="59">
        <f t="shared" si="926"/>
        <v>16.186478907728866</v>
      </c>
      <c r="X1360" s="59">
        <f t="shared" si="927"/>
        <v>9.4171161283297788</v>
      </c>
      <c r="Y1360" s="59">
        <f t="shared" si="928"/>
        <v>98.834695036058662</v>
      </c>
      <c r="Z1360" s="59">
        <f t="shared" si="864"/>
        <v>5.7232118590054247E-3</v>
      </c>
      <c r="AA1360" s="59">
        <f t="shared" si="865"/>
        <v>1.3430692186899193E-2</v>
      </c>
      <c r="AB1360" s="59">
        <f t="shared" si="866"/>
        <v>0.38789130119535253</v>
      </c>
      <c r="AC1360" s="59">
        <f t="shared" si="867"/>
        <v>1.3378011443383511</v>
      </c>
      <c r="AD1360" s="59">
        <f t="shared" si="868"/>
        <v>0.23580694148625994</v>
      </c>
      <c r="AE1360" s="59">
        <f t="shared" si="869"/>
        <v>2.4319092642826941E-3</v>
      </c>
      <c r="AF1360" s="59">
        <f t="shared" si="870"/>
        <v>0.45044232661220285</v>
      </c>
      <c r="AG1360" s="59">
        <f t="shared" si="871"/>
        <v>8.1652764075137319E-3</v>
      </c>
      <c r="AH1360" s="59">
        <f t="shared" si="872"/>
        <v>0.55405637310657718</v>
      </c>
      <c r="AI1360" s="59">
        <f t="shared" si="873"/>
        <v>3.1312713555276851E-3</v>
      </c>
      <c r="AJ1360" s="59">
        <f t="shared" si="929"/>
        <v>2.9988804478119722</v>
      </c>
      <c r="AK1360" s="59">
        <f t="shared" si="942"/>
        <v>4.002431909264283</v>
      </c>
      <c r="AL1360" s="59">
        <f t="shared" si="930"/>
        <v>0.55157500279660987</v>
      </c>
      <c r="AM1360" s="59">
        <f t="shared" si="931"/>
        <v>0.44842499720339013</v>
      </c>
      <c r="AN1360" s="59">
        <f t="shared" si="932"/>
        <v>1.9102165685756514</v>
      </c>
      <c r="AO1360" s="59">
        <f t="shared" si="933"/>
        <v>6.5593688326451058</v>
      </c>
      <c r="AP1360" s="59">
        <f t="shared" si="934"/>
        <v>0.3436170389509639</v>
      </c>
      <c r="AQ1360" s="59">
        <f t="shared" si="935"/>
        <v>0.12021769828055519</v>
      </c>
      <c r="AR1360" s="59">
        <f t="shared" si="936"/>
        <v>0.68202985593119392</v>
      </c>
      <c r="AS1360" s="59">
        <f t="shared" si="937"/>
        <v>0.1977524457882508</v>
      </c>
      <c r="AT1360" s="59">
        <f t="shared" si="938"/>
        <v>0.77522570594820572</v>
      </c>
      <c r="AU1360" s="68">
        <v>39.355049999999999</v>
      </c>
      <c r="AV1360" s="80">
        <v>0.41084999999999999</v>
      </c>
      <c r="AW1360" s="68">
        <v>9.6046499999999995</v>
      </c>
      <c r="AX1360" s="68">
        <v>0.16259999999999999</v>
      </c>
      <c r="AY1360" s="68">
        <v>48.254800000000003</v>
      </c>
      <c r="AZ1360" s="68">
        <v>0.124</v>
      </c>
      <c r="BA1360" s="68">
        <v>0.28670000000000001</v>
      </c>
      <c r="BB1360" s="68">
        <v>6.1950000000000005E-2</v>
      </c>
      <c r="BC1360" s="68">
        <v>1.4450000000000001E-2</v>
      </c>
      <c r="BD1360" s="68">
        <v>1.8149999999999999E-2</v>
      </c>
      <c r="BE1360" s="68">
        <v>98.293199999999999</v>
      </c>
      <c r="BF1360" s="59">
        <f t="shared" si="939"/>
        <v>89.95494973159866</v>
      </c>
      <c r="BG1360" s="59">
        <f t="shared" si="940"/>
        <v>0.1004505026840134</v>
      </c>
      <c r="BH1360" s="64">
        <f t="shared" si="941"/>
        <v>0.89954949731598655</v>
      </c>
      <c r="BI1360" s="62"/>
      <c r="BJ1360" s="62"/>
      <c r="BK1360" s="62"/>
      <c r="BL1360" s="62"/>
    </row>
    <row r="1361" spans="1:64" s="31" customFormat="1" x14ac:dyDescent="0.25">
      <c r="A1361" s="62"/>
      <c r="B1361" s="58" t="s">
        <v>168</v>
      </c>
      <c r="C1361" s="52" t="s">
        <v>15</v>
      </c>
      <c r="D1361" s="52" t="s">
        <v>1773</v>
      </c>
      <c r="E1361" s="52" t="s">
        <v>1774</v>
      </c>
      <c r="F1361" s="52" t="s">
        <v>1756</v>
      </c>
      <c r="G1361" s="63" t="s">
        <v>1779</v>
      </c>
      <c r="H1361" s="52" t="s">
        <v>1788</v>
      </c>
      <c r="I1361" s="52" t="s">
        <v>1735</v>
      </c>
      <c r="J1361" s="52" t="s">
        <v>1721</v>
      </c>
      <c r="K1361" s="68">
        <f t="shared" si="907"/>
        <v>88.163041523016545</v>
      </c>
      <c r="L1361" s="68">
        <v>7.9299999999999995E-2</v>
      </c>
      <c r="M1361" s="68">
        <v>0.79890000000000005</v>
      </c>
      <c r="N1361" s="68">
        <v>11.2</v>
      </c>
      <c r="O1361" s="68">
        <v>46.58</v>
      </c>
      <c r="P1361" s="68">
        <v>0.18659999999999999</v>
      </c>
      <c r="Q1361" s="68">
        <v>27.11</v>
      </c>
      <c r="R1361" s="68">
        <v>0.29210000000000003</v>
      </c>
      <c r="S1361" s="68">
        <v>10.86</v>
      </c>
      <c r="T1361" s="68">
        <v>0.1106</v>
      </c>
      <c r="U1361" s="68">
        <v>7.2599999999999998E-2</v>
      </c>
      <c r="V1361" s="59">
        <f t="shared" si="925"/>
        <v>97.290099999999995</v>
      </c>
      <c r="W1361" s="59">
        <f t="shared" si="926"/>
        <v>16.859738144321177</v>
      </c>
      <c r="X1361" s="59">
        <f t="shared" si="927"/>
        <v>11.391711331050033</v>
      </c>
      <c r="Y1361" s="59">
        <f t="shared" si="928"/>
        <v>98.431549475371185</v>
      </c>
      <c r="Z1361" s="59">
        <f t="shared" si="864"/>
        <v>2.6417402877175651E-3</v>
      </c>
      <c r="AA1361" s="59">
        <f t="shared" si="865"/>
        <v>2.0015423238676493E-2</v>
      </c>
      <c r="AB1361" s="59">
        <f t="shared" si="866"/>
        <v>0.43978187612485653</v>
      </c>
      <c r="AC1361" s="59">
        <f t="shared" si="867"/>
        <v>1.22737279810744</v>
      </c>
      <c r="AD1361" s="59">
        <f t="shared" si="868"/>
        <v>0.28558354938938146</v>
      </c>
      <c r="AE1361" s="59">
        <f t="shared" si="869"/>
        <v>3.5605237621771993E-3</v>
      </c>
      <c r="AF1361" s="59">
        <f t="shared" si="870"/>
        <v>0.46972447401681389</v>
      </c>
      <c r="AG1361" s="59">
        <f t="shared" si="871"/>
        <v>8.2425104981816624E-3</v>
      </c>
      <c r="AH1361" s="59">
        <f t="shared" si="872"/>
        <v>0.53930713153200793</v>
      </c>
      <c r="AI1361" s="59">
        <f t="shared" si="873"/>
        <v>2.9634358244257294E-3</v>
      </c>
      <c r="AJ1361" s="59">
        <f t="shared" si="929"/>
        <v>2.9991934627816783</v>
      </c>
      <c r="AK1361" s="59">
        <f t="shared" si="942"/>
        <v>4.0035605237621779</v>
      </c>
      <c r="AL1361" s="59">
        <f t="shared" si="930"/>
        <v>0.53447991972330111</v>
      </c>
      <c r="AM1361" s="59">
        <f t="shared" si="931"/>
        <v>0.46552008027669889</v>
      </c>
      <c r="AN1361" s="59">
        <f t="shared" si="932"/>
        <v>1.6447882765696837</v>
      </c>
      <c r="AO1361" s="59">
        <f t="shared" si="933"/>
        <v>5.392862832363857</v>
      </c>
      <c r="AP1361" s="59">
        <f t="shared" si="934"/>
        <v>0.37810209946068341</v>
      </c>
      <c r="AQ1361" s="59">
        <f t="shared" si="935"/>
        <v>0.14624773865475896</v>
      </c>
      <c r="AR1361" s="59">
        <f t="shared" si="936"/>
        <v>0.62853934196621242</v>
      </c>
      <c r="AS1361" s="59">
        <f t="shared" si="937"/>
        <v>0.2252129193790286</v>
      </c>
      <c r="AT1361" s="59">
        <f t="shared" si="938"/>
        <v>0.73620811378682027</v>
      </c>
      <c r="AU1361" s="68">
        <v>39.442733333333329</v>
      </c>
      <c r="AV1361" s="80">
        <v>1.7966666666666669E-2</v>
      </c>
      <c r="AW1361" s="68">
        <v>11.3172</v>
      </c>
      <c r="AX1361" s="68">
        <v>0.18983333333333333</v>
      </c>
      <c r="AY1361" s="68">
        <v>47.290233333333333</v>
      </c>
      <c r="AZ1361" s="68">
        <v>0.1105</v>
      </c>
      <c r="BA1361" s="68">
        <v>0.21166666666666667</v>
      </c>
      <c r="BB1361" s="68">
        <v>5.4533333333333329E-2</v>
      </c>
      <c r="BC1361" s="68">
        <v>1.5166666666666667E-2</v>
      </c>
      <c r="BD1361" s="68">
        <v>1.9566666666666666E-2</v>
      </c>
      <c r="BE1361" s="68">
        <v>98.669399999999996</v>
      </c>
      <c r="BF1361" s="59">
        <f t="shared" si="939"/>
        <v>88.163041523016545</v>
      </c>
      <c r="BG1361" s="59">
        <f t="shared" si="940"/>
        <v>0.11836958476983454</v>
      </c>
      <c r="BH1361" s="64">
        <f t="shared" si="941"/>
        <v>0.8816304152301655</v>
      </c>
      <c r="BI1361" s="62"/>
      <c r="BJ1361" s="62"/>
      <c r="BK1361" s="62"/>
      <c r="BL1361" s="62"/>
    </row>
    <row r="1362" spans="1:64" s="31" customFormat="1" x14ac:dyDescent="0.25">
      <c r="A1362" s="62"/>
      <c r="B1362" s="58" t="s">
        <v>168</v>
      </c>
      <c r="C1362" s="52" t="s">
        <v>15</v>
      </c>
      <c r="D1362" s="52" t="s">
        <v>1773</v>
      </c>
      <c r="E1362" s="52" t="s">
        <v>1774</v>
      </c>
      <c r="F1362" s="52" t="s">
        <v>1756</v>
      </c>
      <c r="G1362" s="63" t="s">
        <v>1779</v>
      </c>
      <c r="H1362" s="52" t="s">
        <v>1788</v>
      </c>
      <c r="I1362" s="52" t="s">
        <v>1735</v>
      </c>
      <c r="J1362" s="52" t="s">
        <v>1721</v>
      </c>
      <c r="K1362" s="68">
        <f t="shared" si="907"/>
        <v>85.960718209606483</v>
      </c>
      <c r="L1362" s="68">
        <v>0.26029999999999998</v>
      </c>
      <c r="M1362" s="68">
        <v>0.65080000000000005</v>
      </c>
      <c r="N1362" s="68">
        <v>10.61</v>
      </c>
      <c r="O1362" s="68">
        <v>46.54</v>
      </c>
      <c r="P1362" s="68">
        <v>0.18759999999999999</v>
      </c>
      <c r="Q1362" s="68">
        <v>28.52</v>
      </c>
      <c r="R1362" s="68">
        <v>0.29949999999999999</v>
      </c>
      <c r="S1362" s="68">
        <v>9.83</v>
      </c>
      <c r="T1362" s="68">
        <v>7.4700000000000003E-2</v>
      </c>
      <c r="U1362" s="68">
        <v>0.1101</v>
      </c>
      <c r="V1362" s="59">
        <f t="shared" si="925"/>
        <v>97.082999999999998</v>
      </c>
      <c r="W1362" s="59">
        <f t="shared" si="926"/>
        <v>18.349870842048837</v>
      </c>
      <c r="X1362" s="59">
        <f t="shared" si="927"/>
        <v>11.3026552099924</v>
      </c>
      <c r="Y1362" s="59">
        <f t="shared" si="928"/>
        <v>98.215526052041241</v>
      </c>
      <c r="Z1362" s="59">
        <f t="shared" si="864"/>
        <v>8.7709883977912517E-3</v>
      </c>
      <c r="AA1362" s="59">
        <f t="shared" si="865"/>
        <v>1.6492152324933073E-2</v>
      </c>
      <c r="AB1362" s="59">
        <f t="shared" si="866"/>
        <v>0.42139766537109408</v>
      </c>
      <c r="AC1362" s="59">
        <f t="shared" si="867"/>
        <v>1.2403973364132146</v>
      </c>
      <c r="AD1362" s="59">
        <f t="shared" si="868"/>
        <v>0.28660392355233338</v>
      </c>
      <c r="AE1362" s="59">
        <f t="shared" si="869"/>
        <v>3.6206998118705289E-3</v>
      </c>
      <c r="AF1362" s="59">
        <f t="shared" si="870"/>
        <v>0.51710985160999645</v>
      </c>
      <c r="AG1362" s="59">
        <f t="shared" si="871"/>
        <v>8.5483484173815676E-3</v>
      </c>
      <c r="AH1362" s="59">
        <f t="shared" si="872"/>
        <v>0.49376157774298812</v>
      </c>
      <c r="AI1362" s="59">
        <f t="shared" si="873"/>
        <v>2.0245030614161031E-3</v>
      </c>
      <c r="AJ1362" s="59">
        <f t="shared" si="929"/>
        <v>2.9987270467030194</v>
      </c>
      <c r="AK1362" s="59">
        <f t="shared" si="942"/>
        <v>4.0036206998118704</v>
      </c>
      <c r="AL1362" s="59">
        <f t="shared" si="930"/>
        <v>0.48845141271726683</v>
      </c>
      <c r="AM1362" s="59">
        <f t="shared" si="931"/>
        <v>0.51154858728273322</v>
      </c>
      <c r="AN1362" s="59">
        <f t="shared" si="932"/>
        <v>1.8042664775856534</v>
      </c>
      <c r="AO1362" s="59">
        <f t="shared" si="933"/>
        <v>6.0873037636150338</v>
      </c>
      <c r="AP1362" s="59">
        <f t="shared" si="934"/>
        <v>0.35659949152227316</v>
      </c>
      <c r="AQ1362" s="59">
        <f t="shared" si="935"/>
        <v>0.14709714721425146</v>
      </c>
      <c r="AR1362" s="59">
        <f t="shared" si="936"/>
        <v>0.63662390708766181</v>
      </c>
      <c r="AS1362" s="59">
        <f t="shared" si="937"/>
        <v>0.2162789456980867</v>
      </c>
      <c r="AT1362" s="59">
        <f t="shared" si="938"/>
        <v>0.74642018725617221</v>
      </c>
      <c r="AU1362" s="68">
        <v>39.717966666666662</v>
      </c>
      <c r="AV1362" s="80">
        <v>2.4466666666666664E-2</v>
      </c>
      <c r="AW1362" s="68">
        <v>13.368600000000001</v>
      </c>
      <c r="AX1362" s="68">
        <v>0.2286</v>
      </c>
      <c r="AY1362" s="68">
        <v>45.922666666666665</v>
      </c>
      <c r="AZ1362" s="68">
        <v>0.10403333333333335</v>
      </c>
      <c r="BA1362" s="68">
        <v>0.18653333333333333</v>
      </c>
      <c r="BB1362" s="68">
        <v>0.15136666666666665</v>
      </c>
      <c r="BC1362" s="68">
        <v>1.4199999999999999E-2</v>
      </c>
      <c r="BD1362" s="68">
        <v>1.8566666666666665E-2</v>
      </c>
      <c r="BE1362" s="68">
        <v>99.737000000000009</v>
      </c>
      <c r="BF1362" s="59">
        <f t="shared" si="939"/>
        <v>85.960718209606483</v>
      </c>
      <c r="BG1362" s="59">
        <f t="shared" si="940"/>
        <v>0.14039281790393518</v>
      </c>
      <c r="BH1362" s="64">
        <f t="shared" si="941"/>
        <v>0.85960718209606479</v>
      </c>
      <c r="BI1362" s="62"/>
      <c r="BJ1362" s="62"/>
      <c r="BK1362" s="62"/>
      <c r="BL1362" s="62"/>
    </row>
    <row r="1363" spans="1:64" s="31" customFormat="1" x14ac:dyDescent="0.25">
      <c r="A1363" s="62"/>
      <c r="B1363" s="58" t="s">
        <v>168</v>
      </c>
      <c r="C1363" s="52" t="s">
        <v>15</v>
      </c>
      <c r="D1363" s="52" t="s">
        <v>1773</v>
      </c>
      <c r="E1363" s="52" t="s">
        <v>1774</v>
      </c>
      <c r="F1363" s="52" t="s">
        <v>1756</v>
      </c>
      <c r="G1363" s="63" t="s">
        <v>1779</v>
      </c>
      <c r="H1363" s="52" t="s">
        <v>1788</v>
      </c>
      <c r="I1363" s="52" t="s">
        <v>1735</v>
      </c>
      <c r="J1363" s="52" t="s">
        <v>1721</v>
      </c>
      <c r="K1363" s="68">
        <f t="shared" si="907"/>
        <v>84.322977697190609</v>
      </c>
      <c r="L1363" s="68">
        <v>0.39460000000000001</v>
      </c>
      <c r="M1363" s="68">
        <v>0.64339999999999997</v>
      </c>
      <c r="N1363" s="68">
        <v>10.72</v>
      </c>
      <c r="O1363" s="68">
        <v>45.7</v>
      </c>
      <c r="P1363" s="68">
        <v>0.14149999999999999</v>
      </c>
      <c r="Q1363" s="68">
        <v>29.15</v>
      </c>
      <c r="R1363" s="68">
        <v>0.3367</v>
      </c>
      <c r="S1363" s="68">
        <v>9.6999999999999993</v>
      </c>
      <c r="T1363" s="68">
        <v>7.2400000000000006E-2</v>
      </c>
      <c r="U1363" s="68">
        <v>0.1241</v>
      </c>
      <c r="V1363" s="59">
        <f t="shared" si="925"/>
        <v>96.982700000000008</v>
      </c>
      <c r="W1363" s="59">
        <f t="shared" si="926"/>
        <v>18.655688558184181</v>
      </c>
      <c r="X1363" s="59">
        <f t="shared" si="927"/>
        <v>11.662937810419892</v>
      </c>
      <c r="Y1363" s="59">
        <f t="shared" si="928"/>
        <v>98.151326368604074</v>
      </c>
      <c r="Z1363" s="59">
        <f t="shared" si="864"/>
        <v>1.3305954133713103E-2</v>
      </c>
      <c r="AA1363" s="59">
        <f t="shared" si="865"/>
        <v>1.6316440531592247E-2</v>
      </c>
      <c r="AB1363" s="59">
        <f t="shared" si="866"/>
        <v>0.42607504584509931</v>
      </c>
      <c r="AC1363" s="59">
        <f t="shared" si="867"/>
        <v>1.2188919781267626</v>
      </c>
      <c r="AD1363" s="59">
        <f t="shared" si="868"/>
        <v>0.29595397987385141</v>
      </c>
      <c r="AE1363" s="59">
        <f t="shared" si="869"/>
        <v>2.7329437812024884E-3</v>
      </c>
      <c r="AF1363" s="59">
        <f t="shared" si="870"/>
        <v>0.52610890845298197</v>
      </c>
      <c r="AG1363" s="59">
        <f t="shared" si="871"/>
        <v>9.6170766489912258E-3</v>
      </c>
      <c r="AH1363" s="59">
        <f t="shared" si="872"/>
        <v>0.48758471338885906</v>
      </c>
      <c r="AI1363" s="59">
        <f t="shared" si="873"/>
        <v>1.9635907381827409E-3</v>
      </c>
      <c r="AJ1363" s="59">
        <f t="shared" si="929"/>
        <v>2.998550631521236</v>
      </c>
      <c r="AK1363" s="59">
        <f t="shared" si="942"/>
        <v>4.0027329437812016</v>
      </c>
      <c r="AL1363" s="59">
        <f t="shared" si="930"/>
        <v>0.48099810720219094</v>
      </c>
      <c r="AM1363" s="59">
        <f t="shared" si="931"/>
        <v>0.51900189279780906</v>
      </c>
      <c r="AN1363" s="59">
        <f t="shared" si="932"/>
        <v>1.7776713415958545</v>
      </c>
      <c r="AO1363" s="59">
        <f t="shared" si="933"/>
        <v>5.9701274274063625</v>
      </c>
      <c r="AP1363" s="59">
        <f t="shared" si="934"/>
        <v>0.36001379465774752</v>
      </c>
      <c r="AQ1363" s="59">
        <f t="shared" si="935"/>
        <v>0.15248120829619155</v>
      </c>
      <c r="AR1363" s="59">
        <f t="shared" si="936"/>
        <v>0.62799669626515831</v>
      </c>
      <c r="AS1363" s="59">
        <f t="shared" si="937"/>
        <v>0.21952209543865012</v>
      </c>
      <c r="AT1363" s="59">
        <f t="shared" si="938"/>
        <v>0.74098262175717178</v>
      </c>
      <c r="AU1363" s="68">
        <v>39.209850000000003</v>
      </c>
      <c r="AV1363" s="80">
        <v>1.7950000000000001E-2</v>
      </c>
      <c r="AW1363" s="68">
        <v>14.84985</v>
      </c>
      <c r="AX1363" s="68">
        <v>0.24890000000000001</v>
      </c>
      <c r="AY1363" s="68">
        <v>44.811599999999999</v>
      </c>
      <c r="AZ1363" s="68">
        <v>0.11904999999999999</v>
      </c>
      <c r="BA1363" s="68">
        <v>0.16220000000000001</v>
      </c>
      <c r="BB1363" s="68">
        <v>0.10125000000000001</v>
      </c>
      <c r="BC1363" s="68">
        <v>1.4749999999999999E-2</v>
      </c>
      <c r="BD1363" s="68">
        <v>2.1499999999999998E-2</v>
      </c>
      <c r="BE1363" s="68">
        <v>99.556899999999999</v>
      </c>
      <c r="BF1363" s="59">
        <f t="shared" si="939"/>
        <v>84.322977697190609</v>
      </c>
      <c r="BG1363" s="59">
        <f t="shared" si="940"/>
        <v>0.1567702230280939</v>
      </c>
      <c r="BH1363" s="64">
        <f t="shared" si="941"/>
        <v>0.84322977697190604</v>
      </c>
      <c r="BI1363" s="62"/>
      <c r="BJ1363" s="62"/>
      <c r="BK1363" s="62"/>
      <c r="BL1363" s="62"/>
    </row>
    <row r="1364" spans="1:64" s="31" customFormat="1" x14ac:dyDescent="0.25">
      <c r="A1364" s="62"/>
      <c r="B1364" s="58" t="s">
        <v>168</v>
      </c>
      <c r="C1364" s="52" t="s">
        <v>15</v>
      </c>
      <c r="D1364" s="52" t="s">
        <v>1773</v>
      </c>
      <c r="E1364" s="52" t="s">
        <v>1774</v>
      </c>
      <c r="F1364" s="52" t="s">
        <v>1756</v>
      </c>
      <c r="G1364" s="63" t="s">
        <v>1779</v>
      </c>
      <c r="H1364" s="52" t="s">
        <v>1788</v>
      </c>
      <c r="I1364" s="52" t="s">
        <v>1735</v>
      </c>
      <c r="J1364" s="52" t="s">
        <v>1721</v>
      </c>
      <c r="K1364" s="68">
        <f t="shared" si="907"/>
        <v>89.751583334524952</v>
      </c>
      <c r="L1364" s="68">
        <v>0.1114</v>
      </c>
      <c r="M1364" s="68">
        <v>0.7046</v>
      </c>
      <c r="N1364" s="68">
        <v>12.19</v>
      </c>
      <c r="O1364" s="68">
        <v>48.08</v>
      </c>
      <c r="P1364" s="68">
        <v>0.12770000000000001</v>
      </c>
      <c r="Q1364" s="68">
        <v>24.88</v>
      </c>
      <c r="R1364" s="68">
        <v>0.26029999999999998</v>
      </c>
      <c r="S1364" s="68">
        <v>11.75</v>
      </c>
      <c r="T1364" s="68">
        <v>0.12470000000000001</v>
      </c>
      <c r="U1364" s="68">
        <v>0.11020000000000001</v>
      </c>
      <c r="V1364" s="59">
        <f t="shared" si="925"/>
        <v>98.33890000000001</v>
      </c>
      <c r="W1364" s="59">
        <f t="shared" si="926"/>
        <v>15.889624654504715</v>
      </c>
      <c r="X1364" s="59">
        <f t="shared" si="927"/>
        <v>9.9915262786122288</v>
      </c>
      <c r="Y1364" s="59">
        <f t="shared" si="928"/>
        <v>99.340050933116942</v>
      </c>
      <c r="Z1364" s="59">
        <f t="shared" si="864"/>
        <v>3.6407183763500083E-3</v>
      </c>
      <c r="AA1364" s="59">
        <f t="shared" si="865"/>
        <v>1.7318088655892894E-2</v>
      </c>
      <c r="AB1364" s="59">
        <f t="shared" si="866"/>
        <v>0.46957825059587738</v>
      </c>
      <c r="AC1364" s="59">
        <f t="shared" si="867"/>
        <v>1.2428720787040153</v>
      </c>
      <c r="AD1364" s="59">
        <f t="shared" si="868"/>
        <v>0.24573160288415363</v>
      </c>
      <c r="AE1364" s="59">
        <f t="shared" si="869"/>
        <v>2.3904414415479285E-3</v>
      </c>
      <c r="AF1364" s="59">
        <f t="shared" si="870"/>
        <v>0.43430113563692246</v>
      </c>
      <c r="AG1364" s="59">
        <f t="shared" si="871"/>
        <v>7.2058809542487907E-3</v>
      </c>
      <c r="AH1364" s="59">
        <f t="shared" si="872"/>
        <v>0.5724389382219901</v>
      </c>
      <c r="AI1364" s="59">
        <f t="shared" si="873"/>
        <v>3.2778706839622532E-3</v>
      </c>
      <c r="AJ1364" s="59">
        <f t="shared" si="929"/>
        <v>2.9987550061549615</v>
      </c>
      <c r="AK1364" s="59">
        <f t="shared" si="942"/>
        <v>4.0023904414415492</v>
      </c>
      <c r="AL1364" s="59">
        <f t="shared" si="930"/>
        <v>0.56860648849289108</v>
      </c>
      <c r="AM1364" s="59">
        <f t="shared" si="931"/>
        <v>0.43139351150710892</v>
      </c>
      <c r="AN1364" s="59">
        <f t="shared" si="932"/>
        <v>1.7673800623913523</v>
      </c>
      <c r="AO1364" s="59">
        <f t="shared" si="933"/>
        <v>5.9249294378163135</v>
      </c>
      <c r="AP1364" s="59">
        <f t="shared" si="934"/>
        <v>0.36135260696208049</v>
      </c>
      <c r="AQ1364" s="59">
        <f t="shared" si="935"/>
        <v>0.12548966919027713</v>
      </c>
      <c r="AR1364" s="59">
        <f t="shared" si="936"/>
        <v>0.63470715273007627</v>
      </c>
      <c r="AS1364" s="59">
        <f t="shared" si="937"/>
        <v>0.23980317807964663</v>
      </c>
      <c r="AT1364" s="59">
        <f t="shared" si="938"/>
        <v>0.72578576875403045</v>
      </c>
      <c r="AU1364" s="68">
        <v>38.986566666666668</v>
      </c>
      <c r="AV1364" s="80">
        <v>1.9833333333333331E-2</v>
      </c>
      <c r="AW1364" s="68">
        <v>9.9459999999999997</v>
      </c>
      <c r="AX1364" s="68">
        <v>0.15906666666666666</v>
      </c>
      <c r="AY1364" s="68">
        <v>48.867466666666672</v>
      </c>
      <c r="AZ1364" s="68">
        <v>0.108</v>
      </c>
      <c r="BA1364" s="68">
        <v>0.26736666666666664</v>
      </c>
      <c r="BB1364" s="68">
        <v>8.0566666666666661E-2</v>
      </c>
      <c r="BC1364" s="68">
        <v>1.4866666666666667E-2</v>
      </c>
      <c r="BD1364" s="68">
        <v>1.6E-2</v>
      </c>
      <c r="BE1364" s="68">
        <v>98.465733333333333</v>
      </c>
      <c r="BF1364" s="59">
        <f t="shared" si="939"/>
        <v>89.751583334524952</v>
      </c>
      <c r="BG1364" s="59">
        <f t="shared" si="940"/>
        <v>0.10248416665475048</v>
      </c>
      <c r="BH1364" s="64">
        <f t="shared" si="941"/>
        <v>0.89751583334524954</v>
      </c>
      <c r="BI1364" s="62"/>
      <c r="BJ1364" s="62"/>
      <c r="BK1364" s="62"/>
      <c r="BL1364" s="62"/>
    </row>
    <row r="1365" spans="1:64" s="31" customFormat="1" x14ac:dyDescent="0.25">
      <c r="A1365" s="62"/>
      <c r="B1365" s="58" t="s">
        <v>168</v>
      </c>
      <c r="C1365" s="66" t="s">
        <v>169</v>
      </c>
      <c r="D1365" s="66" t="s">
        <v>743</v>
      </c>
      <c r="E1365" s="52"/>
      <c r="F1365" s="66" t="s">
        <v>744</v>
      </c>
      <c r="G1365" s="63" t="s">
        <v>1779</v>
      </c>
      <c r="H1365" s="63" t="s">
        <v>1784</v>
      </c>
      <c r="I1365" s="52" t="s">
        <v>1725</v>
      </c>
      <c r="J1365" s="52" t="s">
        <v>1722</v>
      </c>
      <c r="K1365" s="59">
        <v>82.485512271203362</v>
      </c>
      <c r="L1365" s="59">
        <v>5.8000000000000003E-2</v>
      </c>
      <c r="M1365" s="59">
        <v>0.20300000000000001</v>
      </c>
      <c r="N1365" s="59">
        <v>50.37</v>
      </c>
      <c r="O1365" s="59">
        <v>0.81299999999999994</v>
      </c>
      <c r="P1365" s="59"/>
      <c r="Q1365" s="59">
        <v>31.84</v>
      </c>
      <c r="R1365" s="59">
        <v>0.217</v>
      </c>
      <c r="S1365" s="59">
        <v>14.599</v>
      </c>
      <c r="T1365" s="59">
        <v>0.38800000000000001</v>
      </c>
      <c r="U1365" s="59"/>
      <c r="V1365" s="59">
        <v>98.488000000000014</v>
      </c>
      <c r="W1365" s="59">
        <f>Q1365-0.8998*X1365</f>
        <v>17.129549023125577</v>
      </c>
      <c r="X1365" s="59">
        <f>(S1365/40.31+Q1365/71.85+R1365/70.94+T1365/74.7+U1365/41.38-N1365/101.96-O1365/151.91-P1365/201-L1365*2/60.08-M1365*2/79.95)/3*159.66</f>
        <v>16.348578547315427</v>
      </c>
      <c r="Y1365" s="59">
        <f>SUM(L1365:P1365,R1365:U1365,W1365:X1365)</f>
        <v>100.12612757044101</v>
      </c>
      <c r="Z1365" s="59">
        <f t="shared" ref="Z1365:Z1399" si="943">$L1365/60.09/($L1365*2/60.09+$M1365*2/79.9+$N1365/101.96*3+$O1365/151.94*3+$P1365/209.82*3+$R1365/70.94+$S1365/40.31+$T1365/74.71+$W1365/71.85+$X1365/159.7*3)*4</f>
        <v>1.5947076511204452E-3</v>
      </c>
      <c r="AA1365" s="59">
        <f t="shared" ref="AA1365:AA1399" si="944">$M1365/79.9/($L1365*2/60.09+$M1365*2/79.9+$N1365/101.96*3+$O1365/151.94*3+$P1365/209.82*3+$R1365/70.94+$S1365/40.31+$T1365/74.71+$W1365/71.85+$X1365/159.7*3)*4</f>
        <v>4.1976337878022081E-3</v>
      </c>
      <c r="AB1365" s="59">
        <f t="shared" ref="AB1365:AB1399" si="945">$N1365*2/101.96/($L1365*2/60.09+$M1365*2/79.9+$N1365/101.96*3+$O1365/151.94*3+$P1365/209.82*3+$R1365/70.94+$S1365/40.31+$T1365/74.71+$W1365/71.85+$X1365/159.7*3)*4</f>
        <v>1.6324030895858532</v>
      </c>
      <c r="AC1365" s="59">
        <f t="shared" ref="AC1365:AC1399" si="946">$O1365*2/151.94/($L1365*2/60.09+$M1365*2/79.9+$N1365/101.96*3+$O1365/151.94*3+$P1365/209.82*3+$R1365/70.94+$S1365/40.31+$T1365/74.71+$W1365/71.85+$X1365/159.7*3)*4</f>
        <v>1.768087311699441E-2</v>
      </c>
      <c r="AD1365" s="59">
        <f t="shared" ref="AD1365:AD1399" si="947">$X1365*2/159.7/($L1365*2/60.09+$M1365*2/79.9+$N1365/101.96*3+$O1365/151.94*3+$P1365/209.82*3+$R1365/70.94+$S1365/40.31+$T1365/74.71+$W1365/71.85+$X1365/159.7*3)*4</f>
        <v>0.33826757194682711</v>
      </c>
      <c r="AE1365" s="59">
        <f t="shared" ref="AE1365:AE1399" si="948">$P1365*2/209.82/($L1365*2/60.09+$M1365*2/79.9+$N1365/101.96*3+$O1365/151.94*3+$P1365/209.82*3+$R1365/70.94+$S1365/40.31+$T1365/74.71+$W1365/71.85+$X1365/159.7*3)*4</f>
        <v>0</v>
      </c>
      <c r="AF1365" s="59">
        <f t="shared" ref="AF1365:AF1399" si="949">$W1365/71.85/($L1365*2/60.09+$M1365*2/79.9+$N1365/101.96*3+$O1365/151.94*3+$P1365/209.82*3+$R1365/70.94+$S1365/40.31+$T1365/74.71+$W1365/71.85+$X1365/159.7*3)*4</f>
        <v>0.39388953742354382</v>
      </c>
      <c r="AG1365" s="59">
        <f t="shared" ref="AG1365:AG1399" si="950">$R1365/70.94/($L1365*2/60.09+$M1365*2/79.9+$N1365/101.96*3+$O1365/151.94*3+$P1365/209.82*3+$R1365/70.94+$S1365/40.31+$T1365/74.71+$W1365/71.85+$X1365/159.7*3)*4</f>
        <v>5.0538673424882071E-3</v>
      </c>
      <c r="AH1365" s="59">
        <f t="shared" ref="AH1365:AH1399" si="951">$S1365/40.31/($L1365*2/60.09+$M1365*2/79.9+$N1365/101.96*3+$O1365/151.94*3+$P1365/209.82*3+$R1365/70.94+$S1365/40.31+$T1365/74.71+$W1365/71.85+$X1365/159.7*3)*4</f>
        <v>0.59836419569556898</v>
      </c>
      <c r="AI1365" s="59">
        <f t="shared" ref="AI1365:AI1399" si="952">$T1365/74.71/($L1365*2/60.09+$M1365*2/79.9+$N1365/101.96*3+$O1365/151.94*3+$P1365/209.82*3+$R1365/70.94+$S1365/40.31+$T1365/74.71+$W1365/71.85+$X1365/159.7*3)*4</f>
        <v>8.5804146860414508E-3</v>
      </c>
      <c r="AJ1365" s="59">
        <f t="shared" ref="AJ1365:AJ1399" si="953">SUM(Z1365:AI1365)</f>
        <v>3.0000318912362394</v>
      </c>
      <c r="AK1365" s="59">
        <f t="shared" si="942"/>
        <v>4</v>
      </c>
      <c r="AL1365" s="59">
        <f t="shared" ref="AL1365:AL1399" si="954">AH1365/(AH1365+AF1365)</f>
        <v>0.60303546938002772</v>
      </c>
      <c r="AM1365" s="59">
        <f t="shared" ref="AM1365:AM1399" si="955">1-AL1365</f>
        <v>0.39696453061997228</v>
      </c>
      <c r="AN1365" s="59">
        <f t="shared" ref="AN1365:AN1399" si="956">AF1365/AD1365</f>
        <v>1.1644318583557871</v>
      </c>
      <c r="AO1365" s="59">
        <f t="shared" ref="AO1365:AO1399" si="957">10^((LOG10(AN1365)+0.343)/0.764)</f>
        <v>3.4315444770163683</v>
      </c>
      <c r="AP1365" s="59">
        <f t="shared" ref="AP1365:AP1399" si="958">AD1365/(AD1365+AF1365)</f>
        <v>0.46201500691255348</v>
      </c>
      <c r="AQ1365" s="59">
        <f t="shared" ref="AQ1365:AQ1399" si="959">AD1365/(AB1365+AC1365+AD1365)</f>
        <v>0.17012463141052472</v>
      </c>
      <c r="AR1365" s="59">
        <f t="shared" ref="AR1365:AR1399" si="960">AC1365/(AB1365+AC1365+AD1365)</f>
        <v>8.892226957296856E-3</v>
      </c>
      <c r="AS1365" s="59">
        <f t="shared" ref="AS1365:AS1399" si="961">AB1365/(AB1365+AC1365+AD1365)</f>
        <v>0.82098314163217845</v>
      </c>
      <c r="AT1365" s="59">
        <f t="shared" ref="AT1365:AT1399" si="962">AC1365/(AC1365+AB1365)</f>
        <v>1.0715135421371548E-2</v>
      </c>
      <c r="AU1365" s="59">
        <v>38.447000000000003</v>
      </c>
      <c r="AV1365" s="78"/>
      <c r="AW1365" s="67">
        <v>16.61</v>
      </c>
      <c r="AX1365" s="67">
        <v>0.33100000000000002</v>
      </c>
      <c r="AY1365" s="67">
        <v>43.887</v>
      </c>
      <c r="AZ1365" s="67">
        <v>0.14099999999999999</v>
      </c>
      <c r="BA1365" s="67">
        <v>0.248</v>
      </c>
      <c r="BB1365" s="59">
        <v>2.9000000000000001E-2</v>
      </c>
      <c r="BC1365" s="59"/>
      <c r="BD1365" s="59"/>
      <c r="BE1365" s="59">
        <f t="shared" ref="BE1365:BE1371" si="963">SUM(AU1365:BB1365)</f>
        <v>99.693000000000012</v>
      </c>
      <c r="BF1365" s="59">
        <f t="shared" ref="BF1365:BF1399" si="964">AY1365/40.31/(AY1365/40.31+AW1365/71.85)*100</f>
        <v>82.485512271203362</v>
      </c>
      <c r="BG1365" s="59">
        <f t="shared" ref="BG1365:BG1399" si="965">(100-K1365)/100</f>
        <v>0.17514487728796638</v>
      </c>
      <c r="BH1365" s="64">
        <f t="shared" ref="BH1365:BH1399" si="966">K1365/100</f>
        <v>0.82485512271203365</v>
      </c>
      <c r="BI1365" s="52"/>
      <c r="BJ1365" s="62"/>
      <c r="BK1365" s="62"/>
      <c r="BL1365" s="62"/>
    </row>
    <row r="1366" spans="1:64" s="31" customFormat="1" x14ac:dyDescent="0.25">
      <c r="A1366" s="62"/>
      <c r="B1366" s="58" t="s">
        <v>168</v>
      </c>
      <c r="C1366" s="66" t="s">
        <v>169</v>
      </c>
      <c r="D1366" s="66" t="s">
        <v>743</v>
      </c>
      <c r="E1366" s="52"/>
      <c r="F1366" s="66" t="s">
        <v>744</v>
      </c>
      <c r="G1366" s="63" t="s">
        <v>1779</v>
      </c>
      <c r="H1366" s="63" t="s">
        <v>1784</v>
      </c>
      <c r="I1366" s="52" t="s">
        <v>1725</v>
      </c>
      <c r="J1366" s="52" t="s">
        <v>1722</v>
      </c>
      <c r="K1366" s="59">
        <v>82.485512271203362</v>
      </c>
      <c r="L1366" s="59">
        <v>3.2000000000000001E-2</v>
      </c>
      <c r="M1366" s="59">
        <v>0.14799999999999999</v>
      </c>
      <c r="N1366" s="59">
        <v>50.542000000000002</v>
      </c>
      <c r="O1366" s="59">
        <v>0.89400000000000002</v>
      </c>
      <c r="P1366" s="59"/>
      <c r="Q1366" s="59">
        <v>31.760999999999999</v>
      </c>
      <c r="R1366" s="59">
        <v>0</v>
      </c>
      <c r="S1366" s="59">
        <v>14.590999999999999</v>
      </c>
      <c r="T1366" s="59">
        <v>0.379</v>
      </c>
      <c r="U1366" s="59"/>
      <c r="V1366" s="59">
        <v>98.346999999999994</v>
      </c>
      <c r="W1366" s="59">
        <f>Q1366-0.8998*X1366</f>
        <v>17.263942441752473</v>
      </c>
      <c r="X1366" s="59">
        <f>(S1366/40.31+Q1366/71.85+R1366/70.94+T1366/74.7+U1366/41.38-N1366/101.96-O1366/151.91-P1366/201-L1366*2/60.08-M1366*2/79.95)/3*159.66</f>
        <v>16.111422047396672</v>
      </c>
      <c r="Y1366" s="59">
        <f>SUM(L1366:P1366,R1366:U1366,W1366:X1366)</f>
        <v>99.961364489149148</v>
      </c>
      <c r="Z1366" s="59">
        <f t="shared" si="943"/>
        <v>8.8040030812499203E-4</v>
      </c>
      <c r="AA1366" s="59">
        <f t="shared" si="944"/>
        <v>3.0622972732533456E-3</v>
      </c>
      <c r="AB1366" s="59">
        <f t="shared" si="945"/>
        <v>1.6390228335307928</v>
      </c>
      <c r="AC1366" s="59">
        <f t="shared" si="946"/>
        <v>1.9454846294843491E-2</v>
      </c>
      <c r="AD1366" s="59">
        <f t="shared" si="947"/>
        <v>0.33357336458035647</v>
      </c>
      <c r="AE1366" s="59">
        <f t="shared" si="948"/>
        <v>0</v>
      </c>
      <c r="AF1366" s="59">
        <f t="shared" si="949"/>
        <v>0.39723327284808885</v>
      </c>
      <c r="AG1366" s="59">
        <f t="shared" si="950"/>
        <v>0</v>
      </c>
      <c r="AH1366" s="59">
        <f t="shared" si="951"/>
        <v>0.59841803106528479</v>
      </c>
      <c r="AI1366" s="59">
        <f t="shared" si="952"/>
        <v>8.3867343148810673E-3</v>
      </c>
      <c r="AJ1366" s="59">
        <f t="shared" si="953"/>
        <v>3.0000317802156258</v>
      </c>
      <c r="AK1366" s="59">
        <f t="shared" si="942"/>
        <v>4.0000000000000009</v>
      </c>
      <c r="AL1366" s="59">
        <f t="shared" si="954"/>
        <v>0.6010317354210486</v>
      </c>
      <c r="AM1366" s="59">
        <f t="shared" si="955"/>
        <v>0.3989682645789514</v>
      </c>
      <c r="AN1366" s="59">
        <f t="shared" si="956"/>
        <v>1.1908423004571067</v>
      </c>
      <c r="AO1366" s="59">
        <f t="shared" si="957"/>
        <v>3.5337722100017168</v>
      </c>
      <c r="AP1366" s="59">
        <f t="shared" si="958"/>
        <v>0.45644545013183091</v>
      </c>
      <c r="AQ1366" s="59">
        <f t="shared" si="959"/>
        <v>0.16745221741033464</v>
      </c>
      <c r="AR1366" s="59">
        <f t="shared" si="960"/>
        <v>9.7662388468789003E-3</v>
      </c>
      <c r="AS1366" s="59">
        <f t="shared" si="961"/>
        <v>0.82278154374278656</v>
      </c>
      <c r="AT1366" s="59">
        <f t="shared" si="962"/>
        <v>1.1730544541840849E-2</v>
      </c>
      <c r="AU1366" s="59">
        <v>38.447000000000003</v>
      </c>
      <c r="AV1366" s="78"/>
      <c r="AW1366" s="67">
        <v>16.61</v>
      </c>
      <c r="AX1366" s="67">
        <v>0.33100000000000002</v>
      </c>
      <c r="AY1366" s="67">
        <v>43.887</v>
      </c>
      <c r="AZ1366" s="67">
        <v>0.14099999999999999</v>
      </c>
      <c r="BA1366" s="67">
        <v>0.248</v>
      </c>
      <c r="BB1366" s="59">
        <v>2.9000000000000001E-2</v>
      </c>
      <c r="BC1366" s="59"/>
      <c r="BD1366" s="59"/>
      <c r="BE1366" s="59">
        <f t="shared" si="963"/>
        <v>99.693000000000012</v>
      </c>
      <c r="BF1366" s="59">
        <f t="shared" si="964"/>
        <v>82.485512271203362</v>
      </c>
      <c r="BG1366" s="59">
        <f t="shared" si="965"/>
        <v>0.17514487728796638</v>
      </c>
      <c r="BH1366" s="64">
        <f t="shared" si="966"/>
        <v>0.82485512271203365</v>
      </c>
      <c r="BI1366" s="52"/>
      <c r="BJ1366" s="62"/>
      <c r="BK1366" s="62"/>
      <c r="BL1366" s="62"/>
    </row>
    <row r="1367" spans="1:64" s="31" customFormat="1" x14ac:dyDescent="0.25">
      <c r="A1367" s="62"/>
      <c r="B1367" s="58" t="s">
        <v>168</v>
      </c>
      <c r="C1367" s="66" t="s">
        <v>169</v>
      </c>
      <c r="D1367" s="66" t="s">
        <v>743</v>
      </c>
      <c r="E1367" s="52"/>
      <c r="F1367" s="66" t="s">
        <v>745</v>
      </c>
      <c r="G1367" s="63" t="s">
        <v>1779</v>
      </c>
      <c r="H1367" s="63" t="s">
        <v>1784</v>
      </c>
      <c r="I1367" s="52" t="s">
        <v>1725</v>
      </c>
      <c r="J1367" s="52" t="s">
        <v>1722</v>
      </c>
      <c r="K1367" s="59">
        <v>80.990010840037357</v>
      </c>
      <c r="L1367" s="59">
        <v>7.1999999999999995E-2</v>
      </c>
      <c r="M1367" s="59">
        <v>0.41649999999999998</v>
      </c>
      <c r="N1367" s="59">
        <v>8.4385000000000012</v>
      </c>
      <c r="O1367" s="59">
        <v>40.242000000000004</v>
      </c>
      <c r="P1367" s="59"/>
      <c r="Q1367" s="59">
        <v>40.927999999999997</v>
      </c>
      <c r="R1367" s="59">
        <v>0.44950000000000001</v>
      </c>
      <c r="S1367" s="59">
        <v>5.1890000000000001</v>
      </c>
      <c r="T1367" s="59">
        <v>0.13900000000000001</v>
      </c>
      <c r="U1367" s="59"/>
      <c r="V1367" s="59">
        <v>95.874499999999998</v>
      </c>
      <c r="W1367" s="59">
        <f>Q1367-0.8998*X1367</f>
        <v>24.355616055316819</v>
      </c>
      <c r="X1367" s="59">
        <f>(S1367/40.31+Q1367/71.85+R1367/70.94+T1367/74.7+U1367/41.38-N1367/101.96-O1367/151.91-P1367/201-L1367*2/60.08-M1367*2/79.95)/3*159.66</f>
        <v>18.417852794713468</v>
      </c>
      <c r="Y1367" s="59">
        <f>SUM(L1367:P1367,R1367:U1367,W1367:X1367)</f>
        <v>97.719968850030298</v>
      </c>
      <c r="Z1367" s="59">
        <f t="shared" si="943"/>
        <v>2.5526798582129785E-3</v>
      </c>
      <c r="AA1367" s="59">
        <f t="shared" si="944"/>
        <v>1.1105402040958742E-2</v>
      </c>
      <c r="AB1367" s="59">
        <f t="shared" si="945"/>
        <v>0.35263992688318169</v>
      </c>
      <c r="AC1367" s="59">
        <f t="shared" si="946"/>
        <v>1.1285050049195737</v>
      </c>
      <c r="AD1367" s="59">
        <f t="shared" si="947"/>
        <v>0.49139432460224991</v>
      </c>
      <c r="AE1367" s="59">
        <f t="shared" si="948"/>
        <v>0</v>
      </c>
      <c r="AF1367" s="59">
        <f t="shared" si="949"/>
        <v>0.72216827504736791</v>
      </c>
      <c r="AG1367" s="59">
        <f t="shared" si="950"/>
        <v>1.3499092433290271E-2</v>
      </c>
      <c r="AH1367" s="59">
        <f t="shared" si="951"/>
        <v>0.27424387182550952</v>
      </c>
      <c r="AI1367" s="59">
        <f t="shared" si="952"/>
        <v>3.9637122879806535E-3</v>
      </c>
      <c r="AJ1367" s="59">
        <f t="shared" si="953"/>
        <v>3.0000722898983256</v>
      </c>
      <c r="AK1367" s="59">
        <f t="shared" si="942"/>
        <v>3.9999999999999996</v>
      </c>
      <c r="AL1367" s="59">
        <f t="shared" si="954"/>
        <v>0.27523136152664507</v>
      </c>
      <c r="AM1367" s="59">
        <f t="shared" si="955"/>
        <v>0.72476863847335493</v>
      </c>
      <c r="AN1367" s="59">
        <f t="shared" si="956"/>
        <v>1.4696308827577806</v>
      </c>
      <c r="AO1367" s="59">
        <f t="shared" si="957"/>
        <v>4.6538445347733886</v>
      </c>
      <c r="AP1367" s="59">
        <f t="shared" si="958"/>
        <v>0.40491881073471303</v>
      </c>
      <c r="AQ1367" s="59">
        <f t="shared" si="959"/>
        <v>0.24911764012130563</v>
      </c>
      <c r="AR1367" s="59">
        <f t="shared" si="960"/>
        <v>0.57210775463921471</v>
      </c>
      <c r="AS1367" s="59">
        <f t="shared" si="961"/>
        <v>0.17877460523947972</v>
      </c>
      <c r="AT1367" s="59">
        <f t="shared" si="962"/>
        <v>0.76191396310287418</v>
      </c>
      <c r="AU1367" s="59">
        <v>38.819499999999998</v>
      </c>
      <c r="AV1367" s="78"/>
      <c r="AW1367" s="67">
        <v>17.779</v>
      </c>
      <c r="AX1367" s="67">
        <v>0.32300000000000001</v>
      </c>
      <c r="AY1367" s="67">
        <v>42.4955</v>
      </c>
      <c r="AZ1367" s="67">
        <v>0.11549999999999999</v>
      </c>
      <c r="BA1367" s="67">
        <v>0.2455</v>
      </c>
      <c r="BB1367" s="59">
        <v>4.3999999999999997E-2</v>
      </c>
      <c r="BC1367" s="59"/>
      <c r="BD1367" s="59"/>
      <c r="BE1367" s="59">
        <f t="shared" si="963"/>
        <v>99.822000000000003</v>
      </c>
      <c r="BF1367" s="59">
        <f t="shared" si="964"/>
        <v>80.990010840037357</v>
      </c>
      <c r="BG1367" s="59">
        <f t="shared" si="965"/>
        <v>0.19009989159962642</v>
      </c>
      <c r="BH1367" s="64">
        <f t="shared" si="966"/>
        <v>0.80990010840037352</v>
      </c>
      <c r="BI1367" s="52"/>
      <c r="BJ1367" s="62"/>
      <c r="BK1367" s="62"/>
      <c r="BL1367" s="62"/>
    </row>
    <row r="1368" spans="1:64" s="31" customFormat="1" x14ac:dyDescent="0.25">
      <c r="A1368" s="62"/>
      <c r="B1368" s="58" t="s">
        <v>168</v>
      </c>
      <c r="C1368" s="66" t="s">
        <v>169</v>
      </c>
      <c r="D1368" s="66" t="s">
        <v>743</v>
      </c>
      <c r="E1368" s="52"/>
      <c r="F1368" s="66" t="s">
        <v>746</v>
      </c>
      <c r="G1368" s="63" t="s">
        <v>1779</v>
      </c>
      <c r="H1368" s="63" t="s">
        <v>1784</v>
      </c>
      <c r="I1368" s="52" t="s">
        <v>1725</v>
      </c>
      <c r="J1368" s="52" t="s">
        <v>1722</v>
      </c>
      <c r="K1368" s="59">
        <v>83.23344600198304</v>
      </c>
      <c r="L1368" s="59">
        <v>6.4000000000000001E-2</v>
      </c>
      <c r="M1368" s="59">
        <v>0.16750000000000001</v>
      </c>
      <c r="N1368" s="59">
        <v>50.442</v>
      </c>
      <c r="O1368" s="59">
        <v>0.94300000000000006</v>
      </c>
      <c r="P1368" s="59"/>
      <c r="Q1368" s="59">
        <v>32.063499999999998</v>
      </c>
      <c r="R1368" s="59">
        <v>0.18099999999999999</v>
      </c>
      <c r="S1368" s="59">
        <v>14.818</v>
      </c>
      <c r="T1368" s="59">
        <v>0.3795</v>
      </c>
      <c r="U1368" s="59"/>
      <c r="V1368" s="59">
        <v>99.058499999999981</v>
      </c>
      <c r="W1368" s="59">
        <f>Q1368-0.8998*X1368</f>
        <v>17.015506620807002</v>
      </c>
      <c r="X1368" s="59">
        <f>(S1368/40.31+Q1368/71.85+R1368/70.94+T1368/74.7+U1368/41.38-N1368/101.96-O1368/151.91-P1368/201-L1368*2/60.08-M1368*2/79.95)/3*159.66</f>
        <v>16.723709023330734</v>
      </c>
      <c r="Y1368" s="59">
        <f>SUM(L1368:P1368,R1368:U1368,W1368:X1368)</f>
        <v>100.73421564413772</v>
      </c>
      <c r="Z1368" s="59">
        <f t="shared" si="943"/>
        <v>1.7493680766748193E-3</v>
      </c>
      <c r="AA1368" s="59">
        <f t="shared" si="944"/>
        <v>3.4432730159452843E-3</v>
      </c>
      <c r="AB1368" s="59">
        <f t="shared" si="945"/>
        <v>1.6251591364337121</v>
      </c>
      <c r="AC1368" s="59">
        <f t="shared" si="946"/>
        <v>2.0387923408691069E-2</v>
      </c>
      <c r="AD1368" s="59">
        <f t="shared" si="947"/>
        <v>0.3440021122383406</v>
      </c>
      <c r="AE1368" s="59">
        <f t="shared" si="948"/>
        <v>0</v>
      </c>
      <c r="AF1368" s="59">
        <f t="shared" si="949"/>
        <v>0.38897486517517138</v>
      </c>
      <c r="AG1368" s="59">
        <f t="shared" si="950"/>
        <v>4.190740969185573E-3</v>
      </c>
      <c r="AH1368" s="59">
        <f t="shared" si="951"/>
        <v>0.60378208023151181</v>
      </c>
      <c r="AI1368" s="59">
        <f t="shared" si="952"/>
        <v>8.3432733177754952E-3</v>
      </c>
      <c r="AJ1368" s="59">
        <f t="shared" si="953"/>
        <v>3.0000327728670082</v>
      </c>
      <c r="AK1368" s="59">
        <f t="shared" si="942"/>
        <v>4</v>
      </c>
      <c r="AL1368" s="59">
        <f t="shared" si="954"/>
        <v>0.60818721342127935</v>
      </c>
      <c r="AM1368" s="59">
        <f t="shared" si="955"/>
        <v>0.39181278657872065</v>
      </c>
      <c r="AN1368" s="59">
        <f t="shared" si="956"/>
        <v>1.1307339441732021</v>
      </c>
      <c r="AO1368" s="59">
        <f t="shared" si="957"/>
        <v>3.3021467820874553</v>
      </c>
      <c r="AP1368" s="59">
        <f t="shared" si="958"/>
        <v>0.46932185162518464</v>
      </c>
      <c r="AQ1368" s="59">
        <f t="shared" si="959"/>
        <v>0.1729045539892691</v>
      </c>
      <c r="AR1368" s="59">
        <f t="shared" si="960"/>
        <v>1.0247509181875928E-2</v>
      </c>
      <c r="AS1368" s="59">
        <f t="shared" si="961"/>
        <v>0.81684793682885504</v>
      </c>
      <c r="AT1368" s="59">
        <f t="shared" si="962"/>
        <v>1.2389754086184358E-2</v>
      </c>
      <c r="AU1368" s="59">
        <v>39.424000000000007</v>
      </c>
      <c r="AV1368" s="78"/>
      <c r="AW1368" s="67">
        <v>15.814</v>
      </c>
      <c r="AX1368" s="67">
        <v>0.28149999999999997</v>
      </c>
      <c r="AY1368" s="67">
        <v>44.043499999999995</v>
      </c>
      <c r="AZ1368" s="67">
        <v>0.19500000000000001</v>
      </c>
      <c r="BA1368" s="67">
        <v>0.2485</v>
      </c>
      <c r="BB1368" s="59">
        <v>1.2500000000000001E-2</v>
      </c>
      <c r="BC1368" s="59"/>
      <c r="BD1368" s="59"/>
      <c r="BE1368" s="59">
        <f t="shared" si="963"/>
        <v>100.01900000000001</v>
      </c>
      <c r="BF1368" s="59">
        <f t="shared" si="964"/>
        <v>83.23344600198304</v>
      </c>
      <c r="BG1368" s="59">
        <f t="shared" si="965"/>
        <v>0.16766553998016959</v>
      </c>
      <c r="BH1368" s="64">
        <f t="shared" si="966"/>
        <v>0.83233446001983036</v>
      </c>
      <c r="BI1368" s="52"/>
      <c r="BJ1368" s="62"/>
      <c r="BK1368" s="62"/>
      <c r="BL1368" s="62"/>
    </row>
    <row r="1369" spans="1:64" s="31" customFormat="1" x14ac:dyDescent="0.25">
      <c r="A1369" s="62"/>
      <c r="B1369" s="58" t="s">
        <v>168</v>
      </c>
      <c r="C1369" s="66" t="s">
        <v>169</v>
      </c>
      <c r="D1369" s="66" t="s">
        <v>743</v>
      </c>
      <c r="E1369" s="52"/>
      <c r="F1369" s="66" t="s">
        <v>747</v>
      </c>
      <c r="G1369" s="63" t="s">
        <v>1779</v>
      </c>
      <c r="H1369" s="63" t="s">
        <v>1784</v>
      </c>
      <c r="I1369" s="52" t="s">
        <v>1725</v>
      </c>
      <c r="J1369" s="52" t="s">
        <v>1722</v>
      </c>
      <c r="K1369" s="59">
        <v>81.351969103871511</v>
      </c>
      <c r="L1369" s="59">
        <v>0.1295</v>
      </c>
      <c r="M1369" s="59">
        <v>0.4345</v>
      </c>
      <c r="N1369" s="59">
        <v>7.2649999999999997</v>
      </c>
      <c r="O1369" s="59">
        <v>40.040999999999997</v>
      </c>
      <c r="P1369" s="59"/>
      <c r="Q1369" s="59">
        <v>42.281999999999996</v>
      </c>
      <c r="R1369" s="59">
        <v>0.51749999999999996</v>
      </c>
      <c r="S1369" s="59">
        <v>4.9395000000000007</v>
      </c>
      <c r="T1369" s="59">
        <v>0.27849999999999997</v>
      </c>
      <c r="U1369" s="59"/>
      <c r="V1369" s="59">
        <v>95.887499999999974</v>
      </c>
      <c r="W1369" s="59">
        <f>Q1369-0.8998*X1369</f>
        <v>24.46696396108829</v>
      </c>
      <c r="X1369" s="59">
        <f>(S1369/40.31+Q1369/71.85+R1369/70.94+T1369/74.7+U1369/41.38-N1369/101.96-O1369/151.91-P1369/201-L1369*2/60.08-M1369*2/79.95)/3*159.66</f>
        <v>19.798884239732946</v>
      </c>
      <c r="Y1369" s="59">
        <f>SUM(L1369:P1369,R1369:U1369,W1369:X1369)</f>
        <v>97.871348200821231</v>
      </c>
      <c r="Z1369" s="59">
        <f t="shared" si="943"/>
        <v>4.620820144509292E-3</v>
      </c>
      <c r="AA1369" s="59">
        <f t="shared" si="944"/>
        <v>1.1659891306131532E-2</v>
      </c>
      <c r="AB1369" s="59">
        <f t="shared" si="945"/>
        <v>0.30555351773094269</v>
      </c>
      <c r="AC1369" s="59">
        <f t="shared" si="946"/>
        <v>1.1300932717013736</v>
      </c>
      <c r="AD1369" s="59">
        <f t="shared" si="947"/>
        <v>0.5316395679648348</v>
      </c>
      <c r="AE1369" s="59">
        <f t="shared" si="948"/>
        <v>0</v>
      </c>
      <c r="AF1369" s="59">
        <f t="shared" si="949"/>
        <v>0.73013776194806879</v>
      </c>
      <c r="AG1369" s="59">
        <f t="shared" si="950"/>
        <v>1.5641221651800371E-2</v>
      </c>
      <c r="AH1369" s="59">
        <f t="shared" si="951"/>
        <v>0.26273727548325981</v>
      </c>
      <c r="AI1369" s="59">
        <f t="shared" si="952"/>
        <v>7.9927819198633582E-3</v>
      </c>
      <c r="AJ1369" s="59">
        <f t="shared" si="953"/>
        <v>3.000076109850784</v>
      </c>
      <c r="AK1369" s="59">
        <f t="shared" si="942"/>
        <v>4.0000000000000009</v>
      </c>
      <c r="AL1369" s="59">
        <f t="shared" si="954"/>
        <v>0.26462270233219737</v>
      </c>
      <c r="AM1369" s="59">
        <f t="shared" si="955"/>
        <v>0.73537729766780258</v>
      </c>
      <c r="AN1369" s="59">
        <f t="shared" si="956"/>
        <v>1.3733698654957218</v>
      </c>
      <c r="AO1369" s="59">
        <f t="shared" si="957"/>
        <v>4.2589547770554574</v>
      </c>
      <c r="AP1369" s="59">
        <f t="shared" si="958"/>
        <v>0.42134182899096162</v>
      </c>
      <c r="AQ1369" s="59">
        <f t="shared" si="959"/>
        <v>0.27024005222515185</v>
      </c>
      <c r="AR1369" s="59">
        <f t="shared" si="960"/>
        <v>0.57444269231682221</v>
      </c>
      <c r="AS1369" s="59">
        <f t="shared" si="961"/>
        <v>0.15531725545802597</v>
      </c>
      <c r="AT1369" s="59">
        <f t="shared" si="962"/>
        <v>0.78716664852378848</v>
      </c>
      <c r="AU1369" s="59">
        <v>39.153500000000001</v>
      </c>
      <c r="AV1369" s="78"/>
      <c r="AW1369" s="67">
        <v>17.487500000000001</v>
      </c>
      <c r="AX1369" s="67">
        <v>0.311</v>
      </c>
      <c r="AY1369" s="67">
        <v>42.8005</v>
      </c>
      <c r="AZ1369" s="67">
        <v>0.10300000000000001</v>
      </c>
      <c r="BA1369" s="67">
        <v>0.32700000000000001</v>
      </c>
      <c r="BB1369" s="59">
        <v>4.4499999999999998E-2</v>
      </c>
      <c r="BC1369" s="59"/>
      <c r="BD1369" s="59"/>
      <c r="BE1369" s="59">
        <f t="shared" si="963"/>
        <v>100.22699999999999</v>
      </c>
      <c r="BF1369" s="59">
        <f t="shared" si="964"/>
        <v>81.351969103871511</v>
      </c>
      <c r="BG1369" s="59">
        <f t="shared" si="965"/>
        <v>0.1864803089612849</v>
      </c>
      <c r="BH1369" s="64">
        <f t="shared" si="966"/>
        <v>0.81351969103871513</v>
      </c>
      <c r="BI1369" s="52"/>
      <c r="BJ1369" s="62"/>
      <c r="BK1369" s="62"/>
      <c r="BL1369" s="62"/>
    </row>
    <row r="1370" spans="1:64" s="31" customFormat="1" x14ac:dyDescent="0.25">
      <c r="A1370" s="62"/>
      <c r="B1370" s="58" t="s">
        <v>168</v>
      </c>
      <c r="C1370" s="66" t="s">
        <v>169</v>
      </c>
      <c r="D1370" s="66" t="s">
        <v>743</v>
      </c>
      <c r="E1370" s="52"/>
      <c r="F1370" s="66" t="s">
        <v>748</v>
      </c>
      <c r="G1370" s="63" t="s">
        <v>1779</v>
      </c>
      <c r="H1370" s="63" t="s">
        <v>1784</v>
      </c>
      <c r="I1370" s="52" t="s">
        <v>1725</v>
      </c>
      <c r="J1370" s="52" t="s">
        <v>1722</v>
      </c>
      <c r="K1370" s="59">
        <v>81.901706992990214</v>
      </c>
      <c r="L1370" s="59">
        <v>4.4999999999999998E-2</v>
      </c>
      <c r="M1370" s="59">
        <v>0.39800000000000002</v>
      </c>
      <c r="N1370" s="59">
        <v>12.975</v>
      </c>
      <c r="O1370" s="59">
        <v>41.194500000000005</v>
      </c>
      <c r="P1370" s="59"/>
      <c r="Q1370" s="59">
        <v>35.522500000000001</v>
      </c>
      <c r="R1370" s="59">
        <v>0.38100000000000001</v>
      </c>
      <c r="S1370" s="59">
        <v>6.181</v>
      </c>
      <c r="T1370" s="59">
        <v>0.1875</v>
      </c>
      <c r="U1370" s="59"/>
      <c r="V1370" s="59">
        <v>96.884500000000003</v>
      </c>
      <c r="W1370" s="59">
        <f t="shared" ref="W1370:W1399" si="967">Q1370-0.8998*X1370</f>
        <v>23.755214526112542</v>
      </c>
      <c r="X1370" s="59">
        <f t="shared" ref="X1370:X1399" si="968">(S1370/40.31+Q1370/71.85+R1370/70.94+T1370/74.7+U1370/41.38-N1370/101.96-O1370/151.91-P1370/201-L1370*2/60.08-M1370*2/79.95)/3*159.66</f>
        <v>13.077667786049631</v>
      </c>
      <c r="Y1370" s="59">
        <f t="shared" ref="Y1370:Y1399" si="969">SUM(L1370:P1370,R1370:U1370,W1370:X1370)</f>
        <v>98.194882312162179</v>
      </c>
      <c r="Z1370" s="59">
        <f t="shared" si="943"/>
        <v>1.540815872665221E-3</v>
      </c>
      <c r="AA1370" s="59">
        <f t="shared" si="944"/>
        <v>1.0248887516007329E-2</v>
      </c>
      <c r="AB1370" s="59">
        <f t="shared" si="945"/>
        <v>0.52365827322487224</v>
      </c>
      <c r="AC1370" s="59">
        <f t="shared" si="946"/>
        <v>1.1156745939310644</v>
      </c>
      <c r="AD1370" s="59">
        <f t="shared" si="947"/>
        <v>0.33697355072997198</v>
      </c>
      <c r="AE1370" s="59">
        <f t="shared" si="948"/>
        <v>0</v>
      </c>
      <c r="AF1370" s="59">
        <f t="shared" si="949"/>
        <v>0.68025637147394558</v>
      </c>
      <c r="AG1370" s="59">
        <f t="shared" si="950"/>
        <v>1.1050303989412225E-2</v>
      </c>
      <c r="AH1370" s="59">
        <f t="shared" si="951"/>
        <v>0.31549056754509708</v>
      </c>
      <c r="AI1370" s="59">
        <f t="shared" si="952"/>
        <v>5.1637233853373682E-3</v>
      </c>
      <c r="AJ1370" s="59">
        <f t="shared" si="953"/>
        <v>3.0000570876683739</v>
      </c>
      <c r="AK1370" s="59">
        <f t="shared" si="942"/>
        <v>4</v>
      </c>
      <c r="AL1370" s="59">
        <f t="shared" si="954"/>
        <v>0.31683809930252133</v>
      </c>
      <c r="AM1370" s="59">
        <f t="shared" si="955"/>
        <v>0.68316190069747873</v>
      </c>
      <c r="AN1370" s="59">
        <f t="shared" si="956"/>
        <v>2.0187233389692874</v>
      </c>
      <c r="AO1370" s="59">
        <f t="shared" si="957"/>
        <v>7.0512817478355574</v>
      </c>
      <c r="AP1370" s="59">
        <f t="shared" si="958"/>
        <v>0.33126586563624605</v>
      </c>
      <c r="AQ1370" s="59">
        <f t="shared" si="959"/>
        <v>0.17050673300471228</v>
      </c>
      <c r="AR1370" s="59">
        <f t="shared" si="960"/>
        <v>0.56452510796606226</v>
      </c>
      <c r="AS1370" s="59">
        <f t="shared" si="961"/>
        <v>0.26496815902922538</v>
      </c>
      <c r="AT1370" s="59">
        <f t="shared" si="962"/>
        <v>0.68056623293757168</v>
      </c>
      <c r="AU1370" s="59">
        <v>38.876000000000005</v>
      </c>
      <c r="AV1370" s="78"/>
      <c r="AW1370" s="67">
        <v>16.919499999999999</v>
      </c>
      <c r="AX1370" s="67">
        <v>0.34799999999999998</v>
      </c>
      <c r="AY1370" s="67">
        <v>42.956500000000005</v>
      </c>
      <c r="AZ1370" s="67">
        <v>0.09</v>
      </c>
      <c r="BA1370" s="67">
        <v>0.36649999999999999</v>
      </c>
      <c r="BB1370" s="59">
        <v>4.1499999999999995E-2</v>
      </c>
      <c r="BC1370" s="59"/>
      <c r="BD1370" s="59"/>
      <c r="BE1370" s="59">
        <f t="shared" si="963"/>
        <v>99.598000000000013</v>
      </c>
      <c r="BF1370" s="59">
        <f t="shared" si="964"/>
        <v>81.901706992990214</v>
      </c>
      <c r="BG1370" s="59">
        <f t="shared" si="965"/>
        <v>0.18098293007009786</v>
      </c>
      <c r="BH1370" s="64">
        <f t="shared" si="966"/>
        <v>0.81901706992990209</v>
      </c>
      <c r="BI1370" s="52"/>
      <c r="BJ1370" s="62"/>
      <c r="BK1370" s="62"/>
      <c r="BL1370" s="62"/>
    </row>
    <row r="1371" spans="1:64" s="31" customFormat="1" x14ac:dyDescent="0.25">
      <c r="A1371" s="62"/>
      <c r="B1371" s="58" t="s">
        <v>168</v>
      </c>
      <c r="C1371" s="66" t="s">
        <v>169</v>
      </c>
      <c r="D1371" s="66" t="s">
        <v>743</v>
      </c>
      <c r="E1371" s="52"/>
      <c r="F1371" s="66" t="s">
        <v>749</v>
      </c>
      <c r="G1371" s="63" t="s">
        <v>1779</v>
      </c>
      <c r="H1371" s="63" t="s">
        <v>1784</v>
      </c>
      <c r="I1371" s="52" t="s">
        <v>1725</v>
      </c>
      <c r="J1371" s="52" t="s">
        <v>1722</v>
      </c>
      <c r="K1371" s="59">
        <v>78.509068636112616</v>
      </c>
      <c r="L1371" s="59">
        <v>4.9000000000000002E-2</v>
      </c>
      <c r="M1371" s="59">
        <v>0.39700000000000002</v>
      </c>
      <c r="N1371" s="59">
        <v>7.9980000000000002</v>
      </c>
      <c r="O1371" s="59">
        <v>37.817</v>
      </c>
      <c r="P1371" s="59"/>
      <c r="Q1371" s="59">
        <v>44.536999999999999</v>
      </c>
      <c r="R1371" s="59">
        <v>0.42699999999999999</v>
      </c>
      <c r="S1371" s="59">
        <v>4.3860000000000001</v>
      </c>
      <c r="T1371" s="59">
        <v>0.214</v>
      </c>
      <c r="U1371" s="59"/>
      <c r="V1371" s="59">
        <v>95.825000000000003</v>
      </c>
      <c r="W1371" s="59">
        <f t="shared" si="967"/>
        <v>25.448947272151191</v>
      </c>
      <c r="X1371" s="59">
        <f t="shared" si="968"/>
        <v>21.213661622414769</v>
      </c>
      <c r="Y1371" s="59">
        <f t="shared" si="969"/>
        <v>97.95060889456596</v>
      </c>
      <c r="Z1371" s="59">
        <f t="shared" si="943"/>
        <v>1.7499088234454252E-3</v>
      </c>
      <c r="AA1371" s="59">
        <f t="shared" si="944"/>
        <v>1.066265291224534E-2</v>
      </c>
      <c r="AB1371" s="59">
        <f t="shared" si="945"/>
        <v>0.33666898806426021</v>
      </c>
      <c r="AC1371" s="59">
        <f t="shared" si="946"/>
        <v>1.0682342347145624</v>
      </c>
      <c r="AD1371" s="59">
        <f t="shared" si="947"/>
        <v>0.57011472957394871</v>
      </c>
      <c r="AE1371" s="59">
        <f t="shared" si="948"/>
        <v>0</v>
      </c>
      <c r="AF1371" s="59">
        <f t="shared" si="949"/>
        <v>0.76008925712586872</v>
      </c>
      <c r="AG1371" s="59">
        <f t="shared" si="950"/>
        <v>1.2916898169984637E-2</v>
      </c>
      <c r="AH1371" s="59">
        <f t="shared" si="951"/>
        <v>0.23349488656122447</v>
      </c>
      <c r="AI1371" s="59">
        <f t="shared" si="952"/>
        <v>6.1469061423842456E-3</v>
      </c>
      <c r="AJ1371" s="59">
        <f t="shared" si="953"/>
        <v>3.0000784620879242</v>
      </c>
      <c r="AK1371" s="59">
        <f t="shared" si="942"/>
        <v>4.0000000000000009</v>
      </c>
      <c r="AL1371" s="59">
        <f t="shared" si="954"/>
        <v>0.23500262966631882</v>
      </c>
      <c r="AM1371" s="59">
        <f t="shared" si="955"/>
        <v>0.7649973703336812</v>
      </c>
      <c r="AN1371" s="59">
        <f t="shared" si="956"/>
        <v>1.3332215740047437</v>
      </c>
      <c r="AO1371" s="59">
        <f t="shared" si="957"/>
        <v>4.09673251021733</v>
      </c>
      <c r="AP1371" s="59">
        <f t="shared" si="958"/>
        <v>0.4285919567782836</v>
      </c>
      <c r="AQ1371" s="59">
        <f t="shared" si="959"/>
        <v>0.28866306197105224</v>
      </c>
      <c r="AR1371" s="59">
        <f t="shared" si="960"/>
        <v>0.5408731770979659</v>
      </c>
      <c r="AS1371" s="59">
        <f t="shared" si="961"/>
        <v>0.17046376093098192</v>
      </c>
      <c r="AT1371" s="59">
        <f t="shared" si="962"/>
        <v>0.76036143799403699</v>
      </c>
      <c r="AU1371" s="59">
        <v>38.602999999999994</v>
      </c>
      <c r="AV1371" s="78"/>
      <c r="AW1371" s="67">
        <v>19.802999999999997</v>
      </c>
      <c r="AX1371" s="67">
        <v>0.376</v>
      </c>
      <c r="AY1371" s="67">
        <v>40.586500000000001</v>
      </c>
      <c r="AZ1371" s="67">
        <v>0.126</v>
      </c>
      <c r="BA1371" s="67">
        <v>0.17799999999999999</v>
      </c>
      <c r="BB1371" s="59">
        <v>6.8000000000000005E-2</v>
      </c>
      <c r="BC1371" s="59"/>
      <c r="BD1371" s="59"/>
      <c r="BE1371" s="59">
        <f t="shared" si="963"/>
        <v>99.740499999999983</v>
      </c>
      <c r="BF1371" s="59">
        <f t="shared" si="964"/>
        <v>78.509068636112616</v>
      </c>
      <c r="BG1371" s="59">
        <f t="shared" si="965"/>
        <v>0.21490931363887383</v>
      </c>
      <c r="BH1371" s="64">
        <f t="shared" si="966"/>
        <v>0.78509068636112611</v>
      </c>
      <c r="BI1371" s="52"/>
      <c r="BJ1371" s="62"/>
      <c r="BK1371" s="62"/>
      <c r="BL1371" s="62"/>
    </row>
    <row r="1372" spans="1:64" s="31" customFormat="1" x14ac:dyDescent="0.25">
      <c r="A1372" s="62"/>
      <c r="B1372" s="58" t="s">
        <v>168</v>
      </c>
      <c r="C1372" s="66" t="s">
        <v>169</v>
      </c>
      <c r="D1372" s="66" t="s">
        <v>743</v>
      </c>
      <c r="E1372" s="52"/>
      <c r="F1372" s="66" t="s">
        <v>750</v>
      </c>
      <c r="G1372" s="63" t="s">
        <v>1779</v>
      </c>
      <c r="H1372" s="63" t="s">
        <v>1784</v>
      </c>
      <c r="I1372" s="52" t="s">
        <v>1725</v>
      </c>
      <c r="J1372" s="52" t="s">
        <v>1722</v>
      </c>
      <c r="K1372" s="59">
        <v>79.653296081319795</v>
      </c>
      <c r="L1372" s="59">
        <v>3.85E-2</v>
      </c>
      <c r="M1372" s="59">
        <v>0.40400000000000003</v>
      </c>
      <c r="N1372" s="59">
        <v>7.7484999999999999</v>
      </c>
      <c r="O1372" s="59">
        <v>36.346000000000004</v>
      </c>
      <c r="P1372" s="59"/>
      <c r="Q1372" s="59">
        <v>45.033000000000001</v>
      </c>
      <c r="R1372" s="59">
        <v>0.42800000000000005</v>
      </c>
      <c r="S1372" s="59">
        <v>4.5125000000000002</v>
      </c>
      <c r="T1372" s="59">
        <v>0.192</v>
      </c>
      <c r="U1372" s="59"/>
      <c r="V1372" s="59">
        <v>94.702500000000001</v>
      </c>
      <c r="W1372" s="59">
        <f t="shared" si="967"/>
        <v>24.888271455753305</v>
      </c>
      <c r="X1372" s="59">
        <f t="shared" si="968"/>
        <v>22.388006828458209</v>
      </c>
      <c r="Y1372" s="59">
        <f t="shared" si="969"/>
        <v>96.945778284211514</v>
      </c>
      <c r="Z1372" s="59">
        <f t="shared" si="943"/>
        <v>1.3894228943775353E-3</v>
      </c>
      <c r="AA1372" s="59">
        <f t="shared" si="944"/>
        <v>1.096504734039336E-2</v>
      </c>
      <c r="AB1372" s="59">
        <f t="shared" si="945"/>
        <v>0.32960495469157636</v>
      </c>
      <c r="AC1372" s="59">
        <f t="shared" si="946"/>
        <v>1.0375055320707487</v>
      </c>
      <c r="AD1372" s="59">
        <f t="shared" si="947"/>
        <v>0.60801799856830618</v>
      </c>
      <c r="AE1372" s="59">
        <f t="shared" si="948"/>
        <v>0</v>
      </c>
      <c r="AF1372" s="59">
        <f t="shared" si="949"/>
        <v>0.75117977742265485</v>
      </c>
      <c r="AG1372" s="59">
        <f t="shared" si="950"/>
        <v>1.3083637717444243E-2</v>
      </c>
      <c r="AH1372" s="59">
        <f t="shared" si="951"/>
        <v>0.24276179609693502</v>
      </c>
      <c r="AI1372" s="59">
        <f t="shared" si="952"/>
        <v>5.5731202974771904E-3</v>
      </c>
      <c r="AJ1372" s="59">
        <f t="shared" si="953"/>
        <v>3.000081287099913</v>
      </c>
      <c r="AK1372" s="59">
        <f t="shared" si="942"/>
        <v>3.9999999999999996</v>
      </c>
      <c r="AL1372" s="59">
        <f t="shared" si="954"/>
        <v>0.24424151536121488</v>
      </c>
      <c r="AM1372" s="59">
        <f t="shared" si="955"/>
        <v>0.75575848463878514</v>
      </c>
      <c r="AN1372" s="59">
        <f t="shared" si="956"/>
        <v>1.2354564818664089</v>
      </c>
      <c r="AO1372" s="59">
        <f t="shared" si="957"/>
        <v>3.7080525471140193</v>
      </c>
      <c r="AP1372" s="59">
        <f t="shared" si="958"/>
        <v>0.44733592808082234</v>
      </c>
      <c r="AQ1372" s="59">
        <f t="shared" si="959"/>
        <v>0.30783718785085806</v>
      </c>
      <c r="AR1372" s="59">
        <f t="shared" si="960"/>
        <v>0.52528508386990991</v>
      </c>
      <c r="AS1372" s="59">
        <f t="shared" si="961"/>
        <v>0.16687772827923211</v>
      </c>
      <c r="AT1372" s="59">
        <f t="shared" si="962"/>
        <v>0.75890393798955713</v>
      </c>
      <c r="AU1372" s="59">
        <v>38.611000000000004</v>
      </c>
      <c r="AV1372" s="78"/>
      <c r="AW1372" s="67">
        <v>18.834</v>
      </c>
      <c r="AX1372" s="67">
        <v>0.32200000000000001</v>
      </c>
      <c r="AY1372" s="67">
        <v>41.365499999999997</v>
      </c>
      <c r="AZ1372" s="67">
        <v>0.12</v>
      </c>
      <c r="BA1372" s="67">
        <v>0.26700000000000002</v>
      </c>
      <c r="BB1372" s="59">
        <v>3.9E-2</v>
      </c>
      <c r="BC1372" s="59"/>
      <c r="BD1372" s="59"/>
      <c r="BE1372" s="59">
        <f t="shared" ref="BE1372:BE1399" si="970">SUM(AU1372:BB1372)</f>
        <v>99.558500000000009</v>
      </c>
      <c r="BF1372" s="59">
        <f t="shared" si="964"/>
        <v>79.653296081319795</v>
      </c>
      <c r="BG1372" s="59">
        <f t="shared" si="965"/>
        <v>0.20346703918680206</v>
      </c>
      <c r="BH1372" s="64">
        <f t="shared" si="966"/>
        <v>0.79653296081319791</v>
      </c>
      <c r="BI1372" s="52"/>
      <c r="BJ1372" s="62"/>
      <c r="BK1372" s="62"/>
      <c r="BL1372" s="62"/>
    </row>
    <row r="1373" spans="1:64" s="31" customFormat="1" x14ac:dyDescent="0.25">
      <c r="A1373" s="62"/>
      <c r="B1373" s="58" t="s">
        <v>168</v>
      </c>
      <c r="C1373" s="66" t="s">
        <v>169</v>
      </c>
      <c r="D1373" s="66" t="s">
        <v>743</v>
      </c>
      <c r="E1373" s="52"/>
      <c r="F1373" s="66" t="s">
        <v>751</v>
      </c>
      <c r="G1373" s="63" t="s">
        <v>1779</v>
      </c>
      <c r="H1373" s="63" t="s">
        <v>1784</v>
      </c>
      <c r="I1373" s="52" t="s">
        <v>1725</v>
      </c>
      <c r="J1373" s="52" t="s">
        <v>1722</v>
      </c>
      <c r="K1373" s="59">
        <v>81.491897964138914</v>
      </c>
      <c r="L1373" s="59">
        <v>5.1500000000000004E-2</v>
      </c>
      <c r="M1373" s="59">
        <v>0.29049999999999998</v>
      </c>
      <c r="N1373" s="59">
        <v>9.9740000000000002</v>
      </c>
      <c r="O1373" s="59">
        <v>39.141000000000005</v>
      </c>
      <c r="P1373" s="59"/>
      <c r="Q1373" s="59">
        <v>40.911999999999999</v>
      </c>
      <c r="R1373" s="59">
        <v>0.433</v>
      </c>
      <c r="S1373" s="59">
        <v>5.6074999999999999</v>
      </c>
      <c r="T1373" s="59">
        <v>0.17749999999999999</v>
      </c>
      <c r="U1373" s="59"/>
      <c r="V1373" s="59">
        <v>96.587000000000003</v>
      </c>
      <c r="W1373" s="59">
        <f t="shared" si="967"/>
        <v>24.030051329738313</v>
      </c>
      <c r="X1373" s="59">
        <f t="shared" si="968"/>
        <v>18.761890053636012</v>
      </c>
      <c r="Y1373" s="59">
        <f t="shared" si="969"/>
        <v>98.466941383374333</v>
      </c>
      <c r="Z1373" s="59">
        <f t="shared" si="943"/>
        <v>1.7950887898830587E-3</v>
      </c>
      <c r="AA1373" s="59">
        <f t="shared" si="944"/>
        <v>7.6151816479514932E-3</v>
      </c>
      <c r="AB1373" s="59">
        <f t="shared" si="945"/>
        <v>0.40977970223264565</v>
      </c>
      <c r="AC1373" s="59">
        <f t="shared" si="946"/>
        <v>1.0791223824473386</v>
      </c>
      <c r="AD1373" s="59">
        <f t="shared" si="947"/>
        <v>0.49213310004903249</v>
      </c>
      <c r="AE1373" s="59">
        <f t="shared" si="948"/>
        <v>0</v>
      </c>
      <c r="AF1373" s="59">
        <f t="shared" si="949"/>
        <v>0.70050112290526345</v>
      </c>
      <c r="AG1373" s="59">
        <f t="shared" si="950"/>
        <v>1.2784319682516776E-2</v>
      </c>
      <c r="AH1373" s="59">
        <f t="shared" si="951"/>
        <v>0.29136500846169816</v>
      </c>
      <c r="AI1373" s="59">
        <f t="shared" si="952"/>
        <v>4.9762309813279199E-3</v>
      </c>
      <c r="AJ1373" s="59">
        <f t="shared" si="953"/>
        <v>3.000072137197658</v>
      </c>
      <c r="AK1373" s="59">
        <f t="shared" si="942"/>
        <v>4</v>
      </c>
      <c r="AL1373" s="59">
        <f t="shared" si="954"/>
        <v>0.29375436790058274</v>
      </c>
      <c r="AM1373" s="59">
        <f t="shared" si="955"/>
        <v>0.70624563209941726</v>
      </c>
      <c r="AN1373" s="59">
        <f t="shared" si="956"/>
        <v>1.4233977004096467</v>
      </c>
      <c r="AO1373" s="59">
        <f t="shared" si="957"/>
        <v>4.4631522433701587</v>
      </c>
      <c r="AP1373" s="59">
        <f t="shared" si="958"/>
        <v>0.41264378514139954</v>
      </c>
      <c r="AQ1373" s="59">
        <f t="shared" si="959"/>
        <v>0.24842219050054415</v>
      </c>
      <c r="AR1373" s="59">
        <f t="shared" si="960"/>
        <v>0.54472651004174377</v>
      </c>
      <c r="AS1373" s="59">
        <f t="shared" si="961"/>
        <v>0.206851299457712</v>
      </c>
      <c r="AT1373" s="59">
        <f t="shared" si="962"/>
        <v>0.72477726611503712</v>
      </c>
      <c r="AU1373" s="59">
        <v>39.259500000000003</v>
      </c>
      <c r="AV1373" s="78"/>
      <c r="AW1373" s="67">
        <v>17.32</v>
      </c>
      <c r="AX1373" s="67">
        <v>0.30499999999999999</v>
      </c>
      <c r="AY1373" s="67">
        <v>42.784500000000001</v>
      </c>
      <c r="AZ1373" s="67">
        <v>0.2</v>
      </c>
      <c r="BA1373" s="67">
        <v>0.253</v>
      </c>
      <c r="BB1373" s="59">
        <v>5.5499999999999994E-2</v>
      </c>
      <c r="BC1373" s="59"/>
      <c r="BD1373" s="59"/>
      <c r="BE1373" s="59">
        <f t="shared" si="970"/>
        <v>100.17750000000001</v>
      </c>
      <c r="BF1373" s="59">
        <f t="shared" si="964"/>
        <v>81.491897964138914</v>
      </c>
      <c r="BG1373" s="59">
        <f t="shared" si="965"/>
        <v>0.18508102035861085</v>
      </c>
      <c r="BH1373" s="64">
        <f t="shared" si="966"/>
        <v>0.81491897964138915</v>
      </c>
      <c r="BI1373" s="52"/>
      <c r="BJ1373" s="62"/>
      <c r="BK1373" s="62"/>
      <c r="BL1373" s="62"/>
    </row>
    <row r="1374" spans="1:64" s="31" customFormat="1" x14ac:dyDescent="0.25">
      <c r="A1374" s="62"/>
      <c r="B1374" s="58" t="s">
        <v>168</v>
      </c>
      <c r="C1374" s="66" t="s">
        <v>169</v>
      </c>
      <c r="D1374" s="66" t="s">
        <v>743</v>
      </c>
      <c r="E1374" s="52"/>
      <c r="F1374" s="66" t="s">
        <v>752</v>
      </c>
      <c r="G1374" s="63" t="s">
        <v>1779</v>
      </c>
      <c r="H1374" s="63" t="s">
        <v>1784</v>
      </c>
      <c r="I1374" s="52" t="s">
        <v>1725</v>
      </c>
      <c r="J1374" s="52" t="s">
        <v>1722</v>
      </c>
      <c r="K1374" s="59">
        <v>84.545543360533003</v>
      </c>
      <c r="L1374" s="59">
        <v>3.5999999999999997E-2</v>
      </c>
      <c r="M1374" s="59">
        <v>0.39250000000000002</v>
      </c>
      <c r="N1374" s="59">
        <v>10.753499999999999</v>
      </c>
      <c r="O1374" s="59">
        <v>41.68</v>
      </c>
      <c r="P1374" s="59"/>
      <c r="Q1374" s="59">
        <v>35.349499999999999</v>
      </c>
      <c r="R1374" s="59">
        <v>0.38750000000000001</v>
      </c>
      <c r="S1374" s="59">
        <v>6.8629999999999995</v>
      </c>
      <c r="T1374" s="59">
        <v>0.26300000000000001</v>
      </c>
      <c r="U1374" s="59"/>
      <c r="V1374" s="59">
        <v>95.725000000000009</v>
      </c>
      <c r="W1374" s="59">
        <f t="shared" si="967"/>
        <v>21.923272381022144</v>
      </c>
      <c r="X1374" s="59">
        <f t="shared" si="968"/>
        <v>14.921346542540402</v>
      </c>
      <c r="Y1374" s="59">
        <f t="shared" si="969"/>
        <v>97.220118923562538</v>
      </c>
      <c r="Z1374" s="59">
        <f t="shared" si="943"/>
        <v>1.2513556212920759E-3</v>
      </c>
      <c r="AA1374" s="59">
        <f t="shared" si="944"/>
        <v>1.0260613620758773E-2</v>
      </c>
      <c r="AB1374" s="59">
        <f t="shared" si="945"/>
        <v>0.44058576410928091</v>
      </c>
      <c r="AC1374" s="59">
        <f t="shared" si="946"/>
        <v>1.1459509685598901</v>
      </c>
      <c r="AD1374" s="59">
        <f t="shared" si="947"/>
        <v>0.39031347817918799</v>
      </c>
      <c r="AE1374" s="59">
        <f t="shared" si="948"/>
        <v>0</v>
      </c>
      <c r="AF1374" s="59">
        <f t="shared" si="949"/>
        <v>0.63732221865706429</v>
      </c>
      <c r="AG1374" s="59">
        <f t="shared" si="950"/>
        <v>1.1409351886701334E-2</v>
      </c>
      <c r="AH1374" s="59">
        <f t="shared" si="951"/>
        <v>0.35561629493801822</v>
      </c>
      <c r="AI1374" s="59">
        <f t="shared" si="952"/>
        <v>7.3528797615762219E-3</v>
      </c>
      <c r="AJ1374" s="59">
        <f t="shared" si="953"/>
        <v>3.0000629253337698</v>
      </c>
      <c r="AK1374" s="59">
        <f t="shared" si="942"/>
        <v>4</v>
      </c>
      <c r="AL1374" s="59">
        <f t="shared" si="954"/>
        <v>0.35814533334038595</v>
      </c>
      <c r="AM1374" s="59">
        <f t="shared" si="955"/>
        <v>0.6418546666596141</v>
      </c>
      <c r="AN1374" s="59">
        <f t="shared" si="956"/>
        <v>1.6328470685413474</v>
      </c>
      <c r="AO1374" s="59">
        <f t="shared" si="957"/>
        <v>5.3416738840757576</v>
      </c>
      <c r="AP1374" s="59">
        <f t="shared" si="958"/>
        <v>0.37981697150150878</v>
      </c>
      <c r="AQ1374" s="59">
        <f t="shared" si="959"/>
        <v>0.19744211070584158</v>
      </c>
      <c r="AR1374" s="59">
        <f t="shared" si="960"/>
        <v>0.57968528028641531</v>
      </c>
      <c r="AS1374" s="59">
        <f t="shared" si="961"/>
        <v>0.22287260900774314</v>
      </c>
      <c r="AT1374" s="59">
        <f t="shared" si="962"/>
        <v>0.72229715515754589</v>
      </c>
      <c r="AU1374" s="59">
        <v>38.838000000000001</v>
      </c>
      <c r="AV1374" s="78"/>
      <c r="AW1374" s="67">
        <v>14.483000000000001</v>
      </c>
      <c r="AX1374" s="67">
        <v>0.27750000000000002</v>
      </c>
      <c r="AY1374" s="67">
        <v>44.451000000000001</v>
      </c>
      <c r="AZ1374" s="67">
        <v>0.16650000000000001</v>
      </c>
      <c r="BA1374" s="67">
        <v>0.35549999999999998</v>
      </c>
      <c r="BB1374" s="59">
        <v>2.1999999999999999E-2</v>
      </c>
      <c r="BC1374" s="59"/>
      <c r="BD1374" s="59"/>
      <c r="BE1374" s="59">
        <f t="shared" si="970"/>
        <v>98.593500000000006</v>
      </c>
      <c r="BF1374" s="59">
        <f t="shared" si="964"/>
        <v>84.545543360533003</v>
      </c>
      <c r="BG1374" s="59">
        <f t="shared" si="965"/>
        <v>0.15454456639466996</v>
      </c>
      <c r="BH1374" s="64">
        <f t="shared" si="966"/>
        <v>0.84545543360533004</v>
      </c>
      <c r="BI1374" s="52"/>
      <c r="BJ1374" s="62"/>
      <c r="BK1374" s="62"/>
      <c r="BL1374" s="62"/>
    </row>
    <row r="1375" spans="1:64" s="31" customFormat="1" x14ac:dyDescent="0.25">
      <c r="A1375" s="62"/>
      <c r="B1375" s="58" t="s">
        <v>168</v>
      </c>
      <c r="C1375" s="66" t="s">
        <v>169</v>
      </c>
      <c r="D1375" s="66" t="s">
        <v>743</v>
      </c>
      <c r="E1375" s="52"/>
      <c r="F1375" s="66" t="s">
        <v>753</v>
      </c>
      <c r="G1375" s="63" t="s">
        <v>1779</v>
      </c>
      <c r="H1375" s="63" t="s">
        <v>1784</v>
      </c>
      <c r="I1375" s="52" t="s">
        <v>1725</v>
      </c>
      <c r="J1375" s="52" t="s">
        <v>1722</v>
      </c>
      <c r="K1375" s="59">
        <v>78.581268109346396</v>
      </c>
      <c r="L1375" s="59">
        <v>4.4999999999999998E-2</v>
      </c>
      <c r="M1375" s="59">
        <v>0.35949999999999999</v>
      </c>
      <c r="N1375" s="59">
        <v>9.213000000000001</v>
      </c>
      <c r="O1375" s="59">
        <v>37.786500000000004</v>
      </c>
      <c r="P1375" s="59"/>
      <c r="Q1375" s="59">
        <v>43.015000000000001</v>
      </c>
      <c r="R1375" s="59">
        <v>0.47150000000000003</v>
      </c>
      <c r="S1375" s="59">
        <v>4.6675000000000004</v>
      </c>
      <c r="T1375" s="59">
        <v>0.15</v>
      </c>
      <c r="U1375" s="59"/>
      <c r="V1375" s="59">
        <v>95.708000000000027</v>
      </c>
      <c r="W1375" s="59">
        <f t="shared" si="967"/>
        <v>25.127652330406058</v>
      </c>
      <c r="X1375" s="59">
        <f t="shared" si="968"/>
        <v>19.879248354738767</v>
      </c>
      <c r="Y1375" s="59">
        <f t="shared" si="969"/>
        <v>97.699900685144826</v>
      </c>
      <c r="Z1375" s="59">
        <f t="shared" si="943"/>
        <v>1.5973835408530119E-3</v>
      </c>
      <c r="AA1375" s="59">
        <f t="shared" si="944"/>
        <v>9.5973428787828573E-3</v>
      </c>
      <c r="AB1375" s="59">
        <f t="shared" si="945"/>
        <v>0.38547847793178031</v>
      </c>
      <c r="AC1375" s="59">
        <f t="shared" si="946"/>
        <v>1.0609463817505507</v>
      </c>
      <c r="AD1375" s="59">
        <f t="shared" si="947"/>
        <v>0.5310359641424105</v>
      </c>
      <c r="AE1375" s="59">
        <f t="shared" si="948"/>
        <v>0</v>
      </c>
      <c r="AF1375" s="59">
        <f t="shared" si="949"/>
        <v>0.74597459522610576</v>
      </c>
      <c r="AG1375" s="59">
        <f t="shared" si="950"/>
        <v>1.4177165473573226E-2</v>
      </c>
      <c r="AH1375" s="59">
        <f t="shared" si="951"/>
        <v>0.24698491221191865</v>
      </c>
      <c r="AI1375" s="59">
        <f t="shared" si="952"/>
        <v>4.2826385120179134E-3</v>
      </c>
      <c r="AJ1375" s="59">
        <f t="shared" si="953"/>
        <v>3.0000748616679926</v>
      </c>
      <c r="AK1375" s="59">
        <f t="shared" si="942"/>
        <v>3.9999999999999991</v>
      </c>
      <c r="AL1375" s="59">
        <f t="shared" si="954"/>
        <v>0.24873613713531437</v>
      </c>
      <c r="AM1375" s="59">
        <f t="shared" si="955"/>
        <v>0.75126386286468561</v>
      </c>
      <c r="AN1375" s="59">
        <f t="shared" si="956"/>
        <v>1.4047534359199336</v>
      </c>
      <c r="AO1375" s="59">
        <f t="shared" si="957"/>
        <v>4.3867888576534178</v>
      </c>
      <c r="AP1375" s="59">
        <f t="shared" si="958"/>
        <v>0.41584304863149185</v>
      </c>
      <c r="AQ1375" s="59">
        <f t="shared" si="959"/>
        <v>0.26854436646451368</v>
      </c>
      <c r="AR1375" s="59">
        <f t="shared" si="960"/>
        <v>0.53651954515007894</v>
      </c>
      <c r="AS1375" s="59">
        <f t="shared" si="961"/>
        <v>0.19493608838540738</v>
      </c>
      <c r="AT1375" s="59">
        <f t="shared" si="962"/>
        <v>0.733495677047171</v>
      </c>
      <c r="AU1375" s="59">
        <v>37.847000000000001</v>
      </c>
      <c r="AV1375" s="78"/>
      <c r="AW1375" s="67">
        <v>19.567</v>
      </c>
      <c r="AX1375" s="67">
        <v>0.38750000000000001</v>
      </c>
      <c r="AY1375" s="67">
        <v>40.274999999999999</v>
      </c>
      <c r="AZ1375" s="67">
        <v>0.1265</v>
      </c>
      <c r="BA1375" s="67">
        <v>0.25</v>
      </c>
      <c r="BB1375" s="59">
        <v>4.4499999999999998E-2</v>
      </c>
      <c r="BC1375" s="59"/>
      <c r="BD1375" s="59"/>
      <c r="BE1375" s="59">
        <f t="shared" si="970"/>
        <v>98.497500000000002</v>
      </c>
      <c r="BF1375" s="59">
        <f t="shared" si="964"/>
        <v>78.581268109346396</v>
      </c>
      <c r="BG1375" s="59">
        <f t="shared" si="965"/>
        <v>0.21418731890653603</v>
      </c>
      <c r="BH1375" s="64">
        <f t="shared" si="966"/>
        <v>0.78581268109346392</v>
      </c>
      <c r="BI1375" s="52"/>
      <c r="BJ1375" s="62"/>
      <c r="BK1375" s="62"/>
      <c r="BL1375" s="62"/>
    </row>
    <row r="1376" spans="1:64" s="31" customFormat="1" x14ac:dyDescent="0.25">
      <c r="A1376" s="62"/>
      <c r="B1376" s="58" t="s">
        <v>168</v>
      </c>
      <c r="C1376" s="66" t="s">
        <v>169</v>
      </c>
      <c r="D1376" s="66" t="s">
        <v>170</v>
      </c>
      <c r="E1376" s="52"/>
      <c r="F1376" s="66" t="s">
        <v>754</v>
      </c>
      <c r="G1376" s="63" t="s">
        <v>1779</v>
      </c>
      <c r="H1376" s="63" t="s">
        <v>1784</v>
      </c>
      <c r="I1376" s="52" t="s">
        <v>1725</v>
      </c>
      <c r="J1376" s="52" t="s">
        <v>1722</v>
      </c>
      <c r="K1376" s="59">
        <v>90.64363087638462</v>
      </c>
      <c r="L1376" s="59">
        <v>9.4E-2</v>
      </c>
      <c r="M1376" s="59">
        <v>0.29849999999999999</v>
      </c>
      <c r="N1376" s="59">
        <v>17.788</v>
      </c>
      <c r="O1376" s="59">
        <v>47.503</v>
      </c>
      <c r="P1376" s="59"/>
      <c r="Q1376" s="59">
        <v>19.004999999999999</v>
      </c>
      <c r="R1376" s="59">
        <v>0.19750000000000001</v>
      </c>
      <c r="S1376" s="59">
        <v>13.781500000000001</v>
      </c>
      <c r="T1376" s="59">
        <v>0.15</v>
      </c>
      <c r="U1376" s="59"/>
      <c r="V1376" s="59">
        <v>98.817499999999995</v>
      </c>
      <c r="W1376" s="59">
        <f t="shared" si="967"/>
        <v>13.573254693682522</v>
      </c>
      <c r="X1376" s="59">
        <f t="shared" si="968"/>
        <v>6.0366140323599424</v>
      </c>
      <c r="Y1376" s="59">
        <f t="shared" si="969"/>
        <v>99.422368726042464</v>
      </c>
      <c r="Z1376" s="59">
        <f t="shared" si="943"/>
        <v>2.9502930250216767E-3</v>
      </c>
      <c r="AA1376" s="59">
        <f t="shared" si="944"/>
        <v>7.0459094746432287E-3</v>
      </c>
      <c r="AB1376" s="59">
        <f t="shared" si="945"/>
        <v>0.65806196899383851</v>
      </c>
      <c r="AC1376" s="59">
        <f t="shared" si="946"/>
        <v>1.1792840221528329</v>
      </c>
      <c r="AD1376" s="59">
        <f t="shared" si="947"/>
        <v>0.14257979678517818</v>
      </c>
      <c r="AE1376" s="59">
        <f t="shared" si="948"/>
        <v>0</v>
      </c>
      <c r="AF1376" s="59">
        <f t="shared" si="949"/>
        <v>0.35628433587339492</v>
      </c>
      <c r="AG1376" s="59">
        <f t="shared" si="950"/>
        <v>5.2506783984407907E-3</v>
      </c>
      <c r="AH1376" s="59">
        <f t="shared" si="951"/>
        <v>0.64479727620498706</v>
      </c>
      <c r="AI1376" s="59">
        <f t="shared" si="952"/>
        <v>3.7866226260737097E-3</v>
      </c>
      <c r="AJ1376" s="59">
        <f t="shared" si="953"/>
        <v>3.0000409035344107</v>
      </c>
      <c r="AK1376" s="59">
        <f t="shared" si="942"/>
        <v>4.0000000000000009</v>
      </c>
      <c r="AL1376" s="59">
        <f t="shared" si="954"/>
        <v>0.64410060920637635</v>
      </c>
      <c r="AM1376" s="59">
        <f t="shared" si="955"/>
        <v>0.35589939079362365</v>
      </c>
      <c r="AN1376" s="59">
        <f t="shared" si="956"/>
        <v>2.4988416585429745</v>
      </c>
      <c r="AO1376" s="59">
        <f t="shared" si="957"/>
        <v>9.3229492766043851</v>
      </c>
      <c r="AP1376" s="59">
        <f t="shared" si="958"/>
        <v>0.28580887550550965</v>
      </c>
      <c r="AQ1376" s="59">
        <f t="shared" si="959"/>
        <v>7.2012697472924617E-2</v>
      </c>
      <c r="AR1376" s="59">
        <f t="shared" si="960"/>
        <v>0.59562031533750825</v>
      </c>
      <c r="AS1376" s="59">
        <f t="shared" si="961"/>
        <v>0.33236698718956703</v>
      </c>
      <c r="AT1376" s="59">
        <f t="shared" si="962"/>
        <v>0.6418410184229113</v>
      </c>
      <c r="AU1376" s="59">
        <v>40.203499999999998</v>
      </c>
      <c r="AV1376" s="78"/>
      <c r="AW1376" s="67">
        <v>9.097999999999999</v>
      </c>
      <c r="AX1376" s="67">
        <v>0.16799999999999998</v>
      </c>
      <c r="AY1376" s="67">
        <v>49.4495</v>
      </c>
      <c r="AZ1376" s="67">
        <v>0.13300000000000001</v>
      </c>
      <c r="BA1376" s="67">
        <v>0.41749999999999998</v>
      </c>
      <c r="BB1376" s="59">
        <v>0.17749999999999999</v>
      </c>
      <c r="BC1376" s="59"/>
      <c r="BD1376" s="59"/>
      <c r="BE1376" s="59">
        <f t="shared" si="970"/>
        <v>99.646999999999991</v>
      </c>
      <c r="BF1376" s="59">
        <f t="shared" si="964"/>
        <v>90.64363087638462</v>
      </c>
      <c r="BG1376" s="59">
        <f t="shared" si="965"/>
        <v>9.3563691236153795E-2</v>
      </c>
      <c r="BH1376" s="64">
        <f t="shared" si="966"/>
        <v>0.90643630876384618</v>
      </c>
      <c r="BI1376" s="52"/>
      <c r="BJ1376" s="62"/>
      <c r="BK1376" s="62"/>
      <c r="BL1376" s="62"/>
    </row>
    <row r="1377" spans="1:64" s="31" customFormat="1" x14ac:dyDescent="0.25">
      <c r="A1377" s="62"/>
      <c r="B1377" s="58" t="s">
        <v>168</v>
      </c>
      <c r="C1377" s="66" t="s">
        <v>169</v>
      </c>
      <c r="D1377" s="66" t="s">
        <v>170</v>
      </c>
      <c r="E1377" s="52"/>
      <c r="F1377" s="66" t="s">
        <v>755</v>
      </c>
      <c r="G1377" s="63" t="s">
        <v>1779</v>
      </c>
      <c r="H1377" s="63" t="s">
        <v>1784</v>
      </c>
      <c r="I1377" s="52" t="s">
        <v>1725</v>
      </c>
      <c r="J1377" s="52" t="s">
        <v>1722</v>
      </c>
      <c r="K1377" s="59">
        <v>88.642028942372662</v>
      </c>
      <c r="L1377" s="59">
        <v>9.1999999999999998E-2</v>
      </c>
      <c r="M1377" s="59">
        <v>0.42199999999999999</v>
      </c>
      <c r="N1377" s="59">
        <v>19.494</v>
      </c>
      <c r="O1377" s="59">
        <v>42.253500000000003</v>
      </c>
      <c r="P1377" s="59"/>
      <c r="Q1377" s="59">
        <v>21.993000000000002</v>
      </c>
      <c r="R1377" s="59">
        <v>0.27050000000000002</v>
      </c>
      <c r="S1377" s="59">
        <v>12.872</v>
      </c>
      <c r="T1377" s="59">
        <v>0.19750000000000001</v>
      </c>
      <c r="U1377" s="59"/>
      <c r="V1377" s="59">
        <v>97.594500000000011</v>
      </c>
      <c r="W1377" s="59">
        <f t="shared" si="967"/>
        <v>14.861701046206512</v>
      </c>
      <c r="X1377" s="59">
        <f t="shared" si="968"/>
        <v>7.9254267101505773</v>
      </c>
      <c r="Y1377" s="59">
        <f t="shared" si="969"/>
        <v>98.388627756357081</v>
      </c>
      <c r="Z1377" s="59">
        <f t="shared" si="943"/>
        <v>2.9121151518476888E-3</v>
      </c>
      <c r="AA1377" s="59">
        <f t="shared" si="944"/>
        <v>1.0045894022181348E-2</v>
      </c>
      <c r="AB1377" s="59">
        <f t="shared" si="945"/>
        <v>0.72731752344407052</v>
      </c>
      <c r="AC1377" s="59">
        <f t="shared" si="946"/>
        <v>1.0578972376534435</v>
      </c>
      <c r="AD1377" s="59">
        <f t="shared" si="947"/>
        <v>0.18878637804823536</v>
      </c>
      <c r="AE1377" s="59">
        <f t="shared" si="948"/>
        <v>0</v>
      </c>
      <c r="AF1377" s="59">
        <f t="shared" si="949"/>
        <v>0.39342746007158913</v>
      </c>
      <c r="AG1377" s="59">
        <f t="shared" si="950"/>
        <v>7.2526881807436364E-3</v>
      </c>
      <c r="AH1377" s="59">
        <f t="shared" si="951"/>
        <v>0.60737393926313454</v>
      </c>
      <c r="AI1377" s="59">
        <f t="shared" si="952"/>
        <v>5.028185417850356E-3</v>
      </c>
      <c r="AJ1377" s="59">
        <f t="shared" si="953"/>
        <v>3.0000414212530959</v>
      </c>
      <c r="AK1377" s="59">
        <f t="shared" si="942"/>
        <v>4</v>
      </c>
      <c r="AL1377" s="59">
        <f t="shared" si="954"/>
        <v>0.6068875799603024</v>
      </c>
      <c r="AM1377" s="59">
        <f t="shared" si="955"/>
        <v>0.3931124200396976</v>
      </c>
      <c r="AN1377" s="59">
        <f t="shared" si="956"/>
        <v>2.0839822456420425</v>
      </c>
      <c r="AO1377" s="59">
        <f t="shared" si="957"/>
        <v>7.3511184788182993</v>
      </c>
      <c r="AP1377" s="59">
        <f t="shared" si="958"/>
        <v>0.32425608202287615</v>
      </c>
      <c r="AQ1377" s="59">
        <f t="shared" si="959"/>
        <v>9.5636407854320107E-2</v>
      </c>
      <c r="AR1377" s="59">
        <f t="shared" si="960"/>
        <v>0.53591521133126063</v>
      </c>
      <c r="AS1377" s="59">
        <f t="shared" si="961"/>
        <v>0.36844838081441927</v>
      </c>
      <c r="AT1377" s="59">
        <f t="shared" si="962"/>
        <v>0.59258822003189671</v>
      </c>
      <c r="AU1377" s="59">
        <v>40.268000000000001</v>
      </c>
      <c r="AV1377" s="78"/>
      <c r="AW1377" s="67">
        <v>11.0305</v>
      </c>
      <c r="AX1377" s="67">
        <v>0.1885</v>
      </c>
      <c r="AY1377" s="67">
        <v>48.296999999999997</v>
      </c>
      <c r="AZ1377" s="67">
        <v>0.121</v>
      </c>
      <c r="BA1377" s="67">
        <v>0.32500000000000001</v>
      </c>
      <c r="BB1377" s="59">
        <v>5.2499999999999998E-2</v>
      </c>
      <c r="BC1377" s="59"/>
      <c r="BD1377" s="59"/>
      <c r="BE1377" s="59">
        <f t="shared" si="970"/>
        <v>100.28249999999998</v>
      </c>
      <c r="BF1377" s="59">
        <f t="shared" si="964"/>
        <v>88.642028942372662</v>
      </c>
      <c r="BG1377" s="59">
        <f t="shared" si="965"/>
        <v>0.11357971057627339</v>
      </c>
      <c r="BH1377" s="64">
        <f t="shared" si="966"/>
        <v>0.88642028942372664</v>
      </c>
      <c r="BI1377" s="52"/>
      <c r="BJ1377" s="62"/>
      <c r="BK1377" s="62"/>
      <c r="BL1377" s="62"/>
    </row>
    <row r="1378" spans="1:64" s="31" customFormat="1" x14ac:dyDescent="0.25">
      <c r="A1378" s="62"/>
      <c r="B1378" s="58" t="s">
        <v>168</v>
      </c>
      <c r="C1378" s="66" t="s">
        <v>169</v>
      </c>
      <c r="D1378" s="66" t="s">
        <v>170</v>
      </c>
      <c r="E1378" s="52"/>
      <c r="F1378" s="66" t="s">
        <v>756</v>
      </c>
      <c r="G1378" s="63" t="s">
        <v>1779</v>
      </c>
      <c r="H1378" s="63" t="s">
        <v>1784</v>
      </c>
      <c r="I1378" s="52" t="s">
        <v>1725</v>
      </c>
      <c r="J1378" s="52" t="s">
        <v>1722</v>
      </c>
      <c r="K1378" s="59">
        <v>89.111449856208523</v>
      </c>
      <c r="L1378" s="59">
        <v>8.5499999999999993E-2</v>
      </c>
      <c r="M1378" s="59">
        <v>0.47950000000000004</v>
      </c>
      <c r="N1378" s="59">
        <v>19.295999999999999</v>
      </c>
      <c r="O1378" s="59">
        <v>41.86</v>
      </c>
      <c r="P1378" s="59"/>
      <c r="Q1378" s="59">
        <v>23.350999999999999</v>
      </c>
      <c r="R1378" s="59">
        <v>0.26</v>
      </c>
      <c r="S1378" s="59">
        <v>12.733000000000001</v>
      </c>
      <c r="T1378" s="59">
        <v>0.1585</v>
      </c>
      <c r="U1378" s="59"/>
      <c r="V1378" s="59">
        <v>98.223500000000016</v>
      </c>
      <c r="W1378" s="59">
        <f t="shared" si="967"/>
        <v>15.353304936778706</v>
      </c>
      <c r="X1378" s="59">
        <f t="shared" si="968"/>
        <v>8.8883030264739862</v>
      </c>
      <c r="Y1378" s="59">
        <f t="shared" si="969"/>
        <v>99.114107963252692</v>
      </c>
      <c r="Z1378" s="59">
        <f t="shared" si="943"/>
        <v>2.6955506952236045E-3</v>
      </c>
      <c r="AA1378" s="59">
        <f t="shared" si="944"/>
        <v>1.1369082697207105E-2</v>
      </c>
      <c r="AB1378" s="59">
        <f t="shared" si="945"/>
        <v>0.71705266233551834</v>
      </c>
      <c r="AC1378" s="59">
        <f t="shared" si="946"/>
        <v>1.0438562380830214</v>
      </c>
      <c r="AD1378" s="59">
        <f t="shared" si="947"/>
        <v>0.21087617976226108</v>
      </c>
      <c r="AE1378" s="59">
        <f t="shared" si="948"/>
        <v>0</v>
      </c>
      <c r="AF1378" s="59">
        <f t="shared" si="949"/>
        <v>0.40481695749193197</v>
      </c>
      <c r="AG1378" s="59">
        <f t="shared" si="950"/>
        <v>6.9432972319506429E-3</v>
      </c>
      <c r="AH1378" s="59">
        <f t="shared" si="951"/>
        <v>0.59841370906676039</v>
      </c>
      <c r="AI1378" s="59">
        <f t="shared" si="952"/>
        <v>4.0191491532943135E-3</v>
      </c>
      <c r="AJ1378" s="59">
        <f t="shared" si="953"/>
        <v>3.0000428265171686</v>
      </c>
      <c r="AK1378" s="59">
        <f t="shared" si="942"/>
        <v>3.9999999999999996</v>
      </c>
      <c r="AL1378" s="59">
        <f t="shared" si="954"/>
        <v>0.59648665956300406</v>
      </c>
      <c r="AM1378" s="59">
        <f t="shared" si="955"/>
        <v>0.40351334043699594</v>
      </c>
      <c r="AN1378" s="59">
        <f t="shared" si="956"/>
        <v>1.9196903033254731</v>
      </c>
      <c r="AO1378" s="59">
        <f t="shared" si="957"/>
        <v>6.6019815734785858</v>
      </c>
      <c r="AP1378" s="59">
        <f t="shared" si="958"/>
        <v>0.3425020793681503</v>
      </c>
      <c r="AQ1378" s="59">
        <f t="shared" si="959"/>
        <v>0.10694683811225765</v>
      </c>
      <c r="AR1378" s="59">
        <f t="shared" si="960"/>
        <v>0.52939655978495692</v>
      </c>
      <c r="AS1378" s="59">
        <f t="shared" si="961"/>
        <v>0.36365660210278539</v>
      </c>
      <c r="AT1378" s="59">
        <f t="shared" si="962"/>
        <v>0.59279400418438088</v>
      </c>
      <c r="AU1378" s="59">
        <v>39.962499999999999</v>
      </c>
      <c r="AV1378" s="78"/>
      <c r="AW1378" s="67">
        <v>10.498000000000001</v>
      </c>
      <c r="AX1378" s="67">
        <v>0.155</v>
      </c>
      <c r="AY1378" s="67">
        <v>48.200999999999993</v>
      </c>
      <c r="AZ1378" s="67">
        <v>0.10350000000000001</v>
      </c>
      <c r="BA1378" s="67">
        <v>0.29349999999999998</v>
      </c>
      <c r="BB1378" s="59">
        <v>7.9000000000000001E-2</v>
      </c>
      <c r="BC1378" s="59"/>
      <c r="BD1378" s="59"/>
      <c r="BE1378" s="59">
        <f t="shared" si="970"/>
        <v>99.292499999999976</v>
      </c>
      <c r="BF1378" s="59">
        <f t="shared" si="964"/>
        <v>89.111449856208523</v>
      </c>
      <c r="BG1378" s="59">
        <f t="shared" si="965"/>
        <v>0.10888550143791477</v>
      </c>
      <c r="BH1378" s="64">
        <f t="shared" si="966"/>
        <v>0.89111449856208524</v>
      </c>
      <c r="BI1378" s="52"/>
      <c r="BJ1378" s="62"/>
      <c r="BK1378" s="62"/>
      <c r="BL1378" s="62"/>
    </row>
    <row r="1379" spans="1:64" s="31" customFormat="1" x14ac:dyDescent="0.25">
      <c r="A1379" s="62"/>
      <c r="B1379" s="58" t="s">
        <v>168</v>
      </c>
      <c r="C1379" s="66" t="s">
        <v>169</v>
      </c>
      <c r="D1379" s="66" t="s">
        <v>170</v>
      </c>
      <c r="E1379" s="52"/>
      <c r="F1379" s="66" t="s">
        <v>757</v>
      </c>
      <c r="G1379" s="63" t="s">
        <v>1779</v>
      </c>
      <c r="H1379" s="63" t="s">
        <v>1784</v>
      </c>
      <c r="I1379" s="52" t="s">
        <v>1725</v>
      </c>
      <c r="J1379" s="52" t="s">
        <v>1722</v>
      </c>
      <c r="K1379" s="59">
        <v>89.567735229668017</v>
      </c>
      <c r="L1379" s="59">
        <v>0.10300000000000001</v>
      </c>
      <c r="M1379" s="59">
        <v>0.43200000000000005</v>
      </c>
      <c r="N1379" s="59">
        <v>19.6555</v>
      </c>
      <c r="O1379" s="59">
        <v>42.423000000000002</v>
      </c>
      <c r="P1379" s="59"/>
      <c r="Q1379" s="59">
        <v>22.136499999999998</v>
      </c>
      <c r="R1379" s="59">
        <v>0.19600000000000001</v>
      </c>
      <c r="S1379" s="59">
        <v>12.943</v>
      </c>
      <c r="T1379" s="59">
        <v>0.17649999999999999</v>
      </c>
      <c r="U1379" s="59"/>
      <c r="V1379" s="59">
        <v>98.0655</v>
      </c>
      <c r="W1379" s="59">
        <f t="shared" si="967"/>
        <v>15.047764444048831</v>
      </c>
      <c r="X1379" s="59">
        <f t="shared" si="968"/>
        <v>7.8781235340644225</v>
      </c>
      <c r="Y1379" s="59">
        <f t="shared" si="969"/>
        <v>98.854887978113254</v>
      </c>
      <c r="Z1379" s="59">
        <f t="shared" si="943"/>
        <v>3.2435742073797938E-3</v>
      </c>
      <c r="AA1379" s="59">
        <f t="shared" si="944"/>
        <v>1.0231181406426381E-2</v>
      </c>
      <c r="AB1379" s="59">
        <f t="shared" si="945"/>
        <v>0.72958027258818348</v>
      </c>
      <c r="AC1379" s="59">
        <f t="shared" si="946"/>
        <v>1.056691145246955</v>
      </c>
      <c r="AD1379" s="59">
        <f t="shared" si="947"/>
        <v>0.18669671810681124</v>
      </c>
      <c r="AE1379" s="59">
        <f t="shared" si="948"/>
        <v>0</v>
      </c>
      <c r="AF1379" s="59">
        <f t="shared" si="949"/>
        <v>0.39630908600350806</v>
      </c>
      <c r="AG1379" s="59">
        <f t="shared" si="950"/>
        <v>5.2282182026934495E-3</v>
      </c>
      <c r="AH1379" s="59">
        <f t="shared" si="951"/>
        <v>0.60759049412055366</v>
      </c>
      <c r="AI1379" s="59">
        <f t="shared" si="952"/>
        <v>4.4704865327078614E-3</v>
      </c>
      <c r="AJ1379" s="59">
        <f t="shared" si="953"/>
        <v>3.0000411764152188</v>
      </c>
      <c r="AK1379" s="59">
        <f t="shared" si="942"/>
        <v>4</v>
      </c>
      <c r="AL1379" s="59">
        <f t="shared" si="954"/>
        <v>0.60523034987769164</v>
      </c>
      <c r="AM1379" s="59">
        <f t="shared" si="955"/>
        <v>0.39476965012230836</v>
      </c>
      <c r="AN1379" s="59">
        <f t="shared" si="956"/>
        <v>2.122742649267007</v>
      </c>
      <c r="AO1379" s="59">
        <f t="shared" si="957"/>
        <v>7.5305897089127054</v>
      </c>
      <c r="AP1379" s="59">
        <f t="shared" si="958"/>
        <v>0.32023131980943975</v>
      </c>
      <c r="AQ1379" s="59">
        <f t="shared" si="959"/>
        <v>9.4627335690688708E-2</v>
      </c>
      <c r="AR1379" s="59">
        <f t="shared" si="960"/>
        <v>0.53558449627087423</v>
      </c>
      <c r="AS1379" s="59">
        <f t="shared" si="961"/>
        <v>0.36978816803843695</v>
      </c>
      <c r="AT1379" s="59">
        <f t="shared" si="962"/>
        <v>0.59156247740200973</v>
      </c>
      <c r="AU1379" s="59">
        <v>40.329000000000001</v>
      </c>
      <c r="AV1379" s="78"/>
      <c r="AW1379" s="67">
        <v>10.0985</v>
      </c>
      <c r="AX1379" s="67">
        <v>0.17549999999999999</v>
      </c>
      <c r="AY1379" s="67">
        <v>48.642499999999998</v>
      </c>
      <c r="AZ1379" s="67">
        <v>9.6000000000000002E-2</v>
      </c>
      <c r="BA1379" s="67">
        <v>0.31</v>
      </c>
      <c r="BB1379" s="59">
        <v>6.1499999999999999E-2</v>
      </c>
      <c r="BC1379" s="59"/>
      <c r="BD1379" s="59"/>
      <c r="BE1379" s="59">
        <f t="shared" si="970"/>
        <v>99.712999999999994</v>
      </c>
      <c r="BF1379" s="59">
        <f t="shared" si="964"/>
        <v>89.567735229668017</v>
      </c>
      <c r="BG1379" s="59">
        <f t="shared" si="965"/>
        <v>0.10432264770331984</v>
      </c>
      <c r="BH1379" s="64">
        <f t="shared" si="966"/>
        <v>0.89567735229668022</v>
      </c>
      <c r="BI1379" s="52"/>
      <c r="BJ1379" s="62"/>
      <c r="BK1379" s="62"/>
      <c r="BL1379" s="62"/>
    </row>
    <row r="1380" spans="1:64" s="31" customFormat="1" x14ac:dyDescent="0.25">
      <c r="A1380" s="62"/>
      <c r="B1380" s="58" t="s">
        <v>168</v>
      </c>
      <c r="C1380" s="66" t="s">
        <v>169</v>
      </c>
      <c r="D1380" s="66" t="s">
        <v>170</v>
      </c>
      <c r="E1380" s="52"/>
      <c r="F1380" s="66" t="s">
        <v>758</v>
      </c>
      <c r="G1380" s="63" t="s">
        <v>1779</v>
      </c>
      <c r="H1380" s="63" t="s">
        <v>1784</v>
      </c>
      <c r="I1380" s="52" t="s">
        <v>1725</v>
      </c>
      <c r="J1380" s="52" t="s">
        <v>1722</v>
      </c>
      <c r="K1380" s="59">
        <v>90.100041993874783</v>
      </c>
      <c r="L1380" s="59">
        <v>0.10150000000000001</v>
      </c>
      <c r="M1380" s="59">
        <v>0.3705</v>
      </c>
      <c r="N1380" s="59">
        <v>19.451500000000003</v>
      </c>
      <c r="O1380" s="59">
        <v>45.022999999999996</v>
      </c>
      <c r="P1380" s="59"/>
      <c r="Q1380" s="59">
        <v>20.09</v>
      </c>
      <c r="R1380" s="59">
        <v>0.20200000000000001</v>
      </c>
      <c r="S1380" s="59">
        <v>13.576499999999999</v>
      </c>
      <c r="T1380" s="59">
        <v>0.20800000000000002</v>
      </c>
      <c r="U1380" s="59"/>
      <c r="V1380" s="59">
        <v>99.022999999999996</v>
      </c>
      <c r="W1380" s="59">
        <f t="shared" si="967"/>
        <v>14.236145257319606</v>
      </c>
      <c r="X1380" s="59">
        <f t="shared" si="968"/>
        <v>6.5057287649259754</v>
      </c>
      <c r="Y1380" s="59">
        <f t="shared" si="969"/>
        <v>99.674874022245575</v>
      </c>
      <c r="Z1380" s="59">
        <f t="shared" si="943"/>
        <v>3.1620971708860956E-3</v>
      </c>
      <c r="AA1380" s="59">
        <f t="shared" si="944"/>
        <v>8.6806612007572382E-3</v>
      </c>
      <c r="AB1380" s="59">
        <f t="shared" si="945"/>
        <v>0.71427366767035239</v>
      </c>
      <c r="AC1380" s="59">
        <f t="shared" si="946"/>
        <v>1.1094396342050385</v>
      </c>
      <c r="AD1380" s="59">
        <f t="shared" si="947"/>
        <v>0.15252196988990743</v>
      </c>
      <c r="AE1380" s="59">
        <f t="shared" si="948"/>
        <v>0</v>
      </c>
      <c r="AF1380" s="59">
        <f t="shared" si="949"/>
        <v>0.37091723318866338</v>
      </c>
      <c r="AG1380" s="59">
        <f t="shared" si="950"/>
        <v>5.33054432146311E-3</v>
      </c>
      <c r="AH1380" s="59">
        <f t="shared" si="951"/>
        <v>0.63050189932793077</v>
      </c>
      <c r="AI1380" s="59">
        <f t="shared" si="952"/>
        <v>5.2118987707078165E-3</v>
      </c>
      <c r="AJ1380" s="59">
        <f t="shared" si="953"/>
        <v>3.000039605745707</v>
      </c>
      <c r="AK1380" s="59">
        <f t="shared" si="942"/>
        <v>3.9999999999999991</v>
      </c>
      <c r="AL1380" s="59">
        <f t="shared" si="954"/>
        <v>0.62960840157253828</v>
      </c>
      <c r="AM1380" s="59">
        <f t="shared" si="955"/>
        <v>0.37039159842746172</v>
      </c>
      <c r="AN1380" s="59">
        <f t="shared" si="956"/>
        <v>2.4318938016365563</v>
      </c>
      <c r="AO1380" s="59">
        <f t="shared" si="957"/>
        <v>8.9973781998218456</v>
      </c>
      <c r="AP1380" s="59">
        <f t="shared" si="958"/>
        <v>0.29138430784866742</v>
      </c>
      <c r="AQ1380" s="59">
        <f t="shared" si="959"/>
        <v>7.7178042548377929E-2</v>
      </c>
      <c r="AR1380" s="59">
        <f t="shared" si="960"/>
        <v>0.56139046299584405</v>
      </c>
      <c r="AS1380" s="59">
        <f t="shared" si="961"/>
        <v>0.36143149445577799</v>
      </c>
      <c r="AT1380" s="59">
        <f t="shared" si="962"/>
        <v>0.60834103313506638</v>
      </c>
      <c r="AU1380" s="59">
        <v>40.523499999999999</v>
      </c>
      <c r="AV1380" s="78"/>
      <c r="AW1380" s="67">
        <v>9.5504999999999995</v>
      </c>
      <c r="AX1380" s="67">
        <v>0.182</v>
      </c>
      <c r="AY1380" s="67">
        <v>48.764499999999998</v>
      </c>
      <c r="AZ1380" s="67">
        <v>0.11749999999999999</v>
      </c>
      <c r="BA1380" s="67">
        <v>0.3145</v>
      </c>
      <c r="BB1380" s="59">
        <v>9.8500000000000004E-2</v>
      </c>
      <c r="BC1380" s="59"/>
      <c r="BD1380" s="59"/>
      <c r="BE1380" s="59">
        <f t="shared" si="970"/>
        <v>99.551000000000002</v>
      </c>
      <c r="BF1380" s="59">
        <f t="shared" si="964"/>
        <v>90.100041993874783</v>
      </c>
      <c r="BG1380" s="59">
        <f t="shared" si="965"/>
        <v>9.8999580061252174E-2</v>
      </c>
      <c r="BH1380" s="64">
        <f t="shared" si="966"/>
        <v>0.9010004199387478</v>
      </c>
      <c r="BI1380" s="52"/>
      <c r="BJ1380" s="62"/>
      <c r="BK1380" s="62"/>
      <c r="BL1380" s="62"/>
    </row>
    <row r="1381" spans="1:64" s="31" customFormat="1" x14ac:dyDescent="0.25">
      <c r="A1381" s="62"/>
      <c r="B1381" s="58" t="s">
        <v>168</v>
      </c>
      <c r="C1381" s="66" t="s">
        <v>169</v>
      </c>
      <c r="D1381" s="66" t="s">
        <v>170</v>
      </c>
      <c r="E1381" s="52"/>
      <c r="F1381" s="66" t="s">
        <v>759</v>
      </c>
      <c r="G1381" s="63" t="s">
        <v>1779</v>
      </c>
      <c r="H1381" s="63" t="s">
        <v>1784</v>
      </c>
      <c r="I1381" s="52" t="s">
        <v>1725</v>
      </c>
      <c r="J1381" s="52" t="s">
        <v>1722</v>
      </c>
      <c r="K1381" s="59">
        <v>90.52910212595603</v>
      </c>
      <c r="L1381" s="59">
        <v>9.4E-2</v>
      </c>
      <c r="M1381" s="59">
        <v>0.40049999999999997</v>
      </c>
      <c r="N1381" s="59">
        <v>18.576000000000001</v>
      </c>
      <c r="O1381" s="59">
        <v>43.131500000000003</v>
      </c>
      <c r="P1381" s="59"/>
      <c r="Q1381" s="59">
        <v>24.552</v>
      </c>
      <c r="R1381" s="59">
        <v>0.34699999999999998</v>
      </c>
      <c r="S1381" s="59">
        <v>11.2965</v>
      </c>
      <c r="T1381" s="59">
        <v>0.11649999999999999</v>
      </c>
      <c r="U1381" s="59"/>
      <c r="V1381" s="59">
        <v>98.513999999999982</v>
      </c>
      <c r="W1381" s="59">
        <f t="shared" si="967"/>
        <v>17.410148503054579</v>
      </c>
      <c r="X1381" s="59">
        <f t="shared" si="968"/>
        <v>7.9371543642425193</v>
      </c>
      <c r="Y1381" s="59">
        <f t="shared" si="969"/>
        <v>99.309302867297092</v>
      </c>
      <c r="Z1381" s="59">
        <f t="shared" si="943"/>
        <v>2.9947140321468614E-3</v>
      </c>
      <c r="AA1381" s="59">
        <f t="shared" si="944"/>
        <v>9.5958941575610222E-3</v>
      </c>
      <c r="AB1381" s="59">
        <f t="shared" si="945"/>
        <v>0.69756081950725579</v>
      </c>
      <c r="AC1381" s="59">
        <f t="shared" si="946"/>
        <v>1.0868813672806905</v>
      </c>
      <c r="AD1381" s="59">
        <f t="shared" si="947"/>
        <v>0.19029159843246765</v>
      </c>
      <c r="AE1381" s="59">
        <f t="shared" si="948"/>
        <v>0</v>
      </c>
      <c r="AF1381" s="59">
        <f t="shared" si="949"/>
        <v>0.46387974635005569</v>
      </c>
      <c r="AG1381" s="59">
        <f t="shared" si="950"/>
        <v>9.3641421681675274E-3</v>
      </c>
      <c r="AH1381" s="59">
        <f t="shared" si="951"/>
        <v>0.53648899346146994</v>
      </c>
      <c r="AI1381" s="59">
        <f t="shared" si="952"/>
        <v>2.9852238102697271E-3</v>
      </c>
      <c r="AJ1381" s="59">
        <f t="shared" si="953"/>
        <v>3.0000424992000845</v>
      </c>
      <c r="AK1381" s="59">
        <f t="shared" si="942"/>
        <v>4</v>
      </c>
      <c r="AL1381" s="59">
        <f t="shared" si="954"/>
        <v>0.53629124153014518</v>
      </c>
      <c r="AM1381" s="59">
        <f t="shared" si="955"/>
        <v>0.46370875846985482</v>
      </c>
      <c r="AN1381" s="59">
        <f t="shared" si="956"/>
        <v>2.4377310936020193</v>
      </c>
      <c r="AO1381" s="59">
        <f t="shared" si="957"/>
        <v>9.0256563055747154</v>
      </c>
      <c r="AP1381" s="59">
        <f t="shared" si="958"/>
        <v>0.29088953521149619</v>
      </c>
      <c r="AQ1381" s="59">
        <f t="shared" si="959"/>
        <v>9.6363165433576592E-2</v>
      </c>
      <c r="AR1381" s="59">
        <f t="shared" si="960"/>
        <v>0.55039386848763316</v>
      </c>
      <c r="AS1381" s="59">
        <f t="shared" si="961"/>
        <v>0.3532429660787903</v>
      </c>
      <c r="AT1381" s="59">
        <f t="shared" si="962"/>
        <v>0.60908746460265673</v>
      </c>
      <c r="AU1381" s="59">
        <v>40.872500000000002</v>
      </c>
      <c r="AV1381" s="78"/>
      <c r="AW1381" s="67">
        <v>9.4625000000000004</v>
      </c>
      <c r="AX1381" s="67">
        <v>0.154</v>
      </c>
      <c r="AY1381" s="67">
        <v>50.744500000000002</v>
      </c>
      <c r="AZ1381" s="67">
        <v>0.112</v>
      </c>
      <c r="BA1381" s="67"/>
      <c r="BB1381" s="59">
        <v>8.0500000000000002E-2</v>
      </c>
      <c r="BC1381" s="59"/>
      <c r="BD1381" s="59"/>
      <c r="BE1381" s="59">
        <f t="shared" si="970"/>
        <v>101.426</v>
      </c>
      <c r="BF1381" s="59">
        <f t="shared" si="964"/>
        <v>90.52910212595603</v>
      </c>
      <c r="BG1381" s="59">
        <f t="shared" si="965"/>
        <v>9.4708978740439709E-2</v>
      </c>
      <c r="BH1381" s="64">
        <f t="shared" si="966"/>
        <v>0.90529102125956029</v>
      </c>
      <c r="BI1381" s="52"/>
      <c r="BJ1381" s="62"/>
      <c r="BK1381" s="62"/>
      <c r="BL1381" s="62"/>
    </row>
    <row r="1382" spans="1:64" s="31" customFormat="1" x14ac:dyDescent="0.25">
      <c r="A1382" s="62"/>
      <c r="B1382" s="58" t="s">
        <v>168</v>
      </c>
      <c r="C1382" s="66" t="s">
        <v>169</v>
      </c>
      <c r="D1382" s="66" t="s">
        <v>170</v>
      </c>
      <c r="E1382" s="52"/>
      <c r="F1382" s="66" t="s">
        <v>760</v>
      </c>
      <c r="G1382" s="63" t="s">
        <v>1779</v>
      </c>
      <c r="H1382" s="63" t="s">
        <v>1784</v>
      </c>
      <c r="I1382" s="52" t="s">
        <v>1725</v>
      </c>
      <c r="J1382" s="52" t="s">
        <v>1722</v>
      </c>
      <c r="K1382" s="59">
        <v>90.267767418152317</v>
      </c>
      <c r="L1382" s="59">
        <v>9.6000000000000002E-2</v>
      </c>
      <c r="M1382" s="59">
        <v>0.3795</v>
      </c>
      <c r="N1382" s="59">
        <v>19.462499999999999</v>
      </c>
      <c r="O1382" s="59">
        <v>44.186</v>
      </c>
      <c r="P1382" s="59"/>
      <c r="Q1382" s="59">
        <v>19.602</v>
      </c>
      <c r="R1382" s="59">
        <v>0.23949999999999999</v>
      </c>
      <c r="S1382" s="59">
        <v>13.410499999999999</v>
      </c>
      <c r="T1382" s="59">
        <v>0.17749999999999999</v>
      </c>
      <c r="U1382" s="59"/>
      <c r="V1382" s="59">
        <v>97.5535</v>
      </c>
      <c r="W1382" s="59">
        <f t="shared" si="967"/>
        <v>14.008163649138998</v>
      </c>
      <c r="X1382" s="59">
        <f t="shared" si="968"/>
        <v>6.2167552243398552</v>
      </c>
      <c r="Y1382" s="59">
        <f t="shared" si="969"/>
        <v>98.176418873478838</v>
      </c>
      <c r="Z1382" s="59">
        <f t="shared" si="943"/>
        <v>3.0315556531276891E-3</v>
      </c>
      <c r="AA1382" s="59">
        <f t="shared" si="944"/>
        <v>9.0128370104623039E-3</v>
      </c>
      <c r="AB1382" s="59">
        <f t="shared" si="945"/>
        <v>0.72442813820182117</v>
      </c>
      <c r="AC1382" s="59">
        <f t="shared" si="946"/>
        <v>1.103669594628091</v>
      </c>
      <c r="AD1382" s="59">
        <f t="shared" si="947"/>
        <v>0.1477356692519198</v>
      </c>
      <c r="AE1382" s="59">
        <f t="shared" si="948"/>
        <v>0</v>
      </c>
      <c r="AF1382" s="59">
        <f t="shared" si="949"/>
        <v>0.3699567457553572</v>
      </c>
      <c r="AG1382" s="59">
        <f t="shared" si="950"/>
        <v>6.4063527742852034E-3</v>
      </c>
      <c r="AH1382" s="59">
        <f t="shared" si="951"/>
        <v>0.63128967845910255</v>
      </c>
      <c r="AI1382" s="59">
        <f t="shared" si="952"/>
        <v>4.5083345613272166E-3</v>
      </c>
      <c r="AJ1382" s="59">
        <f t="shared" si="953"/>
        <v>3.0000389062954937</v>
      </c>
      <c r="AK1382" s="59">
        <f t="shared" si="942"/>
        <v>4</v>
      </c>
      <c r="AL1382" s="59">
        <f t="shared" si="954"/>
        <v>0.63050380325142108</v>
      </c>
      <c r="AM1382" s="59">
        <f t="shared" si="955"/>
        <v>0.36949619674857892</v>
      </c>
      <c r="AN1382" s="59">
        <f t="shared" si="956"/>
        <v>2.5041802540218274</v>
      </c>
      <c r="AO1382" s="59">
        <f t="shared" si="957"/>
        <v>9.3490283075977842</v>
      </c>
      <c r="AP1382" s="59">
        <f t="shared" si="958"/>
        <v>0.2853734475708769</v>
      </c>
      <c r="AQ1382" s="59">
        <f t="shared" si="959"/>
        <v>7.4771318824885982E-2</v>
      </c>
      <c r="AR1382" s="59">
        <f t="shared" si="960"/>
        <v>0.55858433887452874</v>
      </c>
      <c r="AS1382" s="59">
        <f t="shared" si="961"/>
        <v>0.36664434230058529</v>
      </c>
      <c r="AT1382" s="59">
        <f t="shared" si="962"/>
        <v>0.60372570613038301</v>
      </c>
      <c r="AU1382" s="59">
        <v>40.227499999999999</v>
      </c>
      <c r="AV1382" s="78"/>
      <c r="AW1382" s="67">
        <v>9.4265000000000008</v>
      </c>
      <c r="AX1382" s="67">
        <v>0.15</v>
      </c>
      <c r="AY1382" s="67">
        <v>49.052</v>
      </c>
      <c r="AZ1382" s="67">
        <v>0.1065</v>
      </c>
      <c r="BA1382" s="67">
        <v>0.35699999999999998</v>
      </c>
      <c r="BB1382" s="59">
        <v>0.19</v>
      </c>
      <c r="BC1382" s="59"/>
      <c r="BD1382" s="59"/>
      <c r="BE1382" s="59">
        <f t="shared" si="970"/>
        <v>99.509499999999989</v>
      </c>
      <c r="BF1382" s="59">
        <f t="shared" si="964"/>
        <v>90.267767418152317</v>
      </c>
      <c r="BG1382" s="59">
        <f t="shared" si="965"/>
        <v>9.7322325818476829E-2</v>
      </c>
      <c r="BH1382" s="64">
        <f t="shared" si="966"/>
        <v>0.90267767418152323</v>
      </c>
      <c r="BI1382" s="52"/>
      <c r="BJ1382" s="62"/>
      <c r="BK1382" s="62"/>
      <c r="BL1382" s="62"/>
    </row>
    <row r="1383" spans="1:64" s="31" customFormat="1" x14ac:dyDescent="0.25">
      <c r="A1383" s="62"/>
      <c r="B1383" s="58" t="s">
        <v>168</v>
      </c>
      <c r="C1383" s="66" t="s">
        <v>169</v>
      </c>
      <c r="D1383" s="66" t="s">
        <v>170</v>
      </c>
      <c r="E1383" s="52"/>
      <c r="F1383" s="66" t="s">
        <v>761</v>
      </c>
      <c r="G1383" s="63" t="s">
        <v>1779</v>
      </c>
      <c r="H1383" s="63" t="s">
        <v>1784</v>
      </c>
      <c r="I1383" s="52" t="s">
        <v>1725</v>
      </c>
      <c r="J1383" s="52" t="s">
        <v>1722</v>
      </c>
      <c r="K1383" s="59">
        <v>90.312417679445943</v>
      </c>
      <c r="L1383" s="59">
        <v>0.21300000000000002</v>
      </c>
      <c r="M1383" s="59">
        <v>0.35849999999999999</v>
      </c>
      <c r="N1383" s="59">
        <v>19.558500000000002</v>
      </c>
      <c r="O1383" s="59">
        <v>44.210500000000003</v>
      </c>
      <c r="P1383" s="59"/>
      <c r="Q1383" s="59">
        <v>19.907</v>
      </c>
      <c r="R1383" s="59">
        <v>0.191</v>
      </c>
      <c r="S1383" s="59">
        <v>13.8995</v>
      </c>
      <c r="T1383" s="59">
        <v>0.17699999999999999</v>
      </c>
      <c r="U1383" s="59"/>
      <c r="V1383" s="59">
        <v>98.515000000000015</v>
      </c>
      <c r="W1383" s="59">
        <f t="shared" si="967"/>
        <v>13.776189995728629</v>
      </c>
      <c r="X1383" s="59">
        <f t="shared" si="968"/>
        <v>6.8135252325754276</v>
      </c>
      <c r="Y1383" s="59">
        <f t="shared" si="969"/>
        <v>99.197715228304077</v>
      </c>
      <c r="Z1383" s="59">
        <f t="shared" si="943"/>
        <v>6.6440026482644261E-3</v>
      </c>
      <c r="AA1383" s="59">
        <f t="shared" si="944"/>
        <v>8.4099764206204963E-3</v>
      </c>
      <c r="AB1383" s="59">
        <f t="shared" si="945"/>
        <v>0.71909804941332367</v>
      </c>
      <c r="AC1383" s="59">
        <f t="shared" si="946"/>
        <v>1.0907763112559852</v>
      </c>
      <c r="AD1383" s="59">
        <f t="shared" si="947"/>
        <v>0.15993714732299646</v>
      </c>
      <c r="AE1383" s="59">
        <f t="shared" si="948"/>
        <v>0</v>
      </c>
      <c r="AF1383" s="59">
        <f t="shared" si="949"/>
        <v>0.35938069875165135</v>
      </c>
      <c r="AG1383" s="59">
        <f t="shared" si="950"/>
        <v>5.0465500009023029E-3</v>
      </c>
      <c r="AH1383" s="59">
        <f t="shared" si="951"/>
        <v>0.64630687720703772</v>
      </c>
      <c r="AI1383" s="59">
        <f t="shared" si="952"/>
        <v>4.4406539141805318E-3</v>
      </c>
      <c r="AJ1383" s="59">
        <f t="shared" si="953"/>
        <v>3.000040266934962</v>
      </c>
      <c r="AK1383" s="59">
        <f t="shared" si="942"/>
        <v>3.9999999999999991</v>
      </c>
      <c r="AL1383" s="59">
        <f t="shared" si="954"/>
        <v>0.64265174658336055</v>
      </c>
      <c r="AM1383" s="59">
        <f t="shared" si="955"/>
        <v>0.35734825341663945</v>
      </c>
      <c r="AN1383" s="59">
        <f t="shared" si="956"/>
        <v>2.2470120592177025</v>
      </c>
      <c r="AO1383" s="59">
        <f t="shared" si="957"/>
        <v>8.1127739631426703</v>
      </c>
      <c r="AP1383" s="59">
        <f t="shared" si="958"/>
        <v>0.30797544997135873</v>
      </c>
      <c r="AQ1383" s="59">
        <f t="shared" si="959"/>
        <v>8.1194137953843865E-2</v>
      </c>
      <c r="AR1383" s="59">
        <f t="shared" si="960"/>
        <v>0.55374654215912222</v>
      </c>
      <c r="AS1383" s="59">
        <f t="shared" si="961"/>
        <v>0.36505931988703394</v>
      </c>
      <c r="AT1383" s="59">
        <f t="shared" si="962"/>
        <v>0.60268068047143653</v>
      </c>
      <c r="AU1383" s="59">
        <v>40.6965</v>
      </c>
      <c r="AV1383" s="78"/>
      <c r="AW1383" s="67">
        <v>9.4179999999999993</v>
      </c>
      <c r="AX1383" s="67">
        <v>0.15</v>
      </c>
      <c r="AY1383" s="67">
        <v>49.258000000000003</v>
      </c>
      <c r="AZ1383" s="67">
        <v>0.10100000000000001</v>
      </c>
      <c r="BA1383" s="67">
        <v>0.32950000000000002</v>
      </c>
      <c r="BB1383" s="59">
        <v>7.6500000000000012E-2</v>
      </c>
      <c r="BC1383" s="59"/>
      <c r="BD1383" s="59"/>
      <c r="BE1383" s="59">
        <f t="shared" si="970"/>
        <v>100.0295</v>
      </c>
      <c r="BF1383" s="59">
        <f t="shared" si="964"/>
        <v>90.312417679445943</v>
      </c>
      <c r="BG1383" s="59">
        <f t="shared" si="965"/>
        <v>9.687582320554057E-2</v>
      </c>
      <c r="BH1383" s="64">
        <f t="shared" si="966"/>
        <v>0.90312417679445944</v>
      </c>
      <c r="BI1383" s="52"/>
      <c r="BJ1383" s="62"/>
      <c r="BK1383" s="62"/>
      <c r="BL1383" s="62"/>
    </row>
    <row r="1384" spans="1:64" s="31" customFormat="1" x14ac:dyDescent="0.25">
      <c r="A1384" s="62"/>
      <c r="B1384" s="58" t="s">
        <v>168</v>
      </c>
      <c r="C1384" s="66" t="s">
        <v>169</v>
      </c>
      <c r="D1384" s="66" t="s">
        <v>170</v>
      </c>
      <c r="E1384" s="52"/>
      <c r="F1384" s="66" t="s">
        <v>762</v>
      </c>
      <c r="G1384" s="63" t="s">
        <v>1779</v>
      </c>
      <c r="H1384" s="63" t="s">
        <v>1784</v>
      </c>
      <c r="I1384" s="52" t="s">
        <v>1725</v>
      </c>
      <c r="J1384" s="52" t="s">
        <v>1722</v>
      </c>
      <c r="K1384" s="59">
        <v>88.828703097244912</v>
      </c>
      <c r="L1384" s="59">
        <v>9.8500000000000004E-2</v>
      </c>
      <c r="M1384" s="59">
        <v>0.3695</v>
      </c>
      <c r="N1384" s="59">
        <v>18.3155</v>
      </c>
      <c r="O1384" s="59">
        <v>43.454499999999996</v>
      </c>
      <c r="P1384" s="59"/>
      <c r="Q1384" s="59">
        <v>25.147500000000001</v>
      </c>
      <c r="R1384" s="59">
        <v>0.3085</v>
      </c>
      <c r="S1384" s="59">
        <v>10.713000000000001</v>
      </c>
      <c r="T1384" s="59">
        <v>0.1275</v>
      </c>
      <c r="U1384" s="59"/>
      <c r="V1384" s="59">
        <v>98.534500000000008</v>
      </c>
      <c r="W1384" s="59">
        <f t="shared" si="967"/>
        <v>18.270385303835916</v>
      </c>
      <c r="X1384" s="59">
        <f t="shared" si="968"/>
        <v>7.6429369817338149</v>
      </c>
      <c r="Y1384" s="59">
        <f t="shared" si="969"/>
        <v>99.300322285569735</v>
      </c>
      <c r="Z1384" s="59">
        <f t="shared" si="943"/>
        <v>3.1536823382535277E-3</v>
      </c>
      <c r="AA1384" s="59">
        <f t="shared" si="944"/>
        <v>8.8971637319796085E-3</v>
      </c>
      <c r="AB1384" s="59">
        <f t="shared" si="945"/>
        <v>0.6911986279430602</v>
      </c>
      <c r="AC1384" s="59">
        <f t="shared" si="946"/>
        <v>1.1004657999628977</v>
      </c>
      <c r="AD1384" s="59">
        <f t="shared" si="947"/>
        <v>0.18414896304735984</v>
      </c>
      <c r="AE1384" s="59">
        <f t="shared" si="948"/>
        <v>0</v>
      </c>
      <c r="AF1384" s="59">
        <f t="shared" si="949"/>
        <v>0.48922073213410205</v>
      </c>
      <c r="AG1384" s="59">
        <f t="shared" si="950"/>
        <v>8.3665787590849507E-3</v>
      </c>
      <c r="AH1384" s="59">
        <f t="shared" si="951"/>
        <v>0.5113075742394102</v>
      </c>
      <c r="AI1384" s="59">
        <f t="shared" si="952"/>
        <v>3.283336296960219E-3</v>
      </c>
      <c r="AJ1384" s="59">
        <f t="shared" si="953"/>
        <v>3.000042458453108</v>
      </c>
      <c r="AK1384" s="59">
        <f t="shared" si="942"/>
        <v>4.0000000000000009</v>
      </c>
      <c r="AL1384" s="59">
        <f t="shared" si="954"/>
        <v>0.51103758982360203</v>
      </c>
      <c r="AM1384" s="59">
        <f t="shared" si="955"/>
        <v>0.48896241017639797</v>
      </c>
      <c r="AN1384" s="59">
        <f t="shared" si="956"/>
        <v>2.6566575452737315</v>
      </c>
      <c r="AO1384" s="59">
        <f t="shared" si="957"/>
        <v>10.101036411107831</v>
      </c>
      <c r="AP1384" s="59">
        <f t="shared" si="958"/>
        <v>0.2734737906459167</v>
      </c>
      <c r="AQ1384" s="59">
        <f t="shared" si="959"/>
        <v>9.3201596816037929E-2</v>
      </c>
      <c r="AR1384" s="59">
        <f t="shared" si="960"/>
        <v>0.55696848953530464</v>
      </c>
      <c r="AS1384" s="59">
        <f t="shared" si="961"/>
        <v>0.34982991364865745</v>
      </c>
      <c r="AT1384" s="59">
        <f t="shared" si="962"/>
        <v>0.61421423723252022</v>
      </c>
      <c r="AU1384" s="59">
        <v>40.210999999999999</v>
      </c>
      <c r="AV1384" s="78"/>
      <c r="AW1384" s="67">
        <v>10.798500000000001</v>
      </c>
      <c r="AX1384" s="67">
        <v>0.18149999999999999</v>
      </c>
      <c r="AY1384" s="67">
        <v>48.172499999999999</v>
      </c>
      <c r="AZ1384" s="67">
        <v>0.10700000000000001</v>
      </c>
      <c r="BA1384" s="67">
        <v>0.35950000000000004</v>
      </c>
      <c r="BB1384" s="59">
        <v>8.6499999999999994E-2</v>
      </c>
      <c r="BC1384" s="59"/>
      <c r="BD1384" s="59"/>
      <c r="BE1384" s="59">
        <f t="shared" si="970"/>
        <v>99.916499999999999</v>
      </c>
      <c r="BF1384" s="59">
        <f t="shared" si="964"/>
        <v>88.828703097244912</v>
      </c>
      <c r="BG1384" s="59">
        <f t="shared" si="965"/>
        <v>0.11171296902755089</v>
      </c>
      <c r="BH1384" s="64">
        <f t="shared" si="966"/>
        <v>0.8882870309724491</v>
      </c>
      <c r="BI1384" s="52"/>
      <c r="BJ1384" s="62"/>
      <c r="BK1384" s="62"/>
      <c r="BL1384" s="62"/>
    </row>
    <row r="1385" spans="1:64" s="31" customFormat="1" x14ac:dyDescent="0.25">
      <c r="A1385" s="62"/>
      <c r="B1385" s="58" t="s">
        <v>168</v>
      </c>
      <c r="C1385" s="66" t="s">
        <v>169</v>
      </c>
      <c r="D1385" s="66" t="s">
        <v>170</v>
      </c>
      <c r="E1385" s="52"/>
      <c r="F1385" s="66" t="s">
        <v>763</v>
      </c>
      <c r="G1385" s="63" t="s">
        <v>1779</v>
      </c>
      <c r="H1385" s="63" t="s">
        <v>1784</v>
      </c>
      <c r="I1385" s="52" t="s">
        <v>1725</v>
      </c>
      <c r="J1385" s="52" t="s">
        <v>1722</v>
      </c>
      <c r="K1385" s="59">
        <v>89.881191486302754</v>
      </c>
      <c r="L1385" s="59">
        <v>0.10550000000000001</v>
      </c>
      <c r="M1385" s="59">
        <v>0.43099999999999999</v>
      </c>
      <c r="N1385" s="59">
        <v>19.364999999999998</v>
      </c>
      <c r="O1385" s="59">
        <v>44.287999999999997</v>
      </c>
      <c r="P1385" s="59"/>
      <c r="Q1385" s="59">
        <v>21.683499999999999</v>
      </c>
      <c r="R1385" s="59">
        <v>0.224</v>
      </c>
      <c r="S1385" s="59">
        <v>13.057</v>
      </c>
      <c r="T1385" s="59">
        <v>0.111</v>
      </c>
      <c r="U1385" s="59"/>
      <c r="V1385" s="59">
        <v>99.265000000000001</v>
      </c>
      <c r="W1385" s="59">
        <f t="shared" si="967"/>
        <v>15.238605950886443</v>
      </c>
      <c r="X1385" s="59">
        <f t="shared" si="968"/>
        <v>7.1625850734758343</v>
      </c>
      <c r="Y1385" s="59">
        <f t="shared" si="969"/>
        <v>99.982691024362282</v>
      </c>
      <c r="Z1385" s="59">
        <f t="shared" si="943"/>
        <v>3.2913243300065594E-3</v>
      </c>
      <c r="AA1385" s="59">
        <f t="shared" si="944"/>
        <v>1.0112322588630405E-2</v>
      </c>
      <c r="AB1385" s="59">
        <f t="shared" si="945"/>
        <v>0.71209525966751641</v>
      </c>
      <c r="AC1385" s="59">
        <f t="shared" si="946"/>
        <v>1.0928595873917915</v>
      </c>
      <c r="AD1385" s="59">
        <f t="shared" si="947"/>
        <v>0.16815713422750556</v>
      </c>
      <c r="AE1385" s="59">
        <f t="shared" si="948"/>
        <v>0</v>
      </c>
      <c r="AF1385" s="59">
        <f t="shared" si="949"/>
        <v>0.39759314775701826</v>
      </c>
      <c r="AG1385" s="59">
        <f t="shared" si="950"/>
        <v>5.9193941470839246E-3</v>
      </c>
      <c r="AH1385" s="59">
        <f t="shared" si="951"/>
        <v>0.60722693922424886</v>
      </c>
      <c r="AI1385" s="59">
        <f t="shared" si="952"/>
        <v>2.7852531041544465E-3</v>
      </c>
      <c r="AJ1385" s="59">
        <f t="shared" si="953"/>
        <v>3.0000403624379555</v>
      </c>
      <c r="AK1385" s="59">
        <f t="shared" si="942"/>
        <v>3.9999999999999991</v>
      </c>
      <c r="AL1385" s="59">
        <f t="shared" si="954"/>
        <v>0.60431409273326897</v>
      </c>
      <c r="AM1385" s="59">
        <f t="shared" si="955"/>
        <v>0.39568590726673103</v>
      </c>
      <c r="AN1385" s="59">
        <f t="shared" si="956"/>
        <v>2.364414388860248</v>
      </c>
      <c r="AO1385" s="59">
        <f t="shared" si="957"/>
        <v>8.6720123352066594</v>
      </c>
      <c r="AP1385" s="59">
        <f t="shared" si="958"/>
        <v>0.29722854690880302</v>
      </c>
      <c r="AQ1385" s="59">
        <f t="shared" si="959"/>
        <v>8.5224323719243628E-2</v>
      </c>
      <c r="AR1385" s="59">
        <f t="shared" si="960"/>
        <v>0.55387610929160558</v>
      </c>
      <c r="AS1385" s="59">
        <f t="shared" si="961"/>
        <v>0.36089956698915082</v>
      </c>
      <c r="AT1385" s="59">
        <f t="shared" si="962"/>
        <v>0.60547752159690549</v>
      </c>
      <c r="AU1385" s="59">
        <v>40.781500000000001</v>
      </c>
      <c r="AV1385" s="78"/>
      <c r="AW1385" s="67">
        <v>9.8475000000000001</v>
      </c>
      <c r="AX1385" s="67">
        <v>0.16500000000000001</v>
      </c>
      <c r="AY1385" s="67">
        <v>49.073999999999998</v>
      </c>
      <c r="AZ1385" s="67">
        <v>9.7500000000000003E-2</v>
      </c>
      <c r="BA1385" s="67">
        <v>0.28549999999999998</v>
      </c>
      <c r="BB1385" s="59">
        <v>4.7500000000000001E-2</v>
      </c>
      <c r="BC1385" s="59"/>
      <c r="BD1385" s="59"/>
      <c r="BE1385" s="59">
        <f t="shared" si="970"/>
        <v>100.29849999999999</v>
      </c>
      <c r="BF1385" s="59">
        <f t="shared" si="964"/>
        <v>89.881191486302754</v>
      </c>
      <c r="BG1385" s="59">
        <f t="shared" si="965"/>
        <v>0.10118808513697246</v>
      </c>
      <c r="BH1385" s="64">
        <f t="shared" si="966"/>
        <v>0.89881191486302758</v>
      </c>
      <c r="BI1385" s="52"/>
      <c r="BJ1385" s="62"/>
      <c r="BK1385" s="62"/>
      <c r="BL1385" s="62"/>
    </row>
    <row r="1386" spans="1:64" s="31" customFormat="1" x14ac:dyDescent="0.25">
      <c r="A1386" s="62"/>
      <c r="B1386" s="58" t="s">
        <v>168</v>
      </c>
      <c r="C1386" s="66" t="s">
        <v>169</v>
      </c>
      <c r="D1386" s="66" t="s">
        <v>764</v>
      </c>
      <c r="E1386" s="52"/>
      <c r="F1386" s="66" t="s">
        <v>765</v>
      </c>
      <c r="G1386" s="63" t="s">
        <v>1779</v>
      </c>
      <c r="H1386" s="63" t="s">
        <v>1784</v>
      </c>
      <c r="I1386" s="52" t="s">
        <v>1725</v>
      </c>
      <c r="J1386" s="52" t="s">
        <v>1722</v>
      </c>
      <c r="K1386" s="59">
        <v>79.372721187068336</v>
      </c>
      <c r="L1386" s="59">
        <v>3.6500000000000005E-2</v>
      </c>
      <c r="M1386" s="59">
        <v>0.17499999999999999</v>
      </c>
      <c r="N1386" s="59">
        <v>6.9710000000000001</v>
      </c>
      <c r="O1386" s="59">
        <v>32.908999999999999</v>
      </c>
      <c r="P1386" s="59"/>
      <c r="Q1386" s="59">
        <v>48.652500000000003</v>
      </c>
      <c r="R1386" s="59">
        <v>0.497</v>
      </c>
      <c r="S1386" s="59">
        <v>4.5140000000000002</v>
      </c>
      <c r="T1386" s="59">
        <v>0.20200000000000001</v>
      </c>
      <c r="U1386" s="59"/>
      <c r="V1386" s="59">
        <v>93.956999999999994</v>
      </c>
      <c r="W1386" s="59">
        <f t="shared" si="967"/>
        <v>24.314493455712888</v>
      </c>
      <c r="X1386" s="59">
        <f t="shared" si="968"/>
        <v>27.048240213699838</v>
      </c>
      <c r="Y1386" s="59">
        <f t="shared" si="969"/>
        <v>96.667233669412724</v>
      </c>
      <c r="Z1386" s="59">
        <f t="shared" si="943"/>
        <v>1.328652263788438E-3</v>
      </c>
      <c r="AA1386" s="59">
        <f t="shared" si="944"/>
        <v>4.7908430205336342E-3</v>
      </c>
      <c r="AB1386" s="59">
        <f t="shared" si="945"/>
        <v>0.29909966250311981</v>
      </c>
      <c r="AC1386" s="59">
        <f t="shared" si="946"/>
        <v>0.9475305704675181</v>
      </c>
      <c r="AD1386" s="59">
        <f t="shared" si="947"/>
        <v>0.74094294232808899</v>
      </c>
      <c r="AE1386" s="59">
        <f t="shared" si="948"/>
        <v>0</v>
      </c>
      <c r="AF1386" s="59">
        <f t="shared" si="949"/>
        <v>0.74021711975202431</v>
      </c>
      <c r="AG1386" s="59">
        <f t="shared" si="950"/>
        <v>1.5324484562269668E-2</v>
      </c>
      <c r="AH1386" s="59">
        <f t="shared" si="951"/>
        <v>0.2449454789716323</v>
      </c>
      <c r="AI1386" s="59">
        <f t="shared" si="952"/>
        <v>5.9141631973389499E-3</v>
      </c>
      <c r="AJ1386" s="59">
        <f t="shared" si="953"/>
        <v>3.0000939170663137</v>
      </c>
      <c r="AK1386" s="59">
        <f t="shared" si="942"/>
        <v>3.9999999999999996</v>
      </c>
      <c r="AL1386" s="59">
        <f t="shared" si="954"/>
        <v>0.24863456985575313</v>
      </c>
      <c r="AM1386" s="59">
        <f t="shared" si="955"/>
        <v>0.75136543014424684</v>
      </c>
      <c r="AN1386" s="59">
        <f t="shared" si="956"/>
        <v>0.99902040692393379</v>
      </c>
      <c r="AO1386" s="59">
        <f t="shared" si="957"/>
        <v>2.8079913050527101</v>
      </c>
      <c r="AP1386" s="59">
        <f t="shared" si="958"/>
        <v>0.50024501827812096</v>
      </c>
      <c r="AQ1386" s="59">
        <f t="shared" si="959"/>
        <v>0.37278775520641005</v>
      </c>
      <c r="AR1386" s="59">
        <f t="shared" si="960"/>
        <v>0.47672738908096141</v>
      </c>
      <c r="AS1386" s="59">
        <f t="shared" si="961"/>
        <v>0.15048485571262851</v>
      </c>
      <c r="AT1386" s="59">
        <f t="shared" si="962"/>
        <v>0.76007347279683324</v>
      </c>
      <c r="AU1386" s="59">
        <v>37.958500000000001</v>
      </c>
      <c r="AV1386" s="78"/>
      <c r="AW1386" s="67">
        <v>18.880499999999998</v>
      </c>
      <c r="AX1386" s="67">
        <v>0.36499999999999999</v>
      </c>
      <c r="AY1386" s="67">
        <v>40.759500000000003</v>
      </c>
      <c r="AZ1386" s="67">
        <v>0.1275</v>
      </c>
      <c r="BA1386" s="67">
        <v>0.27500000000000002</v>
      </c>
      <c r="BB1386" s="59">
        <v>1.15E-2</v>
      </c>
      <c r="BC1386" s="59"/>
      <c r="BD1386" s="59"/>
      <c r="BE1386" s="59">
        <f t="shared" si="970"/>
        <v>98.377500000000012</v>
      </c>
      <c r="BF1386" s="59">
        <f t="shared" si="964"/>
        <v>79.372721187068336</v>
      </c>
      <c r="BG1386" s="59">
        <f t="shared" si="965"/>
        <v>0.20627278812931663</v>
      </c>
      <c r="BH1386" s="64">
        <f t="shared" si="966"/>
        <v>0.7937272118706834</v>
      </c>
      <c r="BI1386" s="52"/>
      <c r="BJ1386" s="62"/>
      <c r="BK1386" s="62"/>
      <c r="BL1386" s="62"/>
    </row>
    <row r="1387" spans="1:64" s="31" customFormat="1" x14ac:dyDescent="0.25">
      <c r="A1387" s="62"/>
      <c r="B1387" s="58" t="s">
        <v>168</v>
      </c>
      <c r="C1387" s="66" t="s">
        <v>169</v>
      </c>
      <c r="D1387" s="66" t="s">
        <v>172</v>
      </c>
      <c r="E1387" s="52"/>
      <c r="F1387" s="66" t="s">
        <v>766</v>
      </c>
      <c r="G1387" s="63" t="s">
        <v>1779</v>
      </c>
      <c r="H1387" s="63" t="s">
        <v>1784</v>
      </c>
      <c r="I1387" s="52" t="s">
        <v>1725</v>
      </c>
      <c r="J1387" s="52" t="s">
        <v>1722</v>
      </c>
      <c r="K1387" s="59">
        <v>89.451824005977613</v>
      </c>
      <c r="L1387" s="59">
        <v>9.2999999999999999E-2</v>
      </c>
      <c r="M1387" s="59">
        <v>0.377</v>
      </c>
      <c r="N1387" s="59">
        <v>18.683500000000002</v>
      </c>
      <c r="O1387" s="59">
        <v>44.566000000000003</v>
      </c>
      <c r="P1387" s="59"/>
      <c r="Q1387" s="59">
        <v>21.1355</v>
      </c>
      <c r="R1387" s="59">
        <v>0.25750000000000001</v>
      </c>
      <c r="S1387" s="59">
        <v>13.105499999999999</v>
      </c>
      <c r="T1387" s="59">
        <v>0.16899999999999998</v>
      </c>
      <c r="U1387" s="59"/>
      <c r="V1387" s="59">
        <v>98.386999999999986</v>
      </c>
      <c r="W1387" s="59">
        <f t="shared" si="967"/>
        <v>14.621372195372157</v>
      </c>
      <c r="X1387" s="59">
        <f t="shared" si="968"/>
        <v>7.2395285670458351</v>
      </c>
      <c r="Y1387" s="59">
        <f t="shared" si="969"/>
        <v>99.112400762418005</v>
      </c>
      <c r="Z1387" s="59">
        <f t="shared" si="943"/>
        <v>2.9302292341247893E-3</v>
      </c>
      <c r="AA1387" s="59">
        <f t="shared" si="944"/>
        <v>8.9333720852431929E-3</v>
      </c>
      <c r="AB1387" s="59">
        <f t="shared" si="945"/>
        <v>0.69387183212409886</v>
      </c>
      <c r="AC1387" s="59">
        <f t="shared" si="946"/>
        <v>1.1106631984788342</v>
      </c>
      <c r="AD1387" s="59">
        <f t="shared" si="947"/>
        <v>0.17165490509068948</v>
      </c>
      <c r="AE1387" s="59">
        <f t="shared" si="948"/>
        <v>0</v>
      </c>
      <c r="AF1387" s="59">
        <f t="shared" si="949"/>
        <v>0.38528509850965226</v>
      </c>
      <c r="AG1387" s="59">
        <f t="shared" si="950"/>
        <v>6.872375827176206E-3</v>
      </c>
      <c r="AH1387" s="59">
        <f t="shared" si="951"/>
        <v>0.61554760936074704</v>
      </c>
      <c r="AI1387" s="59">
        <f t="shared" si="952"/>
        <v>4.2828101232545634E-3</v>
      </c>
      <c r="AJ1387" s="59">
        <f t="shared" si="953"/>
        <v>3.0000414308338206</v>
      </c>
      <c r="AK1387" s="59">
        <f t="shared" si="942"/>
        <v>3.9999999999999996</v>
      </c>
      <c r="AL1387" s="59">
        <f t="shared" si="954"/>
        <v>0.61503546448889246</v>
      </c>
      <c r="AM1387" s="59">
        <f t="shared" si="955"/>
        <v>0.38496453551110754</v>
      </c>
      <c r="AN1387" s="59">
        <f t="shared" si="956"/>
        <v>2.2445329966312162</v>
      </c>
      <c r="AO1387" s="59">
        <f t="shared" si="957"/>
        <v>8.1010605334225119</v>
      </c>
      <c r="AP1387" s="59">
        <f t="shared" si="958"/>
        <v>0.30821076593713037</v>
      </c>
      <c r="AQ1387" s="59">
        <f t="shared" si="959"/>
        <v>8.6861541995678845E-2</v>
      </c>
      <c r="AR1387" s="59">
        <f t="shared" si="960"/>
        <v>0.56202249511457147</v>
      </c>
      <c r="AS1387" s="59">
        <f t="shared" si="961"/>
        <v>0.35111596288974972</v>
      </c>
      <c r="AT1387" s="59">
        <f t="shared" si="962"/>
        <v>0.61548442099665879</v>
      </c>
      <c r="AU1387" s="59">
        <v>40.0655</v>
      </c>
      <c r="AV1387" s="78"/>
      <c r="AW1387" s="67">
        <v>10.247999999999999</v>
      </c>
      <c r="AX1387" s="67">
        <v>0.1565</v>
      </c>
      <c r="AY1387" s="67">
        <v>48.756999999999998</v>
      </c>
      <c r="AZ1387" s="67">
        <v>0.11349999999999999</v>
      </c>
      <c r="BA1387" s="67">
        <v>0.38400000000000001</v>
      </c>
      <c r="BB1387" s="59">
        <v>0.10300000000000001</v>
      </c>
      <c r="BC1387" s="59"/>
      <c r="BD1387" s="59"/>
      <c r="BE1387" s="59">
        <f t="shared" si="970"/>
        <v>99.827500000000001</v>
      </c>
      <c r="BF1387" s="59">
        <f t="shared" si="964"/>
        <v>89.451824005977613</v>
      </c>
      <c r="BG1387" s="59">
        <f t="shared" si="965"/>
        <v>0.10548175994022387</v>
      </c>
      <c r="BH1387" s="64">
        <f t="shared" si="966"/>
        <v>0.89451824005977609</v>
      </c>
      <c r="BI1387" s="52"/>
      <c r="BJ1387" s="62"/>
      <c r="BK1387" s="62"/>
      <c r="BL1387" s="62"/>
    </row>
    <row r="1388" spans="1:64" s="31" customFormat="1" x14ac:dyDescent="0.25">
      <c r="A1388" s="62"/>
      <c r="B1388" s="58" t="s">
        <v>168</v>
      </c>
      <c r="C1388" s="66" t="s">
        <v>169</v>
      </c>
      <c r="D1388" s="66" t="s">
        <v>172</v>
      </c>
      <c r="E1388" s="52"/>
      <c r="F1388" s="66" t="s">
        <v>767</v>
      </c>
      <c r="G1388" s="63" t="s">
        <v>1779</v>
      </c>
      <c r="H1388" s="63" t="s">
        <v>1784</v>
      </c>
      <c r="I1388" s="52" t="s">
        <v>1725</v>
      </c>
      <c r="J1388" s="52" t="s">
        <v>1722</v>
      </c>
      <c r="K1388" s="59">
        <v>89.764488912209075</v>
      </c>
      <c r="L1388" s="59">
        <v>7.9499999999999987E-2</v>
      </c>
      <c r="M1388" s="59">
        <v>0.42599999999999999</v>
      </c>
      <c r="N1388" s="59">
        <v>16.941499999999998</v>
      </c>
      <c r="O1388" s="59">
        <v>46.283999999999999</v>
      </c>
      <c r="P1388" s="59"/>
      <c r="Q1388" s="59">
        <v>21.765000000000001</v>
      </c>
      <c r="R1388" s="59">
        <v>0.28000000000000003</v>
      </c>
      <c r="S1388" s="59">
        <v>12.865</v>
      </c>
      <c r="T1388" s="59">
        <v>0.17149999999999999</v>
      </c>
      <c r="U1388" s="59"/>
      <c r="V1388" s="59">
        <v>98.812499999999986</v>
      </c>
      <c r="W1388" s="59">
        <f t="shared" si="967"/>
        <v>14.860823853993036</v>
      </c>
      <c r="X1388" s="59">
        <f t="shared" si="968"/>
        <v>7.6730119426616614</v>
      </c>
      <c r="Y1388" s="59">
        <f t="shared" si="969"/>
        <v>99.581335796654685</v>
      </c>
      <c r="Z1388" s="59">
        <f t="shared" si="943"/>
        <v>2.5176202765058824E-3</v>
      </c>
      <c r="AA1388" s="59">
        <f t="shared" si="944"/>
        <v>1.0145842653771869E-2</v>
      </c>
      <c r="AB1388" s="59">
        <f t="shared" si="945"/>
        <v>0.6323788435020179</v>
      </c>
      <c r="AC1388" s="59">
        <f t="shared" si="946"/>
        <v>1.1593486523539827</v>
      </c>
      <c r="AD1388" s="59">
        <f t="shared" si="947"/>
        <v>0.1828589647512659</v>
      </c>
      <c r="AE1388" s="59">
        <f t="shared" si="948"/>
        <v>0</v>
      </c>
      <c r="AF1388" s="59">
        <f t="shared" si="949"/>
        <v>0.39358760864574538</v>
      </c>
      <c r="AG1388" s="59">
        <f t="shared" si="950"/>
        <v>7.5109029468195792E-3</v>
      </c>
      <c r="AH1388" s="59">
        <f t="shared" si="951"/>
        <v>0.60732658939509465</v>
      </c>
      <c r="AI1388" s="59">
        <f t="shared" si="952"/>
        <v>4.3682822408850335E-3</v>
      </c>
      <c r="AJ1388" s="59">
        <f t="shared" si="953"/>
        <v>3.0000433067660883</v>
      </c>
      <c r="AK1388" s="59">
        <f t="shared" si="942"/>
        <v>3.9999999999999996</v>
      </c>
      <c r="AL1388" s="59">
        <f t="shared" si="954"/>
        <v>0.60677187973140734</v>
      </c>
      <c r="AM1388" s="59">
        <f t="shared" si="955"/>
        <v>0.39322812026859266</v>
      </c>
      <c r="AN1388" s="59">
        <f t="shared" si="956"/>
        <v>2.1524107892720674</v>
      </c>
      <c r="AO1388" s="59">
        <f t="shared" si="957"/>
        <v>7.6686478704715109</v>
      </c>
      <c r="AP1388" s="59">
        <f t="shared" si="958"/>
        <v>0.31721754138232505</v>
      </c>
      <c r="AQ1388" s="59">
        <f t="shared" si="959"/>
        <v>9.2606208134856371E-2</v>
      </c>
      <c r="AR1388" s="59">
        <f t="shared" si="960"/>
        <v>0.58713491431387377</v>
      </c>
      <c r="AS1388" s="59">
        <f t="shared" si="961"/>
        <v>0.32025887755126986</v>
      </c>
      <c r="AT1388" s="59">
        <f t="shared" si="962"/>
        <v>0.64705634926928557</v>
      </c>
      <c r="AU1388" s="59">
        <v>40.554000000000002</v>
      </c>
      <c r="AV1388" s="78"/>
      <c r="AW1388" s="67">
        <v>9.9600000000000009</v>
      </c>
      <c r="AX1388" s="67">
        <v>0.1585</v>
      </c>
      <c r="AY1388" s="67">
        <v>49.005000000000003</v>
      </c>
      <c r="AZ1388" s="67">
        <v>9.7000000000000003E-2</v>
      </c>
      <c r="BA1388" s="67">
        <v>0.41100000000000003</v>
      </c>
      <c r="BB1388" s="59">
        <v>0.1235</v>
      </c>
      <c r="BC1388" s="59"/>
      <c r="BD1388" s="59"/>
      <c r="BE1388" s="59">
        <f t="shared" si="970"/>
        <v>100.30900000000001</v>
      </c>
      <c r="BF1388" s="59">
        <f t="shared" si="964"/>
        <v>89.764488912209075</v>
      </c>
      <c r="BG1388" s="59">
        <f t="shared" si="965"/>
        <v>0.10235511087790926</v>
      </c>
      <c r="BH1388" s="64">
        <f t="shared" si="966"/>
        <v>0.89764488912209073</v>
      </c>
      <c r="BI1388" s="52"/>
      <c r="BJ1388" s="62"/>
      <c r="BK1388" s="62"/>
      <c r="BL1388" s="62"/>
    </row>
    <row r="1389" spans="1:64" s="31" customFormat="1" x14ac:dyDescent="0.25">
      <c r="A1389" s="62"/>
      <c r="B1389" s="58" t="s">
        <v>168</v>
      </c>
      <c r="C1389" s="66" t="s">
        <v>169</v>
      </c>
      <c r="D1389" s="66" t="s">
        <v>172</v>
      </c>
      <c r="E1389" s="52"/>
      <c r="F1389" s="66" t="s">
        <v>768</v>
      </c>
      <c r="G1389" s="63" t="s">
        <v>1779</v>
      </c>
      <c r="H1389" s="63" t="s">
        <v>1784</v>
      </c>
      <c r="I1389" s="52" t="s">
        <v>1725</v>
      </c>
      <c r="J1389" s="52" t="s">
        <v>1722</v>
      </c>
      <c r="K1389" s="59">
        <v>90.291186025644549</v>
      </c>
      <c r="L1389" s="59">
        <v>9.9500000000000005E-2</v>
      </c>
      <c r="M1389" s="59">
        <v>0.30499999999999999</v>
      </c>
      <c r="N1389" s="59">
        <v>16.7925</v>
      </c>
      <c r="O1389" s="59">
        <v>48.026499999999999</v>
      </c>
      <c r="P1389" s="59"/>
      <c r="Q1389" s="59">
        <v>19.292000000000002</v>
      </c>
      <c r="R1389" s="59">
        <v>0.2175</v>
      </c>
      <c r="S1389" s="59">
        <v>13.1005</v>
      </c>
      <c r="T1389" s="59">
        <v>0.16700000000000001</v>
      </c>
      <c r="U1389" s="59"/>
      <c r="V1389" s="59">
        <v>98.000500000000002</v>
      </c>
      <c r="W1389" s="59">
        <f t="shared" si="967"/>
        <v>14.16761059891884</v>
      </c>
      <c r="X1389" s="59">
        <f t="shared" si="968"/>
        <v>5.6950315637710176</v>
      </c>
      <c r="Y1389" s="59">
        <f t="shared" si="969"/>
        <v>98.571142162689853</v>
      </c>
      <c r="Z1389" s="59">
        <f t="shared" si="943"/>
        <v>3.1724849187379526E-3</v>
      </c>
      <c r="AA1389" s="59">
        <f t="shared" si="944"/>
        <v>7.3136091878571686E-3</v>
      </c>
      <c r="AB1389" s="59">
        <f t="shared" si="945"/>
        <v>0.63109423848237578</v>
      </c>
      <c r="AC1389" s="59">
        <f t="shared" si="946"/>
        <v>1.2112045707293313</v>
      </c>
      <c r="AD1389" s="59">
        <f t="shared" si="947"/>
        <v>0.13664693801195235</v>
      </c>
      <c r="AE1389" s="59">
        <f t="shared" si="948"/>
        <v>0</v>
      </c>
      <c r="AF1389" s="59">
        <f t="shared" si="949"/>
        <v>0.37778832161694842</v>
      </c>
      <c r="AG1389" s="59">
        <f t="shared" si="950"/>
        <v>5.8741734584700465E-3</v>
      </c>
      <c r="AH1389" s="59">
        <f t="shared" si="951"/>
        <v>0.62266400799746846</v>
      </c>
      <c r="AI1389" s="59">
        <f t="shared" si="952"/>
        <v>4.2826878784341894E-3</v>
      </c>
      <c r="AJ1389" s="59">
        <f t="shared" si="953"/>
        <v>3.0000410322815756</v>
      </c>
      <c r="AK1389" s="59">
        <f t="shared" si="942"/>
        <v>4.0000000000000009</v>
      </c>
      <c r="AL1389" s="59">
        <f t="shared" si="954"/>
        <v>0.62238248596757095</v>
      </c>
      <c r="AM1389" s="59">
        <f t="shared" si="955"/>
        <v>0.37761751403242905</v>
      </c>
      <c r="AN1389" s="59">
        <f t="shared" si="956"/>
        <v>2.7647038939423854</v>
      </c>
      <c r="AO1389" s="59">
        <f t="shared" si="957"/>
        <v>10.642091656725004</v>
      </c>
      <c r="AP1389" s="59">
        <f t="shared" si="958"/>
        <v>0.2656251402956431</v>
      </c>
      <c r="AQ1389" s="59">
        <f t="shared" si="959"/>
        <v>6.9050370988522403E-2</v>
      </c>
      <c r="AR1389" s="59">
        <f t="shared" si="960"/>
        <v>0.61204536426962575</v>
      </c>
      <c r="AS1389" s="59">
        <f t="shared" si="961"/>
        <v>0.31890426474185191</v>
      </c>
      <c r="AT1389" s="59">
        <f t="shared" si="962"/>
        <v>0.65744197666153203</v>
      </c>
      <c r="AU1389" s="59">
        <v>39.457000000000001</v>
      </c>
      <c r="AV1389" s="78"/>
      <c r="AW1389" s="67">
        <v>9.3595000000000006</v>
      </c>
      <c r="AX1389" s="67">
        <v>0.14600000000000002</v>
      </c>
      <c r="AY1389" s="67">
        <v>48.833500000000001</v>
      </c>
      <c r="AZ1389" s="67">
        <v>9.2999999999999999E-2</v>
      </c>
      <c r="BA1389" s="67">
        <v>0.44600000000000001</v>
      </c>
      <c r="BB1389" s="59">
        <v>7.7499999999999999E-2</v>
      </c>
      <c r="BC1389" s="59"/>
      <c r="BD1389" s="59"/>
      <c r="BE1389" s="59">
        <f t="shared" si="970"/>
        <v>98.412500000000009</v>
      </c>
      <c r="BF1389" s="59">
        <f t="shared" si="964"/>
        <v>90.291186025644549</v>
      </c>
      <c r="BG1389" s="59">
        <f t="shared" si="965"/>
        <v>9.7088139743554513E-2</v>
      </c>
      <c r="BH1389" s="64">
        <f t="shared" si="966"/>
        <v>0.90291186025644554</v>
      </c>
      <c r="BI1389" s="52"/>
      <c r="BJ1389" s="62"/>
      <c r="BK1389" s="62"/>
      <c r="BL1389" s="62"/>
    </row>
    <row r="1390" spans="1:64" s="31" customFormat="1" x14ac:dyDescent="0.25">
      <c r="A1390" s="62"/>
      <c r="B1390" s="58" t="s">
        <v>168</v>
      </c>
      <c r="C1390" s="66" t="s">
        <v>169</v>
      </c>
      <c r="D1390" s="66" t="s">
        <v>172</v>
      </c>
      <c r="E1390" s="52"/>
      <c r="F1390" s="66" t="s">
        <v>769</v>
      </c>
      <c r="G1390" s="63" t="s">
        <v>1779</v>
      </c>
      <c r="H1390" s="63" t="s">
        <v>1784</v>
      </c>
      <c r="I1390" s="52" t="s">
        <v>1725</v>
      </c>
      <c r="J1390" s="52" t="s">
        <v>1722</v>
      </c>
      <c r="K1390" s="59">
        <v>89.162713874982771</v>
      </c>
      <c r="L1390" s="59">
        <v>8.6499999999999994E-2</v>
      </c>
      <c r="M1390" s="59">
        <v>0.29949999999999999</v>
      </c>
      <c r="N1390" s="59">
        <v>16.100000000000001</v>
      </c>
      <c r="O1390" s="59">
        <v>46.233499999999999</v>
      </c>
      <c r="P1390" s="59"/>
      <c r="Q1390" s="59">
        <v>24.5855</v>
      </c>
      <c r="R1390" s="59">
        <v>0.28249999999999997</v>
      </c>
      <c r="S1390" s="59">
        <v>10.195</v>
      </c>
      <c r="T1390" s="59">
        <v>4.0500000000000001E-2</v>
      </c>
      <c r="U1390" s="59"/>
      <c r="V1390" s="59">
        <v>97.822999999999993</v>
      </c>
      <c r="W1390" s="59">
        <f t="shared" si="967"/>
        <v>18.504152543377902</v>
      </c>
      <c r="X1390" s="59">
        <f t="shared" si="968"/>
        <v>6.7585546306091313</v>
      </c>
      <c r="Y1390" s="59">
        <f t="shared" si="969"/>
        <v>98.500207173987022</v>
      </c>
      <c r="Z1390" s="59">
        <f t="shared" si="943"/>
        <v>2.8240952639517177E-3</v>
      </c>
      <c r="AA1390" s="59">
        <f t="shared" si="944"/>
        <v>7.3538621804788047E-3</v>
      </c>
      <c r="AB1390" s="59">
        <f t="shared" si="945"/>
        <v>0.61957157380426331</v>
      </c>
      <c r="AC1390" s="59">
        <f t="shared" si="946"/>
        <v>1.1939333530515071</v>
      </c>
      <c r="AD1390" s="59">
        <f t="shared" si="947"/>
        <v>0.1660520903860698</v>
      </c>
      <c r="AE1390" s="59">
        <f t="shared" si="948"/>
        <v>0</v>
      </c>
      <c r="AF1390" s="59">
        <f t="shared" si="949"/>
        <v>0.50525179669142573</v>
      </c>
      <c r="AG1390" s="59">
        <f t="shared" si="950"/>
        <v>7.8125481512615232E-3</v>
      </c>
      <c r="AH1390" s="59">
        <f t="shared" si="951"/>
        <v>0.49618070404329018</v>
      </c>
      <c r="AI1390" s="59">
        <f t="shared" si="952"/>
        <v>1.0635103624016379E-3</v>
      </c>
      <c r="AJ1390" s="59">
        <f t="shared" si="953"/>
        <v>3.0000435339346496</v>
      </c>
      <c r="AK1390" s="59">
        <f t="shared" si="942"/>
        <v>4</v>
      </c>
      <c r="AL1390" s="59">
        <f t="shared" si="954"/>
        <v>0.4954709415554816</v>
      </c>
      <c r="AM1390" s="59">
        <f t="shared" si="955"/>
        <v>0.50452905844451834</v>
      </c>
      <c r="AN1390" s="59">
        <f t="shared" si="956"/>
        <v>3.0427307209244958</v>
      </c>
      <c r="AO1390" s="59">
        <f t="shared" si="957"/>
        <v>12.064150686822344</v>
      </c>
      <c r="AP1390" s="59">
        <f t="shared" si="958"/>
        <v>0.24735755830190909</v>
      </c>
      <c r="AQ1390" s="59">
        <f t="shared" si="959"/>
        <v>8.388345924859178E-2</v>
      </c>
      <c r="AR1390" s="59">
        <f t="shared" si="960"/>
        <v>0.60313158077913831</v>
      </c>
      <c r="AS1390" s="59">
        <f t="shared" si="961"/>
        <v>0.31298495997226988</v>
      </c>
      <c r="AT1390" s="59">
        <f t="shared" si="962"/>
        <v>0.65835682901701964</v>
      </c>
      <c r="AU1390" s="59">
        <v>39.917999999999999</v>
      </c>
      <c r="AV1390" s="78"/>
      <c r="AW1390" s="67">
        <v>10.4495</v>
      </c>
      <c r="AX1390" s="67">
        <v>0.13450000000000001</v>
      </c>
      <c r="AY1390" s="67">
        <v>48.233000000000004</v>
      </c>
      <c r="AZ1390" s="67">
        <v>0.1075</v>
      </c>
      <c r="BA1390" s="67">
        <v>0.29600000000000004</v>
      </c>
      <c r="BB1390" s="59">
        <v>5.2499999999999998E-2</v>
      </c>
      <c r="BC1390" s="59"/>
      <c r="BD1390" s="59"/>
      <c r="BE1390" s="59">
        <f t="shared" si="970"/>
        <v>99.191000000000017</v>
      </c>
      <c r="BF1390" s="59">
        <f t="shared" si="964"/>
        <v>89.162713874982771</v>
      </c>
      <c r="BG1390" s="59">
        <f t="shared" si="965"/>
        <v>0.10837286125017229</v>
      </c>
      <c r="BH1390" s="64">
        <f t="shared" si="966"/>
        <v>0.89162713874982769</v>
      </c>
      <c r="BI1390" s="52"/>
      <c r="BJ1390" s="62"/>
      <c r="BK1390" s="62"/>
      <c r="BL1390" s="62"/>
    </row>
    <row r="1391" spans="1:64" s="31" customFormat="1" x14ac:dyDescent="0.25">
      <c r="A1391" s="62"/>
      <c r="B1391" s="58" t="s">
        <v>168</v>
      </c>
      <c r="C1391" s="66" t="s">
        <v>169</v>
      </c>
      <c r="D1391" s="66" t="s">
        <v>172</v>
      </c>
      <c r="E1391" s="52"/>
      <c r="F1391" s="66" t="s">
        <v>770</v>
      </c>
      <c r="G1391" s="63" t="s">
        <v>1779</v>
      </c>
      <c r="H1391" s="63" t="s">
        <v>1784</v>
      </c>
      <c r="I1391" s="52" t="s">
        <v>1725</v>
      </c>
      <c r="J1391" s="52" t="s">
        <v>1722</v>
      </c>
      <c r="K1391" s="59">
        <v>90.569700002523987</v>
      </c>
      <c r="L1391" s="59">
        <v>9.5000000000000001E-2</v>
      </c>
      <c r="M1391" s="59">
        <v>0.307</v>
      </c>
      <c r="N1391" s="59">
        <v>16.878500000000003</v>
      </c>
      <c r="O1391" s="59">
        <v>48.308499999999995</v>
      </c>
      <c r="P1391" s="59"/>
      <c r="Q1391" s="59">
        <v>18.953499999999998</v>
      </c>
      <c r="R1391" s="59">
        <v>0.22750000000000001</v>
      </c>
      <c r="S1391" s="59">
        <v>13.6325</v>
      </c>
      <c r="T1391" s="59">
        <v>0.109</v>
      </c>
      <c r="U1391" s="59"/>
      <c r="V1391" s="59">
        <v>98.511499999999998</v>
      </c>
      <c r="W1391" s="59">
        <f t="shared" si="967"/>
        <v>13.57765516779633</v>
      </c>
      <c r="X1391" s="59">
        <f t="shared" si="968"/>
        <v>5.974488588801588</v>
      </c>
      <c r="Y1391" s="59">
        <f t="shared" si="969"/>
        <v>99.110143756597921</v>
      </c>
      <c r="Z1391" s="59">
        <f t="shared" si="943"/>
        <v>3.0036847684125089E-3</v>
      </c>
      <c r="AA1391" s="59">
        <f t="shared" si="944"/>
        <v>7.3000283570660244E-3</v>
      </c>
      <c r="AB1391" s="59">
        <f t="shared" si="945"/>
        <v>0.62902364068917871</v>
      </c>
      <c r="AC1391" s="59">
        <f t="shared" si="946"/>
        <v>1.2081319708747189</v>
      </c>
      <c r="AD1391" s="59">
        <f t="shared" si="947"/>
        <v>0.14215389587421839</v>
      </c>
      <c r="AE1391" s="59">
        <f t="shared" si="948"/>
        <v>0</v>
      </c>
      <c r="AF1391" s="59">
        <f t="shared" si="949"/>
        <v>0.35903017701170975</v>
      </c>
      <c r="AG1391" s="59">
        <f t="shared" si="950"/>
        <v>6.0928876195545534E-3</v>
      </c>
      <c r="AH1391" s="59">
        <f t="shared" si="951"/>
        <v>0.64253332782971351</v>
      </c>
      <c r="AI1391" s="59">
        <f t="shared" si="952"/>
        <v>2.7719201308915088E-3</v>
      </c>
      <c r="AJ1391" s="59">
        <f t="shared" si="953"/>
        <v>3.0000415331554637</v>
      </c>
      <c r="AK1391" s="59">
        <f t="shared" si="942"/>
        <v>4</v>
      </c>
      <c r="AL1391" s="59">
        <f t="shared" si="954"/>
        <v>0.64153029211207657</v>
      </c>
      <c r="AM1391" s="59">
        <f t="shared" si="955"/>
        <v>0.35846970788792343</v>
      </c>
      <c r="AN1391" s="59">
        <f t="shared" si="956"/>
        <v>2.525644301225408</v>
      </c>
      <c r="AO1391" s="59">
        <f t="shared" si="957"/>
        <v>9.4540532784507842</v>
      </c>
      <c r="AP1391" s="59">
        <f t="shared" si="958"/>
        <v>0.28363610011719842</v>
      </c>
      <c r="AQ1391" s="59">
        <f t="shared" si="959"/>
        <v>7.1819942934651368E-2</v>
      </c>
      <c r="AR1391" s="59">
        <f t="shared" si="960"/>
        <v>0.61038052226528383</v>
      </c>
      <c r="AS1391" s="59">
        <f t="shared" si="961"/>
        <v>0.31779953480006484</v>
      </c>
      <c r="AT1391" s="59">
        <f t="shared" si="962"/>
        <v>0.65761003764198511</v>
      </c>
      <c r="AU1391" s="59">
        <v>39.629000000000005</v>
      </c>
      <c r="AV1391" s="78"/>
      <c r="AW1391" s="67">
        <v>9.3109999999999999</v>
      </c>
      <c r="AX1391" s="67">
        <v>3.0499999999999999E-2</v>
      </c>
      <c r="AY1391" s="67">
        <v>50.169499999999999</v>
      </c>
      <c r="AZ1391" s="67"/>
      <c r="BA1391" s="67">
        <v>0.154</v>
      </c>
      <c r="BB1391" s="59"/>
      <c r="BC1391" s="59"/>
      <c r="BD1391" s="59"/>
      <c r="BE1391" s="59">
        <f t="shared" si="970"/>
        <v>99.294000000000011</v>
      </c>
      <c r="BF1391" s="59">
        <f t="shared" si="964"/>
        <v>90.569700002523987</v>
      </c>
      <c r="BG1391" s="59">
        <f t="shared" si="965"/>
        <v>9.4302999974760132E-2</v>
      </c>
      <c r="BH1391" s="64">
        <f t="shared" si="966"/>
        <v>0.9056970000252399</v>
      </c>
      <c r="BI1391" s="52"/>
      <c r="BJ1391" s="62"/>
      <c r="BK1391" s="62"/>
      <c r="BL1391" s="62"/>
    </row>
    <row r="1392" spans="1:64" s="31" customFormat="1" x14ac:dyDescent="0.25">
      <c r="A1392" s="62"/>
      <c r="B1392" s="58" t="s">
        <v>168</v>
      </c>
      <c r="C1392" s="66" t="s">
        <v>169</v>
      </c>
      <c r="D1392" s="66" t="s">
        <v>771</v>
      </c>
      <c r="E1392" s="52"/>
      <c r="F1392" s="66" t="s">
        <v>772</v>
      </c>
      <c r="G1392" s="63" t="s">
        <v>1779</v>
      </c>
      <c r="H1392" s="63" t="s">
        <v>1784</v>
      </c>
      <c r="I1392" s="52" t="s">
        <v>1725</v>
      </c>
      <c r="J1392" s="52" t="s">
        <v>1722</v>
      </c>
      <c r="K1392" s="59">
        <v>86.267304995059689</v>
      </c>
      <c r="L1392" s="59">
        <v>1.7000000000000001E-2</v>
      </c>
      <c r="M1392" s="59">
        <v>1.9195</v>
      </c>
      <c r="N1392" s="59">
        <v>6.532</v>
      </c>
      <c r="O1392" s="59">
        <v>34.876000000000005</v>
      </c>
      <c r="P1392" s="59"/>
      <c r="Q1392" s="59">
        <v>44.137</v>
      </c>
      <c r="R1392" s="59">
        <v>0.378</v>
      </c>
      <c r="S1392" s="59">
        <v>7.431</v>
      </c>
      <c r="T1392" s="59">
        <v>0.36199999999999999</v>
      </c>
      <c r="U1392" s="59"/>
      <c r="V1392" s="59">
        <v>95.652500000000003</v>
      </c>
      <c r="W1392" s="59">
        <f t="shared" si="967"/>
        <v>21.793554001081706</v>
      </c>
      <c r="X1392" s="59">
        <f t="shared" si="968"/>
        <v>24.831569236406192</v>
      </c>
      <c r="Y1392" s="59">
        <f t="shared" si="969"/>
        <v>98.140623237487901</v>
      </c>
      <c r="Z1392" s="59">
        <f t="shared" si="943"/>
        <v>5.9757069504441391E-4</v>
      </c>
      <c r="AA1392" s="59">
        <f t="shared" si="944"/>
        <v>5.0743908027451629E-2</v>
      </c>
      <c r="AB1392" s="59">
        <f t="shared" si="945"/>
        <v>0.2706380895183918</v>
      </c>
      <c r="AC1392" s="59">
        <f t="shared" si="946"/>
        <v>0.96967704931712384</v>
      </c>
      <c r="AD1392" s="59">
        <f t="shared" si="947"/>
        <v>0.65685849267851648</v>
      </c>
      <c r="AE1392" s="59">
        <f t="shared" si="948"/>
        <v>0</v>
      </c>
      <c r="AF1392" s="59">
        <f t="shared" si="949"/>
        <v>0.64068397375572816</v>
      </c>
      <c r="AG1392" s="59">
        <f t="shared" si="950"/>
        <v>1.1254940147144E-2</v>
      </c>
      <c r="AH1392" s="59">
        <f t="shared" si="951"/>
        <v>0.38938304521960854</v>
      </c>
      <c r="AI1392" s="59">
        <f t="shared" si="952"/>
        <v>1.0234636161478673E-2</v>
      </c>
      <c r="AJ1392" s="59">
        <f t="shared" si="953"/>
        <v>3.0000717055204875</v>
      </c>
      <c r="AK1392" s="59">
        <f t="shared" si="942"/>
        <v>3.9999999999999996</v>
      </c>
      <c r="AL1392" s="59">
        <f t="shared" si="954"/>
        <v>0.37801719504323988</v>
      </c>
      <c r="AM1392" s="59">
        <f t="shared" si="955"/>
        <v>0.62198280495676017</v>
      </c>
      <c r="AN1392" s="59">
        <f t="shared" si="956"/>
        <v>0.97537594610852574</v>
      </c>
      <c r="AO1392" s="59">
        <f t="shared" si="957"/>
        <v>2.7213234159735058</v>
      </c>
      <c r="AP1392" s="59">
        <f t="shared" si="958"/>
        <v>0.5062327512745064</v>
      </c>
      <c r="AQ1392" s="59">
        <f t="shared" si="959"/>
        <v>0.34623003491478693</v>
      </c>
      <c r="AR1392" s="59">
        <f t="shared" si="960"/>
        <v>0.51111665965084951</v>
      </c>
      <c r="AS1392" s="59">
        <f t="shared" si="961"/>
        <v>0.1426533054343635</v>
      </c>
      <c r="AT1392" s="59">
        <f t="shared" si="962"/>
        <v>0.78179893073587448</v>
      </c>
      <c r="AU1392" s="59">
        <v>39.424500000000002</v>
      </c>
      <c r="AV1392" s="78"/>
      <c r="AW1392" s="67">
        <v>13.009</v>
      </c>
      <c r="AX1392" s="67">
        <v>0.28499999999999998</v>
      </c>
      <c r="AY1392" s="67">
        <v>45.847999999999999</v>
      </c>
      <c r="AZ1392" s="67">
        <v>8.5499999999999993E-2</v>
      </c>
      <c r="BA1392" s="67">
        <v>0.41199999999999998</v>
      </c>
      <c r="BB1392" s="59">
        <v>5.3499999999999999E-2</v>
      </c>
      <c r="BC1392" s="59"/>
      <c r="BD1392" s="59"/>
      <c r="BE1392" s="59">
        <f t="shared" si="970"/>
        <v>99.117499999999993</v>
      </c>
      <c r="BF1392" s="59">
        <f t="shared" si="964"/>
        <v>86.267304995059689</v>
      </c>
      <c r="BG1392" s="59">
        <f t="shared" si="965"/>
        <v>0.1373269500494031</v>
      </c>
      <c r="BH1392" s="64">
        <f t="shared" si="966"/>
        <v>0.8626730499505969</v>
      </c>
      <c r="BI1392" s="52"/>
      <c r="BJ1392" s="62"/>
      <c r="BK1392" s="62"/>
      <c r="BL1392" s="62"/>
    </row>
    <row r="1393" spans="1:64" s="31" customFormat="1" x14ac:dyDescent="0.25">
      <c r="A1393" s="62"/>
      <c r="B1393" s="58" t="s">
        <v>168</v>
      </c>
      <c r="C1393" s="66" t="s">
        <v>169</v>
      </c>
      <c r="D1393" s="66" t="s">
        <v>771</v>
      </c>
      <c r="E1393" s="52"/>
      <c r="F1393" s="66" t="s">
        <v>773</v>
      </c>
      <c r="G1393" s="63" t="s">
        <v>1779</v>
      </c>
      <c r="H1393" s="63" t="s">
        <v>1784</v>
      </c>
      <c r="I1393" s="52" t="s">
        <v>1725</v>
      </c>
      <c r="J1393" s="52" t="s">
        <v>1722</v>
      </c>
      <c r="K1393" s="59">
        <v>87.410370649957798</v>
      </c>
      <c r="L1393" s="59">
        <v>2.2499999999999999E-2</v>
      </c>
      <c r="M1393" s="59">
        <v>1.458</v>
      </c>
      <c r="N1393" s="59">
        <v>7.1224999999999996</v>
      </c>
      <c r="O1393" s="59">
        <v>37.325000000000003</v>
      </c>
      <c r="P1393" s="59"/>
      <c r="Q1393" s="59">
        <v>41.932499999999997</v>
      </c>
      <c r="R1393" s="59">
        <v>0.433</v>
      </c>
      <c r="S1393" s="59">
        <v>7.0869999999999997</v>
      </c>
      <c r="T1393" s="59">
        <v>0.24249999999999999</v>
      </c>
      <c r="U1393" s="59"/>
      <c r="V1393" s="59">
        <v>95.623000000000019</v>
      </c>
      <c r="W1393" s="59">
        <f t="shared" si="967"/>
        <v>22.011747956677311</v>
      </c>
      <c r="X1393" s="59">
        <f t="shared" si="968"/>
        <v>22.139088734521767</v>
      </c>
      <c r="Y1393" s="59">
        <f t="shared" si="969"/>
        <v>97.841336691199089</v>
      </c>
      <c r="Z1393" s="59">
        <f t="shared" si="943"/>
        <v>7.91964600239852E-4</v>
      </c>
      <c r="AA1393" s="59">
        <f t="shared" si="944"/>
        <v>3.8595458113656361E-2</v>
      </c>
      <c r="AB1393" s="59">
        <f t="shared" si="945"/>
        <v>0.29550040627729351</v>
      </c>
      <c r="AC1393" s="59">
        <f t="shared" si="946"/>
        <v>1.0391617330352649</v>
      </c>
      <c r="AD1393" s="59">
        <f t="shared" si="947"/>
        <v>0.58642202867540338</v>
      </c>
      <c r="AE1393" s="59">
        <f t="shared" si="948"/>
        <v>0</v>
      </c>
      <c r="AF1393" s="59">
        <f t="shared" si="949"/>
        <v>0.64796748629448253</v>
      </c>
      <c r="AG1393" s="59">
        <f t="shared" si="950"/>
        <v>1.2909878880244779E-2</v>
      </c>
      <c r="AH1393" s="59">
        <f t="shared" si="951"/>
        <v>0.37185625413595835</v>
      </c>
      <c r="AI1393" s="59">
        <f t="shared" si="952"/>
        <v>6.8652832795788651E-3</v>
      </c>
      <c r="AJ1393" s="59">
        <f t="shared" si="953"/>
        <v>3.0000704932921223</v>
      </c>
      <c r="AK1393" s="59">
        <f t="shared" si="942"/>
        <v>3.9999999999999996</v>
      </c>
      <c r="AL1393" s="59">
        <f t="shared" si="954"/>
        <v>0.3646279640234768</v>
      </c>
      <c r="AM1393" s="59">
        <f t="shared" si="955"/>
        <v>0.63537203597652314</v>
      </c>
      <c r="AN1393" s="59">
        <f t="shared" si="956"/>
        <v>1.1049507941543339</v>
      </c>
      <c r="AO1393" s="59">
        <f t="shared" si="957"/>
        <v>3.2039407365485708</v>
      </c>
      <c r="AP1393" s="59">
        <f t="shared" si="958"/>
        <v>0.47507048752735853</v>
      </c>
      <c r="AQ1393" s="59">
        <f t="shared" si="959"/>
        <v>0.30525577090648226</v>
      </c>
      <c r="AR1393" s="59">
        <f t="shared" si="960"/>
        <v>0.54092462493386007</v>
      </c>
      <c r="AS1393" s="59">
        <f t="shared" si="961"/>
        <v>0.15381960415965765</v>
      </c>
      <c r="AT1393" s="59">
        <f t="shared" si="962"/>
        <v>0.77859534816092391</v>
      </c>
      <c r="AU1393" s="59">
        <v>39.692</v>
      </c>
      <c r="AV1393" s="78"/>
      <c r="AW1393" s="67">
        <v>12.0055</v>
      </c>
      <c r="AX1393" s="67">
        <v>0.2485</v>
      </c>
      <c r="AY1393" s="67">
        <v>46.764499999999998</v>
      </c>
      <c r="AZ1393" s="67">
        <v>7.6000000000000012E-2</v>
      </c>
      <c r="BA1393" s="67">
        <v>0.38400000000000001</v>
      </c>
      <c r="BB1393" s="59">
        <v>0.11549999999999999</v>
      </c>
      <c r="BC1393" s="59"/>
      <c r="BD1393" s="59"/>
      <c r="BE1393" s="59">
        <f t="shared" si="970"/>
        <v>99.285999999999987</v>
      </c>
      <c r="BF1393" s="59">
        <f t="shared" si="964"/>
        <v>87.410370649957798</v>
      </c>
      <c r="BG1393" s="59">
        <f t="shared" si="965"/>
        <v>0.12589629350042203</v>
      </c>
      <c r="BH1393" s="64">
        <f t="shared" si="966"/>
        <v>0.87410370649957803</v>
      </c>
      <c r="BI1393" s="52"/>
      <c r="BJ1393" s="62"/>
      <c r="BK1393" s="62"/>
      <c r="BL1393" s="62"/>
    </row>
    <row r="1394" spans="1:64" s="31" customFormat="1" x14ac:dyDescent="0.25">
      <c r="A1394" s="62"/>
      <c r="B1394" s="58" t="s">
        <v>168</v>
      </c>
      <c r="C1394" s="66" t="s">
        <v>169</v>
      </c>
      <c r="D1394" s="66" t="s">
        <v>771</v>
      </c>
      <c r="E1394" s="52"/>
      <c r="F1394" s="66" t="s">
        <v>774</v>
      </c>
      <c r="G1394" s="63" t="s">
        <v>1779</v>
      </c>
      <c r="H1394" s="63" t="s">
        <v>1784</v>
      </c>
      <c r="I1394" s="52" t="s">
        <v>1725</v>
      </c>
      <c r="J1394" s="52" t="s">
        <v>1722</v>
      </c>
      <c r="K1394" s="59">
        <v>86.792627074498128</v>
      </c>
      <c r="L1394" s="59">
        <v>4.2500000000000003E-2</v>
      </c>
      <c r="M1394" s="59">
        <v>2.3529999999999998</v>
      </c>
      <c r="N1394" s="59">
        <v>7.0514999999999999</v>
      </c>
      <c r="O1394" s="59">
        <v>28.225999999999999</v>
      </c>
      <c r="P1394" s="59"/>
      <c r="Q1394" s="59">
        <v>48.867999999999995</v>
      </c>
      <c r="R1394" s="59">
        <v>0.42399999999999999</v>
      </c>
      <c r="S1394" s="59">
        <v>6.8945000000000007</v>
      </c>
      <c r="T1394" s="59">
        <v>0.35849999999999999</v>
      </c>
      <c r="U1394" s="59"/>
      <c r="V1394" s="59">
        <v>94.218000000000004</v>
      </c>
      <c r="W1394" s="59">
        <f t="shared" si="967"/>
        <v>22.687561455395958</v>
      </c>
      <c r="X1394" s="59">
        <f t="shared" si="968"/>
        <v>29.095841903316334</v>
      </c>
      <c r="Y1394" s="59">
        <f t="shared" si="969"/>
        <v>97.133403358712286</v>
      </c>
      <c r="Z1394" s="59">
        <f t="shared" si="943"/>
        <v>1.5134885543317581E-3</v>
      </c>
      <c r="AA1394" s="59">
        <f t="shared" si="944"/>
        <v>6.3018427614432285E-2</v>
      </c>
      <c r="AB1394" s="59">
        <f t="shared" si="945"/>
        <v>0.29598799310497859</v>
      </c>
      <c r="AC1394" s="59">
        <f t="shared" si="946"/>
        <v>0.79505948991883901</v>
      </c>
      <c r="AD1394" s="59">
        <f t="shared" si="947"/>
        <v>0.77973750255018637</v>
      </c>
      <c r="AE1394" s="59">
        <f t="shared" si="948"/>
        <v>0</v>
      </c>
      <c r="AF1394" s="59">
        <f t="shared" si="949"/>
        <v>0.67569928793462475</v>
      </c>
      <c r="AG1394" s="59">
        <f t="shared" si="950"/>
        <v>1.2789898189168387E-2</v>
      </c>
      <c r="AH1394" s="59">
        <f t="shared" si="951"/>
        <v>0.36600110174723777</v>
      </c>
      <c r="AI1394" s="59">
        <f t="shared" si="952"/>
        <v>1.0268401430435057E-2</v>
      </c>
      <c r="AJ1394" s="59">
        <f t="shared" si="953"/>
        <v>3.0000755910442343</v>
      </c>
      <c r="AK1394" s="59">
        <f t="shared" si="942"/>
        <v>4</v>
      </c>
      <c r="AL1394" s="59">
        <f t="shared" si="954"/>
        <v>0.35134968304947578</v>
      </c>
      <c r="AM1394" s="59">
        <f t="shared" si="955"/>
        <v>0.64865031695052422</v>
      </c>
      <c r="AN1394" s="59">
        <f t="shared" si="956"/>
        <v>0.86657277061152338</v>
      </c>
      <c r="AO1394" s="59">
        <f t="shared" si="957"/>
        <v>2.3310192604364905</v>
      </c>
      <c r="AP1394" s="59">
        <f t="shared" si="958"/>
        <v>0.53574123427954101</v>
      </c>
      <c r="AQ1394" s="59">
        <f t="shared" si="959"/>
        <v>0.41679696414227063</v>
      </c>
      <c r="AR1394" s="59">
        <f t="shared" si="960"/>
        <v>0.42498710223232566</v>
      </c>
      <c r="AS1394" s="59">
        <f t="shared" si="961"/>
        <v>0.15821593362540382</v>
      </c>
      <c r="AT1394" s="59">
        <f t="shared" si="962"/>
        <v>0.72871208841923785</v>
      </c>
      <c r="AU1394" s="59">
        <v>40.069000000000003</v>
      </c>
      <c r="AV1394" s="78"/>
      <c r="AW1394" s="67">
        <v>12.576000000000001</v>
      </c>
      <c r="AX1394" s="67">
        <v>0.2495</v>
      </c>
      <c r="AY1394" s="67">
        <v>46.365499999999997</v>
      </c>
      <c r="AZ1394" s="67">
        <v>9.8000000000000004E-2</v>
      </c>
      <c r="BA1394" s="67">
        <v>0.38600000000000001</v>
      </c>
      <c r="BB1394" s="59">
        <v>3.2000000000000001E-2</v>
      </c>
      <c r="BC1394" s="59"/>
      <c r="BD1394" s="59"/>
      <c r="BE1394" s="59">
        <f t="shared" si="970"/>
        <v>99.775999999999982</v>
      </c>
      <c r="BF1394" s="59">
        <f t="shared" si="964"/>
        <v>86.792627074498128</v>
      </c>
      <c r="BG1394" s="59">
        <f t="shared" si="965"/>
        <v>0.13207372925501873</v>
      </c>
      <c r="BH1394" s="64">
        <f t="shared" si="966"/>
        <v>0.8679262707449813</v>
      </c>
      <c r="BI1394" s="52"/>
      <c r="BJ1394" s="62"/>
      <c r="BK1394" s="62"/>
      <c r="BL1394" s="62"/>
    </row>
    <row r="1395" spans="1:64" s="31" customFormat="1" x14ac:dyDescent="0.25">
      <c r="A1395" s="62"/>
      <c r="B1395" s="58" t="s">
        <v>168</v>
      </c>
      <c r="C1395" s="66" t="s">
        <v>169</v>
      </c>
      <c r="D1395" s="66" t="s">
        <v>771</v>
      </c>
      <c r="E1395" s="52"/>
      <c r="F1395" s="66" t="s">
        <v>775</v>
      </c>
      <c r="G1395" s="63" t="s">
        <v>1779</v>
      </c>
      <c r="H1395" s="63" t="s">
        <v>1784</v>
      </c>
      <c r="I1395" s="52" t="s">
        <v>1725</v>
      </c>
      <c r="J1395" s="52" t="s">
        <v>1722</v>
      </c>
      <c r="K1395" s="59">
        <v>83.771063929626848</v>
      </c>
      <c r="L1395" s="59">
        <v>8.2000000000000003E-2</v>
      </c>
      <c r="M1395" s="59">
        <v>0.41200000000000003</v>
      </c>
      <c r="N1395" s="59">
        <v>5.3354999999999997</v>
      </c>
      <c r="O1395" s="59">
        <v>37.7455</v>
      </c>
      <c r="P1395" s="59"/>
      <c r="Q1395" s="59">
        <v>44.8825</v>
      </c>
      <c r="R1395" s="59">
        <v>0.42599999999999999</v>
      </c>
      <c r="S1395" s="59">
        <v>5.2029999999999994</v>
      </c>
      <c r="T1395" s="59">
        <v>0.247</v>
      </c>
      <c r="U1395" s="59"/>
      <c r="V1395" s="59">
        <v>94.333500000000015</v>
      </c>
      <c r="W1395" s="59">
        <f t="shared" si="967"/>
        <v>23.370661858182547</v>
      </c>
      <c r="X1395" s="59">
        <f t="shared" si="968"/>
        <v>23.907355125380587</v>
      </c>
      <c r="Y1395" s="59">
        <f t="shared" si="969"/>
        <v>96.729016983563142</v>
      </c>
      <c r="Z1395" s="59">
        <f t="shared" si="943"/>
        <v>2.985936982657283E-3</v>
      </c>
      <c r="AA1395" s="59">
        <f t="shared" si="944"/>
        <v>1.1282865892518845E-2</v>
      </c>
      <c r="AB1395" s="59">
        <f t="shared" si="945"/>
        <v>0.22900464033419685</v>
      </c>
      <c r="AC1395" s="59">
        <f t="shared" si="946"/>
        <v>1.0871564472380832</v>
      </c>
      <c r="AD1395" s="59">
        <f t="shared" si="947"/>
        <v>0.65512715558258294</v>
      </c>
      <c r="AE1395" s="59">
        <f t="shared" si="948"/>
        <v>0</v>
      </c>
      <c r="AF1395" s="59">
        <f t="shared" si="949"/>
        <v>0.71172665142677871</v>
      </c>
      <c r="AG1395" s="59">
        <f t="shared" si="950"/>
        <v>1.31397591404339E-2</v>
      </c>
      <c r="AH1395" s="59">
        <f t="shared" si="951"/>
        <v>0.28242947400234142</v>
      </c>
      <c r="AI1395" s="59">
        <f t="shared" si="952"/>
        <v>7.2341449477990359E-3</v>
      </c>
      <c r="AJ1395" s="59">
        <f t="shared" si="953"/>
        <v>3.0000870755473925</v>
      </c>
      <c r="AK1395" s="59">
        <f t="shared" si="942"/>
        <v>4</v>
      </c>
      <c r="AL1395" s="59">
        <f t="shared" si="954"/>
        <v>0.28408965833252081</v>
      </c>
      <c r="AM1395" s="59">
        <f t="shared" si="955"/>
        <v>0.71591034166747924</v>
      </c>
      <c r="AN1395" s="59">
        <f t="shared" si="956"/>
        <v>1.0863946721821716</v>
      </c>
      <c r="AO1395" s="59">
        <f t="shared" si="957"/>
        <v>3.1336977338718195</v>
      </c>
      <c r="AP1395" s="59">
        <f t="shared" si="958"/>
        <v>0.47929570245407815</v>
      </c>
      <c r="AQ1395" s="59">
        <f t="shared" si="959"/>
        <v>0.33233453192726048</v>
      </c>
      <c r="AR1395" s="59">
        <f t="shared" si="960"/>
        <v>0.55149542488935599</v>
      </c>
      <c r="AS1395" s="59">
        <f t="shared" si="961"/>
        <v>0.11617004318338361</v>
      </c>
      <c r="AT1395" s="59">
        <f t="shared" si="962"/>
        <v>0.82600561398103145</v>
      </c>
      <c r="AU1395" s="59">
        <v>39.261499999999998</v>
      </c>
      <c r="AV1395" s="78"/>
      <c r="AW1395" s="67">
        <v>15.294499999999999</v>
      </c>
      <c r="AX1395" s="67">
        <v>0.44699999999999995</v>
      </c>
      <c r="AY1395" s="67">
        <v>44.292000000000002</v>
      </c>
      <c r="AZ1395" s="67">
        <v>0.1875</v>
      </c>
      <c r="BA1395" s="67">
        <v>0.441</v>
      </c>
      <c r="BB1395" s="59">
        <v>0.20100000000000001</v>
      </c>
      <c r="BC1395" s="59"/>
      <c r="BD1395" s="59"/>
      <c r="BE1395" s="59">
        <f t="shared" si="970"/>
        <v>100.1245</v>
      </c>
      <c r="BF1395" s="59">
        <f t="shared" si="964"/>
        <v>83.771063929626848</v>
      </c>
      <c r="BG1395" s="59">
        <f t="shared" si="965"/>
        <v>0.16228936070373151</v>
      </c>
      <c r="BH1395" s="64">
        <f t="shared" si="966"/>
        <v>0.83771063929626843</v>
      </c>
      <c r="BI1395" s="52"/>
      <c r="BJ1395" s="62"/>
      <c r="BK1395" s="62"/>
      <c r="BL1395" s="62"/>
    </row>
    <row r="1396" spans="1:64" s="31" customFormat="1" x14ac:dyDescent="0.25">
      <c r="A1396" s="62"/>
      <c r="B1396" s="58" t="s">
        <v>168</v>
      </c>
      <c r="C1396" s="66" t="s">
        <v>169</v>
      </c>
      <c r="D1396" s="66" t="s">
        <v>771</v>
      </c>
      <c r="E1396" s="52"/>
      <c r="F1396" s="66" t="s">
        <v>776</v>
      </c>
      <c r="G1396" s="63" t="s">
        <v>1779</v>
      </c>
      <c r="H1396" s="63" t="s">
        <v>1784</v>
      </c>
      <c r="I1396" s="52" t="s">
        <v>1725</v>
      </c>
      <c r="J1396" s="52" t="s">
        <v>1722</v>
      </c>
      <c r="K1396" s="59">
        <v>85.10101946860263</v>
      </c>
      <c r="L1396" s="59">
        <v>3.4500000000000003E-2</v>
      </c>
      <c r="M1396" s="59">
        <v>0.217</v>
      </c>
      <c r="N1396" s="59">
        <v>7.6749999999999998</v>
      </c>
      <c r="O1396" s="59">
        <v>36.150500000000001</v>
      </c>
      <c r="P1396" s="59"/>
      <c r="Q1396" s="59">
        <v>43.522999999999996</v>
      </c>
      <c r="R1396" s="59">
        <v>0.38650000000000001</v>
      </c>
      <c r="S1396" s="59">
        <v>6.5519999999999996</v>
      </c>
      <c r="T1396" s="59">
        <v>0.23649999999999999</v>
      </c>
      <c r="U1396" s="59"/>
      <c r="V1396" s="59">
        <v>94.775000000000006</v>
      </c>
      <c r="W1396" s="59">
        <f t="shared" si="967"/>
        <v>21.634741112243731</v>
      </c>
      <c r="X1396" s="59">
        <f t="shared" si="968"/>
        <v>24.325693362698672</v>
      </c>
      <c r="Y1396" s="59">
        <f t="shared" si="969"/>
        <v>97.212434474942398</v>
      </c>
      <c r="Z1396" s="59">
        <f t="shared" si="943"/>
        <v>1.2245617026009242E-3</v>
      </c>
      <c r="AA1396" s="59">
        <f t="shared" si="944"/>
        <v>5.7926426358730389E-3</v>
      </c>
      <c r="AB1396" s="59">
        <f t="shared" si="945"/>
        <v>0.32110150047122604</v>
      </c>
      <c r="AC1396" s="59">
        <f t="shared" si="946"/>
        <v>1.0149297058133819</v>
      </c>
      <c r="AD1396" s="59">
        <f t="shared" si="947"/>
        <v>0.64976167161027021</v>
      </c>
      <c r="AE1396" s="59">
        <f t="shared" si="948"/>
        <v>0</v>
      </c>
      <c r="AF1396" s="59">
        <f t="shared" si="949"/>
        <v>0.64222722519396092</v>
      </c>
      <c r="AG1396" s="59">
        <f t="shared" si="950"/>
        <v>1.1620427249049166E-2</v>
      </c>
      <c r="AH1396" s="59">
        <f t="shared" si="951"/>
        <v>0.34667687456362817</v>
      </c>
      <c r="AI1396" s="59">
        <f t="shared" si="952"/>
        <v>6.7517474740967382E-3</v>
      </c>
      <c r="AJ1396" s="59">
        <f t="shared" si="953"/>
        <v>3.0000863567140872</v>
      </c>
      <c r="AK1396" s="59">
        <f t="shared" si="942"/>
        <v>4</v>
      </c>
      <c r="AL1396" s="59">
        <f t="shared" si="954"/>
        <v>0.35056672800588995</v>
      </c>
      <c r="AM1396" s="59">
        <f t="shared" si="955"/>
        <v>0.64943327199411005</v>
      </c>
      <c r="AN1396" s="59">
        <f t="shared" si="956"/>
        <v>0.98840429230361182</v>
      </c>
      <c r="AO1396" s="59">
        <f t="shared" si="957"/>
        <v>2.7689990364253845</v>
      </c>
      <c r="AP1396" s="59">
        <f t="shared" si="958"/>
        <v>0.50291583249474736</v>
      </c>
      <c r="AQ1396" s="59">
        <f t="shared" si="959"/>
        <v>0.32720515761899444</v>
      </c>
      <c r="AR1396" s="59">
        <f t="shared" si="960"/>
        <v>0.51109545064402695</v>
      </c>
      <c r="AS1396" s="59">
        <f t="shared" si="961"/>
        <v>0.16169939173697861</v>
      </c>
      <c r="AT1396" s="59">
        <f t="shared" si="962"/>
        <v>0.75966017937246932</v>
      </c>
      <c r="AU1396" s="59">
        <v>38.872</v>
      </c>
      <c r="AV1396" s="78"/>
      <c r="AW1396" s="67">
        <v>13.997999999999999</v>
      </c>
      <c r="AX1396" s="67">
        <v>0.29300000000000004</v>
      </c>
      <c r="AY1396" s="67">
        <v>44.856999999999999</v>
      </c>
      <c r="AZ1396" s="67">
        <v>9.4500000000000001E-2</v>
      </c>
      <c r="BA1396" s="67">
        <v>0.34150000000000003</v>
      </c>
      <c r="BB1396" s="59">
        <v>4.5499999999999999E-2</v>
      </c>
      <c r="BC1396" s="59"/>
      <c r="BD1396" s="59"/>
      <c r="BE1396" s="59">
        <f t="shared" si="970"/>
        <v>98.501499999999993</v>
      </c>
      <c r="BF1396" s="59">
        <f t="shared" si="964"/>
        <v>85.10101946860263</v>
      </c>
      <c r="BG1396" s="59">
        <f t="shared" si="965"/>
        <v>0.14898980531397371</v>
      </c>
      <c r="BH1396" s="64">
        <f t="shared" si="966"/>
        <v>0.85101019468602634</v>
      </c>
      <c r="BI1396" s="52"/>
      <c r="BJ1396" s="62"/>
      <c r="BK1396" s="62"/>
      <c r="BL1396" s="62"/>
    </row>
    <row r="1397" spans="1:64" s="31" customFormat="1" x14ac:dyDescent="0.25">
      <c r="A1397" s="62"/>
      <c r="B1397" s="58" t="s">
        <v>168</v>
      </c>
      <c r="C1397" s="66" t="s">
        <v>169</v>
      </c>
      <c r="D1397" s="66" t="s">
        <v>771</v>
      </c>
      <c r="E1397" s="52"/>
      <c r="F1397" s="66" t="s">
        <v>777</v>
      </c>
      <c r="G1397" s="63" t="s">
        <v>1779</v>
      </c>
      <c r="H1397" s="63" t="s">
        <v>1784</v>
      </c>
      <c r="I1397" s="52" t="s">
        <v>1725</v>
      </c>
      <c r="J1397" s="52" t="s">
        <v>1722</v>
      </c>
      <c r="K1397" s="59">
        <v>89.499509275939971</v>
      </c>
      <c r="L1397" s="59">
        <v>1.6E-2</v>
      </c>
      <c r="M1397" s="59">
        <v>1.6160000000000001</v>
      </c>
      <c r="N1397" s="59">
        <v>8.5279999999999987</v>
      </c>
      <c r="O1397" s="59">
        <v>44.088999999999999</v>
      </c>
      <c r="P1397" s="59"/>
      <c r="Q1397" s="59">
        <v>31.962499999999999</v>
      </c>
      <c r="R1397" s="59">
        <v>0.32800000000000001</v>
      </c>
      <c r="S1397" s="59">
        <v>9.83</v>
      </c>
      <c r="T1397" s="59">
        <v>0.28849999999999998</v>
      </c>
      <c r="U1397" s="59"/>
      <c r="V1397" s="59">
        <v>96.658000000000001</v>
      </c>
      <c r="W1397" s="59">
        <f t="shared" si="967"/>
        <v>18.440709260405306</v>
      </c>
      <c r="X1397" s="59">
        <f t="shared" si="968"/>
        <v>15.027551388747156</v>
      </c>
      <c r="Y1397" s="59">
        <f t="shared" si="969"/>
        <v>98.163760649152465</v>
      </c>
      <c r="Z1397" s="59">
        <f t="shared" si="943"/>
        <v>5.451484073447009E-4</v>
      </c>
      <c r="AA1397" s="59">
        <f t="shared" si="944"/>
        <v>4.1408695213162094E-2</v>
      </c>
      <c r="AB1397" s="59">
        <f t="shared" si="945"/>
        <v>0.34248718783805138</v>
      </c>
      <c r="AC1397" s="59">
        <f t="shared" si="946"/>
        <v>1.1881878062204316</v>
      </c>
      <c r="AD1397" s="59">
        <f t="shared" si="947"/>
        <v>0.38530999097174207</v>
      </c>
      <c r="AE1397" s="59">
        <f t="shared" si="948"/>
        <v>0</v>
      </c>
      <c r="AF1397" s="59">
        <f t="shared" si="949"/>
        <v>0.52546986787797789</v>
      </c>
      <c r="AG1397" s="59">
        <f t="shared" si="950"/>
        <v>9.4662861551386129E-3</v>
      </c>
      <c r="AH1397" s="59">
        <f t="shared" si="951"/>
        <v>0.49927254937962423</v>
      </c>
      <c r="AI1397" s="59">
        <f t="shared" si="952"/>
        <v>7.9061318009080762E-3</v>
      </c>
      <c r="AJ1397" s="59">
        <f t="shared" si="953"/>
        <v>3.0000536638643811</v>
      </c>
      <c r="AK1397" s="59">
        <f t="shared" si="942"/>
        <v>3.9999999999999996</v>
      </c>
      <c r="AL1397" s="59">
        <f t="shared" si="954"/>
        <v>0.48721760802657976</v>
      </c>
      <c r="AM1397" s="59">
        <f t="shared" si="955"/>
        <v>0.51278239197342024</v>
      </c>
      <c r="AN1397" s="59">
        <f t="shared" si="956"/>
        <v>1.3637587402100739</v>
      </c>
      <c r="AO1397" s="59">
        <f t="shared" si="957"/>
        <v>4.2199851757087883</v>
      </c>
      <c r="AP1397" s="59">
        <f t="shared" si="958"/>
        <v>0.42305501952840041</v>
      </c>
      <c r="AQ1397" s="59">
        <f t="shared" si="959"/>
        <v>0.20110282386459502</v>
      </c>
      <c r="AR1397" s="59">
        <f t="shared" si="960"/>
        <v>0.62014463344121029</v>
      </c>
      <c r="AS1397" s="59">
        <f t="shared" si="961"/>
        <v>0.17875254269419474</v>
      </c>
      <c r="AT1397" s="59">
        <f t="shared" si="962"/>
        <v>0.77625087679131066</v>
      </c>
      <c r="AU1397" s="59">
        <v>39.8795</v>
      </c>
      <c r="AV1397" s="78"/>
      <c r="AW1397" s="67">
        <v>10.051</v>
      </c>
      <c r="AX1397" s="67">
        <v>0.151</v>
      </c>
      <c r="AY1397" s="67">
        <v>48.0625</v>
      </c>
      <c r="AZ1397" s="67">
        <v>8.3999999999999991E-2</v>
      </c>
      <c r="BA1397" s="67">
        <v>0.374</v>
      </c>
      <c r="BB1397" s="59">
        <v>0.10200000000000001</v>
      </c>
      <c r="BC1397" s="59"/>
      <c r="BD1397" s="59"/>
      <c r="BE1397" s="59">
        <f t="shared" si="970"/>
        <v>98.704000000000008</v>
      </c>
      <c r="BF1397" s="59">
        <f t="shared" si="964"/>
        <v>89.499509275939971</v>
      </c>
      <c r="BG1397" s="59">
        <f t="shared" si="965"/>
        <v>0.10500490724060028</v>
      </c>
      <c r="BH1397" s="64">
        <f t="shared" si="966"/>
        <v>0.8949950927593997</v>
      </c>
      <c r="BI1397" s="52"/>
      <c r="BJ1397" s="62"/>
      <c r="BK1397" s="62"/>
      <c r="BL1397" s="62"/>
    </row>
    <row r="1398" spans="1:64" s="31" customFormat="1" x14ac:dyDescent="0.25">
      <c r="A1398" s="62"/>
      <c r="B1398" s="58" t="s">
        <v>168</v>
      </c>
      <c r="C1398" s="66" t="s">
        <v>169</v>
      </c>
      <c r="D1398" s="66" t="s">
        <v>771</v>
      </c>
      <c r="E1398" s="52"/>
      <c r="F1398" s="66" t="s">
        <v>778</v>
      </c>
      <c r="G1398" s="63" t="s">
        <v>1779</v>
      </c>
      <c r="H1398" s="63" t="s">
        <v>1784</v>
      </c>
      <c r="I1398" s="52" t="s">
        <v>1725</v>
      </c>
      <c r="J1398" s="52" t="s">
        <v>1722</v>
      </c>
      <c r="K1398" s="59">
        <v>87.146607561538545</v>
      </c>
      <c r="L1398" s="59">
        <v>4.4999999999999998E-2</v>
      </c>
      <c r="M1398" s="59">
        <v>4.09</v>
      </c>
      <c r="N1398" s="59">
        <v>6.3719999999999999</v>
      </c>
      <c r="O1398" s="59">
        <v>29.542999999999999</v>
      </c>
      <c r="P1398" s="59"/>
      <c r="Q1398" s="59">
        <v>45.013999999999996</v>
      </c>
      <c r="R1398" s="59">
        <v>0.34899999999999998</v>
      </c>
      <c r="S1398" s="59">
        <v>7.9524999999999997</v>
      </c>
      <c r="T1398" s="59">
        <v>0.36599999999999999</v>
      </c>
      <c r="U1398" s="59"/>
      <c r="V1398" s="59">
        <v>93.731499999999997</v>
      </c>
      <c r="W1398" s="59">
        <f t="shared" si="967"/>
        <v>22.37197621974202</v>
      </c>
      <c r="X1398" s="59">
        <f t="shared" si="968"/>
        <v>25.163396066079102</v>
      </c>
      <c r="Y1398" s="59">
        <f t="shared" si="969"/>
        <v>96.252872285821113</v>
      </c>
      <c r="Z1398" s="59">
        <f t="shared" si="943"/>
        <v>1.6054385529713331E-3</v>
      </c>
      <c r="AA1398" s="59">
        <f t="shared" si="944"/>
        <v>0.10973872419149322</v>
      </c>
      <c r="AB1398" s="59">
        <f t="shared" si="945"/>
        <v>0.26795342595063776</v>
      </c>
      <c r="AC1398" s="59">
        <f t="shared" si="946"/>
        <v>0.83367321095498648</v>
      </c>
      <c r="AD1398" s="59">
        <f t="shared" si="947"/>
        <v>0.67558144182713964</v>
      </c>
      <c r="AE1398" s="59">
        <f t="shared" si="948"/>
        <v>0</v>
      </c>
      <c r="AF1398" s="59">
        <f t="shared" si="949"/>
        <v>0.66751488525215874</v>
      </c>
      <c r="AG1398" s="59">
        <f t="shared" si="950"/>
        <v>1.0546724970763569E-2</v>
      </c>
      <c r="AH1398" s="59">
        <f t="shared" si="951"/>
        <v>0.422935614575152</v>
      </c>
      <c r="AI1398" s="59">
        <f t="shared" si="952"/>
        <v>1.0502331613850698E-2</v>
      </c>
      <c r="AJ1398" s="59">
        <f t="shared" si="953"/>
        <v>3.0000517978891534</v>
      </c>
      <c r="AK1398" s="59">
        <f t="shared" si="942"/>
        <v>4</v>
      </c>
      <c r="AL1398" s="59">
        <f t="shared" si="954"/>
        <v>0.38785402422405252</v>
      </c>
      <c r="AM1398" s="59">
        <f t="shared" si="955"/>
        <v>0.61214597577594754</v>
      </c>
      <c r="AN1398" s="59">
        <f t="shared" si="956"/>
        <v>0.98805983102027706</v>
      </c>
      <c r="AO1398" s="59">
        <f t="shared" si="957"/>
        <v>2.767736011679375</v>
      </c>
      <c r="AP1398" s="59">
        <f t="shared" si="958"/>
        <v>0.50300297023092988</v>
      </c>
      <c r="AQ1398" s="59">
        <f t="shared" si="959"/>
        <v>0.38013637790171551</v>
      </c>
      <c r="AR1398" s="59">
        <f t="shared" si="960"/>
        <v>0.46909150421454093</v>
      </c>
      <c r="AS1398" s="59">
        <f t="shared" si="961"/>
        <v>0.15077211788374362</v>
      </c>
      <c r="AT1398" s="59">
        <f t="shared" si="962"/>
        <v>0.75676566181869365</v>
      </c>
      <c r="AU1398" s="59">
        <v>39.644000000000005</v>
      </c>
      <c r="AV1398" s="78"/>
      <c r="AW1398" s="67">
        <v>12.233000000000001</v>
      </c>
      <c r="AX1398" s="67">
        <v>0.23499999999999999</v>
      </c>
      <c r="AY1398" s="67">
        <v>46.531999999999996</v>
      </c>
      <c r="AZ1398" s="67">
        <v>9.5000000000000001E-2</v>
      </c>
      <c r="BA1398" s="67">
        <v>0.42</v>
      </c>
      <c r="BB1398" s="59">
        <v>4.4499999999999998E-2</v>
      </c>
      <c r="BC1398" s="59"/>
      <c r="BD1398" s="59"/>
      <c r="BE1398" s="59">
        <f t="shared" si="970"/>
        <v>99.203500000000005</v>
      </c>
      <c r="BF1398" s="59">
        <f t="shared" si="964"/>
        <v>87.146607561538545</v>
      </c>
      <c r="BG1398" s="59">
        <f t="shared" si="965"/>
        <v>0.12853392438461456</v>
      </c>
      <c r="BH1398" s="64">
        <f t="shared" si="966"/>
        <v>0.87146607561538547</v>
      </c>
      <c r="BI1398" s="52"/>
      <c r="BJ1398" s="62"/>
      <c r="BK1398" s="62"/>
      <c r="BL1398" s="62"/>
    </row>
    <row r="1399" spans="1:64" s="31" customFormat="1" x14ac:dyDescent="0.25">
      <c r="A1399" s="62"/>
      <c r="B1399" s="58" t="s">
        <v>168</v>
      </c>
      <c r="C1399" s="66" t="s">
        <v>169</v>
      </c>
      <c r="D1399" s="66" t="s">
        <v>173</v>
      </c>
      <c r="E1399" s="52"/>
      <c r="F1399" s="66" t="s">
        <v>779</v>
      </c>
      <c r="G1399" s="63" t="s">
        <v>1779</v>
      </c>
      <c r="H1399" s="63" t="s">
        <v>1784</v>
      </c>
      <c r="I1399" s="52" t="s">
        <v>1725</v>
      </c>
      <c r="J1399" s="52" t="s">
        <v>1722</v>
      </c>
      <c r="K1399" s="59">
        <v>89.635233145339541</v>
      </c>
      <c r="L1399" s="59">
        <v>0.108</v>
      </c>
      <c r="M1399" s="59">
        <v>0.44850000000000001</v>
      </c>
      <c r="N1399" s="59">
        <v>18.402999999999999</v>
      </c>
      <c r="O1399" s="59">
        <v>42.773499999999999</v>
      </c>
      <c r="P1399" s="59"/>
      <c r="Q1399" s="59">
        <v>22.064500000000002</v>
      </c>
      <c r="R1399" s="59">
        <v>0</v>
      </c>
      <c r="S1399" s="59">
        <v>13.088000000000001</v>
      </c>
      <c r="T1399" s="59">
        <v>0.14200000000000002</v>
      </c>
      <c r="U1399" s="59"/>
      <c r="V1399" s="59">
        <v>97.027500000000003</v>
      </c>
      <c r="W1399" s="59">
        <f t="shared" si="967"/>
        <v>14.555886756604334</v>
      </c>
      <c r="X1399" s="59">
        <f t="shared" si="968"/>
        <v>8.3447579944383943</v>
      </c>
      <c r="Y1399" s="59">
        <f t="shared" si="969"/>
        <v>97.863644751042727</v>
      </c>
      <c r="Z1399" s="59">
        <f t="shared" si="943"/>
        <v>3.4451323247002025E-3</v>
      </c>
      <c r="AA1399" s="59">
        <f t="shared" si="944"/>
        <v>1.0759696567928542E-2</v>
      </c>
      <c r="AB1399" s="59">
        <f t="shared" si="945"/>
        <v>0.69194751020787038</v>
      </c>
      <c r="AC1399" s="59">
        <f t="shared" si="946"/>
        <v>1.0792374770874467</v>
      </c>
      <c r="AD1399" s="59">
        <f t="shared" si="947"/>
        <v>0.20031947889586593</v>
      </c>
      <c r="AE1399" s="59">
        <f t="shared" si="948"/>
        <v>0</v>
      </c>
      <c r="AF1399" s="59">
        <f t="shared" si="949"/>
        <v>0.38832580541114181</v>
      </c>
      <c r="AG1399" s="59">
        <f t="shared" si="950"/>
        <v>0</v>
      </c>
      <c r="AH1399" s="59">
        <f t="shared" si="951"/>
        <v>0.62236454565278498</v>
      </c>
      <c r="AI1399" s="59">
        <f t="shared" si="952"/>
        <v>3.6432918640416281E-3</v>
      </c>
      <c r="AJ1399" s="59">
        <f t="shared" si="953"/>
        <v>3.0000429380117803</v>
      </c>
      <c r="AK1399" s="59">
        <f t="shared" si="942"/>
        <v>4</v>
      </c>
      <c r="AL1399" s="59">
        <f t="shared" si="954"/>
        <v>0.61578162391442492</v>
      </c>
      <c r="AM1399" s="59">
        <f t="shared" si="955"/>
        <v>0.38421837608557508</v>
      </c>
      <c r="AN1399" s="59">
        <f t="shared" si="956"/>
        <v>1.9385324260603187</v>
      </c>
      <c r="AO1399" s="59">
        <f t="shared" si="957"/>
        <v>6.6869262173851656</v>
      </c>
      <c r="AP1399" s="59">
        <f t="shared" si="958"/>
        <v>0.34030592656780606</v>
      </c>
      <c r="AQ1399" s="59">
        <f t="shared" si="959"/>
        <v>0.10160741825904661</v>
      </c>
      <c r="AR1399" s="59">
        <f t="shared" si="960"/>
        <v>0.54741822582449562</v>
      </c>
      <c r="AS1399" s="59">
        <f t="shared" si="961"/>
        <v>0.35097435591645781</v>
      </c>
      <c r="AT1399" s="59">
        <f t="shared" si="962"/>
        <v>0.60933075022022021</v>
      </c>
      <c r="AU1399" s="59">
        <v>40.588999999999999</v>
      </c>
      <c r="AV1399" s="78"/>
      <c r="AW1399" s="67">
        <v>10.130000000000001</v>
      </c>
      <c r="AX1399" s="67">
        <v>0.16700000000000001</v>
      </c>
      <c r="AY1399" s="67">
        <v>49.149000000000001</v>
      </c>
      <c r="AZ1399" s="67">
        <v>0.17100000000000001</v>
      </c>
      <c r="BA1399" s="67">
        <v>0.313</v>
      </c>
      <c r="BB1399" s="59">
        <v>5.6000000000000001E-2</v>
      </c>
      <c r="BC1399" s="59"/>
      <c r="BD1399" s="59"/>
      <c r="BE1399" s="59">
        <f t="shared" si="970"/>
        <v>100.575</v>
      </c>
      <c r="BF1399" s="59">
        <f t="shared" si="964"/>
        <v>89.635233145339541</v>
      </c>
      <c r="BG1399" s="59">
        <f t="shared" si="965"/>
        <v>0.10364766854660459</v>
      </c>
      <c r="BH1399" s="64">
        <f t="shared" si="966"/>
        <v>0.89635233145339543</v>
      </c>
      <c r="BI1399" s="52"/>
      <c r="BJ1399" s="62"/>
      <c r="BK1399" s="62"/>
      <c r="BL1399" s="62"/>
    </row>
    <row r="1400" spans="1:64" s="34" customFormat="1" x14ac:dyDescent="0.25">
      <c r="A1400" s="69"/>
      <c r="B1400" s="58" t="s">
        <v>254</v>
      </c>
      <c r="C1400" s="52" t="s">
        <v>258</v>
      </c>
      <c r="D1400" s="52" t="s">
        <v>1560</v>
      </c>
      <c r="E1400" s="52"/>
      <c r="F1400" s="52" t="s">
        <v>1561</v>
      </c>
      <c r="G1400" s="63" t="s">
        <v>1779</v>
      </c>
      <c r="H1400" s="63" t="s">
        <v>1789</v>
      </c>
      <c r="I1400" s="52" t="s">
        <v>1735</v>
      </c>
      <c r="J1400" s="52" t="s">
        <v>1722</v>
      </c>
      <c r="K1400" s="59">
        <v>81.049783611945955</v>
      </c>
      <c r="L1400" s="59">
        <v>0.113</v>
      </c>
      <c r="M1400" s="59">
        <v>0.35099999999999998</v>
      </c>
      <c r="N1400" s="59">
        <v>49.98</v>
      </c>
      <c r="O1400" s="59">
        <v>5.69</v>
      </c>
      <c r="P1400" s="59"/>
      <c r="Q1400" s="59">
        <v>28.03</v>
      </c>
      <c r="R1400" s="59">
        <v>0.15</v>
      </c>
      <c r="S1400" s="59">
        <v>14.67</v>
      </c>
      <c r="T1400" s="59">
        <v>0.21299999999999999</v>
      </c>
      <c r="U1400" s="59"/>
      <c r="V1400" s="59">
        <v>99.196999999999989</v>
      </c>
      <c r="W1400" s="59">
        <f>Q1400-0.8998*X1400</f>
        <v>17.551147169162174</v>
      </c>
      <c r="X1400" s="59">
        <f>(S1400/40.31+Q1400/71.85+R1400/70.94+T1400/74.7+U1400/41.38-N1400/101.96-O1400/151.91-P1400/201-L1400*2/60.08-M1400*2/79.95)/3*159.66</f>
        <v>11.64575775821052</v>
      </c>
      <c r="Y1400" s="59">
        <f>SUM(L1400:P1400,R1400:U1400,W1400:X1400)</f>
        <v>100.36390492737269</v>
      </c>
      <c r="Z1400" s="59">
        <f t="shared" ref="Z1400:Z1440" si="971">$L1400/60.09/($L1400*2/60.09+$M1400*2/79.9+$N1400/101.96*3+$O1400/151.94*3+$P1400/209.82*3+$R1400/70.94+$S1400/40.31+$T1400/74.71+$W1400/71.85+$X1400/159.7*3)*4</f>
        <v>3.0987984213139072E-3</v>
      </c>
      <c r="AA1400" s="59">
        <f t="shared" ref="AA1400:AA1440" si="972">$M1400/79.9/($L1400*2/60.09+$M1400*2/79.9+$N1400/101.96*3+$O1400/151.94*3+$P1400/209.82*3+$R1400/70.94+$S1400/40.31+$T1400/74.71+$W1400/71.85+$X1400/159.7*3)*4</f>
        <v>7.2389807829477326E-3</v>
      </c>
      <c r="AB1400" s="59">
        <f t="shared" ref="AB1400:AB1440" si="973">$N1400*2/101.96/($L1400*2/60.09+$M1400*2/79.9+$N1400/101.96*3+$O1400/151.94*3+$P1400/209.82*3+$R1400/70.94+$S1400/40.31+$T1400/74.71+$W1400/71.85+$X1400/159.7*3)*4</f>
        <v>1.6155243459859148</v>
      </c>
      <c r="AC1400" s="59">
        <f t="shared" ref="AC1400:AC1440" si="974">$O1400*2/151.94/($L1400*2/60.09+$M1400*2/79.9+$N1400/101.96*3+$O1400/151.94*3+$P1400/209.82*3+$R1400/70.94+$S1400/40.31+$T1400/74.71+$W1400/71.85+$X1400/159.7*3)*4</f>
        <v>0.12342047870644361</v>
      </c>
      <c r="AD1400" s="59">
        <f t="shared" ref="AD1400:AD1440" si="975">$X1400*2/159.7/($L1400*2/60.09+$M1400*2/79.9+$N1400/101.96*3+$O1400/151.94*3+$P1400/209.82*3+$R1400/70.94+$S1400/40.31+$T1400/74.71+$W1400/71.85+$X1400/159.7*3)*4</f>
        <v>0.24033106902731008</v>
      </c>
      <c r="AE1400" s="59">
        <f t="shared" ref="AE1400:AE1440" si="976">$P1400*2/209.82/($L1400*2/60.09+$M1400*2/79.9+$N1400/101.96*3+$O1400/151.94*3+$P1400/209.82*3+$R1400/70.94+$S1400/40.31+$T1400/74.71+$W1400/71.85+$X1400/159.7*3)*4</f>
        <v>0</v>
      </c>
      <c r="AF1400" s="59">
        <f t="shared" ref="AF1400:AF1440" si="977">$W1400/71.85/($L1400*2/60.09+$M1400*2/79.9+$N1400/101.96*3+$O1400/151.94*3+$P1400/209.82*3+$R1400/70.94+$S1400/40.31+$T1400/74.71+$W1400/71.85+$X1400/159.7*3)*4</f>
        <v>0.40252774652766915</v>
      </c>
      <c r="AG1400" s="59">
        <f t="shared" ref="AG1400:AG1440" si="978">$R1400/70.94/($L1400*2/60.09+$M1400*2/79.9+$N1400/101.96*3+$O1400/151.94*3+$P1400/209.82*3+$R1400/70.94+$S1400/40.31+$T1400/74.71+$W1400/71.85+$X1400/159.7*3)*4</f>
        <v>3.4843130017031595E-3</v>
      </c>
      <c r="AH1400" s="59">
        <f t="shared" ref="AH1400:AH1440" si="979">$S1400/40.31/($L1400*2/60.09+$M1400*2/79.9+$N1400/101.96*3+$O1400/151.94*3+$P1400/209.82*3+$R1400/70.94+$S1400/40.31+$T1400/74.71+$W1400/71.85+$X1400/159.7*3)*4</f>
        <v>0.59970048803106935</v>
      </c>
      <c r="AI1400" s="59">
        <f t="shared" ref="AI1400:AI1440" si="980">$T1400/74.71/($L1400*2/60.09+$M1400*2/79.9+$N1400/101.96*3+$O1400/151.94*3+$P1400/209.82*3+$R1400/70.94+$S1400/40.31+$T1400/74.71+$W1400/71.85+$X1400/159.7*3)*4</f>
        <v>4.6980534515321578E-3</v>
      </c>
      <c r="AJ1400" s="59">
        <f>SUM(Z1400:AI1400)</f>
        <v>3.0000242739359035</v>
      </c>
      <c r="AK1400" s="59">
        <f t="shared" si="942"/>
        <v>3.9999999999999996</v>
      </c>
      <c r="AL1400" s="59">
        <f>AH1400/(AH1400+AF1400)</f>
        <v>0.59836718558932411</v>
      </c>
      <c r="AM1400" s="59">
        <f>1-AL1400</f>
        <v>0.40163281441067589</v>
      </c>
      <c r="AN1400" s="59">
        <f>AF1400/AD1400</f>
        <v>1.6748885117384795</v>
      </c>
      <c r="AO1400" s="59">
        <f>10^((LOG10(AN1400)+0.343)/0.764)</f>
        <v>5.5224036345180441</v>
      </c>
      <c r="AP1400" s="59">
        <f>AD1400/(AD1400+AF1400)</f>
        <v>0.37384735685678128</v>
      </c>
      <c r="AQ1400" s="59">
        <f>AD1400/(AB1400+AC1400+AD1400)</f>
        <v>0.1214237336946766</v>
      </c>
      <c r="AR1400" s="59">
        <f>AC1400/(AB1400+AC1400+AD1400)</f>
        <v>6.2356379470927897E-2</v>
      </c>
      <c r="AS1400" s="59">
        <f>AB1400/(AB1400+AC1400+AD1400)</f>
        <v>0.81621988683439539</v>
      </c>
      <c r="AT1400" s="59">
        <f>AC1400/(AC1400+AB1400)</f>
        <v>7.0974350050628132E-2</v>
      </c>
      <c r="AU1400" s="59">
        <v>39.369999999999997</v>
      </c>
      <c r="AV1400" s="78">
        <v>2.3E-2</v>
      </c>
      <c r="AW1400" s="59">
        <v>17.920000000000002</v>
      </c>
      <c r="AX1400" s="59">
        <v>0.28599999999999998</v>
      </c>
      <c r="AY1400" s="59">
        <v>43.01</v>
      </c>
      <c r="AZ1400" s="59">
        <v>0.152</v>
      </c>
      <c r="BA1400" s="59">
        <v>0.14299999999999999</v>
      </c>
      <c r="BB1400" s="59">
        <v>1.0999999999999999E-2</v>
      </c>
      <c r="BC1400" s="59"/>
      <c r="BD1400" s="59"/>
      <c r="BE1400" s="59">
        <f>SUM(AU1400:BB1400)</f>
        <v>100.91500000000001</v>
      </c>
      <c r="BF1400" s="59">
        <f>AY1400/40.31/(AY1400/40.31+AW1400/71.85)*100</f>
        <v>81.053593093910635</v>
      </c>
      <c r="BG1400" s="59">
        <f>(100-K1400)/100</f>
        <v>0.18950216388054045</v>
      </c>
      <c r="BH1400" s="64">
        <f>K1400/100</f>
        <v>0.81049783611945958</v>
      </c>
      <c r="BI1400" s="52"/>
      <c r="BJ1400" s="62"/>
      <c r="BK1400" s="62"/>
      <c r="BL1400" s="69"/>
    </row>
    <row r="1401" spans="1:64" s="34" customFormat="1" x14ac:dyDescent="0.25">
      <c r="A1401" s="69"/>
      <c r="B1401" s="58" t="s">
        <v>254</v>
      </c>
      <c r="C1401" s="52" t="s">
        <v>258</v>
      </c>
      <c r="D1401" s="52" t="s">
        <v>1560</v>
      </c>
      <c r="E1401" s="52"/>
      <c r="F1401" s="52" t="s">
        <v>1562</v>
      </c>
      <c r="G1401" s="63" t="s">
        <v>1779</v>
      </c>
      <c r="H1401" s="63" t="s">
        <v>1789</v>
      </c>
      <c r="I1401" s="52" t="s">
        <v>1735</v>
      </c>
      <c r="J1401" s="52" t="s">
        <v>1722</v>
      </c>
      <c r="K1401" s="59">
        <v>81.206489146136363</v>
      </c>
      <c r="L1401" s="59">
        <v>0</v>
      </c>
      <c r="M1401" s="59">
        <v>0.80400000000000005</v>
      </c>
      <c r="N1401" s="59">
        <v>30.69</v>
      </c>
      <c r="O1401" s="59">
        <v>18.38</v>
      </c>
      <c r="P1401" s="59"/>
      <c r="Q1401" s="59">
        <v>37.83</v>
      </c>
      <c r="R1401" s="59">
        <v>0.14499999999999999</v>
      </c>
      <c r="S1401" s="59">
        <v>10.81</v>
      </c>
      <c r="T1401" s="59">
        <v>0.14299999999999999</v>
      </c>
      <c r="U1401" s="59"/>
      <c r="V1401" s="59">
        <v>98.801999999999992</v>
      </c>
      <c r="W1401" s="59">
        <f>Q1401-0.8998*X1401</f>
        <v>20.756343202055195</v>
      </c>
      <c r="X1401" s="59">
        <f>(S1401/40.31+Q1401/71.85+R1401/70.94+T1401/74.7+U1401/41.38-N1401/101.96-O1401/151.91-P1401/201-L1401*2/60.08-M1401*2/79.95)/3*159.66</f>
        <v>18.974946430256505</v>
      </c>
      <c r="Y1401" s="59">
        <f>SUM(L1401:P1401,R1401:U1401,W1401:X1401)</f>
        <v>100.70328963231171</v>
      </c>
      <c r="Z1401" s="59">
        <f t="shared" si="971"/>
        <v>0</v>
      </c>
      <c r="AA1401" s="59">
        <f t="shared" si="972"/>
        <v>1.8266574208425534E-2</v>
      </c>
      <c r="AB1401" s="59">
        <f t="shared" si="973"/>
        <v>1.0928105861502784</v>
      </c>
      <c r="AC1401" s="59">
        <f t="shared" si="974"/>
        <v>0.4391887599103636</v>
      </c>
      <c r="AD1401" s="59">
        <f t="shared" si="975"/>
        <v>0.43137351188371631</v>
      </c>
      <c r="AE1401" s="59">
        <f t="shared" si="976"/>
        <v>0</v>
      </c>
      <c r="AF1401" s="59">
        <f t="shared" si="977"/>
        <v>0.5244111374812026</v>
      </c>
      <c r="AG1401" s="59">
        <f t="shared" si="978"/>
        <v>3.7104335155999325E-3</v>
      </c>
      <c r="AH1401" s="59">
        <f t="shared" si="979"/>
        <v>0.48681139109485733</v>
      </c>
      <c r="AI1401" s="59">
        <f t="shared" si="980"/>
        <v>3.4746025749516313E-3</v>
      </c>
      <c r="AJ1401" s="59">
        <f>SUM(Z1401:AI1401)</f>
        <v>3.0000469968193948</v>
      </c>
      <c r="AK1401" s="59">
        <f t="shared" si="942"/>
        <v>3.9999999999999996</v>
      </c>
      <c r="AL1401" s="59">
        <f>AH1401/(AH1401+AF1401)</f>
        <v>0.48140876744543515</v>
      </c>
      <c r="AM1401" s="59">
        <f>1-AL1401</f>
        <v>0.51859123255456485</v>
      </c>
      <c r="AN1401" s="59">
        <f>AF1401/AD1401</f>
        <v>1.2156776506540952</v>
      </c>
      <c r="AO1401" s="59">
        <f>10^((LOG10(AN1401)+0.343)/0.764)</f>
        <v>3.630544550782318</v>
      </c>
      <c r="AP1401" s="59">
        <f>AD1401/(AD1401+AF1401)</f>
        <v>0.45132919028396923</v>
      </c>
      <c r="AQ1401" s="59">
        <f>AD1401/(AB1401+AC1401+AD1401)</f>
        <v>0.21971043866592016</v>
      </c>
      <c r="AR1401" s="59">
        <f>AC1401/(AB1401+AC1401+AD1401)</f>
        <v>0.22369096024388971</v>
      </c>
      <c r="AS1401" s="59">
        <f>AB1401/(AB1401+AC1401+AD1401)</f>
        <v>0.5565986010901901</v>
      </c>
      <c r="AT1401" s="59">
        <f>AC1401/(AC1401+AB1401)</f>
        <v>0.2866768586029011</v>
      </c>
      <c r="AU1401" s="59">
        <v>39.4</v>
      </c>
      <c r="AV1401" s="78">
        <v>4.1000000000000002E-2</v>
      </c>
      <c r="AW1401" s="59">
        <v>17.82</v>
      </c>
      <c r="AX1401" s="59">
        <v>0.25700000000000001</v>
      </c>
      <c r="AY1401" s="59">
        <v>43.21</v>
      </c>
      <c r="AZ1401" s="59">
        <v>0.154</v>
      </c>
      <c r="BA1401" s="59">
        <v>0.13900000000000001</v>
      </c>
      <c r="BB1401" s="59">
        <v>7.9000000000000001E-2</v>
      </c>
      <c r="BC1401" s="59"/>
      <c r="BD1401" s="59"/>
      <c r="BE1401" s="59">
        <f>SUM(AU1401:BB1401)</f>
        <v>101.09999999999998</v>
      </c>
      <c r="BF1401" s="59">
        <f>AY1401/40.31/(AY1401/40.31+AW1401/71.85)*100</f>
        <v>81.210274429305841</v>
      </c>
      <c r="BG1401" s="59">
        <f>(100-K1401)/100</f>
        <v>0.18793510853863638</v>
      </c>
      <c r="BH1401" s="64">
        <f>K1401/100</f>
        <v>0.81206489146136362</v>
      </c>
      <c r="BI1401" s="52"/>
      <c r="BJ1401" s="62"/>
      <c r="BK1401" s="62"/>
      <c r="BL1401" s="69"/>
    </row>
    <row r="1402" spans="1:64" s="34" customFormat="1" x14ac:dyDescent="0.25">
      <c r="A1402" s="69"/>
      <c r="B1402" s="58" t="s">
        <v>254</v>
      </c>
      <c r="C1402" s="52" t="s">
        <v>18</v>
      </c>
      <c r="D1402" s="52" t="s">
        <v>1738</v>
      </c>
      <c r="E1402" s="52" t="s">
        <v>1739</v>
      </c>
      <c r="F1402" s="52">
        <v>19</v>
      </c>
      <c r="G1402" s="63" t="s">
        <v>1779</v>
      </c>
      <c r="H1402" s="52" t="s">
        <v>1792</v>
      </c>
      <c r="I1402" s="52" t="s">
        <v>1737</v>
      </c>
      <c r="J1402" s="52" t="s">
        <v>1722</v>
      </c>
      <c r="K1402" s="59">
        <f>BF1402</f>
        <v>86.670621821682687</v>
      </c>
      <c r="L1402" s="59">
        <v>0.11</v>
      </c>
      <c r="M1402" s="59">
        <v>0.95</v>
      </c>
      <c r="N1402" s="59">
        <v>33.28</v>
      </c>
      <c r="O1402" s="59">
        <v>26.36</v>
      </c>
      <c r="P1402" s="59">
        <v>0.19</v>
      </c>
      <c r="Q1402" s="59">
        <v>23.2</v>
      </c>
      <c r="R1402" s="59">
        <v>0.28000000000000003</v>
      </c>
      <c r="S1402" s="59">
        <v>14.45</v>
      </c>
      <c r="T1402" s="59"/>
      <c r="U1402" s="59">
        <v>0.04</v>
      </c>
      <c r="V1402" s="59">
        <f>SUM(L1402:U1402)</f>
        <v>98.860000000000014</v>
      </c>
      <c r="W1402" s="59">
        <f t="shared" ref="W1402:W1440" si="981">Q1402-0.8998*X1402</f>
        <v>15.634650507073115</v>
      </c>
      <c r="X1402" s="59">
        <f t="shared" ref="X1402:X1440" si="982">(S1402/40.31+Q1402/71.85+R1402/70.94+T1402/74.7+U1402/41.38-N1402/101.96-O1402/151.91-P1402/201-L1402*2/60.08-M1402*2/79.95)/3*159.66</f>
        <v>8.407812283759597</v>
      </c>
      <c r="Y1402" s="59">
        <f t="shared" ref="Y1402:Y1440" si="983">SUM(L1402:P1402,R1402:U1402,W1402:X1402)</f>
        <v>99.702462790832726</v>
      </c>
      <c r="Z1402" s="59">
        <f t="shared" si="971"/>
        <v>3.2288391887576452E-3</v>
      </c>
      <c r="AA1402" s="59">
        <f t="shared" si="972"/>
        <v>2.0971657698239225E-2</v>
      </c>
      <c r="AB1402" s="59">
        <f t="shared" si="973"/>
        <v>1.1514349854219896</v>
      </c>
      <c r="AC1402" s="59">
        <f t="shared" si="974"/>
        <v>0.61201098029491319</v>
      </c>
      <c r="AD1402" s="59">
        <f t="shared" si="975"/>
        <v>0.18572228613339456</v>
      </c>
      <c r="AE1402" s="59">
        <f t="shared" si="976"/>
        <v>3.1944246498700111E-3</v>
      </c>
      <c r="AF1402" s="59">
        <f t="shared" si="977"/>
        <v>0.38381093124431143</v>
      </c>
      <c r="AG1402" s="59">
        <f t="shared" si="978"/>
        <v>6.9618198629680826E-3</v>
      </c>
      <c r="AH1402" s="59">
        <f t="shared" si="979"/>
        <v>0.63228224036847558</v>
      </c>
      <c r="AI1402" s="59">
        <f t="shared" si="980"/>
        <v>0</v>
      </c>
      <c r="AJ1402" s="59">
        <f t="shared" ref="AJ1402:AJ1440" si="984">SUM(Z1402:AI1402)</f>
        <v>2.9996181648629197</v>
      </c>
      <c r="AK1402" s="59">
        <f t="shared" si="942"/>
        <v>4.0031944246498696</v>
      </c>
      <c r="AL1402" s="59">
        <f t="shared" ref="AL1402:AL1440" si="985">AH1402/(AH1402+AF1402)</f>
        <v>0.62226797505674591</v>
      </c>
      <c r="AM1402" s="59">
        <f t="shared" ref="AM1402:AM1440" si="986">1-AL1402</f>
        <v>0.37773202494325409</v>
      </c>
      <c r="AN1402" s="59">
        <f t="shared" ref="AN1402:AN1440" si="987">AF1402/AD1402</f>
        <v>2.0665852183654483</v>
      </c>
      <c r="AO1402" s="59">
        <f t="shared" ref="AO1402:AO1440" si="988">10^((LOG10(AN1402)+0.343)/0.764)</f>
        <v>7.2708990262366529</v>
      </c>
      <c r="AP1402" s="59">
        <f t="shared" ref="AP1402:AP1440" si="989">AD1402/(AD1402+AF1402)</f>
        <v>0.3260956173698053</v>
      </c>
      <c r="AQ1402" s="59">
        <f t="shared" ref="AQ1402:AQ1440" si="990">AD1402/(AB1402+AC1402+AD1402)</f>
        <v>9.5282839722580628E-2</v>
      </c>
      <c r="AR1402" s="59">
        <f t="shared" ref="AR1402:AR1440" si="991">AC1402/(AB1402+AC1402+AD1402)</f>
        <v>0.31398571145099774</v>
      </c>
      <c r="AS1402" s="59">
        <f t="shared" ref="AS1402:AS1440" si="992">AB1402/(AB1402+AC1402+AD1402)</f>
        <v>0.59073144882642159</v>
      </c>
      <c r="AT1402" s="59">
        <f t="shared" ref="AT1402:AT1440" si="993">AC1402/(AC1402+AB1402)</f>
        <v>0.34705400233009648</v>
      </c>
      <c r="AU1402" s="59">
        <v>39.79</v>
      </c>
      <c r="AV1402" s="78"/>
      <c r="AW1402" s="59">
        <v>12.64</v>
      </c>
      <c r="AX1402" s="59">
        <v>0.17</v>
      </c>
      <c r="AY1402" s="59">
        <v>46.11</v>
      </c>
      <c r="AZ1402" s="59">
        <v>0.21</v>
      </c>
      <c r="BA1402" s="59">
        <v>0.26</v>
      </c>
      <c r="BB1402" s="59">
        <v>7.0000000000000007E-2</v>
      </c>
      <c r="BC1402" s="59"/>
      <c r="BD1402" s="59"/>
      <c r="BE1402" s="59">
        <f t="shared" ref="BE1402:BE1440" si="994">SUM(AU1402:BB1402)</f>
        <v>99.25</v>
      </c>
      <c r="BF1402" s="59">
        <f t="shared" ref="BF1402:BF1440" si="995">AY1402/40.31/(AY1402/40.31+AW1402/71.85)*100</f>
        <v>86.670621821682687</v>
      </c>
      <c r="BG1402" s="59">
        <f t="shared" ref="BG1402:BG1440" si="996">(100-K1402)/100</f>
        <v>0.13329378178317314</v>
      </c>
      <c r="BH1402" s="64">
        <f t="shared" ref="BH1402:BH1440" si="997">K1402/100</f>
        <v>0.86670621821682692</v>
      </c>
      <c r="BI1402" s="52"/>
      <c r="BJ1402" s="62"/>
      <c r="BK1402" s="62"/>
      <c r="BL1402" s="69"/>
    </row>
    <row r="1403" spans="1:64" s="34" customFormat="1" x14ac:dyDescent="0.25">
      <c r="A1403" s="69"/>
      <c r="B1403" s="58" t="s">
        <v>254</v>
      </c>
      <c r="C1403" s="52" t="s">
        <v>18</v>
      </c>
      <c r="D1403" s="52" t="s">
        <v>1738</v>
      </c>
      <c r="E1403" s="52" t="s">
        <v>1739</v>
      </c>
      <c r="F1403" s="52">
        <v>27</v>
      </c>
      <c r="G1403" s="63" t="s">
        <v>1779</v>
      </c>
      <c r="H1403" s="52" t="s">
        <v>1792</v>
      </c>
      <c r="I1403" s="52" t="s">
        <v>1737</v>
      </c>
      <c r="J1403" s="52" t="s">
        <v>1722</v>
      </c>
      <c r="K1403" s="59">
        <f t="shared" ref="K1403:K1440" si="998">BF1403</f>
        <v>86.378298371827483</v>
      </c>
      <c r="L1403" s="59">
        <v>0.17</v>
      </c>
      <c r="M1403" s="59">
        <v>1.03</v>
      </c>
      <c r="N1403" s="59">
        <v>33.619999999999997</v>
      </c>
      <c r="O1403" s="59">
        <v>25.73</v>
      </c>
      <c r="P1403" s="59">
        <v>0.27</v>
      </c>
      <c r="Q1403" s="59">
        <v>23.74</v>
      </c>
      <c r="R1403" s="59">
        <v>0.23</v>
      </c>
      <c r="S1403" s="59">
        <v>13.85</v>
      </c>
      <c r="T1403" s="59"/>
      <c r="U1403" s="59">
        <v>0.2</v>
      </c>
      <c r="V1403" s="59">
        <f t="shared" ref="V1403:V1440" si="999">SUM(L1403:U1403)</f>
        <v>98.84</v>
      </c>
      <c r="W1403" s="59">
        <f t="shared" si="981"/>
        <v>16.547752935417616</v>
      </c>
      <c r="X1403" s="59">
        <f t="shared" si="982"/>
        <v>7.9931618855105366</v>
      </c>
      <c r="Y1403" s="59">
        <f t="shared" si="983"/>
        <v>99.640914820928145</v>
      </c>
      <c r="Z1403" s="59">
        <f t="shared" si="971"/>
        <v>5.0076057502453069E-3</v>
      </c>
      <c r="AA1403" s="59">
        <f t="shared" si="972"/>
        <v>2.2817804639491106E-2</v>
      </c>
      <c r="AB1403" s="59">
        <f t="shared" si="973"/>
        <v>1.1672967868453517</v>
      </c>
      <c r="AC1403" s="59">
        <f t="shared" si="974"/>
        <v>0.59948879742503214</v>
      </c>
      <c r="AD1403" s="59">
        <f t="shared" si="975"/>
        <v>0.17718506018927385</v>
      </c>
      <c r="AE1403" s="59">
        <f t="shared" si="976"/>
        <v>4.5554395629702179E-3</v>
      </c>
      <c r="AF1403" s="59">
        <f t="shared" si="977"/>
        <v>0.40765771674894002</v>
      </c>
      <c r="AG1403" s="59">
        <f t="shared" si="978"/>
        <v>5.7387864469075206E-3</v>
      </c>
      <c r="AH1403" s="59">
        <f t="shared" si="979"/>
        <v>0.60816354999073796</v>
      </c>
      <c r="AI1403" s="59">
        <f t="shared" si="980"/>
        <v>0</v>
      </c>
      <c r="AJ1403" s="59">
        <f t="shared" si="984"/>
        <v>2.99791154759895</v>
      </c>
      <c r="AK1403" s="59">
        <f t="shared" si="942"/>
        <v>4.0045554395629699</v>
      </c>
      <c r="AL1403" s="59">
        <f t="shared" si="985"/>
        <v>0.59869149219789919</v>
      </c>
      <c r="AM1403" s="59">
        <f t="shared" si="986"/>
        <v>0.40130850780210081</v>
      </c>
      <c r="AN1403" s="59">
        <f t="shared" si="987"/>
        <v>2.3007454257908035</v>
      </c>
      <c r="AO1403" s="59">
        <f t="shared" si="988"/>
        <v>8.3676370984329633</v>
      </c>
      <c r="AP1403" s="59">
        <f t="shared" si="989"/>
        <v>0.30296186800301833</v>
      </c>
      <c r="AQ1403" s="59">
        <f t="shared" si="990"/>
        <v>9.1145954644044472E-2</v>
      </c>
      <c r="AR1403" s="59">
        <f t="shared" si="991"/>
        <v>0.30838366779538734</v>
      </c>
      <c r="AS1403" s="59">
        <f t="shared" si="992"/>
        <v>0.6004703775605682</v>
      </c>
      <c r="AT1403" s="59">
        <f t="shared" si="993"/>
        <v>0.33931044194737336</v>
      </c>
      <c r="AU1403" s="59">
        <v>39.729999999999997</v>
      </c>
      <c r="AV1403" s="78"/>
      <c r="AW1403" s="59">
        <v>12.93</v>
      </c>
      <c r="AX1403" s="59">
        <v>0.19</v>
      </c>
      <c r="AY1403" s="59">
        <v>46</v>
      </c>
      <c r="AZ1403" s="59">
        <v>0.23</v>
      </c>
      <c r="BA1403" s="59">
        <v>0.22</v>
      </c>
      <c r="BB1403" s="59">
        <v>0.04</v>
      </c>
      <c r="BC1403" s="59"/>
      <c r="BD1403" s="59"/>
      <c r="BE1403" s="59">
        <f t="shared" si="994"/>
        <v>99.34</v>
      </c>
      <c r="BF1403" s="59">
        <f t="shared" si="995"/>
        <v>86.378298371827483</v>
      </c>
      <c r="BG1403" s="59">
        <f t="shared" si="996"/>
        <v>0.13621701628172517</v>
      </c>
      <c r="BH1403" s="64">
        <f t="shared" si="997"/>
        <v>0.86378298371827489</v>
      </c>
      <c r="BI1403" s="52"/>
      <c r="BJ1403" s="62"/>
      <c r="BK1403" s="62"/>
      <c r="BL1403" s="69"/>
    </row>
    <row r="1404" spans="1:64" s="34" customFormat="1" x14ac:dyDescent="0.25">
      <c r="A1404" s="69"/>
      <c r="B1404" s="58" t="s">
        <v>254</v>
      </c>
      <c r="C1404" s="52" t="s">
        <v>18</v>
      </c>
      <c r="D1404" s="52" t="s">
        <v>1738</v>
      </c>
      <c r="E1404" s="52" t="s">
        <v>1739</v>
      </c>
      <c r="F1404" s="52">
        <v>34</v>
      </c>
      <c r="G1404" s="63" t="s">
        <v>1779</v>
      </c>
      <c r="H1404" s="52" t="s">
        <v>1792</v>
      </c>
      <c r="I1404" s="52" t="s">
        <v>1737</v>
      </c>
      <c r="J1404" s="52" t="s">
        <v>1722</v>
      </c>
      <c r="K1404" s="59">
        <f t="shared" si="998"/>
        <v>86.57479090477905</v>
      </c>
      <c r="L1404" s="59">
        <v>0.14000000000000001</v>
      </c>
      <c r="M1404" s="59">
        <v>0.88</v>
      </c>
      <c r="N1404" s="59">
        <v>33.65</v>
      </c>
      <c r="O1404" s="59">
        <v>25.36</v>
      </c>
      <c r="P1404" s="59">
        <v>0.24</v>
      </c>
      <c r="Q1404" s="59">
        <v>23.36</v>
      </c>
      <c r="R1404" s="59">
        <v>0.25</v>
      </c>
      <c r="S1404" s="59">
        <v>14.58</v>
      </c>
      <c r="T1404" s="59"/>
      <c r="U1404" s="59">
        <v>0.44</v>
      </c>
      <c r="V1404" s="59">
        <f t="shared" si="999"/>
        <v>98.899999999999991</v>
      </c>
      <c r="W1404" s="59">
        <f t="shared" si="981"/>
        <v>14.925345515177726</v>
      </c>
      <c r="X1404" s="59">
        <f t="shared" si="982"/>
        <v>9.3739214101158836</v>
      </c>
      <c r="Y1404" s="59">
        <f t="shared" si="983"/>
        <v>99.839266925293614</v>
      </c>
      <c r="Z1404" s="59">
        <f t="shared" si="971"/>
        <v>4.1054817869694647E-3</v>
      </c>
      <c r="AA1404" s="59">
        <f t="shared" si="972"/>
        <v>1.940770539151759E-2</v>
      </c>
      <c r="AB1404" s="59">
        <f t="shared" si="973"/>
        <v>1.1631173540720714</v>
      </c>
      <c r="AC1404" s="59">
        <f t="shared" si="974"/>
        <v>0.58822763108401044</v>
      </c>
      <c r="AD1404" s="59">
        <f t="shared" si="975"/>
        <v>0.20686388934867053</v>
      </c>
      <c r="AE1404" s="59">
        <f t="shared" si="976"/>
        <v>4.0311842898647036E-3</v>
      </c>
      <c r="AF1404" s="59">
        <f t="shared" si="977"/>
        <v>0.36604621400568887</v>
      </c>
      <c r="AG1404" s="59">
        <f t="shared" si="978"/>
        <v>6.2099359765545124E-3</v>
      </c>
      <c r="AH1404" s="59">
        <f t="shared" si="979"/>
        <v>0.63735738746885728</v>
      </c>
      <c r="AI1404" s="59">
        <f t="shared" si="980"/>
        <v>0</v>
      </c>
      <c r="AJ1404" s="59">
        <f t="shared" si="984"/>
        <v>2.9953667834242048</v>
      </c>
      <c r="AK1404" s="59">
        <f t="shared" si="942"/>
        <v>4.0040311842898655</v>
      </c>
      <c r="AL1404" s="59">
        <f t="shared" si="985"/>
        <v>0.63519543534848022</v>
      </c>
      <c r="AM1404" s="59">
        <f t="shared" si="986"/>
        <v>0.36480456465151978</v>
      </c>
      <c r="AN1404" s="59">
        <f t="shared" si="987"/>
        <v>1.7695027158109524</v>
      </c>
      <c r="AO1404" s="59">
        <f t="shared" si="988"/>
        <v>5.9342452235900396</v>
      </c>
      <c r="AP1404" s="59">
        <f t="shared" si="989"/>
        <v>0.36107565242346579</v>
      </c>
      <c r="AQ1404" s="59">
        <f t="shared" si="990"/>
        <v>0.10563933809205525</v>
      </c>
      <c r="AR1404" s="59">
        <f t="shared" si="991"/>
        <v>0.30039064715850511</v>
      </c>
      <c r="AS1404" s="59">
        <f t="shared" si="992"/>
        <v>0.59397001474943967</v>
      </c>
      <c r="AT1404" s="59">
        <f t="shared" si="993"/>
        <v>0.33587193618028771</v>
      </c>
      <c r="AU1404" s="59">
        <v>39.76</v>
      </c>
      <c r="AV1404" s="78"/>
      <c r="AW1404" s="59">
        <v>12.85</v>
      </c>
      <c r="AX1404" s="59">
        <v>0.23</v>
      </c>
      <c r="AY1404" s="59">
        <v>46.49</v>
      </c>
      <c r="AZ1404" s="59">
        <v>0.2</v>
      </c>
      <c r="BA1404" s="59">
        <v>0.27</v>
      </c>
      <c r="BB1404" s="59">
        <v>0.04</v>
      </c>
      <c r="BC1404" s="59"/>
      <c r="BD1404" s="59"/>
      <c r="BE1404" s="59">
        <f t="shared" si="994"/>
        <v>99.84</v>
      </c>
      <c r="BF1404" s="59">
        <f t="shared" si="995"/>
        <v>86.57479090477905</v>
      </c>
      <c r="BG1404" s="59">
        <f t="shared" si="996"/>
        <v>0.1342520909522095</v>
      </c>
      <c r="BH1404" s="64">
        <f t="shared" si="997"/>
        <v>0.86574790904779053</v>
      </c>
      <c r="BI1404" s="52"/>
      <c r="BJ1404" s="62"/>
      <c r="BK1404" s="62"/>
      <c r="BL1404" s="69"/>
    </row>
    <row r="1405" spans="1:64" s="34" customFormat="1" x14ac:dyDescent="0.25">
      <c r="A1405" s="69"/>
      <c r="B1405" s="58" t="s">
        <v>254</v>
      </c>
      <c r="C1405" s="52" t="s">
        <v>18</v>
      </c>
      <c r="D1405" s="52" t="s">
        <v>1738</v>
      </c>
      <c r="E1405" s="52" t="s">
        <v>1739</v>
      </c>
      <c r="F1405" s="52">
        <v>36</v>
      </c>
      <c r="G1405" s="63" t="s">
        <v>1779</v>
      </c>
      <c r="H1405" s="52" t="s">
        <v>1792</v>
      </c>
      <c r="I1405" s="52" t="s">
        <v>1737</v>
      </c>
      <c r="J1405" s="52" t="s">
        <v>1722</v>
      </c>
      <c r="K1405" s="59">
        <f t="shared" si="998"/>
        <v>86.565156257229404</v>
      </c>
      <c r="L1405" s="59">
        <v>0.17</v>
      </c>
      <c r="M1405" s="59">
        <v>0.99</v>
      </c>
      <c r="N1405" s="59">
        <v>32.26</v>
      </c>
      <c r="O1405" s="59">
        <v>28.31</v>
      </c>
      <c r="P1405" s="59">
        <v>0.18</v>
      </c>
      <c r="Q1405" s="59">
        <v>21.92</v>
      </c>
      <c r="R1405" s="59">
        <v>0.23</v>
      </c>
      <c r="S1405" s="59">
        <v>14.41</v>
      </c>
      <c r="T1405" s="59"/>
      <c r="U1405" s="59">
        <v>0.14000000000000001</v>
      </c>
      <c r="V1405" s="59">
        <f t="shared" si="999"/>
        <v>98.609999999999985</v>
      </c>
      <c r="W1405" s="59">
        <f t="shared" si="981"/>
        <v>15.450132782520249</v>
      </c>
      <c r="X1405" s="59">
        <f t="shared" si="982"/>
        <v>7.1903392059121494</v>
      </c>
      <c r="Y1405" s="59">
        <f t="shared" si="983"/>
        <v>99.330471988432379</v>
      </c>
      <c r="Z1405" s="59">
        <f t="shared" si="971"/>
        <v>5.0250122886386656E-3</v>
      </c>
      <c r="AA1405" s="59">
        <f t="shared" si="972"/>
        <v>2.2007911252304675E-2</v>
      </c>
      <c r="AB1405" s="59">
        <f t="shared" si="973"/>
        <v>1.1239705774545767</v>
      </c>
      <c r="AC1405" s="59">
        <f t="shared" si="974"/>
        <v>0.66189355723171361</v>
      </c>
      <c r="AD1405" s="59">
        <f t="shared" si="975"/>
        <v>0.15994286426826501</v>
      </c>
      <c r="AE1405" s="59">
        <f t="shared" si="976"/>
        <v>3.0475162417295237E-3</v>
      </c>
      <c r="AF1405" s="59">
        <f t="shared" si="977"/>
        <v>0.38194062509592658</v>
      </c>
      <c r="AG1405" s="59">
        <f t="shared" si="978"/>
        <v>5.7587345841214957E-3</v>
      </c>
      <c r="AH1405" s="59">
        <f t="shared" si="979"/>
        <v>0.6349530204436391</v>
      </c>
      <c r="AI1405" s="59">
        <f t="shared" si="980"/>
        <v>0</v>
      </c>
      <c r="AJ1405" s="59">
        <f t="shared" si="984"/>
        <v>2.9985398188609156</v>
      </c>
      <c r="AK1405" s="59">
        <f t="shared" si="942"/>
        <v>4.0030475162417307</v>
      </c>
      <c r="AL1405" s="59">
        <f t="shared" si="985"/>
        <v>0.62440455128100625</v>
      </c>
      <c r="AM1405" s="59">
        <f t="shared" si="986"/>
        <v>0.37559544871899375</v>
      </c>
      <c r="AN1405" s="59">
        <f t="shared" si="987"/>
        <v>2.3879816510933218</v>
      </c>
      <c r="AO1405" s="59">
        <f t="shared" si="988"/>
        <v>8.7853250426050717</v>
      </c>
      <c r="AP1405" s="59">
        <f t="shared" si="989"/>
        <v>0.29516098461669471</v>
      </c>
      <c r="AQ1405" s="59">
        <f t="shared" si="990"/>
        <v>8.2198730066342263E-2</v>
      </c>
      <c r="AR1405" s="59">
        <f t="shared" si="991"/>
        <v>0.34016403352816404</v>
      </c>
      <c r="AS1405" s="59">
        <f t="shared" si="992"/>
        <v>0.57763723640549369</v>
      </c>
      <c r="AT1405" s="59">
        <f t="shared" si="993"/>
        <v>0.37062929053557797</v>
      </c>
      <c r="AU1405" s="59">
        <v>39.79</v>
      </c>
      <c r="AV1405" s="78"/>
      <c r="AW1405" s="59">
        <v>12.75</v>
      </c>
      <c r="AX1405" s="59">
        <v>0.23</v>
      </c>
      <c r="AY1405" s="59">
        <v>46.09</v>
      </c>
      <c r="AZ1405" s="59">
        <v>0.21</v>
      </c>
      <c r="BA1405" s="59">
        <v>0.31</v>
      </c>
      <c r="BB1405" s="59">
        <v>0.06</v>
      </c>
      <c r="BC1405" s="59"/>
      <c r="BD1405" s="59"/>
      <c r="BE1405" s="59">
        <f t="shared" si="994"/>
        <v>99.44</v>
      </c>
      <c r="BF1405" s="59">
        <f t="shared" si="995"/>
        <v>86.565156257229404</v>
      </c>
      <c r="BG1405" s="59">
        <f t="shared" si="996"/>
        <v>0.13434843742770597</v>
      </c>
      <c r="BH1405" s="64">
        <f t="shared" si="997"/>
        <v>0.86565156257229403</v>
      </c>
      <c r="BI1405" s="52"/>
      <c r="BJ1405" s="62"/>
      <c r="BK1405" s="62"/>
      <c r="BL1405" s="69"/>
    </row>
    <row r="1406" spans="1:64" s="34" customFormat="1" x14ac:dyDescent="0.25">
      <c r="A1406" s="69"/>
      <c r="B1406" s="58" t="s">
        <v>254</v>
      </c>
      <c r="C1406" s="52" t="s">
        <v>18</v>
      </c>
      <c r="D1406" s="52" t="s">
        <v>1738</v>
      </c>
      <c r="E1406" s="52" t="s">
        <v>1739</v>
      </c>
      <c r="F1406" s="52">
        <v>39</v>
      </c>
      <c r="G1406" s="63" t="s">
        <v>1779</v>
      </c>
      <c r="H1406" s="52" t="s">
        <v>1792</v>
      </c>
      <c r="I1406" s="52" t="s">
        <v>1737</v>
      </c>
      <c r="J1406" s="52" t="s">
        <v>1722</v>
      </c>
      <c r="K1406" s="59">
        <f t="shared" si="998"/>
        <v>86.880608144519044</v>
      </c>
      <c r="L1406" s="59">
        <v>0.13</v>
      </c>
      <c r="M1406" s="59">
        <v>0.89</v>
      </c>
      <c r="N1406" s="59">
        <v>33.200000000000003</v>
      </c>
      <c r="O1406" s="59">
        <v>27.18</v>
      </c>
      <c r="P1406" s="59">
        <v>0.22</v>
      </c>
      <c r="Q1406" s="59">
        <v>23.09</v>
      </c>
      <c r="R1406" s="59">
        <v>0.24</v>
      </c>
      <c r="S1406" s="59">
        <v>13.83</v>
      </c>
      <c r="T1406" s="59"/>
      <c r="U1406" s="59">
        <v>0.02</v>
      </c>
      <c r="V1406" s="59">
        <f t="shared" si="999"/>
        <v>98.8</v>
      </c>
      <c r="W1406" s="59">
        <f t="shared" si="981"/>
        <v>16.572730148578113</v>
      </c>
      <c r="X1406" s="59">
        <f t="shared" si="982"/>
        <v>7.2430205061367916</v>
      </c>
      <c r="Y1406" s="59">
        <f t="shared" si="983"/>
        <v>99.525750654714912</v>
      </c>
      <c r="Z1406" s="59">
        <f t="shared" si="971"/>
        <v>3.8350779315662175E-3</v>
      </c>
      <c r="AA1406" s="59">
        <f t="shared" si="972"/>
        <v>1.9745869961293388E-2</v>
      </c>
      <c r="AB1406" s="59">
        <f t="shared" si="973"/>
        <v>1.1544398184113569</v>
      </c>
      <c r="AC1406" s="59">
        <f t="shared" si="974"/>
        <v>0.63422063956768204</v>
      </c>
      <c r="AD1406" s="59">
        <f t="shared" si="975"/>
        <v>0.16079696212967526</v>
      </c>
      <c r="AE1406" s="59">
        <f t="shared" si="976"/>
        <v>3.7173961006664378E-3</v>
      </c>
      <c r="AF1406" s="59">
        <f t="shared" si="977"/>
        <v>0.40888420251229785</v>
      </c>
      <c r="AG1406" s="59">
        <f t="shared" si="978"/>
        <v>5.9972631148614607E-3</v>
      </c>
      <c r="AH1406" s="59">
        <f t="shared" si="979"/>
        <v>0.60819441427305065</v>
      </c>
      <c r="AI1406" s="59">
        <f t="shared" si="980"/>
        <v>0</v>
      </c>
      <c r="AJ1406" s="59">
        <f t="shared" si="984"/>
        <v>2.9998316440024499</v>
      </c>
      <c r="AK1406" s="59">
        <f t="shared" si="942"/>
        <v>4.003717396100666</v>
      </c>
      <c r="AL1406" s="59">
        <f t="shared" si="985"/>
        <v>0.59798171373944864</v>
      </c>
      <c r="AM1406" s="59">
        <f t="shared" si="986"/>
        <v>0.40201828626055136</v>
      </c>
      <c r="AN1406" s="59">
        <f t="shared" si="987"/>
        <v>2.5428602449749751</v>
      </c>
      <c r="AO1406" s="59">
        <f t="shared" si="988"/>
        <v>9.5384916027819084</v>
      </c>
      <c r="AP1406" s="59">
        <f t="shared" si="989"/>
        <v>0.2822578173718121</v>
      </c>
      <c r="AQ1406" s="59">
        <f t="shared" si="990"/>
        <v>8.2482931133067885E-2</v>
      </c>
      <c r="AR1406" s="59">
        <f t="shared" si="991"/>
        <v>0.32533187594952134</v>
      </c>
      <c r="AS1406" s="59">
        <f t="shared" si="992"/>
        <v>0.5921851929174109</v>
      </c>
      <c r="AT1406" s="59">
        <f t="shared" si="993"/>
        <v>0.35457855443635822</v>
      </c>
      <c r="AU1406" s="59">
        <v>39.65</v>
      </c>
      <c r="AV1406" s="78"/>
      <c r="AW1406" s="59">
        <v>12.54</v>
      </c>
      <c r="AX1406" s="59">
        <v>0.21</v>
      </c>
      <c r="AY1406" s="59">
        <v>46.59</v>
      </c>
      <c r="AZ1406" s="59">
        <v>0.24</v>
      </c>
      <c r="BA1406" s="59">
        <v>0.25</v>
      </c>
      <c r="BB1406" s="59">
        <v>0.05</v>
      </c>
      <c r="BC1406" s="59"/>
      <c r="BD1406" s="59"/>
      <c r="BE1406" s="59">
        <f t="shared" si="994"/>
        <v>99.53</v>
      </c>
      <c r="BF1406" s="59">
        <f t="shared" si="995"/>
        <v>86.880608144519044</v>
      </c>
      <c r="BG1406" s="59">
        <f t="shared" si="996"/>
        <v>0.13119391855480955</v>
      </c>
      <c r="BH1406" s="64">
        <f t="shared" si="997"/>
        <v>0.86880608144519045</v>
      </c>
      <c r="BI1406" s="52"/>
      <c r="BJ1406" s="62"/>
      <c r="BK1406" s="62"/>
      <c r="BL1406" s="69"/>
    </row>
    <row r="1407" spans="1:64" s="34" customFormat="1" x14ac:dyDescent="0.25">
      <c r="A1407" s="69"/>
      <c r="B1407" s="58" t="s">
        <v>254</v>
      </c>
      <c r="C1407" s="52" t="s">
        <v>18</v>
      </c>
      <c r="D1407" s="52" t="s">
        <v>1738</v>
      </c>
      <c r="E1407" s="52" t="s">
        <v>1739</v>
      </c>
      <c r="F1407" s="52">
        <v>40</v>
      </c>
      <c r="G1407" s="63" t="s">
        <v>1779</v>
      </c>
      <c r="H1407" s="52" t="s">
        <v>1792</v>
      </c>
      <c r="I1407" s="52" t="s">
        <v>1737</v>
      </c>
      <c r="J1407" s="52" t="s">
        <v>1722</v>
      </c>
      <c r="K1407" s="59">
        <f t="shared" si="998"/>
        <v>87.061936247952403</v>
      </c>
      <c r="L1407" s="59">
        <v>0.14000000000000001</v>
      </c>
      <c r="M1407" s="59">
        <v>0.93</v>
      </c>
      <c r="N1407" s="59">
        <v>32.89</v>
      </c>
      <c r="O1407" s="59">
        <v>27.02</v>
      </c>
      <c r="P1407" s="59">
        <v>0.22</v>
      </c>
      <c r="Q1407" s="59">
        <v>22.52</v>
      </c>
      <c r="R1407" s="59">
        <v>0.24</v>
      </c>
      <c r="S1407" s="59">
        <v>14.37</v>
      </c>
      <c r="T1407" s="59"/>
      <c r="U1407" s="59">
        <v>0.22</v>
      </c>
      <c r="V1407" s="59">
        <f t="shared" si="999"/>
        <v>98.55</v>
      </c>
      <c r="W1407" s="59">
        <f t="shared" si="981"/>
        <v>15.377494316292907</v>
      </c>
      <c r="X1407" s="59">
        <f t="shared" si="982"/>
        <v>7.9378813999856543</v>
      </c>
      <c r="Y1407" s="59">
        <f t="shared" si="983"/>
        <v>99.345375716278568</v>
      </c>
      <c r="Z1407" s="59">
        <f t="shared" si="971"/>
        <v>4.1321571654959321E-3</v>
      </c>
      <c r="AA1407" s="59">
        <f t="shared" si="972"/>
        <v>2.0643682405634276E-2</v>
      </c>
      <c r="AB1407" s="59">
        <f t="shared" si="973"/>
        <v>1.1442345105665048</v>
      </c>
      <c r="AC1407" s="59">
        <f t="shared" si="974"/>
        <v>0.63080367969471585</v>
      </c>
      <c r="AD1407" s="59">
        <f t="shared" si="975"/>
        <v>0.17631151820055274</v>
      </c>
      <c r="AE1407" s="59">
        <f t="shared" si="976"/>
        <v>3.7192621768606508E-3</v>
      </c>
      <c r="AF1407" s="59">
        <f t="shared" si="977"/>
        <v>0.37958566454776249</v>
      </c>
      <c r="AG1407" s="59">
        <f t="shared" si="978"/>
        <v>6.0002736495545668E-3</v>
      </c>
      <c r="AH1407" s="59">
        <f t="shared" si="979"/>
        <v>0.63225892670247152</v>
      </c>
      <c r="AI1407" s="59">
        <f t="shared" si="980"/>
        <v>0</v>
      </c>
      <c r="AJ1407" s="59">
        <f t="shared" si="984"/>
        <v>2.9976896751095525</v>
      </c>
      <c r="AK1407" s="59">
        <f t="shared" si="942"/>
        <v>4.0037192621768609</v>
      </c>
      <c r="AL1407" s="59">
        <f t="shared" si="985"/>
        <v>0.62485774215707679</v>
      </c>
      <c r="AM1407" s="59">
        <f t="shared" si="986"/>
        <v>0.37514225784292321</v>
      </c>
      <c r="AN1407" s="59">
        <f t="shared" si="987"/>
        <v>2.1529260732471673</v>
      </c>
      <c r="AO1407" s="59">
        <f t="shared" si="988"/>
        <v>7.6710509213763611</v>
      </c>
      <c r="AP1407" s="59">
        <f t="shared" si="989"/>
        <v>0.31716569839206854</v>
      </c>
      <c r="AQ1407" s="59">
        <f t="shared" si="990"/>
        <v>9.035362417920316E-2</v>
      </c>
      <c r="AR1407" s="59">
        <f t="shared" si="991"/>
        <v>0.32326531577570028</v>
      </c>
      <c r="AS1407" s="59">
        <f t="shared" si="992"/>
        <v>0.58638106004509649</v>
      </c>
      <c r="AT1407" s="59">
        <f t="shared" si="993"/>
        <v>0.35537470864324594</v>
      </c>
      <c r="AU1407" s="59">
        <v>39.78</v>
      </c>
      <c r="AV1407" s="78"/>
      <c r="AW1407" s="59">
        <v>12.28</v>
      </c>
      <c r="AX1407" s="59">
        <v>0.2</v>
      </c>
      <c r="AY1407" s="59">
        <v>46.36</v>
      </c>
      <c r="AZ1407" s="59">
        <v>0.21</v>
      </c>
      <c r="BA1407" s="59">
        <v>0.25</v>
      </c>
      <c r="BB1407" s="59">
        <v>0.04</v>
      </c>
      <c r="BC1407" s="59"/>
      <c r="BD1407" s="59"/>
      <c r="BE1407" s="59">
        <f t="shared" si="994"/>
        <v>99.12</v>
      </c>
      <c r="BF1407" s="59">
        <f t="shared" si="995"/>
        <v>87.061936247952403</v>
      </c>
      <c r="BG1407" s="59">
        <f t="shared" si="996"/>
        <v>0.12938063752047596</v>
      </c>
      <c r="BH1407" s="64">
        <f t="shared" si="997"/>
        <v>0.87061936247952398</v>
      </c>
      <c r="BI1407" s="52"/>
      <c r="BJ1407" s="62"/>
      <c r="BK1407" s="62"/>
      <c r="BL1407" s="69"/>
    </row>
    <row r="1408" spans="1:64" s="34" customFormat="1" x14ac:dyDescent="0.25">
      <c r="A1408" s="69"/>
      <c r="B1408" s="58" t="s">
        <v>254</v>
      </c>
      <c r="C1408" s="52" t="s">
        <v>18</v>
      </c>
      <c r="D1408" s="52" t="s">
        <v>1738</v>
      </c>
      <c r="E1408" s="52" t="s">
        <v>1739</v>
      </c>
      <c r="F1408" s="52">
        <v>60</v>
      </c>
      <c r="G1408" s="63" t="s">
        <v>1779</v>
      </c>
      <c r="H1408" s="52" t="s">
        <v>1792</v>
      </c>
      <c r="I1408" s="52" t="s">
        <v>1737</v>
      </c>
      <c r="J1408" s="52" t="s">
        <v>1722</v>
      </c>
      <c r="K1408" s="59">
        <f t="shared" si="998"/>
        <v>85.682886809398269</v>
      </c>
      <c r="L1408" s="59">
        <v>0.18</v>
      </c>
      <c r="M1408" s="59">
        <v>1.07</v>
      </c>
      <c r="N1408" s="59">
        <v>34.83</v>
      </c>
      <c r="O1408" s="59">
        <v>23.85</v>
      </c>
      <c r="P1408" s="59">
        <v>0.25</v>
      </c>
      <c r="Q1408" s="59">
        <v>23.73</v>
      </c>
      <c r="R1408" s="59">
        <v>0.26</v>
      </c>
      <c r="S1408" s="59">
        <v>14.02</v>
      </c>
      <c r="T1408" s="59"/>
      <c r="U1408" s="59">
        <v>0.26</v>
      </c>
      <c r="V1408" s="59">
        <f t="shared" si="999"/>
        <v>98.45</v>
      </c>
      <c r="W1408" s="59">
        <f t="shared" si="981"/>
        <v>16.287525083987347</v>
      </c>
      <c r="X1408" s="59">
        <f t="shared" si="982"/>
        <v>8.271254629931823</v>
      </c>
      <c r="Y1408" s="59">
        <f t="shared" si="983"/>
        <v>99.278779713919164</v>
      </c>
      <c r="Z1408" s="59">
        <f t="shared" si="971"/>
        <v>5.2886607182565937E-3</v>
      </c>
      <c r="AA1408" s="59">
        <f t="shared" si="972"/>
        <v>2.3643534705829611E-2</v>
      </c>
      <c r="AB1408" s="59">
        <f t="shared" si="973"/>
        <v>1.2062270099130541</v>
      </c>
      <c r="AC1408" s="59">
        <f t="shared" si="974"/>
        <v>0.55427036974075472</v>
      </c>
      <c r="AD1408" s="59">
        <f t="shared" si="975"/>
        <v>0.18288238464285719</v>
      </c>
      <c r="AE1408" s="59">
        <f t="shared" si="976"/>
        <v>4.2072520170733478E-3</v>
      </c>
      <c r="AF1408" s="59">
        <f t="shared" si="977"/>
        <v>0.40022455532575629</v>
      </c>
      <c r="AG1408" s="59">
        <f t="shared" si="978"/>
        <v>6.4707939311476111E-3</v>
      </c>
      <c r="AH1408" s="59">
        <f t="shared" si="979"/>
        <v>0.61405973542431469</v>
      </c>
      <c r="AI1408" s="59">
        <f t="shared" si="980"/>
        <v>0</v>
      </c>
      <c r="AJ1408" s="59">
        <f t="shared" si="984"/>
        <v>2.997274296419044</v>
      </c>
      <c r="AK1408" s="59">
        <f t="shared" si="942"/>
        <v>4.0042072520170739</v>
      </c>
      <c r="AL1408" s="59">
        <f t="shared" si="985"/>
        <v>0.60541185644333773</v>
      </c>
      <c r="AM1408" s="59">
        <f t="shared" si="986"/>
        <v>0.39458814355666227</v>
      </c>
      <c r="AN1408" s="59">
        <f t="shared" si="987"/>
        <v>2.1884259443977445</v>
      </c>
      <c r="AO1408" s="59">
        <f t="shared" si="988"/>
        <v>7.8370324034630068</v>
      </c>
      <c r="AP1408" s="59">
        <f t="shared" si="989"/>
        <v>0.31363438180430692</v>
      </c>
      <c r="AQ1408" s="59">
        <f t="shared" si="990"/>
        <v>9.4105325167386761E-2</v>
      </c>
      <c r="AR1408" s="59">
        <f t="shared" si="991"/>
        <v>0.28520949941112117</v>
      </c>
      <c r="AS1408" s="59">
        <f t="shared" si="992"/>
        <v>0.62068517542149215</v>
      </c>
      <c r="AT1408" s="59">
        <f t="shared" si="993"/>
        <v>0.3148373727484608</v>
      </c>
      <c r="AU1408" s="59">
        <v>39.79</v>
      </c>
      <c r="AV1408" s="78"/>
      <c r="AW1408" s="59">
        <v>13.48</v>
      </c>
      <c r="AX1408" s="59">
        <v>0.21</v>
      </c>
      <c r="AY1408" s="59">
        <v>45.26</v>
      </c>
      <c r="AZ1408" s="59">
        <v>0.21</v>
      </c>
      <c r="BA1408" s="59">
        <v>0.23</v>
      </c>
      <c r="BB1408" s="59">
        <v>0.03</v>
      </c>
      <c r="BC1408" s="59"/>
      <c r="BD1408" s="59"/>
      <c r="BE1408" s="59">
        <f t="shared" si="994"/>
        <v>99.21</v>
      </c>
      <c r="BF1408" s="59">
        <f t="shared" si="995"/>
        <v>85.682886809398269</v>
      </c>
      <c r="BG1408" s="59">
        <f t="shared" si="996"/>
        <v>0.1431711319060173</v>
      </c>
      <c r="BH1408" s="64">
        <f t="shared" si="997"/>
        <v>0.85682886809398273</v>
      </c>
      <c r="BI1408" s="52"/>
      <c r="BJ1408" s="62"/>
      <c r="BK1408" s="62"/>
      <c r="BL1408" s="69"/>
    </row>
    <row r="1409" spans="1:64" s="34" customFormat="1" x14ac:dyDescent="0.25">
      <c r="A1409" s="69"/>
      <c r="B1409" s="58" t="s">
        <v>254</v>
      </c>
      <c r="C1409" s="52" t="s">
        <v>18</v>
      </c>
      <c r="D1409" s="52" t="s">
        <v>1738</v>
      </c>
      <c r="E1409" s="52" t="s">
        <v>1739</v>
      </c>
      <c r="F1409" s="52">
        <v>98</v>
      </c>
      <c r="G1409" s="63" t="s">
        <v>1779</v>
      </c>
      <c r="H1409" s="52" t="s">
        <v>1792</v>
      </c>
      <c r="I1409" s="52" t="s">
        <v>1737</v>
      </c>
      <c r="J1409" s="52" t="s">
        <v>1722</v>
      </c>
      <c r="K1409" s="59">
        <f t="shared" si="998"/>
        <v>85.864681498816765</v>
      </c>
      <c r="L1409" s="59">
        <v>0.12</v>
      </c>
      <c r="M1409" s="59">
        <v>1.32</v>
      </c>
      <c r="N1409" s="59">
        <v>37.770000000000003</v>
      </c>
      <c r="O1409" s="59">
        <v>25.05</v>
      </c>
      <c r="P1409" s="59">
        <v>0.3</v>
      </c>
      <c r="Q1409" s="59">
        <v>19.23</v>
      </c>
      <c r="R1409" s="59">
        <v>0.25</v>
      </c>
      <c r="S1409" s="59">
        <v>13.84</v>
      </c>
      <c r="T1409" s="59"/>
      <c r="U1409" s="59">
        <v>0.34</v>
      </c>
      <c r="V1409" s="59">
        <f t="shared" si="999"/>
        <v>98.220000000000013</v>
      </c>
      <c r="W1409" s="59">
        <f t="shared" si="981"/>
        <v>16.889593199587253</v>
      </c>
      <c r="X1409" s="59">
        <f t="shared" si="982"/>
        <v>2.6010300071268575</v>
      </c>
      <c r="Y1409" s="59">
        <f t="shared" si="983"/>
        <v>98.480623206714114</v>
      </c>
      <c r="Z1409" s="59">
        <f t="shared" si="971"/>
        <v>3.5065347985994192E-3</v>
      </c>
      <c r="AA1409" s="59">
        <f t="shared" si="972"/>
        <v>2.9008566164283232E-2</v>
      </c>
      <c r="AB1409" s="59">
        <f t="shared" si="973"/>
        <v>1.3009070426845306</v>
      </c>
      <c r="AC1409" s="59">
        <f t="shared" si="974"/>
        <v>0.57898153711973699</v>
      </c>
      <c r="AD1409" s="59">
        <f t="shared" si="975"/>
        <v>5.7196513059110277E-2</v>
      </c>
      <c r="AE1409" s="59">
        <f t="shared" si="976"/>
        <v>5.0211532753750626E-3</v>
      </c>
      <c r="AF1409" s="59">
        <f t="shared" si="977"/>
        <v>0.41275422552521662</v>
      </c>
      <c r="AG1409" s="59">
        <f t="shared" si="978"/>
        <v>6.1879662404801927E-3</v>
      </c>
      <c r="AH1409" s="59">
        <f t="shared" si="979"/>
        <v>0.60286823710040793</v>
      </c>
      <c r="AI1409" s="59">
        <f t="shared" si="980"/>
        <v>0</v>
      </c>
      <c r="AJ1409" s="59">
        <f t="shared" si="984"/>
        <v>2.9964317759677401</v>
      </c>
      <c r="AK1409" s="59">
        <f t="shared" si="942"/>
        <v>4.0050211532753757</v>
      </c>
      <c r="AL1409" s="59">
        <f t="shared" si="985"/>
        <v>0.59359482414543174</v>
      </c>
      <c r="AM1409" s="59">
        <f t="shared" si="986"/>
        <v>0.40640517585456826</v>
      </c>
      <c r="AN1409" s="59">
        <f t="shared" si="987"/>
        <v>7.2164228805111224</v>
      </c>
      <c r="AO1409" s="59">
        <f t="shared" si="988"/>
        <v>37.360352208057485</v>
      </c>
      <c r="AP1409" s="59">
        <f t="shared" si="989"/>
        <v>0.12170746498113454</v>
      </c>
      <c r="AQ1409" s="59">
        <f t="shared" si="990"/>
        <v>2.9527104033702012E-2</v>
      </c>
      <c r="AR1409" s="59">
        <f t="shared" si="991"/>
        <v>0.29889318711543689</v>
      </c>
      <c r="AS1409" s="59">
        <f t="shared" si="992"/>
        <v>0.67157970885086116</v>
      </c>
      <c r="AT1409" s="59">
        <f t="shared" si="993"/>
        <v>0.30798715590900611</v>
      </c>
      <c r="AU1409" s="59">
        <v>39.619999999999997</v>
      </c>
      <c r="AV1409" s="78"/>
      <c r="AW1409" s="59">
        <v>13.31</v>
      </c>
      <c r="AX1409" s="59">
        <v>0.25</v>
      </c>
      <c r="AY1409" s="59">
        <v>45.36</v>
      </c>
      <c r="AZ1409" s="59">
        <v>0.24</v>
      </c>
      <c r="BA1409" s="59">
        <v>0.22</v>
      </c>
      <c r="BB1409" s="59">
        <v>0.08</v>
      </c>
      <c r="BC1409" s="59"/>
      <c r="BD1409" s="59"/>
      <c r="BE1409" s="59">
        <f t="shared" si="994"/>
        <v>99.079999999999984</v>
      </c>
      <c r="BF1409" s="59">
        <f t="shared" si="995"/>
        <v>85.864681498816765</v>
      </c>
      <c r="BG1409" s="59">
        <f t="shared" si="996"/>
        <v>0.14135318501183236</v>
      </c>
      <c r="BH1409" s="64">
        <f t="shared" si="997"/>
        <v>0.85864681498816764</v>
      </c>
      <c r="BI1409" s="52"/>
      <c r="BJ1409" s="62"/>
      <c r="BK1409" s="62"/>
      <c r="BL1409" s="69"/>
    </row>
    <row r="1410" spans="1:64" s="34" customFormat="1" x14ac:dyDescent="0.25">
      <c r="A1410" s="69"/>
      <c r="B1410" s="58" t="s">
        <v>254</v>
      </c>
      <c r="C1410" s="52" t="s">
        <v>18</v>
      </c>
      <c r="D1410" s="52" t="s">
        <v>1738</v>
      </c>
      <c r="E1410" s="52" t="s">
        <v>1739</v>
      </c>
      <c r="F1410" s="52">
        <v>99</v>
      </c>
      <c r="G1410" s="63" t="s">
        <v>1779</v>
      </c>
      <c r="H1410" s="52" t="s">
        <v>1792</v>
      </c>
      <c r="I1410" s="52" t="s">
        <v>1737</v>
      </c>
      <c r="J1410" s="52" t="s">
        <v>1722</v>
      </c>
      <c r="K1410" s="59">
        <f t="shared" si="998"/>
        <v>86.000167513946408</v>
      </c>
      <c r="L1410" s="59">
        <v>0.16</v>
      </c>
      <c r="M1410" s="59">
        <v>0.91</v>
      </c>
      <c r="N1410" s="59">
        <v>32.72</v>
      </c>
      <c r="O1410" s="59">
        <v>26.09</v>
      </c>
      <c r="P1410" s="59">
        <v>0.21</v>
      </c>
      <c r="Q1410" s="59">
        <v>23.75</v>
      </c>
      <c r="R1410" s="59">
        <v>0.23</v>
      </c>
      <c r="S1410" s="59">
        <v>14.17</v>
      </c>
      <c r="T1410" s="59"/>
      <c r="U1410" s="59">
        <v>0.28999999999999998</v>
      </c>
      <c r="V1410" s="59">
        <f t="shared" si="999"/>
        <v>98.530000000000015</v>
      </c>
      <c r="W1410" s="59">
        <f t="shared" si="981"/>
        <v>15.583577614744929</v>
      </c>
      <c r="X1410" s="59">
        <f t="shared" si="982"/>
        <v>9.0758194990609802</v>
      </c>
      <c r="Y1410" s="59">
        <f t="shared" si="983"/>
        <v>99.43939711380591</v>
      </c>
      <c r="Z1410" s="59">
        <f t="shared" si="971"/>
        <v>4.7312767422138047E-3</v>
      </c>
      <c r="AA1410" s="59">
        <f t="shared" si="972"/>
        <v>2.0237421909422799E-2</v>
      </c>
      <c r="AB1410" s="59">
        <f t="shared" si="973"/>
        <v>1.1404441893959167</v>
      </c>
      <c r="AC1410" s="59">
        <f t="shared" si="974"/>
        <v>0.61022855429609402</v>
      </c>
      <c r="AD1410" s="59">
        <f t="shared" si="975"/>
        <v>0.20196285550879661</v>
      </c>
      <c r="AE1410" s="59">
        <f t="shared" si="976"/>
        <v>3.556828953526939E-3</v>
      </c>
      <c r="AF1410" s="59">
        <f t="shared" si="977"/>
        <v>0.38539046793643039</v>
      </c>
      <c r="AG1410" s="59">
        <f t="shared" si="978"/>
        <v>5.76099137220841E-3</v>
      </c>
      <c r="AH1410" s="59">
        <f t="shared" si="979"/>
        <v>0.6246225011565868</v>
      </c>
      <c r="AI1410" s="59">
        <f t="shared" si="980"/>
        <v>0</v>
      </c>
      <c r="AJ1410" s="59">
        <f t="shared" si="984"/>
        <v>2.9969350872711966</v>
      </c>
      <c r="AK1410" s="59">
        <f t="shared" si="942"/>
        <v>4.0035568289535268</v>
      </c>
      <c r="AL1410" s="59">
        <f t="shared" si="985"/>
        <v>0.61843017888918039</v>
      </c>
      <c r="AM1410" s="59">
        <f t="shared" si="986"/>
        <v>0.38156982111081961</v>
      </c>
      <c r="AN1410" s="59">
        <f t="shared" si="987"/>
        <v>1.9082244948732392</v>
      </c>
      <c r="AO1410" s="59">
        <f t="shared" si="988"/>
        <v>6.5504168029471552</v>
      </c>
      <c r="AP1410" s="59">
        <f t="shared" si="989"/>
        <v>0.34385240952438473</v>
      </c>
      <c r="AQ1410" s="59">
        <f t="shared" si="990"/>
        <v>0.10343089903280356</v>
      </c>
      <c r="AR1410" s="59">
        <f t="shared" si="991"/>
        <v>0.31251532776819901</v>
      </c>
      <c r="AS1410" s="59">
        <f t="shared" si="992"/>
        <v>0.58405377319899732</v>
      </c>
      <c r="AT1410" s="59">
        <f t="shared" si="993"/>
        <v>0.34856803277189147</v>
      </c>
      <c r="AU1410" s="59">
        <v>39.840000000000003</v>
      </c>
      <c r="AV1410" s="78"/>
      <c r="AW1410" s="59">
        <v>13.24</v>
      </c>
      <c r="AX1410" s="59">
        <v>0.21</v>
      </c>
      <c r="AY1410" s="59">
        <v>45.63</v>
      </c>
      <c r="AZ1410" s="59">
        <v>0.22</v>
      </c>
      <c r="BA1410" s="59">
        <v>0</v>
      </c>
      <c r="BB1410" s="59">
        <v>0.06</v>
      </c>
      <c r="BC1410" s="59"/>
      <c r="BD1410" s="59"/>
      <c r="BE1410" s="59">
        <f t="shared" si="994"/>
        <v>99.200000000000017</v>
      </c>
      <c r="BF1410" s="59">
        <f t="shared" si="995"/>
        <v>86.000167513946408</v>
      </c>
      <c r="BG1410" s="59">
        <f t="shared" si="996"/>
        <v>0.13999832486053593</v>
      </c>
      <c r="BH1410" s="64">
        <f t="shared" si="997"/>
        <v>0.86000167513946413</v>
      </c>
      <c r="BI1410" s="52"/>
      <c r="BJ1410" s="62"/>
      <c r="BK1410" s="62"/>
      <c r="BL1410" s="69"/>
    </row>
    <row r="1411" spans="1:64" s="34" customFormat="1" x14ac:dyDescent="0.25">
      <c r="A1411" s="69"/>
      <c r="B1411" s="58" t="s">
        <v>254</v>
      </c>
      <c r="C1411" s="52" t="s">
        <v>18</v>
      </c>
      <c r="D1411" s="52" t="s">
        <v>1740</v>
      </c>
      <c r="E1411" s="52" t="s">
        <v>17</v>
      </c>
      <c r="F1411" s="52">
        <v>13</v>
      </c>
      <c r="G1411" s="63" t="s">
        <v>1779</v>
      </c>
      <c r="H1411" s="52" t="s">
        <v>1792</v>
      </c>
      <c r="I1411" s="52" t="s">
        <v>1737</v>
      </c>
      <c r="J1411" s="52" t="s">
        <v>1722</v>
      </c>
      <c r="K1411" s="59">
        <f t="shared" si="998"/>
        <v>83.548103907942021</v>
      </c>
      <c r="L1411" s="59">
        <v>0.12</v>
      </c>
      <c r="M1411" s="59">
        <v>0.33</v>
      </c>
      <c r="N1411" s="59">
        <v>39.26</v>
      </c>
      <c r="O1411" s="59">
        <v>15.31</v>
      </c>
      <c r="P1411" s="59">
        <v>0.04</v>
      </c>
      <c r="Q1411" s="59">
        <v>27.74</v>
      </c>
      <c r="R1411" s="59">
        <v>0.21</v>
      </c>
      <c r="S1411" s="59">
        <v>15.01</v>
      </c>
      <c r="T1411" s="59">
        <v>0.28000000000000003</v>
      </c>
      <c r="U1411" s="59">
        <v>0.08</v>
      </c>
      <c r="V1411" s="59">
        <f t="shared" si="999"/>
        <v>98.38</v>
      </c>
      <c r="W1411" s="59">
        <f t="shared" si="981"/>
        <v>14.867734553863034</v>
      </c>
      <c r="X1411" s="59">
        <f t="shared" si="982"/>
        <v>14.305696205975732</v>
      </c>
      <c r="Y1411" s="59">
        <f t="shared" si="983"/>
        <v>99.813430759838766</v>
      </c>
      <c r="Z1411" s="59">
        <f t="shared" si="971"/>
        <v>3.4356906030313179E-3</v>
      </c>
      <c r="AA1411" s="59">
        <f t="shared" si="972"/>
        <v>7.1056230653869555E-3</v>
      </c>
      <c r="AB1411" s="59">
        <f t="shared" si="973"/>
        <v>1.3249072272913112</v>
      </c>
      <c r="AC1411" s="59">
        <f t="shared" si="974"/>
        <v>0.34671135821448007</v>
      </c>
      <c r="AD1411" s="59">
        <f t="shared" si="975"/>
        <v>0.30822586689873921</v>
      </c>
      <c r="AE1411" s="59">
        <f t="shared" si="976"/>
        <v>6.5596113600912501E-4</v>
      </c>
      <c r="AF1411" s="59">
        <f t="shared" si="977"/>
        <v>0.35600248642250432</v>
      </c>
      <c r="AG1411" s="59">
        <f t="shared" si="978"/>
        <v>5.0928761571506324E-3</v>
      </c>
      <c r="AH1411" s="59">
        <f t="shared" si="979"/>
        <v>0.64062354906260655</v>
      </c>
      <c r="AI1411" s="59">
        <f t="shared" si="980"/>
        <v>6.4478407100926416E-3</v>
      </c>
      <c r="AJ1411" s="59">
        <f t="shared" si="984"/>
        <v>2.9992084795613123</v>
      </c>
      <c r="AK1411" s="59">
        <f t="shared" si="942"/>
        <v>4.0006559611360091</v>
      </c>
      <c r="AL1411" s="59">
        <f t="shared" si="985"/>
        <v>0.64279230749855032</v>
      </c>
      <c r="AM1411" s="59">
        <f t="shared" si="986"/>
        <v>0.35720769250144968</v>
      </c>
      <c r="AN1411" s="59">
        <f t="shared" si="987"/>
        <v>1.1550052239433268</v>
      </c>
      <c r="AO1411" s="59">
        <f t="shared" si="988"/>
        <v>3.3952287717971688</v>
      </c>
      <c r="AP1411" s="59">
        <f t="shared" si="989"/>
        <v>0.46403599809848928</v>
      </c>
      <c r="AQ1411" s="59">
        <f t="shared" si="990"/>
        <v>0.15568186001905221</v>
      </c>
      <c r="AR1411" s="59">
        <f t="shared" si="991"/>
        <v>0.1751205039332244</v>
      </c>
      <c r="AS1411" s="59">
        <f t="shared" si="992"/>
        <v>0.66919763604772342</v>
      </c>
      <c r="AT1411" s="59">
        <f t="shared" si="993"/>
        <v>0.20741056675292566</v>
      </c>
      <c r="AU1411" s="59">
        <v>39.549999999999997</v>
      </c>
      <c r="AV1411" s="78"/>
      <c r="AW1411" s="59">
        <v>15.44</v>
      </c>
      <c r="AX1411" s="59">
        <v>0.26</v>
      </c>
      <c r="AY1411" s="59">
        <v>43.99</v>
      </c>
      <c r="AZ1411" s="59">
        <v>0.15</v>
      </c>
      <c r="BA1411" s="59">
        <v>0.32</v>
      </c>
      <c r="BB1411" s="59">
        <v>7.0000000000000007E-2</v>
      </c>
      <c r="BC1411" s="59"/>
      <c r="BD1411" s="59"/>
      <c r="BE1411" s="59">
        <f t="shared" si="994"/>
        <v>99.779999999999987</v>
      </c>
      <c r="BF1411" s="59">
        <f t="shared" si="995"/>
        <v>83.548103907942021</v>
      </c>
      <c r="BG1411" s="59">
        <f t="shared" si="996"/>
        <v>0.1645189609205798</v>
      </c>
      <c r="BH1411" s="64">
        <f t="shared" si="997"/>
        <v>0.83548103907942017</v>
      </c>
      <c r="BI1411" s="52"/>
      <c r="BJ1411" s="62"/>
      <c r="BK1411" s="62"/>
      <c r="BL1411" s="69"/>
    </row>
    <row r="1412" spans="1:64" s="34" customFormat="1" x14ac:dyDescent="0.25">
      <c r="A1412" s="69"/>
      <c r="B1412" s="58" t="s">
        <v>254</v>
      </c>
      <c r="C1412" s="52" t="s">
        <v>18</v>
      </c>
      <c r="D1412" s="52" t="s">
        <v>1740</v>
      </c>
      <c r="E1412" s="52" t="s">
        <v>17</v>
      </c>
      <c r="F1412" s="52">
        <v>13</v>
      </c>
      <c r="G1412" s="63" t="s">
        <v>1779</v>
      </c>
      <c r="H1412" s="52" t="s">
        <v>1792</v>
      </c>
      <c r="I1412" s="52" t="s">
        <v>1737</v>
      </c>
      <c r="J1412" s="52" t="s">
        <v>1722</v>
      </c>
      <c r="K1412" s="59">
        <f t="shared" si="998"/>
        <v>83.548103907942021</v>
      </c>
      <c r="L1412" s="59">
        <v>0.11</v>
      </c>
      <c r="M1412" s="59">
        <v>0.4</v>
      </c>
      <c r="N1412" s="59">
        <v>39.979999999999997</v>
      </c>
      <c r="O1412" s="59">
        <v>15.31</v>
      </c>
      <c r="P1412" s="59">
        <v>0.12</v>
      </c>
      <c r="Q1412" s="59">
        <v>27.32</v>
      </c>
      <c r="R1412" s="59">
        <v>0.23</v>
      </c>
      <c r="S1412" s="59">
        <v>15.2</v>
      </c>
      <c r="T1412" s="59">
        <v>0.38</v>
      </c>
      <c r="U1412" s="59">
        <v>0</v>
      </c>
      <c r="V1412" s="59">
        <f t="shared" si="999"/>
        <v>99.05</v>
      </c>
      <c r="W1412" s="59">
        <f t="shared" si="981"/>
        <v>14.942053376046193</v>
      </c>
      <c r="X1412" s="59">
        <f t="shared" si="982"/>
        <v>13.756330989057354</v>
      </c>
      <c r="Y1412" s="59">
        <f t="shared" si="983"/>
        <v>100.42838436510354</v>
      </c>
      <c r="Z1412" s="59">
        <f t="shared" si="971"/>
        <v>3.1214628153139667E-3</v>
      </c>
      <c r="AA1412" s="59">
        <f t="shared" si="972"/>
        <v>8.5365206768559018E-3</v>
      </c>
      <c r="AB1412" s="59">
        <f t="shared" si="973"/>
        <v>1.3372439546483839</v>
      </c>
      <c r="AC1412" s="59">
        <f t="shared" si="974"/>
        <v>0.34363765670188368</v>
      </c>
      <c r="AD1412" s="59">
        <f t="shared" si="975"/>
        <v>0.29376184075354911</v>
      </c>
      <c r="AE1412" s="59">
        <f t="shared" si="976"/>
        <v>1.9504375238226666E-3</v>
      </c>
      <c r="AF1412" s="59">
        <f t="shared" si="977"/>
        <v>0.35461017721587679</v>
      </c>
      <c r="AG1412" s="59">
        <f t="shared" si="978"/>
        <v>5.528462097497213E-3</v>
      </c>
      <c r="AH1412" s="59">
        <f t="shared" si="979"/>
        <v>0.64298149538749405</v>
      </c>
      <c r="AI1412" s="59">
        <f t="shared" si="980"/>
        <v>8.6730638733335183E-3</v>
      </c>
      <c r="AJ1412" s="59">
        <f t="shared" si="984"/>
        <v>3.0000450716940108</v>
      </c>
      <c r="AK1412" s="59">
        <f t="shared" si="942"/>
        <v>4.0019504375238224</v>
      </c>
      <c r="AL1412" s="59">
        <f t="shared" si="985"/>
        <v>0.64453374366040328</v>
      </c>
      <c r="AM1412" s="59">
        <f t="shared" si="986"/>
        <v>0.35546625633959672</v>
      </c>
      <c r="AN1412" s="59">
        <f t="shared" si="987"/>
        <v>1.2071349236723237</v>
      </c>
      <c r="AO1412" s="59">
        <f t="shared" si="988"/>
        <v>3.5971877703830257</v>
      </c>
      <c r="AP1412" s="59">
        <f t="shared" si="989"/>
        <v>0.45307606221741897</v>
      </c>
      <c r="AQ1412" s="59">
        <f t="shared" si="990"/>
        <v>0.14876702953162027</v>
      </c>
      <c r="AR1412" s="59">
        <f t="shared" si="991"/>
        <v>0.174025167093212</v>
      </c>
      <c r="AS1412" s="59">
        <f t="shared" si="992"/>
        <v>0.67720780337516773</v>
      </c>
      <c r="AT1412" s="59">
        <f t="shared" si="993"/>
        <v>0.20443894107797181</v>
      </c>
      <c r="AU1412" s="59">
        <v>39.549999999999997</v>
      </c>
      <c r="AV1412" s="78"/>
      <c r="AW1412" s="59">
        <v>15.44</v>
      </c>
      <c r="AX1412" s="59">
        <v>0.26</v>
      </c>
      <c r="AY1412" s="59">
        <v>43.99</v>
      </c>
      <c r="AZ1412" s="59">
        <v>0.15</v>
      </c>
      <c r="BA1412" s="59">
        <v>0.32</v>
      </c>
      <c r="BB1412" s="59">
        <v>7.0000000000000007E-2</v>
      </c>
      <c r="BC1412" s="59"/>
      <c r="BD1412" s="59"/>
      <c r="BE1412" s="59">
        <f t="shared" si="994"/>
        <v>99.779999999999987</v>
      </c>
      <c r="BF1412" s="59">
        <f t="shared" si="995"/>
        <v>83.548103907942021</v>
      </c>
      <c r="BG1412" s="59">
        <f t="shared" si="996"/>
        <v>0.1645189609205798</v>
      </c>
      <c r="BH1412" s="64">
        <f t="shared" si="997"/>
        <v>0.83548103907942017</v>
      </c>
      <c r="BI1412" s="52"/>
      <c r="BJ1412" s="62"/>
      <c r="BK1412" s="62"/>
      <c r="BL1412" s="69"/>
    </row>
    <row r="1413" spans="1:64" s="34" customFormat="1" x14ac:dyDescent="0.25">
      <c r="A1413" s="69"/>
      <c r="B1413" s="58" t="s">
        <v>254</v>
      </c>
      <c r="C1413" s="52" t="s">
        <v>18</v>
      </c>
      <c r="D1413" s="52" t="s">
        <v>1740</v>
      </c>
      <c r="E1413" s="52" t="s">
        <v>17</v>
      </c>
      <c r="F1413" s="52">
        <v>17</v>
      </c>
      <c r="G1413" s="63" t="s">
        <v>1779</v>
      </c>
      <c r="H1413" s="52" t="s">
        <v>1792</v>
      </c>
      <c r="I1413" s="52" t="s">
        <v>1737</v>
      </c>
      <c r="J1413" s="52" t="s">
        <v>1722</v>
      </c>
      <c r="K1413" s="59">
        <f t="shared" si="998"/>
        <v>83.890242332259618</v>
      </c>
      <c r="L1413" s="59">
        <v>0.13</v>
      </c>
      <c r="M1413" s="59">
        <v>1.1399999999999999</v>
      </c>
      <c r="N1413" s="59">
        <v>25.97</v>
      </c>
      <c r="O1413" s="59">
        <v>29.4</v>
      </c>
      <c r="P1413" s="59">
        <v>0.16</v>
      </c>
      <c r="Q1413" s="59">
        <v>28.68</v>
      </c>
      <c r="R1413" s="59">
        <v>0.27</v>
      </c>
      <c r="S1413" s="59">
        <v>12.3</v>
      </c>
      <c r="T1413" s="59">
        <v>0.26</v>
      </c>
      <c r="U1413" s="59">
        <v>0.14000000000000001</v>
      </c>
      <c r="V1413" s="59">
        <f t="shared" si="999"/>
        <v>98.449999999999989</v>
      </c>
      <c r="W1413" s="59">
        <f t="shared" si="981"/>
        <v>17.518163801753794</v>
      </c>
      <c r="X1413" s="59">
        <f t="shared" si="982"/>
        <v>12.404796841793958</v>
      </c>
      <c r="Y1413" s="59">
        <f t="shared" si="983"/>
        <v>99.69296064354775</v>
      </c>
      <c r="Z1413" s="59">
        <f t="shared" si="971"/>
        <v>3.9896577837990653E-3</v>
      </c>
      <c r="AA1413" s="59">
        <f t="shared" si="972"/>
        <v>2.6311921758012304E-2</v>
      </c>
      <c r="AB1413" s="59">
        <f t="shared" si="973"/>
        <v>0.93943473848775938</v>
      </c>
      <c r="AC1413" s="59">
        <f t="shared" si="974"/>
        <v>0.71367371382605305</v>
      </c>
      <c r="AD1413" s="59">
        <f t="shared" si="975"/>
        <v>0.28648984510027725</v>
      </c>
      <c r="AE1413" s="59">
        <f t="shared" si="976"/>
        <v>2.81253277875965E-3</v>
      </c>
      <c r="AF1413" s="59">
        <f t="shared" si="977"/>
        <v>0.44963106335242237</v>
      </c>
      <c r="AG1413" s="59">
        <f t="shared" si="978"/>
        <v>7.0188680338412945E-3</v>
      </c>
      <c r="AH1413" s="59">
        <f t="shared" si="979"/>
        <v>0.56271282094734565</v>
      </c>
      <c r="AI1413" s="59">
        <f t="shared" si="980"/>
        <v>6.4178432934944686E-3</v>
      </c>
      <c r="AJ1413" s="59">
        <f t="shared" si="984"/>
        <v>2.9984930053617642</v>
      </c>
      <c r="AK1413" s="59">
        <f t="shared" si="942"/>
        <v>4.0028125327787603</v>
      </c>
      <c r="AL1413" s="59">
        <f t="shared" si="985"/>
        <v>0.55585145490019983</v>
      </c>
      <c r="AM1413" s="59">
        <f t="shared" si="986"/>
        <v>0.44414854509980017</v>
      </c>
      <c r="AN1413" s="59">
        <f t="shared" si="987"/>
        <v>1.5694485198770043</v>
      </c>
      <c r="AO1413" s="59">
        <f t="shared" si="988"/>
        <v>5.0718491529607475</v>
      </c>
      <c r="AP1413" s="59">
        <f t="shared" si="989"/>
        <v>0.38918857189163242</v>
      </c>
      <c r="AQ1413" s="59">
        <f t="shared" si="990"/>
        <v>0.14770576231286195</v>
      </c>
      <c r="AR1413" s="59">
        <f t="shared" si="991"/>
        <v>0.36794923710622801</v>
      </c>
      <c r="AS1413" s="59">
        <f t="shared" si="992"/>
        <v>0.48434500058091001</v>
      </c>
      <c r="AT1413" s="59">
        <f t="shared" si="993"/>
        <v>0.43171620883502393</v>
      </c>
      <c r="AU1413" s="59">
        <v>39.64</v>
      </c>
      <c r="AV1413" s="78"/>
      <c r="AW1413" s="59">
        <v>15.29</v>
      </c>
      <c r="AX1413" s="59">
        <v>0.24</v>
      </c>
      <c r="AY1413" s="59">
        <v>44.67</v>
      </c>
      <c r="AZ1413" s="59">
        <v>0.13</v>
      </c>
      <c r="BA1413" s="59">
        <v>0.34</v>
      </c>
      <c r="BB1413" s="59">
        <v>0.02</v>
      </c>
      <c r="BC1413" s="59"/>
      <c r="BD1413" s="59"/>
      <c r="BE1413" s="59">
        <f t="shared" si="994"/>
        <v>100.33</v>
      </c>
      <c r="BF1413" s="59">
        <f t="shared" si="995"/>
        <v>83.890242332259618</v>
      </c>
      <c r="BG1413" s="59">
        <f t="shared" si="996"/>
        <v>0.16109757667740382</v>
      </c>
      <c r="BH1413" s="64">
        <f t="shared" si="997"/>
        <v>0.83890242332259612</v>
      </c>
      <c r="BI1413" s="52"/>
      <c r="BJ1413" s="62"/>
      <c r="BK1413" s="62"/>
      <c r="BL1413" s="69"/>
    </row>
    <row r="1414" spans="1:64" s="34" customFormat="1" x14ac:dyDescent="0.25">
      <c r="A1414" s="69"/>
      <c r="B1414" s="58" t="s">
        <v>254</v>
      </c>
      <c r="C1414" s="52" t="s">
        <v>18</v>
      </c>
      <c r="D1414" s="52" t="s">
        <v>1740</v>
      </c>
      <c r="E1414" s="52" t="s">
        <v>17</v>
      </c>
      <c r="F1414" s="52">
        <v>47</v>
      </c>
      <c r="G1414" s="63" t="s">
        <v>1779</v>
      </c>
      <c r="H1414" s="52" t="s">
        <v>1792</v>
      </c>
      <c r="I1414" s="52" t="s">
        <v>1737</v>
      </c>
      <c r="J1414" s="52" t="s">
        <v>1722</v>
      </c>
      <c r="K1414" s="59">
        <f t="shared" si="998"/>
        <v>83.927355854325</v>
      </c>
      <c r="L1414" s="59">
        <v>0.12</v>
      </c>
      <c r="M1414" s="59">
        <v>1.03</v>
      </c>
      <c r="N1414" s="59">
        <v>25.44</v>
      </c>
      <c r="O1414" s="59">
        <v>29.12</v>
      </c>
      <c r="P1414" s="59">
        <v>0.2</v>
      </c>
      <c r="Q1414" s="59">
        <v>29.58</v>
      </c>
      <c r="R1414" s="59">
        <v>0.28999999999999998</v>
      </c>
      <c r="S1414" s="59">
        <v>12.67</v>
      </c>
      <c r="T1414" s="59">
        <v>0.28999999999999998</v>
      </c>
      <c r="U1414" s="59">
        <v>0</v>
      </c>
      <c r="V1414" s="59">
        <f t="shared" si="999"/>
        <v>98.740000000000023</v>
      </c>
      <c r="W1414" s="59">
        <f t="shared" si="981"/>
        <v>17.032680325487398</v>
      </c>
      <c r="X1414" s="59">
        <f t="shared" si="982"/>
        <v>13.944565097257836</v>
      </c>
      <c r="Y1414" s="59">
        <f t="shared" si="983"/>
        <v>100.13724542274524</v>
      </c>
      <c r="Z1414" s="59">
        <f t="shared" si="971"/>
        <v>3.6685654080415419E-3</v>
      </c>
      <c r="AA1414" s="59">
        <f t="shared" si="972"/>
        <v>2.3681416169200331E-2</v>
      </c>
      <c r="AB1414" s="59">
        <f t="shared" si="973"/>
        <v>0.91671534363032281</v>
      </c>
      <c r="AC1414" s="59">
        <f t="shared" si="974"/>
        <v>0.70415208384357619</v>
      </c>
      <c r="AD1414" s="59">
        <f t="shared" si="975"/>
        <v>0.32080954270320933</v>
      </c>
      <c r="AE1414" s="59">
        <f t="shared" si="976"/>
        <v>3.502114437283009E-3</v>
      </c>
      <c r="AF1414" s="59">
        <f t="shared" si="977"/>
        <v>0.43548524774589636</v>
      </c>
      <c r="AG1414" s="59">
        <f t="shared" si="978"/>
        <v>7.5097250795358424E-3</v>
      </c>
      <c r="AH1414" s="59">
        <f t="shared" si="979"/>
        <v>0.57740566615562106</v>
      </c>
      <c r="AI1414" s="59">
        <f t="shared" si="980"/>
        <v>7.1307709428760895E-3</v>
      </c>
      <c r="AJ1414" s="59">
        <f t="shared" si="984"/>
        <v>3.0000604761155629</v>
      </c>
      <c r="AK1414" s="59">
        <f t="shared" ref="AK1414:AK1477" si="1000">Z1414*2+AA1414*2+AB1414*1.5+AC1414*1.5+AD1414*1.5+AE1414*2.5+AF1414+AG1414+AH1414+AI1414</f>
        <v>4.0035021144372829</v>
      </c>
      <c r="AL1414" s="59">
        <f t="shared" si="985"/>
        <v>0.5700571090439871</v>
      </c>
      <c r="AM1414" s="59">
        <f t="shared" si="986"/>
        <v>0.4299428909560129</v>
      </c>
      <c r="AN1414" s="59">
        <f t="shared" si="987"/>
        <v>1.3574572753553562</v>
      </c>
      <c r="AO1414" s="59">
        <f t="shared" si="988"/>
        <v>4.1944810078986423</v>
      </c>
      <c r="AP1414" s="59">
        <f t="shared" si="989"/>
        <v>0.42418584228605494</v>
      </c>
      <c r="AQ1414" s="59">
        <f t="shared" si="990"/>
        <v>0.165222922056879</v>
      </c>
      <c r="AR1414" s="59">
        <f t="shared" si="991"/>
        <v>0.36265150931843598</v>
      </c>
      <c r="AS1414" s="59">
        <f t="shared" si="992"/>
        <v>0.47212556862468497</v>
      </c>
      <c r="AT1414" s="59">
        <f t="shared" si="993"/>
        <v>0.43442916546295718</v>
      </c>
      <c r="AU1414" s="59">
        <v>39.44</v>
      </c>
      <c r="AV1414" s="78"/>
      <c r="AW1414" s="59">
        <v>15.19</v>
      </c>
      <c r="AX1414" s="59">
        <v>0.28000000000000003</v>
      </c>
      <c r="AY1414" s="59">
        <v>44.5</v>
      </c>
      <c r="AZ1414" s="59">
        <v>0.18</v>
      </c>
      <c r="BA1414" s="59">
        <v>0.3</v>
      </c>
      <c r="BB1414" s="59">
        <v>0.04</v>
      </c>
      <c r="BC1414" s="59"/>
      <c r="BD1414" s="59"/>
      <c r="BE1414" s="59">
        <f t="shared" si="994"/>
        <v>99.93</v>
      </c>
      <c r="BF1414" s="59">
        <f t="shared" si="995"/>
        <v>83.927355854325</v>
      </c>
      <c r="BG1414" s="59">
        <f t="shared" si="996"/>
        <v>0.16072644145675</v>
      </c>
      <c r="BH1414" s="64">
        <f t="shared" si="997"/>
        <v>0.83927355854325003</v>
      </c>
      <c r="BI1414" s="52"/>
      <c r="BJ1414" s="62"/>
      <c r="BK1414" s="62"/>
      <c r="BL1414" s="69"/>
    </row>
    <row r="1415" spans="1:64" s="34" customFormat="1" x14ac:dyDescent="0.25">
      <c r="A1415" s="69"/>
      <c r="B1415" s="58" t="s">
        <v>254</v>
      </c>
      <c r="C1415" s="52" t="s">
        <v>18</v>
      </c>
      <c r="D1415" s="52" t="s">
        <v>1740</v>
      </c>
      <c r="E1415" s="52" t="s">
        <v>17</v>
      </c>
      <c r="F1415" s="52">
        <v>103</v>
      </c>
      <c r="G1415" s="63" t="s">
        <v>1779</v>
      </c>
      <c r="H1415" s="52" t="s">
        <v>1792</v>
      </c>
      <c r="I1415" s="52" t="s">
        <v>1737</v>
      </c>
      <c r="J1415" s="52" t="s">
        <v>1722</v>
      </c>
      <c r="K1415" s="59">
        <f t="shared" si="998"/>
        <v>80.90584032000011</v>
      </c>
      <c r="L1415" s="59">
        <v>0.15</v>
      </c>
      <c r="M1415" s="59">
        <v>1.48</v>
      </c>
      <c r="N1415" s="59">
        <v>19.32</v>
      </c>
      <c r="O1415" s="59">
        <v>27.56</v>
      </c>
      <c r="P1415" s="59">
        <v>0.22</v>
      </c>
      <c r="Q1415" s="59">
        <v>39.5</v>
      </c>
      <c r="R1415" s="59">
        <v>0.36</v>
      </c>
      <c r="S1415" s="59">
        <v>8.5</v>
      </c>
      <c r="T1415" s="59">
        <v>0.2</v>
      </c>
      <c r="U1415" s="59">
        <v>0.01</v>
      </c>
      <c r="V1415" s="59">
        <f t="shared" si="999"/>
        <v>97.3</v>
      </c>
      <c r="W1415" s="59">
        <f t="shared" si="981"/>
        <v>22.519350250720503</v>
      </c>
      <c r="X1415" s="59">
        <f t="shared" si="982"/>
        <v>18.871582295265053</v>
      </c>
      <c r="Y1415" s="59">
        <f t="shared" si="983"/>
        <v>99.190932545985561</v>
      </c>
      <c r="Z1415" s="59">
        <f t="shared" si="971"/>
        <v>4.8842019464962021E-3</v>
      </c>
      <c r="AA1415" s="59">
        <f t="shared" si="972"/>
        <v>3.6242612311066832E-2</v>
      </c>
      <c r="AB1415" s="59">
        <f t="shared" si="973"/>
        <v>0.74150118304210355</v>
      </c>
      <c r="AC1415" s="59">
        <f t="shared" si="974"/>
        <v>0.70980923287562725</v>
      </c>
      <c r="AD1415" s="59">
        <f t="shared" si="975"/>
        <v>0.46242142972306499</v>
      </c>
      <c r="AE1415" s="59">
        <f t="shared" si="976"/>
        <v>4.1030834615251484E-3</v>
      </c>
      <c r="AF1415" s="59">
        <f t="shared" si="977"/>
        <v>0.6132444699228472</v>
      </c>
      <c r="AG1415" s="59">
        <f t="shared" si="978"/>
        <v>9.9292369314335546E-3</v>
      </c>
      <c r="AH1415" s="59">
        <f t="shared" si="979"/>
        <v>0.41258238769571365</v>
      </c>
      <c r="AI1415" s="59">
        <f t="shared" si="980"/>
        <v>5.2378832813984181E-3</v>
      </c>
      <c r="AJ1415" s="59">
        <f t="shared" si="984"/>
        <v>2.9999557211912773</v>
      </c>
      <c r="AK1415" s="59">
        <f t="shared" si="1000"/>
        <v>4.0041030834615263</v>
      </c>
      <c r="AL1415" s="59">
        <f t="shared" si="985"/>
        <v>0.40219495583642295</v>
      </c>
      <c r="AM1415" s="59">
        <f t="shared" si="986"/>
        <v>0.59780504416357705</v>
      </c>
      <c r="AN1415" s="59">
        <f t="shared" si="987"/>
        <v>1.3261592791884822</v>
      </c>
      <c r="AO1415" s="59">
        <f t="shared" si="988"/>
        <v>4.0683512377847828</v>
      </c>
      <c r="AP1415" s="59">
        <f t="shared" si="989"/>
        <v>0.42989317582279485</v>
      </c>
      <c r="AQ1415" s="59">
        <f t="shared" si="990"/>
        <v>0.24163334626864996</v>
      </c>
      <c r="AR1415" s="59">
        <f t="shared" si="991"/>
        <v>0.37090318295766983</v>
      </c>
      <c r="AS1415" s="59">
        <f t="shared" si="992"/>
        <v>0.38746347077368015</v>
      </c>
      <c r="AT1415" s="59">
        <f t="shared" si="993"/>
        <v>0.48908160865556938</v>
      </c>
      <c r="AU1415" s="59">
        <v>39.049999999999997</v>
      </c>
      <c r="AV1415" s="78"/>
      <c r="AW1415" s="59">
        <v>17.63</v>
      </c>
      <c r="AX1415" s="59">
        <v>0.34</v>
      </c>
      <c r="AY1415" s="59">
        <v>41.91</v>
      </c>
      <c r="AZ1415" s="59">
        <v>0.15</v>
      </c>
      <c r="BA1415" s="59">
        <v>0.26</v>
      </c>
      <c r="BB1415" s="59">
        <v>0.03</v>
      </c>
      <c r="BC1415" s="59"/>
      <c r="BD1415" s="59"/>
      <c r="BE1415" s="59">
        <f t="shared" si="994"/>
        <v>99.37</v>
      </c>
      <c r="BF1415" s="59">
        <f t="shared" si="995"/>
        <v>80.90584032000011</v>
      </c>
      <c r="BG1415" s="59">
        <f t="shared" si="996"/>
        <v>0.19094159679999889</v>
      </c>
      <c r="BH1415" s="64">
        <f t="shared" si="997"/>
        <v>0.80905840320000111</v>
      </c>
      <c r="BI1415" s="52"/>
      <c r="BJ1415" s="62"/>
      <c r="BK1415" s="62"/>
      <c r="BL1415" s="69"/>
    </row>
    <row r="1416" spans="1:64" s="34" customFormat="1" x14ac:dyDescent="0.25">
      <c r="A1416" s="69"/>
      <c r="B1416" s="58" t="s">
        <v>254</v>
      </c>
      <c r="C1416" s="52" t="s">
        <v>18</v>
      </c>
      <c r="D1416" s="52" t="s">
        <v>1740</v>
      </c>
      <c r="E1416" s="52" t="s">
        <v>17</v>
      </c>
      <c r="F1416" s="52">
        <v>140</v>
      </c>
      <c r="G1416" s="63" t="s">
        <v>1779</v>
      </c>
      <c r="H1416" s="52" t="s">
        <v>1792</v>
      </c>
      <c r="I1416" s="52" t="s">
        <v>1737</v>
      </c>
      <c r="J1416" s="52" t="s">
        <v>1722</v>
      </c>
      <c r="K1416" s="59">
        <f t="shared" si="998"/>
        <v>79.109481576904656</v>
      </c>
      <c r="L1416" s="59">
        <v>0.13</v>
      </c>
      <c r="M1416" s="59">
        <v>1.1200000000000001</v>
      </c>
      <c r="N1416" s="59">
        <v>23.28</v>
      </c>
      <c r="O1416" s="59">
        <v>29.21</v>
      </c>
      <c r="P1416" s="59">
        <v>0.16</v>
      </c>
      <c r="Q1416" s="59">
        <v>32.61</v>
      </c>
      <c r="R1416" s="59">
        <v>0.28000000000000003</v>
      </c>
      <c r="S1416" s="59">
        <v>10.54</v>
      </c>
      <c r="T1416" s="59">
        <v>0.18</v>
      </c>
      <c r="U1416" s="59">
        <v>0.12</v>
      </c>
      <c r="V1416" s="59">
        <f t="shared" si="999"/>
        <v>97.63</v>
      </c>
      <c r="W1416" s="59">
        <f t="shared" si="981"/>
        <v>19.64011439590438</v>
      </c>
      <c r="X1416" s="59">
        <f t="shared" si="982"/>
        <v>14.414187157252298</v>
      </c>
      <c r="Y1416" s="59">
        <f t="shared" si="983"/>
        <v>99.074301553156687</v>
      </c>
      <c r="Z1416" s="59">
        <f t="shared" si="971"/>
        <v>4.1045463253044359E-3</v>
      </c>
      <c r="AA1416" s="59">
        <f t="shared" si="972"/>
        <v>2.6594709861369862E-2</v>
      </c>
      <c r="AB1416" s="59">
        <f t="shared" si="973"/>
        <v>0.86637748629115707</v>
      </c>
      <c r="AC1416" s="59">
        <f t="shared" si="974"/>
        <v>0.72948009148987425</v>
      </c>
      <c r="AD1416" s="59">
        <f t="shared" si="975"/>
        <v>0.34248318179438259</v>
      </c>
      <c r="AE1416" s="59">
        <f t="shared" si="976"/>
        <v>2.8935241335068863E-3</v>
      </c>
      <c r="AF1416" s="59">
        <f t="shared" si="977"/>
        <v>0.51861043848611832</v>
      </c>
      <c r="AG1416" s="59">
        <f t="shared" si="978"/>
        <v>7.4884314840832113E-3</v>
      </c>
      <c r="AH1416" s="59">
        <f t="shared" si="979"/>
        <v>0.49608012304003751</v>
      </c>
      <c r="AI1416" s="59">
        <f t="shared" si="980"/>
        <v>4.5710690530314999E-3</v>
      </c>
      <c r="AJ1416" s="59">
        <f t="shared" si="984"/>
        <v>2.9986836019588652</v>
      </c>
      <c r="AK1416" s="59">
        <f t="shared" si="1000"/>
        <v>4.0028935241335066</v>
      </c>
      <c r="AL1416" s="59">
        <f t="shared" si="985"/>
        <v>0.48889793780470675</v>
      </c>
      <c r="AM1416" s="59">
        <f t="shared" si="986"/>
        <v>0.51110206219529331</v>
      </c>
      <c r="AN1416" s="59">
        <f t="shared" si="987"/>
        <v>1.5142654181409634</v>
      </c>
      <c r="AO1416" s="59">
        <f t="shared" si="988"/>
        <v>4.8397104266404307</v>
      </c>
      <c r="AP1416" s="59">
        <f t="shared" si="989"/>
        <v>0.3977304833391041</v>
      </c>
      <c r="AQ1416" s="59">
        <f t="shared" si="990"/>
        <v>0.17668884075336797</v>
      </c>
      <c r="AR1416" s="59">
        <f t="shared" si="991"/>
        <v>0.37634254342856832</v>
      </c>
      <c r="AS1416" s="59">
        <f t="shared" si="992"/>
        <v>0.4469686158180638</v>
      </c>
      <c r="AT1416" s="59">
        <f t="shared" si="993"/>
        <v>0.45710851748072889</v>
      </c>
      <c r="AU1416" s="59">
        <v>38.909999999999997</v>
      </c>
      <c r="AV1416" s="78"/>
      <c r="AW1416" s="59">
        <v>19.11</v>
      </c>
      <c r="AX1416" s="59">
        <v>0.34</v>
      </c>
      <c r="AY1416" s="59">
        <v>40.6</v>
      </c>
      <c r="AZ1416" s="59">
        <v>0.19</v>
      </c>
      <c r="BA1416" s="59">
        <v>0.17</v>
      </c>
      <c r="BB1416" s="59">
        <v>0.06</v>
      </c>
      <c r="BC1416" s="59"/>
      <c r="BD1416" s="59"/>
      <c r="BE1416" s="59">
        <f t="shared" si="994"/>
        <v>99.38000000000001</v>
      </c>
      <c r="BF1416" s="59">
        <f t="shared" si="995"/>
        <v>79.109481576904656</v>
      </c>
      <c r="BG1416" s="59">
        <f t="shared" si="996"/>
        <v>0.20890518423095344</v>
      </c>
      <c r="BH1416" s="64">
        <f t="shared" si="997"/>
        <v>0.79109481576904661</v>
      </c>
      <c r="BI1416" s="52"/>
      <c r="BJ1416" s="62"/>
      <c r="BK1416" s="62"/>
      <c r="BL1416" s="69"/>
    </row>
    <row r="1417" spans="1:64" s="34" customFormat="1" x14ac:dyDescent="0.25">
      <c r="A1417" s="69"/>
      <c r="B1417" s="58" t="s">
        <v>254</v>
      </c>
      <c r="C1417" s="52" t="s">
        <v>18</v>
      </c>
      <c r="D1417" s="52" t="s">
        <v>1740</v>
      </c>
      <c r="E1417" s="52" t="s">
        <v>17</v>
      </c>
      <c r="F1417" s="52">
        <v>134</v>
      </c>
      <c r="G1417" s="63" t="s">
        <v>1779</v>
      </c>
      <c r="H1417" s="52" t="s">
        <v>1792</v>
      </c>
      <c r="I1417" s="52" t="s">
        <v>1737</v>
      </c>
      <c r="J1417" s="52" t="s">
        <v>1722</v>
      </c>
      <c r="K1417" s="59">
        <f t="shared" si="998"/>
        <v>84.76843386625788</v>
      </c>
      <c r="L1417" s="59">
        <v>0.12</v>
      </c>
      <c r="M1417" s="59">
        <v>0.91</v>
      </c>
      <c r="N1417" s="59">
        <v>27.02</v>
      </c>
      <c r="O1417" s="59">
        <v>29.6</v>
      </c>
      <c r="P1417" s="59">
        <v>0.2</v>
      </c>
      <c r="Q1417" s="59">
        <v>27.07</v>
      </c>
      <c r="R1417" s="59">
        <v>0.23</v>
      </c>
      <c r="S1417" s="59">
        <v>12.76</v>
      </c>
      <c r="T1417" s="59">
        <v>0.24</v>
      </c>
      <c r="U1417" s="59">
        <v>0.1</v>
      </c>
      <c r="V1417" s="59">
        <f t="shared" si="999"/>
        <v>98.250000000000014</v>
      </c>
      <c r="W1417" s="59">
        <f t="shared" si="981"/>
        <v>16.795120155300744</v>
      </c>
      <c r="X1417" s="59">
        <f t="shared" si="982"/>
        <v>11.41907073205074</v>
      </c>
      <c r="Y1417" s="59">
        <f t="shared" si="983"/>
        <v>99.394190887351485</v>
      </c>
      <c r="Z1417" s="59">
        <f t="shared" si="971"/>
        <v>3.6636324298227091E-3</v>
      </c>
      <c r="AA1417" s="59">
        <f t="shared" si="972"/>
        <v>2.0894282662111224E-2</v>
      </c>
      <c r="AB1417" s="59">
        <f t="shared" si="973"/>
        <v>0.97234047936632328</v>
      </c>
      <c r="AC1417" s="59">
        <f t="shared" si="974"/>
        <v>0.71479653285926248</v>
      </c>
      <c r="AD1417" s="59">
        <f t="shared" si="975"/>
        <v>0.26235460719573583</v>
      </c>
      <c r="AE1417" s="59">
        <f t="shared" si="976"/>
        <v>3.4974052792559754E-3</v>
      </c>
      <c r="AF1417" s="59">
        <f t="shared" si="977"/>
        <v>0.42883398457915395</v>
      </c>
      <c r="AG1417" s="59">
        <f t="shared" si="978"/>
        <v>5.9479800679976885E-3</v>
      </c>
      <c r="AH1417" s="59">
        <f t="shared" si="979"/>
        <v>0.58072527572866006</v>
      </c>
      <c r="AI1417" s="59">
        <f t="shared" si="980"/>
        <v>5.8933923894537972E-3</v>
      </c>
      <c r="AJ1417" s="59">
        <f t="shared" si="984"/>
        <v>2.998947572557777</v>
      </c>
      <c r="AK1417" s="59">
        <f t="shared" si="1000"/>
        <v>4.0034974052792558</v>
      </c>
      <c r="AL1417" s="59">
        <f t="shared" si="985"/>
        <v>0.57522653553947611</v>
      </c>
      <c r="AM1417" s="59">
        <f t="shared" si="986"/>
        <v>0.42477346446052389</v>
      </c>
      <c r="AN1417" s="59">
        <f t="shared" si="987"/>
        <v>1.6345586195831974</v>
      </c>
      <c r="AO1417" s="59">
        <f t="shared" si="988"/>
        <v>5.3490037940954496</v>
      </c>
      <c r="AP1417" s="59">
        <f t="shared" si="989"/>
        <v>0.37957022195930712</v>
      </c>
      <c r="AQ1417" s="59">
        <f t="shared" si="990"/>
        <v>0.13457590921761028</v>
      </c>
      <c r="AR1417" s="59">
        <f t="shared" si="991"/>
        <v>0.36665791519095603</v>
      </c>
      <c r="AS1417" s="59">
        <f t="shared" si="992"/>
        <v>0.49876617559143366</v>
      </c>
      <c r="AT1417" s="59">
        <f t="shared" si="993"/>
        <v>0.42367426455563267</v>
      </c>
      <c r="AU1417" s="59">
        <v>39.72</v>
      </c>
      <c r="AV1417" s="78"/>
      <c r="AW1417" s="59">
        <v>14.39</v>
      </c>
      <c r="AX1417" s="59">
        <v>0.24</v>
      </c>
      <c r="AY1417" s="59">
        <v>44.93</v>
      </c>
      <c r="AZ1417" s="59">
        <v>0.18</v>
      </c>
      <c r="BA1417" s="59">
        <v>0.47</v>
      </c>
      <c r="BB1417" s="59">
        <v>0.04</v>
      </c>
      <c r="BC1417" s="59"/>
      <c r="BD1417" s="59"/>
      <c r="BE1417" s="59">
        <f t="shared" si="994"/>
        <v>99.970000000000013</v>
      </c>
      <c r="BF1417" s="59">
        <f t="shared" si="995"/>
        <v>84.76843386625788</v>
      </c>
      <c r="BG1417" s="59">
        <f t="shared" si="996"/>
        <v>0.15231566133742119</v>
      </c>
      <c r="BH1417" s="64">
        <f t="shared" si="997"/>
        <v>0.84768433866257875</v>
      </c>
      <c r="BI1417" s="52"/>
      <c r="BJ1417" s="62"/>
      <c r="BK1417" s="62"/>
      <c r="BL1417" s="69"/>
    </row>
    <row r="1418" spans="1:64" s="34" customFormat="1" x14ac:dyDescent="0.25">
      <c r="A1418" s="69"/>
      <c r="B1418" s="58" t="s">
        <v>254</v>
      </c>
      <c r="C1418" s="52" t="s">
        <v>18</v>
      </c>
      <c r="D1418" s="52" t="s">
        <v>1740</v>
      </c>
      <c r="E1418" s="52" t="s">
        <v>17</v>
      </c>
      <c r="F1418" s="52">
        <v>155</v>
      </c>
      <c r="G1418" s="63" t="s">
        <v>1779</v>
      </c>
      <c r="H1418" s="52" t="s">
        <v>1792</v>
      </c>
      <c r="I1418" s="52" t="s">
        <v>1737</v>
      </c>
      <c r="J1418" s="52" t="s">
        <v>1722</v>
      </c>
      <c r="K1418" s="59">
        <f t="shared" si="998"/>
        <v>81.310243884973872</v>
      </c>
      <c r="L1418" s="59">
        <v>0.13</v>
      </c>
      <c r="M1418" s="59">
        <v>3.4</v>
      </c>
      <c r="N1418" s="59">
        <v>12.3</v>
      </c>
      <c r="O1418" s="59">
        <v>25.8</v>
      </c>
      <c r="P1418" s="59">
        <v>0.28000000000000003</v>
      </c>
      <c r="Q1418" s="59">
        <v>47.96</v>
      </c>
      <c r="R1418" s="59">
        <v>0.43</v>
      </c>
      <c r="S1418" s="59">
        <v>6.79</v>
      </c>
      <c r="T1418" s="59">
        <v>0.08</v>
      </c>
      <c r="U1418" s="59">
        <v>0.12</v>
      </c>
      <c r="V1418" s="59">
        <f t="shared" si="999"/>
        <v>97.29000000000002</v>
      </c>
      <c r="W1418" s="59">
        <f t="shared" si="981"/>
        <v>25.70521549401747</v>
      </c>
      <c r="X1418" s="59">
        <f t="shared" si="982"/>
        <v>24.733034569885007</v>
      </c>
      <c r="Y1418" s="59">
        <f t="shared" si="983"/>
        <v>99.768250063902471</v>
      </c>
      <c r="Z1418" s="59">
        <f t="shared" si="971"/>
        <v>4.4090509438442747E-3</v>
      </c>
      <c r="AA1418" s="59">
        <f t="shared" si="972"/>
        <v>8.6723362100033535E-2</v>
      </c>
      <c r="AB1418" s="59">
        <f t="shared" si="973"/>
        <v>0.49171023568094735</v>
      </c>
      <c r="AC1418" s="59">
        <f t="shared" si="974"/>
        <v>0.6921202374786144</v>
      </c>
      <c r="AD1418" s="59">
        <f t="shared" si="975"/>
        <v>0.63125735694006813</v>
      </c>
      <c r="AE1418" s="59">
        <f t="shared" si="976"/>
        <v>5.4393263046251137E-3</v>
      </c>
      <c r="AF1418" s="59">
        <f t="shared" si="977"/>
        <v>0.72911904957489404</v>
      </c>
      <c r="AG1418" s="59">
        <f t="shared" si="978"/>
        <v>1.2353250268125724E-2</v>
      </c>
      <c r="AH1418" s="59">
        <f t="shared" si="979"/>
        <v>0.3432898356113086</v>
      </c>
      <c r="AI1418" s="59">
        <f t="shared" si="980"/>
        <v>2.1823038515334367E-3</v>
      </c>
      <c r="AJ1418" s="59">
        <f t="shared" si="984"/>
        <v>2.9986040087539947</v>
      </c>
      <c r="AK1418" s="59">
        <f t="shared" si="1000"/>
        <v>4.0054393263046251</v>
      </c>
      <c r="AL1418" s="59">
        <f t="shared" si="985"/>
        <v>0.32011095800619288</v>
      </c>
      <c r="AM1418" s="59">
        <f t="shared" si="986"/>
        <v>0.67988904199380706</v>
      </c>
      <c r="AN1418" s="59">
        <f t="shared" si="987"/>
        <v>1.1550266172091788</v>
      </c>
      <c r="AO1418" s="59">
        <f t="shared" si="988"/>
        <v>3.3953110851071728</v>
      </c>
      <c r="AP1418" s="59">
        <f t="shared" si="989"/>
        <v>0.46403139154495854</v>
      </c>
      <c r="AQ1418" s="59">
        <f t="shared" si="990"/>
        <v>0.34778336699300028</v>
      </c>
      <c r="AR1418" s="59">
        <f t="shared" si="991"/>
        <v>0.38131501186949396</v>
      </c>
      <c r="AS1418" s="59">
        <f t="shared" si="992"/>
        <v>0.27090162113750577</v>
      </c>
      <c r="AT1418" s="59">
        <f t="shared" si="993"/>
        <v>0.58464472166474424</v>
      </c>
      <c r="AU1418" s="59">
        <v>39.06</v>
      </c>
      <c r="AV1418" s="78"/>
      <c r="AW1418" s="59">
        <v>17.559999999999999</v>
      </c>
      <c r="AX1418" s="59">
        <v>0.32</v>
      </c>
      <c r="AY1418" s="59">
        <v>42.86</v>
      </c>
      <c r="AZ1418" s="59">
        <v>0.17</v>
      </c>
      <c r="BA1418" s="59">
        <v>0.28999999999999998</v>
      </c>
      <c r="BB1418" s="59"/>
      <c r="BC1418" s="59"/>
      <c r="BD1418" s="59"/>
      <c r="BE1418" s="59">
        <f t="shared" si="994"/>
        <v>100.26000000000002</v>
      </c>
      <c r="BF1418" s="59">
        <f t="shared" si="995"/>
        <v>81.310243884973872</v>
      </c>
      <c r="BG1418" s="59">
        <f t="shared" si="996"/>
        <v>0.18689756115026129</v>
      </c>
      <c r="BH1418" s="64">
        <f t="shared" si="997"/>
        <v>0.81310243884973876</v>
      </c>
      <c r="BI1418" s="52"/>
      <c r="BJ1418" s="62"/>
      <c r="BK1418" s="62"/>
      <c r="BL1418" s="69"/>
    </row>
    <row r="1419" spans="1:64" s="34" customFormat="1" x14ac:dyDescent="0.25">
      <c r="A1419" s="69"/>
      <c r="B1419" s="58" t="s">
        <v>254</v>
      </c>
      <c r="C1419" s="52" t="s">
        <v>18</v>
      </c>
      <c r="D1419" s="52" t="s">
        <v>1740</v>
      </c>
      <c r="E1419" s="52" t="s">
        <v>17</v>
      </c>
      <c r="F1419" s="52">
        <v>158</v>
      </c>
      <c r="G1419" s="63" t="s">
        <v>1779</v>
      </c>
      <c r="H1419" s="52" t="s">
        <v>1792</v>
      </c>
      <c r="I1419" s="52" t="s">
        <v>1737</v>
      </c>
      <c r="J1419" s="52" t="s">
        <v>1722</v>
      </c>
      <c r="K1419" s="59">
        <f t="shared" si="998"/>
        <v>84.188595296331371</v>
      </c>
      <c r="L1419" s="59">
        <v>0.1</v>
      </c>
      <c r="M1419" s="59">
        <v>1.08</v>
      </c>
      <c r="N1419" s="59">
        <v>25.88</v>
      </c>
      <c r="O1419" s="59">
        <v>29.62</v>
      </c>
      <c r="P1419" s="59">
        <v>0.12</v>
      </c>
      <c r="Q1419" s="59">
        <v>28.48</v>
      </c>
      <c r="R1419" s="59">
        <v>0.25</v>
      </c>
      <c r="S1419" s="59">
        <v>12.46</v>
      </c>
      <c r="T1419" s="59">
        <v>0.28999999999999998</v>
      </c>
      <c r="U1419" s="59">
        <v>0.08</v>
      </c>
      <c r="V1419" s="59">
        <f t="shared" si="999"/>
        <v>98.360000000000014</v>
      </c>
      <c r="W1419" s="59">
        <f t="shared" si="981"/>
        <v>17.222942266015632</v>
      </c>
      <c r="X1419" s="59">
        <f t="shared" si="982"/>
        <v>12.510622064885938</v>
      </c>
      <c r="Y1419" s="59">
        <f t="shared" si="983"/>
        <v>99.613564330901568</v>
      </c>
      <c r="Z1419" s="59">
        <f t="shared" si="971"/>
        <v>3.0681310112468741E-3</v>
      </c>
      <c r="AA1419" s="59">
        <f t="shared" si="972"/>
        <v>2.492028934456704E-2</v>
      </c>
      <c r="AB1419" s="59">
        <f t="shared" si="973"/>
        <v>0.93592391624471216</v>
      </c>
      <c r="AC1419" s="59">
        <f t="shared" si="974"/>
        <v>0.71881814622057749</v>
      </c>
      <c r="AD1419" s="59">
        <f t="shared" si="975"/>
        <v>0.28885513238740279</v>
      </c>
      <c r="AE1419" s="59">
        <f t="shared" si="976"/>
        <v>2.108824620712893E-3</v>
      </c>
      <c r="AF1419" s="59">
        <f t="shared" si="977"/>
        <v>0.44193324957147384</v>
      </c>
      <c r="AG1419" s="59">
        <f t="shared" si="978"/>
        <v>6.4971804505858715E-3</v>
      </c>
      <c r="AH1419" s="59">
        <f t="shared" si="979"/>
        <v>0.56987728755251188</v>
      </c>
      <c r="AI1419" s="59">
        <f t="shared" si="980"/>
        <v>7.1564125036928331E-3</v>
      </c>
      <c r="AJ1419" s="59">
        <f t="shared" si="984"/>
        <v>2.9991585699074839</v>
      </c>
      <c r="AK1419" s="59">
        <f t="shared" si="1000"/>
        <v>4.0021088246207137</v>
      </c>
      <c r="AL1419" s="59">
        <f t="shared" si="985"/>
        <v>0.56322529430495538</v>
      </c>
      <c r="AM1419" s="59">
        <f t="shared" si="986"/>
        <v>0.43677470569504462</v>
      </c>
      <c r="AN1419" s="59">
        <f t="shared" si="987"/>
        <v>1.5299477143399614</v>
      </c>
      <c r="AO1419" s="59">
        <f t="shared" si="988"/>
        <v>4.9054196202699618</v>
      </c>
      <c r="AP1419" s="59">
        <f t="shared" si="989"/>
        <v>0.3952650856505508</v>
      </c>
      <c r="AQ1419" s="59">
        <f t="shared" si="990"/>
        <v>0.14861882552227881</v>
      </c>
      <c r="AR1419" s="59">
        <f t="shared" si="991"/>
        <v>0.36983905313521387</v>
      </c>
      <c r="AS1419" s="59">
        <f t="shared" si="992"/>
        <v>0.4815421213425074</v>
      </c>
      <c r="AT1419" s="59">
        <f t="shared" si="993"/>
        <v>0.434398908763858</v>
      </c>
      <c r="AU1419" s="59">
        <v>39.75</v>
      </c>
      <c r="AV1419" s="78"/>
      <c r="AW1419" s="59">
        <v>14.88</v>
      </c>
      <c r="AX1419" s="59">
        <v>0.26</v>
      </c>
      <c r="AY1419" s="59">
        <v>44.45</v>
      </c>
      <c r="AZ1419" s="59">
        <v>0.12</v>
      </c>
      <c r="BA1419" s="59">
        <v>0.35</v>
      </c>
      <c r="BB1419" s="59">
        <v>0.09</v>
      </c>
      <c r="BC1419" s="59"/>
      <c r="BD1419" s="59"/>
      <c r="BE1419" s="59">
        <f t="shared" si="994"/>
        <v>99.9</v>
      </c>
      <c r="BF1419" s="59">
        <f t="shared" si="995"/>
        <v>84.188595296331371</v>
      </c>
      <c r="BG1419" s="59">
        <f t="shared" si="996"/>
        <v>0.1581140470366863</v>
      </c>
      <c r="BH1419" s="64">
        <f t="shared" si="997"/>
        <v>0.8418859529633137</v>
      </c>
      <c r="BI1419" s="52"/>
      <c r="BJ1419" s="62"/>
      <c r="BK1419" s="62"/>
      <c r="BL1419" s="69"/>
    </row>
    <row r="1420" spans="1:64" s="34" customFormat="1" x14ac:dyDescent="0.25">
      <c r="A1420" s="69"/>
      <c r="B1420" s="58" t="s">
        <v>254</v>
      </c>
      <c r="C1420" s="52" t="s">
        <v>18</v>
      </c>
      <c r="D1420" s="52" t="s">
        <v>1741</v>
      </c>
      <c r="E1420" s="52" t="s">
        <v>17</v>
      </c>
      <c r="F1420" s="52">
        <v>6</v>
      </c>
      <c r="G1420" s="63" t="s">
        <v>1779</v>
      </c>
      <c r="H1420" s="52" t="s">
        <v>1792</v>
      </c>
      <c r="I1420" s="52" t="s">
        <v>1737</v>
      </c>
      <c r="J1420" s="52" t="s">
        <v>1722</v>
      </c>
      <c r="K1420" s="59">
        <f t="shared" si="998"/>
        <v>81.025503273449416</v>
      </c>
      <c r="L1420" s="59">
        <v>0.1</v>
      </c>
      <c r="M1420" s="59">
        <v>3.35</v>
      </c>
      <c r="N1420" s="59">
        <v>14.83</v>
      </c>
      <c r="O1420" s="59">
        <v>25.09</v>
      </c>
      <c r="P1420" s="59">
        <v>0.52</v>
      </c>
      <c r="Q1420" s="59">
        <v>44.7</v>
      </c>
      <c r="R1420" s="59">
        <v>0.36</v>
      </c>
      <c r="S1420" s="59">
        <v>8.9</v>
      </c>
      <c r="T1420" s="59"/>
      <c r="U1420" s="59">
        <v>0.16</v>
      </c>
      <c r="V1420" s="59">
        <f t="shared" si="999"/>
        <v>98.01</v>
      </c>
      <c r="W1420" s="59">
        <f t="shared" si="981"/>
        <v>23.077493005577491</v>
      </c>
      <c r="X1420" s="59">
        <f t="shared" si="982"/>
        <v>24.030347848880318</v>
      </c>
      <c r="Y1420" s="59">
        <f t="shared" si="983"/>
        <v>100.41784085445781</v>
      </c>
      <c r="Z1420" s="59">
        <f t="shared" si="971"/>
        <v>3.2875302205630581E-3</v>
      </c>
      <c r="AA1420" s="59">
        <f t="shared" si="972"/>
        <v>8.2826628872925454E-2</v>
      </c>
      <c r="AB1420" s="59">
        <f t="shared" si="973"/>
        <v>0.57466305548105046</v>
      </c>
      <c r="AC1420" s="59">
        <f t="shared" si="974"/>
        <v>0.65242484744329099</v>
      </c>
      <c r="AD1420" s="59">
        <f t="shared" si="975"/>
        <v>0.59450716723342978</v>
      </c>
      <c r="AE1420" s="59">
        <f t="shared" si="976"/>
        <v>9.791707110465139E-3</v>
      </c>
      <c r="AF1420" s="59">
        <f t="shared" si="977"/>
        <v>0.63450319502442265</v>
      </c>
      <c r="AG1420" s="59">
        <f t="shared" si="978"/>
        <v>1.0024974449296349E-2</v>
      </c>
      <c r="AH1420" s="59">
        <f t="shared" si="979"/>
        <v>0.43616334643694965</v>
      </c>
      <c r="AI1420" s="59">
        <f t="shared" si="980"/>
        <v>0</v>
      </c>
      <c r="AJ1420" s="59">
        <f t="shared" si="984"/>
        <v>2.9981924522723933</v>
      </c>
      <c r="AK1420" s="59">
        <f t="shared" si="1000"/>
        <v>4.0097917071104652</v>
      </c>
      <c r="AL1420" s="59">
        <f t="shared" si="985"/>
        <v>0.40737552687657758</v>
      </c>
      <c r="AM1420" s="59">
        <f t="shared" si="986"/>
        <v>0.59262447312342248</v>
      </c>
      <c r="AN1420" s="59">
        <f t="shared" si="987"/>
        <v>1.0672759387866029</v>
      </c>
      <c r="AO1420" s="59">
        <f t="shared" si="988"/>
        <v>3.0617116825517225</v>
      </c>
      <c r="AP1420" s="59">
        <f t="shared" si="989"/>
        <v>0.48372836022410959</v>
      </c>
      <c r="AQ1420" s="59">
        <f t="shared" si="990"/>
        <v>0.32636625832652177</v>
      </c>
      <c r="AR1420" s="59">
        <f t="shared" si="991"/>
        <v>0.35816129398438884</v>
      </c>
      <c r="AS1420" s="59">
        <f t="shared" si="992"/>
        <v>0.31547244768908927</v>
      </c>
      <c r="AT1420" s="59">
        <f t="shared" si="993"/>
        <v>0.53168550181976448</v>
      </c>
      <c r="AU1420" s="59">
        <v>38.619999999999997</v>
      </c>
      <c r="AV1420" s="78"/>
      <c r="AW1420" s="59">
        <v>17.79</v>
      </c>
      <c r="AX1420" s="59">
        <v>0.33</v>
      </c>
      <c r="AY1420" s="59">
        <v>42.62</v>
      </c>
      <c r="AZ1420" s="59">
        <v>0.15</v>
      </c>
      <c r="BA1420" s="59">
        <v>0.17</v>
      </c>
      <c r="BB1420" s="59">
        <v>7.0000000000000007E-2</v>
      </c>
      <c r="BC1420" s="59"/>
      <c r="BD1420" s="59"/>
      <c r="BE1420" s="59">
        <f t="shared" si="994"/>
        <v>99.749999999999986</v>
      </c>
      <c r="BF1420" s="59">
        <f t="shared" si="995"/>
        <v>81.025503273449416</v>
      </c>
      <c r="BG1420" s="59">
        <f t="shared" si="996"/>
        <v>0.18974496726550583</v>
      </c>
      <c r="BH1420" s="64">
        <f t="shared" si="997"/>
        <v>0.81025503273449417</v>
      </c>
      <c r="BI1420" s="52"/>
      <c r="BJ1420" s="62"/>
      <c r="BK1420" s="62"/>
      <c r="BL1420" s="69"/>
    </row>
    <row r="1421" spans="1:64" s="34" customFormat="1" x14ac:dyDescent="0.25">
      <c r="A1421" s="69"/>
      <c r="B1421" s="58" t="s">
        <v>254</v>
      </c>
      <c r="C1421" s="52" t="s">
        <v>18</v>
      </c>
      <c r="D1421" s="52" t="s">
        <v>1741</v>
      </c>
      <c r="E1421" s="52" t="s">
        <v>17</v>
      </c>
      <c r="F1421" s="52">
        <v>6</v>
      </c>
      <c r="G1421" s="63" t="s">
        <v>1779</v>
      </c>
      <c r="H1421" s="52" t="s">
        <v>1792</v>
      </c>
      <c r="I1421" s="52" t="s">
        <v>1737</v>
      </c>
      <c r="J1421" s="52" t="s">
        <v>1722</v>
      </c>
      <c r="K1421" s="59">
        <f t="shared" si="998"/>
        <v>81.025503273449416</v>
      </c>
      <c r="L1421" s="59">
        <v>7.0000000000000007E-2</v>
      </c>
      <c r="M1421" s="59">
        <v>3.38</v>
      </c>
      <c r="N1421" s="59">
        <v>14.68</v>
      </c>
      <c r="O1421" s="59">
        <v>24.22</v>
      </c>
      <c r="P1421" s="59">
        <v>0.43</v>
      </c>
      <c r="Q1421" s="59">
        <v>45.34</v>
      </c>
      <c r="R1421" s="59">
        <v>0.33</v>
      </c>
      <c r="S1421" s="59">
        <v>8.82</v>
      </c>
      <c r="T1421" s="59"/>
      <c r="U1421" s="59">
        <v>0</v>
      </c>
      <c r="V1421" s="59">
        <f t="shared" si="999"/>
        <v>97.27000000000001</v>
      </c>
      <c r="W1421" s="59">
        <f t="shared" si="981"/>
        <v>23.213357282317752</v>
      </c>
      <c r="X1421" s="59">
        <f t="shared" si="982"/>
        <v>24.59062315812653</v>
      </c>
      <c r="Y1421" s="59">
        <f t="shared" si="983"/>
        <v>99.73398044044427</v>
      </c>
      <c r="Z1421" s="59">
        <f t="shared" si="971"/>
        <v>2.316276622722397E-3</v>
      </c>
      <c r="AA1421" s="59">
        <f t="shared" si="972"/>
        <v>8.4113268449264131E-2</v>
      </c>
      <c r="AB1421" s="59">
        <f t="shared" si="973"/>
        <v>0.57255974723079872</v>
      </c>
      <c r="AC1421" s="59">
        <f t="shared" si="974"/>
        <v>0.63390853681385462</v>
      </c>
      <c r="AD1421" s="59">
        <f t="shared" si="975"/>
        <v>0.61233516687736111</v>
      </c>
      <c r="AE1421" s="59">
        <f t="shared" si="976"/>
        <v>8.1497850908312172E-3</v>
      </c>
      <c r="AF1421" s="59">
        <f t="shared" si="977"/>
        <v>0.64240035363134185</v>
      </c>
      <c r="AG1421" s="59">
        <f t="shared" si="978"/>
        <v>9.2494805561235491E-3</v>
      </c>
      <c r="AH1421" s="59">
        <f t="shared" si="979"/>
        <v>0.43506122164929278</v>
      </c>
      <c r="AI1421" s="59">
        <f t="shared" si="980"/>
        <v>0</v>
      </c>
      <c r="AJ1421" s="59">
        <f t="shared" si="984"/>
        <v>3.0000938369215904</v>
      </c>
      <c r="AK1421" s="59">
        <f t="shared" si="1000"/>
        <v>4.008149785090831</v>
      </c>
      <c r="AL1421" s="59">
        <f t="shared" si="985"/>
        <v>0.40378351454062494</v>
      </c>
      <c r="AM1421" s="59">
        <f t="shared" si="986"/>
        <v>0.596216485459375</v>
      </c>
      <c r="AN1421" s="59">
        <f t="shared" si="987"/>
        <v>1.0490992325449802</v>
      </c>
      <c r="AO1421" s="59">
        <f t="shared" si="988"/>
        <v>2.9936408615107224</v>
      </c>
      <c r="AP1421" s="59">
        <f t="shared" si="989"/>
        <v>0.48801931312911606</v>
      </c>
      <c r="AQ1421" s="59">
        <f t="shared" si="990"/>
        <v>0.33666923524196485</v>
      </c>
      <c r="AR1421" s="59">
        <f t="shared" si="991"/>
        <v>0.34853053335285045</v>
      </c>
      <c r="AS1421" s="59">
        <f t="shared" si="992"/>
        <v>0.31480023140518476</v>
      </c>
      <c r="AT1421" s="59">
        <f t="shared" si="993"/>
        <v>0.52542494916542104</v>
      </c>
      <c r="AU1421" s="59">
        <v>38.619999999999997</v>
      </c>
      <c r="AV1421" s="78"/>
      <c r="AW1421" s="59">
        <v>17.79</v>
      </c>
      <c r="AX1421" s="59">
        <v>0.33</v>
      </c>
      <c r="AY1421" s="59">
        <v>42.62</v>
      </c>
      <c r="AZ1421" s="59">
        <v>0.15</v>
      </c>
      <c r="BA1421" s="59">
        <v>0.17</v>
      </c>
      <c r="BB1421" s="59">
        <v>7.0000000000000007E-2</v>
      </c>
      <c r="BC1421" s="59"/>
      <c r="BD1421" s="59"/>
      <c r="BE1421" s="59">
        <f t="shared" si="994"/>
        <v>99.749999999999986</v>
      </c>
      <c r="BF1421" s="59">
        <f t="shared" si="995"/>
        <v>81.025503273449416</v>
      </c>
      <c r="BG1421" s="59">
        <f t="shared" si="996"/>
        <v>0.18974496726550583</v>
      </c>
      <c r="BH1421" s="64">
        <f t="shared" si="997"/>
        <v>0.81025503273449417</v>
      </c>
      <c r="BI1421" s="52"/>
      <c r="BJ1421" s="62"/>
      <c r="BK1421" s="62"/>
      <c r="BL1421" s="69"/>
    </row>
    <row r="1422" spans="1:64" s="34" customFormat="1" x14ac:dyDescent="0.25">
      <c r="A1422" s="69"/>
      <c r="B1422" s="58" t="s">
        <v>254</v>
      </c>
      <c r="C1422" s="52" t="s">
        <v>18</v>
      </c>
      <c r="D1422" s="52" t="s">
        <v>1741</v>
      </c>
      <c r="E1422" s="52" t="s">
        <v>17</v>
      </c>
      <c r="F1422" s="52">
        <v>35</v>
      </c>
      <c r="G1422" s="63" t="s">
        <v>1779</v>
      </c>
      <c r="H1422" s="52" t="s">
        <v>1792</v>
      </c>
      <c r="I1422" s="52" t="s">
        <v>1737</v>
      </c>
      <c r="J1422" s="52" t="s">
        <v>1722</v>
      </c>
      <c r="K1422" s="59">
        <f t="shared" si="998"/>
        <v>81.080987715734636</v>
      </c>
      <c r="L1422" s="59">
        <v>0.1</v>
      </c>
      <c r="M1422" s="59">
        <v>3.58</v>
      </c>
      <c r="N1422" s="59">
        <v>11.78</v>
      </c>
      <c r="O1422" s="59">
        <v>25.5</v>
      </c>
      <c r="P1422" s="59">
        <v>0.45</v>
      </c>
      <c r="Q1422" s="59">
        <v>47.97</v>
      </c>
      <c r="R1422" s="59">
        <v>0.35</v>
      </c>
      <c r="S1422" s="59">
        <v>7.61</v>
      </c>
      <c r="T1422" s="59"/>
      <c r="U1422" s="59">
        <v>0.25</v>
      </c>
      <c r="V1422" s="59">
        <f t="shared" si="999"/>
        <v>97.589999999999989</v>
      </c>
      <c r="W1422" s="59">
        <f t="shared" si="981"/>
        <v>24.558762101540072</v>
      </c>
      <c r="X1422" s="59">
        <f t="shared" si="982"/>
        <v>26.018268391264641</v>
      </c>
      <c r="Y1422" s="59">
        <f t="shared" si="983"/>
        <v>100.19703049280471</v>
      </c>
      <c r="Z1422" s="59">
        <f t="shared" si="971"/>
        <v>3.3725980925839133E-3</v>
      </c>
      <c r="AA1422" s="59">
        <f t="shared" si="972"/>
        <v>9.0803594667391116E-2</v>
      </c>
      <c r="AB1422" s="59">
        <f t="shared" si="973"/>
        <v>0.46828716365948753</v>
      </c>
      <c r="AC1422" s="59">
        <f t="shared" si="974"/>
        <v>0.68024420090507665</v>
      </c>
      <c r="AD1422" s="59">
        <f t="shared" si="975"/>
        <v>0.6603440407682295</v>
      </c>
      <c r="AE1422" s="59">
        <f t="shared" si="976"/>
        <v>8.6928547061781818E-3</v>
      </c>
      <c r="AF1422" s="59">
        <f t="shared" si="977"/>
        <v>0.69270208326685556</v>
      </c>
      <c r="AG1422" s="59">
        <f t="shared" si="978"/>
        <v>9.9987026760894517E-3</v>
      </c>
      <c r="AH1422" s="59">
        <f t="shared" si="979"/>
        <v>0.38259443847864683</v>
      </c>
      <c r="AI1422" s="59">
        <f t="shared" si="980"/>
        <v>0</v>
      </c>
      <c r="AJ1422" s="59">
        <f t="shared" si="984"/>
        <v>2.9970396772205388</v>
      </c>
      <c r="AK1422" s="59">
        <f t="shared" si="1000"/>
        <v>4.0086928547061778</v>
      </c>
      <c r="AL1422" s="59">
        <f t="shared" si="985"/>
        <v>0.35580366042437361</v>
      </c>
      <c r="AM1422" s="59">
        <f t="shared" si="986"/>
        <v>0.64419633957562639</v>
      </c>
      <c r="AN1422" s="59">
        <f t="shared" si="987"/>
        <v>1.0490017937634168</v>
      </c>
      <c r="AO1422" s="59">
        <f t="shared" si="988"/>
        <v>2.9932769335829006</v>
      </c>
      <c r="AP1422" s="59">
        <f t="shared" si="989"/>
        <v>0.48804252053059094</v>
      </c>
      <c r="AQ1422" s="59">
        <f t="shared" si="990"/>
        <v>0.36505778055329391</v>
      </c>
      <c r="AR1422" s="59">
        <f t="shared" si="991"/>
        <v>0.37605917958728979</v>
      </c>
      <c r="AS1422" s="59">
        <f t="shared" si="992"/>
        <v>0.25888303985941635</v>
      </c>
      <c r="AT1422" s="59">
        <f t="shared" si="993"/>
        <v>0.59227307315457911</v>
      </c>
      <c r="AU1422" s="59">
        <v>38.75</v>
      </c>
      <c r="AV1422" s="78"/>
      <c r="AW1422" s="59">
        <v>17.73</v>
      </c>
      <c r="AX1422" s="59">
        <v>0.33</v>
      </c>
      <c r="AY1422" s="59">
        <v>42.63</v>
      </c>
      <c r="AZ1422" s="59">
        <v>0.13</v>
      </c>
      <c r="BA1422" s="59">
        <v>0.23</v>
      </c>
      <c r="BB1422" s="59"/>
      <c r="BC1422" s="59"/>
      <c r="BD1422" s="59"/>
      <c r="BE1422" s="59">
        <f t="shared" si="994"/>
        <v>99.8</v>
      </c>
      <c r="BF1422" s="59">
        <f t="shared" si="995"/>
        <v>81.080987715734636</v>
      </c>
      <c r="BG1422" s="59">
        <f t="shared" si="996"/>
        <v>0.18919012284265363</v>
      </c>
      <c r="BH1422" s="64">
        <f t="shared" si="997"/>
        <v>0.81080987715734631</v>
      </c>
      <c r="BI1422" s="52"/>
      <c r="BJ1422" s="62"/>
      <c r="BK1422" s="62"/>
      <c r="BL1422" s="69"/>
    </row>
    <row r="1423" spans="1:64" s="34" customFormat="1" x14ac:dyDescent="0.25">
      <c r="A1423" s="69"/>
      <c r="B1423" s="58" t="s">
        <v>254</v>
      </c>
      <c r="C1423" s="52" t="s">
        <v>18</v>
      </c>
      <c r="D1423" s="52" t="s">
        <v>1741</v>
      </c>
      <c r="E1423" s="52" t="s">
        <v>17</v>
      </c>
      <c r="F1423" s="52">
        <v>35</v>
      </c>
      <c r="G1423" s="63" t="s">
        <v>1779</v>
      </c>
      <c r="H1423" s="52" t="s">
        <v>1792</v>
      </c>
      <c r="I1423" s="52" t="s">
        <v>1737</v>
      </c>
      <c r="J1423" s="52" t="s">
        <v>1722</v>
      </c>
      <c r="K1423" s="59">
        <f t="shared" si="998"/>
        <v>81.080987715734636</v>
      </c>
      <c r="L1423" s="59">
        <v>0.08</v>
      </c>
      <c r="M1423" s="59">
        <v>2.54</v>
      </c>
      <c r="N1423" s="59">
        <v>13.35</v>
      </c>
      <c r="O1423" s="59">
        <v>27.24</v>
      </c>
      <c r="P1423" s="59">
        <v>0.42</v>
      </c>
      <c r="Q1423" s="59">
        <v>45.35</v>
      </c>
      <c r="R1423" s="59">
        <v>0.4</v>
      </c>
      <c r="S1423" s="59">
        <v>7.36</v>
      </c>
      <c r="T1423" s="59"/>
      <c r="U1423" s="59">
        <v>0.1</v>
      </c>
      <c r="V1423" s="59">
        <f t="shared" si="999"/>
        <v>96.839999999999989</v>
      </c>
      <c r="W1423" s="59">
        <f t="shared" si="981"/>
        <v>24.122806907817274</v>
      </c>
      <c r="X1423" s="59">
        <f t="shared" si="982"/>
        <v>23.591012549658508</v>
      </c>
      <c r="Y1423" s="59">
        <f t="shared" si="983"/>
        <v>99.203819457475788</v>
      </c>
      <c r="Z1423" s="59">
        <f t="shared" si="971"/>
        <v>2.7031981013622476E-3</v>
      </c>
      <c r="AA1423" s="59">
        <f t="shared" si="972"/>
        <v>6.4547143575340721E-2</v>
      </c>
      <c r="AB1423" s="59">
        <f t="shared" si="973"/>
        <v>0.53170595618623662</v>
      </c>
      <c r="AC1423" s="59">
        <f t="shared" si="974"/>
        <v>0.72803970931482109</v>
      </c>
      <c r="AD1423" s="59">
        <f t="shared" si="975"/>
        <v>0.5998763660358486</v>
      </c>
      <c r="AE1423" s="59">
        <f t="shared" si="976"/>
        <v>8.1287261751215485E-3</v>
      </c>
      <c r="AF1423" s="59">
        <f t="shared" si="977"/>
        <v>0.68169664844977962</v>
      </c>
      <c r="AG1423" s="59">
        <f t="shared" si="978"/>
        <v>1.144877177268519E-2</v>
      </c>
      <c r="AH1423" s="59">
        <f t="shared" si="979"/>
        <v>0.37072775985608747</v>
      </c>
      <c r="AI1423" s="59">
        <f t="shared" si="980"/>
        <v>0</v>
      </c>
      <c r="AJ1423" s="59">
        <f t="shared" si="984"/>
        <v>2.9988742794672829</v>
      </c>
      <c r="AK1423" s="59">
        <f t="shared" si="1000"/>
        <v>4.0081287261751219</v>
      </c>
      <c r="AL1423" s="59">
        <f t="shared" si="985"/>
        <v>0.35226070103492174</v>
      </c>
      <c r="AM1423" s="59">
        <f t="shared" si="986"/>
        <v>0.64773929896507831</v>
      </c>
      <c r="AN1423" s="59">
        <f t="shared" si="987"/>
        <v>1.1363952424974206</v>
      </c>
      <c r="AO1423" s="59">
        <f t="shared" si="988"/>
        <v>3.3238035652140536</v>
      </c>
      <c r="AP1423" s="59">
        <f t="shared" si="989"/>
        <v>0.46807818146562241</v>
      </c>
      <c r="AQ1423" s="59">
        <f t="shared" si="990"/>
        <v>0.32257972634367738</v>
      </c>
      <c r="AR1423" s="59">
        <f t="shared" si="991"/>
        <v>0.39149875456848843</v>
      </c>
      <c r="AS1423" s="59">
        <f t="shared" si="992"/>
        <v>0.28592151908783425</v>
      </c>
      <c r="AT1423" s="59">
        <f t="shared" si="993"/>
        <v>0.57792594906468431</v>
      </c>
      <c r="AU1423" s="59">
        <v>38.75</v>
      </c>
      <c r="AV1423" s="78"/>
      <c r="AW1423" s="59">
        <v>17.73</v>
      </c>
      <c r="AX1423" s="59">
        <v>0.33</v>
      </c>
      <c r="AY1423" s="59">
        <v>42.63</v>
      </c>
      <c r="AZ1423" s="59">
        <v>0.13</v>
      </c>
      <c r="BA1423" s="59">
        <v>0.23</v>
      </c>
      <c r="BB1423" s="59"/>
      <c r="BC1423" s="59"/>
      <c r="BD1423" s="59"/>
      <c r="BE1423" s="59">
        <f t="shared" si="994"/>
        <v>99.8</v>
      </c>
      <c r="BF1423" s="59">
        <f t="shared" si="995"/>
        <v>81.080987715734636</v>
      </c>
      <c r="BG1423" s="59">
        <f t="shared" si="996"/>
        <v>0.18919012284265363</v>
      </c>
      <c r="BH1423" s="64">
        <f t="shared" si="997"/>
        <v>0.81080987715734631</v>
      </c>
      <c r="BI1423" s="52"/>
      <c r="BJ1423" s="62"/>
      <c r="BK1423" s="62"/>
      <c r="BL1423" s="69"/>
    </row>
    <row r="1424" spans="1:64" s="34" customFormat="1" x14ac:dyDescent="0.25">
      <c r="A1424" s="69"/>
      <c r="B1424" s="58" t="s">
        <v>254</v>
      </c>
      <c r="C1424" s="52" t="s">
        <v>18</v>
      </c>
      <c r="D1424" s="52" t="s">
        <v>1741</v>
      </c>
      <c r="E1424" s="52" t="s">
        <v>17</v>
      </c>
      <c r="F1424" s="52">
        <v>91</v>
      </c>
      <c r="G1424" s="63" t="s">
        <v>1779</v>
      </c>
      <c r="H1424" s="52" t="s">
        <v>1792</v>
      </c>
      <c r="I1424" s="52" t="s">
        <v>1737</v>
      </c>
      <c r="J1424" s="52" t="s">
        <v>1722</v>
      </c>
      <c r="K1424" s="59">
        <f t="shared" si="998"/>
        <v>81.102975864148092</v>
      </c>
      <c r="L1424" s="59">
        <v>0.11</v>
      </c>
      <c r="M1424" s="59">
        <v>3.23</v>
      </c>
      <c r="N1424" s="59">
        <v>14.09</v>
      </c>
      <c r="O1424" s="59">
        <v>24.99</v>
      </c>
      <c r="P1424" s="59">
        <v>0.42</v>
      </c>
      <c r="Q1424" s="59">
        <v>44.65</v>
      </c>
      <c r="R1424" s="59">
        <v>0.34</v>
      </c>
      <c r="S1424" s="59">
        <v>8.67</v>
      </c>
      <c r="T1424" s="59"/>
      <c r="U1424" s="59">
        <v>0.32</v>
      </c>
      <c r="V1424" s="59">
        <f t="shared" si="999"/>
        <v>96.820000000000007</v>
      </c>
      <c r="W1424" s="59">
        <f t="shared" si="981"/>
        <v>22.631678571315756</v>
      </c>
      <c r="X1424" s="59">
        <f t="shared" si="982"/>
        <v>24.470239418408802</v>
      </c>
      <c r="Y1424" s="59">
        <f t="shared" si="983"/>
        <v>99.271917989724557</v>
      </c>
      <c r="Z1424" s="59">
        <f t="shared" si="971"/>
        <v>3.6739417654498819E-3</v>
      </c>
      <c r="AA1424" s="59">
        <f t="shared" si="972"/>
        <v>8.1132999091523883E-2</v>
      </c>
      <c r="AB1424" s="59">
        <f t="shared" si="973"/>
        <v>0.55469333679234245</v>
      </c>
      <c r="AC1424" s="59">
        <f t="shared" si="974"/>
        <v>0.66018540159874428</v>
      </c>
      <c r="AD1424" s="59">
        <f t="shared" si="975"/>
        <v>0.61504244067921621</v>
      </c>
      <c r="AE1424" s="59">
        <f t="shared" si="976"/>
        <v>8.0347837096793832E-3</v>
      </c>
      <c r="AF1424" s="59">
        <f t="shared" si="977"/>
        <v>0.63216694119629668</v>
      </c>
      <c r="AG1424" s="59">
        <f t="shared" si="978"/>
        <v>9.6189910338058248E-3</v>
      </c>
      <c r="AH1424" s="59">
        <f t="shared" si="979"/>
        <v>0.43166624188597674</v>
      </c>
      <c r="AI1424" s="59">
        <f t="shared" si="980"/>
        <v>0</v>
      </c>
      <c r="AJ1424" s="59">
        <f t="shared" si="984"/>
        <v>2.9962150777530354</v>
      </c>
      <c r="AK1424" s="59">
        <f t="shared" si="1000"/>
        <v>4.0080347837096797</v>
      </c>
      <c r="AL1424" s="59">
        <f t="shared" si="985"/>
        <v>0.40576497213153118</v>
      </c>
      <c r="AM1424" s="59">
        <f t="shared" si="986"/>
        <v>0.59423502786846882</v>
      </c>
      <c r="AN1424" s="59">
        <f t="shared" si="987"/>
        <v>1.0278427948779749</v>
      </c>
      <c r="AO1424" s="59">
        <f t="shared" si="988"/>
        <v>2.9144978415498484</v>
      </c>
      <c r="AP1424" s="59">
        <f t="shared" si="989"/>
        <v>0.49313487343587448</v>
      </c>
      <c r="AQ1424" s="59">
        <f t="shared" si="990"/>
        <v>0.33610324188481738</v>
      </c>
      <c r="AR1424" s="59">
        <f t="shared" si="991"/>
        <v>0.36077258908722704</v>
      </c>
      <c r="AS1424" s="59">
        <f t="shared" si="992"/>
        <v>0.30312416902795569</v>
      </c>
      <c r="AT1424" s="59">
        <f t="shared" si="993"/>
        <v>0.54341670550021703</v>
      </c>
      <c r="AU1424" s="59">
        <v>38.729999999999997</v>
      </c>
      <c r="AV1424" s="78"/>
      <c r="AW1424" s="59">
        <v>17.579999999999998</v>
      </c>
      <c r="AX1424" s="59">
        <v>0.34</v>
      </c>
      <c r="AY1424" s="59">
        <v>42.33</v>
      </c>
      <c r="AZ1424" s="59">
        <v>0.15</v>
      </c>
      <c r="BA1424" s="59">
        <v>0.16</v>
      </c>
      <c r="BB1424" s="59">
        <v>0.06</v>
      </c>
      <c r="BC1424" s="59"/>
      <c r="BD1424" s="59"/>
      <c r="BE1424" s="59">
        <f t="shared" si="994"/>
        <v>99.35</v>
      </c>
      <c r="BF1424" s="59">
        <f t="shared" si="995"/>
        <v>81.102975864148092</v>
      </c>
      <c r="BG1424" s="59">
        <f t="shared" si="996"/>
        <v>0.18897024135851909</v>
      </c>
      <c r="BH1424" s="64">
        <f t="shared" si="997"/>
        <v>0.81102975864148097</v>
      </c>
      <c r="BI1424" s="52"/>
      <c r="BJ1424" s="62"/>
      <c r="BK1424" s="62"/>
      <c r="BL1424" s="69"/>
    </row>
    <row r="1425" spans="1:64" s="34" customFormat="1" x14ac:dyDescent="0.25">
      <c r="A1425" s="69"/>
      <c r="B1425" s="58" t="s">
        <v>254</v>
      </c>
      <c r="C1425" s="52" t="s">
        <v>18</v>
      </c>
      <c r="D1425" s="52" t="s">
        <v>1741</v>
      </c>
      <c r="E1425" s="52" t="s">
        <v>17</v>
      </c>
      <c r="F1425" s="52">
        <v>91</v>
      </c>
      <c r="G1425" s="63" t="s">
        <v>1779</v>
      </c>
      <c r="H1425" s="52" t="s">
        <v>1792</v>
      </c>
      <c r="I1425" s="52" t="s">
        <v>1737</v>
      </c>
      <c r="J1425" s="52" t="s">
        <v>1722</v>
      </c>
      <c r="K1425" s="59">
        <f t="shared" si="998"/>
        <v>81.102975864148092</v>
      </c>
      <c r="L1425" s="59">
        <v>7.0000000000000007E-2</v>
      </c>
      <c r="M1425" s="59">
        <v>3.15</v>
      </c>
      <c r="N1425" s="59">
        <v>14.1</v>
      </c>
      <c r="O1425" s="59">
        <v>24.52</v>
      </c>
      <c r="P1425" s="59">
        <v>0.4</v>
      </c>
      <c r="Q1425" s="59">
        <v>44.88</v>
      </c>
      <c r="R1425" s="59">
        <v>0.37</v>
      </c>
      <c r="S1425" s="59">
        <v>8.69</v>
      </c>
      <c r="T1425" s="59"/>
      <c r="U1425" s="59">
        <v>0.04</v>
      </c>
      <c r="V1425" s="59">
        <f t="shared" si="999"/>
        <v>96.220000000000013</v>
      </c>
      <c r="W1425" s="59">
        <f t="shared" si="981"/>
        <v>22.680579239166832</v>
      </c>
      <c r="X1425" s="59">
        <f t="shared" si="982"/>
        <v>24.671505624397831</v>
      </c>
      <c r="Y1425" s="59">
        <f t="shared" si="983"/>
        <v>98.692084863564673</v>
      </c>
      <c r="Z1425" s="59">
        <f t="shared" si="971"/>
        <v>2.3464692065000158E-3</v>
      </c>
      <c r="AA1425" s="59">
        <f t="shared" si="972"/>
        <v>7.9411389960405102E-2</v>
      </c>
      <c r="AB1425" s="59">
        <f t="shared" si="973"/>
        <v>0.55710660150256741</v>
      </c>
      <c r="AC1425" s="59">
        <f t="shared" si="974"/>
        <v>0.650125742275659</v>
      </c>
      <c r="AD1425" s="59">
        <f t="shared" si="975"/>
        <v>0.62235725504585293</v>
      </c>
      <c r="AE1425" s="59">
        <f t="shared" si="976"/>
        <v>7.6800160474194724E-3</v>
      </c>
      <c r="AF1425" s="59">
        <f t="shared" si="977"/>
        <v>0.63583787284752713</v>
      </c>
      <c r="AG1425" s="59">
        <f t="shared" si="978"/>
        <v>1.0505810505633895E-2</v>
      </c>
      <c r="AH1425" s="59">
        <f t="shared" si="979"/>
        <v>0.43423617600578079</v>
      </c>
      <c r="AI1425" s="59">
        <f t="shared" si="980"/>
        <v>0</v>
      </c>
      <c r="AJ1425" s="59">
        <f t="shared" si="984"/>
        <v>2.9996073333973459</v>
      </c>
      <c r="AK1425" s="59">
        <f t="shared" si="1000"/>
        <v>4.00768001604742</v>
      </c>
      <c r="AL1425" s="59">
        <f t="shared" si="985"/>
        <v>0.40580011866572085</v>
      </c>
      <c r="AM1425" s="59">
        <f t="shared" si="986"/>
        <v>0.59419988133427915</v>
      </c>
      <c r="AN1425" s="59">
        <f t="shared" si="987"/>
        <v>1.0216605778953778</v>
      </c>
      <c r="AO1425" s="59">
        <f t="shared" si="988"/>
        <v>2.8915741937039883</v>
      </c>
      <c r="AP1425" s="59">
        <f t="shared" si="989"/>
        <v>0.49464287474064333</v>
      </c>
      <c r="AQ1425" s="59">
        <f t="shared" si="990"/>
        <v>0.3401622174972227</v>
      </c>
      <c r="AR1425" s="59">
        <f t="shared" si="991"/>
        <v>0.35533965797220879</v>
      </c>
      <c r="AS1425" s="59">
        <f t="shared" si="992"/>
        <v>0.30449812453056851</v>
      </c>
      <c r="AT1425" s="59">
        <f t="shared" si="993"/>
        <v>0.53852578223756553</v>
      </c>
      <c r="AU1425" s="59">
        <v>38.729999999999997</v>
      </c>
      <c r="AV1425" s="78"/>
      <c r="AW1425" s="59">
        <v>17.579999999999998</v>
      </c>
      <c r="AX1425" s="59">
        <v>0.34</v>
      </c>
      <c r="AY1425" s="59">
        <v>42.33</v>
      </c>
      <c r="AZ1425" s="59">
        <v>0.15</v>
      </c>
      <c r="BA1425" s="59">
        <v>0.16</v>
      </c>
      <c r="BB1425" s="59">
        <v>0.06</v>
      </c>
      <c r="BC1425" s="59"/>
      <c r="BD1425" s="59"/>
      <c r="BE1425" s="59">
        <f t="shared" si="994"/>
        <v>99.35</v>
      </c>
      <c r="BF1425" s="59">
        <f t="shared" si="995"/>
        <v>81.102975864148092</v>
      </c>
      <c r="BG1425" s="59">
        <f t="shared" si="996"/>
        <v>0.18897024135851909</v>
      </c>
      <c r="BH1425" s="64">
        <f t="shared" si="997"/>
        <v>0.81102975864148097</v>
      </c>
      <c r="BI1425" s="52"/>
      <c r="BJ1425" s="62"/>
      <c r="BK1425" s="62"/>
      <c r="BL1425" s="69"/>
    </row>
    <row r="1426" spans="1:64" s="34" customFormat="1" x14ac:dyDescent="0.25">
      <c r="A1426" s="69"/>
      <c r="B1426" s="58" t="s">
        <v>254</v>
      </c>
      <c r="C1426" s="52" t="s">
        <v>18</v>
      </c>
      <c r="D1426" s="52" t="s">
        <v>1741</v>
      </c>
      <c r="E1426" s="52" t="s">
        <v>17</v>
      </c>
      <c r="F1426" s="52">
        <v>98</v>
      </c>
      <c r="G1426" s="63" t="s">
        <v>1779</v>
      </c>
      <c r="H1426" s="52" t="s">
        <v>1792</v>
      </c>
      <c r="I1426" s="52" t="s">
        <v>1737</v>
      </c>
      <c r="J1426" s="52" t="s">
        <v>1722</v>
      </c>
      <c r="K1426" s="59">
        <f t="shared" si="998"/>
        <v>81.215244068849074</v>
      </c>
      <c r="L1426" s="59">
        <v>0.1</v>
      </c>
      <c r="M1426" s="59">
        <v>4</v>
      </c>
      <c r="N1426" s="59">
        <v>13.45</v>
      </c>
      <c r="O1426" s="59">
        <v>22.44</v>
      </c>
      <c r="P1426" s="59">
        <v>0.49</v>
      </c>
      <c r="Q1426" s="59">
        <v>47.88</v>
      </c>
      <c r="R1426" s="59">
        <v>0.32</v>
      </c>
      <c r="S1426" s="59">
        <v>8.36</v>
      </c>
      <c r="T1426" s="59"/>
      <c r="U1426" s="59">
        <v>0.11</v>
      </c>
      <c r="V1426" s="59">
        <f t="shared" si="999"/>
        <v>97.149999999999991</v>
      </c>
      <c r="W1426" s="59">
        <f t="shared" si="981"/>
        <v>24.152418794059255</v>
      </c>
      <c r="X1426" s="59">
        <f t="shared" si="982"/>
        <v>26.369839081952374</v>
      </c>
      <c r="Y1426" s="59">
        <f t="shared" si="983"/>
        <v>99.792257876011632</v>
      </c>
      <c r="Z1426" s="59">
        <f t="shared" si="971"/>
        <v>3.340550553737426E-3</v>
      </c>
      <c r="AA1426" s="59">
        <f t="shared" si="972"/>
        <v>0.10049245695823876</v>
      </c>
      <c r="AB1426" s="59">
        <f t="shared" si="973"/>
        <v>0.52959357263856444</v>
      </c>
      <c r="AC1426" s="59">
        <f t="shared" si="974"/>
        <v>0.59292666071480826</v>
      </c>
      <c r="AD1426" s="59">
        <f t="shared" si="975"/>
        <v>0.66290731535131076</v>
      </c>
      <c r="AE1426" s="59">
        <f t="shared" si="976"/>
        <v>9.3756080983033209E-3</v>
      </c>
      <c r="AF1426" s="59">
        <f t="shared" si="977"/>
        <v>0.67476742831363468</v>
      </c>
      <c r="AG1426" s="59">
        <f t="shared" si="978"/>
        <v>9.0548038465895434E-3</v>
      </c>
      <c r="AH1426" s="59">
        <f t="shared" si="979"/>
        <v>0.41630701761134326</v>
      </c>
      <c r="AI1426" s="59">
        <f t="shared" si="980"/>
        <v>0</v>
      </c>
      <c r="AJ1426" s="59">
        <f t="shared" si="984"/>
        <v>2.9987654140865305</v>
      </c>
      <c r="AK1426" s="59">
        <f t="shared" si="1000"/>
        <v>4.0093756080983027</v>
      </c>
      <c r="AL1426" s="59">
        <f t="shared" si="985"/>
        <v>0.38155693148730241</v>
      </c>
      <c r="AM1426" s="59">
        <f t="shared" si="986"/>
        <v>0.61844306851269759</v>
      </c>
      <c r="AN1426" s="59">
        <f t="shared" si="987"/>
        <v>1.0178910575998676</v>
      </c>
      <c r="AO1426" s="59">
        <f t="shared" si="988"/>
        <v>2.8776178176400808</v>
      </c>
      <c r="AP1426" s="59">
        <f t="shared" si="989"/>
        <v>0.49556689209447519</v>
      </c>
      <c r="AQ1426" s="59">
        <f t="shared" si="990"/>
        <v>0.37128771527707516</v>
      </c>
      <c r="AR1426" s="59">
        <f t="shared" si="991"/>
        <v>0.332092254958748</v>
      </c>
      <c r="AS1426" s="59">
        <f t="shared" si="992"/>
        <v>0.29662002976417678</v>
      </c>
      <c r="AT1426" s="59">
        <f t="shared" si="993"/>
        <v>0.5282102211587959</v>
      </c>
      <c r="AU1426" s="59">
        <v>38.659999999999997</v>
      </c>
      <c r="AV1426" s="78"/>
      <c r="AW1426" s="59">
        <v>17.27</v>
      </c>
      <c r="AX1426" s="59">
        <v>0.31</v>
      </c>
      <c r="AY1426" s="59">
        <v>41.89</v>
      </c>
      <c r="AZ1426" s="59">
        <v>0.14000000000000001</v>
      </c>
      <c r="BA1426" s="59">
        <v>0.17</v>
      </c>
      <c r="BB1426" s="59">
        <v>0.01</v>
      </c>
      <c r="BC1426" s="59"/>
      <c r="BD1426" s="59"/>
      <c r="BE1426" s="59">
        <f t="shared" si="994"/>
        <v>98.45</v>
      </c>
      <c r="BF1426" s="59">
        <f t="shared" si="995"/>
        <v>81.215244068849074</v>
      </c>
      <c r="BG1426" s="59">
        <f t="shared" si="996"/>
        <v>0.18784755931150926</v>
      </c>
      <c r="BH1426" s="64">
        <f t="shared" si="997"/>
        <v>0.8121524406884908</v>
      </c>
      <c r="BI1426" s="52"/>
      <c r="BJ1426" s="62"/>
      <c r="BK1426" s="62"/>
      <c r="BL1426" s="69"/>
    </row>
    <row r="1427" spans="1:64" s="34" customFormat="1" x14ac:dyDescent="0.25">
      <c r="A1427" s="69"/>
      <c r="B1427" s="58" t="s">
        <v>254</v>
      </c>
      <c r="C1427" s="52" t="s">
        <v>18</v>
      </c>
      <c r="D1427" s="52" t="s">
        <v>1741</v>
      </c>
      <c r="E1427" s="52" t="s">
        <v>17</v>
      </c>
      <c r="F1427" s="52">
        <v>105</v>
      </c>
      <c r="G1427" s="63" t="s">
        <v>1779</v>
      </c>
      <c r="H1427" s="52" t="s">
        <v>1792</v>
      </c>
      <c r="I1427" s="52" t="s">
        <v>1737</v>
      </c>
      <c r="J1427" s="52" t="s">
        <v>1722</v>
      </c>
      <c r="K1427" s="59">
        <f t="shared" si="998"/>
        <v>81.049997794969286</v>
      </c>
      <c r="L1427" s="59">
        <v>0.1</v>
      </c>
      <c r="M1427" s="59">
        <v>2.98</v>
      </c>
      <c r="N1427" s="59">
        <v>14.4</v>
      </c>
      <c r="O1427" s="59">
        <v>26.06</v>
      </c>
      <c r="P1427" s="59">
        <v>0.44</v>
      </c>
      <c r="Q1427" s="59">
        <v>44.48</v>
      </c>
      <c r="R1427" s="59">
        <v>0.36</v>
      </c>
      <c r="S1427" s="59">
        <v>8.7200000000000006</v>
      </c>
      <c r="T1427" s="59"/>
      <c r="U1427" s="59">
        <v>0.03</v>
      </c>
      <c r="V1427" s="59">
        <f t="shared" si="999"/>
        <v>97.57</v>
      </c>
      <c r="W1427" s="59">
        <f t="shared" si="981"/>
        <v>23.009926452046678</v>
      </c>
      <c r="X1427" s="59">
        <f t="shared" si="982"/>
        <v>23.860939706549587</v>
      </c>
      <c r="Y1427" s="59">
        <f t="shared" si="983"/>
        <v>99.960866158596261</v>
      </c>
      <c r="Z1427" s="59">
        <f t="shared" si="971"/>
        <v>3.3079403736293797E-3</v>
      </c>
      <c r="AA1427" s="59">
        <f t="shared" si="972"/>
        <v>7.4136036096763502E-2</v>
      </c>
      <c r="AB1427" s="59">
        <f t="shared" si="973"/>
        <v>0.56146480453903647</v>
      </c>
      <c r="AC1427" s="59">
        <f t="shared" si="974"/>
        <v>0.68185520752391848</v>
      </c>
      <c r="AD1427" s="59">
        <f t="shared" si="975"/>
        <v>0.59398092666307167</v>
      </c>
      <c r="AE1427" s="59">
        <f t="shared" si="976"/>
        <v>8.3367286533801675E-3</v>
      </c>
      <c r="AF1427" s="59">
        <f t="shared" si="977"/>
        <v>0.63657317663486668</v>
      </c>
      <c r="AG1427" s="59">
        <f t="shared" si="978"/>
        <v>1.0087213044615195E-2</v>
      </c>
      <c r="AH1427" s="59">
        <f t="shared" si="979"/>
        <v>0.42999515631062163</v>
      </c>
      <c r="AI1427" s="59">
        <f t="shared" si="980"/>
        <v>0</v>
      </c>
      <c r="AJ1427" s="59">
        <f t="shared" si="984"/>
        <v>2.9997371898399035</v>
      </c>
      <c r="AK1427" s="59">
        <f t="shared" si="1000"/>
        <v>4.0083367286533793</v>
      </c>
      <c r="AL1427" s="59">
        <f t="shared" si="985"/>
        <v>0.40315762528137844</v>
      </c>
      <c r="AM1427" s="59">
        <f t="shared" si="986"/>
        <v>0.59684237471862156</v>
      </c>
      <c r="AN1427" s="59">
        <f t="shared" si="987"/>
        <v>1.0717064270246424</v>
      </c>
      <c r="AO1427" s="59">
        <f t="shared" si="988"/>
        <v>3.0783582194453003</v>
      </c>
      <c r="AP1427" s="59">
        <f t="shared" si="989"/>
        <v>0.48269387349258114</v>
      </c>
      <c r="AQ1427" s="59">
        <f t="shared" si="990"/>
        <v>0.32328994893723534</v>
      </c>
      <c r="AR1427" s="59">
        <f t="shared" si="991"/>
        <v>0.37111786814669173</v>
      </c>
      <c r="AS1427" s="59">
        <f t="shared" si="992"/>
        <v>0.30559218291607293</v>
      </c>
      <c r="AT1427" s="59">
        <f t="shared" si="993"/>
        <v>0.5484148898983483</v>
      </c>
      <c r="AU1427" s="59">
        <v>38.68</v>
      </c>
      <c r="AV1427" s="78"/>
      <c r="AW1427" s="59">
        <v>17.77</v>
      </c>
      <c r="AX1427" s="59">
        <v>0.27</v>
      </c>
      <c r="AY1427" s="59">
        <v>42.64</v>
      </c>
      <c r="AZ1427" s="59">
        <v>0.15</v>
      </c>
      <c r="BA1427" s="59">
        <v>0.2</v>
      </c>
      <c r="BB1427" s="59">
        <v>0.03</v>
      </c>
      <c r="BC1427" s="59"/>
      <c r="BD1427" s="59"/>
      <c r="BE1427" s="59">
        <f t="shared" si="994"/>
        <v>99.740000000000023</v>
      </c>
      <c r="BF1427" s="59">
        <f t="shared" si="995"/>
        <v>81.049997794969286</v>
      </c>
      <c r="BG1427" s="59">
        <f t="shared" si="996"/>
        <v>0.18950002205030714</v>
      </c>
      <c r="BH1427" s="64">
        <f t="shared" si="997"/>
        <v>0.81049997794969286</v>
      </c>
      <c r="BI1427" s="52"/>
      <c r="BJ1427" s="62"/>
      <c r="BK1427" s="62"/>
      <c r="BL1427" s="69"/>
    </row>
    <row r="1428" spans="1:64" s="34" customFormat="1" x14ac:dyDescent="0.25">
      <c r="A1428" s="69"/>
      <c r="B1428" s="58" t="s">
        <v>254</v>
      </c>
      <c r="C1428" s="52" t="s">
        <v>18</v>
      </c>
      <c r="D1428" s="52" t="s">
        <v>1741</v>
      </c>
      <c r="E1428" s="52" t="s">
        <v>17</v>
      </c>
      <c r="F1428" s="52">
        <v>108</v>
      </c>
      <c r="G1428" s="63" t="s">
        <v>1779</v>
      </c>
      <c r="H1428" s="52" t="s">
        <v>1792</v>
      </c>
      <c r="I1428" s="52" t="s">
        <v>1737</v>
      </c>
      <c r="J1428" s="52" t="s">
        <v>1722</v>
      </c>
      <c r="K1428" s="59">
        <f t="shared" si="998"/>
        <v>81.491337483590087</v>
      </c>
      <c r="L1428" s="59">
        <v>0.08</v>
      </c>
      <c r="M1428" s="59">
        <v>2.65</v>
      </c>
      <c r="N1428" s="59">
        <v>15.09</v>
      </c>
      <c r="O1428" s="59">
        <v>28.24</v>
      </c>
      <c r="P1428" s="59">
        <v>0.42</v>
      </c>
      <c r="Q1428" s="59">
        <v>41.62</v>
      </c>
      <c r="R1428" s="59">
        <v>0.38</v>
      </c>
      <c r="S1428" s="59">
        <v>9</v>
      </c>
      <c r="T1428" s="59"/>
      <c r="U1428" s="59">
        <v>0.14000000000000001</v>
      </c>
      <c r="V1428" s="59">
        <f t="shared" si="999"/>
        <v>97.61999999999999</v>
      </c>
      <c r="W1428" s="59">
        <f t="shared" si="981"/>
        <v>22.161975304710321</v>
      </c>
      <c r="X1428" s="59">
        <f t="shared" si="982"/>
        <v>21.624832957645783</v>
      </c>
      <c r="Y1428" s="59">
        <f t="shared" si="983"/>
        <v>99.786808262356104</v>
      </c>
      <c r="Z1428" s="59">
        <f t="shared" si="971"/>
        <v>2.6364553373570687E-3</v>
      </c>
      <c r="AA1428" s="59">
        <f t="shared" si="972"/>
        <v>6.5679786176116015E-2</v>
      </c>
      <c r="AB1428" s="59">
        <f t="shared" si="973"/>
        <v>0.58616791693721926</v>
      </c>
      <c r="AC1428" s="59">
        <f t="shared" si="974"/>
        <v>0.73613116008017043</v>
      </c>
      <c r="AD1428" s="59">
        <f t="shared" si="975"/>
        <v>0.53630330898603229</v>
      </c>
      <c r="AE1428" s="59">
        <f t="shared" si="976"/>
        <v>7.9280255115277646E-3</v>
      </c>
      <c r="AF1428" s="59">
        <f t="shared" si="977"/>
        <v>0.61082152051771188</v>
      </c>
      <c r="AG1428" s="59">
        <f t="shared" si="978"/>
        <v>1.0607793287334152E-2</v>
      </c>
      <c r="AH1428" s="59">
        <f t="shared" si="979"/>
        <v>0.44214258589558308</v>
      </c>
      <c r="AI1428" s="59">
        <f t="shared" si="980"/>
        <v>0</v>
      </c>
      <c r="AJ1428" s="59">
        <f t="shared" si="984"/>
        <v>2.9984185527290523</v>
      </c>
      <c r="AK1428" s="59">
        <f t="shared" si="1000"/>
        <v>4.0079280255115268</v>
      </c>
      <c r="AL1428" s="59">
        <f t="shared" si="985"/>
        <v>0.41990280884469144</v>
      </c>
      <c r="AM1428" s="59">
        <f t="shared" si="986"/>
        <v>0.58009719115530856</v>
      </c>
      <c r="AN1428" s="59">
        <f t="shared" si="987"/>
        <v>1.1389478869197511</v>
      </c>
      <c r="AO1428" s="59">
        <f t="shared" si="988"/>
        <v>3.3335793914872371</v>
      </c>
      <c r="AP1428" s="59">
        <f t="shared" si="989"/>
        <v>0.46751957170872294</v>
      </c>
      <c r="AQ1428" s="59">
        <f t="shared" si="990"/>
        <v>0.28855193183048289</v>
      </c>
      <c r="AR1428" s="59">
        <f t="shared" si="991"/>
        <v>0.39606704781170721</v>
      </c>
      <c r="AS1428" s="59">
        <f t="shared" si="992"/>
        <v>0.3153810203578099</v>
      </c>
      <c r="AT1428" s="59">
        <f t="shared" si="993"/>
        <v>0.5567054933900476</v>
      </c>
      <c r="AU1428" s="59">
        <v>38.53</v>
      </c>
      <c r="AV1428" s="78"/>
      <c r="AW1428" s="59">
        <v>17.25</v>
      </c>
      <c r="AX1428" s="59">
        <v>0.28999999999999998</v>
      </c>
      <c r="AY1428" s="59">
        <v>42.61</v>
      </c>
      <c r="AZ1428" s="59">
        <v>0.16</v>
      </c>
      <c r="BA1428" s="59">
        <v>0.27</v>
      </c>
      <c r="BB1428" s="59">
        <v>0.04</v>
      </c>
      <c r="BC1428" s="59"/>
      <c r="BD1428" s="59"/>
      <c r="BE1428" s="59">
        <f t="shared" si="994"/>
        <v>99.15</v>
      </c>
      <c r="BF1428" s="59">
        <f t="shared" si="995"/>
        <v>81.491337483590087</v>
      </c>
      <c r="BG1428" s="59">
        <f t="shared" si="996"/>
        <v>0.18508662516409913</v>
      </c>
      <c r="BH1428" s="64">
        <f t="shared" si="997"/>
        <v>0.81491337483590087</v>
      </c>
      <c r="BI1428" s="52"/>
      <c r="BJ1428" s="62"/>
      <c r="BK1428" s="62"/>
      <c r="BL1428" s="69"/>
    </row>
    <row r="1429" spans="1:64" s="34" customFormat="1" x14ac:dyDescent="0.25">
      <c r="A1429" s="69"/>
      <c r="B1429" s="58" t="s">
        <v>254</v>
      </c>
      <c r="C1429" s="52" t="s">
        <v>18</v>
      </c>
      <c r="D1429" s="52" t="s">
        <v>1741</v>
      </c>
      <c r="E1429" s="52" t="s">
        <v>17</v>
      </c>
      <c r="F1429" s="52">
        <v>111</v>
      </c>
      <c r="G1429" s="63" t="s">
        <v>1779</v>
      </c>
      <c r="H1429" s="52" t="s">
        <v>1792</v>
      </c>
      <c r="I1429" s="52" t="s">
        <v>1737</v>
      </c>
      <c r="J1429" s="52" t="s">
        <v>1722</v>
      </c>
      <c r="K1429" s="59">
        <f t="shared" si="998"/>
        <v>81.135109627163033</v>
      </c>
      <c r="L1429" s="59">
        <v>0.11</v>
      </c>
      <c r="M1429" s="59">
        <v>3.44</v>
      </c>
      <c r="N1429" s="59">
        <v>14.32</v>
      </c>
      <c r="O1429" s="59">
        <v>24</v>
      </c>
      <c r="P1429" s="59">
        <v>0.45</v>
      </c>
      <c r="Q1429" s="59">
        <v>45.75</v>
      </c>
      <c r="R1429" s="59">
        <v>0.32</v>
      </c>
      <c r="S1429" s="59">
        <v>8.6</v>
      </c>
      <c r="T1429" s="59"/>
      <c r="U1429" s="59">
        <v>0</v>
      </c>
      <c r="V1429" s="59">
        <f t="shared" si="999"/>
        <v>96.99</v>
      </c>
      <c r="W1429" s="59">
        <f t="shared" si="981"/>
        <v>23.520174901248733</v>
      </c>
      <c r="X1429" s="59">
        <f t="shared" si="982"/>
        <v>24.705295730997182</v>
      </c>
      <c r="Y1429" s="59">
        <f t="shared" si="983"/>
        <v>99.465470632245925</v>
      </c>
      <c r="Z1429" s="59">
        <f t="shared" si="971"/>
        <v>3.6598594938373509E-3</v>
      </c>
      <c r="AA1429" s="59">
        <f t="shared" si="972"/>
        <v>8.607669723828891E-2</v>
      </c>
      <c r="AB1429" s="59">
        <f t="shared" si="973"/>
        <v>0.56158709369462356</v>
      </c>
      <c r="AC1429" s="59">
        <f t="shared" si="974"/>
        <v>0.63160134594187589</v>
      </c>
      <c r="AD1429" s="59">
        <f t="shared" si="975"/>
        <v>0.61857030565840365</v>
      </c>
      <c r="AE1429" s="59">
        <f t="shared" si="976"/>
        <v>8.5756995730633962E-3</v>
      </c>
      <c r="AF1429" s="59">
        <f t="shared" si="977"/>
        <v>0.65446692892134173</v>
      </c>
      <c r="AG1429" s="59">
        <f t="shared" si="978"/>
        <v>9.0184671085808306E-3</v>
      </c>
      <c r="AH1429" s="59">
        <f t="shared" si="979"/>
        <v>0.42653982320387523</v>
      </c>
      <c r="AI1429" s="59">
        <f t="shared" si="980"/>
        <v>0</v>
      </c>
      <c r="AJ1429" s="59">
        <f t="shared" si="984"/>
        <v>3.0000962208338908</v>
      </c>
      <c r="AK1429" s="59">
        <f t="shared" si="1000"/>
        <v>4.0085756995730639</v>
      </c>
      <c r="AL1429" s="59">
        <f t="shared" si="985"/>
        <v>0.39457646528600737</v>
      </c>
      <c r="AM1429" s="59">
        <f t="shared" si="986"/>
        <v>0.60542353471399268</v>
      </c>
      <c r="AN1429" s="59">
        <f t="shared" si="987"/>
        <v>1.0580315979195443</v>
      </c>
      <c r="AO1429" s="59">
        <f t="shared" si="988"/>
        <v>3.0270469689656361</v>
      </c>
      <c r="AP1429" s="59">
        <f t="shared" si="989"/>
        <v>0.48590118879170557</v>
      </c>
      <c r="AQ1429" s="59">
        <f t="shared" si="990"/>
        <v>0.34141979844988574</v>
      </c>
      <c r="AR1429" s="59">
        <f t="shared" si="991"/>
        <v>0.34861227941199707</v>
      </c>
      <c r="AS1429" s="59">
        <f t="shared" si="992"/>
        <v>0.3099679221381173</v>
      </c>
      <c r="AT1429" s="59">
        <f t="shared" si="993"/>
        <v>0.52933914288868822</v>
      </c>
      <c r="AU1429" s="59">
        <v>38.56</v>
      </c>
      <c r="AV1429" s="78"/>
      <c r="AW1429" s="59">
        <v>17.510000000000002</v>
      </c>
      <c r="AX1429" s="59">
        <v>0.31</v>
      </c>
      <c r="AY1429" s="59">
        <v>42.25</v>
      </c>
      <c r="AZ1429" s="59">
        <v>0.17</v>
      </c>
      <c r="BA1429" s="59">
        <v>0.23</v>
      </c>
      <c r="BB1429" s="59">
        <v>0.06</v>
      </c>
      <c r="BC1429" s="59"/>
      <c r="BD1429" s="59"/>
      <c r="BE1429" s="59">
        <f t="shared" si="994"/>
        <v>99.090000000000018</v>
      </c>
      <c r="BF1429" s="59">
        <f t="shared" si="995"/>
        <v>81.135109627163033</v>
      </c>
      <c r="BG1429" s="59">
        <f t="shared" si="996"/>
        <v>0.18864890372836968</v>
      </c>
      <c r="BH1429" s="64">
        <f t="shared" si="997"/>
        <v>0.81135109627163038</v>
      </c>
      <c r="BI1429" s="52"/>
      <c r="BJ1429" s="62"/>
      <c r="BK1429" s="62"/>
      <c r="BL1429" s="69"/>
    </row>
    <row r="1430" spans="1:64" s="34" customFormat="1" x14ac:dyDescent="0.25">
      <c r="A1430" s="69"/>
      <c r="B1430" s="58" t="s">
        <v>254</v>
      </c>
      <c r="C1430" s="52" t="s">
        <v>18</v>
      </c>
      <c r="D1430" s="52" t="s">
        <v>1741</v>
      </c>
      <c r="E1430" s="52" t="s">
        <v>17</v>
      </c>
      <c r="F1430" s="52">
        <v>111</v>
      </c>
      <c r="G1430" s="63" t="s">
        <v>1779</v>
      </c>
      <c r="H1430" s="52" t="s">
        <v>1792</v>
      </c>
      <c r="I1430" s="52" t="s">
        <v>1737</v>
      </c>
      <c r="J1430" s="52" t="s">
        <v>1722</v>
      </c>
      <c r="K1430" s="59">
        <f t="shared" si="998"/>
        <v>81.135109627163033</v>
      </c>
      <c r="L1430" s="59">
        <v>0.1</v>
      </c>
      <c r="M1430" s="59">
        <v>3.46</v>
      </c>
      <c r="N1430" s="59">
        <v>14.29</v>
      </c>
      <c r="O1430" s="59">
        <v>24.78</v>
      </c>
      <c r="P1430" s="59">
        <v>0.44</v>
      </c>
      <c r="Q1430" s="59">
        <v>45.42</v>
      </c>
      <c r="R1430" s="59">
        <v>0.34</v>
      </c>
      <c r="S1430" s="59">
        <v>8.64</v>
      </c>
      <c r="T1430" s="59"/>
      <c r="U1430" s="59">
        <v>0.22</v>
      </c>
      <c r="V1430" s="59">
        <f t="shared" si="999"/>
        <v>97.69</v>
      </c>
      <c r="W1430" s="59">
        <f t="shared" si="981"/>
        <v>23.331928368484984</v>
      </c>
      <c r="X1430" s="59">
        <f t="shared" si="982"/>
        <v>24.547756869876658</v>
      </c>
      <c r="Y1430" s="59">
        <f t="shared" si="983"/>
        <v>100.14968523836163</v>
      </c>
      <c r="Z1430" s="59">
        <f t="shared" si="971"/>
        <v>3.3102065142479806E-3</v>
      </c>
      <c r="AA1430" s="59">
        <f t="shared" si="972"/>
        <v>8.6136379307436478E-2</v>
      </c>
      <c r="AB1430" s="59">
        <f t="shared" si="973"/>
        <v>0.55755753666421981</v>
      </c>
      <c r="AC1430" s="59">
        <f t="shared" si="974"/>
        <v>0.64880840699644249</v>
      </c>
      <c r="AD1430" s="59">
        <f t="shared" si="975"/>
        <v>0.61149679587646288</v>
      </c>
      <c r="AE1430" s="59">
        <f t="shared" si="976"/>
        <v>8.3424398202374319E-3</v>
      </c>
      <c r="AF1430" s="59">
        <f t="shared" si="977"/>
        <v>0.6459236035677598</v>
      </c>
      <c r="AG1430" s="59">
        <f t="shared" si="978"/>
        <v>9.5333387665625588E-3</v>
      </c>
      <c r="AH1430" s="59">
        <f t="shared" si="979"/>
        <v>0.42634211698626451</v>
      </c>
      <c r="AI1430" s="59">
        <f t="shared" si="980"/>
        <v>0</v>
      </c>
      <c r="AJ1430" s="59">
        <f t="shared" si="984"/>
        <v>2.9974508244996341</v>
      </c>
      <c r="AK1430" s="59">
        <f t="shared" si="1000"/>
        <v>4.008342439820237</v>
      </c>
      <c r="AL1430" s="59">
        <f t="shared" si="985"/>
        <v>0.39760864197540485</v>
      </c>
      <c r="AM1430" s="59">
        <f t="shared" si="986"/>
        <v>0.6023913580245952</v>
      </c>
      <c r="AN1430" s="59">
        <f t="shared" si="987"/>
        <v>1.0562992446132979</v>
      </c>
      <c r="AO1430" s="59">
        <f t="shared" si="988"/>
        <v>3.0205613153596516</v>
      </c>
      <c r="AP1430" s="59">
        <f t="shared" si="989"/>
        <v>0.48631054192117706</v>
      </c>
      <c r="AQ1430" s="59">
        <f t="shared" si="990"/>
        <v>0.33638227055149705</v>
      </c>
      <c r="AR1430" s="59">
        <f t="shared" si="991"/>
        <v>0.35690725866445006</v>
      </c>
      <c r="AS1430" s="59">
        <f t="shared" si="992"/>
        <v>0.30671047078405289</v>
      </c>
      <c r="AT1430" s="59">
        <f t="shared" si="993"/>
        <v>0.53782055967832032</v>
      </c>
      <c r="AU1430" s="59">
        <v>38.56</v>
      </c>
      <c r="AV1430" s="78"/>
      <c r="AW1430" s="59">
        <v>17.510000000000002</v>
      </c>
      <c r="AX1430" s="59">
        <v>0.31</v>
      </c>
      <c r="AY1430" s="59">
        <v>42.25</v>
      </c>
      <c r="AZ1430" s="59">
        <v>0.17</v>
      </c>
      <c r="BA1430" s="59">
        <v>0.23</v>
      </c>
      <c r="BB1430" s="59">
        <v>0.06</v>
      </c>
      <c r="BC1430" s="59"/>
      <c r="BD1430" s="59"/>
      <c r="BE1430" s="59">
        <f t="shared" si="994"/>
        <v>99.090000000000018</v>
      </c>
      <c r="BF1430" s="59">
        <f t="shared" si="995"/>
        <v>81.135109627163033</v>
      </c>
      <c r="BG1430" s="59">
        <f t="shared" si="996"/>
        <v>0.18864890372836968</v>
      </c>
      <c r="BH1430" s="64">
        <f t="shared" si="997"/>
        <v>0.81135109627163038</v>
      </c>
      <c r="BI1430" s="52"/>
      <c r="BJ1430" s="62"/>
      <c r="BK1430" s="62"/>
      <c r="BL1430" s="69"/>
    </row>
    <row r="1431" spans="1:64" s="34" customFormat="1" x14ac:dyDescent="0.25">
      <c r="A1431" s="69"/>
      <c r="B1431" s="58" t="s">
        <v>254</v>
      </c>
      <c r="C1431" s="52" t="s">
        <v>18</v>
      </c>
      <c r="D1431" s="52" t="s">
        <v>1741</v>
      </c>
      <c r="E1431" s="52" t="s">
        <v>17</v>
      </c>
      <c r="F1431" s="52">
        <v>125</v>
      </c>
      <c r="G1431" s="63" t="s">
        <v>1779</v>
      </c>
      <c r="H1431" s="52" t="s">
        <v>1792</v>
      </c>
      <c r="I1431" s="52" t="s">
        <v>1737</v>
      </c>
      <c r="J1431" s="52" t="s">
        <v>1722</v>
      </c>
      <c r="K1431" s="59">
        <f t="shared" si="998"/>
        <v>81.567191892400928</v>
      </c>
      <c r="L1431" s="59">
        <v>0.08</v>
      </c>
      <c r="M1431" s="59">
        <v>2.74</v>
      </c>
      <c r="N1431" s="59">
        <v>14.7</v>
      </c>
      <c r="O1431" s="59">
        <v>26.56</v>
      </c>
      <c r="P1431" s="59">
        <v>0.43</v>
      </c>
      <c r="Q1431" s="59">
        <v>43.71</v>
      </c>
      <c r="R1431" s="59">
        <v>0.34</v>
      </c>
      <c r="S1431" s="59">
        <v>8.73</v>
      </c>
      <c r="T1431" s="59"/>
      <c r="U1431" s="59">
        <v>7.0000000000000007E-2</v>
      </c>
      <c r="V1431" s="59">
        <f t="shared" si="999"/>
        <v>97.36</v>
      </c>
      <c r="W1431" s="59">
        <f t="shared" si="981"/>
        <v>22.685204245394921</v>
      </c>
      <c r="X1431" s="59">
        <f t="shared" si="982"/>
        <v>23.366076633257478</v>
      </c>
      <c r="Y1431" s="59">
        <f t="shared" si="983"/>
        <v>99.701280878652398</v>
      </c>
      <c r="Z1431" s="59">
        <f t="shared" si="971"/>
        <v>2.6489405872569521E-3</v>
      </c>
      <c r="AA1431" s="59">
        <f t="shared" si="972"/>
        <v>6.8232018350103341E-2</v>
      </c>
      <c r="AB1431" s="59">
        <f t="shared" si="973"/>
        <v>0.57372257413632133</v>
      </c>
      <c r="AC1431" s="59">
        <f t="shared" si="974"/>
        <v>0.69561730739641592</v>
      </c>
      <c r="AD1431" s="59">
        <f t="shared" si="975"/>
        <v>0.58223098104505522</v>
      </c>
      <c r="AE1431" s="59">
        <f t="shared" si="976"/>
        <v>8.1552260451763676E-3</v>
      </c>
      <c r="AF1431" s="59">
        <f t="shared" si="977"/>
        <v>0.62820350619231835</v>
      </c>
      <c r="AG1431" s="59">
        <f t="shared" si="978"/>
        <v>9.5361301032583674E-3</v>
      </c>
      <c r="AH1431" s="59">
        <f t="shared" si="979"/>
        <v>0.43090931289524914</v>
      </c>
      <c r="AI1431" s="59">
        <f t="shared" si="980"/>
        <v>0</v>
      </c>
      <c r="AJ1431" s="59">
        <f t="shared" si="984"/>
        <v>2.9992559967511547</v>
      </c>
      <c r="AK1431" s="59">
        <f t="shared" si="1000"/>
        <v>4.0081552260451758</v>
      </c>
      <c r="AL1431" s="59">
        <f t="shared" si="985"/>
        <v>0.40685874547952344</v>
      </c>
      <c r="AM1431" s="59">
        <f t="shared" si="986"/>
        <v>0.59314125452047661</v>
      </c>
      <c r="AN1431" s="59">
        <f t="shared" si="987"/>
        <v>1.0789592561095707</v>
      </c>
      <c r="AO1431" s="59">
        <f t="shared" si="988"/>
        <v>3.1056549359862258</v>
      </c>
      <c r="AP1431" s="59">
        <f t="shared" si="989"/>
        <v>0.48100990775131158</v>
      </c>
      <c r="AQ1431" s="59">
        <f t="shared" si="990"/>
        <v>0.31445244295671304</v>
      </c>
      <c r="AR1431" s="59">
        <f t="shared" si="991"/>
        <v>0.37569035107193477</v>
      </c>
      <c r="AS1431" s="59">
        <f t="shared" si="992"/>
        <v>0.30985720597135219</v>
      </c>
      <c r="AT1431" s="59">
        <f t="shared" si="993"/>
        <v>0.54801500962567484</v>
      </c>
      <c r="AU1431" s="59">
        <v>38.82</v>
      </c>
      <c r="AV1431" s="78"/>
      <c r="AW1431" s="59">
        <v>17.260000000000002</v>
      </c>
      <c r="AX1431" s="59">
        <v>0.28999999999999998</v>
      </c>
      <c r="AY1431" s="59">
        <v>42.85</v>
      </c>
      <c r="AZ1431" s="59">
        <v>0.13</v>
      </c>
      <c r="BA1431" s="59">
        <v>0.25</v>
      </c>
      <c r="BB1431" s="59">
        <v>0.02</v>
      </c>
      <c r="BC1431" s="59"/>
      <c r="BD1431" s="59"/>
      <c r="BE1431" s="59">
        <f t="shared" si="994"/>
        <v>99.61999999999999</v>
      </c>
      <c r="BF1431" s="59">
        <f t="shared" si="995"/>
        <v>81.567191892400928</v>
      </c>
      <c r="BG1431" s="59">
        <f t="shared" si="996"/>
        <v>0.18432808107599072</v>
      </c>
      <c r="BH1431" s="64">
        <f t="shared" si="997"/>
        <v>0.81567191892400925</v>
      </c>
      <c r="BI1431" s="52"/>
      <c r="BJ1431" s="62"/>
      <c r="BK1431" s="62"/>
      <c r="BL1431" s="69"/>
    </row>
    <row r="1432" spans="1:64" s="34" customFormat="1" x14ac:dyDescent="0.25">
      <c r="A1432" s="69"/>
      <c r="B1432" s="58" t="s">
        <v>254</v>
      </c>
      <c r="C1432" s="52" t="s">
        <v>18</v>
      </c>
      <c r="D1432" s="52" t="s">
        <v>1741</v>
      </c>
      <c r="E1432" s="52" t="s">
        <v>17</v>
      </c>
      <c r="F1432" s="52">
        <v>125</v>
      </c>
      <c r="G1432" s="63" t="s">
        <v>1779</v>
      </c>
      <c r="H1432" s="52" t="s">
        <v>1792</v>
      </c>
      <c r="I1432" s="52" t="s">
        <v>1737</v>
      </c>
      <c r="J1432" s="52" t="s">
        <v>1722</v>
      </c>
      <c r="K1432" s="59">
        <f t="shared" si="998"/>
        <v>81.567191892400928</v>
      </c>
      <c r="L1432" s="59">
        <v>0.08</v>
      </c>
      <c r="M1432" s="59">
        <v>2.94</v>
      </c>
      <c r="N1432" s="59">
        <v>13.91</v>
      </c>
      <c r="O1432" s="59">
        <v>26.5</v>
      </c>
      <c r="P1432" s="59">
        <v>0.44</v>
      </c>
      <c r="Q1432" s="59">
        <v>43.56</v>
      </c>
      <c r="R1432" s="59">
        <v>0.37</v>
      </c>
      <c r="S1432" s="59">
        <v>8.51</v>
      </c>
      <c r="T1432" s="59"/>
      <c r="U1432" s="59">
        <v>0.3</v>
      </c>
      <c r="V1432" s="59">
        <f t="shared" si="999"/>
        <v>96.610000000000014</v>
      </c>
      <c r="W1432" s="59">
        <f t="shared" si="981"/>
        <v>22.462129249300972</v>
      </c>
      <c r="X1432" s="59">
        <f t="shared" si="982"/>
        <v>23.447289120581274</v>
      </c>
      <c r="Y1432" s="59">
        <f t="shared" si="983"/>
        <v>98.959418369882229</v>
      </c>
      <c r="Z1432" s="59">
        <f t="shared" si="971"/>
        <v>2.6835044696915233E-3</v>
      </c>
      <c r="AA1432" s="59">
        <f t="shared" si="972"/>
        <v>7.4167747768502046E-2</v>
      </c>
      <c r="AB1432" s="59">
        <f t="shared" si="973"/>
        <v>0.5499735949514889</v>
      </c>
      <c r="AC1432" s="59">
        <f t="shared" si="974"/>
        <v>0.70310192591972753</v>
      </c>
      <c r="AD1432" s="59">
        <f t="shared" si="975"/>
        <v>0.59187808248245266</v>
      </c>
      <c r="AE1432" s="59">
        <f t="shared" si="976"/>
        <v>8.4537680841740535E-3</v>
      </c>
      <c r="AF1432" s="59">
        <f t="shared" si="977"/>
        <v>0.63014238074787887</v>
      </c>
      <c r="AG1432" s="59">
        <f t="shared" si="978"/>
        <v>1.0512961644698433E-2</v>
      </c>
      <c r="AH1432" s="59">
        <f t="shared" si="979"/>
        <v>0.4255310959742708</v>
      </c>
      <c r="AI1432" s="59">
        <f t="shared" si="980"/>
        <v>0</v>
      </c>
      <c r="AJ1432" s="59">
        <f t="shared" si="984"/>
        <v>2.9964450620428846</v>
      </c>
      <c r="AK1432" s="59">
        <f t="shared" si="1000"/>
        <v>4.0084537680841743</v>
      </c>
      <c r="AL1432" s="59">
        <f t="shared" si="985"/>
        <v>0.40308969142195228</v>
      </c>
      <c r="AM1432" s="59">
        <f t="shared" si="986"/>
        <v>0.59691030857804772</v>
      </c>
      <c r="AN1432" s="59">
        <f t="shared" si="987"/>
        <v>1.0646489528805294</v>
      </c>
      <c r="AO1432" s="59">
        <f t="shared" si="988"/>
        <v>3.0518514597315316</v>
      </c>
      <c r="AP1432" s="59">
        <f t="shared" si="989"/>
        <v>0.48434383898765615</v>
      </c>
      <c r="AQ1432" s="59">
        <f t="shared" si="990"/>
        <v>0.32080919618063281</v>
      </c>
      <c r="AR1432" s="59">
        <f t="shared" si="991"/>
        <v>0.38109463817499922</v>
      </c>
      <c r="AS1432" s="59">
        <f t="shared" si="992"/>
        <v>0.29809616564436797</v>
      </c>
      <c r="AT1432" s="59">
        <f t="shared" si="993"/>
        <v>0.56110099847045702</v>
      </c>
      <c r="AU1432" s="59">
        <v>38.82</v>
      </c>
      <c r="AV1432" s="78"/>
      <c r="AW1432" s="59">
        <v>17.260000000000002</v>
      </c>
      <c r="AX1432" s="59">
        <v>0.28999999999999998</v>
      </c>
      <c r="AY1432" s="59">
        <v>42.85</v>
      </c>
      <c r="AZ1432" s="59">
        <v>0.13</v>
      </c>
      <c r="BA1432" s="59">
        <v>0.25</v>
      </c>
      <c r="BB1432" s="59">
        <v>0.02</v>
      </c>
      <c r="BC1432" s="59"/>
      <c r="BD1432" s="59"/>
      <c r="BE1432" s="59">
        <f t="shared" si="994"/>
        <v>99.61999999999999</v>
      </c>
      <c r="BF1432" s="59">
        <f t="shared" si="995"/>
        <v>81.567191892400928</v>
      </c>
      <c r="BG1432" s="59">
        <f t="shared" si="996"/>
        <v>0.18432808107599072</v>
      </c>
      <c r="BH1432" s="64">
        <f t="shared" si="997"/>
        <v>0.81567191892400925</v>
      </c>
      <c r="BI1432" s="52"/>
      <c r="BJ1432" s="62"/>
      <c r="BK1432" s="62"/>
      <c r="BL1432" s="69"/>
    </row>
    <row r="1433" spans="1:64" s="34" customFormat="1" x14ac:dyDescent="0.25">
      <c r="A1433" s="69"/>
      <c r="B1433" s="58" t="s">
        <v>254</v>
      </c>
      <c r="C1433" s="52" t="s">
        <v>18</v>
      </c>
      <c r="D1433" s="52" t="s">
        <v>1741</v>
      </c>
      <c r="E1433" s="52" t="s">
        <v>17</v>
      </c>
      <c r="F1433" s="52">
        <v>156</v>
      </c>
      <c r="G1433" s="63" t="s">
        <v>1779</v>
      </c>
      <c r="H1433" s="52" t="s">
        <v>1792</v>
      </c>
      <c r="I1433" s="52" t="s">
        <v>1737</v>
      </c>
      <c r="J1433" s="52" t="s">
        <v>1722</v>
      </c>
      <c r="K1433" s="59">
        <f t="shared" si="998"/>
        <v>80.276428432860385</v>
      </c>
      <c r="L1433" s="59">
        <v>0.11</v>
      </c>
      <c r="M1433" s="59">
        <v>2.92</v>
      </c>
      <c r="N1433" s="59">
        <v>14.66</v>
      </c>
      <c r="O1433" s="59">
        <v>27.56</v>
      </c>
      <c r="P1433" s="59">
        <v>0.44</v>
      </c>
      <c r="Q1433" s="59">
        <v>42.73</v>
      </c>
      <c r="R1433" s="59">
        <v>0.39</v>
      </c>
      <c r="S1433" s="59">
        <v>8.82</v>
      </c>
      <c r="T1433" s="59"/>
      <c r="U1433" s="59">
        <v>0.39</v>
      </c>
      <c r="V1433" s="59">
        <f t="shared" si="999"/>
        <v>98.02</v>
      </c>
      <c r="W1433" s="59">
        <f t="shared" si="981"/>
        <v>22.409654696823193</v>
      </c>
      <c r="X1433" s="59">
        <f t="shared" si="982"/>
        <v>22.583179932403649</v>
      </c>
      <c r="Y1433" s="59">
        <f t="shared" si="983"/>
        <v>100.28283462922684</v>
      </c>
      <c r="Z1433" s="59">
        <f t="shared" si="971"/>
        <v>3.6267599413644276E-3</v>
      </c>
      <c r="AA1433" s="59">
        <f t="shared" si="972"/>
        <v>7.2404307001893084E-2</v>
      </c>
      <c r="AB1433" s="59">
        <f t="shared" si="973"/>
        <v>0.56972131522001268</v>
      </c>
      <c r="AC1433" s="59">
        <f t="shared" si="974"/>
        <v>0.71872940926427642</v>
      </c>
      <c r="AD1433" s="59">
        <f t="shared" si="975"/>
        <v>0.56032306929555042</v>
      </c>
      <c r="AE1433" s="59">
        <f t="shared" si="976"/>
        <v>8.309293866231568E-3</v>
      </c>
      <c r="AF1433" s="59">
        <f t="shared" si="977"/>
        <v>0.61792635878670665</v>
      </c>
      <c r="AG1433" s="59">
        <f t="shared" si="978"/>
        <v>1.0891852513246727E-2</v>
      </c>
      <c r="AH1433" s="59">
        <f t="shared" si="979"/>
        <v>0.43349502334442391</v>
      </c>
      <c r="AI1433" s="59">
        <f t="shared" si="980"/>
        <v>0</v>
      </c>
      <c r="AJ1433" s="59">
        <f t="shared" si="984"/>
        <v>2.995427389233706</v>
      </c>
      <c r="AK1433" s="59">
        <f t="shared" si="1000"/>
        <v>4.0083092938662306</v>
      </c>
      <c r="AL1433" s="59">
        <f t="shared" si="985"/>
        <v>0.41229428154273495</v>
      </c>
      <c r="AM1433" s="59">
        <f t="shared" si="986"/>
        <v>0.58770571845726505</v>
      </c>
      <c r="AN1433" s="59">
        <f t="shared" si="987"/>
        <v>1.1028037085169031</v>
      </c>
      <c r="AO1433" s="59">
        <f t="shared" si="988"/>
        <v>3.1957943103826985</v>
      </c>
      <c r="AP1433" s="59">
        <f t="shared" si="989"/>
        <v>0.47555556229511076</v>
      </c>
      <c r="AQ1433" s="59">
        <f t="shared" si="990"/>
        <v>0.30307821929364509</v>
      </c>
      <c r="AR1433" s="59">
        <f t="shared" si="991"/>
        <v>0.38876005906316191</v>
      </c>
      <c r="AS1433" s="59">
        <f t="shared" si="992"/>
        <v>0.30816172164319289</v>
      </c>
      <c r="AT1433" s="59">
        <f t="shared" si="993"/>
        <v>0.55782452181239028</v>
      </c>
      <c r="AU1433" s="59">
        <v>38.86</v>
      </c>
      <c r="AV1433" s="78"/>
      <c r="AW1433" s="59">
        <v>18.170000000000002</v>
      </c>
      <c r="AX1433" s="59">
        <v>0.32</v>
      </c>
      <c r="AY1433" s="59">
        <v>41.49</v>
      </c>
      <c r="AZ1433" s="59">
        <v>0.17</v>
      </c>
      <c r="BA1433" s="59">
        <v>0.18</v>
      </c>
      <c r="BB1433" s="59">
        <v>0.08</v>
      </c>
      <c r="BC1433" s="59"/>
      <c r="BD1433" s="59"/>
      <c r="BE1433" s="59">
        <f t="shared" si="994"/>
        <v>99.27000000000001</v>
      </c>
      <c r="BF1433" s="59">
        <f t="shared" si="995"/>
        <v>80.276428432860385</v>
      </c>
      <c r="BG1433" s="59">
        <f t="shared" si="996"/>
        <v>0.19723571567139614</v>
      </c>
      <c r="BH1433" s="64">
        <f t="shared" si="997"/>
        <v>0.80276428432860381</v>
      </c>
      <c r="BI1433" s="52"/>
      <c r="BJ1433" s="62"/>
      <c r="BK1433" s="62"/>
      <c r="BL1433" s="69"/>
    </row>
    <row r="1434" spans="1:64" s="34" customFormat="1" x14ac:dyDescent="0.25">
      <c r="A1434" s="69"/>
      <c r="B1434" s="58" t="s">
        <v>254</v>
      </c>
      <c r="C1434" s="52" t="s">
        <v>18</v>
      </c>
      <c r="D1434" s="52" t="s">
        <v>1741</v>
      </c>
      <c r="E1434" s="52" t="s">
        <v>17</v>
      </c>
      <c r="F1434" s="52">
        <v>156</v>
      </c>
      <c r="G1434" s="63" t="s">
        <v>1779</v>
      </c>
      <c r="H1434" s="52" t="s">
        <v>1792</v>
      </c>
      <c r="I1434" s="52" t="s">
        <v>1737</v>
      </c>
      <c r="J1434" s="52" t="s">
        <v>1722</v>
      </c>
      <c r="K1434" s="59">
        <f t="shared" si="998"/>
        <v>80.276428432860385</v>
      </c>
      <c r="L1434" s="59">
        <v>0.09</v>
      </c>
      <c r="M1434" s="59">
        <v>2.83</v>
      </c>
      <c r="N1434" s="59">
        <v>14.65</v>
      </c>
      <c r="O1434" s="59">
        <v>27.5</v>
      </c>
      <c r="P1434" s="59">
        <v>0.43</v>
      </c>
      <c r="Q1434" s="59">
        <v>42.66</v>
      </c>
      <c r="R1434" s="59">
        <v>0.34</v>
      </c>
      <c r="S1434" s="59">
        <v>8.7899999999999991</v>
      </c>
      <c r="T1434" s="59"/>
      <c r="U1434" s="59">
        <v>0.1</v>
      </c>
      <c r="V1434" s="59">
        <f t="shared" si="999"/>
        <v>97.389999999999986</v>
      </c>
      <c r="W1434" s="59">
        <f t="shared" si="981"/>
        <v>22.625615762374967</v>
      </c>
      <c r="X1434" s="59">
        <f t="shared" si="982"/>
        <v>22.265374791759314</v>
      </c>
      <c r="Y1434" s="59">
        <f t="shared" si="983"/>
        <v>99.620990554134281</v>
      </c>
      <c r="Z1434" s="59">
        <f t="shared" si="971"/>
        <v>2.9805672360989363E-3</v>
      </c>
      <c r="AA1434" s="59">
        <f t="shared" si="972"/>
        <v>7.0485254785792498E-2</v>
      </c>
      <c r="AB1434" s="59">
        <f t="shared" si="973"/>
        <v>0.57186881095675035</v>
      </c>
      <c r="AC1434" s="59">
        <f t="shared" si="974"/>
        <v>0.72035932948277681</v>
      </c>
      <c r="AD1434" s="59">
        <f t="shared" si="975"/>
        <v>0.55489869984292772</v>
      </c>
      <c r="AE1434" s="59">
        <f t="shared" si="976"/>
        <v>8.1566191808205551E-3</v>
      </c>
      <c r="AF1434" s="59">
        <f t="shared" si="977"/>
        <v>0.62666040168364967</v>
      </c>
      <c r="AG1434" s="59">
        <f t="shared" si="978"/>
        <v>9.5377591350817494E-3</v>
      </c>
      <c r="AH1434" s="59">
        <f t="shared" si="979"/>
        <v>0.43394500594257196</v>
      </c>
      <c r="AI1434" s="59">
        <f t="shared" si="980"/>
        <v>0</v>
      </c>
      <c r="AJ1434" s="59">
        <f t="shared" si="984"/>
        <v>2.9988924482464703</v>
      </c>
      <c r="AK1434" s="59">
        <f t="shared" si="1000"/>
        <v>4.00815661918082</v>
      </c>
      <c r="AL1434" s="59">
        <f t="shared" si="985"/>
        <v>0.40914840035918687</v>
      </c>
      <c r="AM1434" s="59">
        <f t="shared" si="986"/>
        <v>0.59085159964081313</v>
      </c>
      <c r="AN1434" s="59">
        <f t="shared" si="987"/>
        <v>1.1293239682504845</v>
      </c>
      <c r="AO1434" s="59">
        <f t="shared" si="988"/>
        <v>3.2967582483270426</v>
      </c>
      <c r="AP1434" s="59">
        <f t="shared" si="989"/>
        <v>0.46963262279982199</v>
      </c>
      <c r="AQ1434" s="59">
        <f t="shared" si="990"/>
        <v>0.30041180050097421</v>
      </c>
      <c r="AR1434" s="59">
        <f t="shared" si="991"/>
        <v>0.38998909753951844</v>
      </c>
      <c r="AS1434" s="59">
        <f t="shared" si="992"/>
        <v>0.30959910195950729</v>
      </c>
      <c r="AT1434" s="59">
        <f t="shared" si="993"/>
        <v>0.55745522554381155</v>
      </c>
      <c r="AU1434" s="59">
        <v>38.86</v>
      </c>
      <c r="AV1434" s="78"/>
      <c r="AW1434" s="59">
        <v>18.170000000000002</v>
      </c>
      <c r="AX1434" s="59">
        <v>0.32</v>
      </c>
      <c r="AY1434" s="59">
        <v>41.49</v>
      </c>
      <c r="AZ1434" s="59">
        <v>0.17</v>
      </c>
      <c r="BA1434" s="59">
        <v>0.18</v>
      </c>
      <c r="BB1434" s="59">
        <v>0.08</v>
      </c>
      <c r="BC1434" s="59"/>
      <c r="BD1434" s="59"/>
      <c r="BE1434" s="59">
        <f t="shared" si="994"/>
        <v>99.27000000000001</v>
      </c>
      <c r="BF1434" s="59">
        <f t="shared" si="995"/>
        <v>80.276428432860385</v>
      </c>
      <c r="BG1434" s="59">
        <f t="shared" si="996"/>
        <v>0.19723571567139614</v>
      </c>
      <c r="BH1434" s="64">
        <f t="shared" si="997"/>
        <v>0.80276428432860381</v>
      </c>
      <c r="BI1434" s="52"/>
      <c r="BJ1434" s="62"/>
      <c r="BK1434" s="62"/>
      <c r="BL1434" s="69"/>
    </row>
    <row r="1435" spans="1:64" s="34" customFormat="1" x14ac:dyDescent="0.25">
      <c r="A1435" s="69"/>
      <c r="B1435" s="58" t="s">
        <v>254</v>
      </c>
      <c r="C1435" s="52" t="s">
        <v>18</v>
      </c>
      <c r="D1435" s="52" t="s">
        <v>1741</v>
      </c>
      <c r="E1435" s="52" t="s">
        <v>17</v>
      </c>
      <c r="F1435" s="52">
        <v>159</v>
      </c>
      <c r="G1435" s="63" t="s">
        <v>1779</v>
      </c>
      <c r="H1435" s="52" t="s">
        <v>1792</v>
      </c>
      <c r="I1435" s="52" t="s">
        <v>1737</v>
      </c>
      <c r="J1435" s="52" t="s">
        <v>1722</v>
      </c>
      <c r="K1435" s="59">
        <f t="shared" si="998"/>
        <v>80.788493753710199</v>
      </c>
      <c r="L1435" s="59">
        <v>0.08</v>
      </c>
      <c r="M1435" s="59">
        <v>3.12</v>
      </c>
      <c r="N1435" s="59">
        <v>14.11</v>
      </c>
      <c r="O1435" s="59">
        <v>26.25</v>
      </c>
      <c r="P1435" s="59">
        <v>0.45</v>
      </c>
      <c r="Q1435" s="59">
        <v>44.84</v>
      </c>
      <c r="R1435" s="59">
        <v>0.32</v>
      </c>
      <c r="S1435" s="59">
        <v>8.64</v>
      </c>
      <c r="T1435" s="59"/>
      <c r="U1435" s="59">
        <v>0.09</v>
      </c>
      <c r="V1435" s="59">
        <f t="shared" si="999"/>
        <v>97.9</v>
      </c>
      <c r="W1435" s="59">
        <f t="shared" si="981"/>
        <v>23.244495617989138</v>
      </c>
      <c r="X1435" s="59">
        <f t="shared" si="982"/>
        <v>24.00033827740705</v>
      </c>
      <c r="Y1435" s="59">
        <f t="shared" si="983"/>
        <v>100.3048338953962</v>
      </c>
      <c r="Z1435" s="59">
        <f t="shared" si="971"/>
        <v>2.6443348453882836E-3</v>
      </c>
      <c r="AA1435" s="59">
        <f t="shared" si="972"/>
        <v>7.7559764124103828E-2</v>
      </c>
      <c r="AB1435" s="59">
        <f t="shared" si="973"/>
        <v>0.54973811321250476</v>
      </c>
      <c r="AC1435" s="59">
        <f t="shared" si="974"/>
        <v>0.68630291933637899</v>
      </c>
      <c r="AD1435" s="59">
        <f t="shared" si="975"/>
        <v>0.59699556860612801</v>
      </c>
      <c r="AE1435" s="59">
        <f t="shared" si="976"/>
        <v>8.5196997887143616E-3</v>
      </c>
      <c r="AF1435" s="59">
        <f t="shared" si="977"/>
        <v>0.64257232850431245</v>
      </c>
      <c r="AG1435" s="59">
        <f t="shared" si="978"/>
        <v>8.9595760281579902E-3</v>
      </c>
      <c r="AH1435" s="59">
        <f t="shared" si="979"/>
        <v>0.42572544611295593</v>
      </c>
      <c r="AI1435" s="59">
        <f t="shared" si="980"/>
        <v>0</v>
      </c>
      <c r="AJ1435" s="59">
        <f t="shared" si="984"/>
        <v>2.9990177505586444</v>
      </c>
      <c r="AK1435" s="59">
        <f t="shared" si="1000"/>
        <v>4.0085196997887138</v>
      </c>
      <c r="AL1435" s="59">
        <f t="shared" si="985"/>
        <v>0.39850822142307429</v>
      </c>
      <c r="AM1435" s="59">
        <f t="shared" si="986"/>
        <v>0.60149177857692571</v>
      </c>
      <c r="AN1435" s="59">
        <f t="shared" si="987"/>
        <v>1.0763435480846157</v>
      </c>
      <c r="AO1435" s="59">
        <f t="shared" si="988"/>
        <v>3.0958039131373911</v>
      </c>
      <c r="AP1435" s="59">
        <f t="shared" si="989"/>
        <v>0.48161586791476751</v>
      </c>
      <c r="AQ1435" s="59">
        <f t="shared" si="990"/>
        <v>0.32568666017359177</v>
      </c>
      <c r="AR1435" s="59">
        <f t="shared" si="991"/>
        <v>0.37440764625427214</v>
      </c>
      <c r="AS1435" s="59">
        <f t="shared" si="992"/>
        <v>0.29990569357213603</v>
      </c>
      <c r="AT1435" s="59">
        <f t="shared" si="993"/>
        <v>0.55524282872804764</v>
      </c>
      <c r="AU1435" s="59">
        <v>38.64</v>
      </c>
      <c r="AV1435" s="78"/>
      <c r="AW1435" s="59">
        <v>17.62</v>
      </c>
      <c r="AX1435" s="59">
        <v>0.33</v>
      </c>
      <c r="AY1435" s="59">
        <v>41.57</v>
      </c>
      <c r="AZ1435" s="59">
        <v>0.18</v>
      </c>
      <c r="BA1435" s="59">
        <v>0.2</v>
      </c>
      <c r="BB1435" s="59">
        <v>0.02</v>
      </c>
      <c r="BC1435" s="59"/>
      <c r="BD1435" s="59"/>
      <c r="BE1435" s="59">
        <f t="shared" si="994"/>
        <v>98.56</v>
      </c>
      <c r="BF1435" s="59">
        <f t="shared" si="995"/>
        <v>80.788493753710199</v>
      </c>
      <c r="BG1435" s="59">
        <f t="shared" si="996"/>
        <v>0.192115062462898</v>
      </c>
      <c r="BH1435" s="64">
        <f t="shared" si="997"/>
        <v>0.807884937537102</v>
      </c>
      <c r="BI1435" s="52"/>
      <c r="BJ1435" s="62"/>
      <c r="BK1435" s="62"/>
      <c r="BL1435" s="69"/>
    </row>
    <row r="1436" spans="1:64" s="34" customFormat="1" x14ac:dyDescent="0.25">
      <c r="A1436" s="69"/>
      <c r="B1436" s="58" t="s">
        <v>254</v>
      </c>
      <c r="C1436" s="52" t="s">
        <v>18</v>
      </c>
      <c r="D1436" s="52" t="s">
        <v>1741</v>
      </c>
      <c r="E1436" s="52" t="s">
        <v>17</v>
      </c>
      <c r="F1436" s="52">
        <v>180</v>
      </c>
      <c r="G1436" s="63" t="s">
        <v>1779</v>
      </c>
      <c r="H1436" s="52" t="s">
        <v>1792</v>
      </c>
      <c r="I1436" s="52" t="s">
        <v>1737</v>
      </c>
      <c r="J1436" s="52" t="s">
        <v>1722</v>
      </c>
      <c r="K1436" s="59">
        <f t="shared" si="998"/>
        <v>80.710914285514306</v>
      </c>
      <c r="L1436" s="59">
        <v>0.08</v>
      </c>
      <c r="M1436" s="59">
        <v>3.02</v>
      </c>
      <c r="N1436" s="59">
        <v>12.95</v>
      </c>
      <c r="O1436" s="59">
        <v>25.57</v>
      </c>
      <c r="P1436" s="59">
        <v>0.43</v>
      </c>
      <c r="Q1436" s="59">
        <v>44.97</v>
      </c>
      <c r="R1436" s="59">
        <v>0.32</v>
      </c>
      <c r="S1436" s="59">
        <v>8.33</v>
      </c>
      <c r="T1436" s="59"/>
      <c r="U1436" s="59">
        <v>0.11</v>
      </c>
      <c r="V1436" s="59">
        <f t="shared" si="999"/>
        <v>95.78</v>
      </c>
      <c r="W1436" s="59">
        <f t="shared" si="981"/>
        <v>22.749246592559256</v>
      </c>
      <c r="X1436" s="59">
        <f t="shared" si="982"/>
        <v>24.695213833563837</v>
      </c>
      <c r="Y1436" s="59">
        <f t="shared" si="983"/>
        <v>98.254460426123103</v>
      </c>
      <c r="Z1436" s="59">
        <f t="shared" si="971"/>
        <v>2.7142526739761721E-3</v>
      </c>
      <c r="AA1436" s="59">
        <f t="shared" si="972"/>
        <v>7.7058873341875639E-2</v>
      </c>
      <c r="AB1436" s="59">
        <f t="shared" si="973"/>
        <v>0.51788392241344772</v>
      </c>
      <c r="AC1436" s="59">
        <f t="shared" si="974"/>
        <v>0.68620059926498367</v>
      </c>
      <c r="AD1436" s="59">
        <f t="shared" si="975"/>
        <v>0.63052217054574755</v>
      </c>
      <c r="AE1436" s="59">
        <f t="shared" si="976"/>
        <v>8.3563007062086702E-3</v>
      </c>
      <c r="AF1436" s="59">
        <f t="shared" si="977"/>
        <v>0.64550964718047488</v>
      </c>
      <c r="AG1436" s="59">
        <f t="shared" si="978"/>
        <v>9.1964726912448936E-3</v>
      </c>
      <c r="AH1436" s="59">
        <f t="shared" si="979"/>
        <v>0.42130313870099567</v>
      </c>
      <c r="AI1436" s="59">
        <f t="shared" si="980"/>
        <v>0</v>
      </c>
      <c r="AJ1436" s="59">
        <f t="shared" si="984"/>
        <v>2.9987453775189548</v>
      </c>
      <c r="AK1436" s="59">
        <f t="shared" si="1000"/>
        <v>4.0083563007062093</v>
      </c>
      <c r="AL1436" s="59">
        <f t="shared" si="985"/>
        <v>0.39491759404897592</v>
      </c>
      <c r="AM1436" s="59">
        <f t="shared" si="986"/>
        <v>0.60508240595102403</v>
      </c>
      <c r="AN1436" s="59">
        <f t="shared" si="987"/>
        <v>1.0237699439208536</v>
      </c>
      <c r="AO1436" s="59">
        <f t="shared" si="988"/>
        <v>2.8993909162063023</v>
      </c>
      <c r="AP1436" s="59">
        <f t="shared" si="989"/>
        <v>0.49412731076665717</v>
      </c>
      <c r="AQ1436" s="59">
        <f t="shared" si="990"/>
        <v>0.34368247604141039</v>
      </c>
      <c r="AR1436" s="59">
        <f t="shared" si="991"/>
        <v>0.37403144890585283</v>
      </c>
      <c r="AS1436" s="59">
        <f t="shared" si="992"/>
        <v>0.28228607505273673</v>
      </c>
      <c r="AT1436" s="59">
        <f t="shared" si="993"/>
        <v>0.56989404556787726</v>
      </c>
      <c r="AU1436" s="59">
        <v>38.840000000000003</v>
      </c>
      <c r="AV1436" s="78"/>
      <c r="AW1436" s="59">
        <v>17.64</v>
      </c>
      <c r="AX1436" s="59">
        <v>0.33</v>
      </c>
      <c r="AY1436" s="59">
        <v>41.41</v>
      </c>
      <c r="AZ1436" s="59">
        <v>0.15</v>
      </c>
      <c r="BA1436" s="59">
        <v>0.15</v>
      </c>
      <c r="BB1436" s="59">
        <v>0.05</v>
      </c>
      <c r="BC1436" s="59"/>
      <c r="BD1436" s="59"/>
      <c r="BE1436" s="59">
        <f t="shared" si="994"/>
        <v>98.570000000000007</v>
      </c>
      <c r="BF1436" s="59">
        <f t="shared" si="995"/>
        <v>80.710914285514306</v>
      </c>
      <c r="BG1436" s="59">
        <f t="shared" si="996"/>
        <v>0.19289085714485693</v>
      </c>
      <c r="BH1436" s="64">
        <f t="shared" si="997"/>
        <v>0.80710914285514301</v>
      </c>
      <c r="BI1436" s="52"/>
      <c r="BJ1436" s="62"/>
      <c r="BK1436" s="62"/>
      <c r="BL1436" s="69"/>
    </row>
    <row r="1437" spans="1:64" s="34" customFormat="1" x14ac:dyDescent="0.25">
      <c r="A1437" s="69"/>
      <c r="B1437" s="58" t="s">
        <v>254</v>
      </c>
      <c r="C1437" s="52" t="s">
        <v>18</v>
      </c>
      <c r="D1437" s="52" t="s">
        <v>1741</v>
      </c>
      <c r="E1437" s="52" t="s">
        <v>17</v>
      </c>
      <c r="F1437" s="52">
        <v>176</v>
      </c>
      <c r="G1437" s="63" t="s">
        <v>1779</v>
      </c>
      <c r="H1437" s="52" t="s">
        <v>1792</v>
      </c>
      <c r="I1437" s="52" t="s">
        <v>1737</v>
      </c>
      <c r="J1437" s="52" t="s">
        <v>1722</v>
      </c>
      <c r="K1437" s="59">
        <f t="shared" si="998"/>
        <v>79.429436482966338</v>
      </c>
      <c r="L1437" s="59">
        <v>0.1</v>
      </c>
      <c r="M1437" s="59">
        <v>2.69</v>
      </c>
      <c r="N1437" s="59">
        <v>13.03</v>
      </c>
      <c r="O1437" s="59">
        <v>24.48</v>
      </c>
      <c r="P1437" s="59">
        <v>0.38</v>
      </c>
      <c r="Q1437" s="59">
        <v>47.46</v>
      </c>
      <c r="R1437" s="59">
        <v>0.36</v>
      </c>
      <c r="S1437" s="59">
        <v>7.75</v>
      </c>
      <c r="T1437" s="59"/>
      <c r="U1437" s="59">
        <v>0.09</v>
      </c>
      <c r="V1437" s="59">
        <f t="shared" si="999"/>
        <v>96.34</v>
      </c>
      <c r="W1437" s="59">
        <f t="shared" si="981"/>
        <v>23.583474641316659</v>
      </c>
      <c r="X1437" s="59">
        <f t="shared" si="982"/>
        <v>26.535369369508047</v>
      </c>
      <c r="Y1437" s="59">
        <f t="shared" si="983"/>
        <v>98.998844010824712</v>
      </c>
      <c r="Z1437" s="59">
        <f t="shared" si="971"/>
        <v>3.3844040629605358E-3</v>
      </c>
      <c r="AA1437" s="59">
        <f t="shared" si="972"/>
        <v>6.8468357945616176E-2</v>
      </c>
      <c r="AB1437" s="59">
        <f t="shared" si="973"/>
        <v>0.51979128816539444</v>
      </c>
      <c r="AC1437" s="59">
        <f t="shared" si="974"/>
        <v>0.65532041683663944</v>
      </c>
      <c r="AD1437" s="59">
        <f t="shared" si="975"/>
        <v>0.67582558440211205</v>
      </c>
      <c r="AE1437" s="59">
        <f t="shared" si="976"/>
        <v>7.3663291635166789E-3</v>
      </c>
      <c r="AF1437" s="59">
        <f t="shared" si="977"/>
        <v>0.66752176539366248</v>
      </c>
      <c r="AG1437" s="59">
        <f t="shared" si="978"/>
        <v>1.0320380948912813E-2</v>
      </c>
      <c r="AH1437" s="59">
        <f t="shared" si="979"/>
        <v>0.390996901788778</v>
      </c>
      <c r="AI1437" s="59">
        <f t="shared" si="980"/>
        <v>0</v>
      </c>
      <c r="AJ1437" s="59">
        <f t="shared" si="984"/>
        <v>2.9989954287075928</v>
      </c>
      <c r="AK1437" s="59">
        <f t="shared" si="1000"/>
        <v>4.007366329163518</v>
      </c>
      <c r="AL1437" s="59">
        <f t="shared" si="985"/>
        <v>0.36938120593520712</v>
      </c>
      <c r="AM1437" s="59">
        <f t="shared" si="986"/>
        <v>0.63061879406479293</v>
      </c>
      <c r="AN1437" s="59">
        <f t="shared" si="987"/>
        <v>0.98771307390530982</v>
      </c>
      <c r="AO1437" s="59">
        <f t="shared" si="988"/>
        <v>2.7664647062545593</v>
      </c>
      <c r="AP1437" s="59">
        <f t="shared" si="989"/>
        <v>0.50309071924313242</v>
      </c>
      <c r="AQ1437" s="59">
        <f t="shared" si="990"/>
        <v>0.36512613813063</v>
      </c>
      <c r="AR1437" s="59">
        <f t="shared" si="991"/>
        <v>0.35404787649375213</v>
      </c>
      <c r="AS1437" s="59">
        <f t="shared" si="992"/>
        <v>0.28082598537561781</v>
      </c>
      <c r="AT1437" s="59">
        <f t="shared" si="993"/>
        <v>0.55766648740470615</v>
      </c>
      <c r="AU1437" s="59">
        <v>38.6</v>
      </c>
      <c r="AV1437" s="78"/>
      <c r="AW1437" s="59">
        <v>18.88</v>
      </c>
      <c r="AX1437" s="59">
        <v>0.34</v>
      </c>
      <c r="AY1437" s="59">
        <v>40.9</v>
      </c>
      <c r="AZ1437" s="59">
        <v>0.13</v>
      </c>
      <c r="BA1437" s="59">
        <v>0.16</v>
      </c>
      <c r="BB1437" s="59">
        <v>0.05</v>
      </c>
      <c r="BC1437" s="59"/>
      <c r="BD1437" s="59"/>
      <c r="BE1437" s="59">
        <f t="shared" si="994"/>
        <v>99.059999999999988</v>
      </c>
      <c r="BF1437" s="59">
        <f t="shared" si="995"/>
        <v>79.429436482966338</v>
      </c>
      <c r="BG1437" s="59">
        <f t="shared" si="996"/>
        <v>0.20570563517033663</v>
      </c>
      <c r="BH1437" s="64">
        <f t="shared" si="997"/>
        <v>0.79429436482966342</v>
      </c>
      <c r="BI1437" s="52"/>
      <c r="BJ1437" s="62"/>
      <c r="BK1437" s="62"/>
      <c r="BL1437" s="69"/>
    </row>
    <row r="1438" spans="1:64" s="34" customFormat="1" x14ac:dyDescent="0.25">
      <c r="A1438" s="69"/>
      <c r="B1438" s="58" t="s">
        <v>254</v>
      </c>
      <c r="C1438" s="52" t="s">
        <v>18</v>
      </c>
      <c r="D1438" s="52" t="s">
        <v>1741</v>
      </c>
      <c r="E1438" s="52" t="s">
        <v>17</v>
      </c>
      <c r="F1438" s="52">
        <v>176</v>
      </c>
      <c r="G1438" s="63" t="s">
        <v>1779</v>
      </c>
      <c r="H1438" s="52" t="s">
        <v>1792</v>
      </c>
      <c r="I1438" s="52" t="s">
        <v>1737</v>
      </c>
      <c r="J1438" s="52" t="s">
        <v>1722</v>
      </c>
      <c r="K1438" s="59">
        <f t="shared" si="998"/>
        <v>79.429436482966338</v>
      </c>
      <c r="L1438" s="59">
        <v>0.1</v>
      </c>
      <c r="M1438" s="59">
        <v>3.03</v>
      </c>
      <c r="N1438" s="59">
        <v>14.34</v>
      </c>
      <c r="O1438" s="59">
        <v>24.54</v>
      </c>
      <c r="P1438" s="59">
        <v>0.4</v>
      </c>
      <c r="Q1438" s="59">
        <v>44.88</v>
      </c>
      <c r="R1438" s="59">
        <v>0.36</v>
      </c>
      <c r="S1438" s="59">
        <v>8.7200000000000006</v>
      </c>
      <c r="T1438" s="59"/>
      <c r="U1438" s="59">
        <v>0.1</v>
      </c>
      <c r="V1438" s="59">
        <f t="shared" si="999"/>
        <v>96.469999999999985</v>
      </c>
      <c r="W1438" s="59">
        <f t="shared" si="981"/>
        <v>22.605351535515048</v>
      </c>
      <c r="X1438" s="59">
        <f t="shared" si="982"/>
        <v>24.755110540658983</v>
      </c>
      <c r="Y1438" s="59">
        <f t="shared" si="983"/>
        <v>98.950462076174034</v>
      </c>
      <c r="Z1438" s="59">
        <f t="shared" si="971"/>
        <v>3.3410317286369277E-3</v>
      </c>
      <c r="AA1438" s="59">
        <f t="shared" si="972"/>
        <v>7.6134000953515982E-2</v>
      </c>
      <c r="AB1438" s="59">
        <f t="shared" si="973"/>
        <v>0.56471864159831142</v>
      </c>
      <c r="AC1438" s="59">
        <f t="shared" si="974"/>
        <v>0.64850784782425697</v>
      </c>
      <c r="AD1438" s="59">
        <f t="shared" si="975"/>
        <v>0.62240454234364062</v>
      </c>
      <c r="AE1438" s="59">
        <f t="shared" si="976"/>
        <v>7.6546600542862645E-3</v>
      </c>
      <c r="AF1438" s="59">
        <f t="shared" si="977"/>
        <v>0.63163661388077663</v>
      </c>
      <c r="AG1438" s="59">
        <f t="shared" si="978"/>
        <v>1.0188121619194457E-2</v>
      </c>
      <c r="AH1438" s="59">
        <f t="shared" si="979"/>
        <v>0.43429666140498019</v>
      </c>
      <c r="AI1438" s="59">
        <f t="shared" si="980"/>
        <v>0</v>
      </c>
      <c r="AJ1438" s="59">
        <f t="shared" si="984"/>
        <v>2.9988821214075996</v>
      </c>
      <c r="AK1438" s="59">
        <f t="shared" si="1000"/>
        <v>4.0076546600542864</v>
      </c>
      <c r="AL1438" s="59">
        <f t="shared" si="985"/>
        <v>0.40743325260068775</v>
      </c>
      <c r="AM1438" s="59">
        <f t="shared" si="986"/>
        <v>0.59256674739931225</v>
      </c>
      <c r="AN1438" s="59">
        <f t="shared" si="987"/>
        <v>1.0148329115696568</v>
      </c>
      <c r="AO1438" s="59">
        <f t="shared" si="988"/>
        <v>2.8663069749051564</v>
      </c>
      <c r="AP1438" s="59">
        <f t="shared" si="989"/>
        <v>0.49631907155067723</v>
      </c>
      <c r="AQ1438" s="59">
        <f t="shared" si="990"/>
        <v>0.33906843563478817</v>
      </c>
      <c r="AR1438" s="59">
        <f t="shared" si="991"/>
        <v>0.35328878004436171</v>
      </c>
      <c r="AS1438" s="59">
        <f t="shared" si="992"/>
        <v>0.30764278432085013</v>
      </c>
      <c r="AT1438" s="59">
        <f t="shared" si="993"/>
        <v>0.53453155983505796</v>
      </c>
      <c r="AU1438" s="59">
        <v>38.6</v>
      </c>
      <c r="AV1438" s="78"/>
      <c r="AW1438" s="59">
        <v>18.88</v>
      </c>
      <c r="AX1438" s="59">
        <v>0.34</v>
      </c>
      <c r="AY1438" s="59">
        <v>40.9</v>
      </c>
      <c r="AZ1438" s="59">
        <v>0.13</v>
      </c>
      <c r="BA1438" s="59">
        <v>0.16</v>
      </c>
      <c r="BB1438" s="59">
        <v>0.05</v>
      </c>
      <c r="BC1438" s="59"/>
      <c r="BD1438" s="59"/>
      <c r="BE1438" s="59">
        <f t="shared" si="994"/>
        <v>99.059999999999988</v>
      </c>
      <c r="BF1438" s="59">
        <f t="shared" si="995"/>
        <v>79.429436482966338</v>
      </c>
      <c r="BG1438" s="59">
        <f t="shared" si="996"/>
        <v>0.20570563517033663</v>
      </c>
      <c r="BH1438" s="64">
        <f t="shared" si="997"/>
        <v>0.79429436482966342</v>
      </c>
      <c r="BI1438" s="52"/>
      <c r="BJ1438" s="62"/>
      <c r="BK1438" s="62"/>
      <c r="BL1438" s="69"/>
    </row>
    <row r="1439" spans="1:64" s="34" customFormat="1" x14ac:dyDescent="0.25">
      <c r="A1439" s="69"/>
      <c r="B1439" s="58" t="s">
        <v>254</v>
      </c>
      <c r="C1439" s="52" t="s">
        <v>18</v>
      </c>
      <c r="D1439" s="52" t="s">
        <v>1741</v>
      </c>
      <c r="E1439" s="52" t="s">
        <v>17</v>
      </c>
      <c r="F1439" s="52">
        <v>266</v>
      </c>
      <c r="G1439" s="63" t="s">
        <v>1779</v>
      </c>
      <c r="H1439" s="52" t="s">
        <v>1792</v>
      </c>
      <c r="I1439" s="52" t="s">
        <v>1737</v>
      </c>
      <c r="J1439" s="52" t="s">
        <v>1722</v>
      </c>
      <c r="K1439" s="59">
        <f t="shared" si="998"/>
        <v>78.021249722107129</v>
      </c>
      <c r="L1439" s="59">
        <v>0.12</v>
      </c>
      <c r="M1439" s="59">
        <v>3.13</v>
      </c>
      <c r="N1439" s="59">
        <v>12.98</v>
      </c>
      <c r="O1439" s="59">
        <v>25.25</v>
      </c>
      <c r="P1439" s="59">
        <v>0.43</v>
      </c>
      <c r="Q1439" s="59">
        <v>46.12</v>
      </c>
      <c r="R1439" s="59">
        <v>0.36</v>
      </c>
      <c r="S1439" s="59">
        <v>8.1300000000000008</v>
      </c>
      <c r="T1439" s="59"/>
      <c r="U1439" s="59">
        <v>0.18</v>
      </c>
      <c r="V1439" s="59">
        <f t="shared" si="999"/>
        <v>96.7</v>
      </c>
      <c r="W1439" s="59">
        <f t="shared" si="981"/>
        <v>23.371120213738035</v>
      </c>
      <c r="X1439" s="59">
        <f t="shared" si="982"/>
        <v>25.282151351702559</v>
      </c>
      <c r="Y1439" s="59">
        <f t="shared" si="983"/>
        <v>99.233271565440589</v>
      </c>
      <c r="Z1439" s="59">
        <f t="shared" si="971"/>
        <v>4.0426713717364024E-3</v>
      </c>
      <c r="AA1439" s="59">
        <f t="shared" si="972"/>
        <v>7.9302513990145443E-2</v>
      </c>
      <c r="AB1439" s="59">
        <f t="shared" si="973"/>
        <v>0.51542355057616929</v>
      </c>
      <c r="AC1439" s="59">
        <f t="shared" si="974"/>
        <v>0.67283512119618727</v>
      </c>
      <c r="AD1439" s="59">
        <f t="shared" si="975"/>
        <v>0.64095642222706883</v>
      </c>
      <c r="AE1439" s="59">
        <f t="shared" si="976"/>
        <v>8.2973797201478568E-3</v>
      </c>
      <c r="AF1439" s="59">
        <f t="shared" si="977"/>
        <v>0.65847934065002756</v>
      </c>
      <c r="AG1439" s="59">
        <f t="shared" si="978"/>
        <v>1.0273081028797875E-2</v>
      </c>
      <c r="AH1439" s="59">
        <f t="shared" si="979"/>
        <v>0.40828849701805114</v>
      </c>
      <c r="AI1439" s="59">
        <f t="shared" si="980"/>
        <v>0</v>
      </c>
      <c r="AJ1439" s="59">
        <f t="shared" si="984"/>
        <v>2.997898577778332</v>
      </c>
      <c r="AK1439" s="59">
        <f t="shared" si="1000"/>
        <v>4.0082973797201484</v>
      </c>
      <c r="AL1439" s="59">
        <f t="shared" si="985"/>
        <v>0.38273416445564867</v>
      </c>
      <c r="AM1439" s="59">
        <f t="shared" si="986"/>
        <v>0.61726583554435133</v>
      </c>
      <c r="AN1439" s="59">
        <f t="shared" si="987"/>
        <v>1.0273387048094058</v>
      </c>
      <c r="AO1439" s="59">
        <f t="shared" si="988"/>
        <v>2.9126270778988586</v>
      </c>
      <c r="AP1439" s="59">
        <f t="shared" si="989"/>
        <v>0.49325748954909432</v>
      </c>
      <c r="AQ1439" s="59">
        <f t="shared" si="990"/>
        <v>0.3503997011229944</v>
      </c>
      <c r="AR1439" s="59">
        <f t="shared" si="991"/>
        <v>0.36782723005258483</v>
      </c>
      <c r="AS1439" s="59">
        <f t="shared" si="992"/>
        <v>0.28177306882442066</v>
      </c>
      <c r="AT1439" s="59">
        <f t="shared" si="993"/>
        <v>0.56623623894333941</v>
      </c>
      <c r="AU1439" s="59">
        <v>38.11</v>
      </c>
      <c r="AV1439" s="78"/>
      <c r="AW1439" s="59">
        <v>20.170000000000002</v>
      </c>
      <c r="AX1439" s="59">
        <v>0.37</v>
      </c>
      <c r="AY1439" s="59">
        <v>40.17</v>
      </c>
      <c r="AZ1439" s="59">
        <v>0.16</v>
      </c>
      <c r="BA1439" s="59">
        <v>0.19</v>
      </c>
      <c r="BB1439" s="59">
        <v>0.01</v>
      </c>
      <c r="BC1439" s="59"/>
      <c r="BD1439" s="59"/>
      <c r="BE1439" s="59">
        <f t="shared" si="994"/>
        <v>99.179999999999993</v>
      </c>
      <c r="BF1439" s="59">
        <f t="shared" si="995"/>
        <v>78.021249722107129</v>
      </c>
      <c r="BG1439" s="59">
        <f t="shared" si="996"/>
        <v>0.21978750277892872</v>
      </c>
      <c r="BH1439" s="64">
        <f t="shared" si="997"/>
        <v>0.78021249722107133</v>
      </c>
      <c r="BI1439" s="52"/>
      <c r="BJ1439" s="62"/>
      <c r="BK1439" s="62"/>
      <c r="BL1439" s="69"/>
    </row>
    <row r="1440" spans="1:64" s="34" customFormat="1" x14ac:dyDescent="0.25">
      <c r="A1440" s="69"/>
      <c r="B1440" s="58" t="s">
        <v>254</v>
      </c>
      <c r="C1440" s="52" t="s">
        <v>18</v>
      </c>
      <c r="D1440" s="52" t="s">
        <v>1741</v>
      </c>
      <c r="E1440" s="52" t="s">
        <v>17</v>
      </c>
      <c r="F1440" s="52">
        <v>266</v>
      </c>
      <c r="G1440" s="63" t="s">
        <v>1779</v>
      </c>
      <c r="H1440" s="52" t="s">
        <v>1792</v>
      </c>
      <c r="I1440" s="52" t="s">
        <v>1737</v>
      </c>
      <c r="J1440" s="52" t="s">
        <v>1722</v>
      </c>
      <c r="K1440" s="59">
        <f t="shared" si="998"/>
        <v>78.021249722107129</v>
      </c>
      <c r="L1440" s="59">
        <v>0.1</v>
      </c>
      <c r="M1440" s="59">
        <v>2.92</v>
      </c>
      <c r="N1440" s="59">
        <v>11.24</v>
      </c>
      <c r="O1440" s="59">
        <v>23.81</v>
      </c>
      <c r="P1440" s="59">
        <v>0.43</v>
      </c>
      <c r="Q1440" s="59">
        <v>49.98</v>
      </c>
      <c r="R1440" s="59">
        <v>0.37</v>
      </c>
      <c r="S1440" s="59">
        <v>6.93</v>
      </c>
      <c r="T1440" s="59"/>
      <c r="U1440" s="59">
        <v>0.05</v>
      </c>
      <c r="V1440" s="59">
        <f t="shared" si="999"/>
        <v>95.83</v>
      </c>
      <c r="W1440" s="59">
        <f t="shared" si="981"/>
        <v>24.673122703485429</v>
      </c>
      <c r="X1440" s="59">
        <f t="shared" si="982"/>
        <v>28.125002552250017</v>
      </c>
      <c r="Y1440" s="59">
        <f t="shared" si="983"/>
        <v>98.648125255735437</v>
      </c>
      <c r="Z1440" s="59">
        <f t="shared" si="971"/>
        <v>3.4450042463837361E-3</v>
      </c>
      <c r="AA1440" s="59">
        <f t="shared" si="972"/>
        <v>7.5653328045354212E-2</v>
      </c>
      <c r="AB1440" s="59">
        <f t="shared" si="973"/>
        <v>0.45641346215316475</v>
      </c>
      <c r="AC1440" s="59">
        <f t="shared" si="974"/>
        <v>0.6487975998398553</v>
      </c>
      <c r="AD1440" s="59">
        <f t="shared" si="975"/>
        <v>0.72913780352076007</v>
      </c>
      <c r="AE1440" s="59">
        <f t="shared" si="976"/>
        <v>8.4848375961333964E-3</v>
      </c>
      <c r="AF1440" s="59">
        <f t="shared" si="977"/>
        <v>0.71086856788126818</v>
      </c>
      <c r="AG1440" s="59">
        <f t="shared" si="978"/>
        <v>1.0796985186231114E-2</v>
      </c>
      <c r="AH1440" s="59">
        <f t="shared" si="979"/>
        <v>0.35588722768415454</v>
      </c>
      <c r="AI1440" s="59">
        <f t="shared" si="980"/>
        <v>0</v>
      </c>
      <c r="AJ1440" s="59">
        <f t="shared" si="984"/>
        <v>2.9994848161533056</v>
      </c>
      <c r="AK1440" s="59">
        <f t="shared" si="1000"/>
        <v>4.0084848375961339</v>
      </c>
      <c r="AL1440" s="59">
        <f t="shared" si="985"/>
        <v>0.33361639952049216</v>
      </c>
      <c r="AM1440" s="59">
        <f t="shared" si="986"/>
        <v>0.66638360047950784</v>
      </c>
      <c r="AN1440" s="59">
        <f t="shared" si="987"/>
        <v>0.9749440564578109</v>
      </c>
      <c r="AO1440" s="59">
        <f t="shared" si="988"/>
        <v>2.7197463209879098</v>
      </c>
      <c r="AP1440" s="59">
        <f t="shared" si="989"/>
        <v>0.50634345652988488</v>
      </c>
      <c r="AQ1440" s="59">
        <f t="shared" si="990"/>
        <v>0.39749134814469272</v>
      </c>
      <c r="AR1440" s="59">
        <f t="shared" si="991"/>
        <v>0.35369367955976821</v>
      </c>
      <c r="AS1440" s="59">
        <f t="shared" si="992"/>
        <v>0.24881497229553909</v>
      </c>
      <c r="AT1440" s="59">
        <f t="shared" si="993"/>
        <v>0.58703502177211542</v>
      </c>
      <c r="AU1440" s="59">
        <v>38.11</v>
      </c>
      <c r="AV1440" s="78"/>
      <c r="AW1440" s="59">
        <v>20.170000000000002</v>
      </c>
      <c r="AX1440" s="59">
        <v>0.37</v>
      </c>
      <c r="AY1440" s="59">
        <v>40.17</v>
      </c>
      <c r="AZ1440" s="59">
        <v>0.16</v>
      </c>
      <c r="BA1440" s="59">
        <v>0.19</v>
      </c>
      <c r="BB1440" s="59">
        <v>0.01</v>
      </c>
      <c r="BC1440" s="59"/>
      <c r="BD1440" s="59"/>
      <c r="BE1440" s="59">
        <f t="shared" si="994"/>
        <v>99.179999999999993</v>
      </c>
      <c r="BF1440" s="59">
        <f t="shared" si="995"/>
        <v>78.021249722107129</v>
      </c>
      <c r="BG1440" s="59">
        <f t="shared" si="996"/>
        <v>0.21978750277892872</v>
      </c>
      <c r="BH1440" s="64">
        <f t="shared" si="997"/>
        <v>0.78021249722107133</v>
      </c>
      <c r="BI1440" s="52"/>
      <c r="BJ1440" s="62"/>
      <c r="BK1440" s="62"/>
      <c r="BL1440" s="69"/>
    </row>
    <row r="1441" spans="1:64" s="34" customFormat="1" x14ac:dyDescent="0.25">
      <c r="A1441" s="69"/>
      <c r="B1441" s="58" t="s">
        <v>254</v>
      </c>
      <c r="C1441" s="52" t="s">
        <v>18</v>
      </c>
      <c r="D1441" s="52" t="s">
        <v>1655</v>
      </c>
      <c r="E1441" s="52" t="s">
        <v>17</v>
      </c>
      <c r="F1441" s="52">
        <v>1</v>
      </c>
      <c r="G1441" s="63" t="s">
        <v>1779</v>
      </c>
      <c r="H1441" s="52" t="s">
        <v>1793</v>
      </c>
      <c r="I1441" s="52" t="s">
        <v>1724</v>
      </c>
      <c r="J1441" s="52" t="s">
        <v>1722</v>
      </c>
      <c r="K1441" s="59">
        <v>81.699141111442714</v>
      </c>
      <c r="L1441" s="59"/>
      <c r="M1441" s="59">
        <v>1.805545</v>
      </c>
      <c r="N1441" s="59">
        <v>23.511869999999998</v>
      </c>
      <c r="O1441" s="59">
        <v>25.822800000000001</v>
      </c>
      <c r="P1441" s="59"/>
      <c r="Q1441" s="59">
        <v>35.560760000000002</v>
      </c>
      <c r="R1441" s="59">
        <v>0.3266481</v>
      </c>
      <c r="S1441" s="59">
        <v>10.457660000000001</v>
      </c>
      <c r="T1441" s="59">
        <v>0.31813429999999998</v>
      </c>
      <c r="U1441" s="59">
        <v>0.36084080000000002</v>
      </c>
      <c r="V1441" s="59">
        <v>98.164258200000006</v>
      </c>
      <c r="W1441" s="59">
        <f t="shared" ref="W1441:W1448" si="1001">Q1441-0.8998*X1441</f>
        <v>19.940300905266334</v>
      </c>
      <c r="X1441" s="59">
        <f t="shared" ref="X1441:X1448" si="1002">(S1441/40.31+Q1441/71.85+R1441/70.94+T1441/74.7+U1441/41.38-N1441/101.96-O1441/151.91-P1441/201-L1441*2/60.08-M1441*2/79.95)/3*159.66</f>
        <v>17.359923421575537</v>
      </c>
      <c r="Y1441" s="59">
        <f t="shared" ref="Y1441:Y1448" si="1003">SUM(L1441:P1441,R1441:U1441,W1441:X1441)</f>
        <v>99.903722526841875</v>
      </c>
      <c r="Z1441" s="59">
        <f t="shared" ref="Z1441:Z1448" si="1004">$L1441/60.09/($L1441*2/60.09+$M1441*2/79.9+$N1441/101.96*3+$O1441/151.94*3+$P1441/209.82*3+$R1441/70.94+$S1441/40.31+$T1441/74.71+$W1441/71.85+$X1441/159.7*3)*4</f>
        <v>0</v>
      </c>
      <c r="AA1441" s="59">
        <f t="shared" ref="AA1441:AA1448" si="1005">$M1441/79.9/($L1441*2/60.09+$M1441*2/79.9+$N1441/101.96*3+$O1441/151.94*3+$P1441/209.82*3+$R1441/70.94+$S1441/40.31+$T1441/74.71+$W1441/71.85+$X1441/159.7*3)*4</f>
        <v>4.2661367543718638E-2</v>
      </c>
      <c r="AB1441" s="59">
        <f t="shared" ref="AB1441:AB1448" si="1006">$N1441*2/101.96/($L1441*2/60.09+$M1441*2/79.9+$N1441/101.96*3+$O1441/151.94*3+$P1441/209.82*3+$R1441/70.94+$S1441/40.31+$T1441/74.71+$W1441/71.85+$X1441/159.7*3)*4</f>
        <v>0.87068402460832972</v>
      </c>
      <c r="AC1441" s="59">
        <f t="shared" ref="AC1441:AC1448" si="1007">$O1441*2/151.94/($L1441*2/60.09+$M1441*2/79.9+$N1441/101.96*3+$O1441/151.94*3+$P1441/209.82*3+$R1441/70.94+$S1441/40.31+$T1441/74.71+$W1441/71.85+$X1441/159.7*3)*4</f>
        <v>0.64170354808626906</v>
      </c>
      <c r="AD1441" s="59">
        <f t="shared" ref="AD1441:AD1448" si="1008">$X1441*2/159.7/($L1441*2/60.09+$M1441*2/79.9+$N1441/101.96*3+$O1441/151.94*3+$P1441/209.82*3+$R1441/70.94+$S1441/40.31+$T1441/74.71+$W1441/71.85+$X1441/159.7*3)*4</f>
        <v>0.41043663654651119</v>
      </c>
      <c r="AE1441" s="59">
        <f t="shared" ref="AE1441:AE1448" si="1009">$P1441*2/209.82/($L1441*2/60.09+$M1441*2/79.9+$N1441/101.96*3+$O1441/151.94*3+$P1441/209.82*3+$R1441/70.94+$S1441/40.31+$T1441/74.71+$W1441/71.85+$X1441/159.7*3)*4</f>
        <v>0</v>
      </c>
      <c r="AF1441" s="59">
        <f t="shared" ref="AF1441:AF1448" si="1010">$W1441/71.85/($L1441*2/60.09+$M1441*2/79.9+$N1441/101.96*3+$O1441/151.94*3+$P1441/209.82*3+$R1441/70.94+$S1441/40.31+$T1441/74.71+$W1441/71.85+$X1441/159.7*3)*4</f>
        <v>0.5239359160761754</v>
      </c>
      <c r="AG1441" s="59">
        <f t="shared" ref="AG1441:AG1448" si="1011">$R1441/70.94/($L1441*2/60.09+$M1441*2/79.9+$N1441/101.96*3+$O1441/151.94*3+$P1441/209.82*3+$R1441/70.94+$S1441/40.31+$T1441/74.71+$W1441/71.85+$X1441/159.7*3)*4</f>
        <v>8.6928500389574434E-3</v>
      </c>
      <c r="AH1441" s="59">
        <f t="shared" ref="AH1441:AH1448" si="1012">$S1441/40.31/($L1441*2/60.09+$M1441*2/79.9+$N1441/101.96*3+$O1441/151.94*3+$P1441/209.82*3+$R1441/70.94+$S1441/40.31+$T1441/74.71+$W1441/71.85+$X1441/159.7*3)*4</f>
        <v>0.48977313003562767</v>
      </c>
      <c r="AI1441" s="59">
        <f t="shared" ref="AI1441:AI1448" si="1013">$T1441/74.71/($L1441*2/60.09+$M1441*2/79.9+$N1441/101.96*3+$O1441/151.94*3+$P1441/209.82*3+$R1441/70.94+$S1441/40.31+$T1441/74.71+$W1441/71.85+$X1441/159.7*3)*4</f>
        <v>8.0390549001373695E-3</v>
      </c>
      <c r="AJ1441" s="59">
        <f t="shared" ref="AJ1441:AJ1448" si="1014">SUM(Z1441:AI1441)</f>
        <v>2.9959265278357261</v>
      </c>
      <c r="AK1441" s="59">
        <f t="shared" si="1000"/>
        <v>4</v>
      </c>
      <c r="AL1441" s="59">
        <f t="shared" ref="AL1441:AL1448" si="1015">AH1441/(AH1441+AF1441)</f>
        <v>0.48314960975657517</v>
      </c>
      <c r="AM1441" s="59">
        <f t="shared" ref="AM1441:AM1448" si="1016">1-AL1441</f>
        <v>0.51685039024342483</v>
      </c>
      <c r="AN1441" s="59">
        <f t="shared" ref="AN1441:AN1448" si="1017">AF1441/AD1441</f>
        <v>1.2765330124636725</v>
      </c>
      <c r="AO1441" s="59">
        <f t="shared" ref="AO1441:AO1448" si="1018">10^((LOG10(AN1441)+0.343)/0.764)</f>
        <v>3.8702434660398564</v>
      </c>
      <c r="AP1441" s="59">
        <f t="shared" ref="AP1441:AP1448" si="1019">AD1441/(AD1441+AF1441)</f>
        <v>0.4392644405001605</v>
      </c>
      <c r="AQ1441" s="59">
        <f t="shared" ref="AQ1441:AQ1448" si="1020">AD1441/(AB1441+AC1441+AD1441)</f>
        <v>0.21345510139405832</v>
      </c>
      <c r="AR1441" s="59">
        <f t="shared" ref="AR1441:AR1448" si="1021">AC1441/(AB1441+AC1441+AD1441)</f>
        <v>0.33372970082352621</v>
      </c>
      <c r="AS1441" s="59">
        <f t="shared" ref="AS1441:AS1448" si="1022">AB1441/(AB1441+AC1441+AD1441)</f>
        <v>0.45281519778241536</v>
      </c>
      <c r="AT1441" s="59">
        <f t="shared" ref="AT1441:AT1448" si="1023">AC1441/(AC1441+AB1441)</f>
        <v>0.42429834764044988</v>
      </c>
      <c r="AU1441" s="59">
        <v>39.057020000000001</v>
      </c>
      <c r="AV1441" s="78"/>
      <c r="AW1441" s="59">
        <v>17.27299</v>
      </c>
      <c r="AX1441" s="59">
        <v>0.2450978</v>
      </c>
      <c r="AY1441" s="59">
        <v>43.261299999999999</v>
      </c>
      <c r="AZ1441" s="59">
        <v>0.1488284</v>
      </c>
      <c r="BA1441" s="59">
        <v>0.38881830000000001</v>
      </c>
      <c r="BB1441" s="59"/>
      <c r="BC1441" s="59"/>
      <c r="BD1441" s="59"/>
      <c r="BE1441" s="59">
        <f t="shared" ref="BE1441:BE1448" si="1024">SUM(AU1441:BB1441)</f>
        <v>100.3740545</v>
      </c>
      <c r="BF1441" s="59">
        <f t="shared" ref="BF1441:BF1448" si="1025">AY1441/40.31/(AY1441/40.31+AW1441/71.85)*100</f>
        <v>81.699141111442714</v>
      </c>
      <c r="BG1441" s="59">
        <f t="shared" ref="BG1441:BG1448" si="1026">(100-K1441)/100</f>
        <v>0.18300858888557286</v>
      </c>
      <c r="BH1441" s="64">
        <f t="shared" ref="BH1441:BH1448" si="1027">K1441/100</f>
        <v>0.81699141111442719</v>
      </c>
      <c r="BI1441" s="52"/>
      <c r="BJ1441" s="62"/>
      <c r="BK1441" s="62"/>
      <c r="BL1441" s="69"/>
    </row>
    <row r="1442" spans="1:64" s="34" customFormat="1" x14ac:dyDescent="0.25">
      <c r="A1442" s="69"/>
      <c r="B1442" s="58" t="s">
        <v>254</v>
      </c>
      <c r="C1442" s="52" t="s">
        <v>18</v>
      </c>
      <c r="D1442" s="52" t="s">
        <v>1655</v>
      </c>
      <c r="E1442" s="52" t="s">
        <v>17</v>
      </c>
      <c r="F1442" s="52">
        <v>2</v>
      </c>
      <c r="G1442" s="63" t="s">
        <v>1779</v>
      </c>
      <c r="H1442" s="52" t="s">
        <v>1793</v>
      </c>
      <c r="I1442" s="52" t="s">
        <v>1724</v>
      </c>
      <c r="J1442" s="52" t="s">
        <v>1722</v>
      </c>
      <c r="K1442" s="59">
        <v>81.361753507796053</v>
      </c>
      <c r="L1442" s="59">
        <v>0.13880600000000001</v>
      </c>
      <c r="M1442" s="59">
        <v>1.5257909999999999</v>
      </c>
      <c r="N1442" s="59">
        <v>24.12087</v>
      </c>
      <c r="O1442" s="59">
        <v>27.176100000000002</v>
      </c>
      <c r="P1442" s="59"/>
      <c r="Q1442" s="59">
        <v>34.426870000000001</v>
      </c>
      <c r="R1442" s="59">
        <v>0.4166763</v>
      </c>
      <c r="S1442" s="59">
        <v>10.886200000000001</v>
      </c>
      <c r="T1442" s="59">
        <v>0.23227110000000001</v>
      </c>
      <c r="U1442" s="59">
        <v>0</v>
      </c>
      <c r="V1442" s="59">
        <v>98.923584400000024</v>
      </c>
      <c r="W1442" s="59">
        <f t="shared" si="1001"/>
        <v>20.063681798391784</v>
      </c>
      <c r="X1442" s="59">
        <f t="shared" si="1002"/>
        <v>15.962645256288305</v>
      </c>
      <c r="Y1442" s="59">
        <f t="shared" si="1003"/>
        <v>100.52304145468008</v>
      </c>
      <c r="Z1442" s="59">
        <f t="shared" si="1004"/>
        <v>4.3030979262241829E-3</v>
      </c>
      <c r="AA1442" s="59">
        <f t="shared" si="1005"/>
        <v>3.5573243390705014E-2</v>
      </c>
      <c r="AB1442" s="59">
        <f t="shared" si="1006"/>
        <v>0.881390430946699</v>
      </c>
      <c r="AC1442" s="59">
        <f t="shared" si="1007"/>
        <v>0.6663773081239438</v>
      </c>
      <c r="AD1442" s="59">
        <f t="shared" si="1008"/>
        <v>0.37239611025894287</v>
      </c>
      <c r="AE1442" s="59">
        <f t="shared" si="1009"/>
        <v>0</v>
      </c>
      <c r="AF1442" s="59">
        <f t="shared" si="1010"/>
        <v>0.52018647145886776</v>
      </c>
      <c r="AG1442" s="59">
        <f t="shared" si="1011"/>
        <v>1.0941649765054861E-2</v>
      </c>
      <c r="AH1442" s="59">
        <f t="shared" si="1012"/>
        <v>0.50308191449513107</v>
      </c>
      <c r="AI1442" s="59">
        <f t="shared" si="1013"/>
        <v>5.7915076527099854E-3</v>
      </c>
      <c r="AJ1442" s="59">
        <f t="shared" si="1014"/>
        <v>3.0000417340182786</v>
      </c>
      <c r="AK1442" s="59">
        <f t="shared" si="1000"/>
        <v>4.0000000000000009</v>
      </c>
      <c r="AL1442" s="59">
        <f t="shared" si="1015"/>
        <v>0.49164219416991467</v>
      </c>
      <c r="AM1442" s="59">
        <f t="shared" si="1016"/>
        <v>0.50835780583008527</v>
      </c>
      <c r="AN1442" s="59">
        <f t="shared" si="1017"/>
        <v>1.3968633321576853</v>
      </c>
      <c r="AO1442" s="59">
        <f t="shared" si="1018"/>
        <v>4.3545664060442979</v>
      </c>
      <c r="AP1442" s="59">
        <f t="shared" si="1019"/>
        <v>0.41721193969778325</v>
      </c>
      <c r="AQ1442" s="59">
        <f t="shared" si="1020"/>
        <v>0.19393975695822149</v>
      </c>
      <c r="AR1442" s="59">
        <f t="shared" si="1021"/>
        <v>0.34704189871953151</v>
      </c>
      <c r="AS1442" s="59">
        <f t="shared" si="1022"/>
        <v>0.45901834432224703</v>
      </c>
      <c r="AT1442" s="59">
        <f t="shared" si="1023"/>
        <v>0.43054089531809864</v>
      </c>
      <c r="AU1442" s="59">
        <v>38.956569999999999</v>
      </c>
      <c r="AV1442" s="78"/>
      <c r="AW1442" s="59">
        <v>17.555420000000002</v>
      </c>
      <c r="AX1442" s="59">
        <v>0.24120820000000001</v>
      </c>
      <c r="AY1442" s="59">
        <v>42.994459999999997</v>
      </c>
      <c r="AZ1442" s="59">
        <v>0.17247499999999999</v>
      </c>
      <c r="BA1442" s="59">
        <v>0.29667779999999999</v>
      </c>
      <c r="BB1442" s="59"/>
      <c r="BC1442" s="59"/>
      <c r="BD1442" s="59"/>
      <c r="BE1442" s="59">
        <f t="shared" si="1024"/>
        <v>100.21681099999999</v>
      </c>
      <c r="BF1442" s="59">
        <f t="shared" si="1025"/>
        <v>81.361753507796053</v>
      </c>
      <c r="BG1442" s="59">
        <f t="shared" si="1026"/>
        <v>0.18638246492203947</v>
      </c>
      <c r="BH1442" s="64">
        <f t="shared" si="1027"/>
        <v>0.81361753507796053</v>
      </c>
      <c r="BI1442" s="52"/>
      <c r="BJ1442" s="62"/>
      <c r="BK1442" s="62"/>
      <c r="BL1442" s="69"/>
    </row>
    <row r="1443" spans="1:64" s="34" customFormat="1" x14ac:dyDescent="0.25">
      <c r="A1443" s="69"/>
      <c r="B1443" s="58" t="s">
        <v>254</v>
      </c>
      <c r="C1443" s="52" t="s">
        <v>18</v>
      </c>
      <c r="D1443" s="52" t="s">
        <v>1655</v>
      </c>
      <c r="E1443" s="52" t="s">
        <v>17</v>
      </c>
      <c r="F1443" s="52">
        <v>3</v>
      </c>
      <c r="G1443" s="63" t="s">
        <v>1779</v>
      </c>
      <c r="H1443" s="52" t="s">
        <v>1793</v>
      </c>
      <c r="I1443" s="52" t="s">
        <v>1724</v>
      </c>
      <c r="J1443" s="52" t="s">
        <v>1722</v>
      </c>
      <c r="K1443" s="59">
        <v>81.328658474639369</v>
      </c>
      <c r="L1443" s="59"/>
      <c r="M1443" s="59">
        <v>1.6608719999999999</v>
      </c>
      <c r="N1443" s="59">
        <v>23.331410000000002</v>
      </c>
      <c r="O1443" s="59">
        <v>26.633620000000001</v>
      </c>
      <c r="P1443" s="59"/>
      <c r="Q1443" s="59">
        <v>35.428150000000002</v>
      </c>
      <c r="R1443" s="59">
        <v>0.45410990000000001</v>
      </c>
      <c r="S1443" s="59">
        <v>10.673859999999999</v>
      </c>
      <c r="T1443" s="59">
        <v>0.23051199999999999</v>
      </c>
      <c r="U1443" s="59">
        <v>0.39329130000000001</v>
      </c>
      <c r="V1443" s="59">
        <v>98.805825200000029</v>
      </c>
      <c r="W1443" s="59">
        <f t="shared" si="1001"/>
        <v>19.569343561672092</v>
      </c>
      <c r="X1443" s="59">
        <f t="shared" si="1002"/>
        <v>17.624812667623818</v>
      </c>
      <c r="Y1443" s="59">
        <f t="shared" si="1003"/>
        <v>100.57183142929591</v>
      </c>
      <c r="Z1443" s="59">
        <f t="shared" si="1004"/>
        <v>0</v>
      </c>
      <c r="AA1443" s="59">
        <f t="shared" si="1005"/>
        <v>3.9005946640145658E-2</v>
      </c>
      <c r="AB1443" s="59">
        <f t="shared" si="1006"/>
        <v>0.85878132648987826</v>
      </c>
      <c r="AC1443" s="59">
        <f t="shared" si="1007"/>
        <v>0.65785398642084569</v>
      </c>
      <c r="AD1443" s="59">
        <f t="shared" si="1008"/>
        <v>0.41418181528448261</v>
      </c>
      <c r="AE1443" s="59">
        <f t="shared" si="1009"/>
        <v>0</v>
      </c>
      <c r="AF1443" s="59">
        <f t="shared" si="1010"/>
        <v>0.51108239752494111</v>
      </c>
      <c r="AG1443" s="59">
        <f t="shared" si="1011"/>
        <v>1.2011886611612595E-2</v>
      </c>
      <c r="AH1443" s="59">
        <f t="shared" si="1012"/>
        <v>0.49687842789538833</v>
      </c>
      <c r="AI1443" s="59">
        <f t="shared" si="1013"/>
        <v>5.7897023949567304E-3</v>
      </c>
      <c r="AJ1443" s="59">
        <f t="shared" si="1014"/>
        <v>2.9955854892622513</v>
      </c>
      <c r="AK1443" s="59">
        <f t="shared" si="1000"/>
        <v>4</v>
      </c>
      <c r="AL1443" s="59">
        <f t="shared" si="1015"/>
        <v>0.49295410631478187</v>
      </c>
      <c r="AM1443" s="59">
        <f t="shared" si="1016"/>
        <v>0.50704589368521813</v>
      </c>
      <c r="AN1443" s="59">
        <f t="shared" si="1017"/>
        <v>1.2339566312777444</v>
      </c>
      <c r="AO1443" s="59">
        <f t="shared" si="1018"/>
        <v>3.7021615120887184</v>
      </c>
      <c r="AP1443" s="59">
        <f t="shared" si="1019"/>
        <v>0.44763626383742072</v>
      </c>
      <c r="AQ1443" s="59">
        <f t="shared" si="1020"/>
        <v>0.21451115656490519</v>
      </c>
      <c r="AR1443" s="59">
        <f t="shared" si="1021"/>
        <v>0.34071273597814089</v>
      </c>
      <c r="AS1443" s="59">
        <f t="shared" si="1022"/>
        <v>0.44477610745695384</v>
      </c>
      <c r="AT1443" s="59">
        <f t="shared" si="1023"/>
        <v>0.43375884816917087</v>
      </c>
      <c r="AU1443" s="59">
        <v>39.118789999999997</v>
      </c>
      <c r="AV1443" s="78"/>
      <c r="AW1443" s="59">
        <v>17.611930000000001</v>
      </c>
      <c r="AX1443" s="59">
        <v>0.2433662</v>
      </c>
      <c r="AY1443" s="59">
        <v>43.038890000000002</v>
      </c>
      <c r="AZ1443" s="59">
        <v>0.15443760000000001</v>
      </c>
      <c r="BA1443" s="59">
        <v>0.1816932</v>
      </c>
      <c r="BB1443" s="59"/>
      <c r="BC1443" s="59"/>
      <c r="BD1443" s="59"/>
      <c r="BE1443" s="59">
        <f t="shared" si="1024"/>
        <v>100.34910699999999</v>
      </c>
      <c r="BF1443" s="59">
        <f t="shared" si="1025"/>
        <v>81.328658474639369</v>
      </c>
      <c r="BG1443" s="59">
        <f t="shared" si="1026"/>
        <v>0.18671341525360632</v>
      </c>
      <c r="BH1443" s="64">
        <f t="shared" si="1027"/>
        <v>0.8132865847463937</v>
      </c>
      <c r="BI1443" s="52"/>
      <c r="BJ1443" s="62"/>
      <c r="BK1443" s="62"/>
      <c r="BL1443" s="69"/>
    </row>
    <row r="1444" spans="1:64" s="34" customFormat="1" x14ac:dyDescent="0.25">
      <c r="A1444" s="69"/>
      <c r="B1444" s="58" t="s">
        <v>254</v>
      </c>
      <c r="C1444" s="52" t="s">
        <v>18</v>
      </c>
      <c r="D1444" s="52" t="s">
        <v>1655</v>
      </c>
      <c r="E1444" s="52" t="s">
        <v>17</v>
      </c>
      <c r="F1444" s="52">
        <v>4</v>
      </c>
      <c r="G1444" s="63" t="s">
        <v>1779</v>
      </c>
      <c r="H1444" s="52" t="s">
        <v>1793</v>
      </c>
      <c r="I1444" s="52" t="s">
        <v>1724</v>
      </c>
      <c r="J1444" s="52" t="s">
        <v>1722</v>
      </c>
      <c r="K1444" s="59">
        <v>81.805670795842957</v>
      </c>
      <c r="L1444" s="59">
        <v>0.58593059999999997</v>
      </c>
      <c r="M1444" s="59">
        <v>1.6862710000000001</v>
      </c>
      <c r="N1444" s="59">
        <v>21.412780000000001</v>
      </c>
      <c r="O1444" s="59">
        <v>26.912050000000001</v>
      </c>
      <c r="P1444" s="59"/>
      <c r="Q1444" s="59">
        <v>34.67342</v>
      </c>
      <c r="R1444" s="59">
        <v>0.28705229999999998</v>
      </c>
      <c r="S1444" s="59">
        <v>10.300079999999999</v>
      </c>
      <c r="T1444" s="59">
        <v>0.21251919999999999</v>
      </c>
      <c r="U1444" s="59">
        <v>0</v>
      </c>
      <c r="V1444" s="59">
        <v>96.070103099999997</v>
      </c>
      <c r="W1444" s="59">
        <f t="shared" si="1001"/>
        <v>20.492242415888715</v>
      </c>
      <c r="X1444" s="59">
        <f t="shared" si="1002"/>
        <v>15.760366285964976</v>
      </c>
      <c r="Y1444" s="59">
        <f t="shared" si="1003"/>
        <v>97.649291801853693</v>
      </c>
      <c r="Z1444" s="59">
        <f t="shared" si="1004"/>
        <v>1.8871478756938467E-2</v>
      </c>
      <c r="AA1444" s="59">
        <f t="shared" si="1005"/>
        <v>4.0845343147298048E-2</v>
      </c>
      <c r="AB1444" s="59">
        <f t="shared" si="1006"/>
        <v>0.81289636386117581</v>
      </c>
      <c r="AC1444" s="59">
        <f t="shared" si="1007"/>
        <v>0.68559337405316545</v>
      </c>
      <c r="AD1444" s="59">
        <f t="shared" si="1008"/>
        <v>0.38199118697712486</v>
      </c>
      <c r="AE1444" s="59">
        <f t="shared" si="1009"/>
        <v>0</v>
      </c>
      <c r="AF1444" s="59">
        <f t="shared" si="1010"/>
        <v>0.55198168692696281</v>
      </c>
      <c r="AG1444" s="59">
        <f t="shared" si="1011"/>
        <v>7.8312629038676095E-3</v>
      </c>
      <c r="AH1444" s="59">
        <f t="shared" si="1012"/>
        <v>0.49452671391315783</v>
      </c>
      <c r="AI1444" s="59">
        <f t="shared" si="1013"/>
        <v>5.5053051103393629E-3</v>
      </c>
      <c r="AJ1444" s="59">
        <f t="shared" si="1014"/>
        <v>3.0000427156500304</v>
      </c>
      <c r="AK1444" s="59">
        <f t="shared" si="1000"/>
        <v>4</v>
      </c>
      <c r="AL1444" s="59">
        <f t="shared" si="1015"/>
        <v>0.47254920602277006</v>
      </c>
      <c r="AM1444" s="59">
        <f t="shared" si="1016"/>
        <v>0.52745079397722994</v>
      </c>
      <c r="AN1444" s="59">
        <f t="shared" si="1017"/>
        <v>1.4450115755157924</v>
      </c>
      <c r="AO1444" s="59">
        <f t="shared" si="1018"/>
        <v>4.5520659138738377</v>
      </c>
      <c r="AP1444" s="59">
        <f t="shared" si="1019"/>
        <v>0.40899601867489849</v>
      </c>
      <c r="AQ1444" s="59">
        <f t="shared" si="1020"/>
        <v>0.20313483743482899</v>
      </c>
      <c r="AR1444" s="59">
        <f t="shared" si="1021"/>
        <v>0.36458406196953852</v>
      </c>
      <c r="AS1444" s="59">
        <f t="shared" si="1022"/>
        <v>0.43228110059563241</v>
      </c>
      <c r="AT1444" s="59">
        <f t="shared" si="1023"/>
        <v>0.45752290236395082</v>
      </c>
      <c r="AU1444" s="59">
        <v>39.072380000000003</v>
      </c>
      <c r="AV1444" s="78"/>
      <c r="AW1444" s="59">
        <v>17.213280000000001</v>
      </c>
      <c r="AX1444" s="59">
        <v>0.35749019999999998</v>
      </c>
      <c r="AY1444" s="59">
        <v>43.420720000000003</v>
      </c>
      <c r="AZ1444" s="59">
        <v>0.122196</v>
      </c>
      <c r="BA1444" s="59">
        <v>0.29981039999999998</v>
      </c>
      <c r="BB1444" s="59"/>
      <c r="BC1444" s="59"/>
      <c r="BD1444" s="59"/>
      <c r="BE1444" s="59">
        <f t="shared" si="1024"/>
        <v>100.48587660000001</v>
      </c>
      <c r="BF1444" s="59">
        <f t="shared" si="1025"/>
        <v>81.805670795842957</v>
      </c>
      <c r="BG1444" s="59">
        <f t="shared" si="1026"/>
        <v>0.18194329204157042</v>
      </c>
      <c r="BH1444" s="64">
        <f t="shared" si="1027"/>
        <v>0.81805670795842955</v>
      </c>
      <c r="BI1444" s="52"/>
      <c r="BJ1444" s="62"/>
      <c r="BK1444" s="62"/>
      <c r="BL1444" s="69"/>
    </row>
    <row r="1445" spans="1:64" s="31" customFormat="1" x14ac:dyDescent="0.25">
      <c r="A1445" s="62"/>
      <c r="B1445" s="58" t="s">
        <v>254</v>
      </c>
      <c r="C1445" s="52" t="s">
        <v>18</v>
      </c>
      <c r="D1445" s="52" t="s">
        <v>1655</v>
      </c>
      <c r="E1445" s="52" t="s">
        <v>17</v>
      </c>
      <c r="F1445" s="52">
        <v>5</v>
      </c>
      <c r="G1445" s="63" t="s">
        <v>1779</v>
      </c>
      <c r="H1445" s="52" t="s">
        <v>1793</v>
      </c>
      <c r="I1445" s="52" t="s">
        <v>1724</v>
      </c>
      <c r="J1445" s="52" t="s">
        <v>1722</v>
      </c>
      <c r="K1445" s="59">
        <v>80.940794428761606</v>
      </c>
      <c r="L1445" s="59"/>
      <c r="M1445" s="59">
        <v>1.651491</v>
      </c>
      <c r="N1445" s="59">
        <v>23.77814</v>
      </c>
      <c r="O1445" s="59">
        <v>26.75686</v>
      </c>
      <c r="P1445" s="59"/>
      <c r="Q1445" s="59">
        <v>34.92259</v>
      </c>
      <c r="R1445" s="59">
        <v>0.23660990000000001</v>
      </c>
      <c r="S1445" s="59">
        <v>11.04313</v>
      </c>
      <c r="T1445" s="59">
        <v>0.25532120000000003</v>
      </c>
      <c r="U1445" s="59">
        <v>0.24707699999999999</v>
      </c>
      <c r="V1445" s="59">
        <v>98.891219100000015</v>
      </c>
      <c r="W1445" s="59">
        <f t="shared" si="1001"/>
        <v>19.499601627186784</v>
      </c>
      <c r="X1445" s="59">
        <f t="shared" si="1002"/>
        <v>17.140462739290083</v>
      </c>
      <c r="Y1445" s="59">
        <f t="shared" si="1003"/>
        <v>100.60869346647686</v>
      </c>
      <c r="Z1445" s="59">
        <f t="shared" si="1004"/>
        <v>0</v>
      </c>
      <c r="AA1445" s="59">
        <f t="shared" si="1005"/>
        <v>3.8573905774287862E-2</v>
      </c>
      <c r="AB1445" s="59">
        <f t="shared" si="1006"/>
        <v>0.87044679775095357</v>
      </c>
      <c r="AC1445" s="59">
        <f t="shared" si="1007"/>
        <v>0.65729026970942073</v>
      </c>
      <c r="AD1445" s="59">
        <f t="shared" si="1008"/>
        <v>0.40060079347946598</v>
      </c>
      <c r="AE1445" s="59">
        <f t="shared" si="1009"/>
        <v>0</v>
      </c>
      <c r="AF1445" s="59">
        <f t="shared" si="1010"/>
        <v>0.50648099037872929</v>
      </c>
      <c r="AG1445" s="59">
        <f t="shared" si="1011"/>
        <v>6.2245206371304516E-3</v>
      </c>
      <c r="AH1445" s="59">
        <f t="shared" si="1012"/>
        <v>0.51126206506018235</v>
      </c>
      <c r="AI1445" s="59">
        <f t="shared" si="1013"/>
        <v>6.3778209656220417E-3</v>
      </c>
      <c r="AJ1445" s="59">
        <f t="shared" si="1014"/>
        <v>2.9972571637557923</v>
      </c>
      <c r="AK1445" s="59">
        <f t="shared" si="1000"/>
        <v>4</v>
      </c>
      <c r="AL1445" s="59">
        <f t="shared" si="1015"/>
        <v>0.50234886136333856</v>
      </c>
      <c r="AM1445" s="59">
        <f t="shared" si="1016"/>
        <v>0.49765113863666144</v>
      </c>
      <c r="AN1445" s="59">
        <f t="shared" si="1017"/>
        <v>1.2643035126806121</v>
      </c>
      <c r="AO1445" s="59">
        <f t="shared" si="1018"/>
        <v>3.8217841750717945</v>
      </c>
      <c r="AP1445" s="59">
        <f t="shared" si="1019"/>
        <v>0.44163690706646602</v>
      </c>
      <c r="AQ1445" s="59">
        <f t="shared" si="1020"/>
        <v>0.20774408966083346</v>
      </c>
      <c r="AR1445" s="59">
        <f t="shared" si="1021"/>
        <v>0.34085845796185749</v>
      </c>
      <c r="AS1445" s="59">
        <f t="shared" si="1022"/>
        <v>0.45139745237730905</v>
      </c>
      <c r="AT1445" s="59">
        <f t="shared" si="1023"/>
        <v>0.43023782279634265</v>
      </c>
      <c r="AU1445" s="59">
        <v>39.05095</v>
      </c>
      <c r="AV1445" s="78"/>
      <c r="AW1445" s="59">
        <v>17.87462</v>
      </c>
      <c r="AX1445" s="59">
        <v>0.27919490000000002</v>
      </c>
      <c r="AY1445" s="59">
        <v>42.587829999999997</v>
      </c>
      <c r="AZ1445" s="59">
        <v>0.17769280000000001</v>
      </c>
      <c r="BA1445" s="59">
        <v>0.20945040000000001</v>
      </c>
      <c r="BB1445" s="59"/>
      <c r="BC1445" s="59"/>
      <c r="BD1445" s="59"/>
      <c r="BE1445" s="59">
        <f t="shared" si="1024"/>
        <v>100.17973809999999</v>
      </c>
      <c r="BF1445" s="59">
        <f t="shared" si="1025"/>
        <v>80.940794428761649</v>
      </c>
      <c r="BG1445" s="59">
        <f t="shared" si="1026"/>
        <v>0.19059205571238394</v>
      </c>
      <c r="BH1445" s="64">
        <f t="shared" si="1027"/>
        <v>0.80940794428761609</v>
      </c>
      <c r="BI1445" s="52"/>
      <c r="BJ1445" s="62"/>
      <c r="BK1445" s="62"/>
      <c r="BL1445" s="62"/>
    </row>
    <row r="1446" spans="1:64" s="31" customFormat="1" x14ac:dyDescent="0.25">
      <c r="A1446" s="62"/>
      <c r="B1446" s="58" t="s">
        <v>254</v>
      </c>
      <c r="C1446" s="52" t="s">
        <v>18</v>
      </c>
      <c r="D1446" s="52" t="s">
        <v>1655</v>
      </c>
      <c r="E1446" s="52" t="s">
        <v>17</v>
      </c>
      <c r="F1446" s="52">
        <v>6</v>
      </c>
      <c r="G1446" s="63" t="s">
        <v>1779</v>
      </c>
      <c r="H1446" s="52" t="s">
        <v>1793</v>
      </c>
      <c r="I1446" s="52" t="s">
        <v>1724</v>
      </c>
      <c r="J1446" s="52" t="s">
        <v>1722</v>
      </c>
      <c r="K1446" s="59">
        <v>79.603364802596573</v>
      </c>
      <c r="L1446" s="59"/>
      <c r="M1446" s="59">
        <v>1.8913469999999999</v>
      </c>
      <c r="N1446" s="59">
        <v>20.955629999999999</v>
      </c>
      <c r="O1446" s="59">
        <v>25.936959999999999</v>
      </c>
      <c r="P1446" s="59"/>
      <c r="Q1446" s="59">
        <v>39.271810000000002</v>
      </c>
      <c r="R1446" s="59">
        <v>0.50069209999999997</v>
      </c>
      <c r="S1446" s="59">
        <v>9.6354059999999997</v>
      </c>
      <c r="T1446" s="59">
        <v>0.19365499999999999</v>
      </c>
      <c r="U1446" s="59">
        <v>0.39674160000000003</v>
      </c>
      <c r="V1446" s="59">
        <v>98.7822417</v>
      </c>
      <c r="W1446" s="59">
        <f t="shared" si="1001"/>
        <v>21.013743265678777</v>
      </c>
      <c r="X1446" s="59">
        <f t="shared" si="1002"/>
        <v>20.291249982575266</v>
      </c>
      <c r="Y1446" s="59">
        <f t="shared" si="1003"/>
        <v>100.81542494825403</v>
      </c>
      <c r="Z1446" s="59">
        <f t="shared" si="1004"/>
        <v>0</v>
      </c>
      <c r="AA1446" s="59">
        <f t="shared" si="1005"/>
        <v>4.5123504959185726E-2</v>
      </c>
      <c r="AB1446" s="59">
        <f t="shared" si="1006"/>
        <v>0.78357267201376379</v>
      </c>
      <c r="AC1446" s="59">
        <f t="shared" si="1007"/>
        <v>0.6508116766150307</v>
      </c>
      <c r="AD1446" s="59">
        <f t="shared" si="1008"/>
        <v>0.48440907560333046</v>
      </c>
      <c r="AE1446" s="59">
        <f t="shared" si="1009"/>
        <v>0</v>
      </c>
      <c r="AF1446" s="59">
        <f t="shared" si="1010"/>
        <v>0.55751305299862153</v>
      </c>
      <c r="AG1446" s="59">
        <f t="shared" si="1011"/>
        <v>1.3454202047126048E-2</v>
      </c>
      <c r="AH1446" s="59">
        <f t="shared" si="1012"/>
        <v>0.45565444492773177</v>
      </c>
      <c r="AI1446" s="59">
        <f t="shared" si="1013"/>
        <v>4.94115375996141E-3</v>
      </c>
      <c r="AJ1446" s="59">
        <f t="shared" si="1014"/>
        <v>2.9954797829247517</v>
      </c>
      <c r="AK1446" s="59">
        <f t="shared" si="1000"/>
        <v>3.9999999999999996</v>
      </c>
      <c r="AL1446" s="59">
        <f t="shared" si="1015"/>
        <v>0.44973259195574111</v>
      </c>
      <c r="AM1446" s="59">
        <f t="shared" si="1016"/>
        <v>0.55026740804425889</v>
      </c>
      <c r="AN1446" s="59">
        <f t="shared" si="1017"/>
        <v>1.1509137237039586</v>
      </c>
      <c r="AO1446" s="59">
        <f t="shared" si="1018"/>
        <v>3.3794948697069835</v>
      </c>
      <c r="AP1446" s="59">
        <f t="shared" si="1019"/>
        <v>0.46491869431097421</v>
      </c>
      <c r="AQ1446" s="59">
        <f t="shared" si="1020"/>
        <v>0.25245504257300883</v>
      </c>
      <c r="AR1446" s="59">
        <f t="shared" si="1021"/>
        <v>0.3391775625223839</v>
      </c>
      <c r="AS1446" s="59">
        <f t="shared" si="1022"/>
        <v>0.40836739490460727</v>
      </c>
      <c r="AT1446" s="59">
        <f t="shared" si="1023"/>
        <v>0.45372195899737527</v>
      </c>
      <c r="AU1446" s="59">
        <v>38.869750000000003</v>
      </c>
      <c r="AV1446" s="78"/>
      <c r="AW1446" s="59">
        <v>19.039359999999999</v>
      </c>
      <c r="AX1446" s="59">
        <v>0.28498109999999999</v>
      </c>
      <c r="AY1446" s="59">
        <v>41.688020000000002</v>
      </c>
      <c r="AZ1446" s="59">
        <v>0.16409190000000001</v>
      </c>
      <c r="BA1446" s="59">
        <v>0.18068680000000001</v>
      </c>
      <c r="BB1446" s="59"/>
      <c r="BC1446" s="59"/>
      <c r="BD1446" s="59"/>
      <c r="BE1446" s="59">
        <f t="shared" si="1024"/>
        <v>100.22688980000001</v>
      </c>
      <c r="BF1446" s="59">
        <f t="shared" si="1025"/>
        <v>79.603364802596559</v>
      </c>
      <c r="BG1446" s="59">
        <f t="shared" si="1026"/>
        <v>0.20396635197403426</v>
      </c>
      <c r="BH1446" s="64">
        <f t="shared" si="1027"/>
        <v>0.79603364802596577</v>
      </c>
      <c r="BI1446" s="52"/>
      <c r="BJ1446" s="62"/>
      <c r="BK1446" s="62"/>
      <c r="BL1446" s="62"/>
    </row>
    <row r="1447" spans="1:64" s="31" customFormat="1" x14ac:dyDescent="0.25">
      <c r="A1447" s="62"/>
      <c r="B1447" s="58" t="s">
        <v>254</v>
      </c>
      <c r="C1447" s="52" t="s">
        <v>18</v>
      </c>
      <c r="D1447" s="52" t="s">
        <v>1655</v>
      </c>
      <c r="E1447" s="52" t="s">
        <v>17</v>
      </c>
      <c r="F1447" s="52">
        <v>7</v>
      </c>
      <c r="G1447" s="63" t="s">
        <v>1779</v>
      </c>
      <c r="H1447" s="52" t="s">
        <v>1793</v>
      </c>
      <c r="I1447" s="52" t="s">
        <v>1724</v>
      </c>
      <c r="J1447" s="52" t="s">
        <v>1722</v>
      </c>
      <c r="K1447" s="59">
        <v>81.756143124903232</v>
      </c>
      <c r="L1447" s="59"/>
      <c r="M1447" s="59">
        <v>2.495965</v>
      </c>
      <c r="N1447" s="59">
        <v>15.93099</v>
      </c>
      <c r="O1447" s="59">
        <v>24.04036</v>
      </c>
      <c r="P1447" s="59"/>
      <c r="Q1447" s="59">
        <v>46.19267</v>
      </c>
      <c r="R1447" s="59">
        <v>0.41014339999999999</v>
      </c>
      <c r="S1447" s="59">
        <v>7.6411829999999998</v>
      </c>
      <c r="T1447" s="59"/>
      <c r="U1447" s="59">
        <v>0.30540139999999999</v>
      </c>
      <c r="V1447" s="59">
        <v>97.016712799999993</v>
      </c>
      <c r="W1447" s="59">
        <f t="shared" si="1001"/>
        <v>23.748482769079523</v>
      </c>
      <c r="X1447" s="59">
        <f t="shared" si="1002"/>
        <v>24.943528818537981</v>
      </c>
      <c r="Y1447" s="59">
        <f t="shared" si="1003"/>
        <v>99.516054387617501</v>
      </c>
      <c r="Z1447" s="59">
        <f t="shared" si="1004"/>
        <v>0</v>
      </c>
      <c r="AA1447" s="59">
        <f t="shared" si="1005"/>
        <v>6.2466972631998928E-2</v>
      </c>
      <c r="AB1447" s="59">
        <f t="shared" si="1006"/>
        <v>0.62488727527939647</v>
      </c>
      <c r="AC1447" s="59">
        <f t="shared" si="1007"/>
        <v>0.63278705722653472</v>
      </c>
      <c r="AD1447" s="59">
        <f t="shared" si="1008"/>
        <v>0.62465715791043441</v>
      </c>
      <c r="AE1447" s="59">
        <f t="shared" si="1009"/>
        <v>0</v>
      </c>
      <c r="AF1447" s="59">
        <f t="shared" si="1010"/>
        <v>0.66094883835726359</v>
      </c>
      <c r="AG1447" s="59">
        <f t="shared" si="1011"/>
        <v>1.156121001447619E-2</v>
      </c>
      <c r="AH1447" s="59">
        <f t="shared" si="1012"/>
        <v>0.37905877073971411</v>
      </c>
      <c r="AI1447" s="59">
        <f t="shared" si="1013"/>
        <v>0</v>
      </c>
      <c r="AJ1447" s="59">
        <f t="shared" si="1014"/>
        <v>2.9963672821598184</v>
      </c>
      <c r="AK1447" s="59">
        <f t="shared" si="1000"/>
        <v>4.0000000000000009</v>
      </c>
      <c r="AL1447" s="59">
        <f t="shared" si="1015"/>
        <v>0.36447692057642245</v>
      </c>
      <c r="AM1447" s="59">
        <f t="shared" si="1016"/>
        <v>0.63552307942357755</v>
      </c>
      <c r="AN1447" s="59">
        <f t="shared" si="1017"/>
        <v>1.0580985585248552</v>
      </c>
      <c r="AO1447" s="59">
        <f t="shared" si="1018"/>
        <v>3.0272977246455741</v>
      </c>
      <c r="AP1447" s="59">
        <f t="shared" si="1019"/>
        <v>0.48588537990947878</v>
      </c>
      <c r="AQ1447" s="59">
        <f t="shared" si="1020"/>
        <v>0.33185289684138597</v>
      </c>
      <c r="AR1447" s="59">
        <f t="shared" si="1021"/>
        <v>0.33617195507182657</v>
      </c>
      <c r="AS1447" s="59">
        <f t="shared" si="1022"/>
        <v>0.33197514808678757</v>
      </c>
      <c r="AT1447" s="59">
        <f t="shared" si="1023"/>
        <v>0.50314063098170969</v>
      </c>
      <c r="AU1447" s="59">
        <v>39.193480000000001</v>
      </c>
      <c r="AV1447" s="78"/>
      <c r="AW1447" s="59">
        <v>17.01519</v>
      </c>
      <c r="AX1447" s="59">
        <v>0.28812159999999998</v>
      </c>
      <c r="AY1447" s="59">
        <v>42.778599999999997</v>
      </c>
      <c r="AZ1447" s="59">
        <v>0.17409230000000001</v>
      </c>
      <c r="BA1447" s="59">
        <v>0.30762919999999999</v>
      </c>
      <c r="BB1447" s="59"/>
      <c r="BC1447" s="59"/>
      <c r="BD1447" s="59"/>
      <c r="BE1447" s="59">
        <f t="shared" si="1024"/>
        <v>99.757113099999984</v>
      </c>
      <c r="BF1447" s="59">
        <f t="shared" si="1025"/>
        <v>81.756143124903218</v>
      </c>
      <c r="BG1447" s="59">
        <f t="shared" si="1026"/>
        <v>0.18243856875096767</v>
      </c>
      <c r="BH1447" s="64">
        <f t="shared" si="1027"/>
        <v>0.81756143124903236</v>
      </c>
      <c r="BI1447" s="52"/>
      <c r="BJ1447" s="62"/>
      <c r="BK1447" s="62"/>
      <c r="BL1447" s="62"/>
    </row>
    <row r="1448" spans="1:64" s="31" customFormat="1" x14ac:dyDescent="0.25">
      <c r="A1448" s="62"/>
      <c r="B1448" s="58" t="s">
        <v>254</v>
      </c>
      <c r="C1448" s="52" t="s">
        <v>18</v>
      </c>
      <c r="D1448" s="52" t="s">
        <v>1655</v>
      </c>
      <c r="E1448" s="52" t="s">
        <v>17</v>
      </c>
      <c r="F1448" s="52">
        <v>8</v>
      </c>
      <c r="G1448" s="63" t="s">
        <v>1779</v>
      </c>
      <c r="H1448" s="52" t="s">
        <v>1793</v>
      </c>
      <c r="I1448" s="52" t="s">
        <v>1724</v>
      </c>
      <c r="J1448" s="52" t="s">
        <v>1722</v>
      </c>
      <c r="K1448" s="59">
        <v>81.384313510878144</v>
      </c>
      <c r="L1448" s="59"/>
      <c r="M1448" s="59">
        <v>1.67645</v>
      </c>
      <c r="N1448" s="59">
        <v>23.242260000000002</v>
      </c>
      <c r="O1448" s="59">
        <v>26.930679999999999</v>
      </c>
      <c r="P1448" s="59"/>
      <c r="Q1448" s="59">
        <v>35.43976</v>
      </c>
      <c r="R1448" s="59">
        <v>0.22799040000000001</v>
      </c>
      <c r="S1448" s="59">
        <v>10.925789999999999</v>
      </c>
      <c r="T1448" s="59">
        <v>0.24795239999999999</v>
      </c>
      <c r="U1448" s="59">
        <v>0.29043560000000002</v>
      </c>
      <c r="V1448" s="59">
        <v>98.981318399999992</v>
      </c>
      <c r="W1448" s="59">
        <f t="shared" si="1001"/>
        <v>19.604852762538549</v>
      </c>
      <c r="X1448" s="59">
        <f t="shared" si="1002"/>
        <v>17.598252097645531</v>
      </c>
      <c r="Y1448" s="59">
        <f t="shared" si="1003"/>
        <v>100.74466326018408</v>
      </c>
      <c r="Z1448" s="59">
        <f t="shared" si="1004"/>
        <v>0</v>
      </c>
      <c r="AA1448" s="59">
        <f t="shared" si="1005"/>
        <v>3.9244341224462208E-2</v>
      </c>
      <c r="AB1448" s="59">
        <f t="shared" si="1006"/>
        <v>0.85273039096346082</v>
      </c>
      <c r="AC1448" s="59">
        <f t="shared" si="1007"/>
        <v>0.6630379863431457</v>
      </c>
      <c r="AD1448" s="59">
        <f t="shared" si="1008"/>
        <v>0.41221883504431112</v>
      </c>
      <c r="AE1448" s="59">
        <f t="shared" si="1009"/>
        <v>0</v>
      </c>
      <c r="AF1448" s="59">
        <f t="shared" si="1010"/>
        <v>0.51035224538286306</v>
      </c>
      <c r="AG1448" s="59">
        <f t="shared" si="1011"/>
        <v>6.0111642345486152E-3</v>
      </c>
      <c r="AH1448" s="59">
        <f t="shared" si="1012"/>
        <v>0.50695950266041057</v>
      </c>
      <c r="AI1448" s="59">
        <f t="shared" si="1013"/>
        <v>6.2075867468771731E-3</v>
      </c>
      <c r="AJ1448" s="59">
        <f t="shared" si="1014"/>
        <v>2.9967620526000789</v>
      </c>
      <c r="AK1448" s="59">
        <f t="shared" si="1000"/>
        <v>4.0000000000000009</v>
      </c>
      <c r="AL1448" s="59">
        <f t="shared" si="1015"/>
        <v>0.49833249604706809</v>
      </c>
      <c r="AM1448" s="59">
        <f t="shared" si="1016"/>
        <v>0.50166750395293191</v>
      </c>
      <c r="AN1448" s="59">
        <f t="shared" si="1017"/>
        <v>1.2380614421172753</v>
      </c>
      <c r="AO1448" s="59">
        <f t="shared" si="1018"/>
        <v>3.7182894246980589</v>
      </c>
      <c r="AP1448" s="59">
        <f t="shared" si="1019"/>
        <v>0.44681525769639685</v>
      </c>
      <c r="AQ1448" s="59">
        <f t="shared" si="1020"/>
        <v>0.21380786781343142</v>
      </c>
      <c r="AR1448" s="59">
        <f t="shared" si="1021"/>
        <v>0.34390165147136076</v>
      </c>
      <c r="AS1448" s="59">
        <f t="shared" si="1022"/>
        <v>0.44229048071520782</v>
      </c>
      <c r="AT1448" s="59">
        <f t="shared" si="1023"/>
        <v>0.43742698176703537</v>
      </c>
      <c r="AU1448" s="59">
        <v>38.97372</v>
      </c>
      <c r="AV1448" s="78"/>
      <c r="AW1448" s="59">
        <v>17.364439999999998</v>
      </c>
      <c r="AX1448" s="59">
        <v>0.25413180000000002</v>
      </c>
      <c r="AY1448" s="59">
        <v>42.59008</v>
      </c>
      <c r="AZ1448" s="59">
        <v>0.1429135</v>
      </c>
      <c r="BA1448" s="59">
        <v>0.29893769999999997</v>
      </c>
      <c r="BB1448" s="59"/>
      <c r="BC1448" s="59"/>
      <c r="BD1448" s="59"/>
      <c r="BE1448" s="59">
        <f t="shared" si="1024"/>
        <v>99.624223000000001</v>
      </c>
      <c r="BF1448" s="59">
        <f t="shared" si="1025"/>
        <v>81.384313510878144</v>
      </c>
      <c r="BG1448" s="59">
        <f t="shared" si="1026"/>
        <v>0.18615686489121855</v>
      </c>
      <c r="BH1448" s="64">
        <f t="shared" si="1027"/>
        <v>0.81384313510878148</v>
      </c>
      <c r="BI1448" s="52"/>
      <c r="BJ1448" s="62"/>
      <c r="BK1448" s="62"/>
      <c r="BL1448" s="62"/>
    </row>
    <row r="1449" spans="1:64" s="31" customFormat="1" x14ac:dyDescent="0.25">
      <c r="A1449" s="62"/>
      <c r="B1449" s="58" t="s">
        <v>254</v>
      </c>
      <c r="C1449" s="52" t="s">
        <v>261</v>
      </c>
      <c r="D1449" s="52" t="s">
        <v>262</v>
      </c>
      <c r="E1449" s="52"/>
      <c r="F1449" s="52" t="s">
        <v>1563</v>
      </c>
      <c r="G1449" s="63" t="s">
        <v>1779</v>
      </c>
      <c r="H1449" s="63" t="s">
        <v>1789</v>
      </c>
      <c r="I1449" s="52" t="s">
        <v>1735</v>
      </c>
      <c r="J1449" s="52" t="s">
        <v>1722</v>
      </c>
      <c r="K1449" s="59">
        <v>85.26651589049898</v>
      </c>
      <c r="L1449" s="59">
        <v>0</v>
      </c>
      <c r="M1449" s="59">
        <v>0.745</v>
      </c>
      <c r="N1449" s="59">
        <v>21.5</v>
      </c>
      <c r="O1449" s="59">
        <v>34.979999999999997</v>
      </c>
      <c r="P1449" s="59"/>
      <c r="Q1449" s="59">
        <v>28</v>
      </c>
      <c r="R1449" s="59">
        <v>2.3E-2</v>
      </c>
      <c r="S1449" s="59">
        <v>12.64</v>
      </c>
      <c r="T1449" s="59">
        <v>0.16300000000000001</v>
      </c>
      <c r="U1449" s="59"/>
      <c r="V1449" s="59">
        <v>98.050999999999988</v>
      </c>
      <c r="W1449" s="59">
        <f t="shared" ref="W1449:W1473" si="1028">Q1449-0.8998*X1449</f>
        <v>16.219456519006673</v>
      </c>
      <c r="X1449" s="59">
        <f t="shared" ref="X1449:X1473" si="1029">(S1449/40.31+Q1449/71.85+R1449/70.94+T1449/74.7+U1449/41.38-N1449/101.96-O1449/151.91-P1449/201-L1449*2/60.08-M1449*2/79.95)/3*159.66</f>
        <v>13.092402179365777</v>
      </c>
      <c r="Y1449" s="59">
        <f t="shared" ref="Y1449:Y1473" si="1030">SUM(L1449:P1449,R1449:U1449,W1449:X1449)</f>
        <v>99.362858698372449</v>
      </c>
      <c r="Z1449" s="59">
        <f t="shared" ref="Z1449:Z1509" si="1031">$L1449/60.09/($L1449*2/60.09+$M1449*2/79.9+$N1449/101.96*3+$O1449/151.94*3+$P1449/209.82*3+$R1449/70.94+$S1449/40.31+$T1449/74.71+$W1449/71.85+$X1449/159.7*3)*4</f>
        <v>0</v>
      </c>
      <c r="AA1449" s="59">
        <f t="shared" ref="AA1449:AA1509" si="1032">$M1449/79.9/($L1449*2/60.09+$M1449*2/79.9+$N1449/101.96*3+$O1449/151.94*3+$P1449/209.82*3+$R1449/70.94+$S1449/40.31+$T1449/74.71+$W1449/71.85+$X1449/159.7*3)*4</f>
        <v>1.7512808537749339E-2</v>
      </c>
      <c r="AB1449" s="59">
        <f t="shared" ref="AB1449:AB1509" si="1033">$N1449*2/101.96/($L1449*2/60.09+$M1449*2/79.9+$N1449/101.96*3+$O1449/151.94*3+$P1449/209.82*3+$R1449/70.94+$S1449/40.31+$T1449/74.71+$W1449/71.85+$X1449/159.7*3)*4</f>
        <v>0.79210897671603575</v>
      </c>
      <c r="AC1449" s="59">
        <f t="shared" ref="AC1449:AC1509" si="1034">$O1449*2/151.94/($L1449*2/60.09+$M1449*2/79.9+$N1449/101.96*3+$O1449/151.94*3+$P1449/209.82*3+$R1449/70.94+$S1449/40.31+$T1449/74.71+$W1449/71.85+$X1449/159.7*3)*4</f>
        <v>0.86481653580621642</v>
      </c>
      <c r="AD1449" s="59">
        <f t="shared" ref="AD1449:AD1509" si="1035">$X1449*2/159.7/($L1449*2/60.09+$M1449*2/79.9+$N1449/101.96*3+$O1449/151.94*3+$P1449/209.82*3+$R1449/70.94+$S1449/40.31+$T1449/74.71+$W1449/71.85+$X1449/159.7*3)*4</f>
        <v>0.30795745613711889</v>
      </c>
      <c r="AE1449" s="59">
        <f t="shared" ref="AE1449:AE1509" si="1036">$P1449*2/209.82/($L1449*2/60.09+$M1449*2/79.9+$N1449/101.96*3+$O1449/151.94*3+$P1449/209.82*3+$R1449/70.94+$S1449/40.31+$T1449/74.71+$W1449/71.85+$X1449/159.7*3)*4</f>
        <v>0</v>
      </c>
      <c r="AF1449" s="59">
        <f t="shared" ref="AF1449:AF1509" si="1037">$W1449/71.85/($L1449*2/60.09+$M1449*2/79.9+$N1449/101.96*3+$O1449/151.94*3+$P1449/209.82*3+$R1449/70.94+$S1449/40.31+$T1449/74.71+$W1449/71.85+$X1449/159.7*3)*4</f>
        <v>0.4239902127313479</v>
      </c>
      <c r="AG1449" s="59">
        <f t="shared" ref="AG1449:AG1509" si="1038">$R1449/70.94/($L1449*2/60.09+$M1449*2/79.9+$N1449/101.96*3+$O1449/151.94*3+$P1449/209.82*3+$R1449/70.94+$S1449/40.31+$T1449/74.71+$W1449/71.85+$X1449/159.7*3)*4</f>
        <v>6.089518555206303E-4</v>
      </c>
      <c r="AH1449" s="59">
        <f t="shared" ref="AH1449:AH1509" si="1039">$S1449/40.31/($L1449*2/60.09+$M1449*2/79.9+$N1449/101.96*3+$O1449/151.94*3+$P1449/209.82*3+$R1449/70.94+$S1449/40.31+$T1449/74.71+$W1449/71.85+$X1449/159.7*3)*4</f>
        <v>0.58895292367975105</v>
      </c>
      <c r="AI1449" s="59">
        <f t="shared" ref="AI1449:AI1509" si="1040">$T1449/74.71/($L1449*2/60.09+$M1449*2/79.9+$N1449/101.96*3+$O1449/151.94*3+$P1449/209.82*3+$R1449/70.94+$S1449/40.31+$T1449/74.71+$W1449/71.85+$X1449/159.7*3)*4</f>
        <v>4.0978416688256985E-3</v>
      </c>
      <c r="AJ1449" s="59">
        <f t="shared" ref="AJ1449:AJ1496" si="1041">SUM(Z1449:AI1449)</f>
        <v>3.0000457071325655</v>
      </c>
      <c r="AK1449" s="59">
        <f t="shared" si="1000"/>
        <v>4.0000000000000009</v>
      </c>
      <c r="AL1449" s="59">
        <f t="shared" ref="AL1449:AL1465" si="1042">AH1449/(AH1449+AF1449)</f>
        <v>0.5814274291510938</v>
      </c>
      <c r="AM1449" s="59">
        <f t="shared" ref="AM1449:AM1472" si="1043">1-AL1449</f>
        <v>0.4185725708489062</v>
      </c>
      <c r="AN1449" s="59">
        <f t="shared" ref="AN1449:AN1465" si="1044">AF1449/AD1449</f>
        <v>1.3767817738517918</v>
      </c>
      <c r="AO1449" s="59">
        <f t="shared" ref="AO1449:AO1472" si="1045">10^((LOG10(AN1449)+0.343)/0.764)</f>
        <v>4.2728091230006298</v>
      </c>
      <c r="AP1449" s="59">
        <f t="shared" ref="AP1449:AP1465" si="1046">AD1449/(AD1449+AF1449)</f>
        <v>0.42073698603780896</v>
      </c>
      <c r="AQ1449" s="59">
        <f t="shared" ref="AQ1449:AQ1465" si="1047">AD1449/(AB1449+AC1449+AD1449)</f>
        <v>0.15673068627961928</v>
      </c>
      <c r="AR1449" s="59">
        <f t="shared" ref="AR1449:AR1465" si="1048">AC1449/(AB1449+AC1449+AD1449)</f>
        <v>0.44013640995436792</v>
      </c>
      <c r="AS1449" s="59">
        <f t="shared" ref="AS1449:AS1465" si="1049">AB1449/(AB1449+AC1449+AD1449)</f>
        <v>0.40313290376601274</v>
      </c>
      <c r="AT1449" s="59">
        <f t="shared" ref="AT1449:AT1465" si="1050">AC1449/(AC1449+AB1449)</f>
        <v>0.52194050322138552</v>
      </c>
      <c r="AU1449" s="59">
        <v>39.979999999999997</v>
      </c>
      <c r="AV1449" s="78">
        <v>0.01</v>
      </c>
      <c r="AW1449" s="59">
        <v>14.18</v>
      </c>
      <c r="AX1449" s="59">
        <v>0.218</v>
      </c>
      <c r="AY1449" s="59">
        <v>46.04</v>
      </c>
      <c r="AZ1449" s="59">
        <v>0.16800000000000001</v>
      </c>
      <c r="BA1449" s="59">
        <v>0.27500000000000002</v>
      </c>
      <c r="BB1449" s="59">
        <v>0.248</v>
      </c>
      <c r="BC1449" s="59"/>
      <c r="BD1449" s="59"/>
      <c r="BE1449" s="59">
        <f t="shared" ref="BE1449:BE1458" si="1051">SUM(AU1449:BB1449)</f>
        <v>101.11900000000001</v>
      </c>
      <c r="BF1449" s="59">
        <f t="shared" ref="BF1449:BF1489" si="1052">AY1449/40.31/(AY1449/40.31+AW1449/71.85)*100</f>
        <v>85.26651589049898</v>
      </c>
      <c r="BG1449" s="59">
        <f t="shared" ref="BG1449:BG1465" si="1053">(100-K1449)/100</f>
        <v>0.14733484109501022</v>
      </c>
      <c r="BH1449" s="64">
        <f t="shared" ref="BH1449:BH1465" si="1054">K1449/100</f>
        <v>0.85266515890498984</v>
      </c>
      <c r="BI1449" s="52"/>
      <c r="BJ1449" s="62"/>
      <c r="BK1449" s="62"/>
      <c r="BL1449" s="62"/>
    </row>
    <row r="1450" spans="1:64" s="31" customFormat="1" x14ac:dyDescent="0.25">
      <c r="A1450" s="62"/>
      <c r="B1450" s="58" t="s">
        <v>254</v>
      </c>
      <c r="C1450" s="52" t="s">
        <v>261</v>
      </c>
      <c r="D1450" s="52" t="s">
        <v>262</v>
      </c>
      <c r="E1450" s="52"/>
      <c r="F1450" s="52" t="s">
        <v>1564</v>
      </c>
      <c r="G1450" s="63" t="s">
        <v>1779</v>
      </c>
      <c r="H1450" s="63" t="s">
        <v>1789</v>
      </c>
      <c r="I1450" s="52" t="s">
        <v>1735</v>
      </c>
      <c r="J1450" s="52" t="s">
        <v>1722</v>
      </c>
      <c r="K1450" s="59">
        <v>85.865018656105335</v>
      </c>
      <c r="L1450" s="59">
        <v>0</v>
      </c>
      <c r="M1450" s="59">
        <v>0.41599999999999998</v>
      </c>
      <c r="N1450" s="59">
        <v>17.100000000000001</v>
      </c>
      <c r="O1450" s="59">
        <v>42.85</v>
      </c>
      <c r="P1450" s="59"/>
      <c r="Q1450" s="59">
        <v>26.49</v>
      </c>
      <c r="R1450" s="59">
        <v>5.2999999999999999E-2</v>
      </c>
      <c r="S1450" s="59">
        <v>11.63</v>
      </c>
      <c r="T1450" s="59">
        <v>0.128</v>
      </c>
      <c r="U1450" s="59"/>
      <c r="V1450" s="59">
        <v>98.666999999999987</v>
      </c>
      <c r="W1450" s="59">
        <f t="shared" si="1028"/>
        <v>16.938140783899957</v>
      </c>
      <c r="X1450" s="59">
        <f t="shared" si="1029"/>
        <v>10.61553591475888</v>
      </c>
      <c r="Y1450" s="59">
        <f t="shared" si="1030"/>
        <v>99.730676698658826</v>
      </c>
      <c r="Z1450" s="59">
        <f t="shared" si="1031"/>
        <v>0</v>
      </c>
      <c r="AA1450" s="59">
        <f t="shared" si="1032"/>
        <v>9.9849520741521688E-3</v>
      </c>
      <c r="AB1450" s="59">
        <f t="shared" si="1033"/>
        <v>0.64327357680771158</v>
      </c>
      <c r="AC1450" s="59">
        <f t="shared" si="1034"/>
        <v>1.0817032466812526</v>
      </c>
      <c r="AD1450" s="59">
        <f t="shared" si="1035"/>
        <v>0.25495670446659757</v>
      </c>
      <c r="AE1450" s="59">
        <f t="shared" si="1036"/>
        <v>0</v>
      </c>
      <c r="AF1450" s="59">
        <f t="shared" si="1037"/>
        <v>0.45210405170371704</v>
      </c>
      <c r="AG1450" s="59">
        <f t="shared" si="1038"/>
        <v>1.432795203029517E-3</v>
      </c>
      <c r="AH1450" s="59">
        <f t="shared" si="1039"/>
        <v>0.5533072361392084</v>
      </c>
      <c r="AI1450" s="59">
        <f t="shared" si="1040"/>
        <v>3.2857208723979219E-3</v>
      </c>
      <c r="AJ1450" s="59">
        <f t="shared" si="1041"/>
        <v>3.0000482839480669</v>
      </c>
      <c r="AK1450" s="59">
        <f t="shared" si="1000"/>
        <v>4</v>
      </c>
      <c r="AL1450" s="59">
        <f t="shared" si="1042"/>
        <v>0.55032924617974954</v>
      </c>
      <c r="AM1450" s="59">
        <f t="shared" si="1043"/>
        <v>0.44967075382025046</v>
      </c>
      <c r="AN1450" s="59">
        <f t="shared" si="1044"/>
        <v>1.7732581406304935</v>
      </c>
      <c r="AO1450" s="59">
        <f t="shared" si="1045"/>
        <v>5.9507352835122216</v>
      </c>
      <c r="AP1450" s="59">
        <f t="shared" si="1046"/>
        <v>0.36058669957519801</v>
      </c>
      <c r="AQ1450" s="59">
        <f t="shared" si="1047"/>
        <v>0.12877033540103772</v>
      </c>
      <c r="AR1450" s="59">
        <f t="shared" si="1048"/>
        <v>0.54633311240413052</v>
      </c>
      <c r="AS1450" s="59">
        <f t="shared" si="1049"/>
        <v>0.32489655219483177</v>
      </c>
      <c r="AT1450" s="59">
        <f t="shared" si="1050"/>
        <v>0.62708277117218492</v>
      </c>
      <c r="AU1450" s="59">
        <v>40.17</v>
      </c>
      <c r="AV1450" s="78">
        <v>1.9E-2</v>
      </c>
      <c r="AW1450" s="59">
        <v>13.65</v>
      </c>
      <c r="AX1450" s="59">
        <v>0.192</v>
      </c>
      <c r="AY1450" s="59">
        <v>46.52</v>
      </c>
      <c r="AZ1450" s="59">
        <v>0.14399999999999999</v>
      </c>
      <c r="BA1450" s="59">
        <v>0.28299999999999997</v>
      </c>
      <c r="BB1450" s="59">
        <v>5.5E-2</v>
      </c>
      <c r="BC1450" s="59"/>
      <c r="BD1450" s="59"/>
      <c r="BE1450" s="59">
        <f t="shared" si="1051"/>
        <v>101.03300000000002</v>
      </c>
      <c r="BF1450" s="59">
        <f t="shared" si="1052"/>
        <v>85.865018656105335</v>
      </c>
      <c r="BG1450" s="59">
        <f t="shared" si="1053"/>
        <v>0.14134981343894665</v>
      </c>
      <c r="BH1450" s="64">
        <f t="shared" si="1054"/>
        <v>0.8586501865610533</v>
      </c>
      <c r="BI1450" s="52"/>
      <c r="BJ1450" s="62"/>
      <c r="BK1450" s="62"/>
      <c r="BL1450" s="62"/>
    </row>
    <row r="1451" spans="1:64" s="31" customFormat="1" x14ac:dyDescent="0.25">
      <c r="A1451" s="62"/>
      <c r="B1451" s="58" t="s">
        <v>254</v>
      </c>
      <c r="C1451" s="52" t="s">
        <v>261</v>
      </c>
      <c r="D1451" s="52" t="s">
        <v>262</v>
      </c>
      <c r="E1451" s="52"/>
      <c r="F1451" s="52" t="s">
        <v>1565</v>
      </c>
      <c r="G1451" s="63" t="s">
        <v>1779</v>
      </c>
      <c r="H1451" s="63" t="s">
        <v>1789</v>
      </c>
      <c r="I1451" s="52" t="s">
        <v>1735</v>
      </c>
      <c r="J1451" s="52" t="s">
        <v>1722</v>
      </c>
      <c r="K1451" s="59">
        <v>81.483579490310291</v>
      </c>
      <c r="L1451" s="59">
        <v>0</v>
      </c>
      <c r="M1451" s="59">
        <v>1.97</v>
      </c>
      <c r="N1451" s="59">
        <v>10.75</v>
      </c>
      <c r="O1451" s="59">
        <v>32.22</v>
      </c>
      <c r="P1451" s="59"/>
      <c r="Q1451" s="59">
        <v>43.71</v>
      </c>
      <c r="R1451" s="59">
        <v>0.17100000000000001</v>
      </c>
      <c r="S1451" s="59">
        <v>7.12</v>
      </c>
      <c r="T1451" s="59">
        <v>0.08</v>
      </c>
      <c r="U1451" s="59"/>
      <c r="V1451" s="59">
        <v>96.021000000000015</v>
      </c>
      <c r="W1451" s="59">
        <f t="shared" si="1028"/>
        <v>23.518310485631474</v>
      </c>
      <c r="X1451" s="59">
        <f t="shared" si="1029"/>
        <v>22.4401972820277</v>
      </c>
      <c r="Y1451" s="59">
        <f t="shared" si="1030"/>
        <v>98.269507767659164</v>
      </c>
      <c r="Z1451" s="59">
        <f t="shared" si="1031"/>
        <v>0</v>
      </c>
      <c r="AA1451" s="59">
        <f t="shared" si="1032"/>
        <v>5.1079872801126427E-2</v>
      </c>
      <c r="AB1451" s="59">
        <f t="shared" si="1033"/>
        <v>0.43685669253900233</v>
      </c>
      <c r="AC1451" s="59">
        <f t="shared" si="1034"/>
        <v>0.87864566351009699</v>
      </c>
      <c r="AD1451" s="59">
        <f t="shared" si="1035"/>
        <v>0.58221328430892216</v>
      </c>
      <c r="AE1451" s="59">
        <f t="shared" si="1036"/>
        <v>0</v>
      </c>
      <c r="AF1451" s="59">
        <f t="shared" si="1037"/>
        <v>0.67812492479372888</v>
      </c>
      <c r="AG1451" s="59">
        <f t="shared" si="1038"/>
        <v>4.9938476219591483E-3</v>
      </c>
      <c r="AH1451" s="59">
        <f t="shared" si="1039"/>
        <v>0.36592961248405081</v>
      </c>
      <c r="AI1451" s="59">
        <f t="shared" si="1040"/>
        <v>2.2184089609760121E-3</v>
      </c>
      <c r="AJ1451" s="59">
        <f t="shared" si="1041"/>
        <v>3.0000623070198627</v>
      </c>
      <c r="AK1451" s="59">
        <f t="shared" si="1000"/>
        <v>4</v>
      </c>
      <c r="AL1451" s="59">
        <f t="shared" si="1042"/>
        <v>0.35048898253740562</v>
      </c>
      <c r="AM1451" s="59">
        <f t="shared" si="1043"/>
        <v>0.64951101746259443</v>
      </c>
      <c r="AN1451" s="59">
        <f t="shared" si="1044"/>
        <v>1.1647362625857161</v>
      </c>
      <c r="AO1451" s="59">
        <f t="shared" si="1045"/>
        <v>3.4327186995527805</v>
      </c>
      <c r="AP1451" s="59">
        <f t="shared" si="1046"/>
        <v>0.46195003857214845</v>
      </c>
      <c r="AQ1451" s="59">
        <f t="shared" si="1047"/>
        <v>0.30679690461900933</v>
      </c>
      <c r="AR1451" s="59">
        <f t="shared" si="1048"/>
        <v>0.46300175053852238</v>
      </c>
      <c r="AS1451" s="59">
        <f t="shared" si="1049"/>
        <v>0.23020134484246824</v>
      </c>
      <c r="AT1451" s="59">
        <f t="shared" si="1050"/>
        <v>0.6679164499172533</v>
      </c>
      <c r="AU1451" s="59">
        <v>39.770000000000003</v>
      </c>
      <c r="AV1451" s="78">
        <v>3.1E-2</v>
      </c>
      <c r="AW1451" s="59">
        <v>17.510000000000002</v>
      </c>
      <c r="AX1451" s="59">
        <v>0.27400000000000002</v>
      </c>
      <c r="AY1451" s="59">
        <v>43.23</v>
      </c>
      <c r="AZ1451" s="59">
        <v>0.19400000000000001</v>
      </c>
      <c r="BA1451" s="59">
        <v>0.13100000000000001</v>
      </c>
      <c r="BB1451" s="59">
        <v>5.3999999999999999E-2</v>
      </c>
      <c r="BC1451" s="59"/>
      <c r="BD1451" s="59"/>
      <c r="BE1451" s="59">
        <f t="shared" si="1051"/>
        <v>101.194</v>
      </c>
      <c r="BF1451" s="59">
        <f t="shared" si="1052"/>
        <v>81.483579490310291</v>
      </c>
      <c r="BG1451" s="59">
        <f t="shared" si="1053"/>
        <v>0.1851642050968971</v>
      </c>
      <c r="BH1451" s="64">
        <f t="shared" si="1054"/>
        <v>0.81483579490310287</v>
      </c>
      <c r="BI1451" s="52"/>
      <c r="BJ1451" s="62"/>
      <c r="BK1451" s="62"/>
      <c r="BL1451" s="62"/>
    </row>
    <row r="1452" spans="1:64" s="31" customFormat="1" x14ac:dyDescent="0.25">
      <c r="A1452" s="62"/>
      <c r="B1452" s="58" t="s">
        <v>254</v>
      </c>
      <c r="C1452" s="52" t="s">
        <v>261</v>
      </c>
      <c r="D1452" s="52" t="s">
        <v>262</v>
      </c>
      <c r="E1452" s="52"/>
      <c r="F1452" s="52" t="s">
        <v>1566</v>
      </c>
      <c r="G1452" s="63" t="s">
        <v>1779</v>
      </c>
      <c r="H1452" s="63" t="s">
        <v>1789</v>
      </c>
      <c r="I1452" s="52" t="s">
        <v>1735</v>
      </c>
      <c r="J1452" s="52" t="s">
        <v>1722</v>
      </c>
      <c r="K1452" s="59">
        <v>85.647558588218644</v>
      </c>
      <c r="L1452" s="59">
        <v>0</v>
      </c>
      <c r="M1452" s="59">
        <v>0.88800000000000001</v>
      </c>
      <c r="N1452" s="59">
        <v>19.86</v>
      </c>
      <c r="O1452" s="59">
        <v>34.15</v>
      </c>
      <c r="P1452" s="59"/>
      <c r="Q1452" s="59">
        <v>31.35</v>
      </c>
      <c r="R1452" s="59">
        <v>6.4000000000000001E-2</v>
      </c>
      <c r="S1452" s="59">
        <v>11.05</v>
      </c>
      <c r="T1452" s="59">
        <v>0.154</v>
      </c>
      <c r="U1452" s="59"/>
      <c r="V1452" s="59">
        <v>97.515999999999977</v>
      </c>
      <c r="W1452" s="59">
        <f t="shared" si="1028"/>
        <v>18.343092820635171</v>
      </c>
      <c r="X1452" s="59">
        <f t="shared" si="1029"/>
        <v>14.455331384046266</v>
      </c>
      <c r="Y1452" s="59">
        <f t="shared" si="1030"/>
        <v>98.964424204681436</v>
      </c>
      <c r="Z1452" s="59">
        <f t="shared" si="1031"/>
        <v>0</v>
      </c>
      <c r="AA1452" s="59">
        <f t="shared" si="1032"/>
        <v>2.1323798847317103E-2</v>
      </c>
      <c r="AB1452" s="59">
        <f t="shared" si="1033"/>
        <v>0.7474425261298957</v>
      </c>
      <c r="AC1452" s="59">
        <f t="shared" si="1034"/>
        <v>0.86247590736099522</v>
      </c>
      <c r="AD1452" s="59">
        <f t="shared" si="1035"/>
        <v>0.34733737862245284</v>
      </c>
      <c r="AE1452" s="59">
        <f t="shared" si="1036"/>
        <v>0</v>
      </c>
      <c r="AF1452" s="59">
        <f t="shared" si="1037"/>
        <v>0.48982864829500888</v>
      </c>
      <c r="AG1452" s="59">
        <f t="shared" si="1038"/>
        <v>1.7309605913898938E-3</v>
      </c>
      <c r="AH1452" s="59">
        <f t="shared" si="1039"/>
        <v>0.52595413091620002</v>
      </c>
      <c r="AI1452" s="59">
        <f t="shared" si="1040"/>
        <v>3.9549443327517768E-3</v>
      </c>
      <c r="AJ1452" s="59">
        <f t="shared" si="1041"/>
        <v>3.0000482950960117</v>
      </c>
      <c r="AK1452" s="59">
        <f t="shared" si="1000"/>
        <v>4</v>
      </c>
      <c r="AL1452" s="59">
        <f t="shared" si="1042"/>
        <v>0.5177820905022843</v>
      </c>
      <c r="AM1452" s="59">
        <f t="shared" si="1043"/>
        <v>0.4822179094977157</v>
      </c>
      <c r="AN1452" s="59">
        <f t="shared" si="1044"/>
        <v>1.4102388007811868</v>
      </c>
      <c r="AO1452" s="59">
        <f t="shared" si="1045"/>
        <v>4.4092235646587534</v>
      </c>
      <c r="AP1452" s="59">
        <f t="shared" si="1046"/>
        <v>0.41489664828061368</v>
      </c>
      <c r="AQ1452" s="59">
        <f t="shared" si="1047"/>
        <v>0.17746141126407788</v>
      </c>
      <c r="AR1452" s="59">
        <f t="shared" si="1048"/>
        <v>0.44065568845072856</v>
      </c>
      <c r="AS1452" s="59">
        <f t="shared" si="1049"/>
        <v>0.38188290028519362</v>
      </c>
      <c r="AT1452" s="59">
        <f t="shared" si="1050"/>
        <v>0.5357264625455791</v>
      </c>
      <c r="AU1452" s="59">
        <v>40.130000000000003</v>
      </c>
      <c r="AV1452" s="78">
        <v>4.9000000000000002E-2</v>
      </c>
      <c r="AW1452" s="59">
        <v>13.71</v>
      </c>
      <c r="AX1452" s="59">
        <v>0.20899999999999999</v>
      </c>
      <c r="AY1452" s="59">
        <v>45.9</v>
      </c>
      <c r="AZ1452" s="59">
        <v>0.20699999999999999</v>
      </c>
      <c r="BA1452" s="59">
        <v>0.21099999999999999</v>
      </c>
      <c r="BB1452" s="59">
        <v>8.2000000000000003E-2</v>
      </c>
      <c r="BC1452" s="59"/>
      <c r="BD1452" s="59"/>
      <c r="BE1452" s="59">
        <f t="shared" si="1051"/>
        <v>100.49799999999999</v>
      </c>
      <c r="BF1452" s="59">
        <f t="shared" si="1052"/>
        <v>85.647558588218644</v>
      </c>
      <c r="BG1452" s="59">
        <f t="shared" si="1053"/>
        <v>0.14352441411781355</v>
      </c>
      <c r="BH1452" s="64">
        <f t="shared" si="1054"/>
        <v>0.85647558588218642</v>
      </c>
      <c r="BI1452" s="52"/>
      <c r="BJ1452" s="62"/>
      <c r="BK1452" s="62"/>
      <c r="BL1452" s="62"/>
    </row>
    <row r="1453" spans="1:64" s="31" customFormat="1" x14ac:dyDescent="0.25">
      <c r="A1453" s="62"/>
      <c r="B1453" s="58" t="s">
        <v>254</v>
      </c>
      <c r="C1453" s="52" t="s">
        <v>261</v>
      </c>
      <c r="D1453" s="52" t="s">
        <v>262</v>
      </c>
      <c r="E1453" s="52"/>
      <c r="F1453" s="52" t="s">
        <v>1567</v>
      </c>
      <c r="G1453" s="63" t="s">
        <v>1779</v>
      </c>
      <c r="H1453" s="63" t="s">
        <v>1789</v>
      </c>
      <c r="I1453" s="52" t="s">
        <v>1735</v>
      </c>
      <c r="J1453" s="52" t="s">
        <v>1722</v>
      </c>
      <c r="K1453" s="59">
        <v>83.875289759844676</v>
      </c>
      <c r="L1453" s="59">
        <v>0</v>
      </c>
      <c r="M1453" s="59">
        <v>1.2490000000000001</v>
      </c>
      <c r="N1453" s="59">
        <v>20.440000000000001</v>
      </c>
      <c r="O1453" s="59">
        <v>27.52</v>
      </c>
      <c r="P1453" s="59"/>
      <c r="Q1453" s="59">
        <v>37.520000000000003</v>
      </c>
      <c r="R1453" s="59">
        <v>5.3999999999999999E-2</v>
      </c>
      <c r="S1453" s="59">
        <v>11.01</v>
      </c>
      <c r="T1453" s="59">
        <v>0.20599999999999999</v>
      </c>
      <c r="U1453" s="59"/>
      <c r="V1453" s="59">
        <v>97.999000000000024</v>
      </c>
      <c r="W1453" s="59">
        <f t="shared" si="1028"/>
        <v>19.036632302094585</v>
      </c>
      <c r="X1453" s="59">
        <f t="shared" si="1029"/>
        <v>20.541640028790194</v>
      </c>
      <c r="Y1453" s="59">
        <f t="shared" si="1030"/>
        <v>100.05727233088479</v>
      </c>
      <c r="Z1453" s="59">
        <f t="shared" si="1031"/>
        <v>0</v>
      </c>
      <c r="AA1453" s="59">
        <f t="shared" si="1032"/>
        <v>2.9725355139143459E-2</v>
      </c>
      <c r="AB1453" s="59">
        <f t="shared" si="1033"/>
        <v>0.76241679255719963</v>
      </c>
      <c r="AC1453" s="59">
        <f t="shared" si="1034"/>
        <v>0.68883895002794726</v>
      </c>
      <c r="AD1453" s="59">
        <f t="shared" si="1035"/>
        <v>0.48918325989732614</v>
      </c>
      <c r="AE1453" s="59">
        <f t="shared" si="1036"/>
        <v>0</v>
      </c>
      <c r="AF1453" s="59">
        <f t="shared" si="1037"/>
        <v>0.50381923243324878</v>
      </c>
      <c r="AG1453" s="59">
        <f t="shared" si="1038"/>
        <v>1.4474846557070676E-3</v>
      </c>
      <c r="AH1453" s="59">
        <f t="shared" si="1039"/>
        <v>0.51938082722291667</v>
      </c>
      <c r="AI1453" s="59">
        <f t="shared" si="1040"/>
        <v>5.2432416861313202E-3</v>
      </c>
      <c r="AJ1453" s="59">
        <f t="shared" si="1041"/>
        <v>3.0000551436196199</v>
      </c>
      <c r="AK1453" s="59">
        <f t="shared" si="1000"/>
        <v>4</v>
      </c>
      <c r="AL1453" s="59">
        <f t="shared" si="1042"/>
        <v>0.50760437543118264</v>
      </c>
      <c r="AM1453" s="59">
        <f t="shared" si="1043"/>
        <v>0.49239562456881736</v>
      </c>
      <c r="AN1453" s="59">
        <f t="shared" si="1044"/>
        <v>1.0299192015258138</v>
      </c>
      <c r="AO1453" s="59">
        <f t="shared" si="1045"/>
        <v>2.9222067256479689</v>
      </c>
      <c r="AP1453" s="59">
        <f t="shared" si="1046"/>
        <v>0.49263044521591681</v>
      </c>
      <c r="AQ1453" s="59">
        <f t="shared" si="1047"/>
        <v>0.25209927200571441</v>
      </c>
      <c r="AR1453" s="59">
        <f t="shared" si="1048"/>
        <v>0.35499129276761132</v>
      </c>
      <c r="AS1453" s="59">
        <f t="shared" si="1049"/>
        <v>0.39290943522667426</v>
      </c>
      <c r="AT1453" s="59">
        <f t="shared" si="1050"/>
        <v>0.4746502837610872</v>
      </c>
      <c r="AU1453" s="59">
        <v>40.29</v>
      </c>
      <c r="AV1453" s="78">
        <v>5.8999999999999997E-2</v>
      </c>
      <c r="AW1453" s="59">
        <v>15.42</v>
      </c>
      <c r="AX1453" s="59">
        <v>0.25800000000000001</v>
      </c>
      <c r="AY1453" s="59">
        <v>45</v>
      </c>
      <c r="AZ1453" s="59">
        <v>0.251</v>
      </c>
      <c r="BA1453" s="59">
        <v>0.23699999999999999</v>
      </c>
      <c r="BB1453" s="59">
        <v>0.105</v>
      </c>
      <c r="BC1453" s="59"/>
      <c r="BD1453" s="59"/>
      <c r="BE1453" s="59">
        <f t="shared" si="1051"/>
        <v>101.62</v>
      </c>
      <c r="BF1453" s="59">
        <f t="shared" si="1052"/>
        <v>83.875289759844676</v>
      </c>
      <c r="BG1453" s="59">
        <f t="shared" si="1053"/>
        <v>0.16124710240155324</v>
      </c>
      <c r="BH1453" s="64">
        <f t="shared" si="1054"/>
        <v>0.83875289759844673</v>
      </c>
      <c r="BI1453" s="52"/>
      <c r="BJ1453" s="62"/>
      <c r="BK1453" s="62"/>
      <c r="BL1453" s="62"/>
    </row>
    <row r="1454" spans="1:64" s="31" customFormat="1" x14ac:dyDescent="0.25">
      <c r="A1454" s="62"/>
      <c r="B1454" s="58" t="s">
        <v>254</v>
      </c>
      <c r="C1454" s="52" t="s">
        <v>261</v>
      </c>
      <c r="D1454" s="52" t="s">
        <v>262</v>
      </c>
      <c r="E1454" s="52"/>
      <c r="F1454" s="52" t="s">
        <v>1568</v>
      </c>
      <c r="G1454" s="63" t="s">
        <v>1779</v>
      </c>
      <c r="H1454" s="63" t="s">
        <v>1789</v>
      </c>
      <c r="I1454" s="52" t="s">
        <v>1735</v>
      </c>
      <c r="J1454" s="52" t="s">
        <v>1722</v>
      </c>
      <c r="K1454" s="59">
        <v>84.364430360740826</v>
      </c>
      <c r="L1454" s="59">
        <v>0</v>
      </c>
      <c r="M1454" s="59">
        <v>0.55800000000000005</v>
      </c>
      <c r="N1454" s="59">
        <v>14.29</v>
      </c>
      <c r="O1454" s="59">
        <v>43.31</v>
      </c>
      <c r="P1454" s="59"/>
      <c r="Q1454" s="59">
        <v>29.62</v>
      </c>
      <c r="R1454" s="59">
        <v>7.1999999999999995E-2</v>
      </c>
      <c r="S1454" s="59">
        <v>10.16</v>
      </c>
      <c r="T1454" s="59">
        <v>4.5999999999999999E-2</v>
      </c>
      <c r="U1454" s="59"/>
      <c r="V1454" s="59">
        <v>98.056000000000012</v>
      </c>
      <c r="W1454" s="59">
        <f t="shared" si="1028"/>
        <v>18.763439864519206</v>
      </c>
      <c r="X1454" s="59">
        <f t="shared" si="1029"/>
        <v>12.065525822939316</v>
      </c>
      <c r="Y1454" s="59">
        <f t="shared" si="1030"/>
        <v>99.264965687458528</v>
      </c>
      <c r="Z1454" s="59">
        <f t="shared" si="1031"/>
        <v>0</v>
      </c>
      <c r="AA1454" s="59">
        <f t="shared" si="1032"/>
        <v>1.3753963983619928E-2</v>
      </c>
      <c r="AB1454" s="59">
        <f t="shared" si="1033"/>
        <v>0.55204294085183836</v>
      </c>
      <c r="AC1454" s="59">
        <f t="shared" si="1034"/>
        <v>1.1227589364513646</v>
      </c>
      <c r="AD1454" s="59">
        <f t="shared" si="1035"/>
        <v>0.29758552052594739</v>
      </c>
      <c r="AE1454" s="59">
        <f t="shared" si="1036"/>
        <v>0</v>
      </c>
      <c r="AF1454" s="59">
        <f t="shared" si="1037"/>
        <v>0.51431139946629911</v>
      </c>
      <c r="AG1454" s="59">
        <f t="shared" si="1038"/>
        <v>1.9988572301740358E-3</v>
      </c>
      <c r="AH1454" s="59">
        <f t="shared" si="1039"/>
        <v>0.49638811302365982</v>
      </c>
      <c r="AI1454" s="59">
        <f t="shared" si="1040"/>
        <v>1.212605568902185E-3</v>
      </c>
      <c r="AJ1454" s="59">
        <f t="shared" si="1041"/>
        <v>3.0000523371018053</v>
      </c>
      <c r="AK1454" s="59">
        <f t="shared" si="1000"/>
        <v>4.0000000000000009</v>
      </c>
      <c r="AL1454" s="59">
        <f t="shared" si="1042"/>
        <v>0.49113322692791078</v>
      </c>
      <c r="AM1454" s="59">
        <f t="shared" si="1043"/>
        <v>0.50886677307208927</v>
      </c>
      <c r="AN1454" s="59">
        <f t="shared" si="1044"/>
        <v>1.728280994845832</v>
      </c>
      <c r="AO1454" s="59">
        <f t="shared" si="1045"/>
        <v>5.7539546178234682</v>
      </c>
      <c r="AP1454" s="59">
        <f t="shared" si="1046"/>
        <v>0.36653116078921605</v>
      </c>
      <c r="AQ1454" s="59">
        <f t="shared" si="1047"/>
        <v>0.15087579694205919</v>
      </c>
      <c r="AR1454" s="59">
        <f t="shared" si="1048"/>
        <v>0.56923854699492393</v>
      </c>
      <c r="AS1454" s="59">
        <f t="shared" si="1049"/>
        <v>0.27988565606301685</v>
      </c>
      <c r="AT1454" s="59">
        <f t="shared" si="1050"/>
        <v>0.67038313705454633</v>
      </c>
      <c r="AU1454" s="59">
        <v>40.25</v>
      </c>
      <c r="AV1454" s="78">
        <v>5.6000000000000001E-2</v>
      </c>
      <c r="AW1454" s="59">
        <v>15.11</v>
      </c>
      <c r="AX1454" s="59">
        <v>0.23599999999999999</v>
      </c>
      <c r="AY1454" s="59">
        <v>45.74</v>
      </c>
      <c r="AZ1454" s="59">
        <v>0.20300000000000001</v>
      </c>
      <c r="BA1454" s="59">
        <v>0.17599999999999999</v>
      </c>
      <c r="BB1454" s="59">
        <v>3.4000000000000002E-2</v>
      </c>
      <c r="BC1454" s="59"/>
      <c r="BD1454" s="59"/>
      <c r="BE1454" s="59">
        <f t="shared" si="1051"/>
        <v>101.80500000000001</v>
      </c>
      <c r="BF1454" s="59">
        <f t="shared" si="1052"/>
        <v>84.364430360740826</v>
      </c>
      <c r="BG1454" s="59">
        <f t="shared" si="1053"/>
        <v>0.15635569639259173</v>
      </c>
      <c r="BH1454" s="64">
        <f t="shared" si="1054"/>
        <v>0.84364430360740827</v>
      </c>
      <c r="BI1454" s="52"/>
      <c r="BJ1454" s="62"/>
      <c r="BK1454" s="62"/>
      <c r="BL1454" s="62"/>
    </row>
    <row r="1455" spans="1:64" s="31" customFormat="1" x14ac:dyDescent="0.25">
      <c r="A1455" s="62"/>
      <c r="B1455" s="58" t="s">
        <v>254</v>
      </c>
      <c r="C1455" s="52" t="s">
        <v>261</v>
      </c>
      <c r="D1455" s="52" t="s">
        <v>262</v>
      </c>
      <c r="E1455" s="52"/>
      <c r="F1455" s="52" t="s">
        <v>1569</v>
      </c>
      <c r="G1455" s="63" t="s">
        <v>1779</v>
      </c>
      <c r="H1455" s="63" t="s">
        <v>1789</v>
      </c>
      <c r="I1455" s="52" t="s">
        <v>1735</v>
      </c>
      <c r="J1455" s="52" t="s">
        <v>1722</v>
      </c>
      <c r="K1455" s="59">
        <v>85.462012421661555</v>
      </c>
      <c r="L1455" s="59">
        <v>3.3000000000000002E-2</v>
      </c>
      <c r="M1455" s="59">
        <v>1.0549999999999999</v>
      </c>
      <c r="N1455" s="59">
        <v>20.076000000000001</v>
      </c>
      <c r="O1455" s="59">
        <v>34.905999999999999</v>
      </c>
      <c r="P1455" s="59"/>
      <c r="Q1455" s="59">
        <v>31.347000000000001</v>
      </c>
      <c r="R1455" s="59">
        <v>2.5999999999999999E-2</v>
      </c>
      <c r="S1455" s="59">
        <v>12.026999999999999</v>
      </c>
      <c r="T1455" s="59">
        <v>0.27900000000000003</v>
      </c>
      <c r="U1455" s="59"/>
      <c r="V1455" s="59">
        <v>99.748999999999995</v>
      </c>
      <c r="W1455" s="59">
        <f t="shared" si="1028"/>
        <v>17.71938412019913</v>
      </c>
      <c r="X1455" s="59">
        <f t="shared" si="1029"/>
        <v>15.145161013337262</v>
      </c>
      <c r="Y1455" s="59">
        <f t="shared" si="1030"/>
        <v>101.2665451335364</v>
      </c>
      <c r="Z1455" s="59">
        <f t="shared" si="1031"/>
        <v>1.0260181613020634E-3</v>
      </c>
      <c r="AA1455" s="59">
        <f t="shared" si="1032"/>
        <v>2.4668855021366187E-2</v>
      </c>
      <c r="AB1455" s="59">
        <f t="shared" si="1033"/>
        <v>0.73573373220192151</v>
      </c>
      <c r="AC1455" s="59">
        <f t="shared" si="1034"/>
        <v>0.85842285168349797</v>
      </c>
      <c r="AD1455" s="59">
        <f t="shared" si="1035"/>
        <v>0.35435803656654602</v>
      </c>
      <c r="AE1455" s="59">
        <f t="shared" si="1036"/>
        <v>0</v>
      </c>
      <c r="AF1455" s="59">
        <f t="shared" si="1037"/>
        <v>0.46074980778853192</v>
      </c>
      <c r="AG1455" s="59">
        <f t="shared" si="1038"/>
        <v>6.8473964943856333E-4</v>
      </c>
      <c r="AH1455" s="59">
        <f t="shared" si="1039"/>
        <v>0.55742677461576795</v>
      </c>
      <c r="AI1455" s="59">
        <f t="shared" si="1040"/>
        <v>6.9770009029771025E-3</v>
      </c>
      <c r="AJ1455" s="59">
        <f t="shared" si="1041"/>
        <v>3.0000478165913496</v>
      </c>
      <c r="AK1455" s="59">
        <f t="shared" si="1000"/>
        <v>4.0000000000000009</v>
      </c>
      <c r="AL1455" s="59">
        <f t="shared" si="1042"/>
        <v>0.54747554034239576</v>
      </c>
      <c r="AM1455" s="59">
        <f t="shared" si="1043"/>
        <v>0.45252445965760424</v>
      </c>
      <c r="AN1455" s="59">
        <f t="shared" si="1044"/>
        <v>1.3002380650170644</v>
      </c>
      <c r="AO1455" s="59">
        <f t="shared" si="1045"/>
        <v>3.9645827018114947</v>
      </c>
      <c r="AP1455" s="59">
        <f t="shared" si="1046"/>
        <v>0.43473761051449322</v>
      </c>
      <c r="AQ1455" s="59">
        <f t="shared" si="1047"/>
        <v>0.18186059927246084</v>
      </c>
      <c r="AR1455" s="59">
        <f t="shared" si="1048"/>
        <v>0.44055243038637476</v>
      </c>
      <c r="AS1455" s="59">
        <f t="shared" si="1049"/>
        <v>0.3775869703411644</v>
      </c>
      <c r="AT1455" s="59">
        <f t="shared" si="1050"/>
        <v>0.53848088723585352</v>
      </c>
      <c r="AU1455" s="59">
        <v>39.146999999999998</v>
      </c>
      <c r="AV1455" s="78">
        <v>0.04</v>
      </c>
      <c r="AW1455" s="59">
        <v>13.871</v>
      </c>
      <c r="AX1455" s="59">
        <v>0.20799999999999999</v>
      </c>
      <c r="AY1455" s="59">
        <v>45.747</v>
      </c>
      <c r="AZ1455" s="59">
        <v>0.13600000000000001</v>
      </c>
      <c r="BA1455" s="59">
        <v>0.44600000000000001</v>
      </c>
      <c r="BB1455" s="59">
        <v>0</v>
      </c>
      <c r="BC1455" s="59"/>
      <c r="BD1455" s="59"/>
      <c r="BE1455" s="59">
        <f t="shared" si="1051"/>
        <v>99.594999999999999</v>
      </c>
      <c r="BF1455" s="59">
        <f t="shared" si="1052"/>
        <v>85.462012421661555</v>
      </c>
      <c r="BG1455" s="59">
        <f t="shared" si="1053"/>
        <v>0.14537987578338446</v>
      </c>
      <c r="BH1455" s="64">
        <f t="shared" si="1054"/>
        <v>0.8546201242166156</v>
      </c>
      <c r="BI1455" s="52"/>
      <c r="BJ1455" s="62"/>
      <c r="BK1455" s="62"/>
      <c r="BL1455" s="62"/>
    </row>
    <row r="1456" spans="1:64" s="31" customFormat="1" x14ac:dyDescent="0.25">
      <c r="A1456" s="62"/>
      <c r="B1456" s="58" t="s">
        <v>254</v>
      </c>
      <c r="C1456" s="52" t="s">
        <v>261</v>
      </c>
      <c r="D1456" s="52" t="s">
        <v>262</v>
      </c>
      <c r="E1456" s="52"/>
      <c r="F1456" s="52" t="s">
        <v>1570</v>
      </c>
      <c r="G1456" s="63" t="s">
        <v>1779</v>
      </c>
      <c r="H1456" s="63" t="s">
        <v>1789</v>
      </c>
      <c r="I1456" s="52" t="s">
        <v>1735</v>
      </c>
      <c r="J1456" s="52" t="s">
        <v>1722</v>
      </c>
      <c r="K1456" s="59">
        <v>83.595601123822277</v>
      </c>
      <c r="L1456" s="59">
        <v>0</v>
      </c>
      <c r="M1456" s="59">
        <v>1.508</v>
      </c>
      <c r="N1456" s="59">
        <v>15.986000000000001</v>
      </c>
      <c r="O1456" s="59">
        <v>31.948</v>
      </c>
      <c r="P1456" s="59"/>
      <c r="Q1456" s="59">
        <v>40.506999999999998</v>
      </c>
      <c r="R1456" s="59">
        <v>0.20599999999999999</v>
      </c>
      <c r="S1456" s="59">
        <v>9.3219999999999992</v>
      </c>
      <c r="T1456" s="59">
        <v>0.16500000000000001</v>
      </c>
      <c r="U1456" s="59"/>
      <c r="V1456" s="59">
        <v>99.64200000000001</v>
      </c>
      <c r="W1456" s="59">
        <f t="shared" si="1028"/>
        <v>21.576031125692211</v>
      </c>
      <c r="X1456" s="59">
        <f t="shared" si="1029"/>
        <v>21.039085212611454</v>
      </c>
      <c r="Y1456" s="59">
        <f t="shared" si="1030"/>
        <v>101.75011633830367</v>
      </c>
      <c r="Z1456" s="59">
        <f t="shared" si="1031"/>
        <v>0</v>
      </c>
      <c r="AA1456" s="59">
        <f t="shared" si="1032"/>
        <v>3.6456681299554525E-2</v>
      </c>
      <c r="AB1456" s="59">
        <f t="shared" si="1033"/>
        <v>0.60570693622048744</v>
      </c>
      <c r="AC1456" s="59">
        <f t="shared" si="1034"/>
        <v>0.81231433781132401</v>
      </c>
      <c r="AD1456" s="59">
        <f t="shared" si="1035"/>
        <v>0.50894927684355673</v>
      </c>
      <c r="AE1456" s="59">
        <f t="shared" si="1036"/>
        <v>0</v>
      </c>
      <c r="AF1456" s="59">
        <f t="shared" si="1037"/>
        <v>0.58005257220266693</v>
      </c>
      <c r="AG1456" s="59">
        <f t="shared" si="1038"/>
        <v>5.6091700404149198E-3</v>
      </c>
      <c r="AH1456" s="59">
        <f t="shared" si="1039"/>
        <v>0.44670300080951436</v>
      </c>
      <c r="AI1456" s="59">
        <f t="shared" si="1040"/>
        <v>4.2660680352418143E-3</v>
      </c>
      <c r="AJ1456" s="59">
        <f t="shared" si="1041"/>
        <v>3.0000580432627606</v>
      </c>
      <c r="AK1456" s="59">
        <f t="shared" si="1000"/>
        <v>3.9999999999999991</v>
      </c>
      <c r="AL1456" s="59">
        <f t="shared" si="1042"/>
        <v>0.43506265030442132</v>
      </c>
      <c r="AM1456" s="59">
        <f t="shared" si="1043"/>
        <v>0.56493734969557874</v>
      </c>
      <c r="AN1456" s="59">
        <f t="shared" si="1044"/>
        <v>1.1397060544030722</v>
      </c>
      <c r="AO1456" s="59">
        <f t="shared" si="1045"/>
        <v>3.336484239319816</v>
      </c>
      <c r="AP1456" s="59">
        <f t="shared" si="1046"/>
        <v>0.46735391431089657</v>
      </c>
      <c r="AQ1456" s="59">
        <f t="shared" si="1047"/>
        <v>0.26411886606796114</v>
      </c>
      <c r="AR1456" s="59">
        <f t="shared" si="1048"/>
        <v>0.42154994918957767</v>
      </c>
      <c r="AS1456" s="59">
        <f t="shared" si="1049"/>
        <v>0.31433118474246113</v>
      </c>
      <c r="AT1456" s="59">
        <f t="shared" si="1050"/>
        <v>0.57285060011948796</v>
      </c>
      <c r="AU1456" s="59">
        <v>39.222000000000001</v>
      </c>
      <c r="AV1456" s="78">
        <v>6.5000000000000002E-2</v>
      </c>
      <c r="AW1456" s="59">
        <v>15.507</v>
      </c>
      <c r="AX1456" s="59">
        <v>0.26700000000000002</v>
      </c>
      <c r="AY1456" s="59">
        <v>44.334000000000003</v>
      </c>
      <c r="AZ1456" s="59">
        <v>0.14499999999999999</v>
      </c>
      <c r="BA1456" s="59">
        <v>9.4E-2</v>
      </c>
      <c r="BB1456" s="59">
        <v>3.9E-2</v>
      </c>
      <c r="BC1456" s="59"/>
      <c r="BD1456" s="59"/>
      <c r="BE1456" s="59">
        <f t="shared" si="1051"/>
        <v>99.673000000000002</v>
      </c>
      <c r="BF1456" s="59">
        <f t="shared" si="1052"/>
        <v>83.595601123822277</v>
      </c>
      <c r="BG1456" s="59">
        <f t="shared" si="1053"/>
        <v>0.16404398876177723</v>
      </c>
      <c r="BH1456" s="64">
        <f t="shared" si="1054"/>
        <v>0.83595601123822272</v>
      </c>
      <c r="BI1456" s="52"/>
      <c r="BJ1456" s="62"/>
      <c r="BK1456" s="62"/>
      <c r="BL1456" s="62"/>
    </row>
    <row r="1457" spans="1:64" s="31" customFormat="1" x14ac:dyDescent="0.25">
      <c r="A1457" s="62"/>
      <c r="B1457" s="58" t="s">
        <v>254</v>
      </c>
      <c r="C1457" s="52" t="s">
        <v>261</v>
      </c>
      <c r="D1457" s="52" t="s">
        <v>262</v>
      </c>
      <c r="E1457" s="52"/>
      <c r="F1457" s="52" t="s">
        <v>1571</v>
      </c>
      <c r="G1457" s="63" t="s">
        <v>1779</v>
      </c>
      <c r="H1457" s="63" t="s">
        <v>1789</v>
      </c>
      <c r="I1457" s="52" t="s">
        <v>1735</v>
      </c>
      <c r="J1457" s="52" t="s">
        <v>1722</v>
      </c>
      <c r="K1457" s="59">
        <v>84.107537928696388</v>
      </c>
      <c r="L1457" s="59">
        <v>0.16200000000000001</v>
      </c>
      <c r="M1457" s="59">
        <v>1.06</v>
      </c>
      <c r="N1457" s="59">
        <v>21.399000000000001</v>
      </c>
      <c r="O1457" s="59">
        <v>33.140999999999998</v>
      </c>
      <c r="P1457" s="59"/>
      <c r="Q1457" s="59">
        <v>31.568000000000001</v>
      </c>
      <c r="R1457" s="59">
        <v>0</v>
      </c>
      <c r="S1457" s="59">
        <v>12.125</v>
      </c>
      <c r="T1457" s="59">
        <v>0.107</v>
      </c>
      <c r="U1457" s="59"/>
      <c r="V1457" s="59">
        <v>99.561999999999998</v>
      </c>
      <c r="W1457" s="59">
        <f t="shared" si="1028"/>
        <v>18.081093790093689</v>
      </c>
      <c r="X1457" s="59">
        <f t="shared" si="1029"/>
        <v>14.988782184825865</v>
      </c>
      <c r="Y1457" s="59">
        <f t="shared" si="1030"/>
        <v>101.06387597491955</v>
      </c>
      <c r="Z1457" s="59">
        <f t="shared" si="1031"/>
        <v>5.0125718238587229E-3</v>
      </c>
      <c r="AA1457" s="59">
        <f t="shared" si="1032"/>
        <v>2.4666463275808567E-2</v>
      </c>
      <c r="AB1457" s="59">
        <f t="shared" si="1033"/>
        <v>0.78044346000204123</v>
      </c>
      <c r="AC1457" s="59">
        <f t="shared" si="1034"/>
        <v>0.8110941710847055</v>
      </c>
      <c r="AD1457" s="59">
        <f t="shared" si="1035"/>
        <v>0.34901108919267215</v>
      </c>
      <c r="AE1457" s="59">
        <f t="shared" si="1036"/>
        <v>0</v>
      </c>
      <c r="AF1457" s="59">
        <f t="shared" si="1037"/>
        <v>0.46789211293428046</v>
      </c>
      <c r="AG1457" s="59">
        <f t="shared" si="1038"/>
        <v>0</v>
      </c>
      <c r="AH1457" s="59">
        <f t="shared" si="1039"/>
        <v>0.55926384882285851</v>
      </c>
      <c r="AI1457" s="59">
        <f t="shared" si="1040"/>
        <v>2.6628876243976105E-3</v>
      </c>
      <c r="AJ1457" s="59">
        <f t="shared" si="1041"/>
        <v>3.0000466047606227</v>
      </c>
      <c r="AK1457" s="59">
        <f t="shared" si="1000"/>
        <v>3.9999999999999996</v>
      </c>
      <c r="AL1457" s="59">
        <f t="shared" si="1042"/>
        <v>0.5444780244142623</v>
      </c>
      <c r="AM1457" s="59">
        <f t="shared" si="1043"/>
        <v>0.4555219755857377</v>
      </c>
      <c r="AN1457" s="59">
        <f t="shared" si="1044"/>
        <v>1.3406224828460389</v>
      </c>
      <c r="AO1457" s="59">
        <f t="shared" si="1045"/>
        <v>4.126524443824108</v>
      </c>
      <c r="AP1457" s="59">
        <f t="shared" si="1046"/>
        <v>0.42723677454557624</v>
      </c>
      <c r="AQ1457" s="59">
        <f t="shared" si="1047"/>
        <v>0.17985175303530551</v>
      </c>
      <c r="AR1457" s="59">
        <f t="shared" si="1048"/>
        <v>0.41797155753343646</v>
      </c>
      <c r="AS1457" s="59">
        <f t="shared" si="1049"/>
        <v>0.40217668943125817</v>
      </c>
      <c r="AT1457" s="59">
        <f t="shared" si="1050"/>
        <v>0.50962927626842702</v>
      </c>
      <c r="AU1457" s="59">
        <v>39.229999999999997</v>
      </c>
      <c r="AV1457" s="78">
        <v>0.14699999999999999</v>
      </c>
      <c r="AW1457" s="59">
        <v>15.065</v>
      </c>
      <c r="AX1457" s="59">
        <v>0.16500000000000001</v>
      </c>
      <c r="AY1457" s="59">
        <v>44.73</v>
      </c>
      <c r="AZ1457" s="59">
        <v>0.13500000000000001</v>
      </c>
      <c r="BA1457" s="59">
        <v>0.24399999999999999</v>
      </c>
      <c r="BB1457" s="59">
        <v>0.122</v>
      </c>
      <c r="BC1457" s="59"/>
      <c r="BD1457" s="59"/>
      <c r="BE1457" s="59">
        <f t="shared" si="1051"/>
        <v>99.837999999999994</v>
      </c>
      <c r="BF1457" s="59">
        <f t="shared" si="1052"/>
        <v>84.107537928696388</v>
      </c>
      <c r="BG1457" s="59">
        <f t="shared" si="1053"/>
        <v>0.15892462071303612</v>
      </c>
      <c r="BH1457" s="64">
        <f t="shared" si="1054"/>
        <v>0.84107537928696385</v>
      </c>
      <c r="BI1457" s="52"/>
      <c r="BJ1457" s="62"/>
      <c r="BK1457" s="62"/>
      <c r="BL1457" s="62"/>
    </row>
    <row r="1458" spans="1:64" s="31" customFormat="1" x14ac:dyDescent="0.25">
      <c r="A1458" s="62"/>
      <c r="B1458" s="58" t="s">
        <v>254</v>
      </c>
      <c r="C1458" s="52" t="s">
        <v>261</v>
      </c>
      <c r="D1458" s="52" t="s">
        <v>262</v>
      </c>
      <c r="E1458" s="52"/>
      <c r="F1458" s="52" t="s">
        <v>1572</v>
      </c>
      <c r="G1458" s="63" t="s">
        <v>1779</v>
      </c>
      <c r="H1458" s="63" t="s">
        <v>1789</v>
      </c>
      <c r="I1458" s="52" t="s">
        <v>1735</v>
      </c>
      <c r="J1458" s="52" t="s">
        <v>1722</v>
      </c>
      <c r="K1458" s="59">
        <v>86.382628938240302</v>
      </c>
      <c r="L1458" s="59">
        <v>5.6000000000000001E-2</v>
      </c>
      <c r="M1458" s="59">
        <v>0.79500000000000004</v>
      </c>
      <c r="N1458" s="59">
        <v>21.791</v>
      </c>
      <c r="O1458" s="59">
        <v>35.152000000000001</v>
      </c>
      <c r="P1458" s="59"/>
      <c r="Q1458" s="59">
        <v>29.023</v>
      </c>
      <c r="R1458" s="59">
        <v>5.2999999999999999E-2</v>
      </c>
      <c r="S1458" s="59">
        <v>12.962999999999999</v>
      </c>
      <c r="T1458" s="59">
        <v>7.6999999999999999E-2</v>
      </c>
      <c r="U1458" s="59"/>
      <c r="V1458" s="59">
        <v>99.909999999999982</v>
      </c>
      <c r="W1458" s="59">
        <f t="shared" si="1028"/>
        <v>16.551861269949644</v>
      </c>
      <c r="X1458" s="59">
        <f t="shared" si="1029"/>
        <v>13.8599007891202</v>
      </c>
      <c r="Y1458" s="59">
        <f t="shared" si="1030"/>
        <v>101.29876205906983</v>
      </c>
      <c r="Z1458" s="59">
        <f t="shared" si="1031"/>
        <v>1.7169994966545951E-3</v>
      </c>
      <c r="AA1458" s="59">
        <f t="shared" si="1032"/>
        <v>1.8331782429914584E-2</v>
      </c>
      <c r="AB1458" s="59">
        <f t="shared" si="1033"/>
        <v>0.78752014940693171</v>
      </c>
      <c r="AC1458" s="59">
        <f t="shared" si="1034"/>
        <v>0.85249581962610144</v>
      </c>
      <c r="AD1458" s="59">
        <f t="shared" si="1035"/>
        <v>0.31979343647848529</v>
      </c>
      <c r="AE1458" s="59">
        <f t="shared" si="1036"/>
        <v>0</v>
      </c>
      <c r="AF1458" s="59">
        <f t="shared" si="1037"/>
        <v>0.42442837422314389</v>
      </c>
      <c r="AG1458" s="59">
        <f t="shared" si="1038"/>
        <v>1.3764772259657696E-3</v>
      </c>
      <c r="AH1458" s="59">
        <f t="shared" si="1039"/>
        <v>0.59248460161904737</v>
      </c>
      <c r="AI1458" s="59">
        <f t="shared" si="1040"/>
        <v>1.8988748114270526E-3</v>
      </c>
      <c r="AJ1458" s="59">
        <f t="shared" si="1041"/>
        <v>3.0000465153176719</v>
      </c>
      <c r="AK1458" s="59">
        <f t="shared" si="1000"/>
        <v>4</v>
      </c>
      <c r="AL1458" s="59">
        <f t="shared" si="1042"/>
        <v>0.58263058461650663</v>
      </c>
      <c r="AM1458" s="59">
        <f t="shared" si="1043"/>
        <v>0.41736941538349337</v>
      </c>
      <c r="AN1458" s="59">
        <f t="shared" si="1044"/>
        <v>1.3271953886761465</v>
      </c>
      <c r="AO1458" s="59">
        <f t="shared" si="1045"/>
        <v>4.0725121393094508</v>
      </c>
      <c r="AP1458" s="59">
        <f t="shared" si="1046"/>
        <v>0.42970177960384415</v>
      </c>
      <c r="AQ1458" s="59">
        <f t="shared" si="1047"/>
        <v>0.16317578412428216</v>
      </c>
      <c r="AR1458" s="59">
        <f t="shared" si="1048"/>
        <v>0.43498914599993793</v>
      </c>
      <c r="AS1458" s="59">
        <f t="shared" si="1049"/>
        <v>0.40183506987577988</v>
      </c>
      <c r="AT1458" s="59">
        <f t="shared" si="1050"/>
        <v>0.51980946266562267</v>
      </c>
      <c r="AU1458" s="59">
        <v>39.807000000000002</v>
      </c>
      <c r="AV1458" s="78">
        <v>7.9000000000000001E-2</v>
      </c>
      <c r="AW1458" s="59">
        <v>12.981999999999999</v>
      </c>
      <c r="AX1458" s="59">
        <v>0.17899999999999999</v>
      </c>
      <c r="AY1458" s="59">
        <v>46.201999999999998</v>
      </c>
      <c r="AZ1458" s="59">
        <v>0.16200000000000001</v>
      </c>
      <c r="BA1458" s="59">
        <v>0.30199999999999999</v>
      </c>
      <c r="BB1458" s="59">
        <v>7.6999999999999999E-2</v>
      </c>
      <c r="BC1458" s="59"/>
      <c r="BD1458" s="59"/>
      <c r="BE1458" s="59">
        <f t="shared" si="1051"/>
        <v>99.79</v>
      </c>
      <c r="BF1458" s="59">
        <f t="shared" si="1052"/>
        <v>86.382628938240302</v>
      </c>
      <c r="BG1458" s="59">
        <f t="shared" si="1053"/>
        <v>0.13617371061759698</v>
      </c>
      <c r="BH1458" s="64">
        <f t="shared" si="1054"/>
        <v>0.86382628938240302</v>
      </c>
      <c r="BI1458" s="52"/>
      <c r="BJ1458" s="62"/>
      <c r="BK1458" s="62"/>
      <c r="BL1458" s="62"/>
    </row>
    <row r="1459" spans="1:64" s="31" customFormat="1" x14ac:dyDescent="0.25">
      <c r="A1459" s="62"/>
      <c r="B1459" s="58" t="s">
        <v>254</v>
      </c>
      <c r="C1459" s="52" t="s">
        <v>261</v>
      </c>
      <c r="D1459" s="52" t="s">
        <v>262</v>
      </c>
      <c r="E1459" s="52"/>
      <c r="F1459" s="52" t="s">
        <v>1573</v>
      </c>
      <c r="G1459" s="63" t="s">
        <v>1779</v>
      </c>
      <c r="H1459" s="63" t="s">
        <v>1789</v>
      </c>
      <c r="I1459" s="52" t="s">
        <v>1735</v>
      </c>
      <c r="J1459" s="52" t="s">
        <v>1722</v>
      </c>
      <c r="K1459" s="59">
        <v>84.7987972370167</v>
      </c>
      <c r="L1459" s="59">
        <v>0</v>
      </c>
      <c r="M1459" s="59">
        <v>1.0720000000000001</v>
      </c>
      <c r="N1459" s="59">
        <v>20.375</v>
      </c>
      <c r="O1459" s="59">
        <v>32.773000000000003</v>
      </c>
      <c r="P1459" s="59"/>
      <c r="Q1459" s="59">
        <v>33.630000000000003</v>
      </c>
      <c r="R1459" s="59">
        <v>0.17599999999999999</v>
      </c>
      <c r="S1459" s="59">
        <v>11.391</v>
      </c>
      <c r="T1459" s="59">
        <v>0.253</v>
      </c>
      <c r="U1459" s="59"/>
      <c r="V1459" s="59">
        <v>99.67</v>
      </c>
      <c r="W1459" s="59">
        <f t="shared" si="1028"/>
        <v>18.587544180713262</v>
      </c>
      <c r="X1459" s="59">
        <f t="shared" si="1029"/>
        <v>16.717554811387796</v>
      </c>
      <c r="Y1459" s="59">
        <f t="shared" si="1030"/>
        <v>101.34509899210107</v>
      </c>
      <c r="Z1459" s="59">
        <f t="shared" si="1031"/>
        <v>0</v>
      </c>
      <c r="AA1459" s="59">
        <f t="shared" si="1032"/>
        <v>2.514129467501201E-2</v>
      </c>
      <c r="AB1459" s="59">
        <f t="shared" si="1033"/>
        <v>0.74892343156903118</v>
      </c>
      <c r="AC1459" s="59">
        <f t="shared" si="1034"/>
        <v>0.80837654476844589</v>
      </c>
      <c r="AD1459" s="59">
        <f t="shared" si="1035"/>
        <v>0.39231730721227948</v>
      </c>
      <c r="AE1459" s="59">
        <f t="shared" si="1036"/>
        <v>0</v>
      </c>
      <c r="AF1459" s="59">
        <f t="shared" si="1037"/>
        <v>0.48476903777064745</v>
      </c>
      <c r="AG1459" s="59">
        <f t="shared" si="1038"/>
        <v>4.6490168041666601E-3</v>
      </c>
      <c r="AH1459" s="59">
        <f t="shared" si="1039"/>
        <v>0.5295277032725999</v>
      </c>
      <c r="AI1459" s="59">
        <f t="shared" si="1040"/>
        <v>6.3457274779266555E-3</v>
      </c>
      <c r="AJ1459" s="59">
        <f t="shared" si="1041"/>
        <v>3.0000500635501095</v>
      </c>
      <c r="AK1459" s="59">
        <f t="shared" si="1000"/>
        <v>4</v>
      </c>
      <c r="AL1459" s="59">
        <f t="shared" si="1042"/>
        <v>0.52206389101473216</v>
      </c>
      <c r="AM1459" s="59">
        <f t="shared" si="1043"/>
        <v>0.47793610898526784</v>
      </c>
      <c r="AN1459" s="59">
        <f t="shared" si="1044"/>
        <v>1.2356554983906003</v>
      </c>
      <c r="AO1459" s="59">
        <f t="shared" si="1045"/>
        <v>3.7088343999410851</v>
      </c>
      <c r="AP1459" s="59">
        <f t="shared" si="1046"/>
        <v>0.44729610654229968</v>
      </c>
      <c r="AQ1459" s="59">
        <f t="shared" si="1047"/>
        <v>0.2012278566273118</v>
      </c>
      <c r="AR1459" s="59">
        <f t="shared" si="1048"/>
        <v>0.41463345221098885</v>
      </c>
      <c r="AS1459" s="59">
        <f t="shared" si="1049"/>
        <v>0.38413869116169935</v>
      </c>
      <c r="AT1459" s="59">
        <f t="shared" si="1050"/>
        <v>0.51908852311782572</v>
      </c>
      <c r="AU1459" s="59">
        <v>39.47</v>
      </c>
      <c r="AV1459" s="78">
        <v>4.8000000000000001E-2</v>
      </c>
      <c r="AW1459" s="59">
        <v>14.391</v>
      </c>
      <c r="AX1459" s="59">
        <v>4.5999999999999999E-2</v>
      </c>
      <c r="AY1459" s="59">
        <v>45.039000000000001</v>
      </c>
      <c r="AZ1459" s="59">
        <v>0.2</v>
      </c>
      <c r="BA1459" s="59">
        <v>0.29799999999999999</v>
      </c>
      <c r="BB1459" s="59">
        <v>0.16800000000000001</v>
      </c>
      <c r="BC1459" s="59"/>
      <c r="BD1459" s="59"/>
      <c r="BE1459" s="59">
        <f t="shared" ref="BE1459:BE1490" si="1055">SUM(AU1459:BB1459)</f>
        <v>99.660000000000011</v>
      </c>
      <c r="BF1459" s="59">
        <f t="shared" si="1052"/>
        <v>84.7987972370167</v>
      </c>
      <c r="BG1459" s="59">
        <f t="shared" si="1053"/>
        <v>0.15201202762983301</v>
      </c>
      <c r="BH1459" s="64">
        <f t="shared" si="1054"/>
        <v>0.84798797237016699</v>
      </c>
      <c r="BI1459" s="52"/>
      <c r="BJ1459" s="62"/>
      <c r="BK1459" s="62"/>
      <c r="BL1459" s="62"/>
    </row>
    <row r="1460" spans="1:64" s="31" customFormat="1" x14ac:dyDescent="0.25">
      <c r="A1460" s="62"/>
      <c r="B1460" s="58" t="s">
        <v>254</v>
      </c>
      <c r="C1460" s="52" t="s">
        <v>261</v>
      </c>
      <c r="D1460" s="52" t="s">
        <v>262</v>
      </c>
      <c r="E1460" s="52"/>
      <c r="F1460" s="52" t="s">
        <v>1574</v>
      </c>
      <c r="G1460" s="63" t="s">
        <v>1779</v>
      </c>
      <c r="H1460" s="63" t="s">
        <v>1789</v>
      </c>
      <c r="I1460" s="52" t="s">
        <v>1735</v>
      </c>
      <c r="J1460" s="52" t="s">
        <v>1722</v>
      </c>
      <c r="K1460" s="59">
        <v>85.972584906468441</v>
      </c>
      <c r="L1460" s="59">
        <v>0.107</v>
      </c>
      <c r="M1460" s="59">
        <v>0.81399999999999995</v>
      </c>
      <c r="N1460" s="59">
        <v>18.378</v>
      </c>
      <c r="O1460" s="59">
        <v>39.228000000000002</v>
      </c>
      <c r="P1460" s="59"/>
      <c r="Q1460" s="59">
        <v>29.114999999999998</v>
      </c>
      <c r="R1460" s="59">
        <v>0</v>
      </c>
      <c r="S1460" s="59">
        <v>11.993</v>
      </c>
      <c r="T1460" s="59">
        <v>0.32</v>
      </c>
      <c r="U1460" s="59"/>
      <c r="V1460" s="59">
        <v>99.954999999999984</v>
      </c>
      <c r="W1460" s="59">
        <f t="shared" si="1028"/>
        <v>17.400862647120547</v>
      </c>
      <c r="X1460" s="59">
        <f t="shared" si="1029"/>
        <v>13.018601192353248</v>
      </c>
      <c r="Y1460" s="59">
        <f t="shared" si="1030"/>
        <v>101.25946383947378</v>
      </c>
      <c r="Z1460" s="59">
        <f t="shared" si="1031"/>
        <v>3.3474812004830176E-3</v>
      </c>
      <c r="AA1460" s="59">
        <f t="shared" si="1032"/>
        <v>1.9152002889632831E-2</v>
      </c>
      <c r="AB1460" s="59">
        <f t="shared" si="1033"/>
        <v>0.67769610420869419</v>
      </c>
      <c r="AC1460" s="59">
        <f t="shared" si="1034"/>
        <v>0.97071248012075595</v>
      </c>
      <c r="AD1460" s="59">
        <f t="shared" si="1035"/>
        <v>0.30649682195315014</v>
      </c>
      <c r="AE1460" s="59">
        <f t="shared" si="1036"/>
        <v>0</v>
      </c>
      <c r="AF1460" s="59">
        <f t="shared" si="1037"/>
        <v>0.45528210387137014</v>
      </c>
      <c r="AG1460" s="59">
        <f t="shared" si="1038"/>
        <v>0</v>
      </c>
      <c r="AH1460" s="59">
        <f t="shared" si="1039"/>
        <v>0.55930874345943604</v>
      </c>
      <c r="AI1460" s="59">
        <f t="shared" si="1040"/>
        <v>8.0520750650612729E-3</v>
      </c>
      <c r="AJ1460" s="59">
        <f t="shared" si="1041"/>
        <v>3.0000478127685835</v>
      </c>
      <c r="AK1460" s="59">
        <f t="shared" si="1000"/>
        <v>3.9999999999999996</v>
      </c>
      <c r="AL1460" s="59">
        <f t="shared" si="1042"/>
        <v>0.55126531540361323</v>
      </c>
      <c r="AM1460" s="59">
        <f t="shared" si="1043"/>
        <v>0.44873468459638677</v>
      </c>
      <c r="AN1460" s="59">
        <f t="shared" si="1044"/>
        <v>1.4854382533890114</v>
      </c>
      <c r="AO1460" s="59">
        <f t="shared" si="1045"/>
        <v>4.7194725067527692</v>
      </c>
      <c r="AP1460" s="59">
        <f t="shared" si="1046"/>
        <v>0.40234352981268123</v>
      </c>
      <c r="AQ1460" s="59">
        <f t="shared" si="1047"/>
        <v>0.15678345405774743</v>
      </c>
      <c r="AR1460" s="59">
        <f t="shared" si="1048"/>
        <v>0.49655214876439413</v>
      </c>
      <c r="AS1460" s="59">
        <f t="shared" si="1049"/>
        <v>0.34666439717785852</v>
      </c>
      <c r="AT1460" s="59">
        <f t="shared" si="1050"/>
        <v>0.5888785640579689</v>
      </c>
      <c r="AU1460" s="59">
        <v>39.540999999999997</v>
      </c>
      <c r="AV1460" s="78">
        <v>0</v>
      </c>
      <c r="AW1460" s="59">
        <v>13.446</v>
      </c>
      <c r="AX1460" s="59">
        <v>0.10100000000000001</v>
      </c>
      <c r="AY1460" s="59">
        <v>46.234000000000002</v>
      </c>
      <c r="AZ1460" s="59">
        <v>0.112</v>
      </c>
      <c r="BA1460" s="59">
        <v>0.308</v>
      </c>
      <c r="BB1460" s="59">
        <v>4.2999999999999997E-2</v>
      </c>
      <c r="BC1460" s="59"/>
      <c r="BD1460" s="59"/>
      <c r="BE1460" s="59">
        <f t="shared" si="1055"/>
        <v>99.785000000000011</v>
      </c>
      <c r="BF1460" s="59">
        <f t="shared" si="1052"/>
        <v>85.972584906468441</v>
      </c>
      <c r="BG1460" s="59">
        <f t="shared" si="1053"/>
        <v>0.14027415093531559</v>
      </c>
      <c r="BH1460" s="64">
        <f t="shared" si="1054"/>
        <v>0.85972584906468441</v>
      </c>
      <c r="BI1460" s="52"/>
      <c r="BJ1460" s="62"/>
      <c r="BK1460" s="62"/>
      <c r="BL1460" s="62"/>
    </row>
    <row r="1461" spans="1:64" s="31" customFormat="1" x14ac:dyDescent="0.25">
      <c r="A1461" s="62"/>
      <c r="B1461" s="58" t="s">
        <v>254</v>
      </c>
      <c r="C1461" s="52" t="s">
        <v>261</v>
      </c>
      <c r="D1461" s="52" t="s">
        <v>262</v>
      </c>
      <c r="E1461" s="52"/>
      <c r="F1461" s="52" t="s">
        <v>1575</v>
      </c>
      <c r="G1461" s="63" t="s">
        <v>1779</v>
      </c>
      <c r="H1461" s="63" t="s">
        <v>1789</v>
      </c>
      <c r="I1461" s="52" t="s">
        <v>1735</v>
      </c>
      <c r="J1461" s="52" t="s">
        <v>1722</v>
      </c>
      <c r="K1461" s="59">
        <v>85.558612190374475</v>
      </c>
      <c r="L1461" s="59">
        <v>7.6999999999999999E-2</v>
      </c>
      <c r="M1461" s="59">
        <v>0.95299999999999996</v>
      </c>
      <c r="N1461" s="59">
        <v>18.681999999999999</v>
      </c>
      <c r="O1461" s="59">
        <v>36.853000000000002</v>
      </c>
      <c r="P1461" s="59"/>
      <c r="Q1461" s="59">
        <v>31.27</v>
      </c>
      <c r="R1461" s="59">
        <v>0.121</v>
      </c>
      <c r="S1461" s="59">
        <v>11.696999999999999</v>
      </c>
      <c r="T1461" s="59">
        <v>0.27200000000000002</v>
      </c>
      <c r="U1461" s="59"/>
      <c r="V1461" s="59">
        <v>99.924999999999997</v>
      </c>
      <c r="W1461" s="59">
        <f t="shared" si="1028"/>
        <v>17.933092444406601</v>
      </c>
      <c r="X1461" s="59">
        <f t="shared" si="1029"/>
        <v>14.822079968430094</v>
      </c>
      <c r="Y1461" s="59">
        <f t="shared" si="1030"/>
        <v>101.41017241283669</v>
      </c>
      <c r="Z1461" s="59">
        <f t="shared" si="1031"/>
        <v>2.4094578094413458E-3</v>
      </c>
      <c r="AA1461" s="59">
        <f t="shared" si="1032"/>
        <v>2.2427296578543299E-2</v>
      </c>
      <c r="AB1461" s="59">
        <f t="shared" si="1033"/>
        <v>0.68905571880254346</v>
      </c>
      <c r="AC1461" s="59">
        <f t="shared" si="1034"/>
        <v>0.91214005126068842</v>
      </c>
      <c r="AD1461" s="59">
        <f t="shared" si="1035"/>
        <v>0.34903183172926033</v>
      </c>
      <c r="AE1461" s="59">
        <f t="shared" si="1036"/>
        <v>0</v>
      </c>
      <c r="AF1461" s="59">
        <f t="shared" si="1037"/>
        <v>0.46930936401123013</v>
      </c>
      <c r="AG1461" s="59">
        <f t="shared" si="1038"/>
        <v>3.2071922297769451E-3</v>
      </c>
      <c r="AH1461" s="59">
        <f t="shared" si="1039"/>
        <v>0.54562278328082636</v>
      </c>
      <c r="AI1461" s="59">
        <f t="shared" si="1040"/>
        <v>6.8457490134594722E-3</v>
      </c>
      <c r="AJ1461" s="59">
        <f t="shared" si="1041"/>
        <v>3.0000494447157693</v>
      </c>
      <c r="AK1461" s="59">
        <f t="shared" si="1000"/>
        <v>4.0000000000000009</v>
      </c>
      <c r="AL1461" s="59">
        <f t="shared" si="1042"/>
        <v>0.53759533062047959</v>
      </c>
      <c r="AM1461" s="59">
        <f t="shared" si="1043"/>
        <v>0.46240466937952041</v>
      </c>
      <c r="AN1461" s="59">
        <f t="shared" si="1044"/>
        <v>1.344603332269326</v>
      </c>
      <c r="AO1461" s="59">
        <f t="shared" si="1045"/>
        <v>4.1425701676255358</v>
      </c>
      <c r="AP1461" s="59">
        <f t="shared" si="1046"/>
        <v>0.42651137880628476</v>
      </c>
      <c r="AQ1461" s="59">
        <f t="shared" si="1047"/>
        <v>0.17896979378635519</v>
      </c>
      <c r="AR1461" s="59">
        <f t="shared" si="1048"/>
        <v>0.46770953832379497</v>
      </c>
      <c r="AS1461" s="59">
        <f t="shared" si="1049"/>
        <v>0.35332066788984984</v>
      </c>
      <c r="AT1461" s="59">
        <f t="shared" si="1050"/>
        <v>0.56966179171499287</v>
      </c>
      <c r="AU1461" s="59">
        <v>39.448</v>
      </c>
      <c r="AV1461" s="78">
        <v>0</v>
      </c>
      <c r="AW1461" s="59">
        <v>13.772</v>
      </c>
      <c r="AX1461" s="59">
        <v>0.24199999999999999</v>
      </c>
      <c r="AY1461" s="59">
        <v>45.776000000000003</v>
      </c>
      <c r="AZ1461" s="59">
        <v>0.19700000000000001</v>
      </c>
      <c r="BA1461" s="59">
        <v>0.23100000000000001</v>
      </c>
      <c r="BB1461" s="59">
        <v>3.5000000000000003E-2</v>
      </c>
      <c r="BC1461" s="59"/>
      <c r="BD1461" s="59"/>
      <c r="BE1461" s="59">
        <f t="shared" si="1055"/>
        <v>99.700999999999993</v>
      </c>
      <c r="BF1461" s="59">
        <f t="shared" si="1052"/>
        <v>85.558612190374475</v>
      </c>
      <c r="BG1461" s="59">
        <f t="shared" si="1053"/>
        <v>0.14441387809625525</v>
      </c>
      <c r="BH1461" s="64">
        <f t="shared" si="1054"/>
        <v>0.85558612190374472</v>
      </c>
      <c r="BI1461" s="52"/>
      <c r="BJ1461" s="62"/>
      <c r="BK1461" s="62"/>
      <c r="BL1461" s="62"/>
    </row>
    <row r="1462" spans="1:64" s="31" customFormat="1" x14ac:dyDescent="0.25">
      <c r="A1462" s="62"/>
      <c r="B1462" s="58" t="s">
        <v>254</v>
      </c>
      <c r="C1462" s="52" t="s">
        <v>261</v>
      </c>
      <c r="D1462" s="52" t="s">
        <v>262</v>
      </c>
      <c r="E1462" s="52"/>
      <c r="F1462" s="52" t="s">
        <v>1576</v>
      </c>
      <c r="G1462" s="63" t="s">
        <v>1779</v>
      </c>
      <c r="H1462" s="63" t="s">
        <v>1789</v>
      </c>
      <c r="I1462" s="52" t="s">
        <v>1735</v>
      </c>
      <c r="J1462" s="52" t="s">
        <v>1722</v>
      </c>
      <c r="K1462" s="59">
        <v>86.434494767730456</v>
      </c>
      <c r="L1462" s="59">
        <v>0.123</v>
      </c>
      <c r="M1462" s="59">
        <v>0.77600000000000002</v>
      </c>
      <c r="N1462" s="59">
        <v>22.303999999999998</v>
      </c>
      <c r="O1462" s="59">
        <v>35.713999999999999</v>
      </c>
      <c r="P1462" s="59"/>
      <c r="Q1462" s="59">
        <v>27.798999999999999</v>
      </c>
      <c r="R1462" s="59">
        <v>9.8000000000000004E-2</v>
      </c>
      <c r="S1462" s="59">
        <v>12.978</v>
      </c>
      <c r="T1462" s="59">
        <v>0.13800000000000001</v>
      </c>
      <c r="U1462" s="59"/>
      <c r="V1462" s="59">
        <v>99.93</v>
      </c>
      <c r="W1462" s="59">
        <f t="shared" si="1028"/>
        <v>16.558491718367385</v>
      </c>
      <c r="X1462" s="59">
        <f t="shared" si="1029"/>
        <v>12.492229697302307</v>
      </c>
      <c r="Y1462" s="59">
        <f t="shared" si="1030"/>
        <v>101.18172141566968</v>
      </c>
      <c r="Z1462" s="59">
        <f t="shared" si="1031"/>
        <v>3.7640401693664338E-3</v>
      </c>
      <c r="AA1462" s="59">
        <f t="shared" si="1032"/>
        <v>1.7859376135935134E-2</v>
      </c>
      <c r="AB1462" s="59">
        <f t="shared" si="1033"/>
        <v>0.80451522515242968</v>
      </c>
      <c r="AC1462" s="59">
        <f t="shared" si="1034"/>
        <v>0.86446558817932606</v>
      </c>
      <c r="AD1462" s="59">
        <f t="shared" si="1035"/>
        <v>0.28768444655177589</v>
      </c>
      <c r="AE1462" s="59">
        <f t="shared" si="1036"/>
        <v>0</v>
      </c>
      <c r="AF1462" s="59">
        <f t="shared" si="1037"/>
        <v>0.4237847698559965</v>
      </c>
      <c r="AG1462" s="59">
        <f t="shared" si="1038"/>
        <v>2.5403071678767176E-3</v>
      </c>
      <c r="AH1462" s="59">
        <f t="shared" si="1039"/>
        <v>0.59203354354986215</v>
      </c>
      <c r="AI1462" s="59">
        <f t="shared" si="1040"/>
        <v>3.3966569903635642E-3</v>
      </c>
      <c r="AJ1462" s="59">
        <f t="shared" si="1041"/>
        <v>3.000043953752932</v>
      </c>
      <c r="AK1462" s="59">
        <f t="shared" si="1000"/>
        <v>3.9999999999999996</v>
      </c>
      <c r="AL1462" s="59">
        <f t="shared" si="1042"/>
        <v>0.58281440267096452</v>
      </c>
      <c r="AM1462" s="59">
        <f t="shared" si="1043"/>
        <v>0.41718559732903548</v>
      </c>
      <c r="AN1462" s="59">
        <f t="shared" si="1044"/>
        <v>1.4730889171644044</v>
      </c>
      <c r="AO1462" s="59">
        <f t="shared" si="1045"/>
        <v>4.6681828218232564</v>
      </c>
      <c r="AP1462" s="59">
        <f t="shared" si="1046"/>
        <v>0.40435262681399281</v>
      </c>
      <c r="AQ1462" s="59">
        <f t="shared" si="1047"/>
        <v>0.14702793188493571</v>
      </c>
      <c r="AR1462" s="59">
        <f t="shared" si="1048"/>
        <v>0.44180555862211329</v>
      </c>
      <c r="AS1462" s="59">
        <f t="shared" si="1049"/>
        <v>0.41116650949295108</v>
      </c>
      <c r="AT1462" s="59">
        <f t="shared" si="1050"/>
        <v>0.51796017142558359</v>
      </c>
      <c r="AU1462" s="59">
        <v>39.857999999999997</v>
      </c>
      <c r="AV1462" s="78">
        <v>0</v>
      </c>
      <c r="AW1462" s="59">
        <v>12.962</v>
      </c>
      <c r="AX1462" s="59">
        <v>0.21</v>
      </c>
      <c r="AY1462" s="59">
        <v>46.335000000000001</v>
      </c>
      <c r="AZ1462" s="59">
        <v>0.13500000000000001</v>
      </c>
      <c r="BA1462" s="59">
        <v>0.313</v>
      </c>
      <c r="BB1462" s="59">
        <v>0</v>
      </c>
      <c r="BC1462" s="59"/>
      <c r="BD1462" s="59"/>
      <c r="BE1462" s="59">
        <f t="shared" si="1055"/>
        <v>99.813000000000002</v>
      </c>
      <c r="BF1462" s="59">
        <f t="shared" si="1052"/>
        <v>86.434494767730456</v>
      </c>
      <c r="BG1462" s="59">
        <f t="shared" si="1053"/>
        <v>0.13565505232269545</v>
      </c>
      <c r="BH1462" s="64">
        <f t="shared" si="1054"/>
        <v>0.86434494767730452</v>
      </c>
      <c r="BI1462" s="52"/>
      <c r="BJ1462" s="62"/>
      <c r="BK1462" s="62"/>
      <c r="BL1462" s="62"/>
    </row>
    <row r="1463" spans="1:64" s="31" customFormat="1" x14ac:dyDescent="0.25">
      <c r="A1463" s="62"/>
      <c r="B1463" s="58" t="s">
        <v>254</v>
      </c>
      <c r="C1463" s="52" t="s">
        <v>261</v>
      </c>
      <c r="D1463" s="52" t="s">
        <v>262</v>
      </c>
      <c r="E1463" s="52"/>
      <c r="F1463" s="52" t="s">
        <v>1577</v>
      </c>
      <c r="G1463" s="63" t="s">
        <v>1779</v>
      </c>
      <c r="H1463" s="63" t="s">
        <v>1789</v>
      </c>
      <c r="I1463" s="52" t="s">
        <v>1735</v>
      </c>
      <c r="J1463" s="52" t="s">
        <v>1722</v>
      </c>
      <c r="K1463" s="59">
        <v>80.799326962647498</v>
      </c>
      <c r="L1463" s="59">
        <v>6.0999999999999999E-2</v>
      </c>
      <c r="M1463" s="59">
        <v>1.147</v>
      </c>
      <c r="N1463" s="59">
        <v>22.73</v>
      </c>
      <c r="O1463" s="59">
        <v>26.834</v>
      </c>
      <c r="P1463" s="59"/>
      <c r="Q1463" s="59">
        <v>37.988</v>
      </c>
      <c r="R1463" s="59">
        <v>0.22500000000000001</v>
      </c>
      <c r="S1463" s="59">
        <v>10.35</v>
      </c>
      <c r="T1463" s="59">
        <v>0.47</v>
      </c>
      <c r="U1463" s="59"/>
      <c r="V1463" s="59">
        <v>99.804999999999978</v>
      </c>
      <c r="W1463" s="59">
        <f t="shared" si="1028"/>
        <v>20.526447996396282</v>
      </c>
      <c r="X1463" s="59">
        <f t="shared" si="1029"/>
        <v>19.406036901093263</v>
      </c>
      <c r="Y1463" s="59">
        <f t="shared" si="1030"/>
        <v>101.74948489748954</v>
      </c>
      <c r="Z1463" s="59">
        <f t="shared" si="1031"/>
        <v>1.8923236310121642E-3</v>
      </c>
      <c r="AA1463" s="59">
        <f t="shared" si="1032"/>
        <v>2.6759895946713418E-2</v>
      </c>
      <c r="AB1463" s="59">
        <f t="shared" si="1033"/>
        <v>0.83112699111395383</v>
      </c>
      <c r="AC1463" s="59">
        <f t="shared" si="1034"/>
        <v>0.65843221417926778</v>
      </c>
      <c r="AD1463" s="59">
        <f t="shared" si="1035"/>
        <v>0.45303287063511954</v>
      </c>
      <c r="AE1463" s="59">
        <f t="shared" si="1036"/>
        <v>0</v>
      </c>
      <c r="AF1463" s="59">
        <f t="shared" si="1037"/>
        <v>0.53254316202785124</v>
      </c>
      <c r="AG1463" s="59">
        <f t="shared" si="1038"/>
        <v>5.9123361169199128E-3</v>
      </c>
      <c r="AH1463" s="59">
        <f t="shared" si="1039"/>
        <v>0.47862494939661954</v>
      </c>
      <c r="AI1463" s="59">
        <f t="shared" si="1040"/>
        <v>1.1726999410646817E-2</v>
      </c>
      <c r="AJ1463" s="59">
        <f t="shared" si="1041"/>
        <v>3.0000517424581044</v>
      </c>
      <c r="AK1463" s="59">
        <f t="shared" si="1000"/>
        <v>4</v>
      </c>
      <c r="AL1463" s="59">
        <f t="shared" si="1042"/>
        <v>0.47333865060515251</v>
      </c>
      <c r="AM1463" s="59">
        <f t="shared" si="1043"/>
        <v>0.52666134939484754</v>
      </c>
      <c r="AN1463" s="59">
        <f t="shared" si="1044"/>
        <v>1.175506671913815</v>
      </c>
      <c r="AO1463" s="59">
        <f t="shared" si="1045"/>
        <v>3.4743258504462662</v>
      </c>
      <c r="AP1463" s="59">
        <f t="shared" si="1046"/>
        <v>0.45966303524148239</v>
      </c>
      <c r="AQ1463" s="59">
        <f t="shared" si="1047"/>
        <v>0.23321050067530036</v>
      </c>
      <c r="AR1463" s="59">
        <f t="shared" si="1048"/>
        <v>0.3389451765701304</v>
      </c>
      <c r="AS1463" s="59">
        <f t="shared" si="1049"/>
        <v>0.42784432275456918</v>
      </c>
      <c r="AT1463" s="59">
        <f t="shared" si="1050"/>
        <v>0.44203158346408566</v>
      </c>
      <c r="AU1463" s="59">
        <v>38.531999999999996</v>
      </c>
      <c r="AV1463" s="78">
        <v>0.11799999999999999</v>
      </c>
      <c r="AW1463" s="59">
        <v>18.03</v>
      </c>
      <c r="AX1463" s="59">
        <v>0.189</v>
      </c>
      <c r="AY1463" s="59">
        <v>42.567</v>
      </c>
      <c r="AZ1463" s="59">
        <v>0.14699999999999999</v>
      </c>
      <c r="BA1463" s="59">
        <v>6.7000000000000004E-2</v>
      </c>
      <c r="BB1463" s="59">
        <v>4.2999999999999997E-2</v>
      </c>
      <c r="BC1463" s="59"/>
      <c r="BD1463" s="59"/>
      <c r="BE1463" s="59">
        <f t="shared" si="1055"/>
        <v>99.693000000000012</v>
      </c>
      <c r="BF1463" s="59">
        <f t="shared" si="1052"/>
        <v>80.799326962647498</v>
      </c>
      <c r="BG1463" s="59">
        <f t="shared" si="1053"/>
        <v>0.192006730373525</v>
      </c>
      <c r="BH1463" s="64">
        <f t="shared" si="1054"/>
        <v>0.807993269626475</v>
      </c>
      <c r="BI1463" s="52"/>
      <c r="BJ1463" s="62"/>
      <c r="BK1463" s="62"/>
      <c r="BL1463" s="62"/>
    </row>
    <row r="1464" spans="1:64" s="31" customFormat="1" x14ac:dyDescent="0.25">
      <c r="A1464" s="62"/>
      <c r="B1464" s="58" t="s">
        <v>254</v>
      </c>
      <c r="C1464" s="52" t="s">
        <v>261</v>
      </c>
      <c r="D1464" s="52" t="s">
        <v>262</v>
      </c>
      <c r="E1464" s="52"/>
      <c r="F1464" s="52" t="s">
        <v>1578</v>
      </c>
      <c r="G1464" s="63" t="s">
        <v>1779</v>
      </c>
      <c r="H1464" s="63" t="s">
        <v>1789</v>
      </c>
      <c r="I1464" s="52" t="s">
        <v>1735</v>
      </c>
      <c r="J1464" s="52" t="s">
        <v>1722</v>
      </c>
      <c r="K1464" s="59">
        <v>85.852841519495072</v>
      </c>
      <c r="L1464" s="59">
        <v>0.115</v>
      </c>
      <c r="M1464" s="59">
        <v>0.83099999999999996</v>
      </c>
      <c r="N1464" s="59">
        <v>22.521000000000001</v>
      </c>
      <c r="O1464" s="59">
        <v>34.171999999999997</v>
      </c>
      <c r="P1464" s="59"/>
      <c r="Q1464" s="59">
        <v>28.818999999999999</v>
      </c>
      <c r="R1464" s="59">
        <v>0.186</v>
      </c>
      <c r="S1464" s="59">
        <v>12.737</v>
      </c>
      <c r="T1464" s="59">
        <v>0.34499999999999997</v>
      </c>
      <c r="U1464" s="59"/>
      <c r="V1464" s="59">
        <v>99.725999999999999</v>
      </c>
      <c r="W1464" s="59">
        <f t="shared" si="1028"/>
        <v>16.661829109874198</v>
      </c>
      <c r="X1464" s="59">
        <f t="shared" si="1029"/>
        <v>13.510970093493889</v>
      </c>
      <c r="Y1464" s="59">
        <f t="shared" si="1030"/>
        <v>101.07979920336808</v>
      </c>
      <c r="Z1464" s="59">
        <f t="shared" si="1031"/>
        <v>3.5262647382717795E-3</v>
      </c>
      <c r="AA1464" s="59">
        <f t="shared" si="1032"/>
        <v>1.9163442258258286E-2</v>
      </c>
      <c r="AB1464" s="59">
        <f t="shared" si="1033"/>
        <v>0.81396759871262059</v>
      </c>
      <c r="AC1464" s="59">
        <f t="shared" si="1034"/>
        <v>0.82879581469237329</v>
      </c>
      <c r="AD1464" s="59">
        <f t="shared" si="1035"/>
        <v>0.31176753569462001</v>
      </c>
      <c r="AE1464" s="59">
        <f t="shared" si="1036"/>
        <v>0</v>
      </c>
      <c r="AF1464" s="59">
        <f t="shared" si="1037"/>
        <v>0.42728257417414939</v>
      </c>
      <c r="AG1464" s="59">
        <f t="shared" si="1038"/>
        <v>4.8310445018854547E-3</v>
      </c>
      <c r="AH1464" s="59">
        <f t="shared" si="1039"/>
        <v>0.58220191372072572</v>
      </c>
      <c r="AI1464" s="59">
        <f t="shared" si="1040"/>
        <v>8.5086299607583134E-3</v>
      </c>
      <c r="AJ1464" s="59">
        <f t="shared" si="1041"/>
        <v>3.000044818453663</v>
      </c>
      <c r="AK1464" s="59">
        <f t="shared" si="1000"/>
        <v>3.9999999999999996</v>
      </c>
      <c r="AL1464" s="59">
        <f t="shared" si="1042"/>
        <v>0.57673190693085175</v>
      </c>
      <c r="AM1464" s="59">
        <f t="shared" si="1043"/>
        <v>0.42326809306914825</v>
      </c>
      <c r="AN1464" s="59">
        <f t="shared" si="1044"/>
        <v>1.3705165716570238</v>
      </c>
      <c r="AO1464" s="59">
        <f t="shared" si="1045"/>
        <v>4.2473768926926869</v>
      </c>
      <c r="AP1464" s="59">
        <f t="shared" si="1046"/>
        <v>0.42184898091684137</v>
      </c>
      <c r="AQ1464" s="59">
        <f t="shared" si="1047"/>
        <v>0.15951015553795184</v>
      </c>
      <c r="AR1464" s="59">
        <f t="shared" si="1048"/>
        <v>0.42403821493549204</v>
      </c>
      <c r="AS1464" s="59">
        <f t="shared" si="1049"/>
        <v>0.41645162952655618</v>
      </c>
      <c r="AT1464" s="59">
        <f t="shared" si="1050"/>
        <v>0.50451319278806495</v>
      </c>
      <c r="AU1464" s="59">
        <v>39.523000000000003</v>
      </c>
      <c r="AV1464" s="78">
        <v>0</v>
      </c>
      <c r="AW1464" s="59">
        <v>13.528</v>
      </c>
      <c r="AX1464" s="59">
        <v>0.214</v>
      </c>
      <c r="AY1464" s="59">
        <v>46.058</v>
      </c>
      <c r="AZ1464" s="59">
        <v>0.15</v>
      </c>
      <c r="BA1464" s="59">
        <v>0.34899999999999998</v>
      </c>
      <c r="BB1464" s="59">
        <v>0.112</v>
      </c>
      <c r="BC1464" s="59"/>
      <c r="BD1464" s="59"/>
      <c r="BE1464" s="59">
        <f t="shared" si="1055"/>
        <v>99.934000000000012</v>
      </c>
      <c r="BF1464" s="59">
        <f t="shared" si="1052"/>
        <v>85.852841519495072</v>
      </c>
      <c r="BG1464" s="59">
        <f t="shared" si="1053"/>
        <v>0.14147158480504929</v>
      </c>
      <c r="BH1464" s="64">
        <f t="shared" si="1054"/>
        <v>0.85852841519495071</v>
      </c>
      <c r="BI1464" s="52"/>
      <c r="BJ1464" s="62"/>
      <c r="BK1464" s="62"/>
      <c r="BL1464" s="62"/>
    </row>
    <row r="1465" spans="1:64" s="31" customFormat="1" x14ac:dyDescent="0.25">
      <c r="A1465" s="62"/>
      <c r="B1465" s="58" t="s">
        <v>254</v>
      </c>
      <c r="C1465" s="52" t="s">
        <v>261</v>
      </c>
      <c r="D1465" s="52" t="s">
        <v>262</v>
      </c>
      <c r="E1465" s="52"/>
      <c r="F1465" s="52" t="s">
        <v>1579</v>
      </c>
      <c r="G1465" s="63" t="s">
        <v>1779</v>
      </c>
      <c r="H1465" s="63" t="s">
        <v>1789</v>
      </c>
      <c r="I1465" s="52" t="s">
        <v>1735</v>
      </c>
      <c r="J1465" s="52" t="s">
        <v>1722</v>
      </c>
      <c r="K1465" s="59">
        <v>85.870189584209143</v>
      </c>
      <c r="L1465" s="59">
        <v>0.13700000000000001</v>
      </c>
      <c r="M1465" s="59">
        <v>1.0669999999999999</v>
      </c>
      <c r="N1465" s="59">
        <v>19.797999999999998</v>
      </c>
      <c r="O1465" s="59">
        <v>35.090000000000003</v>
      </c>
      <c r="P1465" s="59"/>
      <c r="Q1465" s="59">
        <v>31.917999999999999</v>
      </c>
      <c r="R1465" s="59">
        <v>8.7999999999999995E-2</v>
      </c>
      <c r="S1465" s="59">
        <v>11.295</v>
      </c>
      <c r="T1465" s="59">
        <v>0.37</v>
      </c>
      <c r="U1465" s="59"/>
      <c r="V1465" s="59">
        <v>99.762999999999991</v>
      </c>
      <c r="W1465" s="59">
        <f t="shared" si="1028"/>
        <v>18.786827156772947</v>
      </c>
      <c r="X1465" s="59">
        <f t="shared" si="1029"/>
        <v>14.593435033593078</v>
      </c>
      <c r="Y1465" s="59">
        <f t="shared" si="1030"/>
        <v>101.22526219036602</v>
      </c>
      <c r="Z1465" s="59">
        <f t="shared" si="1031"/>
        <v>4.2842626160548448E-3</v>
      </c>
      <c r="AA1465" s="59">
        <f t="shared" si="1032"/>
        <v>2.5094315925824336E-2</v>
      </c>
      <c r="AB1465" s="59">
        <f t="shared" si="1033"/>
        <v>0.72975858017510353</v>
      </c>
      <c r="AC1465" s="59">
        <f t="shared" si="1034"/>
        <v>0.86795850471225533</v>
      </c>
      <c r="AD1465" s="59">
        <f t="shared" si="1035"/>
        <v>0.34343166054863428</v>
      </c>
      <c r="AE1465" s="59">
        <f t="shared" si="1036"/>
        <v>0</v>
      </c>
      <c r="AF1465" s="59">
        <f t="shared" si="1037"/>
        <v>0.49134256473455556</v>
      </c>
      <c r="AG1465" s="59">
        <f t="shared" si="1038"/>
        <v>2.3310372261424518E-3</v>
      </c>
      <c r="AH1465" s="59">
        <f t="shared" si="1039"/>
        <v>0.52653974436488005</v>
      </c>
      <c r="AI1465" s="59">
        <f t="shared" si="1040"/>
        <v>9.3063784366736006E-3</v>
      </c>
      <c r="AJ1465" s="59">
        <f t="shared" si="1041"/>
        <v>3.0000470487401238</v>
      </c>
      <c r="AK1465" s="59">
        <f t="shared" si="1000"/>
        <v>3.9999999999999996</v>
      </c>
      <c r="AL1465" s="59">
        <f t="shared" si="1042"/>
        <v>0.51728941514931381</v>
      </c>
      <c r="AM1465" s="59">
        <f t="shared" si="1043"/>
        <v>0.48271058485068619</v>
      </c>
      <c r="AN1465" s="59">
        <f t="shared" si="1044"/>
        <v>1.4306851149065076</v>
      </c>
      <c r="AO1465" s="59">
        <f t="shared" si="1045"/>
        <v>4.4930844290993859</v>
      </c>
      <c r="AP1465" s="59">
        <f t="shared" si="1046"/>
        <v>0.41140664163669899</v>
      </c>
      <c r="AQ1465" s="59">
        <f t="shared" si="1047"/>
        <v>0.17692186719647679</v>
      </c>
      <c r="AR1465" s="59">
        <f t="shared" si="1048"/>
        <v>0.44713652508752333</v>
      </c>
      <c r="AS1465" s="59">
        <f t="shared" si="1049"/>
        <v>0.37594160771599994</v>
      </c>
      <c r="AT1465" s="59">
        <f t="shared" si="1050"/>
        <v>0.54324918530457322</v>
      </c>
      <c r="AU1465" s="59">
        <v>39.466999999999999</v>
      </c>
      <c r="AV1465" s="78">
        <v>6.6000000000000003E-2</v>
      </c>
      <c r="AW1465" s="59">
        <v>13.521000000000001</v>
      </c>
      <c r="AX1465" s="59">
        <v>0.14499999999999999</v>
      </c>
      <c r="AY1465" s="59">
        <v>46.1</v>
      </c>
      <c r="AZ1465" s="59">
        <v>0.188</v>
      </c>
      <c r="BA1465" s="59">
        <v>0.26400000000000001</v>
      </c>
      <c r="BB1465" s="59">
        <v>7.4999999999999997E-2</v>
      </c>
      <c r="BC1465" s="59"/>
      <c r="BD1465" s="59"/>
      <c r="BE1465" s="59">
        <f t="shared" si="1055"/>
        <v>99.826000000000008</v>
      </c>
      <c r="BF1465" s="59">
        <f t="shared" si="1052"/>
        <v>85.870189584209143</v>
      </c>
      <c r="BG1465" s="59">
        <f t="shared" si="1053"/>
        <v>0.14129810415790856</v>
      </c>
      <c r="BH1465" s="64">
        <f t="shared" si="1054"/>
        <v>0.85870189584209144</v>
      </c>
      <c r="BI1465" s="52"/>
      <c r="BJ1465" s="62"/>
      <c r="BK1465" s="62"/>
      <c r="BL1465" s="62"/>
    </row>
    <row r="1466" spans="1:64" s="31" customFormat="1" x14ac:dyDescent="0.25">
      <c r="A1466" s="62"/>
      <c r="B1466" s="58" t="s">
        <v>254</v>
      </c>
      <c r="C1466" s="52" t="s">
        <v>261</v>
      </c>
      <c r="D1466" s="52" t="s">
        <v>262</v>
      </c>
      <c r="E1466" s="52"/>
      <c r="F1466" s="52" t="s">
        <v>1580</v>
      </c>
      <c r="G1466" s="63" t="s">
        <v>1779</v>
      </c>
      <c r="H1466" s="63" t="s">
        <v>1789</v>
      </c>
      <c r="I1466" s="52" t="s">
        <v>1735</v>
      </c>
      <c r="J1466" s="52" t="s">
        <v>1722</v>
      </c>
      <c r="K1466" s="59">
        <v>86.083077807188232</v>
      </c>
      <c r="L1466" s="59">
        <v>0</v>
      </c>
      <c r="M1466" s="59">
        <v>0.74299999999999999</v>
      </c>
      <c r="N1466" s="59">
        <v>19.573</v>
      </c>
      <c r="O1466" s="59">
        <v>37.712000000000003</v>
      </c>
      <c r="P1466" s="59"/>
      <c r="Q1466" s="59">
        <v>29.178000000000001</v>
      </c>
      <c r="R1466" s="59">
        <v>7.3999999999999996E-2</v>
      </c>
      <c r="S1466" s="59">
        <v>12.298999999999999</v>
      </c>
      <c r="T1466" s="59">
        <v>0.19</v>
      </c>
      <c r="U1466" s="59"/>
      <c r="V1466" s="59">
        <v>99.769000000000005</v>
      </c>
      <c r="W1466" s="59">
        <f t="shared" si="1028"/>
        <v>16.919470855166438</v>
      </c>
      <c r="X1466" s="59">
        <f t="shared" si="1029"/>
        <v>13.623615408794802</v>
      </c>
      <c r="Y1466" s="59">
        <f t="shared" si="1030"/>
        <v>101.13408626396125</v>
      </c>
      <c r="Z1466" s="59">
        <f t="shared" si="1031"/>
        <v>0</v>
      </c>
      <c r="AA1466" s="59">
        <f t="shared" si="1032"/>
        <v>1.738793569873354E-2</v>
      </c>
      <c r="AB1466" s="59">
        <f t="shared" si="1033"/>
        <v>0.71789934320855775</v>
      </c>
      <c r="AC1466" s="59">
        <f t="shared" si="1034"/>
        <v>0.92820398755802846</v>
      </c>
      <c r="AD1466" s="59">
        <f t="shared" si="1035"/>
        <v>0.31902406585228726</v>
      </c>
      <c r="AE1466" s="59">
        <f t="shared" si="1036"/>
        <v>0</v>
      </c>
      <c r="AF1466" s="59">
        <f t="shared" si="1037"/>
        <v>0.44031754947395446</v>
      </c>
      <c r="AG1466" s="59">
        <f t="shared" si="1038"/>
        <v>1.9505025688937735E-3</v>
      </c>
      <c r="AH1466" s="59">
        <f t="shared" si="1039"/>
        <v>0.57050964949574956</v>
      </c>
      <c r="AI1466" s="59">
        <f t="shared" si="1040"/>
        <v>4.7553321356256107E-3</v>
      </c>
      <c r="AJ1466" s="59">
        <f t="shared" si="1041"/>
        <v>3.0000483659918307</v>
      </c>
      <c r="AK1466" s="59">
        <f t="shared" si="1000"/>
        <v>4.0000000000000009</v>
      </c>
      <c r="AL1466" s="59">
        <f t="shared" ref="AL1466:AL1528" si="1056">AH1466/(AH1466+AF1466)</f>
        <v>0.56439879148211225</v>
      </c>
      <c r="AM1466" s="59">
        <f t="shared" si="1043"/>
        <v>0.43560120851788775</v>
      </c>
      <c r="AN1466" s="59">
        <f t="shared" ref="AN1466:AN1528" si="1057">AF1466/AD1466</f>
        <v>1.3802016731798152</v>
      </c>
      <c r="AO1466" s="59">
        <f t="shared" si="1045"/>
        <v>4.2867065639701414</v>
      </c>
      <c r="AP1466" s="59">
        <f t="shared" ref="AP1466:AP1528" si="1058">AD1466/(AD1466+AF1466)</f>
        <v>0.42013246661744269</v>
      </c>
      <c r="AQ1466" s="59">
        <f t="shared" ref="AQ1466:AQ1528" si="1059">AD1466/(AB1466+AC1466+AD1466)</f>
        <v>0.16234268902931606</v>
      </c>
      <c r="AR1466" s="59">
        <f t="shared" ref="AR1466:AR1528" si="1060">AC1466/(AB1466+AC1466+AD1466)</f>
        <v>0.47233781848192763</v>
      </c>
      <c r="AS1466" s="59">
        <f t="shared" ref="AS1466:AS1528" si="1061">AB1466/(AB1466+AC1466+AD1466)</f>
        <v>0.36531949248875628</v>
      </c>
      <c r="AT1466" s="59">
        <f t="shared" ref="AT1466:AT1528" si="1062">AC1466/(AC1466+AB1466)</f>
        <v>0.56387953915734212</v>
      </c>
      <c r="AU1466" s="59">
        <v>39.255000000000003</v>
      </c>
      <c r="AV1466" s="78">
        <v>7.5999999999999998E-2</v>
      </c>
      <c r="AW1466" s="59">
        <v>13.343999999999999</v>
      </c>
      <c r="AX1466" s="59">
        <v>0.216</v>
      </c>
      <c r="AY1466" s="59">
        <v>46.307000000000002</v>
      </c>
      <c r="AZ1466" s="59">
        <v>0.20899999999999999</v>
      </c>
      <c r="BA1466" s="59">
        <v>0.29699999999999999</v>
      </c>
      <c r="BB1466" s="59">
        <v>0.105</v>
      </c>
      <c r="BC1466" s="59"/>
      <c r="BD1466" s="59"/>
      <c r="BE1466" s="59">
        <f t="shared" si="1055"/>
        <v>99.809000000000012</v>
      </c>
      <c r="BF1466" s="59">
        <f t="shared" si="1052"/>
        <v>86.083077807188232</v>
      </c>
      <c r="BG1466" s="59">
        <f t="shared" ref="BG1466:BG1528" si="1063">(100-K1466)/100</f>
        <v>0.13916922192811768</v>
      </c>
      <c r="BH1466" s="64">
        <f t="shared" ref="BH1466:BH1528" si="1064">K1466/100</f>
        <v>0.86083077807188235</v>
      </c>
      <c r="BI1466" s="52"/>
      <c r="BJ1466" s="62"/>
      <c r="BK1466" s="62"/>
      <c r="BL1466" s="62"/>
    </row>
    <row r="1467" spans="1:64" s="31" customFormat="1" x14ac:dyDescent="0.25">
      <c r="A1467" s="62"/>
      <c r="B1467" s="58" t="s">
        <v>254</v>
      </c>
      <c r="C1467" s="52" t="s">
        <v>261</v>
      </c>
      <c r="D1467" s="52" t="s">
        <v>262</v>
      </c>
      <c r="E1467" s="52"/>
      <c r="F1467" s="52" t="s">
        <v>1581</v>
      </c>
      <c r="G1467" s="63" t="s">
        <v>1779</v>
      </c>
      <c r="H1467" s="63" t="s">
        <v>1789</v>
      </c>
      <c r="I1467" s="52" t="s">
        <v>1735</v>
      </c>
      <c r="J1467" s="52" t="s">
        <v>1722</v>
      </c>
      <c r="K1467" s="59">
        <v>85.274651831435278</v>
      </c>
      <c r="L1467" s="59">
        <v>5.3999999999999999E-2</v>
      </c>
      <c r="M1467" s="59">
        <v>1.123</v>
      </c>
      <c r="N1467" s="59">
        <v>20.524000000000001</v>
      </c>
      <c r="O1467" s="59">
        <v>33.262</v>
      </c>
      <c r="P1467" s="59"/>
      <c r="Q1467" s="59">
        <v>32.411999999999999</v>
      </c>
      <c r="R1467" s="59">
        <v>0.39700000000000002</v>
      </c>
      <c r="S1467" s="59">
        <v>11.818</v>
      </c>
      <c r="T1467" s="59">
        <v>0.316</v>
      </c>
      <c r="U1467" s="59"/>
      <c r="V1467" s="59">
        <v>99.906000000000006</v>
      </c>
      <c r="W1467" s="59">
        <f t="shared" si="1028"/>
        <v>17.855800310631203</v>
      </c>
      <c r="X1467" s="59">
        <f t="shared" si="1029"/>
        <v>16.177150132661477</v>
      </c>
      <c r="Y1467" s="59">
        <f t="shared" si="1030"/>
        <v>101.52695044329268</v>
      </c>
      <c r="Z1467" s="59">
        <f t="shared" si="1031"/>
        <v>1.6750679945557051E-3</v>
      </c>
      <c r="AA1467" s="59">
        <f t="shared" si="1032"/>
        <v>2.6198345291654646E-2</v>
      </c>
      <c r="AB1467" s="59">
        <f t="shared" si="1033"/>
        <v>0.75041768370039852</v>
      </c>
      <c r="AC1467" s="59">
        <f t="shared" si="1034"/>
        <v>0.81610702766244325</v>
      </c>
      <c r="AD1467" s="59">
        <f t="shared" si="1035"/>
        <v>0.37763129715423832</v>
      </c>
      <c r="AE1467" s="59">
        <f t="shared" si="1036"/>
        <v>0</v>
      </c>
      <c r="AF1467" s="59">
        <f t="shared" si="1037"/>
        <v>0.4632265388841324</v>
      </c>
      <c r="AG1467" s="59">
        <f t="shared" si="1038"/>
        <v>1.0431342555984288E-2</v>
      </c>
      <c r="AH1467" s="59">
        <f t="shared" si="1039"/>
        <v>0.54647723173182305</v>
      </c>
      <c r="AI1467" s="59">
        <f t="shared" si="1040"/>
        <v>7.8840474800193679E-3</v>
      </c>
      <c r="AJ1467" s="59">
        <f t="shared" si="1041"/>
        <v>3.0000485824552494</v>
      </c>
      <c r="AK1467" s="59">
        <f t="shared" si="1000"/>
        <v>4</v>
      </c>
      <c r="AL1467" s="59">
        <f t="shared" si="1056"/>
        <v>0.5412253055155497</v>
      </c>
      <c r="AM1467" s="59">
        <f t="shared" si="1043"/>
        <v>0.4587746944844503</v>
      </c>
      <c r="AN1467" s="59">
        <f t="shared" si="1057"/>
        <v>1.226663527030001</v>
      </c>
      <c r="AO1467" s="59">
        <f t="shared" si="1045"/>
        <v>3.673547592117604</v>
      </c>
      <c r="AP1467" s="59">
        <f t="shared" si="1058"/>
        <v>0.4491024296490066</v>
      </c>
      <c r="AQ1467" s="59">
        <f t="shared" si="1059"/>
        <v>0.19423919453988647</v>
      </c>
      <c r="AR1467" s="59">
        <f t="shared" si="1060"/>
        <v>0.4197744543581845</v>
      </c>
      <c r="AS1467" s="59">
        <f t="shared" si="1061"/>
        <v>0.38598635110192897</v>
      </c>
      <c r="AT1467" s="59">
        <f t="shared" si="1062"/>
        <v>0.52096658402052798</v>
      </c>
      <c r="AU1467" s="59">
        <v>39.597000000000001</v>
      </c>
      <c r="AV1467" s="78">
        <v>0</v>
      </c>
      <c r="AW1467" s="59">
        <v>14.023999999999999</v>
      </c>
      <c r="AX1467" s="59">
        <v>0.20200000000000001</v>
      </c>
      <c r="AY1467" s="59">
        <v>45.563000000000002</v>
      </c>
      <c r="AZ1467" s="59">
        <v>0.182</v>
      </c>
      <c r="BA1467" s="59">
        <v>0.248</v>
      </c>
      <c r="BB1467" s="59">
        <v>9.1999999999999998E-2</v>
      </c>
      <c r="BC1467" s="59"/>
      <c r="BD1467" s="59"/>
      <c r="BE1467" s="59">
        <f t="shared" si="1055"/>
        <v>99.908000000000001</v>
      </c>
      <c r="BF1467" s="59">
        <f t="shared" si="1052"/>
        <v>85.274651831435278</v>
      </c>
      <c r="BG1467" s="59">
        <f t="shared" si="1063"/>
        <v>0.14725348168564723</v>
      </c>
      <c r="BH1467" s="64">
        <f t="shared" si="1064"/>
        <v>0.85274651831435277</v>
      </c>
      <c r="BI1467" s="52"/>
      <c r="BJ1467" s="62"/>
      <c r="BK1467" s="62"/>
      <c r="BL1467" s="62"/>
    </row>
    <row r="1468" spans="1:64" s="31" customFormat="1" x14ac:dyDescent="0.25">
      <c r="A1468" s="62"/>
      <c r="B1468" s="58" t="s">
        <v>254</v>
      </c>
      <c r="C1468" s="52" t="s">
        <v>261</v>
      </c>
      <c r="D1468" s="52" t="s">
        <v>262</v>
      </c>
      <c r="E1468" s="52"/>
      <c r="F1468" s="52" t="s">
        <v>1582</v>
      </c>
      <c r="G1468" s="63" t="s">
        <v>1779</v>
      </c>
      <c r="H1468" s="63" t="s">
        <v>1789</v>
      </c>
      <c r="I1468" s="52" t="s">
        <v>1735</v>
      </c>
      <c r="J1468" s="52" t="s">
        <v>1722</v>
      </c>
      <c r="K1468" s="59">
        <v>85.696721305040754</v>
      </c>
      <c r="L1468" s="59">
        <v>0.02</v>
      </c>
      <c r="M1468" s="59">
        <v>0.96</v>
      </c>
      <c r="N1468" s="59">
        <v>20.309999999999999</v>
      </c>
      <c r="O1468" s="59">
        <v>32.520000000000003</v>
      </c>
      <c r="P1468" s="59"/>
      <c r="Q1468" s="59">
        <v>31.79</v>
      </c>
      <c r="R1468" s="59">
        <v>0.27</v>
      </c>
      <c r="S1468" s="59">
        <v>10.15</v>
      </c>
      <c r="T1468" s="59">
        <v>0.2</v>
      </c>
      <c r="U1468" s="59"/>
      <c r="V1468" s="59">
        <v>96.22</v>
      </c>
      <c r="W1468" s="59">
        <f t="shared" si="1028"/>
        <v>19.206120171654799</v>
      </c>
      <c r="X1468" s="59">
        <f t="shared" si="1029"/>
        <v>13.985196519610135</v>
      </c>
      <c r="Y1468" s="59">
        <f t="shared" si="1030"/>
        <v>97.621316691264951</v>
      </c>
      <c r="Z1468" s="59">
        <f t="shared" si="1031"/>
        <v>6.4858326246674126E-4</v>
      </c>
      <c r="AA1468" s="59">
        <f t="shared" si="1032"/>
        <v>2.3413287554418911E-2</v>
      </c>
      <c r="AB1468" s="59">
        <f t="shared" si="1033"/>
        <v>0.77633298252984884</v>
      </c>
      <c r="AC1468" s="59">
        <f t="shared" si="1034"/>
        <v>0.83415422878616119</v>
      </c>
      <c r="AD1468" s="59">
        <f t="shared" si="1035"/>
        <v>0.3412963142706818</v>
      </c>
      <c r="AE1468" s="59">
        <f t="shared" si="1036"/>
        <v>0</v>
      </c>
      <c r="AF1468" s="59">
        <f t="shared" si="1037"/>
        <v>0.52089575083008544</v>
      </c>
      <c r="AG1468" s="59">
        <f t="shared" si="1038"/>
        <v>7.4166968038054349E-3</v>
      </c>
      <c r="AH1468" s="59">
        <f t="shared" si="1039"/>
        <v>0.49067190232263552</v>
      </c>
      <c r="AI1468" s="59">
        <f t="shared" si="1040"/>
        <v>5.2166200296649024E-3</v>
      </c>
      <c r="AJ1468" s="59">
        <f t="shared" si="1041"/>
        <v>3.0000463663897685</v>
      </c>
      <c r="AK1468" s="59">
        <f t="shared" si="1000"/>
        <v>4.0000000000000009</v>
      </c>
      <c r="AL1468" s="59">
        <f t="shared" si="1056"/>
        <v>0.48506088623274374</v>
      </c>
      <c r="AM1468" s="59">
        <f t="shared" si="1043"/>
        <v>0.51493911376725632</v>
      </c>
      <c r="AN1468" s="59">
        <f t="shared" si="1057"/>
        <v>1.5262272959003111</v>
      </c>
      <c r="AO1468" s="59">
        <f t="shared" si="1045"/>
        <v>4.8898120690332396</v>
      </c>
      <c r="AP1468" s="59">
        <f t="shared" si="1058"/>
        <v>0.39584719934855045</v>
      </c>
      <c r="AQ1468" s="59">
        <f t="shared" si="1059"/>
        <v>0.17486381547773883</v>
      </c>
      <c r="AR1468" s="59">
        <f t="shared" si="1060"/>
        <v>0.42738050498475261</v>
      </c>
      <c r="AS1468" s="59">
        <f t="shared" si="1061"/>
        <v>0.39775567953750857</v>
      </c>
      <c r="AT1468" s="59">
        <f t="shared" si="1062"/>
        <v>0.51795147637622774</v>
      </c>
      <c r="AU1468" s="59">
        <v>39.159999999999997</v>
      </c>
      <c r="AV1468" s="78">
        <v>0.03</v>
      </c>
      <c r="AW1468" s="59">
        <v>13.56</v>
      </c>
      <c r="AX1468" s="59">
        <v>0.22</v>
      </c>
      <c r="AY1468" s="59">
        <v>45.58</v>
      </c>
      <c r="AZ1468" s="59">
        <v>0.18</v>
      </c>
      <c r="BA1468" s="59">
        <v>0.21</v>
      </c>
      <c r="BB1468" s="59">
        <v>0.05</v>
      </c>
      <c r="BC1468" s="59"/>
      <c r="BD1468" s="59"/>
      <c r="BE1468" s="59">
        <f t="shared" si="1055"/>
        <v>98.99</v>
      </c>
      <c r="BF1468" s="59">
        <f t="shared" si="1052"/>
        <v>85.696721305040754</v>
      </c>
      <c r="BG1468" s="59">
        <f t="shared" si="1063"/>
        <v>0.14303278694959246</v>
      </c>
      <c r="BH1468" s="64">
        <f t="shared" si="1064"/>
        <v>0.85696721305040757</v>
      </c>
      <c r="BI1468" s="52"/>
      <c r="BJ1468" s="62"/>
      <c r="BK1468" s="62"/>
      <c r="BL1468" s="62"/>
    </row>
    <row r="1469" spans="1:64" s="31" customFormat="1" x14ac:dyDescent="0.25">
      <c r="A1469" s="62"/>
      <c r="B1469" s="58" t="s">
        <v>254</v>
      </c>
      <c r="C1469" s="52" t="s">
        <v>261</v>
      </c>
      <c r="D1469" s="52" t="s">
        <v>262</v>
      </c>
      <c r="E1469" s="52"/>
      <c r="F1469" s="52" t="s">
        <v>1583</v>
      </c>
      <c r="G1469" s="63" t="s">
        <v>1779</v>
      </c>
      <c r="H1469" s="63" t="s">
        <v>1789</v>
      </c>
      <c r="I1469" s="52" t="s">
        <v>1735</v>
      </c>
      <c r="J1469" s="52" t="s">
        <v>1722</v>
      </c>
      <c r="K1469" s="59">
        <v>85.736203016311833</v>
      </c>
      <c r="L1469" s="59">
        <v>0.08</v>
      </c>
      <c r="M1469" s="59">
        <v>0.82</v>
      </c>
      <c r="N1469" s="59">
        <v>22</v>
      </c>
      <c r="O1469" s="59">
        <v>33.5</v>
      </c>
      <c r="P1469" s="59"/>
      <c r="Q1469" s="59">
        <v>28.17</v>
      </c>
      <c r="R1469" s="59">
        <v>0.21</v>
      </c>
      <c r="S1469" s="59">
        <v>12.28</v>
      </c>
      <c r="T1469" s="59">
        <v>0.19</v>
      </c>
      <c r="U1469" s="59"/>
      <c r="V1469" s="59">
        <v>97.249999999999986</v>
      </c>
      <c r="W1469" s="59">
        <f t="shared" si="1028"/>
        <v>16.545944323896521</v>
      </c>
      <c r="X1469" s="59">
        <f t="shared" si="1029"/>
        <v>12.918488193046766</v>
      </c>
      <c r="Y1469" s="59">
        <f t="shared" si="1030"/>
        <v>98.544432516943289</v>
      </c>
      <c r="Z1469" s="59">
        <f t="shared" si="1031"/>
        <v>2.5178342604381355E-3</v>
      </c>
      <c r="AA1469" s="59">
        <f t="shared" si="1032"/>
        <v>1.9409146086041391E-2</v>
      </c>
      <c r="AB1469" s="59">
        <f t="shared" si="1033"/>
        <v>0.8161353804467455</v>
      </c>
      <c r="AC1469" s="59">
        <f t="shared" si="1034"/>
        <v>0.83395388537841808</v>
      </c>
      <c r="AD1469" s="59">
        <f t="shared" si="1035"/>
        <v>0.30596808469411679</v>
      </c>
      <c r="AE1469" s="59">
        <f t="shared" si="1036"/>
        <v>0</v>
      </c>
      <c r="AF1469" s="59">
        <f t="shared" si="1037"/>
        <v>0.43551602722592464</v>
      </c>
      <c r="AG1469" s="59">
        <f t="shared" si="1038"/>
        <v>5.5984456493238634E-3</v>
      </c>
      <c r="AH1469" s="59">
        <f t="shared" si="1039"/>
        <v>0.57613588238509506</v>
      </c>
      <c r="AI1469" s="59">
        <f t="shared" si="1040"/>
        <v>4.809658267776777E-3</v>
      </c>
      <c r="AJ1469" s="59">
        <f t="shared" si="1041"/>
        <v>3.00004434439388</v>
      </c>
      <c r="AK1469" s="59">
        <f t="shared" si="1000"/>
        <v>3.9999999999999991</v>
      </c>
      <c r="AL1469" s="59">
        <f t="shared" si="1056"/>
        <v>0.56950011848108839</v>
      </c>
      <c r="AM1469" s="59">
        <f t="shared" si="1043"/>
        <v>0.43049988151891161</v>
      </c>
      <c r="AN1469" s="59">
        <f t="shared" si="1057"/>
        <v>1.4234034496157331</v>
      </c>
      <c r="AO1469" s="59">
        <f t="shared" si="1045"/>
        <v>4.46317583892698</v>
      </c>
      <c r="AP1469" s="59">
        <f t="shared" si="1058"/>
        <v>0.41264280619826832</v>
      </c>
      <c r="AQ1469" s="59">
        <f t="shared" si="1059"/>
        <v>0.15642081486664516</v>
      </c>
      <c r="AR1469" s="59">
        <f t="shared" si="1060"/>
        <v>0.42634429157050319</v>
      </c>
      <c r="AS1469" s="59">
        <f t="shared" si="1061"/>
        <v>0.41723489356285159</v>
      </c>
      <c r="AT1469" s="59">
        <f t="shared" si="1062"/>
        <v>0.50539925484660431</v>
      </c>
      <c r="AU1469" s="59">
        <v>39.43</v>
      </c>
      <c r="AV1469" s="78">
        <v>0.02</v>
      </c>
      <c r="AW1469" s="59">
        <v>13.46</v>
      </c>
      <c r="AX1469" s="59">
        <v>0.22</v>
      </c>
      <c r="AY1469" s="59">
        <v>45.39</v>
      </c>
      <c r="AZ1469" s="59">
        <v>0.15</v>
      </c>
      <c r="BA1469" s="59">
        <v>0.25</v>
      </c>
      <c r="BB1469" s="59">
        <v>0.05</v>
      </c>
      <c r="BC1469" s="59"/>
      <c r="BD1469" s="59"/>
      <c r="BE1469" s="59">
        <f t="shared" si="1055"/>
        <v>98.970000000000013</v>
      </c>
      <c r="BF1469" s="59">
        <f t="shared" si="1052"/>
        <v>85.736203016311833</v>
      </c>
      <c r="BG1469" s="59">
        <f t="shared" si="1063"/>
        <v>0.14263796983688168</v>
      </c>
      <c r="BH1469" s="64">
        <f t="shared" si="1064"/>
        <v>0.85736203016311829</v>
      </c>
      <c r="BI1469" s="52"/>
      <c r="BJ1469" s="62"/>
      <c r="BK1469" s="62"/>
      <c r="BL1469" s="62"/>
    </row>
    <row r="1470" spans="1:64" s="31" customFormat="1" x14ac:dyDescent="0.25">
      <c r="A1470" s="62"/>
      <c r="B1470" s="58" t="s">
        <v>254</v>
      </c>
      <c r="C1470" s="52" t="s">
        <v>261</v>
      </c>
      <c r="D1470" s="52" t="s">
        <v>262</v>
      </c>
      <c r="E1470" s="52"/>
      <c r="F1470" s="52" t="s">
        <v>1584</v>
      </c>
      <c r="G1470" s="63" t="s">
        <v>1779</v>
      </c>
      <c r="H1470" s="63" t="s">
        <v>1789</v>
      </c>
      <c r="I1470" s="52" t="s">
        <v>1735</v>
      </c>
      <c r="J1470" s="52" t="s">
        <v>1722</v>
      </c>
      <c r="K1470" s="59">
        <v>84.814085279010527</v>
      </c>
      <c r="L1470" s="59">
        <v>0.06</v>
      </c>
      <c r="M1470" s="59">
        <v>0.89</v>
      </c>
      <c r="N1470" s="59">
        <v>22.41</v>
      </c>
      <c r="O1470" s="59">
        <v>32.79</v>
      </c>
      <c r="P1470" s="59"/>
      <c r="Q1470" s="59">
        <v>28.19</v>
      </c>
      <c r="R1470" s="59">
        <v>0.21</v>
      </c>
      <c r="S1470" s="59">
        <v>12.1</v>
      </c>
      <c r="T1470" s="59">
        <v>0.16</v>
      </c>
      <c r="U1470" s="59"/>
      <c r="V1470" s="59">
        <v>96.809999999999988</v>
      </c>
      <c r="W1470" s="59">
        <f t="shared" si="1028"/>
        <v>16.80640216598902</v>
      </c>
      <c r="X1470" s="59">
        <f t="shared" si="1029"/>
        <v>12.651253427440523</v>
      </c>
      <c r="Y1470" s="59">
        <f t="shared" si="1030"/>
        <v>98.077655593429526</v>
      </c>
      <c r="Z1470" s="59">
        <f t="shared" si="1031"/>
        <v>1.894763633223362E-3</v>
      </c>
      <c r="AA1470" s="59">
        <f t="shared" si="1032"/>
        <v>2.1137285895108205E-2</v>
      </c>
      <c r="AB1470" s="59">
        <f t="shared" si="1033"/>
        <v>0.83415742448149</v>
      </c>
      <c r="AC1470" s="59">
        <f t="shared" si="1034"/>
        <v>0.81904032490054157</v>
      </c>
      <c r="AD1470" s="59">
        <f t="shared" si="1035"/>
        <v>0.30065236833275183</v>
      </c>
      <c r="AE1470" s="59">
        <f t="shared" si="1036"/>
        <v>0</v>
      </c>
      <c r="AF1470" s="59">
        <f t="shared" si="1037"/>
        <v>0.44386814013759929</v>
      </c>
      <c r="AG1470" s="59">
        <f t="shared" si="1038"/>
        <v>5.6173838951419711E-3</v>
      </c>
      <c r="AH1470" s="59">
        <f t="shared" si="1039"/>
        <v>0.5696112607776157</v>
      </c>
      <c r="AI1470" s="59">
        <f t="shared" si="1040"/>
        <v>4.0639395608045997E-3</v>
      </c>
      <c r="AJ1470" s="59">
        <f t="shared" si="1041"/>
        <v>3.0000428916142763</v>
      </c>
      <c r="AK1470" s="59">
        <f t="shared" si="1000"/>
        <v>4</v>
      </c>
      <c r="AL1470" s="59">
        <f t="shared" si="1056"/>
        <v>0.56203536082058747</v>
      </c>
      <c r="AM1470" s="59">
        <f t="shared" si="1043"/>
        <v>0.43796463917941253</v>
      </c>
      <c r="AN1470" s="59">
        <f t="shared" si="1057"/>
        <v>1.4763500537149972</v>
      </c>
      <c r="AO1470" s="59">
        <f t="shared" si="1045"/>
        <v>4.6817142274782722</v>
      </c>
      <c r="AP1470" s="59">
        <f t="shared" si="1058"/>
        <v>0.40382012975096526</v>
      </c>
      <c r="AQ1470" s="59">
        <f t="shared" si="1059"/>
        <v>0.15387688421279411</v>
      </c>
      <c r="AR1470" s="59">
        <f t="shared" si="1060"/>
        <v>0.41919301663655167</v>
      </c>
      <c r="AS1470" s="59">
        <f t="shared" si="1061"/>
        <v>0.42693009915065427</v>
      </c>
      <c r="AT1470" s="59">
        <f t="shared" si="1062"/>
        <v>0.49542792155790216</v>
      </c>
      <c r="AU1470" s="59">
        <v>39.31</v>
      </c>
      <c r="AV1470" s="78">
        <v>0.03</v>
      </c>
      <c r="AW1470" s="59">
        <v>14.32</v>
      </c>
      <c r="AX1470" s="59">
        <v>0.21</v>
      </c>
      <c r="AY1470" s="59">
        <v>44.87</v>
      </c>
      <c r="AZ1470" s="59">
        <v>0.14000000000000001</v>
      </c>
      <c r="BA1470" s="59">
        <v>0.24</v>
      </c>
      <c r="BB1470" s="59">
        <v>0.04</v>
      </c>
      <c r="BC1470" s="59"/>
      <c r="BD1470" s="59"/>
      <c r="BE1470" s="59">
        <f t="shared" si="1055"/>
        <v>99.160000000000011</v>
      </c>
      <c r="BF1470" s="59">
        <f t="shared" si="1052"/>
        <v>84.814085279010527</v>
      </c>
      <c r="BG1470" s="59">
        <f t="shared" si="1063"/>
        <v>0.15185914720989474</v>
      </c>
      <c r="BH1470" s="64">
        <f t="shared" si="1064"/>
        <v>0.84814085279010532</v>
      </c>
      <c r="BI1470" s="52"/>
      <c r="BJ1470" s="62"/>
      <c r="BK1470" s="62"/>
      <c r="BL1470" s="62"/>
    </row>
    <row r="1471" spans="1:64" s="31" customFormat="1" x14ac:dyDescent="0.25">
      <c r="A1471" s="62"/>
      <c r="B1471" s="58" t="s">
        <v>254</v>
      </c>
      <c r="C1471" s="52" t="s">
        <v>261</v>
      </c>
      <c r="D1471" s="52" t="s">
        <v>262</v>
      </c>
      <c r="E1471" s="52"/>
      <c r="F1471" s="52" t="s">
        <v>1585</v>
      </c>
      <c r="G1471" s="63" t="s">
        <v>1779</v>
      </c>
      <c r="H1471" s="63" t="s">
        <v>1789</v>
      </c>
      <c r="I1471" s="52" t="s">
        <v>1735</v>
      </c>
      <c r="J1471" s="52" t="s">
        <v>1722</v>
      </c>
      <c r="K1471" s="59">
        <v>85.124412933716869</v>
      </c>
      <c r="L1471" s="59">
        <v>0</v>
      </c>
      <c r="M1471" s="59">
        <v>0.52</v>
      </c>
      <c r="N1471" s="59">
        <v>18.739999999999998</v>
      </c>
      <c r="O1471" s="59">
        <v>39.659999999999997</v>
      </c>
      <c r="P1471" s="59"/>
      <c r="Q1471" s="59">
        <v>27.1</v>
      </c>
      <c r="R1471" s="59">
        <v>0.25</v>
      </c>
      <c r="S1471" s="59">
        <v>11.43</v>
      </c>
      <c r="T1471" s="59">
        <v>0.08</v>
      </c>
      <c r="U1471" s="59"/>
      <c r="V1471" s="59">
        <v>97.779999999999987</v>
      </c>
      <c r="W1471" s="59">
        <f t="shared" si="1028"/>
        <v>17.166205759053742</v>
      </c>
      <c r="X1471" s="59">
        <f t="shared" si="1029"/>
        <v>11.04000249049373</v>
      </c>
      <c r="Y1471" s="59">
        <f t="shared" si="1030"/>
        <v>98.886208249547465</v>
      </c>
      <c r="Z1471" s="59">
        <f t="shared" si="1031"/>
        <v>0</v>
      </c>
      <c r="AA1471" s="59">
        <f t="shared" si="1032"/>
        <v>1.2504013486332068E-2</v>
      </c>
      <c r="AB1471" s="59">
        <f t="shared" si="1033"/>
        <v>0.70625677103523443</v>
      </c>
      <c r="AC1471" s="59">
        <f t="shared" si="1034"/>
        <v>1.0030058188947961</v>
      </c>
      <c r="AD1471" s="59">
        <f t="shared" si="1035"/>
        <v>0.26563611503344814</v>
      </c>
      <c r="AE1471" s="59">
        <f t="shared" si="1036"/>
        <v>0</v>
      </c>
      <c r="AF1471" s="59">
        <f t="shared" si="1037"/>
        <v>0.45902930300296296</v>
      </c>
      <c r="AG1471" s="59">
        <f t="shared" si="1038"/>
        <v>6.770826630020035E-3</v>
      </c>
      <c r="AH1471" s="59">
        <f t="shared" si="1039"/>
        <v>0.54478645518802193</v>
      </c>
      <c r="AI1471" s="59">
        <f t="shared" si="1040"/>
        <v>2.0573307611130884E-3</v>
      </c>
      <c r="AJ1471" s="59">
        <f t="shared" si="1041"/>
        <v>3.0000466340319289</v>
      </c>
      <c r="AK1471" s="59">
        <f t="shared" si="1000"/>
        <v>4.0000000000000009</v>
      </c>
      <c r="AL1471" s="59">
        <f t="shared" si="1056"/>
        <v>0.54271558375393769</v>
      </c>
      <c r="AM1471" s="59">
        <f t="shared" si="1043"/>
        <v>0.45728441624606231</v>
      </c>
      <c r="AN1471" s="59">
        <f t="shared" si="1057"/>
        <v>1.7280380077278397</v>
      </c>
      <c r="AO1471" s="59">
        <f t="shared" si="1045"/>
        <v>5.7528957724621188</v>
      </c>
      <c r="AP1471" s="59">
        <f t="shared" si="1058"/>
        <v>0.36656380782351772</v>
      </c>
      <c r="AQ1471" s="59">
        <f t="shared" si="1059"/>
        <v>0.13450619738917724</v>
      </c>
      <c r="AR1471" s="59">
        <f t="shared" si="1060"/>
        <v>0.50787709586013652</v>
      </c>
      <c r="AS1471" s="59">
        <f t="shared" si="1061"/>
        <v>0.3576167067506863</v>
      </c>
      <c r="AT1471" s="59">
        <f t="shared" si="1062"/>
        <v>0.58680616120888407</v>
      </c>
      <c r="AU1471" s="59">
        <v>39.590000000000003</v>
      </c>
      <c r="AV1471" s="78">
        <v>0.04</v>
      </c>
      <c r="AW1471" s="59">
        <v>13.97</v>
      </c>
      <c r="AX1471" s="59">
        <v>0.22</v>
      </c>
      <c r="AY1471" s="59">
        <v>44.85</v>
      </c>
      <c r="AZ1471" s="59">
        <v>0.18</v>
      </c>
      <c r="BA1471" s="59">
        <v>0.21</v>
      </c>
      <c r="BB1471" s="59">
        <v>0.05</v>
      </c>
      <c r="BC1471" s="59"/>
      <c r="BD1471" s="59"/>
      <c r="BE1471" s="59">
        <f t="shared" si="1055"/>
        <v>99.11</v>
      </c>
      <c r="BF1471" s="59">
        <f t="shared" si="1052"/>
        <v>85.124412933716869</v>
      </c>
      <c r="BG1471" s="59">
        <f t="shared" si="1063"/>
        <v>0.1487558706628313</v>
      </c>
      <c r="BH1471" s="64">
        <f t="shared" si="1064"/>
        <v>0.85124412933716864</v>
      </c>
      <c r="BI1471" s="52"/>
      <c r="BJ1471" s="62"/>
      <c r="BK1471" s="62"/>
      <c r="BL1471" s="62"/>
    </row>
    <row r="1472" spans="1:64" s="31" customFormat="1" x14ac:dyDescent="0.25">
      <c r="A1472" s="62"/>
      <c r="B1472" s="58" t="s">
        <v>254</v>
      </c>
      <c r="C1472" s="52" t="s">
        <v>261</v>
      </c>
      <c r="D1472" s="52" t="s">
        <v>262</v>
      </c>
      <c r="E1472" s="52"/>
      <c r="F1472" s="52" t="s">
        <v>1586</v>
      </c>
      <c r="G1472" s="63" t="s">
        <v>1779</v>
      </c>
      <c r="H1472" s="63" t="s">
        <v>1789</v>
      </c>
      <c r="I1472" s="52" t="s">
        <v>1735</v>
      </c>
      <c r="J1472" s="52" t="s">
        <v>1722</v>
      </c>
      <c r="K1472" s="59">
        <v>86.555621209579414</v>
      </c>
      <c r="L1472" s="59">
        <v>0</v>
      </c>
      <c r="M1472" s="59">
        <v>0.37</v>
      </c>
      <c r="N1472" s="59">
        <v>15.21</v>
      </c>
      <c r="O1472" s="59">
        <v>47.81</v>
      </c>
      <c r="P1472" s="59"/>
      <c r="Q1472" s="59">
        <v>23.28</v>
      </c>
      <c r="R1472" s="59">
        <v>0.25</v>
      </c>
      <c r="S1472" s="59">
        <v>11.65</v>
      </c>
      <c r="T1472" s="59">
        <v>0.15</v>
      </c>
      <c r="U1472" s="59"/>
      <c r="V1472" s="59">
        <v>98.720000000000013</v>
      </c>
      <c r="W1472" s="59">
        <f t="shared" si="1028"/>
        <v>16.317518340412612</v>
      </c>
      <c r="X1472" s="59">
        <f t="shared" si="1029"/>
        <v>7.7378102462629341</v>
      </c>
      <c r="Y1472" s="59">
        <f t="shared" si="1030"/>
        <v>99.495328586675555</v>
      </c>
      <c r="Z1472" s="59">
        <f t="shared" si="1031"/>
        <v>0</v>
      </c>
      <c r="AA1472" s="59">
        <f t="shared" si="1032"/>
        <v>8.9579693150457634E-3</v>
      </c>
      <c r="AB1472" s="59">
        <f t="shared" si="1033"/>
        <v>0.57714376550525937</v>
      </c>
      <c r="AC1472" s="59">
        <f t="shared" si="1034"/>
        <v>1.2173942411439727</v>
      </c>
      <c r="AD1472" s="59">
        <f t="shared" si="1035"/>
        <v>0.18745532445830662</v>
      </c>
      <c r="AE1472" s="59">
        <f t="shared" si="1036"/>
        <v>0</v>
      </c>
      <c r="AF1472" s="59">
        <f t="shared" si="1037"/>
        <v>0.4393209992450452</v>
      </c>
      <c r="AG1472" s="59">
        <f t="shared" si="1038"/>
        <v>6.8171594216673084E-3</v>
      </c>
      <c r="AH1472" s="59">
        <f t="shared" si="1039"/>
        <v>0.55907201401105122</v>
      </c>
      <c r="AI1472" s="59">
        <f t="shared" si="1040"/>
        <v>3.8838920308372016E-3</v>
      </c>
      <c r="AJ1472" s="59">
        <f t="shared" si="1041"/>
        <v>3.0000453651311854</v>
      </c>
      <c r="AK1472" s="59">
        <f t="shared" si="1000"/>
        <v>4</v>
      </c>
      <c r="AL1472" s="59">
        <f t="shared" si="1056"/>
        <v>0.55997188140142207</v>
      </c>
      <c r="AM1472" s="59">
        <f t="shared" si="1043"/>
        <v>0.44002811859857793</v>
      </c>
      <c r="AN1472" s="59">
        <f t="shared" si="1057"/>
        <v>2.3436037387284667</v>
      </c>
      <c r="AO1472" s="59">
        <f t="shared" si="1045"/>
        <v>8.5722431114489854</v>
      </c>
      <c r="AP1472" s="59">
        <f t="shared" si="1058"/>
        <v>0.29907850275950709</v>
      </c>
      <c r="AQ1472" s="59">
        <f t="shared" si="1059"/>
        <v>9.4579190311178549E-2</v>
      </c>
      <c r="AR1472" s="59">
        <f t="shared" si="1060"/>
        <v>0.6142272136020217</v>
      </c>
      <c r="AS1472" s="59">
        <f t="shared" si="1061"/>
        <v>0.29119359608679973</v>
      </c>
      <c r="AT1472" s="59">
        <f t="shared" si="1062"/>
        <v>0.67838866417607713</v>
      </c>
      <c r="AU1472" s="59">
        <v>39.18</v>
      </c>
      <c r="AV1472" s="78">
        <v>0.03</v>
      </c>
      <c r="AW1472" s="59">
        <v>12.73</v>
      </c>
      <c r="AX1472" s="59">
        <v>0.23</v>
      </c>
      <c r="AY1472" s="59">
        <v>45.98</v>
      </c>
      <c r="AZ1472" s="59">
        <v>0.17</v>
      </c>
      <c r="BA1472" s="59">
        <v>0.25</v>
      </c>
      <c r="BB1472" s="59">
        <v>0.15</v>
      </c>
      <c r="BC1472" s="59"/>
      <c r="BD1472" s="59"/>
      <c r="BE1472" s="59">
        <f t="shared" si="1055"/>
        <v>98.72</v>
      </c>
      <c r="BF1472" s="59">
        <f t="shared" si="1052"/>
        <v>86.555621209579414</v>
      </c>
      <c r="BG1472" s="59">
        <f t="shared" si="1063"/>
        <v>0.13444378790420586</v>
      </c>
      <c r="BH1472" s="64">
        <f t="shared" si="1064"/>
        <v>0.86555621209579414</v>
      </c>
      <c r="BI1472" s="52"/>
      <c r="BJ1472" s="62"/>
      <c r="BK1472" s="62"/>
      <c r="BL1472" s="62"/>
    </row>
    <row r="1473" spans="1:64" s="31" customFormat="1" x14ac:dyDescent="0.25">
      <c r="A1473" s="62"/>
      <c r="B1473" s="58" t="s">
        <v>254</v>
      </c>
      <c r="C1473" s="52" t="s">
        <v>261</v>
      </c>
      <c r="D1473" s="52" t="s">
        <v>262</v>
      </c>
      <c r="E1473" s="52"/>
      <c r="F1473" s="52" t="s">
        <v>1587</v>
      </c>
      <c r="G1473" s="63" t="s">
        <v>1779</v>
      </c>
      <c r="H1473" s="63" t="s">
        <v>1789</v>
      </c>
      <c r="I1473" s="52" t="s">
        <v>1735</v>
      </c>
      <c r="J1473" s="52" t="s">
        <v>1722</v>
      </c>
      <c r="K1473" s="59">
        <v>86.17860224257528</v>
      </c>
      <c r="L1473" s="59">
        <v>0.03</v>
      </c>
      <c r="M1473" s="59">
        <v>0.71</v>
      </c>
      <c r="N1473" s="59">
        <v>23.31</v>
      </c>
      <c r="O1473" s="59">
        <v>33.659999999999997</v>
      </c>
      <c r="P1473" s="59"/>
      <c r="Q1473" s="59">
        <v>26.42</v>
      </c>
      <c r="R1473" s="59">
        <v>0.24</v>
      </c>
      <c r="S1473" s="59">
        <v>12.48</v>
      </c>
      <c r="T1473" s="59">
        <v>0.17</v>
      </c>
      <c r="U1473" s="59"/>
      <c r="V1473" s="59">
        <v>97.02</v>
      </c>
      <c r="W1473" s="59">
        <f t="shared" si="1028"/>
        <v>16.171501854459606</v>
      </c>
      <c r="X1473" s="59">
        <f t="shared" si="1029"/>
        <v>11.389751217537672</v>
      </c>
      <c r="Y1473" s="59">
        <f t="shared" si="1030"/>
        <v>98.161253071997265</v>
      </c>
      <c r="Z1473" s="59">
        <f t="shared" si="1031"/>
        <v>9.4042017122412838E-4</v>
      </c>
      <c r="AA1473" s="59">
        <f t="shared" si="1032"/>
        <v>1.6738419750975841E-2</v>
      </c>
      <c r="AB1473" s="59">
        <f t="shared" si="1033"/>
        <v>0.86128191379055663</v>
      </c>
      <c r="AC1473" s="59">
        <f t="shared" si="1034"/>
        <v>0.83459325464918444</v>
      </c>
      <c r="AD1473" s="59">
        <f t="shared" si="1035"/>
        <v>0.26868424590813522</v>
      </c>
      <c r="AE1473" s="59">
        <f t="shared" si="1036"/>
        <v>0</v>
      </c>
      <c r="AF1473" s="59">
        <f t="shared" si="1037"/>
        <v>0.42396154635314126</v>
      </c>
      <c r="AG1473" s="59">
        <f t="shared" si="1038"/>
        <v>6.3726922006042156E-3</v>
      </c>
      <c r="AH1473" s="59">
        <f t="shared" si="1039"/>
        <v>0.5831827537823091</v>
      </c>
      <c r="AI1473" s="59">
        <f t="shared" si="1040"/>
        <v>4.2862062977316031E-3</v>
      </c>
      <c r="AJ1473" s="59">
        <f t="shared" si="1041"/>
        <v>3.0000414529038628</v>
      </c>
      <c r="AK1473" s="59">
        <f t="shared" si="1000"/>
        <v>4</v>
      </c>
      <c r="AL1473" s="59">
        <f t="shared" si="1056"/>
        <v>0.579045876250183</v>
      </c>
      <c r="AM1473" s="59">
        <f t="shared" ref="AM1473:AM1516" si="1065">1-AL1473</f>
        <v>0.420954123749817</v>
      </c>
      <c r="AN1473" s="59">
        <f t="shared" si="1057"/>
        <v>1.5779173986185118</v>
      </c>
      <c r="AO1473" s="59">
        <f t="shared" ref="AO1473:AO1516" si="1066">10^((LOG10(AN1473)+0.343)/0.764)</f>
        <v>5.1077011344005188</v>
      </c>
      <c r="AP1473" s="59">
        <f t="shared" si="1058"/>
        <v>0.3879100240123648</v>
      </c>
      <c r="AQ1473" s="59">
        <f t="shared" si="1059"/>
        <v>0.13676565032639817</v>
      </c>
      <c r="AR1473" s="59">
        <f t="shared" si="1060"/>
        <v>0.42482464442350432</v>
      </c>
      <c r="AS1473" s="59">
        <f t="shared" si="1061"/>
        <v>0.43840970525009748</v>
      </c>
      <c r="AT1473" s="59">
        <f t="shared" si="1062"/>
        <v>0.49213130198553273</v>
      </c>
      <c r="AU1473" s="59">
        <v>39.43</v>
      </c>
      <c r="AV1473" s="78">
        <v>0.01</v>
      </c>
      <c r="AW1473" s="59">
        <v>13.23</v>
      </c>
      <c r="AX1473" s="59">
        <v>0.19</v>
      </c>
      <c r="AY1473" s="59">
        <v>46.28</v>
      </c>
      <c r="AZ1473" s="59">
        <v>0.17</v>
      </c>
      <c r="BA1473" s="59">
        <v>0.27</v>
      </c>
      <c r="BB1473" s="59">
        <v>7.0000000000000007E-2</v>
      </c>
      <c r="BC1473" s="59"/>
      <c r="BD1473" s="59"/>
      <c r="BE1473" s="59">
        <f t="shared" si="1055"/>
        <v>99.649999999999991</v>
      </c>
      <c r="BF1473" s="59">
        <f t="shared" si="1052"/>
        <v>86.17860224257528</v>
      </c>
      <c r="BG1473" s="59">
        <f t="shared" si="1063"/>
        <v>0.13821397757424719</v>
      </c>
      <c r="BH1473" s="64">
        <f t="shared" si="1064"/>
        <v>0.86178602242575275</v>
      </c>
      <c r="BI1473" s="52"/>
      <c r="BJ1473" s="62"/>
      <c r="BK1473" s="62"/>
      <c r="BL1473" s="62"/>
    </row>
    <row r="1474" spans="1:64" s="31" customFormat="1" x14ac:dyDescent="0.25">
      <c r="A1474" s="62"/>
      <c r="B1474" s="58" t="s">
        <v>254</v>
      </c>
      <c r="C1474" s="52" t="s">
        <v>261</v>
      </c>
      <c r="D1474" s="52" t="s">
        <v>262</v>
      </c>
      <c r="E1474" s="52"/>
      <c r="F1474" s="52" t="s">
        <v>1588</v>
      </c>
      <c r="G1474" s="63" t="s">
        <v>1779</v>
      </c>
      <c r="H1474" s="63" t="s">
        <v>1789</v>
      </c>
      <c r="I1474" s="52" t="s">
        <v>1735</v>
      </c>
      <c r="J1474" s="52" t="s">
        <v>1722</v>
      </c>
      <c r="K1474" s="59">
        <v>85.760864733394499</v>
      </c>
      <c r="L1474" s="59">
        <v>1.54</v>
      </c>
      <c r="M1474" s="59">
        <v>0.83</v>
      </c>
      <c r="N1474" s="59">
        <v>18.38</v>
      </c>
      <c r="O1474" s="59">
        <v>34.590000000000003</v>
      </c>
      <c r="P1474" s="59"/>
      <c r="Q1474" s="59">
        <v>29.24</v>
      </c>
      <c r="R1474" s="59">
        <v>0.23</v>
      </c>
      <c r="S1474" s="59">
        <v>13.39</v>
      </c>
      <c r="T1474" s="59">
        <v>0.17</v>
      </c>
      <c r="U1474" s="59"/>
      <c r="V1474" s="59">
        <v>98.37</v>
      </c>
      <c r="W1474" s="59">
        <f t="shared" ref="W1474:W1536" si="1067">Q1474-0.8998*X1474</f>
        <v>16.566267073043221</v>
      </c>
      <c r="X1474" s="59">
        <f t="shared" ref="X1474:X1536" si="1068">(S1474/40.31+Q1474/71.85+R1474/70.94+T1474/74.7+U1474/41.38-N1474/101.96-O1474/151.91-P1474/201-L1474*2/60.08-M1474*2/79.95)/3*159.66</f>
        <v>14.0850554867268</v>
      </c>
      <c r="Y1474" s="59">
        <f t="shared" ref="Y1474:Y1536" si="1069">SUM(L1474:P1474,R1474:U1474,W1474:X1474)</f>
        <v>99.781322559770032</v>
      </c>
      <c r="Z1474" s="59">
        <f t="shared" si="1031"/>
        <v>4.8158615312069615E-2</v>
      </c>
      <c r="AA1474" s="59">
        <f t="shared" si="1032"/>
        <v>1.9520313468986215E-2</v>
      </c>
      <c r="AB1474" s="59">
        <f t="shared" si="1033"/>
        <v>0.67748728744656173</v>
      </c>
      <c r="AC1474" s="59">
        <f t="shared" si="1034"/>
        <v>0.8555864738473089</v>
      </c>
      <c r="AD1474" s="59">
        <f t="shared" si="1035"/>
        <v>0.33146609827892382</v>
      </c>
      <c r="AE1474" s="59">
        <f t="shared" si="1036"/>
        <v>0</v>
      </c>
      <c r="AF1474" s="59">
        <f t="shared" si="1037"/>
        <v>0.43326475387164037</v>
      </c>
      <c r="AG1474" s="59">
        <f t="shared" si="1038"/>
        <v>6.0924521421387798E-3</v>
      </c>
      <c r="AH1474" s="59">
        <f t="shared" si="1039"/>
        <v>0.62419926557860517</v>
      </c>
      <c r="AI1474" s="59">
        <f t="shared" si="1040"/>
        <v>4.2758814863131794E-3</v>
      </c>
      <c r="AJ1474" s="59">
        <f t="shared" si="1041"/>
        <v>3.0000511414325479</v>
      </c>
      <c r="AK1474" s="59">
        <f t="shared" si="1000"/>
        <v>4.0000000000000009</v>
      </c>
      <c r="AL1474" s="59">
        <f t="shared" si="1056"/>
        <v>0.59027943655531079</v>
      </c>
      <c r="AM1474" s="59">
        <f t="shared" si="1065"/>
        <v>0.40972056344468921</v>
      </c>
      <c r="AN1474" s="59">
        <f t="shared" si="1057"/>
        <v>1.3071163419767124</v>
      </c>
      <c r="AO1474" s="59">
        <f t="shared" si="1066"/>
        <v>3.9920562763186069</v>
      </c>
      <c r="AP1474" s="59">
        <f t="shared" si="1058"/>
        <v>0.43344151389574515</v>
      </c>
      <c r="AQ1474" s="59">
        <f t="shared" si="1059"/>
        <v>0.17777367245711215</v>
      </c>
      <c r="AR1474" s="59">
        <f t="shared" si="1060"/>
        <v>0.45887271835708671</v>
      </c>
      <c r="AS1474" s="59">
        <f t="shared" si="1061"/>
        <v>0.36335360918580117</v>
      </c>
      <c r="AT1474" s="59">
        <f t="shared" si="1062"/>
        <v>0.55808565474711291</v>
      </c>
      <c r="AU1474" s="59">
        <v>39.43</v>
      </c>
      <c r="AV1474" s="78">
        <v>0.01</v>
      </c>
      <c r="AW1474" s="59">
        <v>13.35</v>
      </c>
      <c r="AX1474" s="59">
        <v>0.23</v>
      </c>
      <c r="AY1474" s="59">
        <v>45.11</v>
      </c>
      <c r="AZ1474" s="59">
        <v>0.2</v>
      </c>
      <c r="BA1474" s="59">
        <v>0.19</v>
      </c>
      <c r="BB1474" s="59">
        <v>0.03</v>
      </c>
      <c r="BC1474" s="59"/>
      <c r="BD1474" s="59"/>
      <c r="BE1474" s="59">
        <f t="shared" si="1055"/>
        <v>98.55</v>
      </c>
      <c r="BF1474" s="59">
        <f t="shared" si="1052"/>
        <v>85.760864733394499</v>
      </c>
      <c r="BG1474" s="59">
        <f t="shared" si="1063"/>
        <v>0.14239135266605502</v>
      </c>
      <c r="BH1474" s="64">
        <f t="shared" si="1064"/>
        <v>0.85760864733394504</v>
      </c>
      <c r="BI1474" s="52"/>
      <c r="BJ1474" s="62"/>
      <c r="BK1474" s="62"/>
      <c r="BL1474" s="62"/>
    </row>
    <row r="1475" spans="1:64" s="31" customFormat="1" x14ac:dyDescent="0.25">
      <c r="A1475" s="62"/>
      <c r="B1475" s="58" t="s">
        <v>254</v>
      </c>
      <c r="C1475" s="52" t="s">
        <v>261</v>
      </c>
      <c r="D1475" s="52" t="s">
        <v>262</v>
      </c>
      <c r="E1475" s="52"/>
      <c r="F1475" s="52" t="s">
        <v>1589</v>
      </c>
      <c r="G1475" s="63" t="s">
        <v>1779</v>
      </c>
      <c r="H1475" s="63" t="s">
        <v>1789</v>
      </c>
      <c r="I1475" s="52" t="s">
        <v>1735</v>
      </c>
      <c r="J1475" s="52" t="s">
        <v>1722</v>
      </c>
      <c r="K1475" s="59">
        <v>86.729654990782194</v>
      </c>
      <c r="L1475" s="59">
        <v>0.03</v>
      </c>
      <c r="M1475" s="59">
        <v>0.78</v>
      </c>
      <c r="N1475" s="59">
        <v>20.25</v>
      </c>
      <c r="O1475" s="59">
        <v>34.78</v>
      </c>
      <c r="P1475" s="59"/>
      <c r="Q1475" s="59">
        <v>28.76</v>
      </c>
      <c r="R1475" s="59">
        <v>0.21</v>
      </c>
      <c r="S1475" s="59">
        <v>11.95</v>
      </c>
      <c r="T1475" s="59">
        <v>0.21</v>
      </c>
      <c r="U1475" s="59"/>
      <c r="V1475" s="59">
        <v>96.97</v>
      </c>
      <c r="W1475" s="59">
        <f t="shared" si="1067"/>
        <v>16.575884461701065</v>
      </c>
      <c r="X1475" s="59">
        <f t="shared" si="1068"/>
        <v>13.54091524594236</v>
      </c>
      <c r="Y1475" s="59">
        <f t="shared" si="1069"/>
        <v>98.326799707643417</v>
      </c>
      <c r="Z1475" s="59">
        <f t="shared" si="1031"/>
        <v>9.5534126654724582E-4</v>
      </c>
      <c r="AA1475" s="59">
        <f t="shared" si="1032"/>
        <v>1.8680448990956496E-2</v>
      </c>
      <c r="AB1475" s="59">
        <f t="shared" si="1033"/>
        <v>0.76008941304641442</v>
      </c>
      <c r="AC1475" s="59">
        <f t="shared" si="1034"/>
        <v>0.8760460551372643</v>
      </c>
      <c r="AD1475" s="59">
        <f t="shared" si="1035"/>
        <v>0.32449841988602096</v>
      </c>
      <c r="AE1475" s="59">
        <f t="shared" si="1036"/>
        <v>0</v>
      </c>
      <c r="AF1475" s="59">
        <f t="shared" si="1037"/>
        <v>0.44145803466850336</v>
      </c>
      <c r="AG1475" s="59">
        <f t="shared" si="1038"/>
        <v>5.6645784740311251E-3</v>
      </c>
      <c r="AH1475" s="59">
        <f t="shared" si="1039"/>
        <v>0.56727624050818393</v>
      </c>
      <c r="AI1475" s="59">
        <f t="shared" si="1040"/>
        <v>5.378733729725178E-3</v>
      </c>
      <c r="AJ1475" s="59">
        <f t="shared" si="1041"/>
        <v>3.0000472657076473</v>
      </c>
      <c r="AK1475" s="59">
        <f t="shared" si="1000"/>
        <v>4.0000000000000009</v>
      </c>
      <c r="AL1475" s="59">
        <f t="shared" si="1056"/>
        <v>0.5623643951315338</v>
      </c>
      <c r="AM1475" s="59">
        <f t="shared" si="1065"/>
        <v>0.4376356048684662</v>
      </c>
      <c r="AN1475" s="59">
        <f t="shared" si="1057"/>
        <v>1.3604320009433761</v>
      </c>
      <c r="AO1475" s="59">
        <f t="shared" si="1066"/>
        <v>4.2065161855825055</v>
      </c>
      <c r="AP1475" s="59">
        <f t="shared" si="1058"/>
        <v>0.42365126366713274</v>
      </c>
      <c r="AQ1475" s="59">
        <f t="shared" si="1059"/>
        <v>0.16550689134803181</v>
      </c>
      <c r="AR1475" s="59">
        <f t="shared" si="1060"/>
        <v>0.44681776667634604</v>
      </c>
      <c r="AS1475" s="59">
        <f t="shared" si="1061"/>
        <v>0.38767534197562209</v>
      </c>
      <c r="AT1475" s="59">
        <f t="shared" si="1062"/>
        <v>0.53543613727155992</v>
      </c>
      <c r="AU1475" s="59">
        <v>39.61</v>
      </c>
      <c r="AV1475" s="78">
        <v>0.01</v>
      </c>
      <c r="AW1475" s="59">
        <v>12.63</v>
      </c>
      <c r="AX1475" s="59">
        <v>0.14000000000000001</v>
      </c>
      <c r="AY1475" s="59">
        <v>46.31</v>
      </c>
      <c r="AZ1475" s="59">
        <v>0.16</v>
      </c>
      <c r="BA1475" s="59">
        <v>0.27</v>
      </c>
      <c r="BB1475" s="59">
        <v>0.04</v>
      </c>
      <c r="BC1475" s="59"/>
      <c r="BD1475" s="59"/>
      <c r="BE1475" s="59">
        <f t="shared" si="1055"/>
        <v>99.17</v>
      </c>
      <c r="BF1475" s="59">
        <f t="shared" si="1052"/>
        <v>86.729654990782194</v>
      </c>
      <c r="BG1475" s="59">
        <f t="shared" si="1063"/>
        <v>0.13270345009217807</v>
      </c>
      <c r="BH1475" s="64">
        <f t="shared" si="1064"/>
        <v>0.8672965499078219</v>
      </c>
      <c r="BI1475" s="52"/>
      <c r="BJ1475" s="62"/>
      <c r="BK1475" s="62"/>
      <c r="BL1475" s="62"/>
    </row>
    <row r="1476" spans="1:64" s="31" customFormat="1" x14ac:dyDescent="0.25">
      <c r="A1476" s="62"/>
      <c r="B1476" s="58" t="s">
        <v>254</v>
      </c>
      <c r="C1476" s="52" t="s">
        <v>261</v>
      </c>
      <c r="D1476" s="52" t="s">
        <v>262</v>
      </c>
      <c r="E1476" s="52"/>
      <c r="F1476" s="52" t="s">
        <v>1590</v>
      </c>
      <c r="G1476" s="63" t="s">
        <v>1779</v>
      </c>
      <c r="H1476" s="63" t="s">
        <v>1789</v>
      </c>
      <c r="I1476" s="52" t="s">
        <v>1735</v>
      </c>
      <c r="J1476" s="52" t="s">
        <v>1722</v>
      </c>
      <c r="K1476" s="59">
        <v>85.447091231978533</v>
      </c>
      <c r="L1476" s="59">
        <v>0</v>
      </c>
      <c r="M1476" s="59">
        <v>0.76</v>
      </c>
      <c r="N1476" s="59">
        <v>18.02</v>
      </c>
      <c r="O1476" s="59">
        <v>37.28</v>
      </c>
      <c r="P1476" s="59"/>
      <c r="Q1476" s="59">
        <v>29.23</v>
      </c>
      <c r="R1476" s="59">
        <v>0.27</v>
      </c>
      <c r="S1476" s="59">
        <v>11.26</v>
      </c>
      <c r="T1476" s="59">
        <v>0.06</v>
      </c>
      <c r="U1476" s="59"/>
      <c r="V1476" s="59">
        <v>96.88000000000001</v>
      </c>
      <c r="W1476" s="59">
        <f t="shared" si="1067"/>
        <v>17.276940542637661</v>
      </c>
      <c r="X1476" s="59">
        <f t="shared" si="1068"/>
        <v>13.284129203558944</v>
      </c>
      <c r="Y1476" s="59">
        <f t="shared" si="1069"/>
        <v>98.211069746196614</v>
      </c>
      <c r="Z1476" s="59">
        <f t="shared" si="1031"/>
        <v>0</v>
      </c>
      <c r="AA1476" s="59">
        <f t="shared" si="1032"/>
        <v>1.8476327885785421E-2</v>
      </c>
      <c r="AB1476" s="59">
        <f t="shared" si="1033"/>
        <v>0.68660000664084164</v>
      </c>
      <c r="AC1476" s="59">
        <f t="shared" si="1034"/>
        <v>0.95319690833999982</v>
      </c>
      <c r="AD1476" s="59">
        <f t="shared" si="1035"/>
        <v>0.32315212659729098</v>
      </c>
      <c r="AE1476" s="59">
        <f t="shared" si="1036"/>
        <v>0</v>
      </c>
      <c r="AF1476" s="59">
        <f t="shared" si="1037"/>
        <v>0.46707746446336551</v>
      </c>
      <c r="AG1476" s="59">
        <f t="shared" si="1038"/>
        <v>7.3930122839176351E-3</v>
      </c>
      <c r="AH1476" s="59">
        <f t="shared" si="1039"/>
        <v>0.54259331673987488</v>
      </c>
      <c r="AI1476" s="59">
        <f t="shared" si="1040"/>
        <v>1.5599883740719433E-3</v>
      </c>
      <c r="AJ1476" s="59">
        <f t="shared" si="1041"/>
        <v>3.0000491513251473</v>
      </c>
      <c r="AK1476" s="59">
        <f t="shared" si="1000"/>
        <v>3.9999999999999996</v>
      </c>
      <c r="AL1476" s="59">
        <f t="shared" si="1056"/>
        <v>0.53739627494544107</v>
      </c>
      <c r="AM1476" s="59">
        <f t="shared" si="1065"/>
        <v>0.46260372505455893</v>
      </c>
      <c r="AN1476" s="59">
        <f t="shared" si="1057"/>
        <v>1.4453795163954866</v>
      </c>
      <c r="AO1476" s="59">
        <f t="shared" si="1066"/>
        <v>4.5535831004030438</v>
      </c>
      <c r="AP1476" s="59">
        <f t="shared" si="1058"/>
        <v>0.40893447961566709</v>
      </c>
      <c r="AQ1476" s="59">
        <f t="shared" si="1059"/>
        <v>0.16462583579729081</v>
      </c>
      <c r="AR1476" s="59">
        <f t="shared" si="1060"/>
        <v>0.48559432168125349</v>
      </c>
      <c r="AS1476" s="59">
        <f t="shared" si="1061"/>
        <v>0.34977984252145577</v>
      </c>
      <c r="AT1476" s="59">
        <f t="shared" si="1062"/>
        <v>0.58128960948260877</v>
      </c>
      <c r="AU1476" s="59">
        <v>39.380000000000003</v>
      </c>
      <c r="AV1476" s="78">
        <v>0.03</v>
      </c>
      <c r="AW1476" s="59">
        <v>13.84</v>
      </c>
      <c r="AX1476" s="59">
        <v>0.22</v>
      </c>
      <c r="AY1476" s="59">
        <v>45.59</v>
      </c>
      <c r="AZ1476" s="59">
        <v>0.17</v>
      </c>
      <c r="BA1476" s="59">
        <v>0.15</v>
      </c>
      <c r="BB1476" s="59">
        <v>0.04</v>
      </c>
      <c r="BC1476" s="59"/>
      <c r="BD1476" s="59"/>
      <c r="BE1476" s="59">
        <f t="shared" si="1055"/>
        <v>99.420000000000016</v>
      </c>
      <c r="BF1476" s="59">
        <f t="shared" si="1052"/>
        <v>85.447091231978533</v>
      </c>
      <c r="BG1476" s="59">
        <f t="shared" si="1063"/>
        <v>0.14552908768021466</v>
      </c>
      <c r="BH1476" s="64">
        <f t="shared" si="1064"/>
        <v>0.85447091231978534</v>
      </c>
      <c r="BI1476" s="52"/>
      <c r="BJ1476" s="62"/>
      <c r="BK1476" s="62"/>
      <c r="BL1476" s="62"/>
    </row>
    <row r="1477" spans="1:64" s="31" customFormat="1" x14ac:dyDescent="0.25">
      <c r="A1477" s="62"/>
      <c r="B1477" s="58" t="s">
        <v>254</v>
      </c>
      <c r="C1477" s="52" t="s">
        <v>261</v>
      </c>
      <c r="D1477" s="52" t="s">
        <v>262</v>
      </c>
      <c r="E1477" s="52"/>
      <c r="F1477" s="52" t="s">
        <v>1591</v>
      </c>
      <c r="G1477" s="63" t="s">
        <v>1779</v>
      </c>
      <c r="H1477" s="63" t="s">
        <v>1789</v>
      </c>
      <c r="I1477" s="52" t="s">
        <v>1735</v>
      </c>
      <c r="J1477" s="52" t="s">
        <v>1722</v>
      </c>
      <c r="K1477" s="59">
        <v>85.217180916117215</v>
      </c>
      <c r="L1477" s="59">
        <v>0</v>
      </c>
      <c r="M1477" s="59">
        <v>1.1100000000000001</v>
      </c>
      <c r="N1477" s="59">
        <v>19.899999999999999</v>
      </c>
      <c r="O1477" s="59">
        <v>33.35</v>
      </c>
      <c r="P1477" s="59"/>
      <c r="Q1477" s="59">
        <v>31.68</v>
      </c>
      <c r="R1477" s="59">
        <v>0.27</v>
      </c>
      <c r="S1477" s="59">
        <v>10.79</v>
      </c>
      <c r="T1477" s="59">
        <v>0.19</v>
      </c>
      <c r="U1477" s="59"/>
      <c r="V1477" s="59">
        <v>97.289999999999992</v>
      </c>
      <c r="W1477" s="59">
        <f t="shared" si="1067"/>
        <v>18.632428120120366</v>
      </c>
      <c r="X1477" s="59">
        <f t="shared" si="1068"/>
        <v>14.500524427516815</v>
      </c>
      <c r="Y1477" s="59">
        <f t="shared" si="1069"/>
        <v>98.742952547637174</v>
      </c>
      <c r="Z1477" s="59">
        <f t="shared" si="1031"/>
        <v>0</v>
      </c>
      <c r="AA1477" s="59">
        <f t="shared" si="1032"/>
        <v>2.674776874080266E-2</v>
      </c>
      <c r="AB1477" s="59">
        <f t="shared" si="1033"/>
        <v>0.75156164006311676</v>
      </c>
      <c r="AC1477" s="59">
        <f t="shared" si="1034"/>
        <v>0.84521086668529566</v>
      </c>
      <c r="AD1477" s="59">
        <f t="shared" si="1035"/>
        <v>0.34963922504702644</v>
      </c>
      <c r="AE1477" s="59">
        <f t="shared" si="1036"/>
        <v>0</v>
      </c>
      <c r="AF1477" s="59">
        <f t="shared" si="1037"/>
        <v>0.49929135006093761</v>
      </c>
      <c r="AG1477" s="59">
        <f t="shared" si="1038"/>
        <v>7.3279743450922344E-3</v>
      </c>
      <c r="AH1477" s="59">
        <f t="shared" si="1039"/>
        <v>0.51537103516641358</v>
      </c>
      <c r="AI1477" s="59">
        <f t="shared" si="1040"/>
        <v>4.896505252792783E-3</v>
      </c>
      <c r="AJ1477" s="59">
        <f t="shared" si="1041"/>
        <v>3.0000463653614782</v>
      </c>
      <c r="AK1477" s="59">
        <f t="shared" si="1000"/>
        <v>4</v>
      </c>
      <c r="AL1477" s="59">
        <f t="shared" si="1056"/>
        <v>0.50792366275698342</v>
      </c>
      <c r="AM1477" s="59">
        <f t="shared" si="1065"/>
        <v>0.49207633724301658</v>
      </c>
      <c r="AN1477" s="59">
        <f t="shared" si="1057"/>
        <v>1.4280186955390459</v>
      </c>
      <c r="AO1477" s="59">
        <f t="shared" si="1066"/>
        <v>4.4821269530016963</v>
      </c>
      <c r="AP1477" s="59">
        <f t="shared" si="1058"/>
        <v>0.41185844319785575</v>
      </c>
      <c r="AQ1477" s="59">
        <f t="shared" si="1059"/>
        <v>0.17963271559430383</v>
      </c>
      <c r="AR1477" s="59">
        <f t="shared" si="1060"/>
        <v>0.4342405324004307</v>
      </c>
      <c r="AS1477" s="59">
        <f t="shared" si="1061"/>
        <v>0.38612675200526553</v>
      </c>
      <c r="AT1477" s="59">
        <f t="shared" si="1062"/>
        <v>0.52932453628378207</v>
      </c>
      <c r="AU1477" s="59">
        <v>39.47</v>
      </c>
      <c r="AV1477" s="78">
        <v>0.01</v>
      </c>
      <c r="AW1477" s="59">
        <v>14.01</v>
      </c>
      <c r="AX1477" s="59">
        <v>0.21</v>
      </c>
      <c r="AY1477" s="59">
        <v>45.31</v>
      </c>
      <c r="AZ1477" s="59">
        <v>0.18</v>
      </c>
      <c r="BA1477" s="59">
        <v>0.2</v>
      </c>
      <c r="BB1477" s="59">
        <v>0.02</v>
      </c>
      <c r="BC1477" s="59"/>
      <c r="BD1477" s="59"/>
      <c r="BE1477" s="59">
        <f t="shared" si="1055"/>
        <v>99.41</v>
      </c>
      <c r="BF1477" s="59">
        <f t="shared" si="1052"/>
        <v>85.217180916117215</v>
      </c>
      <c r="BG1477" s="59">
        <f t="shared" si="1063"/>
        <v>0.14782819083882784</v>
      </c>
      <c r="BH1477" s="64">
        <f t="shared" si="1064"/>
        <v>0.85217180916117219</v>
      </c>
      <c r="BI1477" s="52"/>
      <c r="BJ1477" s="62"/>
      <c r="BK1477" s="62"/>
      <c r="BL1477" s="62"/>
    </row>
    <row r="1478" spans="1:64" s="31" customFormat="1" x14ac:dyDescent="0.25">
      <c r="A1478" s="62"/>
      <c r="B1478" s="58" t="s">
        <v>254</v>
      </c>
      <c r="C1478" s="52" t="s">
        <v>261</v>
      </c>
      <c r="D1478" s="52" t="s">
        <v>262</v>
      </c>
      <c r="E1478" s="52"/>
      <c r="F1478" s="52" t="s">
        <v>1592</v>
      </c>
      <c r="G1478" s="63" t="s">
        <v>1779</v>
      </c>
      <c r="H1478" s="63" t="s">
        <v>1789</v>
      </c>
      <c r="I1478" s="52" t="s">
        <v>1735</v>
      </c>
      <c r="J1478" s="52" t="s">
        <v>1722</v>
      </c>
      <c r="K1478" s="59">
        <v>86.759411458312201</v>
      </c>
      <c r="L1478" s="59">
        <v>0.17</v>
      </c>
      <c r="M1478" s="59">
        <v>0.77</v>
      </c>
      <c r="N1478" s="59">
        <v>20.440000000000001</v>
      </c>
      <c r="O1478" s="59">
        <v>36.090000000000003</v>
      </c>
      <c r="P1478" s="59"/>
      <c r="Q1478" s="59">
        <v>27.38</v>
      </c>
      <c r="R1478" s="59">
        <v>0.24</v>
      </c>
      <c r="S1478" s="59">
        <v>11.94</v>
      </c>
      <c r="T1478" s="59">
        <v>0.18</v>
      </c>
      <c r="U1478" s="59"/>
      <c r="V1478" s="59">
        <v>97.210000000000008</v>
      </c>
      <c r="W1478" s="59">
        <f t="shared" si="1067"/>
        <v>16.839894322396528</v>
      </c>
      <c r="X1478" s="59">
        <f t="shared" si="1068"/>
        <v>11.713831604360381</v>
      </c>
      <c r="Y1478" s="59">
        <f t="shared" si="1069"/>
        <v>98.383725926756924</v>
      </c>
      <c r="Z1478" s="59">
        <f t="shared" si="1031"/>
        <v>5.4007061019432645E-3</v>
      </c>
      <c r="AA1478" s="59">
        <f t="shared" si="1032"/>
        <v>1.8397032381848154E-2</v>
      </c>
      <c r="AB1478" s="59">
        <f t="shared" si="1033"/>
        <v>0.76539370714794208</v>
      </c>
      <c r="AC1478" s="59">
        <f t="shared" si="1034"/>
        <v>0.90687740723022769</v>
      </c>
      <c r="AD1478" s="59">
        <f t="shared" si="1035"/>
        <v>0.28004503855997281</v>
      </c>
      <c r="AE1478" s="59">
        <f t="shared" si="1036"/>
        <v>0</v>
      </c>
      <c r="AF1478" s="59">
        <f t="shared" si="1037"/>
        <v>0.44742105368086083</v>
      </c>
      <c r="AG1478" s="59">
        <f t="shared" si="1038"/>
        <v>6.4583843114964573E-3</v>
      </c>
      <c r="AH1478" s="59">
        <f t="shared" si="1039"/>
        <v>0.56545149360241975</v>
      </c>
      <c r="AI1478" s="59">
        <f t="shared" si="1040"/>
        <v>4.5993620304265693E-3</v>
      </c>
      <c r="AJ1478" s="59">
        <f t="shared" si="1041"/>
        <v>3.0000441850471375</v>
      </c>
      <c r="AK1478" s="59">
        <f t="shared" ref="AK1478:AK1541" si="1070">Z1478*2+AA1478*2+AB1478*1.5+AC1478*1.5+AD1478*1.5+AE1478*2.5+AF1478+AG1478+AH1478+AI1478</f>
        <v>4</v>
      </c>
      <c r="AL1478" s="59">
        <f t="shared" si="1056"/>
        <v>0.55826519843890487</v>
      </c>
      <c r="AM1478" s="59">
        <f t="shared" si="1065"/>
        <v>0.44173480156109513</v>
      </c>
      <c r="AN1478" s="59">
        <f t="shared" si="1057"/>
        <v>1.5976753453000159</v>
      </c>
      <c r="AO1478" s="59">
        <f t="shared" si="1066"/>
        <v>5.1915749407234255</v>
      </c>
      <c r="AP1478" s="59">
        <f t="shared" si="1058"/>
        <v>0.38495957618772647</v>
      </c>
      <c r="AQ1478" s="59">
        <f t="shared" si="1059"/>
        <v>0.14344246352647258</v>
      </c>
      <c r="AR1478" s="59">
        <f t="shared" si="1060"/>
        <v>0.46451360137825037</v>
      </c>
      <c r="AS1478" s="59">
        <f t="shared" si="1061"/>
        <v>0.39204393509527696</v>
      </c>
      <c r="AT1478" s="59">
        <f t="shared" si="1062"/>
        <v>0.54230285952612889</v>
      </c>
      <c r="AU1478" s="59">
        <v>39.549999999999997</v>
      </c>
      <c r="AV1478" s="78">
        <v>0.01</v>
      </c>
      <c r="AW1478" s="59">
        <v>12.63</v>
      </c>
      <c r="AX1478" s="59">
        <v>0.19</v>
      </c>
      <c r="AY1478" s="59">
        <v>46.43</v>
      </c>
      <c r="AZ1478" s="59">
        <v>0.18</v>
      </c>
      <c r="BA1478" s="59">
        <v>0.26</v>
      </c>
      <c r="BB1478" s="59">
        <v>7.0000000000000007E-2</v>
      </c>
      <c r="BC1478" s="59"/>
      <c r="BD1478" s="59"/>
      <c r="BE1478" s="59">
        <f t="shared" si="1055"/>
        <v>99.320000000000007</v>
      </c>
      <c r="BF1478" s="59">
        <f t="shared" si="1052"/>
        <v>86.759411458312201</v>
      </c>
      <c r="BG1478" s="59">
        <f t="shared" si="1063"/>
        <v>0.13240588541687801</v>
      </c>
      <c r="BH1478" s="64">
        <f t="shared" si="1064"/>
        <v>0.86759411458312197</v>
      </c>
      <c r="BI1478" s="52"/>
      <c r="BJ1478" s="62"/>
      <c r="BK1478" s="62"/>
      <c r="BL1478" s="62"/>
    </row>
    <row r="1479" spans="1:64" s="31" customFormat="1" x14ac:dyDescent="0.25">
      <c r="A1479" s="62"/>
      <c r="B1479" s="58" t="s">
        <v>254</v>
      </c>
      <c r="C1479" s="52" t="s">
        <v>261</v>
      </c>
      <c r="D1479" s="52" t="s">
        <v>262</v>
      </c>
      <c r="E1479" s="52"/>
      <c r="F1479" s="52" t="s">
        <v>1593</v>
      </c>
      <c r="G1479" s="63" t="s">
        <v>1779</v>
      </c>
      <c r="H1479" s="63" t="s">
        <v>1789</v>
      </c>
      <c r="I1479" s="52" t="s">
        <v>1735</v>
      </c>
      <c r="J1479" s="52" t="s">
        <v>1722</v>
      </c>
      <c r="K1479" s="59">
        <v>85.083077378529396</v>
      </c>
      <c r="L1479" s="59">
        <v>7.0000000000000007E-2</v>
      </c>
      <c r="M1479" s="59">
        <v>0.94</v>
      </c>
      <c r="N1479" s="59">
        <v>19.7</v>
      </c>
      <c r="O1479" s="59">
        <v>33.96</v>
      </c>
      <c r="P1479" s="59"/>
      <c r="Q1479" s="59">
        <v>30.34</v>
      </c>
      <c r="R1479" s="59">
        <v>0.28000000000000003</v>
      </c>
      <c r="S1479" s="59">
        <v>11.26</v>
      </c>
      <c r="T1479" s="59">
        <v>0.14000000000000001</v>
      </c>
      <c r="U1479" s="59"/>
      <c r="V1479" s="59">
        <v>96.690000000000012</v>
      </c>
      <c r="W1479" s="59">
        <f t="shared" si="1067"/>
        <v>17.658778732354961</v>
      </c>
      <c r="X1479" s="59">
        <f t="shared" si="1068"/>
        <v>14.093377714653297</v>
      </c>
      <c r="Y1479" s="59">
        <f t="shared" si="1069"/>
        <v>98.102156447008269</v>
      </c>
      <c r="Z1479" s="59">
        <f t="shared" si="1031"/>
        <v>2.2492020909906933E-3</v>
      </c>
      <c r="AA1479" s="59">
        <f t="shared" si="1032"/>
        <v>2.271505103321525E-2</v>
      </c>
      <c r="AB1479" s="59">
        <f t="shared" si="1033"/>
        <v>0.74610343183834726</v>
      </c>
      <c r="AC1479" s="59">
        <f t="shared" si="1034"/>
        <v>0.86309419919019559</v>
      </c>
      <c r="AD1479" s="59">
        <f t="shared" si="1035"/>
        <v>0.34077899175443832</v>
      </c>
      <c r="AE1479" s="59">
        <f t="shared" si="1036"/>
        <v>0</v>
      </c>
      <c r="AF1479" s="59">
        <f t="shared" si="1037"/>
        <v>0.47453312606297043</v>
      </c>
      <c r="AG1479" s="59">
        <f t="shared" si="1038"/>
        <v>7.6207811473149572E-3</v>
      </c>
      <c r="AH1479" s="59">
        <f t="shared" si="1039"/>
        <v>0.53933454090524224</v>
      </c>
      <c r="AI1479" s="59">
        <f t="shared" si="1040"/>
        <v>3.6181114615882956E-3</v>
      </c>
      <c r="AJ1479" s="59">
        <f t="shared" si="1041"/>
        <v>3.0000474354843032</v>
      </c>
      <c r="AK1479" s="59">
        <f t="shared" si="1070"/>
        <v>3.9999999999999996</v>
      </c>
      <c r="AL1479" s="59">
        <f t="shared" si="1056"/>
        <v>0.53195753102377186</v>
      </c>
      <c r="AM1479" s="59">
        <f t="shared" si="1065"/>
        <v>0.46804246897622814</v>
      </c>
      <c r="AN1479" s="59">
        <f t="shared" si="1057"/>
        <v>1.3924952463176308</v>
      </c>
      <c r="AO1479" s="59">
        <f t="shared" si="1066"/>
        <v>4.3367516922136673</v>
      </c>
      <c r="AP1479" s="59">
        <f t="shared" si="1058"/>
        <v>0.41797366224201843</v>
      </c>
      <c r="AQ1479" s="59">
        <f t="shared" si="1059"/>
        <v>0.1747605523947682</v>
      </c>
      <c r="AR1479" s="59">
        <f t="shared" si="1060"/>
        <v>0.44261771608235939</v>
      </c>
      <c r="AS1479" s="59">
        <f t="shared" si="1061"/>
        <v>0.38262173152287243</v>
      </c>
      <c r="AT1479" s="59">
        <f t="shared" si="1062"/>
        <v>0.53635065236737645</v>
      </c>
      <c r="AU1479" s="59">
        <v>39.590000000000003</v>
      </c>
      <c r="AV1479" s="78">
        <v>0.02</v>
      </c>
      <c r="AW1479" s="59">
        <v>14.2</v>
      </c>
      <c r="AX1479" s="59">
        <v>0.22</v>
      </c>
      <c r="AY1479" s="59">
        <v>45.44</v>
      </c>
      <c r="AZ1479" s="59">
        <v>0.2</v>
      </c>
      <c r="BA1479" s="59">
        <v>0.2</v>
      </c>
      <c r="BB1479" s="59">
        <v>7.0000000000000007E-2</v>
      </c>
      <c r="BC1479" s="59"/>
      <c r="BD1479" s="59"/>
      <c r="BE1479" s="59">
        <f t="shared" si="1055"/>
        <v>99.94</v>
      </c>
      <c r="BF1479" s="59">
        <f t="shared" si="1052"/>
        <v>85.083077378529396</v>
      </c>
      <c r="BG1479" s="59">
        <f t="shared" si="1063"/>
        <v>0.14916922621470605</v>
      </c>
      <c r="BH1479" s="64">
        <f t="shared" si="1064"/>
        <v>0.85083077378529393</v>
      </c>
      <c r="BI1479" s="52"/>
      <c r="BJ1479" s="62"/>
      <c r="BK1479" s="62"/>
      <c r="BL1479" s="62"/>
    </row>
    <row r="1480" spans="1:64" s="31" customFormat="1" x14ac:dyDescent="0.25">
      <c r="A1480" s="62"/>
      <c r="B1480" s="58" t="s">
        <v>254</v>
      </c>
      <c r="C1480" s="52" t="s">
        <v>261</v>
      </c>
      <c r="D1480" s="52" t="s">
        <v>262</v>
      </c>
      <c r="E1480" s="52"/>
      <c r="F1480" s="52" t="s">
        <v>1594</v>
      </c>
      <c r="G1480" s="63" t="s">
        <v>1779</v>
      </c>
      <c r="H1480" s="63" t="s">
        <v>1789</v>
      </c>
      <c r="I1480" s="52" t="s">
        <v>1735</v>
      </c>
      <c r="J1480" s="52" t="s">
        <v>1722</v>
      </c>
      <c r="K1480" s="59">
        <v>86.443409269439812</v>
      </c>
      <c r="L1480" s="59">
        <v>0.08</v>
      </c>
      <c r="M1480" s="59">
        <v>0.57999999999999996</v>
      </c>
      <c r="N1480" s="59">
        <v>22.26</v>
      </c>
      <c r="O1480" s="59">
        <v>36.840000000000003</v>
      </c>
      <c r="P1480" s="59"/>
      <c r="Q1480" s="59">
        <v>24.62</v>
      </c>
      <c r="R1480" s="59">
        <v>0.21</v>
      </c>
      <c r="S1480" s="59">
        <v>13.05</v>
      </c>
      <c r="T1480" s="59">
        <v>0.14000000000000001</v>
      </c>
      <c r="U1480" s="59"/>
      <c r="V1480" s="59">
        <v>97.78</v>
      </c>
      <c r="W1480" s="59">
        <f t="shared" si="1067"/>
        <v>15.366791964743379</v>
      </c>
      <c r="X1480" s="59">
        <f t="shared" si="1068"/>
        <v>10.283627511954458</v>
      </c>
      <c r="Y1480" s="59">
        <f t="shared" si="1069"/>
        <v>98.810419476697859</v>
      </c>
      <c r="Z1480" s="59">
        <f t="shared" si="1031"/>
        <v>2.4941146827478782E-3</v>
      </c>
      <c r="AA1480" s="59">
        <f t="shared" si="1032"/>
        <v>1.359909007291389E-2</v>
      </c>
      <c r="AB1480" s="59">
        <f t="shared" si="1033"/>
        <v>0.81800124549663678</v>
      </c>
      <c r="AC1480" s="59">
        <f t="shared" si="1034"/>
        <v>0.90846067220416427</v>
      </c>
      <c r="AD1480" s="59">
        <f t="shared" si="1035"/>
        <v>0.24126818273979206</v>
      </c>
      <c r="AE1480" s="59">
        <f t="shared" si="1036"/>
        <v>0</v>
      </c>
      <c r="AF1480" s="59">
        <f t="shared" si="1037"/>
        <v>0.40066838494987034</v>
      </c>
      <c r="AG1480" s="59">
        <f t="shared" si="1038"/>
        <v>5.5457047804706788E-3</v>
      </c>
      <c r="AH1480" s="59">
        <f t="shared" si="1039"/>
        <v>0.60649377768744595</v>
      </c>
      <c r="AI1480" s="59">
        <f t="shared" si="1040"/>
        <v>3.5105724099994649E-3</v>
      </c>
      <c r="AJ1480" s="59">
        <f t="shared" si="1041"/>
        <v>3.0000417450240411</v>
      </c>
      <c r="AK1480" s="59">
        <f t="shared" si="1070"/>
        <v>3.9999999999999991</v>
      </c>
      <c r="AL1480" s="59">
        <f t="shared" si="1056"/>
        <v>0.6021808604279818</v>
      </c>
      <c r="AM1480" s="59">
        <f t="shared" si="1065"/>
        <v>0.3978191395720182</v>
      </c>
      <c r="AN1480" s="59">
        <f t="shared" si="1057"/>
        <v>1.6606764323416467</v>
      </c>
      <c r="AO1480" s="59">
        <f t="shared" si="1066"/>
        <v>5.4611494384834405</v>
      </c>
      <c r="AP1480" s="59">
        <f t="shared" si="1058"/>
        <v>0.37584427322487518</v>
      </c>
      <c r="AQ1480" s="59">
        <f t="shared" si="1059"/>
        <v>0.12261243688134356</v>
      </c>
      <c r="AR1480" s="59">
        <f t="shared" si="1060"/>
        <v>0.4616795118399375</v>
      </c>
      <c r="AS1480" s="59">
        <f t="shared" si="1061"/>
        <v>0.4157080512787189</v>
      </c>
      <c r="AT1480" s="59">
        <f t="shared" si="1062"/>
        <v>0.52619792124577991</v>
      </c>
      <c r="AU1480" s="59">
        <v>39.56</v>
      </c>
      <c r="AV1480" s="78">
        <v>0.04</v>
      </c>
      <c r="AW1480" s="59">
        <v>12.92</v>
      </c>
      <c r="AX1480" s="59">
        <v>0.2</v>
      </c>
      <c r="AY1480" s="59">
        <v>46.22</v>
      </c>
      <c r="AZ1480" s="59">
        <v>0.17</v>
      </c>
      <c r="BA1480" s="59">
        <v>0.26</v>
      </c>
      <c r="BB1480" s="59">
        <v>0.04</v>
      </c>
      <c r="BC1480" s="59"/>
      <c r="BD1480" s="59"/>
      <c r="BE1480" s="59">
        <f t="shared" si="1055"/>
        <v>99.410000000000011</v>
      </c>
      <c r="BF1480" s="59">
        <f t="shared" si="1052"/>
        <v>86.443409269439812</v>
      </c>
      <c r="BG1480" s="59">
        <f t="shared" si="1063"/>
        <v>0.13556590730560189</v>
      </c>
      <c r="BH1480" s="64">
        <f t="shared" si="1064"/>
        <v>0.86443409269439808</v>
      </c>
      <c r="BI1480" s="52"/>
      <c r="BJ1480" s="62"/>
      <c r="BK1480" s="62"/>
      <c r="BL1480" s="62"/>
    </row>
    <row r="1481" spans="1:64" s="31" customFormat="1" x14ac:dyDescent="0.25">
      <c r="A1481" s="62"/>
      <c r="B1481" s="58" t="s">
        <v>254</v>
      </c>
      <c r="C1481" s="52" t="s">
        <v>261</v>
      </c>
      <c r="D1481" s="52" t="s">
        <v>262</v>
      </c>
      <c r="E1481" s="52"/>
      <c r="F1481" s="52" t="s">
        <v>1595</v>
      </c>
      <c r="G1481" s="63" t="s">
        <v>1779</v>
      </c>
      <c r="H1481" s="63" t="s">
        <v>1789</v>
      </c>
      <c r="I1481" s="52" t="s">
        <v>1735</v>
      </c>
      <c r="J1481" s="52" t="s">
        <v>1722</v>
      </c>
      <c r="K1481" s="59">
        <v>85.085325759788191</v>
      </c>
      <c r="L1481" s="59">
        <v>0.04</v>
      </c>
      <c r="M1481" s="59">
        <v>1.08</v>
      </c>
      <c r="N1481" s="59">
        <v>19.68</v>
      </c>
      <c r="O1481" s="59">
        <v>32.78</v>
      </c>
      <c r="P1481" s="59"/>
      <c r="Q1481" s="59">
        <v>32.36</v>
      </c>
      <c r="R1481" s="59">
        <v>0.26</v>
      </c>
      <c r="S1481" s="59">
        <v>10.71</v>
      </c>
      <c r="T1481" s="59">
        <v>0.13</v>
      </c>
      <c r="U1481" s="59"/>
      <c r="V1481" s="59">
        <v>97.039999999999992</v>
      </c>
      <c r="W1481" s="59">
        <f t="shared" si="1067"/>
        <v>18.744282618926718</v>
      </c>
      <c r="X1481" s="59">
        <f t="shared" si="1068"/>
        <v>15.131937520641568</v>
      </c>
      <c r="Y1481" s="59">
        <f t="shared" si="1069"/>
        <v>98.556220139568282</v>
      </c>
      <c r="Z1481" s="59">
        <f t="shared" si="1031"/>
        <v>1.2857696163727022E-3</v>
      </c>
      <c r="AA1481" s="59">
        <f t="shared" si="1032"/>
        <v>2.610852564069541E-2</v>
      </c>
      <c r="AB1481" s="59">
        <f t="shared" si="1033"/>
        <v>0.74564246673077983</v>
      </c>
      <c r="AC1481" s="59">
        <f t="shared" si="1034"/>
        <v>0.83343588225748766</v>
      </c>
      <c r="AD1481" s="59">
        <f t="shared" si="1035"/>
        <v>0.36603700273905471</v>
      </c>
      <c r="AE1481" s="59">
        <f t="shared" si="1036"/>
        <v>0</v>
      </c>
      <c r="AF1481" s="59">
        <f t="shared" si="1037"/>
        <v>0.50390355565192269</v>
      </c>
      <c r="AG1481" s="59">
        <f t="shared" si="1038"/>
        <v>7.079254660430391E-3</v>
      </c>
      <c r="AH1481" s="59">
        <f t="shared" si="1039"/>
        <v>0.51319456016765086</v>
      </c>
      <c r="AI1481" s="59">
        <f t="shared" si="1040"/>
        <v>3.3610114148770712E-3</v>
      </c>
      <c r="AJ1481" s="59">
        <f t="shared" si="1041"/>
        <v>3.0000480288792715</v>
      </c>
      <c r="AK1481" s="59">
        <f t="shared" si="1070"/>
        <v>4.0000000000000009</v>
      </c>
      <c r="AL1481" s="59">
        <f t="shared" si="1056"/>
        <v>0.50456740818374313</v>
      </c>
      <c r="AM1481" s="59">
        <f t="shared" si="1065"/>
        <v>0.49543259181625687</v>
      </c>
      <c r="AN1481" s="59">
        <f t="shared" si="1057"/>
        <v>1.3766464916967756</v>
      </c>
      <c r="AO1481" s="59">
        <f t="shared" si="1066"/>
        <v>4.2722595961122876</v>
      </c>
      <c r="AP1481" s="59">
        <f t="shared" si="1058"/>
        <v>0.42076093499545369</v>
      </c>
      <c r="AQ1481" s="59">
        <f t="shared" si="1059"/>
        <v>0.18818267123027052</v>
      </c>
      <c r="AR1481" s="59">
        <f t="shared" si="1060"/>
        <v>0.42847632738972058</v>
      </c>
      <c r="AS1481" s="59">
        <f t="shared" si="1061"/>
        <v>0.38334100138000882</v>
      </c>
      <c r="AT1481" s="59">
        <f t="shared" si="1062"/>
        <v>0.52779894220668588</v>
      </c>
      <c r="AU1481" s="59">
        <v>39.380000000000003</v>
      </c>
      <c r="AV1481" s="78">
        <v>0.02</v>
      </c>
      <c r="AW1481" s="59">
        <v>14.11</v>
      </c>
      <c r="AX1481" s="59">
        <v>0.23</v>
      </c>
      <c r="AY1481" s="59">
        <v>45.16</v>
      </c>
      <c r="AZ1481" s="59">
        <v>0.21</v>
      </c>
      <c r="BA1481" s="59">
        <v>0.18</v>
      </c>
      <c r="BB1481" s="59">
        <v>0.19</v>
      </c>
      <c r="BC1481" s="59"/>
      <c r="BD1481" s="59"/>
      <c r="BE1481" s="59">
        <f t="shared" si="1055"/>
        <v>99.48</v>
      </c>
      <c r="BF1481" s="59">
        <f t="shared" si="1052"/>
        <v>85.085325759788191</v>
      </c>
      <c r="BG1481" s="59">
        <f t="shared" si="1063"/>
        <v>0.14914674240211809</v>
      </c>
      <c r="BH1481" s="64">
        <f t="shared" si="1064"/>
        <v>0.85085325759788188</v>
      </c>
      <c r="BI1481" s="52"/>
      <c r="BJ1481" s="62"/>
      <c r="BK1481" s="62"/>
      <c r="BL1481" s="62"/>
    </row>
    <row r="1482" spans="1:64" s="31" customFormat="1" x14ac:dyDescent="0.25">
      <c r="A1482" s="62"/>
      <c r="B1482" s="58" t="s">
        <v>254</v>
      </c>
      <c r="C1482" s="52" t="s">
        <v>261</v>
      </c>
      <c r="D1482" s="52" t="s">
        <v>262</v>
      </c>
      <c r="E1482" s="52"/>
      <c r="F1482" s="52" t="s">
        <v>1596</v>
      </c>
      <c r="G1482" s="63" t="s">
        <v>1779</v>
      </c>
      <c r="H1482" s="63" t="s">
        <v>1789</v>
      </c>
      <c r="I1482" s="52" t="s">
        <v>1735</v>
      </c>
      <c r="J1482" s="52" t="s">
        <v>1722</v>
      </c>
      <c r="K1482" s="59">
        <v>86.536651424337933</v>
      </c>
      <c r="L1482" s="59">
        <v>0.06</v>
      </c>
      <c r="M1482" s="59">
        <v>0.75</v>
      </c>
      <c r="N1482" s="59">
        <v>13.97</v>
      </c>
      <c r="O1482" s="59">
        <v>33.67</v>
      </c>
      <c r="P1482" s="59"/>
      <c r="Q1482" s="59">
        <v>26.62</v>
      </c>
      <c r="R1482" s="59">
        <v>0.22</v>
      </c>
      <c r="S1482" s="59">
        <v>6.6</v>
      </c>
      <c r="T1482" s="59">
        <v>0.24</v>
      </c>
      <c r="U1482" s="59"/>
      <c r="V1482" s="59">
        <v>82.13</v>
      </c>
      <c r="W1482" s="59">
        <f t="shared" si="1067"/>
        <v>18.904328885794406</v>
      </c>
      <c r="X1482" s="59">
        <f t="shared" si="1068"/>
        <v>8.5748734321022404</v>
      </c>
      <c r="Y1482" s="59">
        <f t="shared" si="1069"/>
        <v>82.989202317896655</v>
      </c>
      <c r="Z1482" s="59">
        <f t="shared" si="1031"/>
        <v>2.3621311520210428E-3</v>
      </c>
      <c r="AA1482" s="59">
        <f t="shared" si="1032"/>
        <v>2.2205954462600826E-2</v>
      </c>
      <c r="AB1482" s="59">
        <f t="shared" si="1033"/>
        <v>0.6482634494316315</v>
      </c>
      <c r="AC1482" s="59">
        <f t="shared" si="1034"/>
        <v>1.0484698607658465</v>
      </c>
      <c r="AD1482" s="59">
        <f t="shared" si="1035"/>
        <v>0.25404330772816797</v>
      </c>
      <c r="AE1482" s="59">
        <f t="shared" si="1036"/>
        <v>0</v>
      </c>
      <c r="AF1482" s="59">
        <f t="shared" si="1037"/>
        <v>0.62242847495393183</v>
      </c>
      <c r="AG1482" s="59">
        <f t="shared" si="1038"/>
        <v>7.3364583693938043E-3</v>
      </c>
      <c r="AH1482" s="59">
        <f t="shared" si="1039"/>
        <v>0.38733442574408067</v>
      </c>
      <c r="AI1482" s="59">
        <f t="shared" si="1040"/>
        <v>7.5995428148812466E-3</v>
      </c>
      <c r="AJ1482" s="59">
        <f t="shared" si="1041"/>
        <v>3.0000436054225559</v>
      </c>
      <c r="AK1482" s="59">
        <f t="shared" si="1070"/>
        <v>4</v>
      </c>
      <c r="AL1482" s="59">
        <f t="shared" si="1056"/>
        <v>0.38358947974453256</v>
      </c>
      <c r="AM1482" s="59">
        <f t="shared" si="1065"/>
        <v>0.6164105202554675</v>
      </c>
      <c r="AN1482" s="59">
        <f t="shared" si="1057"/>
        <v>2.4500880598671162</v>
      </c>
      <c r="AO1482" s="59">
        <f t="shared" si="1066"/>
        <v>9.0855872310277928</v>
      </c>
      <c r="AP1482" s="59">
        <f t="shared" si="1058"/>
        <v>0.28984767421806507</v>
      </c>
      <c r="AQ1482" s="59">
        <f t="shared" si="1059"/>
        <v>0.13022675451088006</v>
      </c>
      <c r="AR1482" s="59">
        <f t="shared" si="1060"/>
        <v>0.53746279872922331</v>
      </c>
      <c r="AS1482" s="59">
        <f t="shared" si="1061"/>
        <v>0.33231044675989657</v>
      </c>
      <c r="AT1482" s="59">
        <f t="shared" si="1062"/>
        <v>0.61793438866584049</v>
      </c>
      <c r="AU1482" s="59">
        <v>37.67</v>
      </c>
      <c r="AV1482" s="78">
        <v>0.01</v>
      </c>
      <c r="AW1482" s="59">
        <v>12.54</v>
      </c>
      <c r="AX1482" s="59">
        <v>0.21</v>
      </c>
      <c r="AY1482" s="59">
        <v>45.22</v>
      </c>
      <c r="AZ1482" s="59">
        <v>0.14000000000000001</v>
      </c>
      <c r="BA1482" s="59">
        <v>0.26</v>
      </c>
      <c r="BB1482" s="59">
        <v>0.08</v>
      </c>
      <c r="BC1482" s="59"/>
      <c r="BD1482" s="59"/>
      <c r="BE1482" s="59">
        <f t="shared" si="1055"/>
        <v>96.13000000000001</v>
      </c>
      <c r="BF1482" s="59">
        <f t="shared" si="1052"/>
        <v>86.536651424337933</v>
      </c>
      <c r="BG1482" s="59">
        <f t="shared" si="1063"/>
        <v>0.13463348575662068</v>
      </c>
      <c r="BH1482" s="64">
        <f t="shared" si="1064"/>
        <v>0.86536651424337929</v>
      </c>
      <c r="BI1482" s="52"/>
      <c r="BJ1482" s="62"/>
      <c r="BK1482" s="62"/>
      <c r="BL1482" s="62"/>
    </row>
    <row r="1483" spans="1:64" s="31" customFormat="1" x14ac:dyDescent="0.25">
      <c r="A1483" s="62"/>
      <c r="B1483" s="58" t="s">
        <v>254</v>
      </c>
      <c r="C1483" s="52" t="s">
        <v>261</v>
      </c>
      <c r="D1483" s="52" t="s">
        <v>262</v>
      </c>
      <c r="E1483" s="52"/>
      <c r="F1483" s="52" t="s">
        <v>1597</v>
      </c>
      <c r="G1483" s="63" t="s">
        <v>1779</v>
      </c>
      <c r="H1483" s="63" t="s">
        <v>1789</v>
      </c>
      <c r="I1483" s="52" t="s">
        <v>1735</v>
      </c>
      <c r="J1483" s="52" t="s">
        <v>1722</v>
      </c>
      <c r="K1483" s="59">
        <v>86.564763467788083</v>
      </c>
      <c r="L1483" s="59">
        <v>0.06</v>
      </c>
      <c r="M1483" s="59">
        <v>0.8</v>
      </c>
      <c r="N1483" s="59">
        <v>20.05</v>
      </c>
      <c r="O1483" s="59">
        <v>36.93</v>
      </c>
      <c r="P1483" s="59"/>
      <c r="Q1483" s="59">
        <v>26.94</v>
      </c>
      <c r="R1483" s="59">
        <v>0.23</v>
      </c>
      <c r="S1483" s="59">
        <v>12.17</v>
      </c>
      <c r="T1483" s="59">
        <v>0.18</v>
      </c>
      <c r="U1483" s="59"/>
      <c r="V1483" s="59">
        <v>97.360000000000014</v>
      </c>
      <c r="W1483" s="59">
        <f t="shared" si="1067"/>
        <v>16.368877604555166</v>
      </c>
      <c r="X1483" s="59">
        <f t="shared" si="1068"/>
        <v>11.748302284335226</v>
      </c>
      <c r="Y1483" s="59">
        <f t="shared" si="1069"/>
        <v>98.537179888890392</v>
      </c>
      <c r="Z1483" s="59">
        <f t="shared" si="1031"/>
        <v>1.9044437823341179E-3</v>
      </c>
      <c r="AA1483" s="59">
        <f t="shared" si="1032"/>
        <v>1.9096875574544373E-2</v>
      </c>
      <c r="AB1483" s="59">
        <f t="shared" si="1033"/>
        <v>0.75012502908106649</v>
      </c>
      <c r="AC1483" s="59">
        <f t="shared" si="1034"/>
        <v>0.92716342694381182</v>
      </c>
      <c r="AD1483" s="59">
        <f t="shared" si="1035"/>
        <v>0.2806204409548092</v>
      </c>
      <c r="AE1483" s="59">
        <f t="shared" si="1036"/>
        <v>0</v>
      </c>
      <c r="AF1483" s="59">
        <f t="shared" si="1037"/>
        <v>0.43452146956924093</v>
      </c>
      <c r="AG1483" s="59">
        <f t="shared" si="1038"/>
        <v>6.1838046665034178E-3</v>
      </c>
      <c r="AH1483" s="59">
        <f t="shared" si="1039"/>
        <v>0.57583345205290815</v>
      </c>
      <c r="AI1483" s="59">
        <f t="shared" si="1040"/>
        <v>4.5952895280601189E-3</v>
      </c>
      <c r="AJ1483" s="59">
        <f t="shared" si="1041"/>
        <v>3.0000442321532788</v>
      </c>
      <c r="AK1483" s="59">
        <f t="shared" si="1070"/>
        <v>4.0000000000000009</v>
      </c>
      <c r="AL1483" s="59">
        <f t="shared" si="1056"/>
        <v>0.56993185239142874</v>
      </c>
      <c r="AM1483" s="59">
        <f t="shared" si="1065"/>
        <v>0.43006814760857126</v>
      </c>
      <c r="AN1483" s="59">
        <f t="shared" si="1057"/>
        <v>1.5484312835187077</v>
      </c>
      <c r="AO1483" s="59">
        <f t="shared" si="1066"/>
        <v>4.9831336495072245</v>
      </c>
      <c r="AP1483" s="59">
        <f t="shared" si="1058"/>
        <v>0.39239825945758489</v>
      </c>
      <c r="AQ1483" s="59">
        <f t="shared" si="1059"/>
        <v>0.14332660798860478</v>
      </c>
      <c r="AR1483" s="59">
        <f t="shared" si="1060"/>
        <v>0.47354778783327162</v>
      </c>
      <c r="AS1483" s="59">
        <f t="shared" si="1061"/>
        <v>0.38312560417812369</v>
      </c>
      <c r="AT1483" s="59">
        <f t="shared" si="1062"/>
        <v>0.55277517925638175</v>
      </c>
      <c r="AU1483" s="59">
        <v>39.369999999999997</v>
      </c>
      <c r="AV1483" s="78">
        <v>0.04</v>
      </c>
      <c r="AW1483" s="59">
        <v>12.72</v>
      </c>
      <c r="AX1483" s="59">
        <v>0.18</v>
      </c>
      <c r="AY1483" s="59">
        <v>45.98</v>
      </c>
      <c r="AZ1483" s="59">
        <v>0.18</v>
      </c>
      <c r="BA1483" s="59">
        <v>0.26</v>
      </c>
      <c r="BB1483" s="59">
        <v>0.13</v>
      </c>
      <c r="BC1483" s="59"/>
      <c r="BD1483" s="59"/>
      <c r="BE1483" s="59">
        <f t="shared" si="1055"/>
        <v>98.86</v>
      </c>
      <c r="BF1483" s="59">
        <f t="shared" si="1052"/>
        <v>86.564763467788083</v>
      </c>
      <c r="BG1483" s="59">
        <f t="shared" si="1063"/>
        <v>0.13435236532211917</v>
      </c>
      <c r="BH1483" s="64">
        <f t="shared" si="1064"/>
        <v>0.86564763467788086</v>
      </c>
      <c r="BI1483" s="52"/>
      <c r="BJ1483" s="62"/>
      <c r="BK1483" s="62"/>
      <c r="BL1483" s="62"/>
    </row>
    <row r="1484" spans="1:64" s="31" customFormat="1" x14ac:dyDescent="0.25">
      <c r="A1484" s="62"/>
      <c r="B1484" s="58" t="s">
        <v>254</v>
      </c>
      <c r="C1484" s="52" t="s">
        <v>261</v>
      </c>
      <c r="D1484" s="52" t="s">
        <v>262</v>
      </c>
      <c r="E1484" s="52"/>
      <c r="F1484" s="52" t="s">
        <v>1598</v>
      </c>
      <c r="G1484" s="63" t="s">
        <v>1779</v>
      </c>
      <c r="H1484" s="63" t="s">
        <v>1789</v>
      </c>
      <c r="I1484" s="52" t="s">
        <v>1735</v>
      </c>
      <c r="J1484" s="52" t="s">
        <v>1722</v>
      </c>
      <c r="K1484" s="59">
        <v>86.258141066898389</v>
      </c>
      <c r="L1484" s="59">
        <v>7.0000000000000007E-2</v>
      </c>
      <c r="M1484" s="59">
        <v>0.73</v>
      </c>
      <c r="N1484" s="59">
        <v>22.64</v>
      </c>
      <c r="O1484" s="59">
        <v>32.92</v>
      </c>
      <c r="P1484" s="59"/>
      <c r="Q1484" s="59">
        <v>27.9</v>
      </c>
      <c r="R1484" s="59">
        <v>0.23</v>
      </c>
      <c r="S1484" s="59">
        <v>12.1</v>
      </c>
      <c r="T1484" s="59">
        <v>0.18</v>
      </c>
      <c r="U1484" s="59"/>
      <c r="V1484" s="59">
        <v>96.77</v>
      </c>
      <c r="W1484" s="59">
        <f t="shared" si="1067"/>
        <v>16.656638605093846</v>
      </c>
      <c r="X1484" s="59">
        <f t="shared" si="1068"/>
        <v>12.495400527790789</v>
      </c>
      <c r="Y1484" s="59">
        <f t="shared" si="1069"/>
        <v>98.022039132884643</v>
      </c>
      <c r="Z1484" s="59">
        <f t="shared" si="1031"/>
        <v>2.209300384802619E-3</v>
      </c>
      <c r="AA1484" s="59">
        <f t="shared" si="1032"/>
        <v>1.7327464310680534E-2</v>
      </c>
      <c r="AB1484" s="59">
        <f t="shared" si="1033"/>
        <v>0.8422393412486554</v>
      </c>
      <c r="AC1484" s="59">
        <f t="shared" si="1034"/>
        <v>0.82181986032874377</v>
      </c>
      <c r="AD1484" s="59">
        <f t="shared" si="1035"/>
        <v>0.29677970123376873</v>
      </c>
      <c r="AE1484" s="59">
        <f t="shared" si="1036"/>
        <v>0</v>
      </c>
      <c r="AF1484" s="59">
        <f t="shared" si="1037"/>
        <v>0.43966259894866239</v>
      </c>
      <c r="AG1484" s="59">
        <f t="shared" si="1038"/>
        <v>6.1488738628703446E-3</v>
      </c>
      <c r="AH1484" s="59">
        <f t="shared" si="1039"/>
        <v>0.56928731172192337</v>
      </c>
      <c r="AI1484" s="59">
        <f t="shared" si="1040"/>
        <v>4.5693318588259533E-3</v>
      </c>
      <c r="AJ1484" s="59">
        <f t="shared" si="1041"/>
        <v>3.0000437838989331</v>
      </c>
      <c r="AK1484" s="59">
        <f t="shared" si="1070"/>
        <v>4.0000000000000009</v>
      </c>
      <c r="AL1484" s="59">
        <f t="shared" si="1056"/>
        <v>0.56423743706320739</v>
      </c>
      <c r="AM1484" s="59">
        <f t="shared" si="1065"/>
        <v>0.43576256293679261</v>
      </c>
      <c r="AN1484" s="59">
        <f t="shared" si="1057"/>
        <v>1.4814443074135553</v>
      </c>
      <c r="AO1484" s="59">
        <f t="shared" si="1066"/>
        <v>4.7028702478188062</v>
      </c>
      <c r="AP1484" s="59">
        <f t="shared" si="1058"/>
        <v>0.40299111167331181</v>
      </c>
      <c r="AQ1484" s="59">
        <f t="shared" si="1059"/>
        <v>0.1513534338839814</v>
      </c>
      <c r="AR1484" s="59">
        <f t="shared" si="1060"/>
        <v>0.41911646038363326</v>
      </c>
      <c r="AS1484" s="59">
        <f t="shared" si="1061"/>
        <v>0.42953010573238531</v>
      </c>
      <c r="AT1484" s="59">
        <f t="shared" si="1062"/>
        <v>0.49386455695189341</v>
      </c>
      <c r="AU1484" s="59">
        <v>39.43</v>
      </c>
      <c r="AV1484" s="78">
        <v>0.01</v>
      </c>
      <c r="AW1484" s="59">
        <v>12.96</v>
      </c>
      <c r="AX1484" s="59">
        <v>0.23</v>
      </c>
      <c r="AY1484" s="59">
        <v>45.64</v>
      </c>
      <c r="AZ1484" s="59">
        <v>0.19</v>
      </c>
      <c r="BA1484" s="59">
        <v>0.26</v>
      </c>
      <c r="BB1484" s="59">
        <v>0.16</v>
      </c>
      <c r="BC1484" s="59"/>
      <c r="BD1484" s="59"/>
      <c r="BE1484" s="59">
        <f t="shared" si="1055"/>
        <v>98.88</v>
      </c>
      <c r="BF1484" s="59">
        <f t="shared" si="1052"/>
        <v>86.258141066898389</v>
      </c>
      <c r="BG1484" s="59">
        <f t="shared" si="1063"/>
        <v>0.13741858933101611</v>
      </c>
      <c r="BH1484" s="64">
        <f t="shared" si="1064"/>
        <v>0.86258141066898386</v>
      </c>
      <c r="BI1484" s="52"/>
      <c r="BJ1484" s="62"/>
      <c r="BK1484" s="62"/>
      <c r="BL1484" s="62"/>
    </row>
    <row r="1485" spans="1:64" s="31" customFormat="1" x14ac:dyDescent="0.25">
      <c r="A1485" s="62"/>
      <c r="B1485" s="58" t="s">
        <v>254</v>
      </c>
      <c r="C1485" s="52" t="s">
        <v>261</v>
      </c>
      <c r="D1485" s="52" t="s">
        <v>262</v>
      </c>
      <c r="E1485" s="52"/>
      <c r="F1485" s="52" t="s">
        <v>1599</v>
      </c>
      <c r="G1485" s="63" t="s">
        <v>1779</v>
      </c>
      <c r="H1485" s="63" t="s">
        <v>1789</v>
      </c>
      <c r="I1485" s="52" t="s">
        <v>1735</v>
      </c>
      <c r="J1485" s="52" t="s">
        <v>1722</v>
      </c>
      <c r="K1485" s="59">
        <v>84.998811492799106</v>
      </c>
      <c r="L1485" s="59">
        <v>0.04</v>
      </c>
      <c r="M1485" s="59">
        <v>0.9</v>
      </c>
      <c r="N1485" s="59">
        <v>20.73</v>
      </c>
      <c r="O1485" s="59">
        <v>32.81</v>
      </c>
      <c r="P1485" s="59"/>
      <c r="Q1485" s="59">
        <v>30.31</v>
      </c>
      <c r="R1485" s="59">
        <v>0.28999999999999998</v>
      </c>
      <c r="S1485" s="59">
        <v>11.44</v>
      </c>
      <c r="T1485" s="59">
        <v>0.14000000000000001</v>
      </c>
      <c r="U1485" s="59"/>
      <c r="V1485" s="59">
        <v>96.660000000000011</v>
      </c>
      <c r="W1485" s="59">
        <f t="shared" si="1067"/>
        <v>17.45368408468369</v>
      </c>
      <c r="X1485" s="59">
        <f t="shared" si="1068"/>
        <v>14.287970566032794</v>
      </c>
      <c r="Y1485" s="59">
        <f t="shared" si="1069"/>
        <v>98.091654650716492</v>
      </c>
      <c r="Z1485" s="59">
        <f t="shared" si="1031"/>
        <v>1.2784656605012309E-3</v>
      </c>
      <c r="AA1485" s="59">
        <f t="shared" si="1032"/>
        <v>2.1633511071829495E-2</v>
      </c>
      <c r="AB1485" s="59">
        <f t="shared" si="1033"/>
        <v>0.78096352585044537</v>
      </c>
      <c r="AC1485" s="59">
        <f t="shared" si="1034"/>
        <v>0.82945987906792729</v>
      </c>
      <c r="AD1485" s="59">
        <f t="shared" si="1035"/>
        <v>0.34365835466215999</v>
      </c>
      <c r="AE1485" s="59">
        <f t="shared" si="1036"/>
        <v>0</v>
      </c>
      <c r="AF1485" s="59">
        <f t="shared" si="1037"/>
        <v>0.46654293643282285</v>
      </c>
      <c r="AG1485" s="59">
        <f t="shared" si="1038"/>
        <v>7.8512371181493155E-3</v>
      </c>
      <c r="AH1485" s="59">
        <f t="shared" si="1039"/>
        <v>0.54506024411566412</v>
      </c>
      <c r="AI1485" s="59">
        <f t="shared" si="1040"/>
        <v>3.5989894979027762E-3</v>
      </c>
      <c r="AJ1485" s="59">
        <f t="shared" si="1041"/>
        <v>3.0000471434774023</v>
      </c>
      <c r="AK1485" s="59">
        <f t="shared" si="1070"/>
        <v>3.9999999999999996</v>
      </c>
      <c r="AL1485" s="59">
        <f t="shared" si="1056"/>
        <v>0.5388083535088678</v>
      </c>
      <c r="AM1485" s="59">
        <f t="shared" si="1065"/>
        <v>0.4611916464911322</v>
      </c>
      <c r="AN1485" s="59">
        <f t="shared" si="1057"/>
        <v>1.3575777515767569</v>
      </c>
      <c r="AO1485" s="59">
        <f t="shared" si="1066"/>
        <v>4.1949682737713374</v>
      </c>
      <c r="AP1485" s="59">
        <f t="shared" si="1058"/>
        <v>0.42416416567012316</v>
      </c>
      <c r="AQ1485" s="59">
        <f t="shared" si="1059"/>
        <v>0.17586692725484038</v>
      </c>
      <c r="AR1485" s="59">
        <f t="shared" si="1060"/>
        <v>0.42447552411828504</v>
      </c>
      <c r="AS1485" s="59">
        <f t="shared" si="1061"/>
        <v>0.39965754862687458</v>
      </c>
      <c r="AT1485" s="59">
        <f t="shared" si="1062"/>
        <v>0.51505701949852756</v>
      </c>
      <c r="AU1485" s="59">
        <v>39.31</v>
      </c>
      <c r="AV1485" s="78">
        <v>0.03</v>
      </c>
      <c r="AW1485" s="59">
        <v>14.2</v>
      </c>
      <c r="AX1485" s="59">
        <v>0.26</v>
      </c>
      <c r="AY1485" s="59">
        <v>45.14</v>
      </c>
      <c r="AZ1485" s="59">
        <v>0.17</v>
      </c>
      <c r="BA1485" s="59">
        <v>0.24</v>
      </c>
      <c r="BB1485" s="59">
        <v>0.02</v>
      </c>
      <c r="BC1485" s="59"/>
      <c r="BD1485" s="59"/>
      <c r="BE1485" s="59">
        <f t="shared" si="1055"/>
        <v>99.36999999999999</v>
      </c>
      <c r="BF1485" s="59">
        <f t="shared" si="1052"/>
        <v>84.998811492799106</v>
      </c>
      <c r="BG1485" s="59">
        <f t="shared" si="1063"/>
        <v>0.15001188507200894</v>
      </c>
      <c r="BH1485" s="64">
        <f t="shared" si="1064"/>
        <v>0.84998811492799109</v>
      </c>
      <c r="BI1485" s="52"/>
      <c r="BJ1485" s="62"/>
      <c r="BK1485" s="62"/>
      <c r="BL1485" s="62"/>
    </row>
    <row r="1486" spans="1:64" s="31" customFormat="1" x14ac:dyDescent="0.25">
      <c r="A1486" s="62"/>
      <c r="B1486" s="58" t="s">
        <v>254</v>
      </c>
      <c r="C1486" s="52" t="s">
        <v>261</v>
      </c>
      <c r="D1486" s="52" t="s">
        <v>262</v>
      </c>
      <c r="E1486" s="52"/>
      <c r="F1486" s="52" t="s">
        <v>1600</v>
      </c>
      <c r="G1486" s="63" t="s">
        <v>1779</v>
      </c>
      <c r="H1486" s="63" t="s">
        <v>1789</v>
      </c>
      <c r="I1486" s="52" t="s">
        <v>1735</v>
      </c>
      <c r="J1486" s="52" t="s">
        <v>1722</v>
      </c>
      <c r="K1486" s="59">
        <v>86.406714324645378</v>
      </c>
      <c r="L1486" s="59">
        <v>0.08</v>
      </c>
      <c r="M1486" s="59">
        <v>0.79</v>
      </c>
      <c r="N1486" s="59">
        <v>22.56</v>
      </c>
      <c r="O1486" s="59">
        <v>33.97</v>
      </c>
      <c r="P1486" s="59"/>
      <c r="Q1486" s="59">
        <v>26.84</v>
      </c>
      <c r="R1486" s="59">
        <v>0.2</v>
      </c>
      <c r="S1486" s="59">
        <v>12.55</v>
      </c>
      <c r="T1486" s="59">
        <v>0.2</v>
      </c>
      <c r="U1486" s="59"/>
      <c r="V1486" s="59">
        <v>97.19</v>
      </c>
      <c r="W1486" s="59">
        <f t="shared" si="1067"/>
        <v>16.157199519309838</v>
      </c>
      <c r="X1486" s="59">
        <f t="shared" si="1068"/>
        <v>11.872416626683886</v>
      </c>
      <c r="Y1486" s="59">
        <f t="shared" si="1069"/>
        <v>98.379616145993737</v>
      </c>
      <c r="Z1486" s="59">
        <f t="shared" si="1031"/>
        <v>2.509959375553001E-3</v>
      </c>
      <c r="AA1486" s="59">
        <f t="shared" si="1032"/>
        <v>1.8640571419401449E-2</v>
      </c>
      <c r="AB1486" s="59">
        <f t="shared" si="1033"/>
        <v>0.83429218131244243</v>
      </c>
      <c r="AC1486" s="59">
        <f t="shared" si="1034"/>
        <v>0.84300923029666397</v>
      </c>
      <c r="AD1486" s="59">
        <f t="shared" si="1035"/>
        <v>0.28031292123748103</v>
      </c>
      <c r="AE1486" s="59">
        <f t="shared" si="1036"/>
        <v>0</v>
      </c>
      <c r="AF1486" s="59">
        <f t="shared" si="1037"/>
        <v>0.42395349987261405</v>
      </c>
      <c r="AG1486" s="59">
        <f t="shared" si="1038"/>
        <v>5.3151768704884353E-3</v>
      </c>
      <c r="AH1486" s="59">
        <f t="shared" si="1039"/>
        <v>0.58696179884212873</v>
      </c>
      <c r="AI1486" s="59">
        <f t="shared" si="1040"/>
        <v>5.0469635549785794E-3</v>
      </c>
      <c r="AJ1486" s="59">
        <f t="shared" si="1041"/>
        <v>3.0000423027817518</v>
      </c>
      <c r="AK1486" s="59">
        <f t="shared" si="1070"/>
        <v>3.9999999999999996</v>
      </c>
      <c r="AL1486" s="59">
        <f t="shared" si="1056"/>
        <v>0.580624113205508</v>
      </c>
      <c r="AM1486" s="59">
        <f t="shared" si="1065"/>
        <v>0.419375886794492</v>
      </c>
      <c r="AN1486" s="59">
        <f t="shared" si="1057"/>
        <v>1.5124293878463089</v>
      </c>
      <c r="AO1486" s="59">
        <f t="shared" si="1066"/>
        <v>4.8320311113832011</v>
      </c>
      <c r="AP1486" s="59">
        <f t="shared" si="1058"/>
        <v>0.39802113637001141</v>
      </c>
      <c r="AQ1486" s="59">
        <f t="shared" si="1059"/>
        <v>0.14319108546261769</v>
      </c>
      <c r="AR1486" s="59">
        <f t="shared" si="1060"/>
        <v>0.43063090423476591</v>
      </c>
      <c r="AS1486" s="59">
        <f t="shared" si="1061"/>
        <v>0.42617801030261637</v>
      </c>
      <c r="AT1486" s="59">
        <f t="shared" si="1062"/>
        <v>0.50259853384844499</v>
      </c>
      <c r="AU1486" s="59">
        <v>39.71</v>
      </c>
      <c r="AV1486" s="78">
        <v>0.02</v>
      </c>
      <c r="AW1486" s="59">
        <v>12.91</v>
      </c>
      <c r="AX1486" s="59">
        <v>0.22</v>
      </c>
      <c r="AY1486" s="59">
        <v>46.04</v>
      </c>
      <c r="AZ1486" s="59">
        <v>0.18</v>
      </c>
      <c r="BA1486" s="59">
        <v>0.31</v>
      </c>
      <c r="BB1486" s="59">
        <v>0.06</v>
      </c>
      <c r="BC1486" s="59"/>
      <c r="BD1486" s="59"/>
      <c r="BE1486" s="59">
        <f t="shared" si="1055"/>
        <v>99.450000000000017</v>
      </c>
      <c r="BF1486" s="59">
        <f t="shared" si="1052"/>
        <v>86.406714324645378</v>
      </c>
      <c r="BG1486" s="59">
        <f t="shared" si="1063"/>
        <v>0.13593285675354622</v>
      </c>
      <c r="BH1486" s="64">
        <f t="shared" si="1064"/>
        <v>0.86406714324645373</v>
      </c>
      <c r="BI1486" s="52"/>
      <c r="BJ1486" s="62"/>
      <c r="BK1486" s="62"/>
      <c r="BL1486" s="62"/>
    </row>
    <row r="1487" spans="1:64" s="31" customFormat="1" x14ac:dyDescent="0.25">
      <c r="A1487" s="62"/>
      <c r="B1487" s="58" t="s">
        <v>254</v>
      </c>
      <c r="C1487" s="52" t="s">
        <v>261</v>
      </c>
      <c r="D1487" s="52" t="s">
        <v>262</v>
      </c>
      <c r="E1487" s="52"/>
      <c r="F1487" s="52" t="s">
        <v>1601</v>
      </c>
      <c r="G1487" s="63" t="s">
        <v>1779</v>
      </c>
      <c r="H1487" s="63" t="s">
        <v>1789</v>
      </c>
      <c r="I1487" s="52" t="s">
        <v>1735</v>
      </c>
      <c r="J1487" s="52" t="s">
        <v>1722</v>
      </c>
      <c r="K1487" s="59">
        <v>84.818666645320789</v>
      </c>
      <c r="L1487" s="59">
        <v>0.04</v>
      </c>
      <c r="M1487" s="59">
        <v>0.96</v>
      </c>
      <c r="N1487" s="59">
        <v>20.05</v>
      </c>
      <c r="O1487" s="59">
        <v>33.159999999999997</v>
      </c>
      <c r="P1487" s="59"/>
      <c r="Q1487" s="59">
        <v>30.76</v>
      </c>
      <c r="R1487" s="59">
        <v>0.28000000000000003</v>
      </c>
      <c r="S1487" s="59">
        <v>11.41</v>
      </c>
      <c r="T1487" s="59">
        <v>0.15</v>
      </c>
      <c r="U1487" s="59"/>
      <c r="V1487" s="59">
        <v>96.81</v>
      </c>
      <c r="W1487" s="59">
        <f t="shared" si="1067"/>
        <v>17.502576304421609</v>
      </c>
      <c r="X1487" s="59">
        <f t="shared" si="1068"/>
        <v>14.733744938406746</v>
      </c>
      <c r="Y1487" s="59">
        <f t="shared" si="1069"/>
        <v>98.28632124282835</v>
      </c>
      <c r="Z1487" s="59">
        <f t="shared" si="1031"/>
        <v>1.2804897957744527E-3</v>
      </c>
      <c r="AA1487" s="59">
        <f t="shared" si="1032"/>
        <v>2.3112279898298931E-2</v>
      </c>
      <c r="AB1487" s="59">
        <f t="shared" si="1033"/>
        <v>0.75654171643445545</v>
      </c>
      <c r="AC1487" s="59">
        <f t="shared" si="1034"/>
        <v>0.83963537956409107</v>
      </c>
      <c r="AD1487" s="59">
        <f t="shared" si="1035"/>
        <v>0.35494132114422211</v>
      </c>
      <c r="AE1487" s="59">
        <f t="shared" si="1036"/>
        <v>0</v>
      </c>
      <c r="AF1487" s="59">
        <f t="shared" si="1037"/>
        <v>0.46859056707958174</v>
      </c>
      <c r="AG1487" s="59">
        <f t="shared" si="1038"/>
        <v>7.5925066647393293E-3</v>
      </c>
      <c r="AH1487" s="59">
        <f t="shared" si="1039"/>
        <v>0.54449159585615914</v>
      </c>
      <c r="AI1487" s="59">
        <f t="shared" si="1040"/>
        <v>3.8621652972202617E-3</v>
      </c>
      <c r="AJ1487" s="59">
        <f t="shared" si="1041"/>
        <v>3.0000480217345427</v>
      </c>
      <c r="AK1487" s="59">
        <f t="shared" si="1070"/>
        <v>4</v>
      </c>
      <c r="AL1487" s="59">
        <f t="shared" si="1056"/>
        <v>0.53746045066899062</v>
      </c>
      <c r="AM1487" s="59">
        <f t="shared" si="1065"/>
        <v>0.46253954933100938</v>
      </c>
      <c r="AN1487" s="59">
        <f t="shared" si="1057"/>
        <v>1.3201916462388468</v>
      </c>
      <c r="AO1487" s="59">
        <f t="shared" si="1066"/>
        <v>4.0444054441135977</v>
      </c>
      <c r="AP1487" s="59">
        <f t="shared" si="1058"/>
        <v>0.43099887960593808</v>
      </c>
      <c r="AQ1487" s="59">
        <f t="shared" si="1059"/>
        <v>0.181916852419445</v>
      </c>
      <c r="AR1487" s="59">
        <f t="shared" si="1060"/>
        <v>0.43033542822770288</v>
      </c>
      <c r="AS1487" s="59">
        <f t="shared" si="1061"/>
        <v>0.38774771935285224</v>
      </c>
      <c r="AT1487" s="59">
        <f t="shared" si="1062"/>
        <v>0.52602896111526187</v>
      </c>
      <c r="AU1487" s="59">
        <v>39.369999999999997</v>
      </c>
      <c r="AV1487" s="78">
        <v>0.02</v>
      </c>
      <c r="AW1487" s="59">
        <v>14.35</v>
      </c>
      <c r="AX1487" s="59">
        <v>0.22</v>
      </c>
      <c r="AY1487" s="59">
        <v>44.98</v>
      </c>
      <c r="AZ1487" s="59">
        <v>0.17</v>
      </c>
      <c r="BA1487" s="59">
        <v>0.22</v>
      </c>
      <c r="BB1487" s="59">
        <v>0.05</v>
      </c>
      <c r="BC1487" s="59"/>
      <c r="BD1487" s="59"/>
      <c r="BE1487" s="59">
        <f t="shared" si="1055"/>
        <v>99.38</v>
      </c>
      <c r="BF1487" s="59">
        <f t="shared" si="1052"/>
        <v>84.818666645320789</v>
      </c>
      <c r="BG1487" s="59">
        <f t="shared" si="1063"/>
        <v>0.15181333354679211</v>
      </c>
      <c r="BH1487" s="64">
        <f t="shared" si="1064"/>
        <v>0.84818666645320784</v>
      </c>
      <c r="BI1487" s="52"/>
      <c r="BJ1487" s="62"/>
      <c r="BK1487" s="62"/>
      <c r="BL1487" s="62"/>
    </row>
    <row r="1488" spans="1:64" s="31" customFormat="1" x14ac:dyDescent="0.25">
      <c r="A1488" s="62"/>
      <c r="B1488" s="58" t="s">
        <v>254</v>
      </c>
      <c r="C1488" s="52" t="s">
        <v>261</v>
      </c>
      <c r="D1488" s="52" t="s">
        <v>262</v>
      </c>
      <c r="E1488" s="52"/>
      <c r="F1488" s="52" t="s">
        <v>1602</v>
      </c>
      <c r="G1488" s="63" t="s">
        <v>1779</v>
      </c>
      <c r="H1488" s="63" t="s">
        <v>1789</v>
      </c>
      <c r="I1488" s="52" t="s">
        <v>1735</v>
      </c>
      <c r="J1488" s="52" t="s">
        <v>1722</v>
      </c>
      <c r="K1488" s="59">
        <v>86.056373983379203</v>
      </c>
      <c r="L1488" s="59">
        <v>0.02</v>
      </c>
      <c r="M1488" s="59">
        <v>0.61</v>
      </c>
      <c r="N1488" s="59">
        <v>16.440000000000001</v>
      </c>
      <c r="O1488" s="59">
        <v>42.24</v>
      </c>
      <c r="P1488" s="59"/>
      <c r="Q1488" s="59">
        <v>26.54</v>
      </c>
      <c r="R1488" s="59">
        <v>0.22</v>
      </c>
      <c r="S1488" s="59">
        <v>11.41</v>
      </c>
      <c r="T1488" s="59">
        <v>0.17</v>
      </c>
      <c r="U1488" s="59"/>
      <c r="V1488" s="59">
        <v>97.649999999999991</v>
      </c>
      <c r="W1488" s="59">
        <f t="shared" si="1067"/>
        <v>16.838521883248358</v>
      </c>
      <c r="X1488" s="59">
        <f t="shared" si="1068"/>
        <v>10.781816088854901</v>
      </c>
      <c r="Y1488" s="59">
        <f t="shared" si="1069"/>
        <v>98.730337972103257</v>
      </c>
      <c r="Z1488" s="59">
        <f t="shared" si="1031"/>
        <v>6.4659500462995747E-4</v>
      </c>
      <c r="AA1488" s="59">
        <f t="shared" si="1032"/>
        <v>1.4831586505138064E-2</v>
      </c>
      <c r="AB1488" s="59">
        <f t="shared" si="1033"/>
        <v>0.6264790256334255</v>
      </c>
      <c r="AC1488" s="59">
        <f t="shared" si="1034"/>
        <v>1.0801556372935144</v>
      </c>
      <c r="AD1488" s="59">
        <f t="shared" si="1035"/>
        <v>0.2623140498382589</v>
      </c>
      <c r="AE1488" s="59">
        <f t="shared" si="1036"/>
        <v>0</v>
      </c>
      <c r="AF1488" s="59">
        <f t="shared" si="1037"/>
        <v>0.45528332740138638</v>
      </c>
      <c r="AG1488" s="59">
        <f t="shared" si="1038"/>
        <v>6.0247086567571974E-3</v>
      </c>
      <c r="AH1488" s="59">
        <f t="shared" si="1039"/>
        <v>0.54989199774240061</v>
      </c>
      <c r="AI1488" s="59">
        <f t="shared" si="1040"/>
        <v>4.4205340321218081E-3</v>
      </c>
      <c r="AJ1488" s="59">
        <f t="shared" si="1041"/>
        <v>3.000047462107633</v>
      </c>
      <c r="AK1488" s="59">
        <f t="shared" si="1070"/>
        <v>4.0000000000000009</v>
      </c>
      <c r="AL1488" s="59">
        <f t="shared" si="1056"/>
        <v>0.5470607803307751</v>
      </c>
      <c r="AM1488" s="59">
        <f t="shared" si="1065"/>
        <v>0.4529392196692249</v>
      </c>
      <c r="AN1488" s="59">
        <f t="shared" si="1057"/>
        <v>1.7356421727395503</v>
      </c>
      <c r="AO1488" s="59">
        <f t="shared" si="1066"/>
        <v>5.7860536069938124</v>
      </c>
      <c r="AP1488" s="59">
        <f t="shared" si="1058"/>
        <v>0.36554488374426958</v>
      </c>
      <c r="AQ1488" s="59">
        <f t="shared" si="1059"/>
        <v>0.13322543555228725</v>
      </c>
      <c r="AR1488" s="59">
        <f t="shared" si="1060"/>
        <v>0.54859511082771673</v>
      </c>
      <c r="AS1488" s="59">
        <f t="shared" si="1061"/>
        <v>0.31817945361999611</v>
      </c>
      <c r="AT1488" s="59">
        <f t="shared" si="1062"/>
        <v>0.63291556228033519</v>
      </c>
      <c r="AU1488" s="59">
        <v>39.4</v>
      </c>
      <c r="AV1488" s="78">
        <v>0.02</v>
      </c>
      <c r="AW1488" s="59">
        <v>13.21</v>
      </c>
      <c r="AX1488" s="59">
        <v>0.23</v>
      </c>
      <c r="AY1488" s="59">
        <v>45.74</v>
      </c>
      <c r="AZ1488" s="59">
        <v>0.17</v>
      </c>
      <c r="BA1488" s="59">
        <v>0.22</v>
      </c>
      <c r="BB1488" s="59">
        <v>7.0000000000000007E-2</v>
      </c>
      <c r="BC1488" s="59"/>
      <c r="BD1488" s="59"/>
      <c r="BE1488" s="59">
        <f t="shared" si="1055"/>
        <v>99.059999999999988</v>
      </c>
      <c r="BF1488" s="59">
        <f t="shared" si="1052"/>
        <v>86.056373983379203</v>
      </c>
      <c r="BG1488" s="59">
        <f t="shared" si="1063"/>
        <v>0.13943626016620797</v>
      </c>
      <c r="BH1488" s="64">
        <f t="shared" si="1064"/>
        <v>0.86056373983379197</v>
      </c>
      <c r="BI1488" s="52"/>
      <c r="BJ1488" s="62"/>
      <c r="BK1488" s="62"/>
      <c r="BL1488" s="62"/>
    </row>
    <row r="1489" spans="1:64" s="31" customFormat="1" x14ac:dyDescent="0.25">
      <c r="A1489" s="62"/>
      <c r="B1489" s="58" t="s">
        <v>254</v>
      </c>
      <c r="C1489" s="52" t="s">
        <v>261</v>
      </c>
      <c r="D1489" s="52" t="s">
        <v>262</v>
      </c>
      <c r="E1489" s="52"/>
      <c r="F1489" s="52" t="s">
        <v>1603</v>
      </c>
      <c r="G1489" s="63" t="s">
        <v>1779</v>
      </c>
      <c r="H1489" s="63" t="s">
        <v>1789</v>
      </c>
      <c r="I1489" s="52" t="s">
        <v>1735</v>
      </c>
      <c r="J1489" s="52" t="s">
        <v>1722</v>
      </c>
      <c r="K1489" s="59">
        <v>85.867125375762726</v>
      </c>
      <c r="L1489" s="59">
        <v>0.26</v>
      </c>
      <c r="M1489" s="59">
        <v>0.41</v>
      </c>
      <c r="N1489" s="59">
        <v>18.239999999999998</v>
      </c>
      <c r="O1489" s="59">
        <v>42.93</v>
      </c>
      <c r="P1489" s="59"/>
      <c r="Q1489" s="59">
        <v>24.16</v>
      </c>
      <c r="R1489" s="59">
        <v>0.23</v>
      </c>
      <c r="S1489" s="59">
        <v>11.79</v>
      </c>
      <c r="T1489" s="59">
        <v>0.08</v>
      </c>
      <c r="U1489" s="59"/>
      <c r="V1489" s="59">
        <v>98.100000000000009</v>
      </c>
      <c r="W1489" s="59">
        <f t="shared" si="1067"/>
        <v>16.850200549681798</v>
      </c>
      <c r="X1489" s="59">
        <f t="shared" si="1068"/>
        <v>8.1238046791711511</v>
      </c>
      <c r="Y1489" s="59">
        <f t="shared" si="1069"/>
        <v>98.914005228852943</v>
      </c>
      <c r="Z1489" s="59">
        <f t="shared" si="1031"/>
        <v>8.2923167137193381E-3</v>
      </c>
      <c r="AA1489" s="59">
        <f t="shared" si="1032"/>
        <v>9.8342629076842176E-3</v>
      </c>
      <c r="AB1489" s="59">
        <f t="shared" si="1033"/>
        <v>0.6856930378890429</v>
      </c>
      <c r="AC1489" s="59">
        <f t="shared" si="1034"/>
        <v>1.0829876375940437</v>
      </c>
      <c r="AD1489" s="59">
        <f t="shared" si="1035"/>
        <v>0.19497965144856924</v>
      </c>
      <c r="AE1489" s="59">
        <f t="shared" si="1036"/>
        <v>0</v>
      </c>
      <c r="AF1489" s="59">
        <f t="shared" si="1037"/>
        <v>0.4494517117299523</v>
      </c>
      <c r="AG1489" s="59">
        <f t="shared" si="1038"/>
        <v>6.2135727703422653E-3</v>
      </c>
      <c r="AH1489" s="59">
        <f t="shared" si="1039"/>
        <v>0.56053888332251844</v>
      </c>
      <c r="AI1489" s="59">
        <f t="shared" si="1040"/>
        <v>2.0521825368960806E-3</v>
      </c>
      <c r="AJ1489" s="59">
        <f t="shared" si="1041"/>
        <v>3.0000432569127682</v>
      </c>
      <c r="AK1489" s="59">
        <f t="shared" si="1070"/>
        <v>3.9999999999999996</v>
      </c>
      <c r="AL1489" s="59">
        <f t="shared" si="1056"/>
        <v>0.55499416139949054</v>
      </c>
      <c r="AM1489" s="59">
        <f t="shared" si="1065"/>
        <v>0.44500583860050946</v>
      </c>
      <c r="AN1489" s="59">
        <f t="shared" si="1057"/>
        <v>2.3051211159258145</v>
      </c>
      <c r="AO1489" s="59">
        <f t="shared" si="1066"/>
        <v>8.3884731280861082</v>
      </c>
      <c r="AP1489" s="59">
        <f t="shared" si="1058"/>
        <v>0.30256077309284468</v>
      </c>
      <c r="AQ1489" s="59">
        <f t="shared" si="1059"/>
        <v>9.9293981130248399E-2</v>
      </c>
      <c r="AR1489" s="59">
        <f t="shared" si="1060"/>
        <v>0.55151475168125474</v>
      </c>
      <c r="AS1489" s="59">
        <f t="shared" si="1061"/>
        <v>0.3491912671884968</v>
      </c>
      <c r="AT1489" s="59">
        <f t="shared" si="1062"/>
        <v>0.6123138295148971</v>
      </c>
      <c r="AU1489" s="59">
        <v>39.42</v>
      </c>
      <c r="AV1489" s="78">
        <v>0.01</v>
      </c>
      <c r="AW1489" s="59">
        <v>13.41</v>
      </c>
      <c r="AX1489" s="59">
        <v>0.18</v>
      </c>
      <c r="AY1489" s="59">
        <v>45.71</v>
      </c>
      <c r="AZ1489" s="59">
        <v>0.19</v>
      </c>
      <c r="BA1489" s="59">
        <v>0.2</v>
      </c>
      <c r="BB1489" s="59">
        <v>0.16</v>
      </c>
      <c r="BC1489" s="59"/>
      <c r="BD1489" s="59"/>
      <c r="BE1489" s="59">
        <f t="shared" si="1055"/>
        <v>99.28</v>
      </c>
      <c r="BF1489" s="59">
        <f t="shared" si="1052"/>
        <v>85.867125375762726</v>
      </c>
      <c r="BG1489" s="59">
        <f t="shared" si="1063"/>
        <v>0.14132874624237274</v>
      </c>
      <c r="BH1489" s="64">
        <f t="shared" si="1064"/>
        <v>0.85867125375762721</v>
      </c>
      <c r="BI1489" s="52"/>
      <c r="BJ1489" s="62"/>
      <c r="BK1489" s="62"/>
      <c r="BL1489" s="62"/>
    </row>
    <row r="1490" spans="1:64" s="31" customFormat="1" x14ac:dyDescent="0.25">
      <c r="A1490" s="62"/>
      <c r="B1490" s="58" t="s">
        <v>254</v>
      </c>
      <c r="C1490" s="52" t="s">
        <v>261</v>
      </c>
      <c r="D1490" s="52" t="s">
        <v>262</v>
      </c>
      <c r="E1490" s="52"/>
      <c r="F1490" s="52" t="s">
        <v>1604</v>
      </c>
      <c r="G1490" s="63" t="s">
        <v>1779</v>
      </c>
      <c r="H1490" s="63" t="s">
        <v>1789</v>
      </c>
      <c r="I1490" s="52" t="s">
        <v>1735</v>
      </c>
      <c r="J1490" s="52" t="s">
        <v>1722</v>
      </c>
      <c r="K1490" s="59">
        <v>85.728329539665992</v>
      </c>
      <c r="L1490" s="59">
        <v>0.17</v>
      </c>
      <c r="M1490" s="59">
        <v>0.47</v>
      </c>
      <c r="N1490" s="59">
        <v>20.49</v>
      </c>
      <c r="O1490" s="59">
        <v>37.81</v>
      </c>
      <c r="P1490" s="59"/>
      <c r="Q1490" s="59">
        <v>26.36</v>
      </c>
      <c r="R1490" s="59">
        <v>0.25</v>
      </c>
      <c r="S1490" s="59">
        <v>12.14</v>
      </c>
      <c r="T1490" s="59">
        <v>0.11</v>
      </c>
      <c r="U1490" s="59"/>
      <c r="V1490" s="59">
        <v>97.8</v>
      </c>
      <c r="W1490" s="59">
        <f t="shared" si="1067"/>
        <v>16.506551271926597</v>
      </c>
      <c r="X1490" s="59">
        <f t="shared" si="1068"/>
        <v>10.950709855605023</v>
      </c>
      <c r="Y1490" s="59">
        <f t="shared" si="1069"/>
        <v>98.897261127531621</v>
      </c>
      <c r="Z1490" s="59">
        <f t="shared" si="1031"/>
        <v>5.367117200016161E-3</v>
      </c>
      <c r="AA1490" s="59">
        <f t="shared" si="1032"/>
        <v>1.1159518081279277E-2</v>
      </c>
      <c r="AB1490" s="59">
        <f t="shared" si="1033"/>
        <v>0.76249410224637326</v>
      </c>
      <c r="AC1490" s="59">
        <f t="shared" si="1034"/>
        <v>0.94418894788783503</v>
      </c>
      <c r="AD1490" s="59">
        <f t="shared" si="1035"/>
        <v>0.26017269365309292</v>
      </c>
      <c r="AE1490" s="59">
        <f t="shared" si="1036"/>
        <v>0</v>
      </c>
      <c r="AF1490" s="59">
        <f t="shared" si="1037"/>
        <v>0.43583683722152844</v>
      </c>
      <c r="AG1490" s="59">
        <f t="shared" si="1038"/>
        <v>6.6856430568701629E-3</v>
      </c>
      <c r="AH1490" s="59">
        <f t="shared" si="1039"/>
        <v>0.57134739310702498</v>
      </c>
      <c r="AI1490" s="59">
        <f t="shared" si="1040"/>
        <v>2.7932403710336303E-3</v>
      </c>
      <c r="AJ1490" s="59">
        <f t="shared" si="1041"/>
        <v>3.0000454928250542</v>
      </c>
      <c r="AK1490" s="59">
        <f t="shared" si="1070"/>
        <v>4</v>
      </c>
      <c r="AL1490" s="59">
        <f t="shared" si="1056"/>
        <v>0.5672719805398917</v>
      </c>
      <c r="AM1490" s="59">
        <f t="shared" si="1065"/>
        <v>0.4327280194601083</v>
      </c>
      <c r="AN1490" s="59">
        <f t="shared" si="1057"/>
        <v>1.6751828606681578</v>
      </c>
      <c r="AO1490" s="59">
        <f t="shared" si="1066"/>
        <v>5.5236739837592141</v>
      </c>
      <c r="AP1490" s="59">
        <f t="shared" si="1058"/>
        <v>0.37380622263340851</v>
      </c>
      <c r="AQ1490" s="59">
        <f t="shared" si="1059"/>
        <v>0.13227848278903995</v>
      </c>
      <c r="AR1490" s="59">
        <f t="shared" si="1060"/>
        <v>0.48004992276136194</v>
      </c>
      <c r="AS1490" s="59">
        <f t="shared" si="1061"/>
        <v>0.38767159444959809</v>
      </c>
      <c r="AT1490" s="59">
        <f t="shared" si="1062"/>
        <v>0.55323040081378139</v>
      </c>
      <c r="AU1490" s="59">
        <v>39.53</v>
      </c>
      <c r="AV1490" s="78">
        <v>0.02</v>
      </c>
      <c r="AW1490" s="59">
        <v>13.62</v>
      </c>
      <c r="AX1490" s="59">
        <v>0.18</v>
      </c>
      <c r="AY1490" s="59">
        <v>45.9</v>
      </c>
      <c r="AZ1490" s="59">
        <v>0.17</v>
      </c>
      <c r="BA1490" s="59">
        <v>0.17</v>
      </c>
      <c r="BB1490" s="59">
        <v>0.04</v>
      </c>
      <c r="BC1490" s="59"/>
      <c r="BD1490" s="59"/>
      <c r="BE1490" s="59">
        <f t="shared" si="1055"/>
        <v>99.63000000000001</v>
      </c>
      <c r="BF1490" s="59">
        <f t="shared" ref="BF1490:BF1496" si="1071">AY1490/40.31/(AY1490/40.31+AW1490/71.85)*100</f>
        <v>85.728329539665992</v>
      </c>
      <c r="BG1490" s="59">
        <f t="shared" si="1063"/>
        <v>0.14271670460334007</v>
      </c>
      <c r="BH1490" s="64">
        <f t="shared" si="1064"/>
        <v>0.85728329539665993</v>
      </c>
      <c r="BI1490" s="52"/>
      <c r="BJ1490" s="62"/>
      <c r="BK1490" s="62"/>
      <c r="BL1490" s="62"/>
    </row>
    <row r="1491" spans="1:64" s="31" customFormat="1" x14ac:dyDescent="0.25">
      <c r="A1491" s="62"/>
      <c r="B1491" s="58" t="s">
        <v>254</v>
      </c>
      <c r="C1491" s="52" t="s">
        <v>261</v>
      </c>
      <c r="D1491" s="52" t="s">
        <v>262</v>
      </c>
      <c r="E1491" s="52"/>
      <c r="F1491" s="52" t="s">
        <v>1605</v>
      </c>
      <c r="G1491" s="63" t="s">
        <v>1779</v>
      </c>
      <c r="H1491" s="63" t="s">
        <v>1789</v>
      </c>
      <c r="I1491" s="52" t="s">
        <v>1735</v>
      </c>
      <c r="J1491" s="52" t="s">
        <v>1722</v>
      </c>
      <c r="K1491" s="59">
        <v>85.556717171537116</v>
      </c>
      <c r="L1491" s="59">
        <v>0.16</v>
      </c>
      <c r="M1491" s="59">
        <v>0.79</v>
      </c>
      <c r="N1491" s="59">
        <v>18.79</v>
      </c>
      <c r="O1491" s="59">
        <v>36.18</v>
      </c>
      <c r="P1491" s="59"/>
      <c r="Q1491" s="59">
        <v>28.63</v>
      </c>
      <c r="R1491" s="59">
        <v>0.27</v>
      </c>
      <c r="S1491" s="59">
        <v>11.26</v>
      </c>
      <c r="T1491" s="59">
        <v>0.12</v>
      </c>
      <c r="U1491" s="59"/>
      <c r="V1491" s="59">
        <v>96.2</v>
      </c>
      <c r="W1491" s="59">
        <f t="shared" si="1067"/>
        <v>17.344254206580587</v>
      </c>
      <c r="X1491" s="59">
        <f t="shared" si="1068"/>
        <v>12.542504771526353</v>
      </c>
      <c r="Y1491" s="59">
        <f t="shared" si="1069"/>
        <v>97.456758978106947</v>
      </c>
      <c r="Z1491" s="59">
        <f t="shared" si="1031"/>
        <v>5.1851358027724549E-3</v>
      </c>
      <c r="AA1491" s="59">
        <f t="shared" si="1032"/>
        <v>1.9254075422949896E-2</v>
      </c>
      <c r="AB1491" s="59">
        <f t="shared" si="1033"/>
        <v>0.71774356208338241</v>
      </c>
      <c r="AC1491" s="59">
        <f t="shared" si="1034"/>
        <v>0.92740363300146711</v>
      </c>
      <c r="AD1491" s="59">
        <f t="shared" si="1035"/>
        <v>0.30588044348672466</v>
      </c>
      <c r="AE1491" s="59">
        <f t="shared" si="1036"/>
        <v>0</v>
      </c>
      <c r="AF1491" s="59">
        <f t="shared" si="1037"/>
        <v>0.47007939420206757</v>
      </c>
      <c r="AG1491" s="59">
        <f t="shared" si="1038"/>
        <v>7.4116505854349753E-3</v>
      </c>
      <c r="AH1491" s="59">
        <f t="shared" si="1039"/>
        <v>0.54396123247575034</v>
      </c>
      <c r="AI1491" s="59">
        <f t="shared" si="1040"/>
        <v>3.1278424279406716E-3</v>
      </c>
      <c r="AJ1491" s="59">
        <f t="shared" si="1041"/>
        <v>3.0000469694884906</v>
      </c>
      <c r="AK1491" s="59">
        <f t="shared" si="1070"/>
        <v>4</v>
      </c>
      <c r="AL1491" s="59">
        <f t="shared" si="1056"/>
        <v>0.53642942715013953</v>
      </c>
      <c r="AM1491" s="59">
        <f t="shared" si="1065"/>
        <v>0.46357057284986047</v>
      </c>
      <c r="AN1491" s="59">
        <f t="shared" si="1057"/>
        <v>1.5368076129472108</v>
      </c>
      <c r="AO1491" s="59">
        <f t="shared" si="1066"/>
        <v>4.9342283596441305</v>
      </c>
      <c r="AP1491" s="59">
        <f t="shared" si="1058"/>
        <v>0.39419623108045654</v>
      </c>
      <c r="AQ1491" s="59">
        <f t="shared" si="1059"/>
        <v>0.15677914420047481</v>
      </c>
      <c r="AR1491" s="59">
        <f t="shared" si="1060"/>
        <v>0.47534110469109325</v>
      </c>
      <c r="AS1491" s="59">
        <f t="shared" si="1061"/>
        <v>0.36787975110843196</v>
      </c>
      <c r="AT1491" s="59">
        <f t="shared" si="1062"/>
        <v>0.56372076357194023</v>
      </c>
      <c r="AU1491" s="59">
        <v>39.42</v>
      </c>
      <c r="AV1491" s="78">
        <v>0.05</v>
      </c>
      <c r="AW1491" s="59">
        <v>13.67</v>
      </c>
      <c r="AX1491" s="59">
        <v>0.25</v>
      </c>
      <c r="AY1491" s="59">
        <v>45.43</v>
      </c>
      <c r="AZ1491" s="59">
        <v>0.21</v>
      </c>
      <c r="BA1491" s="59">
        <v>0.2</v>
      </c>
      <c r="BB1491" s="59">
        <v>0.13</v>
      </c>
      <c r="BC1491" s="59"/>
      <c r="BD1491" s="59"/>
      <c r="BE1491" s="59">
        <f t="shared" ref="BE1491:BE1496" si="1072">SUM(AU1491:BB1491)</f>
        <v>99.359999999999985</v>
      </c>
      <c r="BF1491" s="59">
        <f t="shared" si="1071"/>
        <v>85.556717171537116</v>
      </c>
      <c r="BG1491" s="59">
        <f t="shared" si="1063"/>
        <v>0.14443282828462883</v>
      </c>
      <c r="BH1491" s="64">
        <f t="shared" si="1064"/>
        <v>0.85556717171537111</v>
      </c>
      <c r="BI1491" s="52"/>
      <c r="BJ1491" s="62"/>
      <c r="BK1491" s="62"/>
      <c r="BL1491" s="62"/>
    </row>
    <row r="1492" spans="1:64" s="31" customFormat="1" x14ac:dyDescent="0.25">
      <c r="A1492" s="62"/>
      <c r="B1492" s="58" t="s">
        <v>254</v>
      </c>
      <c r="C1492" s="52" t="s">
        <v>261</v>
      </c>
      <c r="D1492" s="52" t="s">
        <v>262</v>
      </c>
      <c r="E1492" s="52"/>
      <c r="F1492" s="52" t="s">
        <v>1606</v>
      </c>
      <c r="G1492" s="63" t="s">
        <v>1779</v>
      </c>
      <c r="H1492" s="63" t="s">
        <v>1789</v>
      </c>
      <c r="I1492" s="52" t="s">
        <v>1735</v>
      </c>
      <c r="J1492" s="52" t="s">
        <v>1722</v>
      </c>
      <c r="K1492" s="59">
        <v>83.482741720147089</v>
      </c>
      <c r="L1492" s="59">
        <v>0.05</v>
      </c>
      <c r="M1492" s="59">
        <v>1.7</v>
      </c>
      <c r="N1492" s="59">
        <v>18.03</v>
      </c>
      <c r="O1492" s="59">
        <v>28.54</v>
      </c>
      <c r="P1492" s="59"/>
      <c r="Q1492" s="59">
        <v>36.83</v>
      </c>
      <c r="R1492" s="59">
        <v>0.27</v>
      </c>
      <c r="S1492" s="59">
        <v>10.06</v>
      </c>
      <c r="T1492" s="59">
        <v>0.12</v>
      </c>
      <c r="U1492" s="59"/>
      <c r="V1492" s="59">
        <v>95.600000000000009</v>
      </c>
      <c r="W1492" s="59">
        <f t="shared" si="1067"/>
        <v>19.654025066198852</v>
      </c>
      <c r="X1492" s="59">
        <f t="shared" si="1068"/>
        <v>19.088658517227323</v>
      </c>
      <c r="Y1492" s="59">
        <f t="shared" si="1069"/>
        <v>97.512683583426167</v>
      </c>
      <c r="Z1492" s="59">
        <f t="shared" si="1031"/>
        <v>1.643351867019912E-3</v>
      </c>
      <c r="AA1492" s="59">
        <f t="shared" si="1032"/>
        <v>4.2020856889032558E-2</v>
      </c>
      <c r="AB1492" s="59">
        <f t="shared" si="1033"/>
        <v>0.69848753111681217</v>
      </c>
      <c r="AC1492" s="59">
        <f t="shared" si="1034"/>
        <v>0.74194994094788058</v>
      </c>
      <c r="AD1492" s="59">
        <f t="shared" si="1035"/>
        <v>0.47213179742683814</v>
      </c>
      <c r="AE1492" s="59">
        <f t="shared" si="1036"/>
        <v>0</v>
      </c>
      <c r="AF1492" s="59">
        <f t="shared" si="1037"/>
        <v>0.54024094371899001</v>
      </c>
      <c r="AG1492" s="59">
        <f t="shared" si="1038"/>
        <v>7.5168406247790136E-3</v>
      </c>
      <c r="AH1492" s="59">
        <f t="shared" si="1039"/>
        <v>0.49288765949571756</v>
      </c>
      <c r="AI1492" s="59">
        <f t="shared" si="1040"/>
        <v>3.1722344111115462E-3</v>
      </c>
      <c r="AJ1492" s="59">
        <f t="shared" si="1041"/>
        <v>3.0000511564981815</v>
      </c>
      <c r="AK1492" s="59">
        <f t="shared" si="1070"/>
        <v>3.9999999999999996</v>
      </c>
      <c r="AL1492" s="59">
        <f t="shared" si="1056"/>
        <v>0.47708258000217646</v>
      </c>
      <c r="AM1492" s="59">
        <f t="shared" si="1065"/>
        <v>0.52291741999782348</v>
      </c>
      <c r="AN1492" s="59">
        <f t="shared" si="1057"/>
        <v>1.144258757116875</v>
      </c>
      <c r="AO1492" s="59">
        <f t="shared" si="1066"/>
        <v>3.3539400400195176</v>
      </c>
      <c r="AP1492" s="59">
        <f t="shared" si="1058"/>
        <v>0.46636162575107254</v>
      </c>
      <c r="AQ1492" s="59">
        <f t="shared" si="1059"/>
        <v>0.24685735829707095</v>
      </c>
      <c r="AR1492" s="59">
        <f t="shared" si="1060"/>
        <v>0.38793363084053567</v>
      </c>
      <c r="AS1492" s="59">
        <f t="shared" si="1061"/>
        <v>0.36520901086239327</v>
      </c>
      <c r="AT1492" s="59">
        <f t="shared" si="1062"/>
        <v>0.51508653123580928</v>
      </c>
      <c r="AU1492" s="59">
        <v>39.03</v>
      </c>
      <c r="AV1492" s="78">
        <v>0.02</v>
      </c>
      <c r="AW1492" s="59">
        <v>15.45</v>
      </c>
      <c r="AX1492" s="59">
        <v>0.27</v>
      </c>
      <c r="AY1492" s="59">
        <v>43.81</v>
      </c>
      <c r="AZ1492" s="59">
        <v>0.2</v>
      </c>
      <c r="BA1492" s="59">
        <v>0.17</v>
      </c>
      <c r="BB1492" s="59">
        <v>0.05</v>
      </c>
      <c r="BC1492" s="59"/>
      <c r="BD1492" s="59"/>
      <c r="BE1492" s="59">
        <f t="shared" si="1072"/>
        <v>99.000000000000014</v>
      </c>
      <c r="BF1492" s="59">
        <f t="shared" si="1071"/>
        <v>83.482741720147089</v>
      </c>
      <c r="BG1492" s="59">
        <f t="shared" si="1063"/>
        <v>0.16517258279852912</v>
      </c>
      <c r="BH1492" s="64">
        <f t="shared" si="1064"/>
        <v>0.83482741720147091</v>
      </c>
      <c r="BI1492" s="52"/>
      <c r="BJ1492" s="62"/>
      <c r="BK1492" s="62"/>
      <c r="BL1492" s="62"/>
    </row>
    <row r="1493" spans="1:64" s="31" customFormat="1" x14ac:dyDescent="0.25">
      <c r="A1493" s="62"/>
      <c r="B1493" s="58" t="s">
        <v>254</v>
      </c>
      <c r="C1493" s="52" t="s">
        <v>261</v>
      </c>
      <c r="D1493" s="52" t="s">
        <v>262</v>
      </c>
      <c r="E1493" s="52"/>
      <c r="F1493" s="52" t="s">
        <v>1607</v>
      </c>
      <c r="G1493" s="63" t="s">
        <v>1779</v>
      </c>
      <c r="H1493" s="63" t="s">
        <v>1789</v>
      </c>
      <c r="I1493" s="52" t="s">
        <v>1735</v>
      </c>
      <c r="J1493" s="52" t="s">
        <v>1722</v>
      </c>
      <c r="K1493" s="59">
        <v>81.203018266527948</v>
      </c>
      <c r="L1493" s="59">
        <v>0.05</v>
      </c>
      <c r="M1493" s="59">
        <v>1.51</v>
      </c>
      <c r="N1493" s="59">
        <v>14.64</v>
      </c>
      <c r="O1493" s="59">
        <v>30.81</v>
      </c>
      <c r="P1493" s="59"/>
      <c r="Q1493" s="59">
        <v>38.56</v>
      </c>
      <c r="R1493" s="59">
        <v>0.3</v>
      </c>
      <c r="S1493" s="59">
        <v>8.48</v>
      </c>
      <c r="T1493" s="59">
        <v>0.11</v>
      </c>
      <c r="U1493" s="59"/>
      <c r="V1493" s="59">
        <v>94.46</v>
      </c>
      <c r="W1493" s="59">
        <f t="shared" si="1067"/>
        <v>20.989960990453845</v>
      </c>
      <c r="X1493" s="59">
        <f t="shared" si="1068"/>
        <v>19.526604811676101</v>
      </c>
      <c r="Y1493" s="59">
        <f t="shared" si="1069"/>
        <v>96.416565802129924</v>
      </c>
      <c r="Z1493" s="59">
        <f t="shared" si="1031"/>
        <v>1.7037230239474858E-3</v>
      </c>
      <c r="AA1493" s="59">
        <f t="shared" si="1032"/>
        <v>3.8695579957095536E-2</v>
      </c>
      <c r="AB1493" s="59">
        <f t="shared" si="1033"/>
        <v>0.58799338159742054</v>
      </c>
      <c r="AC1493" s="59">
        <f t="shared" si="1034"/>
        <v>0.83038742546858668</v>
      </c>
      <c r="AD1493" s="59">
        <f t="shared" si="1035"/>
        <v>0.50070624550740794</v>
      </c>
      <c r="AE1493" s="59">
        <f t="shared" si="1036"/>
        <v>0</v>
      </c>
      <c r="AF1493" s="59">
        <f t="shared" si="1037"/>
        <v>0.5981581867375797</v>
      </c>
      <c r="AG1493" s="59">
        <f t="shared" si="1038"/>
        <v>8.6588708634624551E-3</v>
      </c>
      <c r="AH1493" s="59">
        <f t="shared" si="1039"/>
        <v>0.430739050357905</v>
      </c>
      <c r="AI1493" s="59">
        <f t="shared" si="1040"/>
        <v>3.0147072188436591E-3</v>
      </c>
      <c r="AJ1493" s="59">
        <f t="shared" si="1041"/>
        <v>3.0000571707322488</v>
      </c>
      <c r="AK1493" s="59">
        <f t="shared" si="1070"/>
        <v>4</v>
      </c>
      <c r="AL1493" s="59">
        <f t="shared" si="1056"/>
        <v>0.41864146858228091</v>
      </c>
      <c r="AM1493" s="59">
        <f t="shared" si="1065"/>
        <v>0.58135853141771909</v>
      </c>
      <c r="AN1493" s="59">
        <f t="shared" si="1057"/>
        <v>1.1946289707878828</v>
      </c>
      <c r="AO1493" s="59">
        <f t="shared" si="1066"/>
        <v>3.5484872525048754</v>
      </c>
      <c r="AP1493" s="59">
        <f t="shared" si="1058"/>
        <v>0.45565788719220041</v>
      </c>
      <c r="AQ1493" s="59">
        <f t="shared" si="1059"/>
        <v>0.26090856318163469</v>
      </c>
      <c r="AR1493" s="59">
        <f t="shared" si="1060"/>
        <v>0.43269919639917948</v>
      </c>
      <c r="AS1493" s="59">
        <f t="shared" si="1061"/>
        <v>0.30639224041918584</v>
      </c>
      <c r="AT1493" s="59">
        <f t="shared" si="1062"/>
        <v>0.58544744918417591</v>
      </c>
      <c r="AU1493" s="59">
        <v>38.35</v>
      </c>
      <c r="AV1493" s="78">
        <v>0.02</v>
      </c>
      <c r="AW1493" s="59">
        <v>17.420000000000002</v>
      </c>
      <c r="AX1493" s="59">
        <v>0.28000000000000003</v>
      </c>
      <c r="AY1493" s="59">
        <v>42.22</v>
      </c>
      <c r="AZ1493" s="59">
        <v>0.2</v>
      </c>
      <c r="BA1493" s="59">
        <v>0.09</v>
      </c>
      <c r="BB1493" s="59">
        <v>0.02</v>
      </c>
      <c r="BC1493" s="59"/>
      <c r="BD1493" s="59"/>
      <c r="BE1493" s="59">
        <f t="shared" si="1072"/>
        <v>98.600000000000009</v>
      </c>
      <c r="BF1493" s="59">
        <f t="shared" si="1071"/>
        <v>81.203018266527948</v>
      </c>
      <c r="BG1493" s="59">
        <f t="shared" si="1063"/>
        <v>0.18796981733472051</v>
      </c>
      <c r="BH1493" s="64">
        <f t="shared" si="1064"/>
        <v>0.81203018266527949</v>
      </c>
      <c r="BI1493" s="52"/>
      <c r="BJ1493" s="62"/>
      <c r="BK1493" s="62"/>
      <c r="BL1493" s="62"/>
    </row>
    <row r="1494" spans="1:64" s="31" customFormat="1" x14ac:dyDescent="0.25">
      <c r="A1494" s="62"/>
      <c r="B1494" s="58" t="s">
        <v>254</v>
      </c>
      <c r="C1494" s="52" t="s">
        <v>261</v>
      </c>
      <c r="D1494" s="52" t="s">
        <v>262</v>
      </c>
      <c r="E1494" s="52"/>
      <c r="F1494" s="52" t="s">
        <v>1608</v>
      </c>
      <c r="G1494" s="63" t="s">
        <v>1779</v>
      </c>
      <c r="H1494" s="63" t="s">
        <v>1789</v>
      </c>
      <c r="I1494" s="52" t="s">
        <v>1735</v>
      </c>
      <c r="J1494" s="52" t="s">
        <v>1722</v>
      </c>
      <c r="K1494" s="59">
        <v>85.16321641964575</v>
      </c>
      <c r="L1494" s="59">
        <v>0.08</v>
      </c>
      <c r="M1494" s="59">
        <v>0.85</v>
      </c>
      <c r="N1494" s="59">
        <v>19.739999999999998</v>
      </c>
      <c r="O1494" s="59">
        <v>33.42</v>
      </c>
      <c r="P1494" s="59"/>
      <c r="Q1494" s="59">
        <v>30.68</v>
      </c>
      <c r="R1494" s="59">
        <v>0.28000000000000003</v>
      </c>
      <c r="S1494" s="59">
        <v>10.88</v>
      </c>
      <c r="T1494" s="59">
        <v>0.16</v>
      </c>
      <c r="U1494" s="59"/>
      <c r="V1494" s="59">
        <v>96.09</v>
      </c>
      <c r="W1494" s="59">
        <f t="shared" si="1067"/>
        <v>17.967469000618287</v>
      </c>
      <c r="X1494" s="59">
        <f t="shared" si="1068"/>
        <v>14.128174037988122</v>
      </c>
      <c r="Y1494" s="59">
        <f t="shared" si="1069"/>
        <v>97.505643038606394</v>
      </c>
      <c r="Z1494" s="59">
        <f t="shared" si="1031"/>
        <v>2.5900377905920292E-3</v>
      </c>
      <c r="AA1494" s="59">
        <f t="shared" si="1032"/>
        <v>2.0696192930408912E-2</v>
      </c>
      <c r="AB1494" s="59">
        <f t="shared" si="1033"/>
        <v>0.75329595437327501</v>
      </c>
      <c r="AC1494" s="59">
        <f t="shared" si="1034"/>
        <v>0.85582040498908774</v>
      </c>
      <c r="AD1494" s="59">
        <f t="shared" si="1035"/>
        <v>0.34421471597485381</v>
      </c>
      <c r="AE1494" s="59">
        <f t="shared" si="1036"/>
        <v>0</v>
      </c>
      <c r="AF1494" s="59">
        <f t="shared" si="1037"/>
        <v>0.48649507670627873</v>
      </c>
      <c r="AG1494" s="59">
        <f t="shared" si="1038"/>
        <v>7.6786551723761294E-3</v>
      </c>
      <c r="AH1494" s="59">
        <f t="shared" si="1039"/>
        <v>0.52509080708974953</v>
      </c>
      <c r="AI1494" s="59">
        <f t="shared" si="1040"/>
        <v>4.1663865837685728E-3</v>
      </c>
      <c r="AJ1494" s="59">
        <f t="shared" si="1041"/>
        <v>3.0000482316103905</v>
      </c>
      <c r="AK1494" s="59">
        <f t="shared" si="1070"/>
        <v>3.9999999999999996</v>
      </c>
      <c r="AL1494" s="59">
        <f t="shared" si="1056"/>
        <v>0.51907684310433355</v>
      </c>
      <c r="AM1494" s="59">
        <f t="shared" si="1065"/>
        <v>0.48092315689566645</v>
      </c>
      <c r="AN1494" s="59">
        <f t="shared" si="1057"/>
        <v>1.4133476987713072</v>
      </c>
      <c r="AO1494" s="59">
        <f t="shared" si="1066"/>
        <v>4.4219506907237047</v>
      </c>
      <c r="AP1494" s="59">
        <f t="shared" si="1058"/>
        <v>0.41436217438089168</v>
      </c>
      <c r="AQ1494" s="59">
        <f t="shared" si="1059"/>
        <v>0.17621934157548266</v>
      </c>
      <c r="AR1494" s="59">
        <f t="shared" si="1060"/>
        <v>0.438133819604207</v>
      </c>
      <c r="AS1494" s="59">
        <f t="shared" si="1061"/>
        <v>0.38564683882031031</v>
      </c>
      <c r="AT1494" s="59">
        <f t="shared" si="1062"/>
        <v>0.53185737626098084</v>
      </c>
      <c r="AU1494" s="59">
        <v>39.07</v>
      </c>
      <c r="AV1494" s="78">
        <v>0.02</v>
      </c>
      <c r="AW1494" s="59">
        <v>13.98</v>
      </c>
      <c r="AX1494" s="59">
        <v>0.22</v>
      </c>
      <c r="AY1494" s="59">
        <v>45.02</v>
      </c>
      <c r="AZ1494" s="59">
        <v>0.17</v>
      </c>
      <c r="BA1494" s="59">
        <v>0.22</v>
      </c>
      <c r="BB1494" s="59">
        <v>0.02</v>
      </c>
      <c r="BC1494" s="59"/>
      <c r="BD1494" s="59"/>
      <c r="BE1494" s="59">
        <f t="shared" si="1072"/>
        <v>98.72</v>
      </c>
      <c r="BF1494" s="59">
        <f t="shared" si="1071"/>
        <v>85.16321641964575</v>
      </c>
      <c r="BG1494" s="59">
        <f t="shared" si="1063"/>
        <v>0.14836783580354251</v>
      </c>
      <c r="BH1494" s="64">
        <f t="shared" si="1064"/>
        <v>0.85163216419645749</v>
      </c>
      <c r="BI1494" s="52"/>
      <c r="BJ1494" s="62"/>
      <c r="BK1494" s="62"/>
      <c r="BL1494" s="62"/>
    </row>
    <row r="1495" spans="1:64" s="31" customFormat="1" x14ac:dyDescent="0.25">
      <c r="A1495" s="62"/>
      <c r="B1495" s="58" t="s">
        <v>254</v>
      </c>
      <c r="C1495" s="52" t="s">
        <v>261</v>
      </c>
      <c r="D1495" s="52" t="s">
        <v>262</v>
      </c>
      <c r="E1495" s="52"/>
      <c r="F1495" s="52" t="s">
        <v>1609</v>
      </c>
      <c r="G1495" s="63" t="s">
        <v>1779</v>
      </c>
      <c r="H1495" s="63" t="s">
        <v>1789</v>
      </c>
      <c r="I1495" s="52" t="s">
        <v>1735</v>
      </c>
      <c r="J1495" s="52" t="s">
        <v>1722</v>
      </c>
      <c r="K1495" s="59">
        <v>87.118432121173939</v>
      </c>
      <c r="L1495" s="59">
        <v>0.04</v>
      </c>
      <c r="M1495" s="59">
        <v>0.56999999999999995</v>
      </c>
      <c r="N1495" s="59">
        <v>17.03</v>
      </c>
      <c r="O1495" s="59">
        <v>41.49</v>
      </c>
      <c r="P1495" s="59"/>
      <c r="Q1495" s="59">
        <v>25.47</v>
      </c>
      <c r="R1495" s="59">
        <v>0.21</v>
      </c>
      <c r="S1495" s="59">
        <v>11.71</v>
      </c>
      <c r="T1495" s="59">
        <v>0.13</v>
      </c>
      <c r="U1495" s="59"/>
      <c r="V1495" s="59">
        <v>96.649999999999977</v>
      </c>
      <c r="W1495" s="59">
        <f t="shared" si="1067"/>
        <v>16.182309656292357</v>
      </c>
      <c r="X1495" s="59">
        <f t="shared" si="1068"/>
        <v>10.321949704053836</v>
      </c>
      <c r="Y1495" s="59">
        <f t="shared" si="1069"/>
        <v>97.684259360346203</v>
      </c>
      <c r="Z1495" s="59">
        <f t="shared" si="1031"/>
        <v>1.2987344852104313E-3</v>
      </c>
      <c r="AA1495" s="59">
        <f t="shared" si="1032"/>
        <v>1.3918443201904891E-2</v>
      </c>
      <c r="AB1495" s="59">
        <f t="shared" si="1033"/>
        <v>0.65174454066962573</v>
      </c>
      <c r="AC1495" s="59">
        <f t="shared" si="1034"/>
        <v>1.0655256127168855</v>
      </c>
      <c r="AD1495" s="59">
        <f t="shared" si="1035"/>
        <v>0.25220250926703597</v>
      </c>
      <c r="AE1495" s="59">
        <f t="shared" si="1036"/>
        <v>0</v>
      </c>
      <c r="AF1495" s="59">
        <f t="shared" si="1037"/>
        <v>0.43941645900588971</v>
      </c>
      <c r="AG1495" s="59">
        <f t="shared" si="1038"/>
        <v>5.7755147291450202E-3</v>
      </c>
      <c r="AH1495" s="59">
        <f t="shared" si="1039"/>
        <v>0.56676977523121563</v>
      </c>
      <c r="AI1495" s="59">
        <f t="shared" si="1040"/>
        <v>3.3949016791990118E-3</v>
      </c>
      <c r="AJ1495" s="59">
        <f t="shared" si="1041"/>
        <v>3.0000464909861115</v>
      </c>
      <c r="AK1495" s="59">
        <f t="shared" si="1070"/>
        <v>4.0000000000000009</v>
      </c>
      <c r="AL1495" s="59">
        <f t="shared" si="1056"/>
        <v>0.56328516128124417</v>
      </c>
      <c r="AM1495" s="59">
        <f t="shared" si="1065"/>
        <v>0.43671483871875583</v>
      </c>
      <c r="AN1495" s="59">
        <f t="shared" si="1057"/>
        <v>1.7423159677631466</v>
      </c>
      <c r="AO1495" s="59">
        <f t="shared" si="1066"/>
        <v>5.8151915829064666</v>
      </c>
      <c r="AP1495" s="59">
        <f t="shared" si="1058"/>
        <v>0.3646552810672945</v>
      </c>
      <c r="AQ1495" s="59">
        <f t="shared" si="1059"/>
        <v>0.12805585680343171</v>
      </c>
      <c r="AR1495" s="59">
        <f t="shared" si="1060"/>
        <v>0.54102076810818056</v>
      </c>
      <c r="AS1495" s="59">
        <f t="shared" si="1061"/>
        <v>0.33092337508838787</v>
      </c>
      <c r="AT1495" s="59">
        <f t="shared" si="1062"/>
        <v>0.62047640589084674</v>
      </c>
      <c r="AU1495" s="59">
        <v>39.49</v>
      </c>
      <c r="AV1495" s="78">
        <v>0.01</v>
      </c>
      <c r="AW1495" s="59">
        <v>12.2</v>
      </c>
      <c r="AX1495" s="59">
        <v>0.19</v>
      </c>
      <c r="AY1495" s="59">
        <v>46.29</v>
      </c>
      <c r="AZ1495" s="59">
        <v>0.19</v>
      </c>
      <c r="BA1495" s="59">
        <v>0.23</v>
      </c>
      <c r="BB1495" s="59">
        <v>0.18</v>
      </c>
      <c r="BC1495" s="59"/>
      <c r="BD1495" s="59"/>
      <c r="BE1495" s="59">
        <f t="shared" si="1072"/>
        <v>98.780000000000015</v>
      </c>
      <c r="BF1495" s="59">
        <f t="shared" si="1071"/>
        <v>87.118432121173939</v>
      </c>
      <c r="BG1495" s="59">
        <f t="shared" si="1063"/>
        <v>0.12881567878826061</v>
      </c>
      <c r="BH1495" s="64">
        <f t="shared" si="1064"/>
        <v>0.87118432121173939</v>
      </c>
      <c r="BI1495" s="52"/>
      <c r="BJ1495" s="62"/>
      <c r="BK1495" s="62"/>
      <c r="BL1495" s="62"/>
    </row>
    <row r="1496" spans="1:64" s="31" customFormat="1" x14ac:dyDescent="0.25">
      <c r="A1496" s="62"/>
      <c r="B1496" s="58" t="s">
        <v>254</v>
      </c>
      <c r="C1496" s="52" t="s">
        <v>261</v>
      </c>
      <c r="D1496" s="52" t="s">
        <v>262</v>
      </c>
      <c r="E1496" s="52"/>
      <c r="F1496" s="52" t="s">
        <v>1610</v>
      </c>
      <c r="G1496" s="63" t="s">
        <v>1779</v>
      </c>
      <c r="H1496" s="63" t="s">
        <v>1789</v>
      </c>
      <c r="I1496" s="52" t="s">
        <v>1735</v>
      </c>
      <c r="J1496" s="52" t="s">
        <v>1722</v>
      </c>
      <c r="K1496" s="59">
        <v>86.853076163127099</v>
      </c>
      <c r="L1496" s="59">
        <v>0.01</v>
      </c>
      <c r="M1496" s="59">
        <v>0.65</v>
      </c>
      <c r="N1496" s="59">
        <v>16.350000000000001</v>
      </c>
      <c r="O1496" s="59">
        <v>40.78</v>
      </c>
      <c r="P1496" s="59"/>
      <c r="Q1496" s="59">
        <v>27.4</v>
      </c>
      <c r="R1496" s="59">
        <v>0.27</v>
      </c>
      <c r="S1496" s="59">
        <v>11.12</v>
      </c>
      <c r="T1496" s="59">
        <v>0.15</v>
      </c>
      <c r="U1496" s="59"/>
      <c r="V1496" s="59">
        <v>96.73</v>
      </c>
      <c r="W1496" s="59">
        <f t="shared" si="1067"/>
        <v>16.978385289494213</v>
      </c>
      <c r="X1496" s="59">
        <f t="shared" si="1068"/>
        <v>11.582145710719923</v>
      </c>
      <c r="Y1496" s="59">
        <f t="shared" si="1069"/>
        <v>97.890531000214153</v>
      </c>
      <c r="Z1496" s="59">
        <f t="shared" si="1031"/>
        <v>3.2656201932210205E-4</v>
      </c>
      <c r="AA1496" s="59">
        <f t="shared" si="1032"/>
        <v>1.5963732955810165E-2</v>
      </c>
      <c r="AB1496" s="59">
        <f t="shared" si="1033"/>
        <v>0.6293406766700953</v>
      </c>
      <c r="AC1496" s="59">
        <f t="shared" si="1034"/>
        <v>1.0533506605247274</v>
      </c>
      <c r="AD1496" s="59">
        <f t="shared" si="1035"/>
        <v>0.28463085721071391</v>
      </c>
      <c r="AE1496" s="59">
        <f t="shared" si="1036"/>
        <v>0</v>
      </c>
      <c r="AF1496" s="59">
        <f t="shared" si="1037"/>
        <v>0.46370041992846361</v>
      </c>
      <c r="AG1496" s="59">
        <f t="shared" si="1038"/>
        <v>7.4686216099345655E-3</v>
      </c>
      <c r="AH1496" s="59">
        <f t="shared" si="1039"/>
        <v>0.54132722044317538</v>
      </c>
      <c r="AI1496" s="59">
        <f t="shared" si="1040"/>
        <v>3.9398564598578066E-3</v>
      </c>
      <c r="AJ1496" s="59">
        <f t="shared" si="1041"/>
        <v>3.0000486078220998</v>
      </c>
      <c r="AK1496" s="59">
        <f t="shared" si="1070"/>
        <v>4.0000000000000009</v>
      </c>
      <c r="AL1496" s="59">
        <f t="shared" si="1056"/>
        <v>0.53861923662418232</v>
      </c>
      <c r="AM1496" s="59">
        <f t="shared" si="1065"/>
        <v>0.46138076337581768</v>
      </c>
      <c r="AN1496" s="59">
        <f t="shared" si="1057"/>
        <v>1.6291291270123374</v>
      </c>
      <c r="AO1496" s="59">
        <f t="shared" si="1066"/>
        <v>5.3257595592849682</v>
      </c>
      <c r="AP1496" s="59">
        <f t="shared" si="1058"/>
        <v>0.38035408368715984</v>
      </c>
      <c r="AQ1496" s="59">
        <f t="shared" si="1059"/>
        <v>0.14467933011690567</v>
      </c>
      <c r="AR1496" s="59">
        <f t="shared" si="1060"/>
        <v>0.53542356382708178</v>
      </c>
      <c r="AS1496" s="59">
        <f t="shared" si="1061"/>
        <v>0.31989710605601257</v>
      </c>
      <c r="AT1496" s="59">
        <f t="shared" si="1062"/>
        <v>0.62599161072567522</v>
      </c>
      <c r="AU1496" s="59">
        <v>39.520000000000003</v>
      </c>
      <c r="AV1496" s="78">
        <v>0.02</v>
      </c>
      <c r="AW1496" s="59">
        <v>12.43</v>
      </c>
      <c r="AX1496" s="59">
        <v>0.21</v>
      </c>
      <c r="AY1496" s="59">
        <v>46.07</v>
      </c>
      <c r="AZ1496" s="59">
        <v>0.18</v>
      </c>
      <c r="BA1496" s="59">
        <v>0.28999999999999998</v>
      </c>
      <c r="BB1496" s="59">
        <v>0.28000000000000003</v>
      </c>
      <c r="BC1496" s="59"/>
      <c r="BD1496" s="59"/>
      <c r="BE1496" s="59">
        <f t="shared" si="1072"/>
        <v>99.000000000000014</v>
      </c>
      <c r="BF1496" s="59">
        <f t="shared" si="1071"/>
        <v>86.853076163127099</v>
      </c>
      <c r="BG1496" s="59">
        <f t="shared" si="1063"/>
        <v>0.13146923836872901</v>
      </c>
      <c r="BH1496" s="64">
        <f t="shared" si="1064"/>
        <v>0.86853076163127096</v>
      </c>
      <c r="BI1496" s="52"/>
      <c r="BJ1496" s="62"/>
      <c r="BK1496" s="62"/>
      <c r="BL1496" s="62"/>
    </row>
    <row r="1497" spans="1:64" s="31" customFormat="1" x14ac:dyDescent="0.25">
      <c r="A1497" s="62"/>
      <c r="B1497" s="58" t="s">
        <v>254</v>
      </c>
      <c r="C1497" s="52" t="s">
        <v>263</v>
      </c>
      <c r="D1497" s="52" t="s">
        <v>264</v>
      </c>
      <c r="E1497" s="52" t="s">
        <v>1611</v>
      </c>
      <c r="F1497" s="52">
        <v>1</v>
      </c>
      <c r="G1497" s="52" t="s">
        <v>24</v>
      </c>
      <c r="H1497" s="52" t="s">
        <v>1793</v>
      </c>
      <c r="I1497" s="52" t="s">
        <v>1724</v>
      </c>
      <c r="J1497" s="52" t="s">
        <v>1722</v>
      </c>
      <c r="K1497" s="59">
        <v>82.4</v>
      </c>
      <c r="L1497" s="59">
        <v>0.3</v>
      </c>
      <c r="M1497" s="59">
        <v>0.64</v>
      </c>
      <c r="N1497" s="59">
        <v>45.8</v>
      </c>
      <c r="O1497" s="59">
        <v>14.51</v>
      </c>
      <c r="P1497" s="59"/>
      <c r="Q1497" s="59">
        <v>21.69</v>
      </c>
      <c r="R1497" s="59"/>
      <c r="S1497" s="59">
        <v>16.559999999999999</v>
      </c>
      <c r="T1497" s="59">
        <v>0.21</v>
      </c>
      <c r="U1497" s="59">
        <v>0.27</v>
      </c>
      <c r="V1497" s="59">
        <v>99.97999999999999</v>
      </c>
      <c r="W1497" s="59">
        <f t="shared" si="1067"/>
        <v>14.443604404448655</v>
      </c>
      <c r="X1497" s="59">
        <f t="shared" si="1068"/>
        <v>8.053340292899918</v>
      </c>
      <c r="Y1497" s="59">
        <f t="shared" si="1069"/>
        <v>100.78694469734855</v>
      </c>
      <c r="Z1497" s="59">
        <f t="shared" si="1031"/>
        <v>8.231600060045554E-3</v>
      </c>
      <c r="AA1497" s="59">
        <f t="shared" si="1032"/>
        <v>1.3206824466800497E-2</v>
      </c>
      <c r="AB1497" s="59">
        <f t="shared" si="1033"/>
        <v>1.4812585079411986</v>
      </c>
      <c r="AC1497" s="59">
        <f t="shared" si="1034"/>
        <v>0.31491293312246388</v>
      </c>
      <c r="AD1497" s="59">
        <f t="shared" si="1035"/>
        <v>0.16629007953227343</v>
      </c>
      <c r="AE1497" s="59">
        <f t="shared" si="1036"/>
        <v>0</v>
      </c>
      <c r="AF1497" s="59">
        <f t="shared" si="1037"/>
        <v>0.33144694737719749</v>
      </c>
      <c r="AG1497" s="59">
        <f t="shared" si="1038"/>
        <v>0</v>
      </c>
      <c r="AH1497" s="59">
        <f t="shared" si="1039"/>
        <v>0.67734939191191224</v>
      </c>
      <c r="AI1497" s="59">
        <f t="shared" si="1040"/>
        <v>4.6345307632940196E-3</v>
      </c>
      <c r="AJ1497" s="59">
        <f t="shared" ref="AJ1497:AJ1521" si="1073">SUM(Z1497:AI1497)</f>
        <v>2.9973308151751858</v>
      </c>
      <c r="AK1497" s="59">
        <f t="shared" si="1070"/>
        <v>4</v>
      </c>
      <c r="AL1497" s="59">
        <f t="shared" si="1056"/>
        <v>0.67144315014984557</v>
      </c>
      <c r="AM1497" s="59">
        <f t="shared" si="1065"/>
        <v>0.32855684985015443</v>
      </c>
      <c r="AN1497" s="59">
        <f t="shared" si="1057"/>
        <v>1.9931853319780906</v>
      </c>
      <c r="AO1497" s="59">
        <f t="shared" si="1066"/>
        <v>6.9347530147862129</v>
      </c>
      <c r="AP1497" s="59">
        <f t="shared" si="1058"/>
        <v>0.33409224257394554</v>
      </c>
      <c r="AQ1497" s="59">
        <f t="shared" si="1059"/>
        <v>8.4735459924725823E-2</v>
      </c>
      <c r="AR1497" s="59">
        <f t="shared" si="1060"/>
        <v>0.16046833520936249</v>
      </c>
      <c r="AS1497" s="59">
        <f t="shared" si="1061"/>
        <v>0.7547962048659117</v>
      </c>
      <c r="AT1497" s="59">
        <f t="shared" si="1062"/>
        <v>0.17532454081108079</v>
      </c>
      <c r="AU1497" s="59"/>
      <c r="AV1497" s="78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>
        <f t="shared" si="1063"/>
        <v>0.17599999999999993</v>
      </c>
      <c r="BH1497" s="64">
        <f t="shared" si="1064"/>
        <v>0.82400000000000007</v>
      </c>
      <c r="BI1497" s="52"/>
      <c r="BJ1497" s="62"/>
      <c r="BK1497" s="62"/>
      <c r="BL1497" s="62"/>
    </row>
    <row r="1498" spans="1:64" s="31" customFormat="1" x14ac:dyDescent="0.25">
      <c r="A1498" s="62"/>
      <c r="B1498" s="58" t="s">
        <v>254</v>
      </c>
      <c r="C1498" s="52" t="s">
        <v>263</v>
      </c>
      <c r="D1498" s="52" t="s">
        <v>264</v>
      </c>
      <c r="E1498" s="52" t="s">
        <v>1611</v>
      </c>
      <c r="F1498" s="52">
        <v>2</v>
      </c>
      <c r="G1498" s="52" t="s">
        <v>24</v>
      </c>
      <c r="H1498" s="52" t="s">
        <v>1793</v>
      </c>
      <c r="I1498" s="52" t="s">
        <v>1724</v>
      </c>
      <c r="J1498" s="52" t="s">
        <v>1722</v>
      </c>
      <c r="K1498" s="59">
        <v>82.4</v>
      </c>
      <c r="L1498" s="59">
        <v>0.18</v>
      </c>
      <c r="M1498" s="59">
        <v>0.59</v>
      </c>
      <c r="N1498" s="59">
        <v>44.01</v>
      </c>
      <c r="O1498" s="59">
        <v>15.59</v>
      </c>
      <c r="P1498" s="59"/>
      <c r="Q1498" s="59">
        <v>22.34</v>
      </c>
      <c r="R1498" s="59"/>
      <c r="S1498" s="59">
        <v>15.73</v>
      </c>
      <c r="T1498" s="59">
        <v>0.2</v>
      </c>
      <c r="U1498" s="59">
        <v>0.25</v>
      </c>
      <c r="V1498" s="59">
        <v>98.890000000000015</v>
      </c>
      <c r="W1498" s="59">
        <f t="shared" si="1067"/>
        <v>14.924519241645273</v>
      </c>
      <c r="X1498" s="59">
        <f t="shared" si="1068"/>
        <v>8.2412544547174118</v>
      </c>
      <c r="Y1498" s="59">
        <f t="shared" si="1069"/>
        <v>99.715773696362689</v>
      </c>
      <c r="Z1498" s="59">
        <f t="shared" si="1031"/>
        <v>5.0367248078968E-3</v>
      </c>
      <c r="AA1498" s="59">
        <f t="shared" si="1032"/>
        <v>1.2416041460634545E-2</v>
      </c>
      <c r="AB1498" s="59">
        <f t="shared" si="1033"/>
        <v>1.4515415076744571</v>
      </c>
      <c r="AC1498" s="59">
        <f t="shared" si="1034"/>
        <v>0.34504990375474437</v>
      </c>
      <c r="AD1498" s="59">
        <f t="shared" si="1035"/>
        <v>0.17353869403634151</v>
      </c>
      <c r="AE1498" s="59">
        <f t="shared" si="1036"/>
        <v>0</v>
      </c>
      <c r="AF1498" s="59">
        <f t="shared" si="1037"/>
        <v>0.3492621310823168</v>
      </c>
      <c r="AG1498" s="59">
        <f t="shared" si="1038"/>
        <v>0</v>
      </c>
      <c r="AH1498" s="59">
        <f t="shared" si="1039"/>
        <v>0.65613596915619765</v>
      </c>
      <c r="AI1498" s="59">
        <f t="shared" si="1040"/>
        <v>4.5012090261086386E-3</v>
      </c>
      <c r="AJ1498" s="59">
        <f t="shared" si="1073"/>
        <v>2.9974821809986976</v>
      </c>
      <c r="AK1498" s="59">
        <f t="shared" si="1070"/>
        <v>4.0000000000000009</v>
      </c>
      <c r="AL1498" s="59">
        <f t="shared" si="1056"/>
        <v>0.65261309823495794</v>
      </c>
      <c r="AM1498" s="59">
        <f t="shared" si="1065"/>
        <v>0.34738690176504206</v>
      </c>
      <c r="AN1498" s="59">
        <f t="shared" si="1057"/>
        <v>2.0125893710435339</v>
      </c>
      <c r="AO1498" s="59">
        <f t="shared" si="1066"/>
        <v>7.0232509538341814</v>
      </c>
      <c r="AP1498" s="59">
        <f t="shared" si="1058"/>
        <v>0.33194035988170834</v>
      </c>
      <c r="AQ1498" s="59">
        <f t="shared" si="1059"/>
        <v>8.8084890208473932E-2</v>
      </c>
      <c r="AR1498" s="59">
        <f t="shared" si="1060"/>
        <v>0.17514066852615751</v>
      </c>
      <c r="AS1498" s="59">
        <f t="shared" si="1061"/>
        <v>0.73677444126536862</v>
      </c>
      <c r="AT1498" s="59">
        <f t="shared" si="1062"/>
        <v>0.19205808374662922</v>
      </c>
      <c r="AU1498" s="59"/>
      <c r="AV1498" s="78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>
        <f t="shared" si="1063"/>
        <v>0.17599999999999993</v>
      </c>
      <c r="BH1498" s="64">
        <f t="shared" si="1064"/>
        <v>0.82400000000000007</v>
      </c>
      <c r="BI1498" s="52"/>
      <c r="BJ1498" s="62"/>
      <c r="BK1498" s="62"/>
      <c r="BL1498" s="62"/>
    </row>
    <row r="1499" spans="1:64" s="31" customFormat="1" x14ac:dyDescent="0.25">
      <c r="A1499" s="62"/>
      <c r="B1499" s="58" t="s">
        <v>254</v>
      </c>
      <c r="C1499" s="52" t="s">
        <v>263</v>
      </c>
      <c r="D1499" s="52" t="s">
        <v>264</v>
      </c>
      <c r="E1499" s="52" t="s">
        <v>1611</v>
      </c>
      <c r="F1499" s="52">
        <v>3</v>
      </c>
      <c r="G1499" s="52" t="s">
        <v>24</v>
      </c>
      <c r="H1499" s="52" t="s">
        <v>1793</v>
      </c>
      <c r="I1499" s="52" t="s">
        <v>1724</v>
      </c>
      <c r="J1499" s="52" t="s">
        <v>1722</v>
      </c>
      <c r="K1499" s="59">
        <v>82.1</v>
      </c>
      <c r="L1499" s="59">
        <v>0.19</v>
      </c>
      <c r="M1499" s="59">
        <v>0.83</v>
      </c>
      <c r="N1499" s="59">
        <v>42.61</v>
      </c>
      <c r="O1499" s="59">
        <v>15.91</v>
      </c>
      <c r="P1499" s="59"/>
      <c r="Q1499" s="59">
        <v>24.02</v>
      </c>
      <c r="R1499" s="59">
        <v>0.24</v>
      </c>
      <c r="S1499" s="59">
        <v>15.03</v>
      </c>
      <c r="T1499" s="59">
        <v>0.23</v>
      </c>
      <c r="U1499" s="59">
        <v>0.25</v>
      </c>
      <c r="V1499" s="59">
        <v>99.31</v>
      </c>
      <c r="W1499" s="59">
        <f t="shared" si="1067"/>
        <v>15.88194225221028</v>
      </c>
      <c r="X1499" s="59">
        <f t="shared" si="1068"/>
        <v>9.0442962300396967</v>
      </c>
      <c r="Y1499" s="59">
        <f t="shared" si="1069"/>
        <v>100.21623848224998</v>
      </c>
      <c r="Z1499" s="59">
        <f t="shared" si="1031"/>
        <v>5.3473468331474844E-3</v>
      </c>
      <c r="AA1499" s="59">
        <f t="shared" si="1032"/>
        <v>1.7567836051589542E-2</v>
      </c>
      <c r="AB1499" s="59">
        <f t="shared" si="1033"/>
        <v>1.4135092661720075</v>
      </c>
      <c r="AC1499" s="59">
        <f t="shared" si="1034"/>
        <v>0.35417264106004265</v>
      </c>
      <c r="AD1499" s="59">
        <f t="shared" si="1035"/>
        <v>0.19155205465625469</v>
      </c>
      <c r="AE1499" s="59">
        <f t="shared" si="1036"/>
        <v>0</v>
      </c>
      <c r="AF1499" s="59">
        <f t="shared" si="1037"/>
        <v>0.37382108773540385</v>
      </c>
      <c r="AG1499" s="59">
        <f t="shared" si="1038"/>
        <v>5.7214619536835997E-3</v>
      </c>
      <c r="AH1499" s="59">
        <f t="shared" si="1039"/>
        <v>0.63056975939019966</v>
      </c>
      <c r="AI1499" s="59">
        <f t="shared" si="1040"/>
        <v>5.2063823187822001E-3</v>
      </c>
      <c r="AJ1499" s="59">
        <f t="shared" si="1073"/>
        <v>2.9974678361711109</v>
      </c>
      <c r="AK1499" s="59">
        <f t="shared" si="1070"/>
        <v>4</v>
      </c>
      <c r="AL1499" s="59">
        <f t="shared" si="1056"/>
        <v>0.62781312792204691</v>
      </c>
      <c r="AM1499" s="59">
        <f t="shared" si="1065"/>
        <v>0.37218687207795309</v>
      </c>
      <c r="AN1499" s="59">
        <f t="shared" si="1057"/>
        <v>1.9515378647659813</v>
      </c>
      <c r="AO1499" s="59">
        <f t="shared" si="1066"/>
        <v>6.745706841970005</v>
      </c>
      <c r="AP1499" s="59">
        <f t="shared" si="1058"/>
        <v>0.33880642763811769</v>
      </c>
      <c r="AQ1499" s="59">
        <f t="shared" si="1059"/>
        <v>9.7768851695301001E-2</v>
      </c>
      <c r="AR1499" s="59">
        <f t="shared" si="1060"/>
        <v>0.18077097883638762</v>
      </c>
      <c r="AS1499" s="59">
        <f t="shared" si="1061"/>
        <v>0.72146016946831137</v>
      </c>
      <c r="AT1499" s="59">
        <f t="shared" si="1062"/>
        <v>0.20035994010632205</v>
      </c>
      <c r="AU1499" s="59"/>
      <c r="AV1499" s="78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>
        <f t="shared" si="1063"/>
        <v>0.17900000000000005</v>
      </c>
      <c r="BH1499" s="64">
        <f t="shared" si="1064"/>
        <v>0.82099999999999995</v>
      </c>
      <c r="BI1499" s="52"/>
      <c r="BJ1499" s="62"/>
      <c r="BK1499" s="62"/>
      <c r="BL1499" s="62"/>
    </row>
    <row r="1500" spans="1:64" s="31" customFormat="1" x14ac:dyDescent="0.25">
      <c r="A1500" s="62"/>
      <c r="B1500" s="58" t="s">
        <v>254</v>
      </c>
      <c r="C1500" s="52" t="s">
        <v>263</v>
      </c>
      <c r="D1500" s="52" t="s">
        <v>264</v>
      </c>
      <c r="E1500" s="52" t="s">
        <v>1611</v>
      </c>
      <c r="F1500" s="52">
        <v>4</v>
      </c>
      <c r="G1500" s="52" t="s">
        <v>24</v>
      </c>
      <c r="H1500" s="52" t="s">
        <v>1793</v>
      </c>
      <c r="I1500" s="52" t="s">
        <v>1724</v>
      </c>
      <c r="J1500" s="52" t="s">
        <v>1722</v>
      </c>
      <c r="K1500" s="59">
        <v>82.3</v>
      </c>
      <c r="L1500" s="59">
        <v>0.21</v>
      </c>
      <c r="M1500" s="59">
        <v>0.71</v>
      </c>
      <c r="N1500" s="59">
        <v>43.12</v>
      </c>
      <c r="O1500" s="59">
        <v>16.28</v>
      </c>
      <c r="P1500" s="59"/>
      <c r="Q1500" s="59">
        <v>22.67</v>
      </c>
      <c r="R1500" s="59">
        <v>0.2</v>
      </c>
      <c r="S1500" s="59">
        <v>15.42</v>
      </c>
      <c r="T1500" s="59">
        <v>0.23</v>
      </c>
      <c r="U1500" s="59">
        <v>0.34</v>
      </c>
      <c r="V1500" s="59">
        <v>99.180000000000021</v>
      </c>
      <c r="W1500" s="59">
        <f t="shared" si="1067"/>
        <v>15.135540131176445</v>
      </c>
      <c r="X1500" s="59">
        <f t="shared" si="1068"/>
        <v>8.3734828504373837</v>
      </c>
      <c r="Y1500" s="59">
        <f t="shared" si="1069"/>
        <v>100.01902298161383</v>
      </c>
      <c r="Z1500" s="59">
        <f t="shared" si="1031"/>
        <v>5.8950350249291471E-3</v>
      </c>
      <c r="AA1500" s="59">
        <f t="shared" si="1032"/>
        <v>1.4989283318438202E-2</v>
      </c>
      <c r="AB1500" s="59">
        <f t="shared" si="1033"/>
        <v>1.4267511132677086</v>
      </c>
      <c r="AC1500" s="59">
        <f t="shared" si="1034"/>
        <v>0.36147775235019569</v>
      </c>
      <c r="AD1500" s="59">
        <f t="shared" si="1035"/>
        <v>0.17688887251452864</v>
      </c>
      <c r="AE1500" s="59">
        <f t="shared" si="1036"/>
        <v>0</v>
      </c>
      <c r="AF1500" s="59">
        <f t="shared" si="1037"/>
        <v>0.35533701562102638</v>
      </c>
      <c r="AG1500" s="59">
        <f t="shared" si="1038"/>
        <v>4.7556305751069649E-3</v>
      </c>
      <c r="AH1500" s="59">
        <f t="shared" si="1039"/>
        <v>0.64526910900899492</v>
      </c>
      <c r="AI1500" s="59">
        <f t="shared" si="1040"/>
        <v>5.1930009094873688E-3</v>
      </c>
      <c r="AJ1500" s="59">
        <f t="shared" si="1073"/>
        <v>2.9965568125904163</v>
      </c>
      <c r="AK1500" s="59">
        <f t="shared" si="1070"/>
        <v>4</v>
      </c>
      <c r="AL1500" s="59">
        <f t="shared" si="1056"/>
        <v>0.64487823242895514</v>
      </c>
      <c r="AM1500" s="59">
        <f t="shared" si="1065"/>
        <v>0.35512176757104486</v>
      </c>
      <c r="AN1500" s="59">
        <f t="shared" si="1057"/>
        <v>2.0088149727555136</v>
      </c>
      <c r="AO1500" s="59">
        <f t="shared" si="1066"/>
        <v>7.0060159449413453</v>
      </c>
      <c r="AP1500" s="59">
        <f t="shared" si="1058"/>
        <v>0.33235676140104631</v>
      </c>
      <c r="AQ1500" s="59">
        <f t="shared" si="1059"/>
        <v>9.0014389001768697E-2</v>
      </c>
      <c r="AR1500" s="59">
        <f t="shared" si="1060"/>
        <v>0.18394712201505509</v>
      </c>
      <c r="AS1500" s="59">
        <f t="shared" si="1061"/>
        <v>0.72603848898317624</v>
      </c>
      <c r="AT1500" s="59">
        <f t="shared" si="1062"/>
        <v>0.20214289082359194</v>
      </c>
      <c r="AU1500" s="59"/>
      <c r="AV1500" s="78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>
        <f t="shared" si="1063"/>
        <v>0.17700000000000002</v>
      </c>
      <c r="BH1500" s="64">
        <f t="shared" si="1064"/>
        <v>0.82299999999999995</v>
      </c>
      <c r="BI1500" s="52"/>
      <c r="BJ1500" s="62"/>
      <c r="BK1500" s="62"/>
      <c r="BL1500" s="62"/>
    </row>
    <row r="1501" spans="1:64" s="31" customFormat="1" x14ac:dyDescent="0.25">
      <c r="A1501" s="62"/>
      <c r="B1501" s="58" t="s">
        <v>254</v>
      </c>
      <c r="C1501" s="52" t="s">
        <v>263</v>
      </c>
      <c r="D1501" s="52" t="s">
        <v>264</v>
      </c>
      <c r="E1501" s="52" t="s">
        <v>1611</v>
      </c>
      <c r="F1501" s="52">
        <v>6</v>
      </c>
      <c r="G1501" s="52" t="s">
        <v>24</v>
      </c>
      <c r="H1501" s="52" t="s">
        <v>1793</v>
      </c>
      <c r="I1501" s="52" t="s">
        <v>1724</v>
      </c>
      <c r="J1501" s="52" t="s">
        <v>1722</v>
      </c>
      <c r="K1501" s="59">
        <v>82.7</v>
      </c>
      <c r="L1501" s="59">
        <v>0.16</v>
      </c>
      <c r="M1501" s="59">
        <v>0.75</v>
      </c>
      <c r="N1501" s="59">
        <v>42.53</v>
      </c>
      <c r="O1501" s="59">
        <v>16.36</v>
      </c>
      <c r="P1501" s="59"/>
      <c r="Q1501" s="59">
        <v>21.89</v>
      </c>
      <c r="R1501" s="59"/>
      <c r="S1501" s="59">
        <v>15.56</v>
      </c>
      <c r="T1501" s="59">
        <v>0.22</v>
      </c>
      <c r="U1501" s="59"/>
      <c r="V1501" s="59">
        <v>97.47</v>
      </c>
      <c r="W1501" s="59">
        <f t="shared" si="1067"/>
        <v>14.960298600687025</v>
      </c>
      <c r="X1501" s="59">
        <f t="shared" si="1068"/>
        <v>7.7013796391564524</v>
      </c>
      <c r="Y1501" s="59">
        <f t="shared" si="1069"/>
        <v>98.24167823984348</v>
      </c>
      <c r="Z1501" s="59">
        <f t="shared" si="1031"/>
        <v>4.5509254073663307E-3</v>
      </c>
      <c r="AA1501" s="59">
        <f t="shared" si="1032"/>
        <v>1.6043400406483267E-2</v>
      </c>
      <c r="AB1501" s="59">
        <f t="shared" si="1033"/>
        <v>1.4258619840745366</v>
      </c>
      <c r="AC1501" s="59">
        <f t="shared" si="1034"/>
        <v>0.36806380499215119</v>
      </c>
      <c r="AD1501" s="59">
        <f t="shared" si="1035"/>
        <v>0.16484491332820098</v>
      </c>
      <c r="AE1501" s="59">
        <f t="shared" si="1036"/>
        <v>0</v>
      </c>
      <c r="AF1501" s="59">
        <f t="shared" si="1037"/>
        <v>0.35587331841419118</v>
      </c>
      <c r="AG1501" s="59">
        <f t="shared" si="1038"/>
        <v>0</v>
      </c>
      <c r="AH1501" s="59">
        <f t="shared" si="1039"/>
        <v>0.65974898850435404</v>
      </c>
      <c r="AI1501" s="59">
        <f t="shared" si="1040"/>
        <v>5.0329878614226191E-3</v>
      </c>
      <c r="AJ1501" s="59">
        <f t="shared" si="1073"/>
        <v>3.0000203229887066</v>
      </c>
      <c r="AK1501" s="59">
        <f t="shared" si="1070"/>
        <v>4</v>
      </c>
      <c r="AL1501" s="59">
        <f t="shared" si="1056"/>
        <v>0.64960072657922341</v>
      </c>
      <c r="AM1501" s="59">
        <f t="shared" si="1065"/>
        <v>0.35039927342077659</v>
      </c>
      <c r="AN1501" s="59">
        <f t="shared" si="1057"/>
        <v>2.1588371229002301</v>
      </c>
      <c r="AO1501" s="59">
        <f t="shared" si="1066"/>
        <v>7.6986300796628599</v>
      </c>
      <c r="AP1501" s="59">
        <f t="shared" si="1058"/>
        <v>0.31657219447955193</v>
      </c>
      <c r="AQ1501" s="59">
        <f t="shared" si="1059"/>
        <v>8.4157330476024333E-2</v>
      </c>
      <c r="AR1501" s="59">
        <f t="shared" si="1060"/>
        <v>0.18790550856317095</v>
      </c>
      <c r="AS1501" s="59">
        <f t="shared" si="1061"/>
        <v>0.72793716096080463</v>
      </c>
      <c r="AT1501" s="59">
        <f t="shared" si="1062"/>
        <v>0.2051722580919253</v>
      </c>
      <c r="AU1501" s="59"/>
      <c r="AV1501" s="78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>
        <f t="shared" si="1063"/>
        <v>0.17299999999999996</v>
      </c>
      <c r="BH1501" s="64">
        <f t="shared" si="1064"/>
        <v>0.82700000000000007</v>
      </c>
      <c r="BI1501" s="52"/>
      <c r="BJ1501" s="62"/>
      <c r="BK1501" s="62"/>
      <c r="BL1501" s="62"/>
    </row>
    <row r="1502" spans="1:64" s="31" customFormat="1" x14ac:dyDescent="0.25">
      <c r="A1502" s="62"/>
      <c r="B1502" s="58" t="s">
        <v>254</v>
      </c>
      <c r="C1502" s="52" t="s">
        <v>263</v>
      </c>
      <c r="D1502" s="52" t="s">
        <v>264</v>
      </c>
      <c r="E1502" s="52" t="s">
        <v>1611</v>
      </c>
      <c r="F1502" s="52">
        <v>7</v>
      </c>
      <c r="G1502" s="52" t="s">
        <v>24</v>
      </c>
      <c r="H1502" s="52" t="s">
        <v>1793</v>
      </c>
      <c r="I1502" s="52" t="s">
        <v>1724</v>
      </c>
      <c r="J1502" s="52" t="s">
        <v>1722</v>
      </c>
      <c r="K1502" s="59">
        <v>81.900000000000006</v>
      </c>
      <c r="L1502" s="59">
        <v>0.17</v>
      </c>
      <c r="M1502" s="59">
        <v>0.81</v>
      </c>
      <c r="N1502" s="59">
        <v>43.66</v>
      </c>
      <c r="O1502" s="59">
        <v>15.55</v>
      </c>
      <c r="P1502" s="59"/>
      <c r="Q1502" s="59">
        <v>23.84</v>
      </c>
      <c r="R1502" s="59">
        <v>0.28999999999999998</v>
      </c>
      <c r="S1502" s="59">
        <v>14.93</v>
      </c>
      <c r="T1502" s="59">
        <v>0.25</v>
      </c>
      <c r="U1502" s="59">
        <v>0.24</v>
      </c>
      <c r="V1502" s="59">
        <v>99.74</v>
      </c>
      <c r="W1502" s="59">
        <f t="shared" si="1067"/>
        <v>16.229533415212611</v>
      </c>
      <c r="X1502" s="59">
        <f t="shared" si="1068"/>
        <v>8.4579535283256142</v>
      </c>
      <c r="Y1502" s="59">
        <f t="shared" si="1069"/>
        <v>100.58748694353822</v>
      </c>
      <c r="Z1502" s="59">
        <f t="shared" si="1031"/>
        <v>4.754446713782225E-3</v>
      </c>
      <c r="AA1502" s="59">
        <f t="shared" si="1032"/>
        <v>1.7036936571836182E-2</v>
      </c>
      <c r="AB1502" s="59">
        <f t="shared" si="1033"/>
        <v>1.4392530789861138</v>
      </c>
      <c r="AC1502" s="59">
        <f t="shared" si="1034"/>
        <v>0.34398660710766282</v>
      </c>
      <c r="AD1502" s="59">
        <f t="shared" si="1035"/>
        <v>0.17800968886710053</v>
      </c>
      <c r="AE1502" s="59">
        <f t="shared" si="1036"/>
        <v>0</v>
      </c>
      <c r="AF1502" s="59">
        <f t="shared" si="1037"/>
        <v>0.37960552862529623</v>
      </c>
      <c r="AG1502" s="59">
        <f t="shared" si="1038"/>
        <v>6.8700528930032362E-3</v>
      </c>
      <c r="AH1502" s="59">
        <f t="shared" si="1039"/>
        <v>0.62244398795444511</v>
      </c>
      <c r="AI1502" s="59">
        <f t="shared" si="1040"/>
        <v>5.6236015147034012E-3</v>
      </c>
      <c r="AJ1502" s="59">
        <f t="shared" si="1073"/>
        <v>2.9975839292339432</v>
      </c>
      <c r="AK1502" s="59">
        <f t="shared" si="1070"/>
        <v>4</v>
      </c>
      <c r="AL1502" s="59">
        <f t="shared" si="1056"/>
        <v>0.62117088792079878</v>
      </c>
      <c r="AM1502" s="59">
        <f t="shared" si="1065"/>
        <v>0.37882911207920122</v>
      </c>
      <c r="AN1502" s="59">
        <f t="shared" si="1057"/>
        <v>2.1324992535024556</v>
      </c>
      <c r="AO1502" s="59">
        <f t="shared" si="1066"/>
        <v>7.5759258797923525</v>
      </c>
      <c r="AP1502" s="59">
        <f t="shared" si="1058"/>
        <v>0.31923391486267633</v>
      </c>
      <c r="AQ1502" s="59">
        <f t="shared" si="1059"/>
        <v>9.0763413944058721E-2</v>
      </c>
      <c r="AR1502" s="59">
        <f t="shared" si="1060"/>
        <v>0.17539157003658684</v>
      </c>
      <c r="AS1502" s="59">
        <f t="shared" si="1061"/>
        <v>0.73384501601935448</v>
      </c>
      <c r="AT1502" s="59">
        <f t="shared" si="1062"/>
        <v>0.19289981587454047</v>
      </c>
      <c r="AU1502" s="59"/>
      <c r="AV1502" s="78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>
        <f t="shared" si="1063"/>
        <v>0.18099999999999994</v>
      </c>
      <c r="BH1502" s="64">
        <f t="shared" si="1064"/>
        <v>0.81900000000000006</v>
      </c>
      <c r="BI1502" s="52"/>
      <c r="BJ1502" s="62"/>
      <c r="BK1502" s="62"/>
      <c r="BL1502" s="62"/>
    </row>
    <row r="1503" spans="1:64" s="31" customFormat="1" x14ac:dyDescent="0.25">
      <c r="A1503" s="62"/>
      <c r="B1503" s="58" t="s">
        <v>254</v>
      </c>
      <c r="C1503" s="52" t="s">
        <v>263</v>
      </c>
      <c r="D1503" s="52" t="s">
        <v>264</v>
      </c>
      <c r="E1503" s="52" t="s">
        <v>1611</v>
      </c>
      <c r="F1503" s="52">
        <v>8</v>
      </c>
      <c r="G1503" s="52" t="s">
        <v>24</v>
      </c>
      <c r="H1503" s="52" t="s">
        <v>1793</v>
      </c>
      <c r="I1503" s="52" t="s">
        <v>1724</v>
      </c>
      <c r="J1503" s="52" t="s">
        <v>1722</v>
      </c>
      <c r="K1503" s="59">
        <v>83.5</v>
      </c>
      <c r="L1503" s="59">
        <v>0.18</v>
      </c>
      <c r="M1503" s="59">
        <v>0.7</v>
      </c>
      <c r="N1503" s="59">
        <v>42.69</v>
      </c>
      <c r="O1503" s="59">
        <v>17.11</v>
      </c>
      <c r="P1503" s="59"/>
      <c r="Q1503" s="59">
        <v>21.07</v>
      </c>
      <c r="R1503" s="59">
        <v>0.22</v>
      </c>
      <c r="S1503" s="59">
        <v>15.67</v>
      </c>
      <c r="T1503" s="59">
        <v>0.28999999999999998</v>
      </c>
      <c r="U1503" s="59">
        <v>0.23</v>
      </c>
      <c r="V1503" s="59">
        <v>98.160000000000011</v>
      </c>
      <c r="W1503" s="59">
        <f t="shared" si="1067"/>
        <v>14.38014975560862</v>
      </c>
      <c r="X1503" s="59">
        <f t="shared" si="1068"/>
        <v>7.4348191202393625</v>
      </c>
      <c r="Y1503" s="59">
        <f t="shared" si="1069"/>
        <v>98.904968875847985</v>
      </c>
      <c r="Z1503" s="59">
        <f t="shared" si="1031"/>
        <v>5.0923410161202443E-3</v>
      </c>
      <c r="AA1503" s="59">
        <f t="shared" si="1032"/>
        <v>1.4893557235507291E-2</v>
      </c>
      <c r="AB1503" s="59">
        <f t="shared" si="1033"/>
        <v>1.4235525437108703</v>
      </c>
      <c r="AC1503" s="59">
        <f t="shared" si="1034"/>
        <v>0.38287328207624111</v>
      </c>
      <c r="AD1503" s="59">
        <f t="shared" si="1035"/>
        <v>0.15828605846361965</v>
      </c>
      <c r="AE1503" s="59">
        <f t="shared" si="1036"/>
        <v>0</v>
      </c>
      <c r="AF1503" s="59">
        <f t="shared" si="1037"/>
        <v>0.34023878152662934</v>
      </c>
      <c r="AG1503" s="59">
        <f t="shared" si="1038"/>
        <v>5.2720397334920293E-3</v>
      </c>
      <c r="AH1503" s="59">
        <f t="shared" si="1039"/>
        <v>0.66085073346719703</v>
      </c>
      <c r="AI1503" s="59">
        <f t="shared" si="1040"/>
        <v>6.5988223933292432E-3</v>
      </c>
      <c r="AJ1503" s="59">
        <f t="shared" si="1073"/>
        <v>2.9976581596230063</v>
      </c>
      <c r="AK1503" s="59">
        <f t="shared" si="1070"/>
        <v>4</v>
      </c>
      <c r="AL1503" s="59">
        <f t="shared" si="1056"/>
        <v>0.6601315102888401</v>
      </c>
      <c r="AM1503" s="59">
        <f t="shared" si="1065"/>
        <v>0.3398684897111599</v>
      </c>
      <c r="AN1503" s="59">
        <f t="shared" si="1057"/>
        <v>2.1495183140518317</v>
      </c>
      <c r="AO1503" s="59">
        <f t="shared" si="1066"/>
        <v>7.6551619763050658</v>
      </c>
      <c r="AP1503" s="59">
        <f t="shared" si="1058"/>
        <v>0.31750886970189024</v>
      </c>
      <c r="AQ1503" s="59">
        <f t="shared" si="1059"/>
        <v>8.0564514182691033E-2</v>
      </c>
      <c r="AR1503" s="59">
        <f t="shared" si="1060"/>
        <v>0.194875027298089</v>
      </c>
      <c r="AS1503" s="59">
        <f t="shared" si="1061"/>
        <v>0.72456045851922002</v>
      </c>
      <c r="AT1503" s="59">
        <f t="shared" si="1062"/>
        <v>0.21195073531979222</v>
      </c>
      <c r="AU1503" s="59"/>
      <c r="AV1503" s="78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>
        <f t="shared" si="1063"/>
        <v>0.16500000000000001</v>
      </c>
      <c r="BH1503" s="64">
        <f t="shared" si="1064"/>
        <v>0.83499999999999996</v>
      </c>
      <c r="BI1503" s="52"/>
      <c r="BJ1503" s="62"/>
      <c r="BK1503" s="62"/>
      <c r="BL1503" s="62"/>
    </row>
    <row r="1504" spans="1:64" s="31" customFormat="1" x14ac:dyDescent="0.25">
      <c r="A1504" s="62"/>
      <c r="B1504" s="58" t="s">
        <v>254</v>
      </c>
      <c r="C1504" s="52" t="s">
        <v>263</v>
      </c>
      <c r="D1504" s="52" t="s">
        <v>264</v>
      </c>
      <c r="E1504" s="52" t="s">
        <v>1611</v>
      </c>
      <c r="F1504" s="52">
        <v>9</v>
      </c>
      <c r="G1504" s="52" t="s">
        <v>24</v>
      </c>
      <c r="H1504" s="52" t="s">
        <v>1793</v>
      </c>
      <c r="I1504" s="52" t="s">
        <v>1724</v>
      </c>
      <c r="J1504" s="52" t="s">
        <v>1722</v>
      </c>
      <c r="K1504" s="59">
        <v>82.6</v>
      </c>
      <c r="L1504" s="59">
        <v>0.18</v>
      </c>
      <c r="M1504" s="59">
        <v>0.75</v>
      </c>
      <c r="N1504" s="59">
        <v>40.700000000000003</v>
      </c>
      <c r="O1504" s="59">
        <v>17.22</v>
      </c>
      <c r="P1504" s="59"/>
      <c r="Q1504" s="59">
        <v>22.93</v>
      </c>
      <c r="R1504" s="59"/>
      <c r="S1504" s="59">
        <v>14.68</v>
      </c>
      <c r="T1504" s="59">
        <v>0.22</v>
      </c>
      <c r="U1504" s="59"/>
      <c r="V1504" s="59">
        <v>96.68</v>
      </c>
      <c r="W1504" s="59">
        <f t="shared" si="1067"/>
        <v>15.796060086531826</v>
      </c>
      <c r="X1504" s="59">
        <f t="shared" si="1068"/>
        <v>7.9283617620228641</v>
      </c>
      <c r="Y1504" s="59">
        <f t="shared" si="1069"/>
        <v>97.474421848554684</v>
      </c>
      <c r="Z1504" s="59">
        <f t="shared" si="1031"/>
        <v>5.213653389988286E-3</v>
      </c>
      <c r="AA1504" s="59">
        <f t="shared" si="1032"/>
        <v>1.633752775367105E-2</v>
      </c>
      <c r="AB1504" s="59">
        <f t="shared" si="1033"/>
        <v>1.3895252158492353</v>
      </c>
      <c r="AC1504" s="59">
        <f t="shared" si="1034"/>
        <v>0.3945144137714961</v>
      </c>
      <c r="AD1504" s="59">
        <f t="shared" si="1035"/>
        <v>0.17281458473341868</v>
      </c>
      <c r="AE1504" s="59">
        <f t="shared" si="1036"/>
        <v>0</v>
      </c>
      <c r="AF1504" s="59">
        <f t="shared" si="1037"/>
        <v>0.38264307581504625</v>
      </c>
      <c r="AG1504" s="59">
        <f t="shared" si="1038"/>
        <v>0</v>
      </c>
      <c r="AH1504" s="59">
        <f t="shared" si="1039"/>
        <v>0.63384798158170497</v>
      </c>
      <c r="AI1504" s="59">
        <f t="shared" si="1040"/>
        <v>5.1252587847058365E-3</v>
      </c>
      <c r="AJ1504" s="59">
        <f t="shared" si="1073"/>
        <v>3.0000217116792665</v>
      </c>
      <c r="AK1504" s="59">
        <f t="shared" si="1070"/>
        <v>4</v>
      </c>
      <c r="AL1504" s="59">
        <f t="shared" si="1056"/>
        <v>0.62356473966922954</v>
      </c>
      <c r="AM1504" s="59">
        <f t="shared" si="1065"/>
        <v>0.37643526033077046</v>
      </c>
      <c r="AN1504" s="59">
        <f t="shared" si="1057"/>
        <v>2.2141827693843434</v>
      </c>
      <c r="AO1504" s="59">
        <f t="shared" si="1066"/>
        <v>7.9579822660614763</v>
      </c>
      <c r="AP1504" s="59">
        <f t="shared" si="1058"/>
        <v>0.31112107547995593</v>
      </c>
      <c r="AQ1504" s="59">
        <f t="shared" si="1059"/>
        <v>8.8312447327843102E-2</v>
      </c>
      <c r="AR1504" s="59">
        <f t="shared" si="1060"/>
        <v>0.20160644103051059</v>
      </c>
      <c r="AS1504" s="59">
        <f t="shared" si="1061"/>
        <v>0.71008111164164633</v>
      </c>
      <c r="AT1504" s="59">
        <f t="shared" si="1062"/>
        <v>0.22113545418011024</v>
      </c>
      <c r="AU1504" s="59"/>
      <c r="AV1504" s="78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>
        <f t="shared" si="1063"/>
        <v>0.17400000000000004</v>
      </c>
      <c r="BH1504" s="64">
        <f t="shared" si="1064"/>
        <v>0.82599999999999996</v>
      </c>
      <c r="BI1504" s="52"/>
      <c r="BJ1504" s="62"/>
      <c r="BK1504" s="62"/>
      <c r="BL1504" s="62"/>
    </row>
    <row r="1505" spans="1:64" s="31" customFormat="1" x14ac:dyDescent="0.25">
      <c r="A1505" s="62"/>
      <c r="B1505" s="58" t="s">
        <v>254</v>
      </c>
      <c r="C1505" s="52" t="s">
        <v>263</v>
      </c>
      <c r="D1505" s="52" t="s">
        <v>264</v>
      </c>
      <c r="E1505" s="52" t="s">
        <v>1611</v>
      </c>
      <c r="F1505" s="52">
        <v>10</v>
      </c>
      <c r="G1505" s="52" t="s">
        <v>24</v>
      </c>
      <c r="H1505" s="52" t="s">
        <v>1793</v>
      </c>
      <c r="I1505" s="52" t="s">
        <v>1724</v>
      </c>
      <c r="J1505" s="52" t="s">
        <v>1722</v>
      </c>
      <c r="K1505" s="59">
        <v>83.2</v>
      </c>
      <c r="L1505" s="59">
        <v>0.18</v>
      </c>
      <c r="M1505" s="59">
        <v>0.64</v>
      </c>
      <c r="N1505" s="59">
        <v>42.8</v>
      </c>
      <c r="O1505" s="59">
        <v>16.440000000000001</v>
      </c>
      <c r="P1505" s="59"/>
      <c r="Q1505" s="59">
        <v>21.2</v>
      </c>
      <c r="R1505" s="59"/>
      <c r="S1505" s="59">
        <v>15.7</v>
      </c>
      <c r="T1505" s="59">
        <v>0.18</v>
      </c>
      <c r="U1505" s="59"/>
      <c r="V1505" s="59">
        <v>97.140000000000015</v>
      </c>
      <c r="W1505" s="59">
        <f t="shared" si="1067"/>
        <v>14.641641867189264</v>
      </c>
      <c r="X1505" s="59">
        <f t="shared" si="1068"/>
        <v>7.2886842996340677</v>
      </c>
      <c r="Y1505" s="59">
        <f t="shared" si="1069"/>
        <v>97.870326166823347</v>
      </c>
      <c r="Z1505" s="59">
        <f t="shared" si="1031"/>
        <v>5.1237621574696628E-3</v>
      </c>
      <c r="AA1505" s="59">
        <f t="shared" si="1032"/>
        <v>1.3700987035676907E-2</v>
      </c>
      <c r="AB1505" s="59">
        <f t="shared" si="1033"/>
        <v>1.4360269770512037</v>
      </c>
      <c r="AC1505" s="59">
        <f t="shared" si="1034"/>
        <v>0.3701505060927755</v>
      </c>
      <c r="AD1505" s="59">
        <f t="shared" si="1035"/>
        <v>0.15613234405926371</v>
      </c>
      <c r="AE1505" s="59">
        <f t="shared" si="1036"/>
        <v>0</v>
      </c>
      <c r="AF1505" s="59">
        <f t="shared" si="1037"/>
        <v>0.34856330762287774</v>
      </c>
      <c r="AG1505" s="59">
        <f t="shared" si="1038"/>
        <v>0</v>
      </c>
      <c r="AH1505" s="59">
        <f t="shared" si="1039"/>
        <v>0.6662013600519483</v>
      </c>
      <c r="AI1505" s="59">
        <f t="shared" si="1040"/>
        <v>4.1210931340162228E-3</v>
      </c>
      <c r="AJ1505" s="59">
        <f t="shared" si="1073"/>
        <v>3.0000203372052314</v>
      </c>
      <c r="AK1505" s="59">
        <f t="shared" si="1070"/>
        <v>4</v>
      </c>
      <c r="AL1505" s="59">
        <f t="shared" si="1056"/>
        <v>0.6565082341489521</v>
      </c>
      <c r="AM1505" s="59">
        <f t="shared" si="1065"/>
        <v>0.3434917658510479</v>
      </c>
      <c r="AN1505" s="59">
        <f t="shared" si="1057"/>
        <v>2.2324862264962366</v>
      </c>
      <c r="AO1505" s="59">
        <f t="shared" si="1066"/>
        <v>8.0441971705885607</v>
      </c>
      <c r="AP1505" s="59">
        <f t="shared" si="1058"/>
        <v>0.30935940014319013</v>
      </c>
      <c r="AQ1505" s="59">
        <f t="shared" si="1059"/>
        <v>7.956559249452945E-2</v>
      </c>
      <c r="AR1505" s="59">
        <f t="shared" si="1060"/>
        <v>0.18863000172624514</v>
      </c>
      <c r="AS1505" s="59">
        <f t="shared" si="1061"/>
        <v>0.73180440577922545</v>
      </c>
      <c r="AT1505" s="59">
        <f t="shared" si="1062"/>
        <v>0.20493584354094674</v>
      </c>
      <c r="AU1505" s="59"/>
      <c r="AV1505" s="78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>
        <f t="shared" si="1063"/>
        <v>0.16799999999999998</v>
      </c>
      <c r="BH1505" s="64">
        <f t="shared" si="1064"/>
        <v>0.83200000000000007</v>
      </c>
      <c r="BI1505" s="52"/>
      <c r="BJ1505" s="62"/>
      <c r="BK1505" s="62"/>
      <c r="BL1505" s="62"/>
    </row>
    <row r="1506" spans="1:64" s="31" customFormat="1" x14ac:dyDescent="0.25">
      <c r="A1506" s="62"/>
      <c r="B1506" s="58" t="s">
        <v>254</v>
      </c>
      <c r="C1506" s="52" t="s">
        <v>263</v>
      </c>
      <c r="D1506" s="52" t="s">
        <v>264</v>
      </c>
      <c r="E1506" s="52" t="s">
        <v>1611</v>
      </c>
      <c r="F1506" s="52">
        <v>11</v>
      </c>
      <c r="G1506" s="52" t="s">
        <v>24</v>
      </c>
      <c r="H1506" s="52" t="s">
        <v>1793</v>
      </c>
      <c r="I1506" s="52" t="s">
        <v>1724</v>
      </c>
      <c r="J1506" s="52" t="s">
        <v>1722</v>
      </c>
      <c r="K1506" s="59">
        <v>82.6</v>
      </c>
      <c r="L1506" s="59">
        <v>0.18</v>
      </c>
      <c r="M1506" s="59">
        <v>0.69</v>
      </c>
      <c r="N1506" s="59">
        <v>45.12</v>
      </c>
      <c r="O1506" s="59">
        <v>13.8</v>
      </c>
      <c r="P1506" s="59"/>
      <c r="Q1506" s="59">
        <v>22.1</v>
      </c>
      <c r="R1506" s="59">
        <v>0.14000000000000001</v>
      </c>
      <c r="S1506" s="59">
        <v>15.85</v>
      </c>
      <c r="T1506" s="59">
        <v>0.28000000000000003</v>
      </c>
      <c r="U1506" s="59">
        <v>0.27</v>
      </c>
      <c r="V1506" s="59">
        <v>98.429999999999978</v>
      </c>
      <c r="W1506" s="59">
        <f t="shared" si="1067"/>
        <v>14.609838045062581</v>
      </c>
      <c r="X1506" s="59">
        <f t="shared" si="1068"/>
        <v>8.3242520059317844</v>
      </c>
      <c r="Y1506" s="59">
        <f t="shared" si="1069"/>
        <v>99.264090050994355</v>
      </c>
      <c r="Z1506" s="59">
        <f t="shared" si="1031"/>
        <v>5.0303372973685041E-3</v>
      </c>
      <c r="AA1506" s="59">
        <f t="shared" si="1032"/>
        <v>1.4502040610292217E-2</v>
      </c>
      <c r="AB1506" s="59">
        <f t="shared" si="1033"/>
        <v>1.4862643656698891</v>
      </c>
      <c r="AC1506" s="59">
        <f t="shared" si="1034"/>
        <v>0.30504489792348249</v>
      </c>
      <c r="AD1506" s="59">
        <f t="shared" si="1035"/>
        <v>0.17506410365744293</v>
      </c>
      <c r="AE1506" s="59">
        <f t="shared" si="1036"/>
        <v>0</v>
      </c>
      <c r="AF1506" s="59">
        <f t="shared" si="1037"/>
        <v>0.34146440197834171</v>
      </c>
      <c r="AG1506" s="59">
        <f t="shared" si="1038"/>
        <v>3.3140851069638102E-3</v>
      </c>
      <c r="AH1506" s="59">
        <f t="shared" si="1039"/>
        <v>0.66030300531328645</v>
      </c>
      <c r="AI1506" s="59">
        <f t="shared" si="1040"/>
        <v>6.2937009098651513E-3</v>
      </c>
      <c r="AJ1506" s="59">
        <f t="shared" si="1073"/>
        <v>2.9972809384669326</v>
      </c>
      <c r="AK1506" s="59">
        <f t="shared" si="1070"/>
        <v>4.0000000000000009</v>
      </c>
      <c r="AL1506" s="59">
        <f t="shared" si="1056"/>
        <v>0.65913803993531539</v>
      </c>
      <c r="AM1506" s="59">
        <f t="shared" si="1065"/>
        <v>0.34086196006468461</v>
      </c>
      <c r="AN1506" s="59">
        <f t="shared" si="1057"/>
        <v>1.9505106692032248</v>
      </c>
      <c r="AO1506" s="59">
        <f t="shared" si="1066"/>
        <v>6.7410598176459846</v>
      </c>
      <c r="AP1506" s="59">
        <f t="shared" si="1058"/>
        <v>0.33892438025653593</v>
      </c>
      <c r="AQ1506" s="59">
        <f t="shared" si="1059"/>
        <v>8.9028923282357078E-2</v>
      </c>
      <c r="AR1506" s="59">
        <f t="shared" si="1060"/>
        <v>0.1551307106798164</v>
      </c>
      <c r="AS1506" s="59">
        <f t="shared" si="1061"/>
        <v>0.75584036603782645</v>
      </c>
      <c r="AT1506" s="59">
        <f t="shared" si="1062"/>
        <v>0.17029158734520333</v>
      </c>
      <c r="AU1506" s="59"/>
      <c r="AV1506" s="78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>
        <f t="shared" si="1063"/>
        <v>0.17400000000000004</v>
      </c>
      <c r="BH1506" s="64">
        <f t="shared" si="1064"/>
        <v>0.82599999999999996</v>
      </c>
      <c r="BI1506" s="52"/>
      <c r="BJ1506" s="62"/>
      <c r="BK1506" s="62"/>
      <c r="BL1506" s="62"/>
    </row>
    <row r="1507" spans="1:64" s="31" customFormat="1" x14ac:dyDescent="0.25">
      <c r="A1507" s="62"/>
      <c r="B1507" s="58" t="s">
        <v>254</v>
      </c>
      <c r="C1507" s="52" t="s">
        <v>263</v>
      </c>
      <c r="D1507" s="52" t="s">
        <v>264</v>
      </c>
      <c r="E1507" s="52" t="s">
        <v>1611</v>
      </c>
      <c r="F1507" s="52">
        <v>12</v>
      </c>
      <c r="G1507" s="52" t="s">
        <v>24</v>
      </c>
      <c r="H1507" s="52" t="s">
        <v>1793</v>
      </c>
      <c r="I1507" s="52" t="s">
        <v>1724</v>
      </c>
      <c r="J1507" s="52" t="s">
        <v>1722</v>
      </c>
      <c r="K1507" s="59">
        <v>81.400000000000006</v>
      </c>
      <c r="L1507" s="59"/>
      <c r="M1507" s="59">
        <v>0.77</v>
      </c>
      <c r="N1507" s="59">
        <v>43.24</v>
      </c>
      <c r="O1507" s="59">
        <v>13.69</v>
      </c>
      <c r="P1507" s="59"/>
      <c r="Q1507" s="59">
        <v>23.32</v>
      </c>
      <c r="R1507" s="59">
        <v>0.28000000000000003</v>
      </c>
      <c r="S1507" s="59">
        <v>14.61</v>
      </c>
      <c r="T1507" s="59">
        <v>0.15</v>
      </c>
      <c r="U1507" s="59">
        <v>0.3</v>
      </c>
      <c r="V1507" s="59">
        <v>96.360000000000014</v>
      </c>
      <c r="W1507" s="59">
        <f t="shared" si="1067"/>
        <v>15.335166935148711</v>
      </c>
      <c r="X1507" s="59">
        <f t="shared" si="1068"/>
        <v>8.8740087406660244</v>
      </c>
      <c r="Y1507" s="59">
        <f t="shared" si="1069"/>
        <v>97.24917567581474</v>
      </c>
      <c r="Z1507" s="59">
        <f t="shared" si="1031"/>
        <v>0</v>
      </c>
      <c r="AA1507" s="59">
        <f t="shared" si="1032"/>
        <v>1.6684846791505246E-2</v>
      </c>
      <c r="AB1507" s="59">
        <f t="shared" si="1033"/>
        <v>1.4684667973600163</v>
      </c>
      <c r="AC1507" s="59">
        <f t="shared" si="1034"/>
        <v>0.31198922764794329</v>
      </c>
      <c r="AD1507" s="59">
        <f t="shared" si="1035"/>
        <v>0.19240803704239012</v>
      </c>
      <c r="AE1507" s="59">
        <f t="shared" si="1036"/>
        <v>0</v>
      </c>
      <c r="AF1507" s="59">
        <f t="shared" si="1037"/>
        <v>0.36952175574520429</v>
      </c>
      <c r="AG1507" s="59">
        <f t="shared" si="1038"/>
        <v>6.8335303003371319E-3</v>
      </c>
      <c r="AH1507" s="59">
        <f t="shared" si="1039"/>
        <v>0.62750283899612236</v>
      </c>
      <c r="AI1507" s="59">
        <f t="shared" si="1040"/>
        <v>3.4760882998014905E-3</v>
      </c>
      <c r="AJ1507" s="59">
        <f t="shared" si="1073"/>
        <v>2.9968831221833199</v>
      </c>
      <c r="AK1507" s="59">
        <f t="shared" si="1070"/>
        <v>4.0000000000000009</v>
      </c>
      <c r="AL1507" s="59">
        <f t="shared" si="1056"/>
        <v>0.62937548612722538</v>
      </c>
      <c r="AM1507" s="59">
        <f t="shared" si="1065"/>
        <v>0.37062451387277462</v>
      </c>
      <c r="AN1507" s="59">
        <f t="shared" si="1057"/>
        <v>1.9205110213966456</v>
      </c>
      <c r="AO1507" s="59">
        <f t="shared" si="1066"/>
        <v>6.6056762161989964</v>
      </c>
      <c r="AP1507" s="59">
        <f t="shared" si="1058"/>
        <v>0.34240582989540663</v>
      </c>
      <c r="AQ1507" s="59">
        <f t="shared" si="1059"/>
        <v>9.7527265432786642E-2</v>
      </c>
      <c r="AR1507" s="59">
        <f t="shared" si="1060"/>
        <v>0.15814025590982708</v>
      </c>
      <c r="AS1507" s="59">
        <f t="shared" si="1061"/>
        <v>0.74433247865738628</v>
      </c>
      <c r="AT1507" s="59">
        <f t="shared" si="1062"/>
        <v>0.17522995416106868</v>
      </c>
      <c r="AU1507" s="59"/>
      <c r="AV1507" s="78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>
        <f t="shared" si="1063"/>
        <v>0.18599999999999994</v>
      </c>
      <c r="BH1507" s="64">
        <f t="shared" si="1064"/>
        <v>0.81400000000000006</v>
      </c>
      <c r="BI1507" s="52"/>
      <c r="BJ1507" s="62"/>
      <c r="BK1507" s="62"/>
      <c r="BL1507" s="62"/>
    </row>
    <row r="1508" spans="1:64" s="31" customFormat="1" x14ac:dyDescent="0.25">
      <c r="A1508" s="62"/>
      <c r="B1508" s="58" t="s">
        <v>254</v>
      </c>
      <c r="C1508" s="52" t="s">
        <v>263</v>
      </c>
      <c r="D1508" s="52" t="s">
        <v>264</v>
      </c>
      <c r="E1508" s="52" t="s">
        <v>1611</v>
      </c>
      <c r="F1508" s="52">
        <v>13</v>
      </c>
      <c r="G1508" s="52" t="s">
        <v>24</v>
      </c>
      <c r="H1508" s="52" t="s">
        <v>1793</v>
      </c>
      <c r="I1508" s="52" t="s">
        <v>1724</v>
      </c>
      <c r="J1508" s="52" t="s">
        <v>1722</v>
      </c>
      <c r="K1508" s="59">
        <v>82.5</v>
      </c>
      <c r="L1508" s="59">
        <v>0.12</v>
      </c>
      <c r="M1508" s="59">
        <v>0.6</v>
      </c>
      <c r="N1508" s="59">
        <v>43.5</v>
      </c>
      <c r="O1508" s="59">
        <v>15.92</v>
      </c>
      <c r="P1508" s="59"/>
      <c r="Q1508" s="59">
        <v>21.5</v>
      </c>
      <c r="R1508" s="59">
        <v>0.15</v>
      </c>
      <c r="S1508" s="59">
        <v>15.72</v>
      </c>
      <c r="T1508" s="59">
        <v>0.28000000000000003</v>
      </c>
      <c r="U1508" s="59"/>
      <c r="V1508" s="59">
        <v>97.79</v>
      </c>
      <c r="W1508" s="59">
        <f t="shared" si="1067"/>
        <v>14.573853782039958</v>
      </c>
      <c r="X1508" s="59">
        <f t="shared" si="1068"/>
        <v>7.6974285596355223</v>
      </c>
      <c r="Y1508" s="59">
        <f t="shared" si="1069"/>
        <v>98.561282341675494</v>
      </c>
      <c r="Z1508" s="59">
        <f t="shared" si="1031"/>
        <v>3.3897285797030133E-3</v>
      </c>
      <c r="AA1508" s="59">
        <f t="shared" si="1032"/>
        <v>1.2746482500272469E-2</v>
      </c>
      <c r="AB1508" s="59">
        <f t="shared" si="1033"/>
        <v>1.448355953382765</v>
      </c>
      <c r="AC1508" s="59">
        <f t="shared" si="1034"/>
        <v>0.35570242008263314</v>
      </c>
      <c r="AD1508" s="59">
        <f t="shared" si="1035"/>
        <v>0.16362762598113315</v>
      </c>
      <c r="AE1508" s="59">
        <f t="shared" si="1036"/>
        <v>0</v>
      </c>
      <c r="AF1508" s="59">
        <f t="shared" si="1037"/>
        <v>0.34429722195139728</v>
      </c>
      <c r="AG1508" s="59">
        <f t="shared" si="1038"/>
        <v>3.5891032977578602E-3</v>
      </c>
      <c r="AH1508" s="59">
        <f t="shared" si="1039"/>
        <v>0.66195067071248792</v>
      </c>
      <c r="AI1508" s="59">
        <f t="shared" si="1040"/>
        <v>6.3615827086087491E-3</v>
      </c>
      <c r="AJ1508" s="59">
        <f t="shared" si="1073"/>
        <v>3.0000207891967579</v>
      </c>
      <c r="AK1508" s="59">
        <f t="shared" si="1070"/>
        <v>3.9999999999999996</v>
      </c>
      <c r="AL1508" s="59">
        <f t="shared" si="1056"/>
        <v>0.65784055354399429</v>
      </c>
      <c r="AM1508" s="59">
        <f t="shared" si="1065"/>
        <v>0.34215944645600571</v>
      </c>
      <c r="AN1508" s="59">
        <f t="shared" si="1057"/>
        <v>2.1041509334804869</v>
      </c>
      <c r="AO1508" s="59">
        <f t="shared" si="1066"/>
        <v>7.4443775179693592</v>
      </c>
      <c r="AP1508" s="59">
        <f t="shared" si="1058"/>
        <v>0.32214928379103125</v>
      </c>
      <c r="AQ1508" s="59">
        <f t="shared" si="1059"/>
        <v>8.3157386913947737E-2</v>
      </c>
      <c r="AR1508" s="59">
        <f t="shared" si="1060"/>
        <v>0.18077194236411948</v>
      </c>
      <c r="AS1508" s="59">
        <f t="shared" si="1061"/>
        <v>0.73607067072193288</v>
      </c>
      <c r="AT1508" s="59">
        <f t="shared" si="1062"/>
        <v>0.19716791059225419</v>
      </c>
      <c r="AU1508" s="59"/>
      <c r="AV1508" s="78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>
        <f t="shared" si="1063"/>
        <v>0.17499999999999999</v>
      </c>
      <c r="BH1508" s="64">
        <f t="shared" si="1064"/>
        <v>0.82499999999999996</v>
      </c>
      <c r="BI1508" s="52"/>
      <c r="BJ1508" s="62"/>
      <c r="BK1508" s="62"/>
      <c r="BL1508" s="62"/>
    </row>
    <row r="1509" spans="1:64" s="31" customFormat="1" x14ac:dyDescent="0.25">
      <c r="A1509" s="62"/>
      <c r="B1509" s="58" t="s">
        <v>254</v>
      </c>
      <c r="C1509" s="52" t="s">
        <v>263</v>
      </c>
      <c r="D1509" s="52" t="s">
        <v>264</v>
      </c>
      <c r="E1509" s="52" t="s">
        <v>1611</v>
      </c>
      <c r="F1509" s="52">
        <v>14</v>
      </c>
      <c r="G1509" s="52" t="s">
        <v>24</v>
      </c>
      <c r="H1509" s="52" t="s">
        <v>1793</v>
      </c>
      <c r="I1509" s="52" t="s">
        <v>1724</v>
      </c>
      <c r="J1509" s="52" t="s">
        <v>1722</v>
      </c>
      <c r="K1509" s="59">
        <v>82.7</v>
      </c>
      <c r="L1509" s="59">
        <v>0.21</v>
      </c>
      <c r="M1509" s="59">
        <v>0.75</v>
      </c>
      <c r="N1509" s="59">
        <v>43.02</v>
      </c>
      <c r="O1509" s="59">
        <v>15.51</v>
      </c>
      <c r="P1509" s="59"/>
      <c r="Q1509" s="59">
        <v>23.37</v>
      </c>
      <c r="R1509" s="59"/>
      <c r="S1509" s="59">
        <v>15.01</v>
      </c>
      <c r="T1509" s="59">
        <v>0.22</v>
      </c>
      <c r="U1509" s="59">
        <v>0.32</v>
      </c>
      <c r="V1509" s="59">
        <v>98.41</v>
      </c>
      <c r="W1509" s="59">
        <f t="shared" si="1067"/>
        <v>15.778850607055212</v>
      </c>
      <c r="X1509" s="59">
        <f t="shared" si="1068"/>
        <v>8.4364852110966755</v>
      </c>
      <c r="Y1509" s="59">
        <f t="shared" si="1069"/>
        <v>99.255335818151877</v>
      </c>
      <c r="Z1509" s="59">
        <f t="shared" si="1031"/>
        <v>5.9455103801686572E-3</v>
      </c>
      <c r="AA1509" s="59">
        <f t="shared" si="1032"/>
        <v>1.5969324099067345E-2</v>
      </c>
      <c r="AB1509" s="59">
        <f t="shared" si="1033"/>
        <v>1.4356303331260885</v>
      </c>
      <c r="AC1509" s="59">
        <f t="shared" si="1034"/>
        <v>0.3473295409669625</v>
      </c>
      <c r="AD1509" s="59">
        <f t="shared" si="1035"/>
        <v>0.17974577049935317</v>
      </c>
      <c r="AE1509" s="59">
        <f t="shared" si="1036"/>
        <v>0</v>
      </c>
      <c r="AF1509" s="59">
        <f t="shared" si="1037"/>
        <v>0.37361185028923094</v>
      </c>
      <c r="AG1509" s="59">
        <f t="shared" si="1038"/>
        <v>0</v>
      </c>
      <c r="AH1509" s="59">
        <f t="shared" si="1039"/>
        <v>0.63349026453939861</v>
      </c>
      <c r="AI1509" s="59">
        <f t="shared" si="1040"/>
        <v>5.0097493242922553E-3</v>
      </c>
      <c r="AJ1509" s="59">
        <f t="shared" si="1073"/>
        <v>2.9967323432245618</v>
      </c>
      <c r="AK1509" s="59">
        <f t="shared" si="1070"/>
        <v>3.9999999999999996</v>
      </c>
      <c r="AL1509" s="59">
        <f t="shared" si="1056"/>
        <v>0.62902287187351857</v>
      </c>
      <c r="AM1509" s="59">
        <f t="shared" si="1065"/>
        <v>0.37097712812648143</v>
      </c>
      <c r="AN1509" s="59">
        <f t="shared" si="1057"/>
        <v>2.078557115704569</v>
      </c>
      <c r="AO1509" s="59">
        <f t="shared" si="1066"/>
        <v>7.3260803750191652</v>
      </c>
      <c r="AP1509" s="59">
        <f t="shared" si="1058"/>
        <v>0.32482749626398816</v>
      </c>
      <c r="AQ1509" s="59">
        <f t="shared" si="1059"/>
        <v>9.1580605066574325E-2</v>
      </c>
      <c r="AR1509" s="59">
        <f t="shared" si="1060"/>
        <v>0.17696466198276642</v>
      </c>
      <c r="AS1509" s="59">
        <f t="shared" si="1061"/>
        <v>0.73145473295065921</v>
      </c>
      <c r="AT1509" s="59">
        <f t="shared" si="1062"/>
        <v>0.19480502394572435</v>
      </c>
      <c r="AU1509" s="59"/>
      <c r="AV1509" s="78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>
        <f t="shared" si="1063"/>
        <v>0.17299999999999996</v>
      </c>
      <c r="BH1509" s="64">
        <f t="shared" si="1064"/>
        <v>0.82700000000000007</v>
      </c>
      <c r="BI1509" s="52"/>
      <c r="BJ1509" s="62"/>
      <c r="BK1509" s="62"/>
      <c r="BL1509" s="62"/>
    </row>
    <row r="1510" spans="1:64" s="31" customFormat="1" x14ac:dyDescent="0.25">
      <c r="A1510" s="62"/>
      <c r="B1510" s="58" t="s">
        <v>254</v>
      </c>
      <c r="C1510" s="52" t="s">
        <v>263</v>
      </c>
      <c r="D1510" s="52" t="s">
        <v>264</v>
      </c>
      <c r="E1510" s="52" t="s">
        <v>1611</v>
      </c>
      <c r="F1510" s="52">
        <v>15</v>
      </c>
      <c r="G1510" s="52" t="s">
        <v>24</v>
      </c>
      <c r="H1510" s="52" t="s">
        <v>1793</v>
      </c>
      <c r="I1510" s="52" t="s">
        <v>1724</v>
      </c>
      <c r="J1510" s="52" t="s">
        <v>1722</v>
      </c>
      <c r="K1510" s="59">
        <v>82.9</v>
      </c>
      <c r="L1510" s="59">
        <v>0.2</v>
      </c>
      <c r="M1510" s="59">
        <v>0.74</v>
      </c>
      <c r="N1510" s="59">
        <v>42.17</v>
      </c>
      <c r="O1510" s="59">
        <v>16.260000000000002</v>
      </c>
      <c r="P1510" s="59"/>
      <c r="Q1510" s="59">
        <v>21.92</v>
      </c>
      <c r="R1510" s="59">
        <v>0.16</v>
      </c>
      <c r="S1510" s="59">
        <v>15.27</v>
      </c>
      <c r="T1510" s="59">
        <v>0.27</v>
      </c>
      <c r="U1510" s="59">
        <v>0.23</v>
      </c>
      <c r="V1510" s="59">
        <v>97.22</v>
      </c>
      <c r="W1510" s="59">
        <f t="shared" si="1067"/>
        <v>14.759769677398552</v>
      </c>
      <c r="X1510" s="59">
        <f t="shared" si="1068"/>
        <v>7.9575798206284176</v>
      </c>
      <c r="Y1510" s="59">
        <f t="shared" si="1069"/>
        <v>98.01734949802696</v>
      </c>
      <c r="Z1510" s="59">
        <f t="shared" ref="Z1510:Z1558" si="1074">$L1510/60.09/($L1510*2/60.09+$M1510*2/79.9+$N1510/101.96*3+$O1510/151.94*3+$P1510/209.82*3+$R1510/70.94+$S1510/40.31+$T1510/74.71+$W1510/71.85+$X1510/159.7*3)*4</f>
        <v>5.722235981354515E-3</v>
      </c>
      <c r="AA1510" s="59">
        <f t="shared" ref="AA1510:AA1558" si="1075">$M1510/79.9/($L1510*2/60.09+$M1510*2/79.9+$N1510/101.96*3+$O1510/151.94*3+$P1510/209.82*3+$R1510/70.94+$S1510/40.31+$T1510/74.71+$W1510/71.85+$X1510/159.7*3)*4</f>
        <v>1.5922927314674509E-2</v>
      </c>
      <c r="AB1510" s="59">
        <f t="shared" ref="AB1510:AB1558" si="1076">$N1510*2/101.96/($L1510*2/60.09+$M1510*2/79.9+$N1510/101.96*3+$O1510/151.94*3+$P1510/209.82*3+$R1510/70.94+$S1510/40.31+$T1510/74.71+$W1510/71.85+$X1510/159.7*3)*4</f>
        <v>1.4221380033584967</v>
      </c>
      <c r="AC1510" s="59">
        <f t="shared" ref="AC1510:AC1558" si="1077">$O1510*2/151.94/($L1510*2/60.09+$M1510*2/79.9+$N1510/101.96*3+$O1510/151.94*3+$P1510/209.82*3+$R1510/70.94+$S1510/40.31+$T1510/74.71+$W1510/71.85+$X1510/159.7*3)*4</f>
        <v>0.36797336735188763</v>
      </c>
      <c r="AD1510" s="59">
        <f t="shared" ref="AD1510:AD1558" si="1078">$X1510*2/159.7/($L1510*2/60.09+$M1510*2/79.9+$N1510/101.96*3+$O1510/151.94*3+$P1510/209.82*3+$R1510/70.94+$S1510/40.31+$T1510/74.71+$W1510/71.85+$X1510/159.7*3)*4</f>
        <v>0.17133419773999384</v>
      </c>
      <c r="AE1510" s="59">
        <f t="shared" ref="AE1510:AE1558" si="1079">$P1510*2/209.82/($L1510*2/60.09+$M1510*2/79.9+$N1510/101.96*3+$O1510/151.94*3+$P1510/209.82*3+$R1510/70.94+$S1510/40.31+$T1510/74.71+$W1510/71.85+$X1510/159.7*3)*4</f>
        <v>0</v>
      </c>
      <c r="AF1510" s="59">
        <f t="shared" ref="AF1510:AF1558" si="1080">$W1510/71.85/($L1510*2/60.09+$M1510*2/79.9+$N1510/101.96*3+$O1510/151.94*3+$P1510/209.82*3+$R1510/70.94+$S1510/40.31+$T1510/74.71+$W1510/71.85+$X1510/159.7*3)*4</f>
        <v>0.35317567203424677</v>
      </c>
      <c r="AG1510" s="59">
        <f t="shared" ref="AG1510:AG1558" si="1081">$R1510/70.94/($L1510*2/60.09+$M1510*2/79.9+$N1510/101.96*3+$O1510/151.94*3+$P1510/209.82*3+$R1510/70.94+$S1510/40.31+$T1510/74.71+$W1510/71.85+$X1510/159.7*3)*4</f>
        <v>3.877633607212775E-3</v>
      </c>
      <c r="AH1510" s="59">
        <f t="shared" ref="AH1510:AH1558" si="1082">$S1510/40.31/($L1510*2/60.09+$M1510*2/79.9+$N1510/101.96*3+$O1510/151.94*3+$P1510/209.82*3+$R1510/70.94+$S1510/40.31+$T1510/74.71+$W1510/71.85+$X1510/159.7*3)*4</f>
        <v>0.65127470541133492</v>
      </c>
      <c r="AI1510" s="59">
        <f t="shared" ref="AI1510:AI1558" si="1083">$T1510/74.71/($L1510*2/60.09+$M1510*2/79.9+$N1510/101.96*3+$O1510/151.94*3+$P1510/209.82*3+$R1510/70.94+$S1510/40.31+$T1510/74.71+$W1510/71.85+$X1510/159.7*3)*4</f>
        <v>6.2133096795803826E-3</v>
      </c>
      <c r="AJ1510" s="59">
        <f t="shared" si="1073"/>
        <v>2.9976320524787821</v>
      </c>
      <c r="AK1510" s="59">
        <f t="shared" si="1070"/>
        <v>4</v>
      </c>
      <c r="AL1510" s="59">
        <f t="shared" si="1056"/>
        <v>0.64838912905542623</v>
      </c>
      <c r="AM1510" s="59">
        <f t="shared" si="1065"/>
        <v>0.35161087094457377</v>
      </c>
      <c r="AN1510" s="59">
        <f t="shared" si="1057"/>
        <v>2.0613262074521996</v>
      </c>
      <c r="AO1510" s="59">
        <f t="shared" si="1066"/>
        <v>7.2466901473163308</v>
      </c>
      <c r="AP1510" s="59">
        <f t="shared" si="1058"/>
        <v>0.32665581262320087</v>
      </c>
      <c r="AQ1510" s="59">
        <f t="shared" si="1059"/>
        <v>8.7350982609909908E-2</v>
      </c>
      <c r="AR1510" s="59">
        <f t="shared" si="1060"/>
        <v>0.18760315008007158</v>
      </c>
      <c r="AS1510" s="59">
        <f t="shared" si="1061"/>
        <v>0.72504586731001852</v>
      </c>
      <c r="AT1510" s="59">
        <f t="shared" si="1062"/>
        <v>0.20555892408295343</v>
      </c>
      <c r="AU1510" s="59"/>
      <c r="AV1510" s="78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>
        <f t="shared" si="1063"/>
        <v>0.17099999999999993</v>
      </c>
      <c r="BH1510" s="64">
        <f t="shared" si="1064"/>
        <v>0.82900000000000007</v>
      </c>
      <c r="BI1510" s="52"/>
      <c r="BJ1510" s="62"/>
      <c r="BK1510" s="62"/>
      <c r="BL1510" s="62"/>
    </row>
    <row r="1511" spans="1:64" s="31" customFormat="1" x14ac:dyDescent="0.25">
      <c r="A1511" s="62"/>
      <c r="B1511" s="58" t="s">
        <v>254</v>
      </c>
      <c r="C1511" s="52" t="s">
        <v>267</v>
      </c>
      <c r="D1511" s="52" t="s">
        <v>268</v>
      </c>
      <c r="E1511" s="52" t="s">
        <v>19</v>
      </c>
      <c r="F1511" s="52" t="s">
        <v>1612</v>
      </c>
      <c r="G1511" s="52" t="s">
        <v>1779</v>
      </c>
      <c r="H1511" s="52" t="s">
        <v>1786</v>
      </c>
      <c r="I1511" s="52" t="s">
        <v>1734</v>
      </c>
      <c r="J1511" s="52" t="s">
        <v>1722</v>
      </c>
      <c r="K1511" s="59">
        <v>84.193978915239924</v>
      </c>
      <c r="L1511" s="59">
        <v>0.10100000000000001</v>
      </c>
      <c r="M1511" s="59">
        <v>0.627</v>
      </c>
      <c r="N1511" s="59">
        <v>43.106999999999999</v>
      </c>
      <c r="O1511" s="59">
        <v>16.818000000000001</v>
      </c>
      <c r="P1511" s="59"/>
      <c r="Q1511" s="59">
        <v>22.273</v>
      </c>
      <c r="R1511" s="59">
        <v>0.184</v>
      </c>
      <c r="S1511" s="59">
        <v>16.606000000000002</v>
      </c>
      <c r="T1511" s="59">
        <v>0.123</v>
      </c>
      <c r="U1511" s="59"/>
      <c r="V1511" s="59">
        <v>99.839000000000013</v>
      </c>
      <c r="W1511" s="59">
        <f t="shared" si="1067"/>
        <v>13.957361633923972</v>
      </c>
      <c r="X1511" s="59">
        <f t="shared" si="1068"/>
        <v>9.2416518849477978</v>
      </c>
      <c r="Y1511" s="59">
        <f t="shared" si="1069"/>
        <v>100.76501351887178</v>
      </c>
      <c r="Z1511" s="59">
        <f t="shared" si="1074"/>
        <v>2.7972360699824073E-3</v>
      </c>
      <c r="AA1511" s="59">
        <f t="shared" si="1075"/>
        <v>1.3059625148287742E-2</v>
      </c>
      <c r="AB1511" s="59">
        <f t="shared" si="1076"/>
        <v>1.4072067782547386</v>
      </c>
      <c r="AC1511" s="59">
        <f t="shared" si="1077"/>
        <v>0.36841912922350728</v>
      </c>
      <c r="AD1511" s="59">
        <f t="shared" si="1078"/>
        <v>0.19261257398559239</v>
      </c>
      <c r="AE1511" s="59">
        <f t="shared" si="1079"/>
        <v>0</v>
      </c>
      <c r="AF1511" s="59">
        <f t="shared" si="1080"/>
        <v>0.3232857103892765</v>
      </c>
      <c r="AG1511" s="59">
        <f t="shared" si="1081"/>
        <v>4.3165481416347776E-3</v>
      </c>
      <c r="AH1511" s="59">
        <f t="shared" si="1082"/>
        <v>0.68558638666269656</v>
      </c>
      <c r="AI1511" s="59">
        <f t="shared" si="1083"/>
        <v>2.7399101740942697E-3</v>
      </c>
      <c r="AJ1511" s="59">
        <f t="shared" si="1073"/>
        <v>3.0000238980498111</v>
      </c>
      <c r="AK1511" s="59">
        <f t="shared" si="1070"/>
        <v>4.0000000000000009</v>
      </c>
      <c r="AL1511" s="59">
        <f t="shared" si="1056"/>
        <v>0.67955728844721719</v>
      </c>
      <c r="AM1511" s="59">
        <f t="shared" si="1065"/>
        <v>0.32044271155278281</v>
      </c>
      <c r="AN1511" s="59">
        <f t="shared" si="1057"/>
        <v>1.6784247450712049</v>
      </c>
      <c r="AO1511" s="59">
        <f t="shared" si="1066"/>
        <v>5.537669847839144</v>
      </c>
      <c r="AP1511" s="59">
        <f t="shared" si="1058"/>
        <v>0.37335377887326654</v>
      </c>
      <c r="AQ1511" s="59">
        <f t="shared" si="1059"/>
        <v>9.7860384196096301E-2</v>
      </c>
      <c r="AR1511" s="59">
        <f t="shared" si="1060"/>
        <v>0.18718215942485936</v>
      </c>
      <c r="AS1511" s="59">
        <f t="shared" si="1061"/>
        <v>0.71495745637904429</v>
      </c>
      <c r="AT1511" s="59">
        <f t="shared" si="1062"/>
        <v>0.20748690795277833</v>
      </c>
      <c r="AU1511" s="59">
        <v>39.680999999999997</v>
      </c>
      <c r="AV1511" s="78"/>
      <c r="AW1511" s="59">
        <v>14.782</v>
      </c>
      <c r="AX1511" s="59">
        <v>0.28100000000000003</v>
      </c>
      <c r="AY1511" s="59">
        <v>44.170999999999999</v>
      </c>
      <c r="AZ1511" s="59">
        <v>0.13600000000000001</v>
      </c>
      <c r="BA1511" s="59">
        <v>0.27300000000000002</v>
      </c>
      <c r="BB1511" s="59"/>
      <c r="BC1511" s="59"/>
      <c r="BD1511" s="59"/>
      <c r="BE1511" s="59">
        <f t="shared" ref="BE1511:BE1521" si="1084">SUM(AU1511:BB1511)</f>
        <v>99.323999999999984</v>
      </c>
      <c r="BF1511" s="59">
        <f t="shared" ref="BF1511:BF1521" si="1085">AY1511/40.31/(AY1511/40.31+AW1511/71.85)*100</f>
        <v>84.192738803588952</v>
      </c>
      <c r="BG1511" s="59">
        <f t="shared" si="1063"/>
        <v>0.15806021084760075</v>
      </c>
      <c r="BH1511" s="64">
        <f t="shared" si="1064"/>
        <v>0.8419397891523992</v>
      </c>
      <c r="BI1511" s="52"/>
      <c r="BJ1511" s="62"/>
      <c r="BK1511" s="62"/>
      <c r="BL1511" s="62"/>
    </row>
    <row r="1512" spans="1:64" s="31" customFormat="1" x14ac:dyDescent="0.25">
      <c r="A1512" s="62"/>
      <c r="B1512" s="58" t="s">
        <v>254</v>
      </c>
      <c r="C1512" s="52" t="s">
        <v>267</v>
      </c>
      <c r="D1512" s="52" t="s">
        <v>268</v>
      </c>
      <c r="E1512" s="52" t="s">
        <v>19</v>
      </c>
      <c r="F1512" s="52" t="s">
        <v>1613</v>
      </c>
      <c r="G1512" s="52" t="s">
        <v>1779</v>
      </c>
      <c r="H1512" s="52" t="s">
        <v>1786</v>
      </c>
      <c r="I1512" s="52" t="s">
        <v>1734</v>
      </c>
      <c r="J1512" s="52" t="s">
        <v>1722</v>
      </c>
      <c r="K1512" s="59">
        <v>82.823554180262036</v>
      </c>
      <c r="L1512" s="59">
        <v>0.11</v>
      </c>
      <c r="M1512" s="59">
        <v>0.73899999999999999</v>
      </c>
      <c r="N1512" s="59">
        <v>39.555999999999997</v>
      </c>
      <c r="O1512" s="59">
        <v>16.891999999999999</v>
      </c>
      <c r="P1512" s="59"/>
      <c r="Q1512" s="59">
        <v>27.048999999999999</v>
      </c>
      <c r="R1512" s="59">
        <v>0.111</v>
      </c>
      <c r="S1512" s="59">
        <v>15.382999999999999</v>
      </c>
      <c r="T1512" s="59"/>
      <c r="U1512" s="59"/>
      <c r="V1512" s="59">
        <v>99.84</v>
      </c>
      <c r="W1512" s="59">
        <f t="shared" si="1067"/>
        <v>15.635278295862214</v>
      </c>
      <c r="X1512" s="59">
        <f t="shared" si="1068"/>
        <v>12.684731833893959</v>
      </c>
      <c r="Y1512" s="59">
        <f t="shared" si="1069"/>
        <v>101.11101012975617</v>
      </c>
      <c r="Z1512" s="59">
        <f t="shared" si="1074"/>
        <v>3.1044907480134594E-3</v>
      </c>
      <c r="AA1512" s="59">
        <f t="shared" si="1075"/>
        <v>1.5685470411487899E-2</v>
      </c>
      <c r="AB1512" s="59">
        <f t="shared" si="1076"/>
        <v>1.3158683036035133</v>
      </c>
      <c r="AC1512" s="59">
        <f t="shared" si="1077"/>
        <v>0.37708463366173151</v>
      </c>
      <c r="AD1512" s="59">
        <f t="shared" si="1078"/>
        <v>0.26940537645552204</v>
      </c>
      <c r="AE1512" s="59">
        <f t="shared" si="1079"/>
        <v>0</v>
      </c>
      <c r="AF1512" s="59">
        <f t="shared" si="1080"/>
        <v>0.36904449555770036</v>
      </c>
      <c r="AG1512" s="59">
        <f t="shared" si="1081"/>
        <v>2.653576933688174E-3</v>
      </c>
      <c r="AH1512" s="59">
        <f t="shared" si="1082"/>
        <v>0.64718453460845826</v>
      </c>
      <c r="AI1512" s="59">
        <f t="shared" si="1083"/>
        <v>0</v>
      </c>
      <c r="AJ1512" s="59">
        <f t="shared" si="1073"/>
        <v>3.0000308819801149</v>
      </c>
      <c r="AK1512" s="59">
        <f t="shared" si="1070"/>
        <v>4</v>
      </c>
      <c r="AL1512" s="59">
        <f t="shared" si="1056"/>
        <v>0.63684909149135438</v>
      </c>
      <c r="AM1512" s="59">
        <f t="shared" si="1065"/>
        <v>0.36315090850864562</v>
      </c>
      <c r="AN1512" s="59">
        <f t="shared" si="1057"/>
        <v>1.3698482948376809</v>
      </c>
      <c r="AO1512" s="59">
        <f t="shared" si="1066"/>
        <v>4.2446662839489946</v>
      </c>
      <c r="AP1512" s="59">
        <f t="shared" si="1058"/>
        <v>0.42196793869815769</v>
      </c>
      <c r="AQ1512" s="59">
        <f t="shared" si="1059"/>
        <v>0.13728653659825807</v>
      </c>
      <c r="AR1512" s="59">
        <f t="shared" si="1060"/>
        <v>0.19215890952491393</v>
      </c>
      <c r="AS1512" s="59">
        <f t="shared" si="1061"/>
        <v>0.67055455387682805</v>
      </c>
      <c r="AT1512" s="59">
        <f t="shared" si="1062"/>
        <v>0.2227378123522234</v>
      </c>
      <c r="AU1512" s="59">
        <v>39.22</v>
      </c>
      <c r="AV1512" s="78"/>
      <c r="AW1512" s="59">
        <v>16.003</v>
      </c>
      <c r="AX1512" s="59">
        <v>0.16900000000000001</v>
      </c>
      <c r="AY1512" s="59">
        <v>43.287999999999997</v>
      </c>
      <c r="AZ1512" s="59">
        <v>0.312</v>
      </c>
      <c r="BA1512" s="59">
        <v>0.248</v>
      </c>
      <c r="BB1512" s="59">
        <v>7.4999999999999997E-2</v>
      </c>
      <c r="BC1512" s="59"/>
      <c r="BD1512" s="59"/>
      <c r="BE1512" s="59">
        <f t="shared" si="1084"/>
        <v>99.314999999999998</v>
      </c>
      <c r="BF1512" s="59">
        <f t="shared" si="1085"/>
        <v>82.822228484679812</v>
      </c>
      <c r="BG1512" s="59">
        <f t="shared" si="1063"/>
        <v>0.17176445819737965</v>
      </c>
      <c r="BH1512" s="64">
        <f t="shared" si="1064"/>
        <v>0.82823554180262038</v>
      </c>
      <c r="BI1512" s="52"/>
      <c r="BJ1512" s="62"/>
      <c r="BK1512" s="62"/>
      <c r="BL1512" s="62"/>
    </row>
    <row r="1513" spans="1:64" s="31" customFormat="1" x14ac:dyDescent="0.25">
      <c r="A1513" s="62"/>
      <c r="B1513" s="58" t="s">
        <v>254</v>
      </c>
      <c r="C1513" s="52" t="s">
        <v>267</v>
      </c>
      <c r="D1513" s="52" t="s">
        <v>268</v>
      </c>
      <c r="E1513" s="52" t="s">
        <v>19</v>
      </c>
      <c r="F1513" s="52" t="s">
        <v>1614</v>
      </c>
      <c r="G1513" s="63" t="s">
        <v>1779</v>
      </c>
      <c r="H1513" s="52" t="s">
        <v>1786</v>
      </c>
      <c r="I1513" s="52" t="s">
        <v>1734</v>
      </c>
      <c r="J1513" s="52" t="s">
        <v>1722</v>
      </c>
      <c r="K1513" s="59">
        <v>83.747990750215948</v>
      </c>
      <c r="L1513" s="59">
        <v>2.1000000000000001E-2</v>
      </c>
      <c r="M1513" s="59">
        <v>0.71</v>
      </c>
      <c r="N1513" s="59">
        <v>41.673999999999999</v>
      </c>
      <c r="O1513" s="59">
        <v>17.608000000000001</v>
      </c>
      <c r="P1513" s="59"/>
      <c r="Q1513" s="59">
        <v>23.068000000000001</v>
      </c>
      <c r="R1513" s="59"/>
      <c r="S1513" s="59">
        <v>16.353999999999999</v>
      </c>
      <c r="T1513" s="59">
        <v>0.34399999999999997</v>
      </c>
      <c r="U1513" s="59"/>
      <c r="V1513" s="59">
        <v>99.778999999999996</v>
      </c>
      <c r="W1513" s="59">
        <f t="shared" si="1067"/>
        <v>14.052304571359699</v>
      </c>
      <c r="X1513" s="59">
        <f t="shared" si="1068"/>
        <v>10.019665957590911</v>
      </c>
      <c r="Y1513" s="59">
        <f t="shared" si="1069"/>
        <v>100.78297052895061</v>
      </c>
      <c r="Z1513" s="59">
        <f t="shared" si="1074"/>
        <v>5.8577127418816253E-4</v>
      </c>
      <c r="AA1513" s="59">
        <f t="shared" si="1075"/>
        <v>1.4894384090134301E-2</v>
      </c>
      <c r="AB1513" s="59">
        <f t="shared" si="1076"/>
        <v>1.3701759361451697</v>
      </c>
      <c r="AC1513" s="59">
        <f t="shared" si="1077"/>
        <v>0.38848913995370443</v>
      </c>
      <c r="AD1513" s="59">
        <f t="shared" si="1078"/>
        <v>0.21032422734270187</v>
      </c>
      <c r="AE1513" s="59">
        <f t="shared" si="1079"/>
        <v>0</v>
      </c>
      <c r="AF1513" s="59">
        <f t="shared" si="1080"/>
        <v>0.32781721875242392</v>
      </c>
      <c r="AG1513" s="59">
        <f t="shared" si="1081"/>
        <v>0</v>
      </c>
      <c r="AH1513" s="59">
        <f t="shared" si="1082"/>
        <v>0.68002076572281378</v>
      </c>
      <c r="AI1513" s="59">
        <f t="shared" si="1083"/>
        <v>7.7177496337537147E-3</v>
      </c>
      <c r="AJ1513" s="59">
        <f t="shared" si="1073"/>
        <v>3.0000251929148902</v>
      </c>
      <c r="AK1513" s="59">
        <f t="shared" si="1070"/>
        <v>4.0000000000000009</v>
      </c>
      <c r="AL1513" s="59">
        <f t="shared" si="1056"/>
        <v>0.67473222501817876</v>
      </c>
      <c r="AM1513" s="59">
        <f t="shared" si="1065"/>
        <v>0.32526777498182124</v>
      </c>
      <c r="AN1513" s="59">
        <f t="shared" si="1057"/>
        <v>1.5586279474036968</v>
      </c>
      <c r="AO1513" s="59">
        <f t="shared" si="1066"/>
        <v>5.0261284723143849</v>
      </c>
      <c r="AP1513" s="59">
        <f t="shared" si="1058"/>
        <v>0.39083447087909934</v>
      </c>
      <c r="AQ1513" s="59">
        <f t="shared" si="1059"/>
        <v>0.10681836969610668</v>
      </c>
      <c r="AR1513" s="59">
        <f t="shared" si="1060"/>
        <v>0.19730383464992332</v>
      </c>
      <c r="AS1513" s="59">
        <f t="shared" si="1061"/>
        <v>0.6958777956539699</v>
      </c>
      <c r="AT1513" s="59">
        <f t="shared" si="1062"/>
        <v>0.22090001401259596</v>
      </c>
      <c r="AU1513" s="59">
        <v>39.784999999999997</v>
      </c>
      <c r="AV1513" s="78"/>
      <c r="AW1513" s="59">
        <v>15.215</v>
      </c>
      <c r="AX1513" s="59">
        <v>0.316</v>
      </c>
      <c r="AY1513" s="59">
        <v>43.982999999999997</v>
      </c>
      <c r="AZ1513" s="59">
        <v>0.24299999999999999</v>
      </c>
      <c r="BA1513" s="59"/>
      <c r="BB1513" s="59">
        <v>7.9000000000000001E-2</v>
      </c>
      <c r="BC1513" s="59"/>
      <c r="BD1513" s="59"/>
      <c r="BE1513" s="59">
        <f t="shared" si="1084"/>
        <v>99.620999999999995</v>
      </c>
      <c r="BF1513" s="59">
        <f t="shared" si="1085"/>
        <v>83.746722402084956</v>
      </c>
      <c r="BG1513" s="59">
        <f t="shared" si="1063"/>
        <v>0.16252009249784052</v>
      </c>
      <c r="BH1513" s="64">
        <f t="shared" si="1064"/>
        <v>0.8374799075021595</v>
      </c>
      <c r="BI1513" s="52"/>
      <c r="BJ1513" s="62"/>
      <c r="BK1513" s="62"/>
      <c r="BL1513" s="62"/>
    </row>
    <row r="1514" spans="1:64" s="31" customFormat="1" x14ac:dyDescent="0.25">
      <c r="A1514" s="62"/>
      <c r="B1514" s="58" t="s">
        <v>254</v>
      </c>
      <c r="C1514" s="52" t="s">
        <v>267</v>
      </c>
      <c r="D1514" s="52" t="s">
        <v>268</v>
      </c>
      <c r="E1514" s="52" t="s">
        <v>19</v>
      </c>
      <c r="F1514" s="52" t="s">
        <v>1615</v>
      </c>
      <c r="G1514" s="63" t="s">
        <v>1779</v>
      </c>
      <c r="H1514" s="52" t="s">
        <v>1786</v>
      </c>
      <c r="I1514" s="52" t="s">
        <v>1734</v>
      </c>
      <c r="J1514" s="52" t="s">
        <v>1722</v>
      </c>
      <c r="K1514" s="59">
        <v>84.876571513421922</v>
      </c>
      <c r="L1514" s="59">
        <v>0.127</v>
      </c>
      <c r="M1514" s="59">
        <v>0.623</v>
      </c>
      <c r="N1514" s="59">
        <v>42.097999999999999</v>
      </c>
      <c r="O1514" s="59">
        <v>17.757999999999999</v>
      </c>
      <c r="P1514" s="59"/>
      <c r="Q1514" s="59">
        <v>22.27</v>
      </c>
      <c r="R1514" s="59">
        <v>0.224</v>
      </c>
      <c r="S1514" s="59">
        <v>16.462</v>
      </c>
      <c r="T1514" s="59">
        <v>0.193</v>
      </c>
      <c r="U1514" s="59"/>
      <c r="V1514" s="59">
        <v>99.754999999999995</v>
      </c>
      <c r="W1514" s="59">
        <f t="shared" si="1067"/>
        <v>13.914635079438849</v>
      </c>
      <c r="X1514" s="59">
        <f t="shared" si="1068"/>
        <v>9.2858023122484443</v>
      </c>
      <c r="Y1514" s="59">
        <f t="shared" si="1069"/>
        <v>100.68543739168729</v>
      </c>
      <c r="Z1514" s="59">
        <f t="shared" si="1074"/>
        <v>3.5352606971961E-3</v>
      </c>
      <c r="AA1514" s="59">
        <f t="shared" si="1075"/>
        <v>1.304251051299183E-2</v>
      </c>
      <c r="AB1514" s="59">
        <f t="shared" si="1076"/>
        <v>1.3812794821913237</v>
      </c>
      <c r="AC1514" s="59">
        <f t="shared" si="1077"/>
        <v>0.39099558487135655</v>
      </c>
      <c r="AD1514" s="59">
        <f t="shared" si="1078"/>
        <v>0.19452008078745622</v>
      </c>
      <c r="AE1514" s="59">
        <f t="shared" si="1079"/>
        <v>0</v>
      </c>
      <c r="AF1514" s="59">
        <f t="shared" si="1080"/>
        <v>0.32394029757489884</v>
      </c>
      <c r="AG1514" s="59">
        <f t="shared" si="1081"/>
        <v>5.2817368815580058E-3</v>
      </c>
      <c r="AH1514" s="59">
        <f t="shared" si="1082"/>
        <v>0.68310855972088036</v>
      </c>
      <c r="AI1514" s="59">
        <f t="shared" si="1083"/>
        <v>4.3211416270831082E-3</v>
      </c>
      <c r="AJ1514" s="59">
        <f t="shared" si="1073"/>
        <v>3.0000246548647449</v>
      </c>
      <c r="AK1514" s="59">
        <f t="shared" si="1070"/>
        <v>4.0000000000000018</v>
      </c>
      <c r="AL1514" s="59">
        <f t="shared" si="1056"/>
        <v>0.67832712859158262</v>
      </c>
      <c r="AM1514" s="59">
        <f t="shared" si="1065"/>
        <v>0.32167287140841738</v>
      </c>
      <c r="AN1514" s="59">
        <f t="shared" si="1057"/>
        <v>1.6653308813338124</v>
      </c>
      <c r="AO1514" s="59">
        <f t="shared" si="1066"/>
        <v>5.4811923953768469</v>
      </c>
      <c r="AP1514" s="59">
        <f t="shared" si="1058"/>
        <v>0.37518793895471986</v>
      </c>
      <c r="AQ1514" s="59">
        <f t="shared" si="1059"/>
        <v>9.8902054441247791E-2</v>
      </c>
      <c r="AR1514" s="59">
        <f t="shared" si="1060"/>
        <v>0.19879832696289992</v>
      </c>
      <c r="AS1514" s="59">
        <f t="shared" si="1061"/>
        <v>0.70229961859585222</v>
      </c>
      <c r="AT1514" s="59">
        <f t="shared" si="1062"/>
        <v>0.22061788947885039</v>
      </c>
      <c r="AU1514" s="59">
        <v>39.521999999999998</v>
      </c>
      <c r="AV1514" s="78"/>
      <c r="AW1514" s="59">
        <v>14.25</v>
      </c>
      <c r="AX1514" s="59">
        <v>0.16700000000000001</v>
      </c>
      <c r="AY1514" s="59">
        <v>44.863999999999997</v>
      </c>
      <c r="AZ1514" s="59">
        <v>0.20200000000000001</v>
      </c>
      <c r="BA1514" s="59">
        <v>0.38200000000000001</v>
      </c>
      <c r="BB1514" s="59">
        <v>0.01</v>
      </c>
      <c r="BC1514" s="59"/>
      <c r="BD1514" s="59"/>
      <c r="BE1514" s="59">
        <f t="shared" si="1084"/>
        <v>99.397000000000006</v>
      </c>
      <c r="BF1514" s="59">
        <f t="shared" si="1085"/>
        <v>84.875375336117031</v>
      </c>
      <c r="BG1514" s="59">
        <f t="shared" si="1063"/>
        <v>0.15123428486578078</v>
      </c>
      <c r="BH1514" s="64">
        <f t="shared" si="1064"/>
        <v>0.84876571513421917</v>
      </c>
      <c r="BI1514" s="52"/>
      <c r="BJ1514" s="62"/>
      <c r="BK1514" s="62"/>
      <c r="BL1514" s="62"/>
    </row>
    <row r="1515" spans="1:64" s="31" customFormat="1" x14ac:dyDescent="0.25">
      <c r="A1515" s="62"/>
      <c r="B1515" s="58" t="s">
        <v>254</v>
      </c>
      <c r="C1515" s="52" t="s">
        <v>267</v>
      </c>
      <c r="D1515" s="52" t="s">
        <v>268</v>
      </c>
      <c r="E1515" s="52" t="s">
        <v>19</v>
      </c>
      <c r="F1515" s="52" t="s">
        <v>1616</v>
      </c>
      <c r="G1515" s="63" t="s">
        <v>1779</v>
      </c>
      <c r="H1515" s="52" t="s">
        <v>1786</v>
      </c>
      <c r="I1515" s="52" t="s">
        <v>1734</v>
      </c>
      <c r="J1515" s="52" t="s">
        <v>1722</v>
      </c>
      <c r="K1515" s="59">
        <v>84.42314040461747</v>
      </c>
      <c r="L1515" s="59"/>
      <c r="M1515" s="59">
        <v>0.74</v>
      </c>
      <c r="N1515" s="59">
        <v>41.265000000000001</v>
      </c>
      <c r="O1515" s="59">
        <v>17.699000000000002</v>
      </c>
      <c r="P1515" s="59"/>
      <c r="Q1515" s="59">
        <v>23.629000000000001</v>
      </c>
      <c r="R1515" s="59">
        <v>0.13300000000000001</v>
      </c>
      <c r="S1515" s="59">
        <v>16.173999999999999</v>
      </c>
      <c r="T1515" s="59"/>
      <c r="U1515" s="59"/>
      <c r="V1515" s="59">
        <v>99.640000000000015</v>
      </c>
      <c r="W1515" s="59">
        <f t="shared" si="1067"/>
        <v>14.423037870346942</v>
      </c>
      <c r="X1515" s="59">
        <f t="shared" si="1068"/>
        <v>10.231120393035184</v>
      </c>
      <c r="Y1515" s="59">
        <f t="shared" si="1069"/>
        <v>100.66515826338214</v>
      </c>
      <c r="Z1515" s="59">
        <f t="shared" si="1074"/>
        <v>0</v>
      </c>
      <c r="AA1515" s="59">
        <f t="shared" si="1075"/>
        <v>1.5577566024967826E-2</v>
      </c>
      <c r="AB1515" s="59">
        <f t="shared" si="1076"/>
        <v>1.3614342703397666</v>
      </c>
      <c r="AC1515" s="59">
        <f t="shared" si="1077"/>
        <v>0.39185127400867442</v>
      </c>
      <c r="AD1515" s="59">
        <f t="shared" si="1078"/>
        <v>0.21550777097613497</v>
      </c>
      <c r="AE1515" s="59">
        <f t="shared" si="1079"/>
        <v>0</v>
      </c>
      <c r="AF1515" s="59">
        <f t="shared" si="1080"/>
        <v>0.33763280095553194</v>
      </c>
      <c r="AG1515" s="59">
        <f t="shared" si="1081"/>
        <v>3.1533713468847985E-3</v>
      </c>
      <c r="AH1515" s="59">
        <f t="shared" si="1082"/>
        <v>0.6748687226607839</v>
      </c>
      <c r="AI1515" s="59">
        <f t="shared" si="1083"/>
        <v>0</v>
      </c>
      <c r="AJ1515" s="59">
        <f t="shared" si="1073"/>
        <v>3.0000257763127447</v>
      </c>
      <c r="AK1515" s="59">
        <f t="shared" si="1070"/>
        <v>4</v>
      </c>
      <c r="AL1515" s="59">
        <f t="shared" si="1056"/>
        <v>0.66653600702780091</v>
      </c>
      <c r="AM1515" s="59">
        <f t="shared" si="1065"/>
        <v>0.33346399297219909</v>
      </c>
      <c r="AN1515" s="59">
        <f t="shared" si="1057"/>
        <v>1.5666850407585577</v>
      </c>
      <c r="AO1515" s="59">
        <f t="shared" si="1066"/>
        <v>5.0601632060382284</v>
      </c>
      <c r="AP1515" s="59">
        <f t="shared" si="1058"/>
        <v>0.38960760051200521</v>
      </c>
      <c r="AQ1515" s="59">
        <f t="shared" si="1059"/>
        <v>0.10946185630491451</v>
      </c>
      <c r="AR1515" s="59">
        <f t="shared" si="1060"/>
        <v>0.19903118877873358</v>
      </c>
      <c r="AS1515" s="59">
        <f t="shared" si="1061"/>
        <v>0.69150695491635195</v>
      </c>
      <c r="AT1515" s="59">
        <f t="shared" si="1062"/>
        <v>0.22349541138451287</v>
      </c>
      <c r="AU1515" s="59">
        <v>39.494999999999997</v>
      </c>
      <c r="AV1515" s="78"/>
      <c r="AW1515" s="59">
        <v>14.613</v>
      </c>
      <c r="AX1515" s="59">
        <v>0.19800000000000001</v>
      </c>
      <c r="AY1515" s="59">
        <v>44.429000000000002</v>
      </c>
      <c r="AZ1515" s="59">
        <v>0.24</v>
      </c>
      <c r="BA1515" s="59">
        <v>0.158</v>
      </c>
      <c r="BB1515" s="59">
        <v>0.13100000000000001</v>
      </c>
      <c r="BC1515" s="59"/>
      <c r="BD1515" s="59"/>
      <c r="BE1515" s="59">
        <f t="shared" si="1084"/>
        <v>99.263999999999996</v>
      </c>
      <c r="BF1515" s="59">
        <f t="shared" si="1085"/>
        <v>84.421914945865538</v>
      </c>
      <c r="BG1515" s="59">
        <f t="shared" si="1063"/>
        <v>0.15576859595382531</v>
      </c>
      <c r="BH1515" s="64">
        <f t="shared" si="1064"/>
        <v>0.84423140404617469</v>
      </c>
      <c r="BI1515" s="52"/>
      <c r="BJ1515" s="62"/>
      <c r="BK1515" s="62"/>
      <c r="BL1515" s="62"/>
    </row>
    <row r="1516" spans="1:64" s="31" customFormat="1" x14ac:dyDescent="0.25">
      <c r="A1516" s="62"/>
      <c r="B1516" s="58" t="s">
        <v>254</v>
      </c>
      <c r="C1516" s="52" t="s">
        <v>267</v>
      </c>
      <c r="D1516" s="52" t="s">
        <v>268</v>
      </c>
      <c r="E1516" s="52" t="s">
        <v>19</v>
      </c>
      <c r="F1516" s="52" t="s">
        <v>1617</v>
      </c>
      <c r="G1516" s="63" t="s">
        <v>1779</v>
      </c>
      <c r="H1516" s="52" t="s">
        <v>1786</v>
      </c>
      <c r="I1516" s="52" t="s">
        <v>1734</v>
      </c>
      <c r="J1516" s="52" t="s">
        <v>1722</v>
      </c>
      <c r="K1516" s="59">
        <v>83.890145098841643</v>
      </c>
      <c r="L1516" s="59">
        <v>8.3000000000000004E-2</v>
      </c>
      <c r="M1516" s="59">
        <v>0.54100000000000004</v>
      </c>
      <c r="N1516" s="59">
        <v>41.421999999999997</v>
      </c>
      <c r="O1516" s="59">
        <v>17.515999999999998</v>
      </c>
      <c r="P1516" s="59"/>
      <c r="Q1516" s="59">
        <v>23.207000000000001</v>
      </c>
      <c r="R1516" s="59">
        <v>0.28699999999999998</v>
      </c>
      <c r="S1516" s="59">
        <v>16.335999999999999</v>
      </c>
      <c r="T1516" s="59">
        <v>0.23599999999999999</v>
      </c>
      <c r="U1516" s="59"/>
      <c r="V1516" s="59">
        <v>99.628000000000014</v>
      </c>
      <c r="W1516" s="59">
        <f t="shared" si="1067"/>
        <v>13.744570964288036</v>
      </c>
      <c r="X1516" s="59">
        <f t="shared" si="1068"/>
        <v>10.5161469612269</v>
      </c>
      <c r="Y1516" s="59">
        <f t="shared" si="1069"/>
        <v>100.68171792551493</v>
      </c>
      <c r="Z1516" s="59">
        <f t="shared" si="1074"/>
        <v>2.3192738550628345E-3</v>
      </c>
      <c r="AA1516" s="59">
        <f t="shared" si="1075"/>
        <v>1.1369114220990488E-2</v>
      </c>
      <c r="AB1516" s="59">
        <f t="shared" si="1076"/>
        <v>1.364292140081147</v>
      </c>
      <c r="AC1516" s="59">
        <f t="shared" si="1077"/>
        <v>0.38714080967168579</v>
      </c>
      <c r="AD1516" s="59">
        <f t="shared" si="1078"/>
        <v>0.22113519572294546</v>
      </c>
      <c r="AE1516" s="59">
        <f t="shared" si="1079"/>
        <v>0</v>
      </c>
      <c r="AF1516" s="59">
        <f t="shared" si="1080"/>
        <v>0.32120371479396143</v>
      </c>
      <c r="AG1516" s="59">
        <f t="shared" si="1081"/>
        <v>6.7930819915452533E-3</v>
      </c>
      <c r="AH1516" s="59">
        <f t="shared" si="1082"/>
        <v>0.68047013685236257</v>
      </c>
      <c r="AI1516" s="59">
        <f t="shared" si="1083"/>
        <v>5.3040719963572038E-3</v>
      </c>
      <c r="AJ1516" s="59">
        <f t="shared" si="1073"/>
        <v>3.0000275391860574</v>
      </c>
      <c r="AK1516" s="59">
        <f t="shared" si="1070"/>
        <v>3.9999999999999996</v>
      </c>
      <c r="AL1516" s="59">
        <f t="shared" si="1056"/>
        <v>0.67933303413477386</v>
      </c>
      <c r="AM1516" s="59">
        <f t="shared" si="1065"/>
        <v>0.32066696586522614</v>
      </c>
      <c r="AN1516" s="59">
        <f t="shared" si="1057"/>
        <v>1.4525219006584063</v>
      </c>
      <c r="AO1516" s="59">
        <f t="shared" si="1066"/>
        <v>4.5830579897770685</v>
      </c>
      <c r="AP1516" s="59">
        <f t="shared" si="1058"/>
        <v>0.40774355561576803</v>
      </c>
      <c r="AQ1516" s="59">
        <f t="shared" si="1059"/>
        <v>0.11210522497290365</v>
      </c>
      <c r="AR1516" s="59">
        <f t="shared" si="1060"/>
        <v>0.19626232460440979</v>
      </c>
      <c r="AS1516" s="59">
        <f t="shared" si="1061"/>
        <v>0.69163245042268662</v>
      </c>
      <c r="AT1516" s="59">
        <f t="shared" si="1062"/>
        <v>0.22104232407316549</v>
      </c>
      <c r="AU1516" s="59">
        <v>39.526000000000003</v>
      </c>
      <c r="AV1516" s="78"/>
      <c r="AW1516" s="59">
        <v>15.195</v>
      </c>
      <c r="AX1516" s="59">
        <v>0.29099999999999998</v>
      </c>
      <c r="AY1516" s="59">
        <v>44.387999999999998</v>
      </c>
      <c r="AZ1516" s="59">
        <v>0.248</v>
      </c>
      <c r="BA1516" s="59">
        <v>0.11600000000000001</v>
      </c>
      <c r="BB1516" s="59">
        <v>3.6999999999999998E-2</v>
      </c>
      <c r="BC1516" s="59"/>
      <c r="BD1516" s="59"/>
      <c r="BE1516" s="59">
        <f t="shared" si="1084"/>
        <v>99.801000000000016</v>
      </c>
      <c r="BF1516" s="59">
        <f t="shared" si="1085"/>
        <v>83.888885710560018</v>
      </c>
      <c r="BG1516" s="59">
        <f t="shared" si="1063"/>
        <v>0.16109854901158357</v>
      </c>
      <c r="BH1516" s="64">
        <f t="shared" si="1064"/>
        <v>0.8389014509884164</v>
      </c>
      <c r="BI1516" s="52"/>
      <c r="BJ1516" s="62"/>
      <c r="BK1516" s="62"/>
      <c r="BL1516" s="62"/>
    </row>
    <row r="1517" spans="1:64" s="31" customFormat="1" x14ac:dyDescent="0.25">
      <c r="A1517" s="62"/>
      <c r="B1517" s="58" t="s">
        <v>254</v>
      </c>
      <c r="C1517" s="52" t="s">
        <v>267</v>
      </c>
      <c r="D1517" s="52" t="s">
        <v>270</v>
      </c>
      <c r="E1517" s="52" t="s">
        <v>19</v>
      </c>
      <c r="F1517" s="52" t="s">
        <v>1618</v>
      </c>
      <c r="G1517" s="63" t="s">
        <v>1779</v>
      </c>
      <c r="H1517" s="52" t="s">
        <v>1786</v>
      </c>
      <c r="I1517" s="52" t="s">
        <v>1734</v>
      </c>
      <c r="J1517" s="52" t="s">
        <v>1722</v>
      </c>
      <c r="K1517" s="59">
        <v>84.707626038683685</v>
      </c>
      <c r="L1517" s="59">
        <v>0</v>
      </c>
      <c r="M1517" s="59">
        <v>0.80300000000000005</v>
      </c>
      <c r="N1517" s="59">
        <v>42.195999999999998</v>
      </c>
      <c r="O1517" s="59">
        <v>18.018000000000001</v>
      </c>
      <c r="P1517" s="59"/>
      <c r="Q1517" s="59">
        <v>22.071999999999999</v>
      </c>
      <c r="R1517" s="59">
        <v>0.115</v>
      </c>
      <c r="S1517" s="59">
        <v>16.163</v>
      </c>
      <c r="T1517" s="59">
        <v>0.34100000000000003</v>
      </c>
      <c r="U1517" s="59"/>
      <c r="V1517" s="59">
        <v>99.707999999999984</v>
      </c>
      <c r="W1517" s="59">
        <f t="shared" si="1067"/>
        <v>14.323670794916296</v>
      </c>
      <c r="X1517" s="59">
        <f t="shared" si="1068"/>
        <v>8.6111682652630623</v>
      </c>
      <c r="Y1517" s="59">
        <f t="shared" si="1069"/>
        <v>100.57083906017935</v>
      </c>
      <c r="Z1517" s="59">
        <f t="shared" si="1074"/>
        <v>0</v>
      </c>
      <c r="AA1517" s="59">
        <f t="shared" si="1075"/>
        <v>1.6850678325251185E-2</v>
      </c>
      <c r="AB1517" s="59">
        <f t="shared" si="1076"/>
        <v>1.3877782434818697</v>
      </c>
      <c r="AC1517" s="59">
        <f t="shared" si="1077"/>
        <v>0.39766107144515211</v>
      </c>
      <c r="AD1517" s="59">
        <f t="shared" si="1078"/>
        <v>0.18081555021456755</v>
      </c>
      <c r="AE1517" s="59">
        <f t="shared" si="1079"/>
        <v>0</v>
      </c>
      <c r="AF1517" s="59">
        <f t="shared" si="1080"/>
        <v>0.33425366710698073</v>
      </c>
      <c r="AG1517" s="59">
        <f t="shared" si="1081"/>
        <v>2.718036461654237E-3</v>
      </c>
      <c r="AH1517" s="59">
        <f t="shared" si="1082"/>
        <v>0.67229177332416268</v>
      </c>
      <c r="AI1517" s="59">
        <f t="shared" si="1083"/>
        <v>7.6528687443163188E-3</v>
      </c>
      <c r="AJ1517" s="59">
        <f t="shared" si="1073"/>
        <v>3.0000218891039547</v>
      </c>
      <c r="AK1517" s="59">
        <f t="shared" si="1070"/>
        <v>4.0000000000000009</v>
      </c>
      <c r="AL1517" s="59">
        <f t="shared" si="1056"/>
        <v>0.66791994312367398</v>
      </c>
      <c r="AM1517" s="59">
        <f>1-AL1517</f>
        <v>0.33208005687632602</v>
      </c>
      <c r="AN1517" s="59">
        <f t="shared" si="1057"/>
        <v>1.8485891656460602</v>
      </c>
      <c r="AO1517" s="59">
        <f>10^((LOG10(AN1517)+0.343)/0.764)</f>
        <v>6.2837720652354312</v>
      </c>
      <c r="AP1517" s="59">
        <f t="shared" si="1058"/>
        <v>0.35105097360475279</v>
      </c>
      <c r="AQ1517" s="59">
        <f t="shared" si="1059"/>
        <v>9.1959365705903587E-2</v>
      </c>
      <c r="AR1517" s="59">
        <f t="shared" si="1060"/>
        <v>0.20224289256444722</v>
      </c>
      <c r="AS1517" s="59">
        <f t="shared" si="1061"/>
        <v>0.70579774172964915</v>
      </c>
      <c r="AT1517" s="59">
        <f t="shared" si="1062"/>
        <v>0.22272449593808016</v>
      </c>
      <c r="AU1517" s="59">
        <v>39.429000000000002</v>
      </c>
      <c r="AV1517" s="78"/>
      <c r="AW1517" s="59">
        <v>14.38</v>
      </c>
      <c r="AX1517" s="59">
        <v>0.223</v>
      </c>
      <c r="AY1517" s="59">
        <v>44.683999999999997</v>
      </c>
      <c r="AZ1517" s="59">
        <v>0.22900000000000001</v>
      </c>
      <c r="BA1517" s="59">
        <v>0.33400000000000002</v>
      </c>
      <c r="BB1517" s="59"/>
      <c r="BC1517" s="59"/>
      <c r="BD1517" s="59"/>
      <c r="BE1517" s="59">
        <f t="shared" si="1084"/>
        <v>99.279000000000011</v>
      </c>
      <c r="BF1517" s="59">
        <f t="shared" si="1085"/>
        <v>84.706418906511388</v>
      </c>
      <c r="BG1517" s="59">
        <f t="shared" si="1063"/>
        <v>0.15292373961316316</v>
      </c>
      <c r="BH1517" s="64">
        <f t="shared" si="1064"/>
        <v>0.84707626038683681</v>
      </c>
      <c r="BI1517" s="52"/>
      <c r="BJ1517" s="62"/>
      <c r="BK1517" s="62"/>
      <c r="BL1517" s="62"/>
    </row>
    <row r="1518" spans="1:64" s="31" customFormat="1" x14ac:dyDescent="0.25">
      <c r="A1518" s="62"/>
      <c r="B1518" s="58" t="s">
        <v>254</v>
      </c>
      <c r="C1518" s="52" t="s">
        <v>267</v>
      </c>
      <c r="D1518" s="52" t="s">
        <v>270</v>
      </c>
      <c r="E1518" s="52" t="s">
        <v>19</v>
      </c>
      <c r="F1518" s="52" t="s">
        <v>1619</v>
      </c>
      <c r="G1518" s="63" t="s">
        <v>1779</v>
      </c>
      <c r="H1518" s="52" t="s">
        <v>1786</v>
      </c>
      <c r="I1518" s="52" t="s">
        <v>1734</v>
      </c>
      <c r="J1518" s="52" t="s">
        <v>1722</v>
      </c>
      <c r="K1518" s="59">
        <v>84.236051149855783</v>
      </c>
      <c r="L1518" s="59">
        <v>0.125</v>
      </c>
      <c r="M1518" s="59">
        <v>0.61499999999999999</v>
      </c>
      <c r="N1518" s="59">
        <v>43.808999999999997</v>
      </c>
      <c r="O1518" s="59">
        <v>16.079999999999998</v>
      </c>
      <c r="P1518" s="59"/>
      <c r="Q1518" s="59">
        <v>21.616</v>
      </c>
      <c r="R1518" s="59">
        <v>5.0999999999999997E-2</v>
      </c>
      <c r="S1518" s="59">
        <v>17.187000000000001</v>
      </c>
      <c r="T1518" s="59">
        <v>0.32900000000000001</v>
      </c>
      <c r="U1518" s="59"/>
      <c r="V1518" s="59">
        <v>99.811999999999998</v>
      </c>
      <c r="W1518" s="59">
        <f t="shared" si="1067"/>
        <v>13.126700048304903</v>
      </c>
      <c r="X1518" s="59">
        <f t="shared" si="1068"/>
        <v>9.4346520912370497</v>
      </c>
      <c r="Y1518" s="59">
        <f t="shared" si="1069"/>
        <v>100.75735213954195</v>
      </c>
      <c r="Z1518" s="59">
        <f t="shared" si="1074"/>
        <v>3.4419598055455045E-3</v>
      </c>
      <c r="AA1518" s="59">
        <f t="shared" si="1075"/>
        <v>1.2735802683340782E-2</v>
      </c>
      <c r="AB1518" s="59">
        <f t="shared" si="1076"/>
        <v>1.4218752484597073</v>
      </c>
      <c r="AC1518" s="59">
        <f t="shared" si="1077"/>
        <v>0.35022077394981055</v>
      </c>
      <c r="AD1518" s="59">
        <f t="shared" si="1078"/>
        <v>0.1955009872546612</v>
      </c>
      <c r="AE1518" s="59">
        <f t="shared" si="1079"/>
        <v>0</v>
      </c>
      <c r="AF1518" s="59">
        <f t="shared" si="1080"/>
        <v>0.30229208388567047</v>
      </c>
      <c r="AG1518" s="59">
        <f t="shared" si="1081"/>
        <v>1.1895343220159795E-3</v>
      </c>
      <c r="AH1518" s="59">
        <f t="shared" si="1082"/>
        <v>0.70548090644716399</v>
      </c>
      <c r="AI1518" s="59">
        <f t="shared" si="1083"/>
        <v>7.2864358711080685E-3</v>
      </c>
      <c r="AJ1518" s="59">
        <f t="shared" si="1073"/>
        <v>3.0000237326790242</v>
      </c>
      <c r="AK1518" s="59">
        <f t="shared" si="1070"/>
        <v>4</v>
      </c>
      <c r="AL1518" s="59">
        <f t="shared" si="1056"/>
        <v>0.70003950613338695</v>
      </c>
      <c r="AM1518" s="59">
        <f>1-AL1518</f>
        <v>0.29996049386661305</v>
      </c>
      <c r="AN1518" s="59">
        <f t="shared" si="1057"/>
        <v>1.5462432601013023</v>
      </c>
      <c r="AO1518" s="59">
        <f>10^((LOG10(AN1518)+0.343)/0.764)</f>
        <v>4.9739190942080214</v>
      </c>
      <c r="AP1518" s="59">
        <f t="shared" si="1058"/>
        <v>0.39273545291984985</v>
      </c>
      <c r="AQ1518" s="59">
        <f t="shared" si="1059"/>
        <v>9.9360278702613242E-2</v>
      </c>
      <c r="AR1518" s="59">
        <f t="shared" si="1060"/>
        <v>0.1779941584733272</v>
      </c>
      <c r="AS1518" s="59">
        <f t="shared" si="1061"/>
        <v>0.72264556282405967</v>
      </c>
      <c r="AT1518" s="59">
        <f t="shared" si="1062"/>
        <v>0.19763081092728577</v>
      </c>
      <c r="AU1518" s="59">
        <v>39.82</v>
      </c>
      <c r="AV1518" s="78"/>
      <c r="AW1518" s="59">
        <v>14.79</v>
      </c>
      <c r="AX1518" s="59">
        <v>0.14000000000000001</v>
      </c>
      <c r="AY1518" s="59">
        <v>44.335000000000001</v>
      </c>
      <c r="AZ1518" s="59">
        <v>0.23300000000000001</v>
      </c>
      <c r="BA1518" s="59">
        <v>0.23499999999999999</v>
      </c>
      <c r="BB1518" s="59"/>
      <c r="BC1518" s="59"/>
      <c r="BD1518" s="59"/>
      <c r="BE1518" s="59">
        <f t="shared" si="1084"/>
        <v>99.553000000000011</v>
      </c>
      <c r="BF1518" s="59">
        <f t="shared" si="1085"/>
        <v>84.234813721025532</v>
      </c>
      <c r="BG1518" s="59">
        <f t="shared" si="1063"/>
        <v>0.15763948850144216</v>
      </c>
      <c r="BH1518" s="64">
        <f t="shared" si="1064"/>
        <v>0.84236051149855784</v>
      </c>
      <c r="BI1518" s="52"/>
      <c r="BJ1518" s="62"/>
      <c r="BK1518" s="62"/>
      <c r="BL1518" s="62"/>
    </row>
    <row r="1519" spans="1:64" s="31" customFormat="1" x14ac:dyDescent="0.25">
      <c r="A1519" s="62"/>
      <c r="B1519" s="58" t="s">
        <v>254</v>
      </c>
      <c r="C1519" s="52" t="s">
        <v>267</v>
      </c>
      <c r="D1519" s="52" t="s">
        <v>270</v>
      </c>
      <c r="E1519" s="52" t="s">
        <v>19</v>
      </c>
      <c r="F1519" s="52" t="s">
        <v>1620</v>
      </c>
      <c r="G1519" s="63" t="s">
        <v>1779</v>
      </c>
      <c r="H1519" s="52" t="s">
        <v>1786</v>
      </c>
      <c r="I1519" s="52" t="s">
        <v>1734</v>
      </c>
      <c r="J1519" s="52" t="s">
        <v>1722</v>
      </c>
      <c r="K1519" s="59">
        <v>83.70901369874916</v>
      </c>
      <c r="L1519" s="59">
        <v>6.0999999999999999E-2</v>
      </c>
      <c r="M1519" s="59">
        <v>0.48499999999999999</v>
      </c>
      <c r="N1519" s="59">
        <v>42.164999999999999</v>
      </c>
      <c r="O1519" s="59">
        <v>16.792000000000002</v>
      </c>
      <c r="P1519" s="59"/>
      <c r="Q1519" s="59">
        <v>24.084</v>
      </c>
      <c r="R1519" s="59">
        <v>2.5000000000000001E-2</v>
      </c>
      <c r="S1519" s="59">
        <v>16.012</v>
      </c>
      <c r="T1519" s="59">
        <v>0.17799999999999999</v>
      </c>
      <c r="U1519" s="59"/>
      <c r="V1519" s="59">
        <v>99.802000000000007</v>
      </c>
      <c r="W1519" s="59">
        <f t="shared" si="1067"/>
        <v>14.654583705602736</v>
      </c>
      <c r="X1519" s="59">
        <f t="shared" si="1068"/>
        <v>10.479457984437945</v>
      </c>
      <c r="Y1519" s="59">
        <f t="shared" si="1069"/>
        <v>100.85204169004066</v>
      </c>
      <c r="Z1519" s="59">
        <f t="shared" si="1074"/>
        <v>1.7010267716921503E-3</v>
      </c>
      <c r="AA1519" s="59">
        <f t="shared" si="1075"/>
        <v>1.0171347150090469E-2</v>
      </c>
      <c r="AB1519" s="59">
        <f t="shared" si="1076"/>
        <v>1.3859124346894403</v>
      </c>
      <c r="AC1519" s="59">
        <f t="shared" si="1077"/>
        <v>0.37037683571271629</v>
      </c>
      <c r="AD1519" s="59">
        <f t="shared" si="1078"/>
        <v>0.21991123531492701</v>
      </c>
      <c r="AE1519" s="59">
        <f t="shared" si="1079"/>
        <v>0</v>
      </c>
      <c r="AF1519" s="59">
        <f t="shared" si="1080"/>
        <v>0.34176708265239281</v>
      </c>
      <c r="AG1519" s="59">
        <f t="shared" si="1081"/>
        <v>5.9051691518913077E-4</v>
      </c>
      <c r="AH1519" s="59">
        <f t="shared" si="1082"/>
        <v>0.66560457916728666</v>
      </c>
      <c r="AI1519" s="59">
        <f t="shared" si="1083"/>
        <v>3.9923148459408463E-3</v>
      </c>
      <c r="AJ1519" s="59">
        <f t="shared" si="1073"/>
        <v>3.0000273732196754</v>
      </c>
      <c r="AK1519" s="59">
        <f t="shared" si="1070"/>
        <v>4</v>
      </c>
      <c r="AL1519" s="59">
        <f t="shared" si="1056"/>
        <v>0.66073387250636251</v>
      </c>
      <c r="AM1519" s="59">
        <f>1-AL1519</f>
        <v>0.33926612749363749</v>
      </c>
      <c r="AN1519" s="59">
        <f t="shared" si="1057"/>
        <v>1.5541137866965296</v>
      </c>
      <c r="AO1519" s="59">
        <f>10^((LOG10(AN1519)+0.343)/0.764)</f>
        <v>5.0070835002629765</v>
      </c>
      <c r="AP1519" s="59">
        <f t="shared" si="1058"/>
        <v>0.39152523478344792</v>
      </c>
      <c r="AQ1519" s="59">
        <f t="shared" si="1059"/>
        <v>0.11127981936991262</v>
      </c>
      <c r="AR1519" s="59">
        <f t="shared" si="1060"/>
        <v>0.18741865242986641</v>
      </c>
      <c r="AS1519" s="59">
        <f t="shared" si="1061"/>
        <v>0.70130152820022096</v>
      </c>
      <c r="AT1519" s="59">
        <f t="shared" si="1062"/>
        <v>0.21088600947149619</v>
      </c>
      <c r="AU1519" s="59">
        <v>39.89</v>
      </c>
      <c r="AV1519" s="78"/>
      <c r="AW1519" s="59">
        <v>15.252000000000001</v>
      </c>
      <c r="AX1519" s="59">
        <v>0.08</v>
      </c>
      <c r="AY1519" s="59">
        <v>43.963999999999999</v>
      </c>
      <c r="AZ1519" s="59">
        <v>0.16800000000000001</v>
      </c>
      <c r="BA1519" s="59">
        <v>0.19500000000000001</v>
      </c>
      <c r="BB1519" s="59"/>
      <c r="BC1519" s="59"/>
      <c r="BD1519" s="59"/>
      <c r="BE1519" s="59">
        <f t="shared" si="1084"/>
        <v>99.549000000000007</v>
      </c>
      <c r="BF1519" s="59">
        <f t="shared" si="1085"/>
        <v>83.707742900512187</v>
      </c>
      <c r="BG1519" s="59">
        <f t="shared" si="1063"/>
        <v>0.1629098630125084</v>
      </c>
      <c r="BH1519" s="64">
        <f t="shared" si="1064"/>
        <v>0.83709013698749157</v>
      </c>
      <c r="BI1519" s="52"/>
      <c r="BJ1519" s="62"/>
      <c r="BK1519" s="62"/>
      <c r="BL1519" s="62"/>
    </row>
    <row r="1520" spans="1:64" s="31" customFormat="1" x14ac:dyDescent="0.25">
      <c r="A1520" s="62"/>
      <c r="B1520" s="58" t="s">
        <v>254</v>
      </c>
      <c r="C1520" s="52" t="s">
        <v>267</v>
      </c>
      <c r="D1520" s="52" t="s">
        <v>270</v>
      </c>
      <c r="E1520" s="52" t="s">
        <v>19</v>
      </c>
      <c r="F1520" s="52" t="s">
        <v>1621</v>
      </c>
      <c r="G1520" s="63" t="s">
        <v>1779</v>
      </c>
      <c r="H1520" s="52" t="s">
        <v>1786</v>
      </c>
      <c r="I1520" s="52" t="s">
        <v>1734</v>
      </c>
      <c r="J1520" s="52" t="s">
        <v>1722</v>
      </c>
      <c r="K1520" s="59">
        <v>83.519371857411997</v>
      </c>
      <c r="L1520" s="59">
        <v>0.19</v>
      </c>
      <c r="M1520" s="59">
        <v>0.78</v>
      </c>
      <c r="N1520" s="59">
        <v>38.573</v>
      </c>
      <c r="O1520" s="59">
        <v>19.629000000000001</v>
      </c>
      <c r="P1520" s="59"/>
      <c r="Q1520" s="59">
        <v>25.148</v>
      </c>
      <c r="R1520" s="59">
        <v>0</v>
      </c>
      <c r="S1520" s="59">
        <v>15.01</v>
      </c>
      <c r="T1520" s="59">
        <v>0.27900000000000003</v>
      </c>
      <c r="U1520" s="59"/>
      <c r="V1520" s="59">
        <v>99.608999999999995</v>
      </c>
      <c r="W1520" s="59">
        <f t="shared" si="1067"/>
        <v>15.918225052925195</v>
      </c>
      <c r="X1520" s="59">
        <f t="shared" si="1068"/>
        <v>10.257584960074244</v>
      </c>
      <c r="Y1520" s="59">
        <f t="shared" si="1069"/>
        <v>100.63681001299943</v>
      </c>
      <c r="Z1520" s="59">
        <f t="shared" si="1074"/>
        <v>5.4080059717414846E-3</v>
      </c>
      <c r="AA1520" s="59">
        <f t="shared" si="1075"/>
        <v>1.6696813220256748E-2</v>
      </c>
      <c r="AB1520" s="59">
        <f t="shared" si="1076"/>
        <v>1.2941045128296316</v>
      </c>
      <c r="AC1520" s="59">
        <f t="shared" si="1077"/>
        <v>0.44191812492386573</v>
      </c>
      <c r="AD1520" s="59">
        <f t="shared" si="1078"/>
        <v>0.21971310815993178</v>
      </c>
      <c r="AE1520" s="59">
        <f t="shared" si="1079"/>
        <v>0</v>
      </c>
      <c r="AF1520" s="59">
        <f t="shared" si="1080"/>
        <v>0.37892532657933409</v>
      </c>
      <c r="AG1520" s="59">
        <f t="shared" si="1081"/>
        <v>0</v>
      </c>
      <c r="AH1520" s="59">
        <f t="shared" si="1082"/>
        <v>0.63687420561929342</v>
      </c>
      <c r="AI1520" s="59">
        <f t="shared" si="1083"/>
        <v>6.3872105472319567E-3</v>
      </c>
      <c r="AJ1520" s="59">
        <f t="shared" si="1073"/>
        <v>3.0000273078512865</v>
      </c>
      <c r="AK1520" s="59">
        <f t="shared" si="1070"/>
        <v>3.9999999999999991</v>
      </c>
      <c r="AL1520" s="59">
        <f t="shared" si="1056"/>
        <v>0.62696839822403094</v>
      </c>
      <c r="AM1520" s="59">
        <f>1-AL1520</f>
        <v>0.37303160177596906</v>
      </c>
      <c r="AN1520" s="59">
        <f t="shared" si="1057"/>
        <v>1.7246368673803014</v>
      </c>
      <c r="AO1520" s="59">
        <f>10^((LOG10(AN1520)+0.343)/0.764)</f>
        <v>5.7380797267651964</v>
      </c>
      <c r="AP1520" s="59">
        <f t="shared" si="1058"/>
        <v>0.36702138621558228</v>
      </c>
      <c r="AQ1520" s="59">
        <f t="shared" si="1059"/>
        <v>0.11234294235252855</v>
      </c>
      <c r="AR1520" s="59">
        <f t="shared" si="1060"/>
        <v>0.2259600387461688</v>
      </c>
      <c r="AS1520" s="59">
        <f t="shared" si="1061"/>
        <v>0.66169701890130272</v>
      </c>
      <c r="AT1520" s="59">
        <f t="shared" si="1062"/>
        <v>0.25455781238874314</v>
      </c>
      <c r="AU1520" s="59">
        <v>39.951999999999998</v>
      </c>
      <c r="AV1520" s="78"/>
      <c r="AW1520" s="59">
        <v>15.358000000000001</v>
      </c>
      <c r="AX1520" s="59">
        <v>0.216</v>
      </c>
      <c r="AY1520" s="59">
        <v>43.661000000000001</v>
      </c>
      <c r="AZ1520" s="59">
        <v>0.28000000000000003</v>
      </c>
      <c r="BA1520" s="59">
        <v>0.33</v>
      </c>
      <c r="BB1520" s="59"/>
      <c r="BC1520" s="59"/>
      <c r="BD1520" s="59"/>
      <c r="BE1520" s="59">
        <f t="shared" si="1084"/>
        <v>99.797000000000011</v>
      </c>
      <c r="BF1520" s="59">
        <f t="shared" si="1085"/>
        <v>83.518089178652019</v>
      </c>
      <c r="BG1520" s="59">
        <f t="shared" si="1063"/>
        <v>0.16480628142588002</v>
      </c>
      <c r="BH1520" s="64">
        <f t="shared" si="1064"/>
        <v>0.83519371857411995</v>
      </c>
      <c r="BI1520" s="52"/>
      <c r="BJ1520" s="62"/>
      <c r="BK1520" s="62"/>
      <c r="BL1520" s="62"/>
    </row>
    <row r="1521" spans="1:64" s="31" customFormat="1" x14ac:dyDescent="0.25">
      <c r="A1521" s="62"/>
      <c r="B1521" s="58" t="s">
        <v>254</v>
      </c>
      <c r="C1521" s="52" t="s">
        <v>267</v>
      </c>
      <c r="D1521" s="52" t="s">
        <v>270</v>
      </c>
      <c r="E1521" s="52" t="s">
        <v>19</v>
      </c>
      <c r="F1521" s="52" t="s">
        <v>1622</v>
      </c>
      <c r="G1521" s="63" t="s">
        <v>1779</v>
      </c>
      <c r="H1521" s="52" t="s">
        <v>1786</v>
      </c>
      <c r="I1521" s="52" t="s">
        <v>1734</v>
      </c>
      <c r="J1521" s="52" t="s">
        <v>1722</v>
      </c>
      <c r="K1521" s="59">
        <v>83.039666947196338</v>
      </c>
      <c r="L1521" s="59">
        <v>0.156</v>
      </c>
      <c r="M1521" s="59">
        <v>0.93700000000000006</v>
      </c>
      <c r="N1521" s="59">
        <v>39.835999999999999</v>
      </c>
      <c r="O1521" s="59">
        <v>16.829999999999998</v>
      </c>
      <c r="P1521" s="59"/>
      <c r="Q1521" s="59">
        <v>26.192</v>
      </c>
      <c r="R1521" s="59">
        <v>0.10299999999999999</v>
      </c>
      <c r="S1521" s="59">
        <v>15.484999999999999</v>
      </c>
      <c r="T1521" s="59">
        <v>0.253</v>
      </c>
      <c r="U1521" s="59"/>
      <c r="V1521" s="59">
        <v>99.791999999999987</v>
      </c>
      <c r="W1521" s="59">
        <f t="shared" si="1067"/>
        <v>15.493981355538327</v>
      </c>
      <c r="X1521" s="59">
        <f t="shared" si="1068"/>
        <v>11.889329455947625</v>
      </c>
      <c r="Y1521" s="59">
        <f t="shared" si="1069"/>
        <v>100.98331081148595</v>
      </c>
      <c r="Z1521" s="59">
        <f t="shared" si="1074"/>
        <v>4.3982620200859581E-3</v>
      </c>
      <c r="AA1521" s="59">
        <f t="shared" si="1075"/>
        <v>1.986787941701056E-2</v>
      </c>
      <c r="AB1521" s="59">
        <f t="shared" si="1076"/>
        <v>1.3238372482488794</v>
      </c>
      <c r="AC1521" s="59">
        <f t="shared" si="1077"/>
        <v>0.37531912355455976</v>
      </c>
      <c r="AD1521" s="59">
        <f t="shared" si="1078"/>
        <v>0.25225579100076717</v>
      </c>
      <c r="AE1521" s="59">
        <f t="shared" si="1079"/>
        <v>0</v>
      </c>
      <c r="AF1521" s="59">
        <f t="shared" si="1080"/>
        <v>0.36533809550124813</v>
      </c>
      <c r="AG1521" s="59">
        <f t="shared" si="1081"/>
        <v>2.4598280212474086E-3</v>
      </c>
      <c r="AH1521" s="59">
        <f t="shared" si="1082"/>
        <v>0.65081434280578032</v>
      </c>
      <c r="AI1521" s="59">
        <f t="shared" si="1083"/>
        <v>5.7372065912212871E-3</v>
      </c>
      <c r="AJ1521" s="59">
        <f t="shared" si="1073"/>
        <v>3.0000277771607999</v>
      </c>
      <c r="AK1521" s="59">
        <f t="shared" si="1070"/>
        <v>4</v>
      </c>
      <c r="AL1521" s="59">
        <f t="shared" si="1056"/>
        <v>0.64046920350855674</v>
      </c>
      <c r="AM1521" s="59">
        <f>1-AL1521</f>
        <v>0.35953079649144326</v>
      </c>
      <c r="AN1521" s="59">
        <f t="shared" si="1057"/>
        <v>1.4482842754644116</v>
      </c>
      <c r="AO1521" s="59">
        <f>10^((LOG10(AN1521)+0.343)/0.764)</f>
        <v>4.565564921999969</v>
      </c>
      <c r="AP1521" s="59">
        <f t="shared" si="1058"/>
        <v>0.40844930060677342</v>
      </c>
      <c r="AQ1521" s="59">
        <f t="shared" si="1059"/>
        <v>0.12926832978137848</v>
      </c>
      <c r="AR1521" s="59">
        <f t="shared" si="1060"/>
        <v>0.19233206121623275</v>
      </c>
      <c r="AS1521" s="59">
        <f t="shared" si="1061"/>
        <v>0.67839960900238883</v>
      </c>
      <c r="AT1521" s="59">
        <f t="shared" si="1062"/>
        <v>0.22088556991150032</v>
      </c>
      <c r="AU1521" s="59">
        <v>39.411000000000001</v>
      </c>
      <c r="AV1521" s="78"/>
      <c r="AW1521" s="59">
        <v>15.849</v>
      </c>
      <c r="AX1521" s="59">
        <v>0.27200000000000002</v>
      </c>
      <c r="AY1521" s="59">
        <v>43.530999999999999</v>
      </c>
      <c r="AZ1521" s="59">
        <v>0.21299999999999999</v>
      </c>
      <c r="BA1521" s="59">
        <v>0.28299999999999997</v>
      </c>
      <c r="BB1521" s="59"/>
      <c r="BC1521" s="59"/>
      <c r="BD1521" s="59"/>
      <c r="BE1521" s="59">
        <f t="shared" si="1084"/>
        <v>99.558999999999997</v>
      </c>
      <c r="BF1521" s="59">
        <f t="shared" si="1085"/>
        <v>83.038354515518364</v>
      </c>
      <c r="BG1521" s="59">
        <f t="shared" si="1063"/>
        <v>0.16960333052803661</v>
      </c>
      <c r="BH1521" s="64">
        <f t="shared" si="1064"/>
        <v>0.83039666947196333</v>
      </c>
      <c r="BI1521" s="52"/>
      <c r="BJ1521" s="62"/>
      <c r="BK1521" s="62"/>
      <c r="BL1521" s="62"/>
    </row>
    <row r="1522" spans="1:64" s="31" customFormat="1" x14ac:dyDescent="0.25">
      <c r="A1522" s="62"/>
      <c r="B1522" s="58" t="s">
        <v>254</v>
      </c>
      <c r="C1522" s="52" t="s">
        <v>267</v>
      </c>
      <c r="D1522" s="52" t="s">
        <v>271</v>
      </c>
      <c r="E1522" s="52" t="s">
        <v>1623</v>
      </c>
      <c r="F1522" s="52" t="s">
        <v>1624</v>
      </c>
      <c r="G1522" s="63" t="s">
        <v>1779</v>
      </c>
      <c r="H1522" s="52" t="s">
        <v>1794</v>
      </c>
      <c r="I1522" s="52" t="s">
        <v>1724</v>
      </c>
      <c r="J1522" s="52" t="s">
        <v>1722</v>
      </c>
      <c r="K1522" s="59">
        <v>80.809938124194176</v>
      </c>
      <c r="L1522" s="59">
        <v>0</v>
      </c>
      <c r="M1522" s="59">
        <v>2.0891289999999998</v>
      </c>
      <c r="N1522" s="59">
        <v>27.159849999999999</v>
      </c>
      <c r="O1522" s="59">
        <v>16.919229999999999</v>
      </c>
      <c r="P1522" s="59">
        <v>0.55805899999999997</v>
      </c>
      <c r="Q1522" s="59">
        <v>39.57891</v>
      </c>
      <c r="R1522" s="59">
        <v>0</v>
      </c>
      <c r="S1522" s="59">
        <v>11.13067</v>
      </c>
      <c r="T1522" s="59">
        <v>0</v>
      </c>
      <c r="U1522" s="59"/>
      <c r="V1522" s="59">
        <v>97.435847999999993</v>
      </c>
      <c r="W1522" s="59">
        <f t="shared" si="1067"/>
        <v>20.702193498980119</v>
      </c>
      <c r="X1522" s="59">
        <f t="shared" si="1068"/>
        <v>20.978791399221915</v>
      </c>
      <c r="Y1522" s="59">
        <f t="shared" si="1069"/>
        <v>99.537922898202041</v>
      </c>
      <c r="Z1522" s="59">
        <f t="shared" si="1074"/>
        <v>0</v>
      </c>
      <c r="AA1522" s="59">
        <f t="shared" si="1075"/>
        <v>4.8604102920996005E-2</v>
      </c>
      <c r="AB1522" s="59">
        <f t="shared" si="1076"/>
        <v>0.99033468391204238</v>
      </c>
      <c r="AC1522" s="59">
        <f t="shared" si="1077"/>
        <v>0.41399292694642642</v>
      </c>
      <c r="AD1522" s="59">
        <f t="shared" si="1078"/>
        <v>0.48838239192713867</v>
      </c>
      <c r="AE1522" s="59">
        <f t="shared" si="1079"/>
        <v>9.8882100408887938E-3</v>
      </c>
      <c r="AF1522" s="59">
        <f t="shared" si="1080"/>
        <v>0.53560428701594642</v>
      </c>
      <c r="AG1522" s="59">
        <f t="shared" si="1081"/>
        <v>0</v>
      </c>
      <c r="AH1522" s="59">
        <f t="shared" si="1082"/>
        <v>0.51329018790231684</v>
      </c>
      <c r="AI1522" s="59">
        <f t="shared" si="1083"/>
        <v>0</v>
      </c>
      <c r="AJ1522" s="59">
        <f t="shared" ref="AJ1522:AJ1545" si="1086">SUM(Z1522:AI1522)</f>
        <v>3.0000967906657556</v>
      </c>
      <c r="AK1522" s="59">
        <f t="shared" si="1070"/>
        <v>4.0098882100408879</v>
      </c>
      <c r="AL1522" s="59">
        <f t="shared" si="1056"/>
        <v>0.48936303906292938</v>
      </c>
      <c r="AM1522" s="59">
        <f t="shared" ref="AM1522:AM1558" si="1087">1-AL1522</f>
        <v>0.51063696093707067</v>
      </c>
      <c r="AN1522" s="59">
        <f t="shared" si="1057"/>
        <v>1.0966904128186765</v>
      </c>
      <c r="AO1522" s="59">
        <f t="shared" ref="AO1522:AO1558" si="1088">10^((LOG10(AN1522)+0.343)/0.764)</f>
        <v>3.172626223390643</v>
      </c>
      <c r="AP1522" s="59">
        <f t="shared" si="1058"/>
        <v>0.47694213408247255</v>
      </c>
      <c r="AQ1522" s="59">
        <f t="shared" si="1059"/>
        <v>0.25803339719680191</v>
      </c>
      <c r="AR1522" s="59">
        <f t="shared" si="1060"/>
        <v>0.2187302472841216</v>
      </c>
      <c r="AS1522" s="59">
        <f t="shared" si="1061"/>
        <v>0.52323635551907655</v>
      </c>
      <c r="AT1522" s="59">
        <f t="shared" si="1062"/>
        <v>0.29479796861171986</v>
      </c>
      <c r="AU1522" s="59">
        <v>40.041919999999998</v>
      </c>
      <c r="AV1522" s="78"/>
      <c r="AW1522" s="59">
        <v>18.342089999999999</v>
      </c>
      <c r="AX1522" s="59"/>
      <c r="AY1522" s="59">
        <v>43.329410000000003</v>
      </c>
      <c r="AZ1522" s="59">
        <v>0.22023010000000001</v>
      </c>
      <c r="BA1522" s="59"/>
      <c r="BB1522" s="59"/>
      <c r="BC1522" s="59"/>
      <c r="BD1522" s="59"/>
      <c r="BE1522" s="59">
        <f>SUM(AU1522:BC1522)</f>
        <v>101.93365009999999</v>
      </c>
      <c r="BF1522" s="59">
        <f t="shared" ref="BF1522:BF1545" si="1089">AY1522/40.31/(AY1522/40.31+AW1522/71.85)*100</f>
        <v>80.808493027271254</v>
      </c>
      <c r="BG1522" s="59">
        <f t="shared" si="1063"/>
        <v>0.19190061875805825</v>
      </c>
      <c r="BH1522" s="64">
        <f t="shared" si="1064"/>
        <v>0.80809938124194181</v>
      </c>
      <c r="BI1522" s="52"/>
      <c r="BJ1522" s="62"/>
      <c r="BK1522" s="62"/>
      <c r="BL1522" s="62"/>
    </row>
    <row r="1523" spans="1:64" s="31" customFormat="1" x14ac:dyDescent="0.25">
      <c r="A1523" s="62"/>
      <c r="B1523" s="58" t="s">
        <v>254</v>
      </c>
      <c r="C1523" s="52" t="s">
        <v>267</v>
      </c>
      <c r="D1523" s="52" t="s">
        <v>271</v>
      </c>
      <c r="E1523" s="52" t="s">
        <v>1623</v>
      </c>
      <c r="F1523" s="52" t="s">
        <v>1625</v>
      </c>
      <c r="G1523" s="63" t="s">
        <v>1779</v>
      </c>
      <c r="H1523" s="52" t="s">
        <v>1794</v>
      </c>
      <c r="I1523" s="52" t="s">
        <v>1724</v>
      </c>
      <c r="J1523" s="52" t="s">
        <v>1722</v>
      </c>
      <c r="K1523" s="59">
        <v>80.89706312963402</v>
      </c>
      <c r="L1523" s="59">
        <v>0</v>
      </c>
      <c r="M1523" s="59">
        <v>2.5605389999999999</v>
      </c>
      <c r="N1523" s="59">
        <v>25.062010000000001</v>
      </c>
      <c r="O1523" s="59">
        <v>18.316130000000001</v>
      </c>
      <c r="P1523" s="59">
        <v>0.36991499999999999</v>
      </c>
      <c r="Q1523" s="59">
        <v>41.960270000000001</v>
      </c>
      <c r="R1523" s="59">
        <v>0</v>
      </c>
      <c r="S1523" s="59">
        <v>10.55728</v>
      </c>
      <c r="T1523" s="59">
        <v>0</v>
      </c>
      <c r="U1523" s="59"/>
      <c r="V1523" s="59">
        <v>98.826144000000014</v>
      </c>
      <c r="W1523" s="59">
        <f t="shared" si="1067"/>
        <v>22.152529729893683</v>
      </c>
      <c r="X1523" s="59">
        <f t="shared" si="1068"/>
        <v>22.013492187270856</v>
      </c>
      <c r="Y1523" s="59">
        <f t="shared" si="1069"/>
        <v>101.03189591716453</v>
      </c>
      <c r="Z1523" s="59">
        <f t="shared" si="1074"/>
        <v>0</v>
      </c>
      <c r="AA1523" s="59">
        <f t="shared" si="1075"/>
        <v>5.956149754916755E-2</v>
      </c>
      <c r="AB1523" s="59">
        <f t="shared" si="1076"/>
        <v>0.91368618990076356</v>
      </c>
      <c r="AC1523" s="59">
        <f t="shared" si="1077"/>
        <v>0.44809756489145414</v>
      </c>
      <c r="AD1523" s="59">
        <f t="shared" si="1078"/>
        <v>0.51238335881988861</v>
      </c>
      <c r="AE1523" s="59">
        <f t="shared" si="1079"/>
        <v>6.5533905136854181E-3</v>
      </c>
      <c r="AF1523" s="59">
        <f t="shared" si="1080"/>
        <v>0.57303024967509741</v>
      </c>
      <c r="AG1523" s="59">
        <f t="shared" si="1081"/>
        <v>0</v>
      </c>
      <c r="AH1523" s="59">
        <f t="shared" si="1082"/>
        <v>0.48676599903788059</v>
      </c>
      <c r="AI1523" s="59">
        <f t="shared" si="1083"/>
        <v>0</v>
      </c>
      <c r="AJ1523" s="59">
        <f t="shared" si="1086"/>
        <v>3.0000782503879373</v>
      </c>
      <c r="AK1523" s="59">
        <f t="shared" si="1070"/>
        <v>4.0065533905136865</v>
      </c>
      <c r="AL1523" s="59">
        <f t="shared" si="1056"/>
        <v>0.45930149274354548</v>
      </c>
      <c r="AM1523" s="59">
        <f t="shared" si="1087"/>
        <v>0.54069850725645452</v>
      </c>
      <c r="AN1523" s="59">
        <f t="shared" si="1057"/>
        <v>1.1183623351759306</v>
      </c>
      <c r="AO1523" s="59">
        <f t="shared" si="1088"/>
        <v>3.2549369575865441</v>
      </c>
      <c r="AP1523" s="59">
        <f t="shared" si="1058"/>
        <v>0.47206277386769613</v>
      </c>
      <c r="AQ1523" s="59">
        <f t="shared" si="1059"/>
        <v>0.27339256734281586</v>
      </c>
      <c r="AR1523" s="59">
        <f t="shared" si="1060"/>
        <v>0.23909157387135554</v>
      </c>
      <c r="AS1523" s="59">
        <f t="shared" si="1061"/>
        <v>0.48751585878582859</v>
      </c>
      <c r="AT1523" s="59">
        <f t="shared" si="1062"/>
        <v>0.32905192422406693</v>
      </c>
      <c r="AU1523" s="59">
        <v>39.519150000000003</v>
      </c>
      <c r="AV1523" s="78"/>
      <c r="AW1523" s="59">
        <v>18.071059999999999</v>
      </c>
      <c r="AX1523" s="59">
        <v>0.32154050000000001</v>
      </c>
      <c r="AY1523" s="59">
        <v>42.93009</v>
      </c>
      <c r="AZ1523" s="59">
        <v>0.16706799999999999</v>
      </c>
      <c r="BA1523" s="59"/>
      <c r="BB1523" s="59"/>
      <c r="BC1523" s="59"/>
      <c r="BD1523" s="59"/>
      <c r="BE1523" s="59">
        <f t="shared" ref="BE1523:BE1545" si="1090">SUM(AU1523:BB1523)</f>
        <v>101.00890849999999</v>
      </c>
      <c r="BF1523" s="59">
        <f t="shared" si="1089"/>
        <v>80.895623042540677</v>
      </c>
      <c r="BG1523" s="59">
        <f t="shared" si="1063"/>
        <v>0.1910293687036598</v>
      </c>
      <c r="BH1523" s="64">
        <f t="shared" si="1064"/>
        <v>0.80897063129634017</v>
      </c>
      <c r="BI1523" s="52"/>
      <c r="BJ1523" s="62"/>
      <c r="BK1523" s="62"/>
      <c r="BL1523" s="62"/>
    </row>
    <row r="1524" spans="1:64" s="31" customFormat="1" x14ac:dyDescent="0.25">
      <c r="A1524" s="62"/>
      <c r="B1524" s="58" t="s">
        <v>254</v>
      </c>
      <c r="C1524" s="52" t="s">
        <v>267</v>
      </c>
      <c r="D1524" s="52" t="s">
        <v>271</v>
      </c>
      <c r="E1524" s="52" t="s">
        <v>1623</v>
      </c>
      <c r="F1524" s="52" t="s">
        <v>1626</v>
      </c>
      <c r="G1524" s="63" t="s">
        <v>1779</v>
      </c>
      <c r="H1524" s="52" t="s">
        <v>1794</v>
      </c>
      <c r="I1524" s="52" t="s">
        <v>1724</v>
      </c>
      <c r="J1524" s="52" t="s">
        <v>1722</v>
      </c>
      <c r="K1524" s="59">
        <v>81.13820905044868</v>
      </c>
      <c r="L1524" s="59">
        <v>0</v>
      </c>
      <c r="M1524" s="59">
        <v>2.1826469999999998</v>
      </c>
      <c r="N1524" s="59">
        <v>26.768219999999999</v>
      </c>
      <c r="O1524" s="59">
        <v>17.407250000000001</v>
      </c>
      <c r="P1524" s="59">
        <v>0</v>
      </c>
      <c r="Q1524" s="59">
        <v>40.528779999999998</v>
      </c>
      <c r="R1524" s="59">
        <v>0</v>
      </c>
      <c r="S1524" s="59">
        <v>11.182410000000001</v>
      </c>
      <c r="T1524" s="59">
        <v>0</v>
      </c>
      <c r="U1524" s="59"/>
      <c r="V1524" s="59">
        <v>98.069307000000009</v>
      </c>
      <c r="W1524" s="59">
        <f t="shared" si="1067"/>
        <v>20.906496144288692</v>
      </c>
      <c r="X1524" s="59">
        <f t="shared" si="1068"/>
        <v>21.807383702724277</v>
      </c>
      <c r="Y1524" s="59">
        <f t="shared" si="1069"/>
        <v>100.25440684701297</v>
      </c>
      <c r="Z1524" s="59">
        <f t="shared" si="1074"/>
        <v>0</v>
      </c>
      <c r="AA1524" s="59">
        <f t="shared" si="1075"/>
        <v>5.0494317615228664E-2</v>
      </c>
      <c r="AB1524" s="59">
        <f t="shared" si="1076"/>
        <v>0.97056683215261497</v>
      </c>
      <c r="AC1524" s="59">
        <f t="shared" si="1077"/>
        <v>0.42353940695610481</v>
      </c>
      <c r="AD1524" s="59">
        <f t="shared" si="1078"/>
        <v>0.50481753117884887</v>
      </c>
      <c r="AE1524" s="59">
        <f t="shared" si="1079"/>
        <v>0</v>
      </c>
      <c r="AF1524" s="59">
        <f t="shared" si="1080"/>
        <v>0.53784887450183427</v>
      </c>
      <c r="AG1524" s="59">
        <f t="shared" si="1081"/>
        <v>0</v>
      </c>
      <c r="AH1524" s="59">
        <f t="shared" si="1082"/>
        <v>0.51277683483635472</v>
      </c>
      <c r="AI1524" s="59">
        <f t="shared" si="1083"/>
        <v>0</v>
      </c>
      <c r="AJ1524" s="59">
        <f t="shared" si="1086"/>
        <v>3.0000437972409868</v>
      </c>
      <c r="AK1524" s="59">
        <f t="shared" si="1070"/>
        <v>3.9999999999999996</v>
      </c>
      <c r="AL1524" s="59">
        <f t="shared" si="1056"/>
        <v>0.48806804390819974</v>
      </c>
      <c r="AM1524" s="59">
        <f t="shared" si="1087"/>
        <v>0.51193195609180031</v>
      </c>
      <c r="AN1524" s="59">
        <f t="shared" si="1057"/>
        <v>1.0654322429053735</v>
      </c>
      <c r="AO1524" s="59">
        <f t="shared" si="1088"/>
        <v>3.0547907030308372</v>
      </c>
      <c r="AP1524" s="59">
        <f t="shared" si="1058"/>
        <v>0.48416015748516344</v>
      </c>
      <c r="AQ1524" s="59">
        <f t="shared" si="1059"/>
        <v>0.26584402127021689</v>
      </c>
      <c r="AR1524" s="59">
        <f t="shared" si="1060"/>
        <v>0.22304181641370729</v>
      </c>
      <c r="AS1524" s="59">
        <f t="shared" si="1061"/>
        <v>0.51111416231607576</v>
      </c>
      <c r="AT1524" s="59">
        <f t="shared" si="1062"/>
        <v>0.30380712392972437</v>
      </c>
      <c r="AU1524" s="59">
        <v>39.569270000000003</v>
      </c>
      <c r="AV1524" s="78"/>
      <c r="AW1524" s="59">
        <v>17.676639999999999</v>
      </c>
      <c r="AX1524" s="59">
        <v>0.24325859999999999</v>
      </c>
      <c r="AY1524" s="59">
        <v>42.656750000000002</v>
      </c>
      <c r="AZ1524" s="59">
        <v>0.19943810000000001</v>
      </c>
      <c r="BA1524" s="59"/>
      <c r="BB1524" s="59"/>
      <c r="BC1524" s="59"/>
      <c r="BD1524" s="59"/>
      <c r="BE1524" s="59">
        <f t="shared" si="1090"/>
        <v>100.3453567</v>
      </c>
      <c r="BF1524" s="59">
        <f t="shared" si="1089"/>
        <v>81.136782903410392</v>
      </c>
      <c r="BG1524" s="59">
        <f t="shared" si="1063"/>
        <v>0.18861790949551321</v>
      </c>
      <c r="BH1524" s="64">
        <f t="shared" si="1064"/>
        <v>0.81138209050448684</v>
      </c>
      <c r="BI1524" s="52"/>
      <c r="BJ1524" s="62"/>
      <c r="BK1524" s="62"/>
      <c r="BL1524" s="62"/>
    </row>
    <row r="1525" spans="1:64" s="31" customFormat="1" x14ac:dyDescent="0.25">
      <c r="A1525" s="62"/>
      <c r="B1525" s="58" t="s">
        <v>254</v>
      </c>
      <c r="C1525" s="52" t="s">
        <v>267</v>
      </c>
      <c r="D1525" s="52" t="s">
        <v>271</v>
      </c>
      <c r="E1525" s="52" t="s">
        <v>1623</v>
      </c>
      <c r="F1525" s="52" t="s">
        <v>1627</v>
      </c>
      <c r="G1525" s="63" t="s">
        <v>1779</v>
      </c>
      <c r="H1525" s="52" t="s">
        <v>1794</v>
      </c>
      <c r="I1525" s="52" t="s">
        <v>1724</v>
      </c>
      <c r="J1525" s="52" t="s">
        <v>1722</v>
      </c>
      <c r="K1525" s="59">
        <v>80.825133681992426</v>
      </c>
      <c r="L1525" s="59">
        <v>0</v>
      </c>
      <c r="M1525" s="59">
        <v>2.0692569999999999</v>
      </c>
      <c r="N1525" s="59">
        <v>27.962019999999999</v>
      </c>
      <c r="O1525" s="59">
        <v>16.695060000000002</v>
      </c>
      <c r="P1525" s="59">
        <v>0.31512109999999999</v>
      </c>
      <c r="Q1525" s="59">
        <v>39.439169999999997</v>
      </c>
      <c r="R1525" s="59">
        <v>0</v>
      </c>
      <c r="S1525" s="59">
        <v>11.004160000000001</v>
      </c>
      <c r="T1525" s="59">
        <v>0</v>
      </c>
      <c r="U1525" s="59"/>
      <c r="V1525" s="59">
        <v>97.484788099999989</v>
      </c>
      <c r="W1525" s="59">
        <f t="shared" si="1067"/>
        <v>21.030283088944682</v>
      </c>
      <c r="X1525" s="59">
        <f t="shared" si="1068"/>
        <v>20.458865204551362</v>
      </c>
      <c r="Y1525" s="59">
        <f t="shared" si="1069"/>
        <v>99.534766393496042</v>
      </c>
      <c r="Z1525" s="59">
        <f t="shared" si="1074"/>
        <v>0</v>
      </c>
      <c r="AA1525" s="59">
        <f t="shared" si="1075"/>
        <v>4.7988646362638825E-2</v>
      </c>
      <c r="AB1525" s="59">
        <f t="shared" si="1076"/>
        <v>1.0163412602537123</v>
      </c>
      <c r="AC1525" s="59">
        <f t="shared" si="1077"/>
        <v>0.4072083771968053</v>
      </c>
      <c r="AD1525" s="59">
        <f t="shared" si="1078"/>
        <v>0.47476365708171481</v>
      </c>
      <c r="AE1525" s="59">
        <f t="shared" si="1079"/>
        <v>5.5658492942691588E-3</v>
      </c>
      <c r="AF1525" s="59">
        <f t="shared" si="1080"/>
        <v>0.54236192356152824</v>
      </c>
      <c r="AG1525" s="59">
        <f t="shared" si="1081"/>
        <v>0</v>
      </c>
      <c r="AH1525" s="59">
        <f t="shared" si="1082"/>
        <v>0.505842067973442</v>
      </c>
      <c r="AI1525" s="59">
        <f t="shared" si="1083"/>
        <v>0</v>
      </c>
      <c r="AJ1525" s="59">
        <f t="shared" si="1086"/>
        <v>3.0000717817241109</v>
      </c>
      <c r="AK1525" s="59">
        <f t="shared" si="1070"/>
        <v>4.0055658492942694</v>
      </c>
      <c r="AL1525" s="59">
        <f t="shared" si="1056"/>
        <v>0.48257979559178782</v>
      </c>
      <c r="AM1525" s="59">
        <f t="shared" si="1087"/>
        <v>0.51742020440821213</v>
      </c>
      <c r="AN1525" s="59">
        <f t="shared" si="1057"/>
        <v>1.1423829846103377</v>
      </c>
      <c r="AO1525" s="59">
        <f t="shared" si="1088"/>
        <v>3.3467454203131357</v>
      </c>
      <c r="AP1525" s="59">
        <f t="shared" si="1058"/>
        <v>0.46676995065001536</v>
      </c>
      <c r="AQ1525" s="59">
        <f t="shared" si="1059"/>
        <v>0.25009763059089901</v>
      </c>
      <c r="AR1525" s="59">
        <f t="shared" si="1060"/>
        <v>0.21451062812956087</v>
      </c>
      <c r="AS1525" s="59">
        <f t="shared" si="1061"/>
        <v>0.53539174127954003</v>
      </c>
      <c r="AT1525" s="59">
        <f t="shared" si="1062"/>
        <v>0.28605140732998136</v>
      </c>
      <c r="AU1525" s="59">
        <v>39.154820000000001</v>
      </c>
      <c r="AV1525" s="78"/>
      <c r="AW1525" s="59">
        <v>17.97756</v>
      </c>
      <c r="AX1525" s="59">
        <v>0.27194380000000001</v>
      </c>
      <c r="AY1525" s="59">
        <v>42.509929999999997</v>
      </c>
      <c r="AZ1525" s="59"/>
      <c r="BA1525" s="59"/>
      <c r="BB1525" s="59"/>
      <c r="BC1525" s="59"/>
      <c r="BD1525" s="59"/>
      <c r="BE1525" s="59">
        <f>SUM(AU1525:BC1525)</f>
        <v>99.914253799999997</v>
      </c>
      <c r="BF1525" s="59">
        <f t="shared" si="1089"/>
        <v>80.823689457820194</v>
      </c>
      <c r="BG1525" s="59">
        <f t="shared" si="1063"/>
        <v>0.19174866318007575</v>
      </c>
      <c r="BH1525" s="64">
        <f t="shared" si="1064"/>
        <v>0.80825133681992423</v>
      </c>
      <c r="BI1525" s="52"/>
      <c r="BJ1525" s="62"/>
      <c r="BK1525" s="62"/>
      <c r="BL1525" s="62"/>
    </row>
    <row r="1526" spans="1:64" s="31" customFormat="1" x14ac:dyDescent="0.25">
      <c r="A1526" s="62"/>
      <c r="B1526" s="58" t="s">
        <v>254</v>
      </c>
      <c r="C1526" s="52" t="s">
        <v>267</v>
      </c>
      <c r="D1526" s="52" t="s">
        <v>271</v>
      </c>
      <c r="E1526" s="52" t="s">
        <v>1623</v>
      </c>
      <c r="F1526" s="52" t="s">
        <v>1628</v>
      </c>
      <c r="G1526" s="63" t="s">
        <v>1779</v>
      </c>
      <c r="H1526" s="52" t="s">
        <v>1794</v>
      </c>
      <c r="I1526" s="52" t="s">
        <v>1724</v>
      </c>
      <c r="J1526" s="52" t="s">
        <v>1722</v>
      </c>
      <c r="K1526" s="59">
        <v>80.768531178818421</v>
      </c>
      <c r="L1526" s="59">
        <v>0</v>
      </c>
      <c r="M1526" s="59">
        <v>2.1686070000000002</v>
      </c>
      <c r="N1526" s="59">
        <v>27.492460000000001</v>
      </c>
      <c r="O1526" s="59">
        <v>16.300940000000001</v>
      </c>
      <c r="P1526" s="59">
        <v>0.50884300000000005</v>
      </c>
      <c r="Q1526" s="59">
        <v>40.796399999999998</v>
      </c>
      <c r="R1526" s="59">
        <v>0.3583055</v>
      </c>
      <c r="S1526" s="59">
        <v>10.907640000000001</v>
      </c>
      <c r="T1526" s="59">
        <v>0</v>
      </c>
      <c r="U1526" s="59"/>
      <c r="V1526" s="59">
        <v>98.533195499999991</v>
      </c>
      <c r="W1526" s="59">
        <f t="shared" si="1067"/>
        <v>21.176115052941562</v>
      </c>
      <c r="X1526" s="59">
        <f t="shared" si="1068"/>
        <v>21.805162199442581</v>
      </c>
      <c r="Y1526" s="59">
        <f t="shared" si="1069"/>
        <v>100.71807275238413</v>
      </c>
      <c r="Z1526" s="59">
        <f t="shared" si="1074"/>
        <v>0</v>
      </c>
      <c r="AA1526" s="59">
        <f t="shared" si="1075"/>
        <v>4.9977013549825845E-2</v>
      </c>
      <c r="AB1526" s="59">
        <f t="shared" si="1076"/>
        <v>0.99300170777867136</v>
      </c>
      <c r="AC1526" s="59">
        <f t="shared" si="1077"/>
        <v>0.39509974297905498</v>
      </c>
      <c r="AD1526" s="59">
        <f t="shared" si="1078"/>
        <v>0.50282935737536283</v>
      </c>
      <c r="AE1526" s="59">
        <f t="shared" si="1079"/>
        <v>8.9310627776100215E-3</v>
      </c>
      <c r="AF1526" s="59">
        <f t="shared" si="1080"/>
        <v>0.5426948997518215</v>
      </c>
      <c r="AG1526" s="59">
        <f t="shared" si="1081"/>
        <v>9.3003333507179226E-3</v>
      </c>
      <c r="AH1526" s="59">
        <f t="shared" si="1082"/>
        <v>0.49825793343176034</v>
      </c>
      <c r="AI1526" s="59">
        <f t="shared" si="1083"/>
        <v>0</v>
      </c>
      <c r="AJ1526" s="59">
        <f t="shared" si="1086"/>
        <v>3.0000920509948248</v>
      </c>
      <c r="AK1526" s="59">
        <f t="shared" si="1070"/>
        <v>4.0089310627776102</v>
      </c>
      <c r="AL1526" s="59">
        <f t="shared" si="1056"/>
        <v>0.47865562929294403</v>
      </c>
      <c r="AM1526" s="59">
        <f t="shared" si="1087"/>
        <v>0.52134437070705597</v>
      </c>
      <c r="AN1526" s="59">
        <f t="shared" si="1057"/>
        <v>1.0792824479949745</v>
      </c>
      <c r="AO1526" s="59">
        <f t="shared" si="1088"/>
        <v>3.1068726220488214</v>
      </c>
      <c r="AP1526" s="59">
        <f t="shared" si="1058"/>
        <v>0.48093514229598155</v>
      </c>
      <c r="AQ1526" s="59">
        <f t="shared" si="1059"/>
        <v>0.26591631762126977</v>
      </c>
      <c r="AR1526" s="59">
        <f t="shared" si="1060"/>
        <v>0.20894457971687283</v>
      </c>
      <c r="AS1526" s="59">
        <f t="shared" si="1061"/>
        <v>0.52513910266185748</v>
      </c>
      <c r="AT1526" s="59">
        <f t="shared" si="1062"/>
        <v>0.28463318928409803</v>
      </c>
      <c r="AU1526" s="59">
        <v>39.137169999999998</v>
      </c>
      <c r="AV1526" s="78"/>
      <c r="AW1526" s="59">
        <v>18.177499999999998</v>
      </c>
      <c r="AX1526" s="59">
        <v>0.2380921</v>
      </c>
      <c r="AY1526" s="59">
        <v>42.826189999999997</v>
      </c>
      <c r="AZ1526" s="59">
        <v>0.25764860000000001</v>
      </c>
      <c r="BA1526" s="59"/>
      <c r="BB1526" s="59"/>
      <c r="BC1526" s="59"/>
      <c r="BD1526" s="59"/>
      <c r="BE1526" s="59">
        <f t="shared" si="1090"/>
        <v>100.63660069999999</v>
      </c>
      <c r="BF1526" s="59">
        <f t="shared" si="1089"/>
        <v>80.767083705888581</v>
      </c>
      <c r="BG1526" s="59">
        <f t="shared" si="1063"/>
        <v>0.1923146882118158</v>
      </c>
      <c r="BH1526" s="64">
        <f t="shared" si="1064"/>
        <v>0.80768531178818426</v>
      </c>
      <c r="BI1526" s="52"/>
      <c r="BJ1526" s="62"/>
      <c r="BK1526" s="62"/>
      <c r="BL1526" s="62"/>
    </row>
    <row r="1527" spans="1:64" s="31" customFormat="1" x14ac:dyDescent="0.25">
      <c r="A1527" s="62"/>
      <c r="B1527" s="58" t="s">
        <v>254</v>
      </c>
      <c r="C1527" s="52" t="s">
        <v>267</v>
      </c>
      <c r="D1527" s="52" t="s">
        <v>271</v>
      </c>
      <c r="E1527" s="52" t="s">
        <v>1623</v>
      </c>
      <c r="F1527" s="52" t="s">
        <v>1629</v>
      </c>
      <c r="G1527" s="63" t="s">
        <v>1779</v>
      </c>
      <c r="H1527" s="52" t="s">
        <v>1794</v>
      </c>
      <c r="I1527" s="52" t="s">
        <v>1724</v>
      </c>
      <c r="J1527" s="52" t="s">
        <v>1722</v>
      </c>
      <c r="K1527" s="59">
        <v>80.691035312869815</v>
      </c>
      <c r="L1527" s="59">
        <v>0</v>
      </c>
      <c r="M1527" s="59">
        <v>2.188151</v>
      </c>
      <c r="N1527" s="59">
        <v>26.037520000000001</v>
      </c>
      <c r="O1527" s="59">
        <v>17.981179999999998</v>
      </c>
      <c r="P1527" s="59">
        <v>0</v>
      </c>
      <c r="Q1527" s="59">
        <v>40.328290000000003</v>
      </c>
      <c r="R1527" s="59">
        <v>0</v>
      </c>
      <c r="S1527" s="59">
        <v>10.46083</v>
      </c>
      <c r="T1527" s="59">
        <v>0</v>
      </c>
      <c r="U1527" s="59"/>
      <c r="V1527" s="59">
        <v>96.995971000000011</v>
      </c>
      <c r="W1527" s="59">
        <f t="shared" si="1067"/>
        <v>21.541181178080752</v>
      </c>
      <c r="X1527" s="59">
        <f t="shared" si="1068"/>
        <v>20.879205181061625</v>
      </c>
      <c r="Y1527" s="59">
        <f t="shared" si="1069"/>
        <v>99.088067359142372</v>
      </c>
      <c r="Z1527" s="59">
        <f t="shared" si="1074"/>
        <v>0</v>
      </c>
      <c r="AA1527" s="59">
        <f t="shared" si="1075"/>
        <v>5.1490937208419664E-2</v>
      </c>
      <c r="AB1527" s="59">
        <f t="shared" si="1076"/>
        <v>0.96028484040416318</v>
      </c>
      <c r="AC1527" s="59">
        <f t="shared" si="1077"/>
        <v>0.44501674171772004</v>
      </c>
      <c r="AD1527" s="59">
        <f t="shared" si="1078"/>
        <v>0.49163107862720506</v>
      </c>
      <c r="AE1527" s="59">
        <f t="shared" si="1079"/>
        <v>0</v>
      </c>
      <c r="AF1527" s="59">
        <f t="shared" si="1080"/>
        <v>0.56369350201465929</v>
      </c>
      <c r="AG1527" s="59">
        <f t="shared" si="1081"/>
        <v>0</v>
      </c>
      <c r="AH1527" s="59">
        <f t="shared" si="1082"/>
        <v>0.48792563244486847</v>
      </c>
      <c r="AI1527" s="59">
        <f t="shared" si="1083"/>
        <v>0</v>
      </c>
      <c r="AJ1527" s="59">
        <f t="shared" si="1086"/>
        <v>3.000042732417036</v>
      </c>
      <c r="AK1527" s="59">
        <f t="shared" si="1070"/>
        <v>4</v>
      </c>
      <c r="AL1527" s="59">
        <f t="shared" si="1056"/>
        <v>0.46397561289680639</v>
      </c>
      <c r="AM1527" s="59">
        <f t="shared" si="1087"/>
        <v>0.53602438710319356</v>
      </c>
      <c r="AN1527" s="59">
        <f t="shared" si="1057"/>
        <v>1.1465782504813897</v>
      </c>
      <c r="AO1527" s="59">
        <f t="shared" si="1088"/>
        <v>3.3628416120453979</v>
      </c>
      <c r="AP1527" s="59">
        <f t="shared" si="1058"/>
        <v>0.46585769690703843</v>
      </c>
      <c r="AQ1527" s="59">
        <f t="shared" si="1059"/>
        <v>0.25917160308319148</v>
      </c>
      <c r="AR1527" s="59">
        <f t="shared" si="1060"/>
        <v>0.23459807030892987</v>
      </c>
      <c r="AS1527" s="59">
        <f t="shared" si="1061"/>
        <v>0.50623032660787859</v>
      </c>
      <c r="AT1527" s="59">
        <f t="shared" si="1062"/>
        <v>0.31666992151662099</v>
      </c>
      <c r="AU1527" s="59">
        <v>39.458860000000001</v>
      </c>
      <c r="AV1527" s="78"/>
      <c r="AW1527" s="59">
        <v>18.055910000000001</v>
      </c>
      <c r="AX1527" s="59">
        <v>0.2926955</v>
      </c>
      <c r="AY1527" s="59">
        <v>42.328339999999997</v>
      </c>
      <c r="AZ1527" s="59">
        <v>0.19200490000000001</v>
      </c>
      <c r="BA1527" s="59"/>
      <c r="BB1527" s="59"/>
      <c r="BC1527" s="59"/>
      <c r="BD1527" s="59"/>
      <c r="BE1527" s="59">
        <f t="shared" si="1090"/>
        <v>100.3278104</v>
      </c>
      <c r="BF1527" s="59">
        <f t="shared" si="1089"/>
        <v>80.689583401671413</v>
      </c>
      <c r="BG1527" s="59">
        <f t="shared" si="1063"/>
        <v>0.19308964687130184</v>
      </c>
      <c r="BH1527" s="64">
        <f t="shared" si="1064"/>
        <v>0.80691035312869819</v>
      </c>
      <c r="BI1527" s="52"/>
      <c r="BJ1527" s="62"/>
      <c r="BK1527" s="62"/>
      <c r="BL1527" s="62"/>
    </row>
    <row r="1528" spans="1:64" s="31" customFormat="1" x14ac:dyDescent="0.25">
      <c r="A1528" s="62"/>
      <c r="B1528" s="58" t="s">
        <v>254</v>
      </c>
      <c r="C1528" s="52" t="s">
        <v>267</v>
      </c>
      <c r="D1528" s="52" t="s">
        <v>271</v>
      </c>
      <c r="E1528" s="52" t="s">
        <v>1623</v>
      </c>
      <c r="F1528" s="52" t="s">
        <v>1630</v>
      </c>
      <c r="G1528" s="63" t="s">
        <v>1779</v>
      </c>
      <c r="H1528" s="52" t="s">
        <v>1794</v>
      </c>
      <c r="I1528" s="52" t="s">
        <v>1724</v>
      </c>
      <c r="J1528" s="52" t="s">
        <v>1722</v>
      </c>
      <c r="K1528" s="59">
        <v>80.999391410441916</v>
      </c>
      <c r="L1528" s="59">
        <v>0</v>
      </c>
      <c r="M1528" s="59">
        <v>2.3870119999999999</v>
      </c>
      <c r="N1528" s="59">
        <v>26.224170000000001</v>
      </c>
      <c r="O1528" s="59">
        <v>18.067969999999999</v>
      </c>
      <c r="P1528" s="59">
        <v>0.36357919999999999</v>
      </c>
      <c r="Q1528" s="59">
        <v>40.310630000000003</v>
      </c>
      <c r="R1528" s="59">
        <v>0</v>
      </c>
      <c r="S1528" s="59">
        <v>10.90837</v>
      </c>
      <c r="T1528" s="59">
        <v>0</v>
      </c>
      <c r="U1528" s="59"/>
      <c r="V1528" s="59">
        <v>98.2617312</v>
      </c>
      <c r="W1528" s="59">
        <f t="shared" si="1067"/>
        <v>21.443490140175559</v>
      </c>
      <c r="X1528" s="59">
        <f t="shared" si="1068"/>
        <v>20.968148321654194</v>
      </c>
      <c r="Y1528" s="59">
        <f t="shared" si="1069"/>
        <v>100.36273966182975</v>
      </c>
      <c r="Z1528" s="59">
        <f t="shared" si="1074"/>
        <v>0</v>
      </c>
      <c r="AA1528" s="59">
        <f t="shared" si="1075"/>
        <v>5.5420355791766983E-2</v>
      </c>
      <c r="AB1528" s="59">
        <f t="shared" si="1076"/>
        <v>0.95425272109209613</v>
      </c>
      <c r="AC1528" s="59">
        <f t="shared" si="1077"/>
        <v>0.44119310940562129</v>
      </c>
      <c r="AD1528" s="59">
        <f t="shared" si="1078"/>
        <v>0.48713198489602766</v>
      </c>
      <c r="AE1528" s="59">
        <f t="shared" si="1079"/>
        <v>6.4290030125614865E-3</v>
      </c>
      <c r="AF1528" s="59">
        <f t="shared" si="1080"/>
        <v>0.55364347593864027</v>
      </c>
      <c r="AG1528" s="59">
        <f t="shared" si="1081"/>
        <v>0</v>
      </c>
      <c r="AH1528" s="59">
        <f t="shared" si="1082"/>
        <v>0.50200558486836611</v>
      </c>
      <c r="AI1528" s="59">
        <f t="shared" si="1083"/>
        <v>0</v>
      </c>
      <c r="AJ1528" s="59">
        <f t="shared" si="1086"/>
        <v>3.0000762350050798</v>
      </c>
      <c r="AK1528" s="59">
        <f t="shared" si="1070"/>
        <v>4.0064290030125616</v>
      </c>
      <c r="AL1528" s="59">
        <f t="shared" si="1056"/>
        <v>0.47554211291070592</v>
      </c>
      <c r="AM1528" s="59">
        <f t="shared" si="1087"/>
        <v>0.52445788708929408</v>
      </c>
      <c r="AN1528" s="59">
        <f t="shared" si="1057"/>
        <v>1.1365368998646408</v>
      </c>
      <c r="AO1528" s="59">
        <f t="shared" si="1088"/>
        <v>3.3243458908209793</v>
      </c>
      <c r="AP1528" s="59">
        <f t="shared" si="1058"/>
        <v>0.4680471467931841</v>
      </c>
      <c r="AQ1528" s="59">
        <f t="shared" si="1059"/>
        <v>0.25875795460499623</v>
      </c>
      <c r="AR1528" s="59">
        <f t="shared" si="1060"/>
        <v>0.23435584218511832</v>
      </c>
      <c r="AS1528" s="59">
        <f t="shared" si="1061"/>
        <v>0.50688620320988553</v>
      </c>
      <c r="AT1528" s="59">
        <f t="shared" si="1062"/>
        <v>0.31616641775930476</v>
      </c>
      <c r="AU1528" s="59">
        <v>39.615020000000001</v>
      </c>
      <c r="AV1528" s="78"/>
      <c r="AW1528" s="59">
        <v>17.883019999999998</v>
      </c>
      <c r="AX1528" s="59"/>
      <c r="AY1528" s="59">
        <v>42.766199999999998</v>
      </c>
      <c r="AZ1528" s="59">
        <v>0.22905929999999999</v>
      </c>
      <c r="BA1528" s="59">
        <v>0.46222020000000003</v>
      </c>
      <c r="BB1528" s="59"/>
      <c r="BC1528" s="59"/>
      <c r="BD1528" s="59"/>
      <c r="BE1528" s="59">
        <f t="shared" si="1090"/>
        <v>100.95551950000001</v>
      </c>
      <c r="BF1528" s="59">
        <f t="shared" si="1089"/>
        <v>80.997957225457895</v>
      </c>
      <c r="BG1528" s="59">
        <f t="shared" si="1063"/>
        <v>0.19000608589558085</v>
      </c>
      <c r="BH1528" s="64">
        <f t="shared" si="1064"/>
        <v>0.80999391410441912</v>
      </c>
      <c r="BI1528" s="52"/>
      <c r="BJ1528" s="62"/>
      <c r="BK1528" s="62"/>
      <c r="BL1528" s="62"/>
    </row>
    <row r="1529" spans="1:64" s="31" customFormat="1" x14ac:dyDescent="0.25">
      <c r="A1529" s="62"/>
      <c r="B1529" s="58" t="s">
        <v>254</v>
      </c>
      <c r="C1529" s="52" t="s">
        <v>267</v>
      </c>
      <c r="D1529" s="52" t="s">
        <v>271</v>
      </c>
      <c r="E1529" s="52" t="s">
        <v>1623</v>
      </c>
      <c r="F1529" s="52" t="s">
        <v>1631</v>
      </c>
      <c r="G1529" s="63" t="s">
        <v>1779</v>
      </c>
      <c r="H1529" s="52" t="s">
        <v>1794</v>
      </c>
      <c r="I1529" s="52" t="s">
        <v>1724</v>
      </c>
      <c r="J1529" s="52" t="s">
        <v>1722</v>
      </c>
      <c r="K1529" s="59">
        <v>80.276224976014561</v>
      </c>
      <c r="L1529" s="59">
        <v>0</v>
      </c>
      <c r="M1529" s="59">
        <v>2.1967569999999998</v>
      </c>
      <c r="N1529" s="59">
        <v>28.460229999999999</v>
      </c>
      <c r="O1529" s="59">
        <v>16.337489999999999</v>
      </c>
      <c r="P1529" s="59">
        <v>0.48008430000000002</v>
      </c>
      <c r="Q1529" s="59">
        <v>40.956940000000003</v>
      </c>
      <c r="R1529" s="59">
        <v>0.42553289999999999</v>
      </c>
      <c r="S1529" s="59">
        <v>11.319739999999999</v>
      </c>
      <c r="T1529" s="59">
        <v>0</v>
      </c>
      <c r="U1529" s="59"/>
      <c r="V1529" s="59">
        <v>100.1767742</v>
      </c>
      <c r="W1529" s="59">
        <f t="shared" si="1067"/>
        <v>21.187632758170952</v>
      </c>
      <c r="X1529" s="59">
        <f t="shared" si="1068"/>
        <v>21.970779330772448</v>
      </c>
      <c r="Y1529" s="59">
        <f t="shared" si="1069"/>
        <v>102.3782462889434</v>
      </c>
      <c r="Z1529" s="59">
        <f t="shared" si="1074"/>
        <v>0</v>
      </c>
      <c r="AA1529" s="59">
        <f t="shared" si="1075"/>
        <v>4.9622201516238772E-2</v>
      </c>
      <c r="AB1529" s="59">
        <f t="shared" si="1076"/>
        <v>1.0075795926549636</v>
      </c>
      <c r="AC1529" s="59">
        <f t="shared" si="1077"/>
        <v>0.38813606339447998</v>
      </c>
      <c r="AD1529" s="59">
        <f t="shared" si="1078"/>
        <v>0.49660527699160928</v>
      </c>
      <c r="AE1529" s="59">
        <f t="shared" si="1079"/>
        <v>8.2592650816727883E-3</v>
      </c>
      <c r="AF1529" s="59">
        <f t="shared" si="1080"/>
        <v>0.53222644864490887</v>
      </c>
      <c r="AG1529" s="59">
        <f t="shared" si="1081"/>
        <v>1.0826367059330608E-2</v>
      </c>
      <c r="AH1529" s="59">
        <f t="shared" si="1082"/>
        <v>0.50683248407919446</v>
      </c>
      <c r="AI1529" s="59">
        <f t="shared" si="1083"/>
        <v>0</v>
      </c>
      <c r="AJ1529" s="59">
        <f t="shared" si="1086"/>
        <v>3.0000876994223988</v>
      </c>
      <c r="AK1529" s="59">
        <f t="shared" si="1070"/>
        <v>4.0082592650816729</v>
      </c>
      <c r="AL1529" s="59">
        <f t="shared" ref="AL1529:AL1558" si="1091">AH1529/(AH1529+AF1529)</f>
        <v>0.4877803059258925</v>
      </c>
      <c r="AM1529" s="59">
        <f t="shared" si="1087"/>
        <v>0.5122196940741075</v>
      </c>
      <c r="AN1529" s="59">
        <f t="shared" ref="AN1529:AN1558" si="1092">AF1529/AD1529</f>
        <v>1.0717293458279169</v>
      </c>
      <c r="AO1529" s="59">
        <f t="shared" si="1088"/>
        <v>3.0784443869136902</v>
      </c>
      <c r="AP1529" s="59">
        <f t="shared" ref="AP1529:AP1558" si="1093">AD1529/(AD1529+AF1529)</f>
        <v>0.48268853362231728</v>
      </c>
      <c r="AQ1529" s="59">
        <f t="shared" ref="AQ1529:AQ1558" si="1094">AD1529/(AB1529+AC1529+AD1529)</f>
        <v>0.26243184669185066</v>
      </c>
      <c r="AR1529" s="59">
        <f t="shared" ref="AR1529:AR1558" si="1095">AC1529/(AB1529+AC1529+AD1529)</f>
        <v>0.20511111863605835</v>
      </c>
      <c r="AS1529" s="59">
        <f t="shared" ref="AS1529:AS1558" si="1096">AB1529/(AB1529+AC1529+AD1529)</f>
        <v>0.53245703467209116</v>
      </c>
      <c r="AT1529" s="59">
        <f t="shared" ref="AT1529:AT1558" si="1097">AC1529/(AC1529+AB1529)</f>
        <v>0.27809107228408864</v>
      </c>
      <c r="AU1529" s="59">
        <v>39.614559999999997</v>
      </c>
      <c r="AV1529" s="78"/>
      <c r="AW1529" s="59">
        <v>18.496030000000001</v>
      </c>
      <c r="AX1529" s="59">
        <v>0.33385969999999998</v>
      </c>
      <c r="AY1529" s="59">
        <v>42.229990000000001</v>
      </c>
      <c r="AZ1529" s="59">
        <v>0.1580753</v>
      </c>
      <c r="BA1529" s="59"/>
      <c r="BB1529" s="59"/>
      <c r="BC1529" s="59"/>
      <c r="BD1529" s="59"/>
      <c r="BE1529" s="59">
        <f t="shared" si="1090"/>
        <v>100.83251499999999</v>
      </c>
      <c r="BF1529" s="59">
        <f t="shared" si="1089"/>
        <v>80.274749498509863</v>
      </c>
      <c r="BG1529" s="59">
        <f t="shared" ref="BG1529:BG1558" si="1098">(100-K1529)/100</f>
        <v>0.1972377502398544</v>
      </c>
      <c r="BH1529" s="64">
        <f t="shared" ref="BH1529:BH1558" si="1099">K1529/100</f>
        <v>0.80276224976014565</v>
      </c>
      <c r="BI1529" s="52"/>
      <c r="BJ1529" s="62"/>
      <c r="BK1529" s="62"/>
      <c r="BL1529" s="62"/>
    </row>
    <row r="1530" spans="1:64" s="31" customFormat="1" x14ac:dyDescent="0.25">
      <c r="A1530" s="62"/>
      <c r="B1530" s="58" t="s">
        <v>254</v>
      </c>
      <c r="C1530" s="52" t="s">
        <v>267</v>
      </c>
      <c r="D1530" s="52" t="s">
        <v>271</v>
      </c>
      <c r="E1530" s="52" t="s">
        <v>1623</v>
      </c>
      <c r="F1530" s="52" t="s">
        <v>1632</v>
      </c>
      <c r="G1530" s="63" t="s">
        <v>1779</v>
      </c>
      <c r="H1530" s="52" t="s">
        <v>1794</v>
      </c>
      <c r="I1530" s="52" t="s">
        <v>1724</v>
      </c>
      <c r="J1530" s="52" t="s">
        <v>1722</v>
      </c>
      <c r="K1530" s="59">
        <v>80.934668444781451</v>
      </c>
      <c r="L1530" s="59">
        <v>0</v>
      </c>
      <c r="M1530" s="59">
        <v>2.2420049999999998</v>
      </c>
      <c r="N1530" s="59">
        <v>26.185749999999999</v>
      </c>
      <c r="O1530" s="59">
        <v>17.911110000000001</v>
      </c>
      <c r="P1530" s="59">
        <v>0</v>
      </c>
      <c r="Q1530" s="59">
        <v>40.186390000000003</v>
      </c>
      <c r="R1530" s="59">
        <v>0.3842276</v>
      </c>
      <c r="S1530" s="59">
        <v>10.610250000000001</v>
      </c>
      <c r="T1530" s="59">
        <v>0</v>
      </c>
      <c r="U1530" s="59"/>
      <c r="V1530" s="59">
        <v>97.519732599999998</v>
      </c>
      <c r="W1530" s="59">
        <f t="shared" si="1067"/>
        <v>21.169023413462099</v>
      </c>
      <c r="X1530" s="59">
        <f t="shared" si="1068"/>
        <v>21.135104008155036</v>
      </c>
      <c r="Y1530" s="59">
        <f t="shared" si="1069"/>
        <v>99.637470021617148</v>
      </c>
      <c r="Z1530" s="59">
        <f t="shared" si="1074"/>
        <v>0</v>
      </c>
      <c r="AA1530" s="59">
        <f t="shared" si="1075"/>
        <v>5.2435915724594842E-2</v>
      </c>
      <c r="AB1530" s="59">
        <f t="shared" si="1076"/>
        <v>0.959851936570844</v>
      </c>
      <c r="AC1530" s="59">
        <f t="shared" si="1077"/>
        <v>0.44057457807839878</v>
      </c>
      <c r="AD1530" s="59">
        <f t="shared" si="1078"/>
        <v>0.49461641826924563</v>
      </c>
      <c r="AE1530" s="59">
        <f t="shared" si="1079"/>
        <v>0</v>
      </c>
      <c r="AF1530" s="59">
        <f t="shared" si="1080"/>
        <v>0.5505707183672206</v>
      </c>
      <c r="AG1530" s="59">
        <f t="shared" si="1081"/>
        <v>1.0121303157909644E-2</v>
      </c>
      <c r="AH1530" s="59">
        <f t="shared" si="1082"/>
        <v>0.49187174764794711</v>
      </c>
      <c r="AI1530" s="59">
        <f t="shared" si="1083"/>
        <v>0</v>
      </c>
      <c r="AJ1530" s="59">
        <f t="shared" si="1086"/>
        <v>3.0000426178161606</v>
      </c>
      <c r="AK1530" s="59">
        <f t="shared" si="1070"/>
        <v>4</v>
      </c>
      <c r="AL1530" s="59">
        <f t="shared" si="1091"/>
        <v>0.4718454626356236</v>
      </c>
      <c r="AM1530" s="59">
        <f t="shared" si="1087"/>
        <v>0.52815453736437634</v>
      </c>
      <c r="AN1530" s="59">
        <f t="shared" si="1092"/>
        <v>1.1131266533645798</v>
      </c>
      <c r="AO1530" s="59">
        <f t="shared" si="1088"/>
        <v>3.2350061242232782</v>
      </c>
      <c r="AP1530" s="59">
        <f t="shared" si="1093"/>
        <v>0.47323240109993964</v>
      </c>
      <c r="AQ1530" s="59">
        <f t="shared" si="1094"/>
        <v>0.26100538920640942</v>
      </c>
      <c r="AR1530" s="59">
        <f t="shared" si="1095"/>
        <v>0.23248791382255679</v>
      </c>
      <c r="AS1530" s="59">
        <f t="shared" si="1096"/>
        <v>0.5065066969710339</v>
      </c>
      <c r="AT1530" s="59">
        <f t="shared" si="1097"/>
        <v>0.31460028317783395</v>
      </c>
      <c r="AU1530" s="59">
        <v>39.743560000000002</v>
      </c>
      <c r="AV1530" s="78"/>
      <c r="AW1530" s="59">
        <v>17.933330000000002</v>
      </c>
      <c r="AX1530" s="59">
        <v>0.25678050000000002</v>
      </c>
      <c r="AY1530" s="59">
        <v>42.706769999999999</v>
      </c>
      <c r="AZ1530" s="59">
        <v>0.20373640000000001</v>
      </c>
      <c r="BA1530" s="59"/>
      <c r="BB1530" s="59"/>
      <c r="BC1530" s="59"/>
      <c r="BD1530" s="59"/>
      <c r="BE1530" s="59">
        <f t="shared" si="1090"/>
        <v>100.84417689999999</v>
      </c>
      <c r="BF1530" s="59">
        <f t="shared" si="1089"/>
        <v>80.933230524426108</v>
      </c>
      <c r="BG1530" s="59">
        <f t="shared" si="1098"/>
        <v>0.19065331555218548</v>
      </c>
      <c r="BH1530" s="64">
        <f t="shared" si="1099"/>
        <v>0.80934668444781455</v>
      </c>
      <c r="BI1530" s="52"/>
      <c r="BJ1530" s="62"/>
      <c r="BK1530" s="62"/>
      <c r="BL1530" s="62"/>
    </row>
    <row r="1531" spans="1:64" s="31" customFormat="1" x14ac:dyDescent="0.25">
      <c r="A1531" s="62"/>
      <c r="B1531" s="58" t="s">
        <v>254</v>
      </c>
      <c r="C1531" s="52" t="s">
        <v>267</v>
      </c>
      <c r="D1531" s="52" t="s">
        <v>271</v>
      </c>
      <c r="E1531" s="52" t="s">
        <v>1623</v>
      </c>
      <c r="F1531" s="52" t="s">
        <v>1633</v>
      </c>
      <c r="G1531" s="63" t="s">
        <v>1779</v>
      </c>
      <c r="H1531" s="52" t="s">
        <v>1794</v>
      </c>
      <c r="I1531" s="52" t="s">
        <v>1724</v>
      </c>
      <c r="J1531" s="52" t="s">
        <v>1722</v>
      </c>
      <c r="K1531" s="59">
        <v>80.6856109232004</v>
      </c>
      <c r="L1531" s="59">
        <v>0</v>
      </c>
      <c r="M1531" s="59">
        <v>2.032362</v>
      </c>
      <c r="N1531" s="59">
        <v>29.31438</v>
      </c>
      <c r="O1531" s="59">
        <v>19.263079999999999</v>
      </c>
      <c r="P1531" s="59">
        <v>0.39453959999999999</v>
      </c>
      <c r="Q1531" s="59">
        <v>37.89902</v>
      </c>
      <c r="R1531" s="59">
        <v>0.36249940000000003</v>
      </c>
      <c r="S1531" s="59">
        <v>11.297140000000001</v>
      </c>
      <c r="T1531" s="59">
        <v>0</v>
      </c>
      <c r="U1531" s="59"/>
      <c r="V1531" s="59">
        <v>100.56302099999999</v>
      </c>
      <c r="W1531" s="59">
        <f t="shared" si="1067"/>
        <v>21.343287102304249</v>
      </c>
      <c r="X1531" s="59">
        <f t="shared" si="1068"/>
        <v>18.399347519110638</v>
      </c>
      <c r="Y1531" s="59">
        <f t="shared" si="1069"/>
        <v>102.40663562141488</v>
      </c>
      <c r="Z1531" s="59">
        <f t="shared" si="1074"/>
        <v>0</v>
      </c>
      <c r="AA1531" s="59">
        <f t="shared" si="1075"/>
        <v>4.5678168670431146E-2</v>
      </c>
      <c r="AB1531" s="59">
        <f t="shared" si="1076"/>
        <v>1.0326075097918472</v>
      </c>
      <c r="AC1531" s="59">
        <f t="shared" si="1077"/>
        <v>0.4553423021184998</v>
      </c>
      <c r="AD1531" s="59">
        <f t="shared" si="1078"/>
        <v>0.41379181782905061</v>
      </c>
      <c r="AE1531" s="59">
        <f t="shared" si="1079"/>
        <v>6.7534876491465966E-3</v>
      </c>
      <c r="AF1531" s="59">
        <f t="shared" si="1080"/>
        <v>0.53344411826182947</v>
      </c>
      <c r="AG1531" s="59">
        <f t="shared" si="1081"/>
        <v>9.1763613068341927E-3</v>
      </c>
      <c r="AH1531" s="59">
        <f t="shared" si="1082"/>
        <v>0.50328050700765725</v>
      </c>
      <c r="AI1531" s="59">
        <f t="shared" si="1083"/>
        <v>0</v>
      </c>
      <c r="AJ1531" s="59">
        <f t="shared" si="1086"/>
        <v>3.0000742726352962</v>
      </c>
      <c r="AK1531" s="59">
        <f t="shared" si="1070"/>
        <v>4.0067534876491466</v>
      </c>
      <c r="AL1531" s="59">
        <f t="shared" si="1091"/>
        <v>0.48545244777689561</v>
      </c>
      <c r="AM1531" s="59">
        <f t="shared" si="1087"/>
        <v>0.51454755222310444</v>
      </c>
      <c r="AN1531" s="59">
        <f t="shared" si="1092"/>
        <v>1.2891606244428224</v>
      </c>
      <c r="AO1531" s="59">
        <f t="shared" si="1088"/>
        <v>3.9204309735880121</v>
      </c>
      <c r="AP1531" s="59">
        <f t="shared" si="1093"/>
        <v>0.43684134233411354</v>
      </c>
      <c r="AQ1531" s="59">
        <f t="shared" si="1094"/>
        <v>0.21758571793254272</v>
      </c>
      <c r="AR1531" s="59">
        <f t="shared" si="1095"/>
        <v>0.23943436637125992</v>
      </c>
      <c r="AS1531" s="59">
        <f t="shared" si="1096"/>
        <v>0.54297991569619752</v>
      </c>
      <c r="AT1531" s="59">
        <f t="shared" si="1097"/>
        <v>0.30601993324888799</v>
      </c>
      <c r="AU1531" s="59">
        <v>38.977699999999999</v>
      </c>
      <c r="AV1531" s="78"/>
      <c r="AW1531" s="59">
        <v>17.89809</v>
      </c>
      <c r="AX1531" s="59"/>
      <c r="AY1531" s="59">
        <v>41.943759999999997</v>
      </c>
      <c r="AZ1531" s="59">
        <v>0.15082429999999999</v>
      </c>
      <c r="BA1531" s="59"/>
      <c r="BB1531" s="59"/>
      <c r="BC1531" s="59"/>
      <c r="BD1531" s="59"/>
      <c r="BE1531" s="59">
        <f t="shared" ref="BE1531:BE1537" si="1100">SUM(AU1531:BC1531)</f>
        <v>98.970374299999989</v>
      </c>
      <c r="BF1531" s="59">
        <f t="shared" si="1089"/>
        <v>80.684158701760751</v>
      </c>
      <c r="BG1531" s="59">
        <f t="shared" si="1098"/>
        <v>0.19314389076799598</v>
      </c>
      <c r="BH1531" s="64">
        <f t="shared" si="1099"/>
        <v>0.80685610923200402</v>
      </c>
      <c r="BI1531" s="52"/>
      <c r="BJ1531" s="62"/>
      <c r="BK1531" s="62"/>
      <c r="BL1531" s="62"/>
    </row>
    <row r="1532" spans="1:64" s="31" customFormat="1" x14ac:dyDescent="0.25">
      <c r="A1532" s="62"/>
      <c r="B1532" s="58" t="s">
        <v>254</v>
      </c>
      <c r="C1532" s="52" t="s">
        <v>267</v>
      </c>
      <c r="D1532" s="52" t="s">
        <v>271</v>
      </c>
      <c r="E1532" s="52" t="s">
        <v>1623</v>
      </c>
      <c r="F1532" s="52" t="s">
        <v>1634</v>
      </c>
      <c r="G1532" s="63" t="s">
        <v>1779</v>
      </c>
      <c r="H1532" s="52" t="s">
        <v>1794</v>
      </c>
      <c r="I1532" s="52" t="s">
        <v>1724</v>
      </c>
      <c r="J1532" s="52" t="s">
        <v>1722</v>
      </c>
      <c r="K1532" s="59">
        <v>80.606594221908736</v>
      </c>
      <c r="L1532" s="59">
        <v>0</v>
      </c>
      <c r="M1532" s="59">
        <v>2.2324220000000001</v>
      </c>
      <c r="N1532" s="59">
        <v>26.578099999999999</v>
      </c>
      <c r="O1532" s="59">
        <v>17.663060000000002</v>
      </c>
      <c r="P1532" s="59">
        <v>0</v>
      </c>
      <c r="Q1532" s="59">
        <v>39.840519999999998</v>
      </c>
      <c r="R1532" s="59">
        <v>0.47817340000000003</v>
      </c>
      <c r="S1532" s="59">
        <v>11.092280000000001</v>
      </c>
      <c r="T1532" s="59">
        <v>0</v>
      </c>
      <c r="U1532" s="59"/>
      <c r="V1532" s="59">
        <v>97.884555399999996</v>
      </c>
      <c r="W1532" s="59">
        <f t="shared" si="1067"/>
        <v>20.512215184158972</v>
      </c>
      <c r="X1532" s="59">
        <f t="shared" si="1068"/>
        <v>21.480667721539259</v>
      </c>
      <c r="Y1532" s="59">
        <f t="shared" si="1069"/>
        <v>100.03691830569824</v>
      </c>
      <c r="Z1532" s="59">
        <f t="shared" si="1074"/>
        <v>0</v>
      </c>
      <c r="AA1532" s="59">
        <f t="shared" si="1075"/>
        <v>5.1799451219494072E-2</v>
      </c>
      <c r="AB1532" s="59">
        <f t="shared" si="1076"/>
        <v>0.96653980499252334</v>
      </c>
      <c r="AC1532" s="59">
        <f t="shared" si="1077"/>
        <v>0.43104187389738213</v>
      </c>
      <c r="AD1532" s="59">
        <f t="shared" si="1078"/>
        <v>0.49873345426322446</v>
      </c>
      <c r="AE1532" s="59">
        <f t="shared" si="1079"/>
        <v>0</v>
      </c>
      <c r="AF1532" s="59">
        <f t="shared" si="1080"/>
        <v>0.529275066829206</v>
      </c>
      <c r="AG1532" s="59">
        <f t="shared" si="1081"/>
        <v>1.2496542585671752E-2</v>
      </c>
      <c r="AH1532" s="59">
        <f t="shared" si="1082"/>
        <v>0.51015678841643863</v>
      </c>
      <c r="AI1532" s="59">
        <f t="shared" si="1083"/>
        <v>0</v>
      </c>
      <c r="AJ1532" s="59">
        <f t="shared" si="1086"/>
        <v>3.0000429822039401</v>
      </c>
      <c r="AK1532" s="59">
        <f t="shared" si="1070"/>
        <v>3.9999999999999996</v>
      </c>
      <c r="AL1532" s="59">
        <f t="shared" si="1091"/>
        <v>0.49080349600780271</v>
      </c>
      <c r="AM1532" s="59">
        <f t="shared" si="1087"/>
        <v>0.50919650399219729</v>
      </c>
      <c r="AN1532" s="59">
        <f t="shared" si="1092"/>
        <v>1.061238347467788</v>
      </c>
      <c r="AO1532" s="59">
        <f t="shared" si="1088"/>
        <v>3.0390611816812103</v>
      </c>
      <c r="AP1532" s="59">
        <f t="shared" si="1093"/>
        <v>0.48514525320591417</v>
      </c>
      <c r="AQ1532" s="59">
        <f t="shared" si="1094"/>
        <v>0.26300135749797399</v>
      </c>
      <c r="AR1532" s="59">
        <f t="shared" si="1095"/>
        <v>0.22730498025434201</v>
      </c>
      <c r="AS1532" s="59">
        <f t="shared" si="1096"/>
        <v>0.50969366224768409</v>
      </c>
      <c r="AT1532" s="59">
        <f t="shared" si="1097"/>
        <v>0.30841980859376844</v>
      </c>
      <c r="AU1532" s="59">
        <v>39.177869999999999</v>
      </c>
      <c r="AV1532" s="78"/>
      <c r="AW1532" s="59">
        <v>18.22448</v>
      </c>
      <c r="AX1532" s="59"/>
      <c r="AY1532" s="59">
        <v>42.492980000000003</v>
      </c>
      <c r="AZ1532" s="59">
        <v>0.1876961</v>
      </c>
      <c r="BA1532" s="59"/>
      <c r="BB1532" s="59"/>
      <c r="BC1532" s="59"/>
      <c r="BD1532" s="59"/>
      <c r="BE1532" s="59">
        <f t="shared" si="1100"/>
        <v>100.0830261</v>
      </c>
      <c r="BF1532" s="59">
        <f t="shared" si="1089"/>
        <v>80.605137487424798</v>
      </c>
      <c r="BG1532" s="59">
        <f t="shared" si="1098"/>
        <v>0.19393405778091263</v>
      </c>
      <c r="BH1532" s="64">
        <f t="shared" si="1099"/>
        <v>0.80606594221908734</v>
      </c>
      <c r="BI1532" s="52"/>
      <c r="BJ1532" s="62"/>
      <c r="BK1532" s="62"/>
      <c r="BL1532" s="62"/>
    </row>
    <row r="1533" spans="1:64" s="31" customFormat="1" x14ac:dyDescent="0.25">
      <c r="A1533" s="62"/>
      <c r="B1533" s="58" t="s">
        <v>254</v>
      </c>
      <c r="C1533" s="52" t="s">
        <v>267</v>
      </c>
      <c r="D1533" s="52" t="s">
        <v>271</v>
      </c>
      <c r="E1533" s="52" t="s">
        <v>1623</v>
      </c>
      <c r="F1533" s="52" t="s">
        <v>1635</v>
      </c>
      <c r="G1533" s="63" t="s">
        <v>1779</v>
      </c>
      <c r="H1533" s="52" t="s">
        <v>1794</v>
      </c>
      <c r="I1533" s="52" t="s">
        <v>1724</v>
      </c>
      <c r="J1533" s="52" t="s">
        <v>1722</v>
      </c>
      <c r="K1533" s="59">
        <v>80.954319485932487</v>
      </c>
      <c r="L1533" s="59">
        <v>0</v>
      </c>
      <c r="M1533" s="59">
        <v>0.62583469999999997</v>
      </c>
      <c r="N1533" s="59">
        <v>48.439480000000003</v>
      </c>
      <c r="O1533" s="59">
        <v>6.7395240000000003</v>
      </c>
      <c r="P1533" s="59">
        <v>0</v>
      </c>
      <c r="Q1533" s="59">
        <v>25.735589999999998</v>
      </c>
      <c r="R1533" s="59">
        <v>0</v>
      </c>
      <c r="S1533" s="59">
        <v>15.835369999999999</v>
      </c>
      <c r="T1533" s="59">
        <v>0</v>
      </c>
      <c r="U1533" s="59">
        <v>0</v>
      </c>
      <c r="V1533" s="59">
        <v>97.375798700000004</v>
      </c>
      <c r="W1533" s="59">
        <f t="shared" si="1067"/>
        <v>15.395721159488797</v>
      </c>
      <c r="X1533" s="59">
        <f t="shared" si="1068"/>
        <v>11.491296777629696</v>
      </c>
      <c r="Y1533" s="59">
        <f t="shared" si="1069"/>
        <v>98.527226637118503</v>
      </c>
      <c r="Z1533" s="59">
        <f t="shared" si="1074"/>
        <v>0</v>
      </c>
      <c r="AA1533" s="59">
        <f t="shared" si="1075"/>
        <v>1.3071061921977351E-2</v>
      </c>
      <c r="AB1533" s="59">
        <f t="shared" si="1076"/>
        <v>1.5856146626712124</v>
      </c>
      <c r="AC1533" s="59">
        <f t="shared" si="1077"/>
        <v>0.14804205664982217</v>
      </c>
      <c r="AD1533" s="59">
        <f t="shared" si="1078"/>
        <v>0.24015527622850499</v>
      </c>
      <c r="AE1533" s="59">
        <f t="shared" si="1079"/>
        <v>0</v>
      </c>
      <c r="AF1533" s="59">
        <f t="shared" si="1080"/>
        <v>0.35757839960330434</v>
      </c>
      <c r="AG1533" s="59">
        <f t="shared" si="1081"/>
        <v>0</v>
      </c>
      <c r="AH1533" s="59">
        <f t="shared" si="1082"/>
        <v>0.65556148322843188</v>
      </c>
      <c r="AI1533" s="59">
        <f t="shared" si="1083"/>
        <v>0</v>
      </c>
      <c r="AJ1533" s="59">
        <f t="shared" si="1086"/>
        <v>3.0000229403032534</v>
      </c>
      <c r="AK1533" s="59">
        <f t="shared" si="1070"/>
        <v>4</v>
      </c>
      <c r="AL1533" s="59">
        <f t="shared" si="1091"/>
        <v>0.64705920114025217</v>
      </c>
      <c r="AM1533" s="59">
        <f t="shared" si="1087"/>
        <v>0.35294079885974783</v>
      </c>
      <c r="AN1533" s="59">
        <f t="shared" si="1092"/>
        <v>1.4889466732476557</v>
      </c>
      <c r="AO1533" s="59">
        <f t="shared" si="1088"/>
        <v>4.734067885554671</v>
      </c>
      <c r="AP1533" s="59">
        <f t="shared" si="1093"/>
        <v>0.40177638627153411</v>
      </c>
      <c r="AQ1533" s="59">
        <f t="shared" si="1094"/>
        <v>0.1216707957850069</v>
      </c>
      <c r="AR1533" s="59">
        <f t="shared" si="1095"/>
        <v>7.5003119336401122E-2</v>
      </c>
      <c r="AS1533" s="59">
        <f t="shared" si="1096"/>
        <v>0.80332608487859192</v>
      </c>
      <c r="AT1533" s="59">
        <f t="shared" si="1097"/>
        <v>8.5392947173417943E-2</v>
      </c>
      <c r="AU1533" s="59">
        <v>38.972749999999998</v>
      </c>
      <c r="AV1533" s="78"/>
      <c r="AW1533" s="59">
        <v>17.71012</v>
      </c>
      <c r="AX1533" s="59"/>
      <c r="AY1533" s="59">
        <v>42.22898</v>
      </c>
      <c r="AZ1533" s="59"/>
      <c r="BA1533" s="59"/>
      <c r="BB1533" s="59"/>
      <c r="BC1533" s="59"/>
      <c r="BD1533" s="59"/>
      <c r="BE1533" s="59">
        <f t="shared" si="1100"/>
        <v>98.911849999999987</v>
      </c>
      <c r="BF1533" s="59">
        <f t="shared" si="1089"/>
        <v>80.952882698876778</v>
      </c>
      <c r="BG1533" s="59">
        <f t="shared" si="1098"/>
        <v>0.19045680514067512</v>
      </c>
      <c r="BH1533" s="64">
        <f t="shared" si="1099"/>
        <v>0.80954319485932491</v>
      </c>
      <c r="BI1533" s="52"/>
      <c r="BJ1533" s="62"/>
      <c r="BK1533" s="62"/>
      <c r="BL1533" s="62"/>
    </row>
    <row r="1534" spans="1:64" s="31" customFormat="1" x14ac:dyDescent="0.25">
      <c r="A1534" s="62"/>
      <c r="B1534" s="58" t="s">
        <v>254</v>
      </c>
      <c r="C1534" s="52" t="s">
        <v>267</v>
      </c>
      <c r="D1534" s="52" t="s">
        <v>271</v>
      </c>
      <c r="E1534" s="52" t="s">
        <v>1623</v>
      </c>
      <c r="F1534" s="52" t="s">
        <v>1635</v>
      </c>
      <c r="G1534" s="63" t="s">
        <v>1779</v>
      </c>
      <c r="H1534" s="52" t="s">
        <v>1794</v>
      </c>
      <c r="I1534" s="52" t="s">
        <v>1724</v>
      </c>
      <c r="J1534" s="52" t="s">
        <v>1722</v>
      </c>
      <c r="K1534" s="59">
        <v>80.954319485932487</v>
      </c>
      <c r="L1534" s="59">
        <v>0.27099590000000001</v>
      </c>
      <c r="M1534" s="59">
        <v>0.66029409999999999</v>
      </c>
      <c r="N1534" s="59">
        <v>47.498109999999997</v>
      </c>
      <c r="O1534" s="59">
        <v>6.5125900000000003</v>
      </c>
      <c r="P1534" s="59">
        <v>0.34844130000000001</v>
      </c>
      <c r="Q1534" s="59">
        <v>25.609670000000001</v>
      </c>
      <c r="R1534" s="59">
        <v>0</v>
      </c>
      <c r="S1534" s="59">
        <v>15.51291</v>
      </c>
      <c r="T1534" s="59">
        <v>0</v>
      </c>
      <c r="U1534" s="59">
        <v>0</v>
      </c>
      <c r="V1534" s="59">
        <v>96.413011299999994</v>
      </c>
      <c r="W1534" s="59">
        <f t="shared" si="1067"/>
        <v>15.779426311693793</v>
      </c>
      <c r="X1534" s="59">
        <f t="shared" si="1068"/>
        <v>10.924920747172935</v>
      </c>
      <c r="Y1534" s="59">
        <f t="shared" si="1069"/>
        <v>97.50768835886673</v>
      </c>
      <c r="Z1534" s="59">
        <f t="shared" si="1074"/>
        <v>7.6232635459820642E-3</v>
      </c>
      <c r="AA1534" s="59">
        <f t="shared" si="1075"/>
        <v>1.3969184558621976E-2</v>
      </c>
      <c r="AB1534" s="59">
        <f t="shared" si="1076"/>
        <v>1.5749142611699076</v>
      </c>
      <c r="AC1534" s="59">
        <f t="shared" si="1077"/>
        <v>0.14490788890664633</v>
      </c>
      <c r="AD1534" s="59">
        <f t="shared" si="1078"/>
        <v>0.23127239215128081</v>
      </c>
      <c r="AE1534" s="59">
        <f t="shared" si="1079"/>
        <v>5.6142682084729528E-3</v>
      </c>
      <c r="AF1534" s="59">
        <f t="shared" si="1080"/>
        <v>0.3712315297722546</v>
      </c>
      <c r="AG1534" s="59">
        <f t="shared" si="1081"/>
        <v>0</v>
      </c>
      <c r="AH1534" s="59">
        <f t="shared" si="1082"/>
        <v>0.6505203583640754</v>
      </c>
      <c r="AI1534" s="59">
        <f t="shared" si="1083"/>
        <v>0</v>
      </c>
      <c r="AJ1534" s="59">
        <f t="shared" si="1086"/>
        <v>3.0000531466772422</v>
      </c>
      <c r="AK1534" s="59">
        <f t="shared" si="1070"/>
        <v>4.0056142682084728</v>
      </c>
      <c r="AL1534" s="59">
        <f t="shared" si="1091"/>
        <v>0.63667155002827658</v>
      </c>
      <c r="AM1534" s="59">
        <f t="shared" si="1087"/>
        <v>0.36332844997172342</v>
      </c>
      <c r="AN1534" s="59">
        <f t="shared" si="1092"/>
        <v>1.6051701040452038</v>
      </c>
      <c r="AO1534" s="59">
        <f t="shared" si="1088"/>
        <v>5.2234748244734712</v>
      </c>
      <c r="AP1534" s="59">
        <f t="shared" si="1093"/>
        <v>0.38385209412899374</v>
      </c>
      <c r="AQ1534" s="59">
        <f t="shared" si="1094"/>
        <v>0.11853469278182957</v>
      </c>
      <c r="AR1534" s="59">
        <f t="shared" si="1095"/>
        <v>7.4270049846577355E-2</v>
      </c>
      <c r="AS1534" s="59">
        <f t="shared" si="1096"/>
        <v>0.80719525737159303</v>
      </c>
      <c r="AT1534" s="59">
        <f t="shared" si="1097"/>
        <v>8.4257484938309507E-2</v>
      </c>
      <c r="AU1534" s="59">
        <v>38.972749999999998</v>
      </c>
      <c r="AV1534" s="78"/>
      <c r="AW1534" s="59">
        <v>17.71012</v>
      </c>
      <c r="AX1534" s="59"/>
      <c r="AY1534" s="59">
        <v>42.22898</v>
      </c>
      <c r="AZ1534" s="59"/>
      <c r="BA1534" s="59"/>
      <c r="BB1534" s="59"/>
      <c r="BC1534" s="59"/>
      <c r="BD1534" s="59"/>
      <c r="BE1534" s="59">
        <f t="shared" si="1100"/>
        <v>98.911849999999987</v>
      </c>
      <c r="BF1534" s="59">
        <f t="shared" si="1089"/>
        <v>80.952882698876778</v>
      </c>
      <c r="BG1534" s="59">
        <f t="shared" si="1098"/>
        <v>0.19045680514067512</v>
      </c>
      <c r="BH1534" s="64">
        <f t="shared" si="1099"/>
        <v>0.80954319485932491</v>
      </c>
      <c r="BI1534" s="52"/>
      <c r="BJ1534" s="62"/>
      <c r="BK1534" s="62"/>
      <c r="BL1534" s="62"/>
    </row>
    <row r="1535" spans="1:64" s="31" customFormat="1" x14ac:dyDescent="0.25">
      <c r="A1535" s="62"/>
      <c r="B1535" s="58" t="s">
        <v>254</v>
      </c>
      <c r="C1535" s="52" t="s">
        <v>267</v>
      </c>
      <c r="D1535" s="52" t="s">
        <v>271</v>
      </c>
      <c r="E1535" s="52" t="s">
        <v>1623</v>
      </c>
      <c r="F1535" s="52" t="s">
        <v>1636</v>
      </c>
      <c r="G1535" s="63" t="s">
        <v>1779</v>
      </c>
      <c r="H1535" s="52" t="s">
        <v>1794</v>
      </c>
      <c r="I1535" s="52" t="s">
        <v>1724</v>
      </c>
      <c r="J1535" s="52" t="s">
        <v>1722</v>
      </c>
      <c r="K1535" s="59">
        <v>81.287371489223716</v>
      </c>
      <c r="L1535" s="59">
        <v>0.24430969999999999</v>
      </c>
      <c r="M1535" s="59">
        <v>0.94009379999999998</v>
      </c>
      <c r="N1535" s="59">
        <v>34.295560000000002</v>
      </c>
      <c r="O1535" s="59">
        <v>18.514410000000002</v>
      </c>
      <c r="P1535" s="59">
        <v>0.3107203</v>
      </c>
      <c r="Q1535" s="59">
        <v>29.65849</v>
      </c>
      <c r="R1535" s="59">
        <v>0</v>
      </c>
      <c r="S1535" s="59">
        <v>13.118790000000001</v>
      </c>
      <c r="T1535" s="59">
        <v>0.4041169</v>
      </c>
      <c r="U1535" s="59">
        <v>0.33453050000000001</v>
      </c>
      <c r="V1535" s="59">
        <v>97.821021200000018</v>
      </c>
      <c r="W1535" s="59">
        <f t="shared" si="1067"/>
        <v>17.193934277234895</v>
      </c>
      <c r="X1535" s="59">
        <f t="shared" si="1068"/>
        <v>13.852584710785846</v>
      </c>
      <c r="Y1535" s="59">
        <f t="shared" si="1069"/>
        <v>99.209050188020754</v>
      </c>
      <c r="Z1535" s="59">
        <f t="shared" si="1074"/>
        <v>7.2565432004823901E-3</v>
      </c>
      <c r="AA1535" s="59">
        <f t="shared" si="1075"/>
        <v>2.0999825593084696E-2</v>
      </c>
      <c r="AB1535" s="59">
        <f t="shared" si="1076"/>
        <v>1.2006857220528973</v>
      </c>
      <c r="AC1535" s="59">
        <f t="shared" si="1077"/>
        <v>0.43496972419751528</v>
      </c>
      <c r="AD1535" s="59">
        <f t="shared" si="1078"/>
        <v>0.3096329516749094</v>
      </c>
      <c r="AE1535" s="59">
        <f t="shared" si="1079"/>
        <v>5.2862052198600568E-3</v>
      </c>
      <c r="AF1535" s="59">
        <f t="shared" si="1080"/>
        <v>0.42711002833198836</v>
      </c>
      <c r="AG1535" s="59">
        <f t="shared" si="1081"/>
        <v>0</v>
      </c>
      <c r="AH1535" s="59">
        <f t="shared" si="1082"/>
        <v>0.58086105681558553</v>
      </c>
      <c r="AI1535" s="59">
        <f t="shared" si="1083"/>
        <v>9.6542725475195195E-3</v>
      </c>
      <c r="AJ1535" s="59">
        <f t="shared" si="1086"/>
        <v>2.9964563296338427</v>
      </c>
      <c r="AK1535" s="59">
        <f t="shared" si="1070"/>
        <v>4.0052862052198606</v>
      </c>
      <c r="AL1535" s="59">
        <f t="shared" si="1091"/>
        <v>0.57626757887657409</v>
      </c>
      <c r="AM1535" s="59">
        <f t="shared" si="1087"/>
        <v>0.42373242112342591</v>
      </c>
      <c r="AN1535" s="59">
        <f t="shared" si="1092"/>
        <v>1.3794075405140367</v>
      </c>
      <c r="AO1535" s="59">
        <f t="shared" si="1088"/>
        <v>4.2834784987007763</v>
      </c>
      <c r="AP1535" s="59">
        <f t="shared" si="1093"/>
        <v>0.42027268678150209</v>
      </c>
      <c r="AQ1535" s="59">
        <f t="shared" si="1094"/>
        <v>0.15917071833931534</v>
      </c>
      <c r="AR1535" s="59">
        <f t="shared" si="1095"/>
        <v>0.22360166475131232</v>
      </c>
      <c r="AS1535" s="59">
        <f t="shared" si="1096"/>
        <v>0.61722761690937233</v>
      </c>
      <c r="AT1535" s="59">
        <f t="shared" si="1097"/>
        <v>0.26592992136249893</v>
      </c>
      <c r="AU1535" s="59">
        <v>38.554940000000002</v>
      </c>
      <c r="AV1535" s="78"/>
      <c r="AW1535" s="59">
        <v>17.386810000000001</v>
      </c>
      <c r="AX1535" s="59"/>
      <c r="AY1535" s="59">
        <v>42.369540000000001</v>
      </c>
      <c r="AZ1535" s="59"/>
      <c r="BA1535" s="59"/>
      <c r="BB1535" s="59"/>
      <c r="BC1535" s="59"/>
      <c r="BD1535" s="59"/>
      <c r="BE1535" s="59">
        <f t="shared" si="1100"/>
        <v>98.31129</v>
      </c>
      <c r="BF1535" s="59">
        <f t="shared" si="1089"/>
        <v>81.28595401915679</v>
      </c>
      <c r="BG1535" s="59">
        <f t="shared" si="1098"/>
        <v>0.18712628510776283</v>
      </c>
      <c r="BH1535" s="64">
        <f t="shared" si="1099"/>
        <v>0.81287371489223714</v>
      </c>
      <c r="BI1535" s="52"/>
      <c r="BJ1535" s="62"/>
      <c r="BK1535" s="62"/>
      <c r="BL1535" s="62"/>
    </row>
    <row r="1536" spans="1:64" s="31" customFormat="1" x14ac:dyDescent="0.25">
      <c r="A1536" s="62"/>
      <c r="B1536" s="58" t="s">
        <v>254</v>
      </c>
      <c r="C1536" s="52" t="s">
        <v>267</v>
      </c>
      <c r="D1536" s="52" t="s">
        <v>271</v>
      </c>
      <c r="E1536" s="52" t="s">
        <v>1623</v>
      </c>
      <c r="F1536" s="52" t="s">
        <v>1637</v>
      </c>
      <c r="G1536" s="63" t="s">
        <v>1779</v>
      </c>
      <c r="H1536" s="52" t="s">
        <v>1794</v>
      </c>
      <c r="I1536" s="52" t="s">
        <v>1724</v>
      </c>
      <c r="J1536" s="52" t="s">
        <v>1722</v>
      </c>
      <c r="K1536" s="59">
        <v>81.287371489223716</v>
      </c>
      <c r="L1536" s="59">
        <v>0</v>
      </c>
      <c r="M1536" s="59">
        <v>0.87237989999999999</v>
      </c>
      <c r="N1536" s="59">
        <v>34.15757</v>
      </c>
      <c r="O1536" s="59">
        <v>18.26315</v>
      </c>
      <c r="P1536" s="59">
        <v>0</v>
      </c>
      <c r="Q1536" s="59">
        <v>29.147040000000001</v>
      </c>
      <c r="R1536" s="59">
        <v>0.46825430000000001</v>
      </c>
      <c r="S1536" s="59">
        <v>13.3386</v>
      </c>
      <c r="T1536" s="59">
        <v>0</v>
      </c>
      <c r="U1536" s="59">
        <v>0</v>
      </c>
      <c r="V1536" s="59">
        <v>96.246994200000003</v>
      </c>
      <c r="W1536" s="59">
        <f t="shared" si="1067"/>
        <v>16.403724794473</v>
      </c>
      <c r="X1536" s="59">
        <f t="shared" si="1068"/>
        <v>14.162386314210934</v>
      </c>
      <c r="Y1536" s="59">
        <f t="shared" si="1069"/>
        <v>97.66606530868394</v>
      </c>
      <c r="Z1536" s="59">
        <f t="shared" si="1074"/>
        <v>0</v>
      </c>
      <c r="AA1536" s="59">
        <f t="shared" si="1075"/>
        <v>1.9678863127288365E-2</v>
      </c>
      <c r="AB1536" s="59">
        <f t="shared" si="1076"/>
        <v>1.2076143625473661</v>
      </c>
      <c r="AC1536" s="59">
        <f t="shared" si="1077"/>
        <v>0.4332860366377021</v>
      </c>
      <c r="AD1536" s="59">
        <f t="shared" si="1078"/>
        <v>0.31967056592715909</v>
      </c>
      <c r="AE1536" s="59">
        <f t="shared" si="1079"/>
        <v>0</v>
      </c>
      <c r="AF1536" s="59">
        <f t="shared" si="1080"/>
        <v>0.41148767889896182</v>
      </c>
      <c r="AG1536" s="59">
        <f t="shared" si="1081"/>
        <v>1.1896842820302646E-2</v>
      </c>
      <c r="AH1536" s="59">
        <f t="shared" si="1082"/>
        <v>0.5964013043578178</v>
      </c>
      <c r="AI1536" s="59">
        <f t="shared" si="1083"/>
        <v>0</v>
      </c>
      <c r="AJ1536" s="59">
        <f t="shared" si="1086"/>
        <v>3.0000356543165978</v>
      </c>
      <c r="AK1536" s="59">
        <f t="shared" si="1070"/>
        <v>4</v>
      </c>
      <c r="AL1536" s="59">
        <f t="shared" si="1091"/>
        <v>0.59173313159022078</v>
      </c>
      <c r="AM1536" s="59">
        <f t="shared" si="1087"/>
        <v>0.40826686840977922</v>
      </c>
      <c r="AN1536" s="59">
        <f t="shared" si="1092"/>
        <v>1.2872241699998255</v>
      </c>
      <c r="AO1536" s="59">
        <f t="shared" si="1088"/>
        <v>3.912724780224667</v>
      </c>
      <c r="AP1536" s="59">
        <f t="shared" si="1093"/>
        <v>0.43721118949179183</v>
      </c>
      <c r="AQ1536" s="59">
        <f t="shared" si="1094"/>
        <v>0.16304972970405102</v>
      </c>
      <c r="AR1536" s="59">
        <f t="shared" si="1095"/>
        <v>0.22099992519929004</v>
      </c>
      <c r="AS1536" s="59">
        <f t="shared" si="1096"/>
        <v>0.61595034509665902</v>
      </c>
      <c r="AT1536" s="59">
        <f t="shared" si="1097"/>
        <v>0.26405383096554064</v>
      </c>
      <c r="AU1536" s="59">
        <v>38.554940000000002</v>
      </c>
      <c r="AV1536" s="78"/>
      <c r="AW1536" s="59">
        <v>17.386810000000001</v>
      </c>
      <c r="AX1536" s="59"/>
      <c r="AY1536" s="59">
        <v>42.369540000000001</v>
      </c>
      <c r="AZ1536" s="59"/>
      <c r="BA1536" s="59"/>
      <c r="BB1536" s="59"/>
      <c r="BC1536" s="59"/>
      <c r="BD1536" s="59"/>
      <c r="BE1536" s="59">
        <f t="shared" si="1100"/>
        <v>98.31129</v>
      </c>
      <c r="BF1536" s="59">
        <f t="shared" si="1089"/>
        <v>81.28595401915679</v>
      </c>
      <c r="BG1536" s="59">
        <f t="shared" si="1098"/>
        <v>0.18712628510776283</v>
      </c>
      <c r="BH1536" s="64">
        <f t="shared" si="1099"/>
        <v>0.81287371489223714</v>
      </c>
      <c r="BI1536" s="52"/>
      <c r="BJ1536" s="62"/>
      <c r="BK1536" s="62"/>
      <c r="BL1536" s="62"/>
    </row>
    <row r="1537" spans="1:64" s="31" customFormat="1" x14ac:dyDescent="0.25">
      <c r="A1537" s="62"/>
      <c r="B1537" s="58" t="s">
        <v>254</v>
      </c>
      <c r="C1537" s="52" t="s">
        <v>267</v>
      </c>
      <c r="D1537" s="52" t="s">
        <v>271</v>
      </c>
      <c r="E1537" s="52" t="s">
        <v>1623</v>
      </c>
      <c r="F1537" s="52" t="s">
        <v>1638</v>
      </c>
      <c r="G1537" s="63" t="s">
        <v>1779</v>
      </c>
      <c r="H1537" s="52" t="s">
        <v>1794</v>
      </c>
      <c r="I1537" s="52" t="s">
        <v>1724</v>
      </c>
      <c r="J1537" s="52" t="s">
        <v>1722</v>
      </c>
      <c r="K1537" s="59">
        <v>83.19619375820325</v>
      </c>
      <c r="L1537" s="59">
        <v>0</v>
      </c>
      <c r="M1537" s="59">
        <v>0.68242840000000005</v>
      </c>
      <c r="N1537" s="59">
        <v>34.718859999999999</v>
      </c>
      <c r="O1537" s="59">
        <v>20.784880000000001</v>
      </c>
      <c r="P1537" s="59">
        <v>0</v>
      </c>
      <c r="Q1537" s="59">
        <v>25.864789999999999</v>
      </c>
      <c r="R1537" s="59">
        <v>0</v>
      </c>
      <c r="S1537" s="59">
        <v>13.73382</v>
      </c>
      <c r="T1537" s="59">
        <v>0</v>
      </c>
      <c r="U1537" s="59">
        <v>0.31712430000000003</v>
      </c>
      <c r="V1537" s="59">
        <v>96.101902699999997</v>
      </c>
      <c r="W1537" s="59">
        <f t="shared" ref="W1537:W1558" si="1101">Q1537-0.8998*X1537</f>
        <v>15.619655843779745</v>
      </c>
      <c r="X1537" s="59">
        <f t="shared" ref="X1537:X1558" si="1102">(S1537/40.31+Q1537/71.85+R1537/70.94+T1537/74.7+U1537/41.38-N1537/101.96-O1537/151.91-P1537/201-L1537*2/60.08-M1537*2/79.95)/3*159.66</f>
        <v>11.386012620827133</v>
      </c>
      <c r="Y1537" s="59">
        <f t="shared" ref="Y1537:Y1558" si="1103">SUM(L1537:P1537,R1537:U1537,W1537:X1537)</f>
        <v>97.242781164606868</v>
      </c>
      <c r="Z1537" s="59">
        <f t="shared" si="1074"/>
        <v>0</v>
      </c>
      <c r="AA1537" s="59">
        <f t="shared" si="1075"/>
        <v>1.5382303576988252E-2</v>
      </c>
      <c r="AB1537" s="59">
        <f t="shared" si="1076"/>
        <v>1.2265258075830547</v>
      </c>
      <c r="AC1537" s="59">
        <f t="shared" si="1077"/>
        <v>0.49273845828861534</v>
      </c>
      <c r="AD1537" s="59">
        <f t="shared" si="1078"/>
        <v>0.25680756066941307</v>
      </c>
      <c r="AE1537" s="59">
        <f t="shared" si="1079"/>
        <v>0</v>
      </c>
      <c r="AF1537" s="59">
        <f t="shared" si="1080"/>
        <v>0.39152162395927159</v>
      </c>
      <c r="AG1537" s="59">
        <f t="shared" si="1081"/>
        <v>0</v>
      </c>
      <c r="AH1537" s="59">
        <f t="shared" si="1082"/>
        <v>0.61360602907512729</v>
      </c>
      <c r="AI1537" s="59">
        <f t="shared" si="1083"/>
        <v>0</v>
      </c>
      <c r="AJ1537" s="59">
        <f t="shared" si="1086"/>
        <v>2.9965817831524699</v>
      </c>
      <c r="AK1537" s="59">
        <f t="shared" si="1070"/>
        <v>4</v>
      </c>
      <c r="AL1537" s="59">
        <f t="shared" si="1091"/>
        <v>0.61047572138991546</v>
      </c>
      <c r="AM1537" s="59">
        <f t="shared" si="1087"/>
        <v>0.38952427861008454</v>
      </c>
      <c r="AN1537" s="59">
        <f t="shared" si="1092"/>
        <v>1.5245720294943932</v>
      </c>
      <c r="AO1537" s="59">
        <f t="shared" si="1088"/>
        <v>4.8828718253142993</v>
      </c>
      <c r="AP1537" s="59">
        <f t="shared" si="1093"/>
        <v>0.39610674138708341</v>
      </c>
      <c r="AQ1537" s="59">
        <f t="shared" si="1094"/>
        <v>0.12995861649367732</v>
      </c>
      <c r="AR1537" s="59">
        <f t="shared" si="1095"/>
        <v>0.24935250412992574</v>
      </c>
      <c r="AS1537" s="59">
        <f t="shared" si="1096"/>
        <v>0.62068887937639694</v>
      </c>
      <c r="AT1537" s="59">
        <f t="shared" si="1097"/>
        <v>0.28659844101325288</v>
      </c>
      <c r="AU1537" s="59">
        <v>39.104340000000001</v>
      </c>
      <c r="AV1537" s="78"/>
      <c r="AW1537" s="59">
        <v>15.602969999999999</v>
      </c>
      <c r="AX1537" s="59"/>
      <c r="AY1537" s="59">
        <v>43.335979999999999</v>
      </c>
      <c r="AZ1537" s="59">
        <v>0.1666666</v>
      </c>
      <c r="BA1537" s="59"/>
      <c r="BB1537" s="59"/>
      <c r="BC1537" s="59"/>
      <c r="BD1537" s="59"/>
      <c r="BE1537" s="59">
        <f t="shared" si="1100"/>
        <v>98.209956599999998</v>
      </c>
      <c r="BF1537" s="59">
        <f t="shared" si="1089"/>
        <v>83.194890987703829</v>
      </c>
      <c r="BG1537" s="59">
        <f t="shared" si="1098"/>
        <v>0.16803806241796748</v>
      </c>
      <c r="BH1537" s="64">
        <f t="shared" si="1099"/>
        <v>0.83196193758203252</v>
      </c>
      <c r="BI1537" s="52"/>
      <c r="BJ1537" s="62"/>
      <c r="BK1537" s="62"/>
      <c r="BL1537" s="62"/>
    </row>
    <row r="1538" spans="1:64" s="31" customFormat="1" x14ac:dyDescent="0.25">
      <c r="A1538" s="62"/>
      <c r="B1538" s="58" t="s">
        <v>254</v>
      </c>
      <c r="C1538" s="52" t="s">
        <v>267</v>
      </c>
      <c r="D1538" s="52" t="s">
        <v>271</v>
      </c>
      <c r="E1538" s="52" t="s">
        <v>1623</v>
      </c>
      <c r="F1538" s="52" t="s">
        <v>1639</v>
      </c>
      <c r="G1538" s="63" t="s">
        <v>1779</v>
      </c>
      <c r="H1538" s="52" t="s">
        <v>1794</v>
      </c>
      <c r="I1538" s="52" t="s">
        <v>1724</v>
      </c>
      <c r="J1538" s="52" t="s">
        <v>1722</v>
      </c>
      <c r="K1538" s="59">
        <v>82.39134456479178</v>
      </c>
      <c r="L1538" s="59">
        <v>0</v>
      </c>
      <c r="M1538" s="59">
        <v>1.1119429999999999</v>
      </c>
      <c r="N1538" s="59">
        <v>33.291069999999998</v>
      </c>
      <c r="O1538" s="59">
        <v>20.071819999999999</v>
      </c>
      <c r="P1538" s="59">
        <v>0</v>
      </c>
      <c r="Q1538" s="59">
        <v>28.219830000000002</v>
      </c>
      <c r="R1538" s="59">
        <v>0</v>
      </c>
      <c r="S1538" s="59">
        <v>13.237629999999999</v>
      </c>
      <c r="T1538" s="59">
        <v>0</v>
      </c>
      <c r="U1538" s="59">
        <v>0.34072079999999999</v>
      </c>
      <c r="V1538" s="59">
        <v>96.273013799999987</v>
      </c>
      <c r="W1538" s="59">
        <f t="shared" si="1101"/>
        <v>16.586399382504489</v>
      </c>
      <c r="X1538" s="59">
        <f t="shared" si="1102"/>
        <v>12.928907109908327</v>
      </c>
      <c r="Y1538" s="59">
        <f t="shared" si="1103"/>
        <v>97.568490292412804</v>
      </c>
      <c r="Z1538" s="59">
        <f t="shared" si="1074"/>
        <v>0</v>
      </c>
      <c r="AA1538" s="59">
        <f t="shared" si="1075"/>
        <v>2.5236607337839456E-2</v>
      </c>
      <c r="AB1538" s="59">
        <f t="shared" si="1076"/>
        <v>1.1841947938015793</v>
      </c>
      <c r="AC1538" s="59">
        <f t="shared" si="1077"/>
        <v>0.47911509270235192</v>
      </c>
      <c r="AD1538" s="59">
        <f t="shared" si="1078"/>
        <v>0.29361762357862314</v>
      </c>
      <c r="AE1538" s="59">
        <f t="shared" si="1079"/>
        <v>0</v>
      </c>
      <c r="AF1538" s="59">
        <f t="shared" si="1080"/>
        <v>0.41862057573967953</v>
      </c>
      <c r="AG1538" s="59">
        <f t="shared" si="1081"/>
        <v>0</v>
      </c>
      <c r="AH1538" s="59">
        <f t="shared" si="1082"/>
        <v>0.59551494446081044</v>
      </c>
      <c r="AI1538" s="59">
        <f t="shared" si="1083"/>
        <v>0</v>
      </c>
      <c r="AJ1538" s="59">
        <f t="shared" si="1086"/>
        <v>2.9962996376208841</v>
      </c>
      <c r="AK1538" s="59">
        <f t="shared" si="1070"/>
        <v>4</v>
      </c>
      <c r="AL1538" s="59">
        <f t="shared" si="1091"/>
        <v>0.58721436395707727</v>
      </c>
      <c r="AM1538" s="59">
        <f t="shared" si="1087"/>
        <v>0.41278563604292273</v>
      </c>
      <c r="AN1538" s="59">
        <f t="shared" si="1092"/>
        <v>1.4257338188270701</v>
      </c>
      <c r="AO1538" s="59">
        <f t="shared" si="1088"/>
        <v>4.4727424280188455</v>
      </c>
      <c r="AP1538" s="59">
        <f t="shared" si="1093"/>
        <v>0.41224638591365981</v>
      </c>
      <c r="AQ1538" s="59">
        <f t="shared" si="1094"/>
        <v>0.15004011240367132</v>
      </c>
      <c r="AR1538" s="59">
        <f t="shared" si="1095"/>
        <v>0.24483027104163918</v>
      </c>
      <c r="AS1538" s="59">
        <f t="shared" si="1096"/>
        <v>0.60512961655468944</v>
      </c>
      <c r="AT1538" s="59">
        <f t="shared" si="1097"/>
        <v>0.28804920633844827</v>
      </c>
      <c r="AU1538" s="59">
        <v>38.671500000000002</v>
      </c>
      <c r="AV1538" s="78"/>
      <c r="AW1538" s="59">
        <v>16.32246</v>
      </c>
      <c r="AX1538" s="59"/>
      <c r="AY1538" s="59">
        <v>42.84366</v>
      </c>
      <c r="AZ1538" s="59">
        <v>0.27983249999999998</v>
      </c>
      <c r="BA1538" s="59">
        <v>0.36973089999999997</v>
      </c>
      <c r="BB1538" s="59"/>
      <c r="BC1538" s="59"/>
      <c r="BD1538" s="59"/>
      <c r="BE1538" s="59">
        <f t="shared" si="1090"/>
        <v>98.487183399999992</v>
      </c>
      <c r="BF1538" s="59">
        <f t="shared" si="1089"/>
        <v>82.389992603515125</v>
      </c>
      <c r="BG1538" s="59">
        <f t="shared" si="1098"/>
        <v>0.1760865543520822</v>
      </c>
      <c r="BH1538" s="64">
        <f t="shared" si="1099"/>
        <v>0.8239134456479178</v>
      </c>
      <c r="BI1538" s="52"/>
      <c r="BJ1538" s="62"/>
      <c r="BK1538" s="62"/>
      <c r="BL1538" s="62"/>
    </row>
    <row r="1539" spans="1:64" s="31" customFormat="1" x14ac:dyDescent="0.25">
      <c r="A1539" s="62"/>
      <c r="B1539" s="58" t="s">
        <v>254</v>
      </c>
      <c r="C1539" s="52" t="s">
        <v>267</v>
      </c>
      <c r="D1539" s="52" t="s">
        <v>271</v>
      </c>
      <c r="E1539" s="52" t="s">
        <v>1623</v>
      </c>
      <c r="F1539" s="52" t="s">
        <v>1640</v>
      </c>
      <c r="G1539" s="63" t="s">
        <v>1779</v>
      </c>
      <c r="H1539" s="52" t="s">
        <v>1794</v>
      </c>
      <c r="I1539" s="52" t="s">
        <v>1724</v>
      </c>
      <c r="J1539" s="52" t="s">
        <v>1722</v>
      </c>
      <c r="K1539" s="59">
        <v>82.39134456479178</v>
      </c>
      <c r="L1539" s="59">
        <v>0</v>
      </c>
      <c r="M1539" s="59">
        <v>0.79836370000000001</v>
      </c>
      <c r="N1539" s="59">
        <v>33.805289999999999</v>
      </c>
      <c r="O1539" s="59">
        <v>19.75254</v>
      </c>
      <c r="P1539" s="59">
        <v>0</v>
      </c>
      <c r="Q1539" s="59">
        <v>26.741790000000002</v>
      </c>
      <c r="R1539" s="59">
        <v>0.4210721</v>
      </c>
      <c r="S1539" s="59">
        <v>13.32511</v>
      </c>
      <c r="T1539" s="59">
        <v>0.55228569999999999</v>
      </c>
      <c r="U1539" s="59">
        <v>0</v>
      </c>
      <c r="V1539" s="59">
        <v>95.396451500000012</v>
      </c>
      <c r="W1539" s="59">
        <f t="shared" si="1101"/>
        <v>15.510764503049408</v>
      </c>
      <c r="X1539" s="59">
        <f t="shared" si="1102"/>
        <v>12.481690927929087</v>
      </c>
      <c r="Y1539" s="59">
        <f t="shared" si="1103"/>
        <v>96.647116930978513</v>
      </c>
      <c r="Z1539" s="59">
        <f t="shared" si="1074"/>
        <v>0</v>
      </c>
      <c r="AA1539" s="59">
        <f t="shared" si="1075"/>
        <v>1.8176457359209603E-2</v>
      </c>
      <c r="AB1539" s="59">
        <f t="shared" si="1076"/>
        <v>1.2062576310881499</v>
      </c>
      <c r="AC1539" s="59">
        <f t="shared" si="1077"/>
        <v>0.47297268760182698</v>
      </c>
      <c r="AD1539" s="59">
        <f t="shared" si="1078"/>
        <v>0.28435033414633698</v>
      </c>
      <c r="AE1539" s="59">
        <f t="shared" si="1079"/>
        <v>0</v>
      </c>
      <c r="AF1539" s="59">
        <f t="shared" si="1080"/>
        <v>0.39270069570589905</v>
      </c>
      <c r="AG1539" s="59">
        <f t="shared" si="1081"/>
        <v>1.0797433082697356E-2</v>
      </c>
      <c r="AH1539" s="59">
        <f t="shared" si="1082"/>
        <v>0.60133051600135123</v>
      </c>
      <c r="AI1539" s="59">
        <f t="shared" si="1083"/>
        <v>1.3447461237162398E-2</v>
      </c>
      <c r="AJ1539" s="59">
        <f t="shared" si="1086"/>
        <v>3.0000332162226337</v>
      </c>
      <c r="AK1539" s="59">
        <f t="shared" si="1070"/>
        <v>4</v>
      </c>
      <c r="AL1539" s="59">
        <f t="shared" si="1091"/>
        <v>0.6049412824458148</v>
      </c>
      <c r="AM1539" s="59">
        <f t="shared" si="1087"/>
        <v>0.3950587175541852</v>
      </c>
      <c r="AN1539" s="59">
        <f t="shared" si="1092"/>
        <v>1.3810453111822301</v>
      </c>
      <c r="AO1539" s="59">
        <f t="shared" si="1088"/>
        <v>4.2901364917450655</v>
      </c>
      <c r="AP1539" s="59">
        <f t="shared" si="1093"/>
        <v>0.41998360774725563</v>
      </c>
      <c r="AQ1539" s="59">
        <f t="shared" si="1094"/>
        <v>0.14481214903783263</v>
      </c>
      <c r="AR1539" s="59">
        <f t="shared" si="1095"/>
        <v>0.24087255439120203</v>
      </c>
      <c r="AS1539" s="59">
        <f t="shared" si="1096"/>
        <v>0.6143152965709654</v>
      </c>
      <c r="AT1539" s="59">
        <f t="shared" si="1097"/>
        <v>0.28166040258897218</v>
      </c>
      <c r="AU1539" s="59">
        <v>38.671500000000002</v>
      </c>
      <c r="AV1539" s="78"/>
      <c r="AW1539" s="59">
        <v>16.32246</v>
      </c>
      <c r="AX1539" s="59"/>
      <c r="AY1539" s="59">
        <v>42.84366</v>
      </c>
      <c r="AZ1539" s="59">
        <v>0.27983249999999998</v>
      </c>
      <c r="BA1539" s="59">
        <v>0.36973089999999997</v>
      </c>
      <c r="BB1539" s="59"/>
      <c r="BC1539" s="59"/>
      <c r="BD1539" s="59"/>
      <c r="BE1539" s="59">
        <f t="shared" si="1090"/>
        <v>98.487183399999992</v>
      </c>
      <c r="BF1539" s="59">
        <f t="shared" si="1089"/>
        <v>82.389992603515125</v>
      </c>
      <c r="BG1539" s="59">
        <f t="shared" si="1098"/>
        <v>0.1760865543520822</v>
      </c>
      <c r="BH1539" s="64">
        <f t="shared" si="1099"/>
        <v>0.8239134456479178</v>
      </c>
      <c r="BI1539" s="52"/>
      <c r="BJ1539" s="62"/>
      <c r="BK1539" s="62"/>
      <c r="BL1539" s="62"/>
    </row>
    <row r="1540" spans="1:64" s="31" customFormat="1" x14ac:dyDescent="0.25">
      <c r="A1540" s="62"/>
      <c r="B1540" s="58" t="s">
        <v>254</v>
      </c>
      <c r="C1540" s="52" t="s">
        <v>267</v>
      </c>
      <c r="D1540" s="70" t="s">
        <v>1641</v>
      </c>
      <c r="E1540" s="52"/>
      <c r="F1540" s="52" t="s">
        <v>1642</v>
      </c>
      <c r="G1540" s="63" t="s">
        <v>1779</v>
      </c>
      <c r="H1540" s="52" t="s">
        <v>1794</v>
      </c>
      <c r="I1540" s="52" t="s">
        <v>1724</v>
      </c>
      <c r="J1540" s="52" t="s">
        <v>1722</v>
      </c>
      <c r="K1540" s="59">
        <v>81.678985906807895</v>
      </c>
      <c r="L1540" s="59">
        <v>0</v>
      </c>
      <c r="M1540" s="59">
        <v>0.81294339999999998</v>
      </c>
      <c r="N1540" s="59">
        <v>35.306130000000003</v>
      </c>
      <c r="O1540" s="59">
        <v>19.355689999999999</v>
      </c>
      <c r="P1540" s="59">
        <v>0.47237469999999998</v>
      </c>
      <c r="Q1540" s="59">
        <v>29.594249999999999</v>
      </c>
      <c r="R1540" s="59">
        <v>0</v>
      </c>
      <c r="S1540" s="59">
        <v>13.33408</v>
      </c>
      <c r="T1540" s="59">
        <v>0</v>
      </c>
      <c r="U1540" s="59">
        <v>0</v>
      </c>
      <c r="V1540" s="59">
        <v>98.875468100000006</v>
      </c>
      <c r="W1540" s="59">
        <f t="shared" si="1101"/>
        <v>17.799522755909628</v>
      </c>
      <c r="X1540" s="59">
        <f t="shared" si="1102"/>
        <v>13.108165419082427</v>
      </c>
      <c r="Y1540" s="59">
        <f t="shared" si="1103"/>
        <v>100.18890627499205</v>
      </c>
      <c r="Z1540" s="59">
        <f t="shared" si="1074"/>
        <v>0</v>
      </c>
      <c r="AA1540" s="59">
        <f t="shared" si="1075"/>
        <v>1.7906117135989667E-2</v>
      </c>
      <c r="AB1540" s="59">
        <f t="shared" si="1076"/>
        <v>1.218816081475635</v>
      </c>
      <c r="AC1540" s="59">
        <f t="shared" si="1077"/>
        <v>0.44838845547094763</v>
      </c>
      <c r="AD1540" s="59">
        <f t="shared" si="1078"/>
        <v>0.28890488405814524</v>
      </c>
      <c r="AE1540" s="59">
        <f t="shared" si="1079"/>
        <v>7.9242402296306174E-3</v>
      </c>
      <c r="AF1540" s="59">
        <f t="shared" si="1080"/>
        <v>0.43598292083365731</v>
      </c>
      <c r="AG1540" s="59">
        <f t="shared" si="1081"/>
        <v>0</v>
      </c>
      <c r="AH1540" s="59">
        <f t="shared" si="1082"/>
        <v>0.58215435304282559</v>
      </c>
      <c r="AI1540" s="59">
        <f t="shared" si="1083"/>
        <v>0</v>
      </c>
      <c r="AJ1540" s="59">
        <f t="shared" si="1086"/>
        <v>3.0000770522468314</v>
      </c>
      <c r="AK1540" s="59">
        <f t="shared" si="1070"/>
        <v>4.00792424022963</v>
      </c>
      <c r="AL1540" s="59">
        <f t="shared" si="1091"/>
        <v>0.57178375448952545</v>
      </c>
      <c r="AM1540" s="59">
        <f t="shared" si="1087"/>
        <v>0.42821624551047455</v>
      </c>
      <c r="AN1540" s="59">
        <f t="shared" si="1092"/>
        <v>1.5090880940105915</v>
      </c>
      <c r="AO1540" s="59">
        <f t="shared" si="1088"/>
        <v>4.8180633233237193</v>
      </c>
      <c r="AP1540" s="59">
        <f t="shared" si="1093"/>
        <v>0.39855117179308519</v>
      </c>
      <c r="AQ1540" s="59">
        <f t="shared" si="1094"/>
        <v>0.14769362130557775</v>
      </c>
      <c r="AR1540" s="59">
        <f t="shared" si="1095"/>
        <v>0.2292246285694178</v>
      </c>
      <c r="AS1540" s="59">
        <f t="shared" si="1096"/>
        <v>0.62308175012500444</v>
      </c>
      <c r="AT1540" s="59">
        <f t="shared" si="1097"/>
        <v>0.26894627835655538</v>
      </c>
      <c r="AU1540" s="59">
        <v>39.590479999999999</v>
      </c>
      <c r="AV1540" s="78"/>
      <c r="AW1540" s="59">
        <v>17.01604</v>
      </c>
      <c r="AX1540" s="59"/>
      <c r="AY1540" s="59">
        <v>42.556399999999996</v>
      </c>
      <c r="AZ1540" s="59">
        <v>0.21981909999999999</v>
      </c>
      <c r="BA1540" s="59"/>
      <c r="BB1540" s="59"/>
      <c r="BC1540" s="59"/>
      <c r="BD1540" s="59"/>
      <c r="BE1540" s="59">
        <f>SUM(AU1540:BC1540)</f>
        <v>99.382739099999995</v>
      </c>
      <c r="BF1540" s="59">
        <f t="shared" si="1089"/>
        <v>81.677591414816078</v>
      </c>
      <c r="BG1540" s="59">
        <f t="shared" si="1098"/>
        <v>0.18321014093192103</v>
      </c>
      <c r="BH1540" s="64">
        <f t="shared" si="1099"/>
        <v>0.81678985906807899</v>
      </c>
      <c r="BI1540" s="52"/>
      <c r="BJ1540" s="62"/>
      <c r="BK1540" s="62"/>
      <c r="BL1540" s="62"/>
    </row>
    <row r="1541" spans="1:64" s="31" customFormat="1" x14ac:dyDescent="0.25">
      <c r="A1541" s="62"/>
      <c r="B1541" s="58" t="s">
        <v>254</v>
      </c>
      <c r="C1541" s="52" t="s">
        <v>267</v>
      </c>
      <c r="D1541" s="70" t="s">
        <v>1641</v>
      </c>
      <c r="E1541" s="52"/>
      <c r="F1541" s="52" t="s">
        <v>1643</v>
      </c>
      <c r="G1541" s="63" t="s">
        <v>1779</v>
      </c>
      <c r="H1541" s="52" t="s">
        <v>1794</v>
      </c>
      <c r="I1541" s="52" t="s">
        <v>1724</v>
      </c>
      <c r="J1541" s="52" t="s">
        <v>1722</v>
      </c>
      <c r="K1541" s="59">
        <v>81.412211257114421</v>
      </c>
      <c r="L1541" s="59">
        <v>0</v>
      </c>
      <c r="M1541" s="59">
        <v>1.124555</v>
      </c>
      <c r="N1541" s="59">
        <v>34.946680000000001</v>
      </c>
      <c r="O1541" s="59">
        <v>17.083919999999999</v>
      </c>
      <c r="P1541" s="59">
        <v>0</v>
      </c>
      <c r="Q1541" s="59">
        <v>31.799440000000001</v>
      </c>
      <c r="R1541" s="59">
        <v>0.41295989999999999</v>
      </c>
      <c r="S1541" s="59">
        <v>13.47786</v>
      </c>
      <c r="T1541" s="59">
        <v>0</v>
      </c>
      <c r="U1541" s="59">
        <v>0</v>
      </c>
      <c r="V1541" s="59">
        <v>98.845414900000009</v>
      </c>
      <c r="W1541" s="59">
        <f t="shared" si="1101"/>
        <v>17.461187067546689</v>
      </c>
      <c r="X1541" s="59">
        <f t="shared" si="1102"/>
        <v>15.93493324344667</v>
      </c>
      <c r="Y1541" s="59">
        <f t="shared" si="1103"/>
        <v>100.44209521099336</v>
      </c>
      <c r="Z1541" s="59">
        <f t="shared" si="1074"/>
        <v>0</v>
      </c>
      <c r="AA1541" s="59">
        <f t="shared" si="1075"/>
        <v>2.4732814622265096E-2</v>
      </c>
      <c r="AB1541" s="59">
        <f t="shared" si="1076"/>
        <v>1.2046079164488475</v>
      </c>
      <c r="AC1541" s="59">
        <f t="shared" si="1077"/>
        <v>0.39517096133585422</v>
      </c>
      <c r="AD1541" s="59">
        <f t="shared" si="1078"/>
        <v>0.35068319023439443</v>
      </c>
      <c r="AE1541" s="59">
        <f t="shared" si="1079"/>
        <v>0</v>
      </c>
      <c r="AF1541" s="59">
        <f t="shared" si="1080"/>
        <v>0.427057755759223</v>
      </c>
      <c r="AG1541" s="59">
        <f t="shared" si="1081"/>
        <v>1.0229545036890088E-2</v>
      </c>
      <c r="AH1541" s="59">
        <f t="shared" si="1082"/>
        <v>0.58755396793071257</v>
      </c>
      <c r="AI1541" s="59">
        <f t="shared" si="1083"/>
        <v>0</v>
      </c>
      <c r="AJ1541" s="59">
        <f t="shared" si="1086"/>
        <v>3.0000361513681875</v>
      </c>
      <c r="AK1541" s="59">
        <f t="shared" si="1070"/>
        <v>3.9999999999999996</v>
      </c>
      <c r="AL1541" s="59">
        <f t="shared" si="1091"/>
        <v>0.57909242936194238</v>
      </c>
      <c r="AM1541" s="59">
        <f t="shared" si="1087"/>
        <v>0.42090757063805762</v>
      </c>
      <c r="AN1541" s="59">
        <f t="shared" si="1092"/>
        <v>1.2177879283970821</v>
      </c>
      <c r="AO1541" s="59">
        <f t="shared" si="1088"/>
        <v>3.6387957291114557</v>
      </c>
      <c r="AP1541" s="59">
        <f t="shared" si="1093"/>
        <v>0.45089973986951731</v>
      </c>
      <c r="AQ1541" s="59">
        <f t="shared" si="1094"/>
        <v>0.17979492961406365</v>
      </c>
      <c r="AR1541" s="59">
        <f t="shared" si="1095"/>
        <v>0.20260376646913869</v>
      </c>
      <c r="AS1541" s="59">
        <f t="shared" si="1096"/>
        <v>0.61760130391679768</v>
      </c>
      <c r="AT1541" s="59">
        <f t="shared" si="1097"/>
        <v>0.247015988786568</v>
      </c>
      <c r="AU1541" s="59">
        <v>39.906669999999998</v>
      </c>
      <c r="AV1541" s="78"/>
      <c r="AW1541" s="59">
        <v>17.60352</v>
      </c>
      <c r="AX1541" s="59"/>
      <c r="AY1541" s="59">
        <v>43.252070000000003</v>
      </c>
      <c r="AZ1541" s="59">
        <v>0.19734109999999999</v>
      </c>
      <c r="BA1541" s="59"/>
      <c r="BB1541" s="59"/>
      <c r="BC1541" s="59"/>
      <c r="BD1541" s="59"/>
      <c r="BE1541" s="59">
        <f>SUM(AU1541:BC1541)</f>
        <v>100.9596011</v>
      </c>
      <c r="BF1541" s="59">
        <f t="shared" si="1089"/>
        <v>81.410801081015549</v>
      </c>
      <c r="BG1541" s="59">
        <f t="shared" si="1098"/>
        <v>0.18587788742885578</v>
      </c>
      <c r="BH1541" s="64">
        <f t="shared" si="1099"/>
        <v>0.8141221125711442</v>
      </c>
      <c r="BI1541" s="52"/>
      <c r="BJ1541" s="62"/>
      <c r="BK1541" s="62"/>
      <c r="BL1541" s="62"/>
    </row>
    <row r="1542" spans="1:64" s="31" customFormat="1" x14ac:dyDescent="0.25">
      <c r="A1542" s="62"/>
      <c r="B1542" s="58" t="s">
        <v>254</v>
      </c>
      <c r="C1542" s="52" t="s">
        <v>267</v>
      </c>
      <c r="D1542" s="70" t="s">
        <v>1641</v>
      </c>
      <c r="E1542" s="52"/>
      <c r="F1542" s="52" t="s">
        <v>1644</v>
      </c>
      <c r="G1542" s="63" t="s">
        <v>1779</v>
      </c>
      <c r="H1542" s="52" t="s">
        <v>1794</v>
      </c>
      <c r="I1542" s="52" t="s">
        <v>1724</v>
      </c>
      <c r="J1542" s="52" t="s">
        <v>1722</v>
      </c>
      <c r="K1542" s="59">
        <v>81.307498819749767</v>
      </c>
      <c r="L1542" s="59">
        <v>0</v>
      </c>
      <c r="M1542" s="59">
        <v>1.2290209999999999</v>
      </c>
      <c r="N1542" s="59">
        <v>34.271459999999998</v>
      </c>
      <c r="O1542" s="59">
        <v>16.125250000000001</v>
      </c>
      <c r="P1542" s="59">
        <v>0</v>
      </c>
      <c r="Q1542" s="59">
        <v>32.693680000000001</v>
      </c>
      <c r="R1542" s="59">
        <v>0.44075839999999999</v>
      </c>
      <c r="S1542" s="59">
        <v>13.35642</v>
      </c>
      <c r="T1542" s="59">
        <v>0</v>
      </c>
      <c r="U1542" s="59">
        <v>0</v>
      </c>
      <c r="V1542" s="59">
        <v>98.116589399999995</v>
      </c>
      <c r="W1542" s="59">
        <f t="shared" si="1101"/>
        <v>17.390734837312785</v>
      </c>
      <c r="X1542" s="59">
        <f t="shared" si="1102"/>
        <v>17.007051747818643</v>
      </c>
      <c r="Y1542" s="59">
        <f t="shared" si="1103"/>
        <v>99.820695985131437</v>
      </c>
      <c r="Z1542" s="59">
        <f t="shared" si="1074"/>
        <v>0</v>
      </c>
      <c r="AA1542" s="59">
        <f t="shared" si="1075"/>
        <v>2.7265660384244637E-2</v>
      </c>
      <c r="AB1542" s="59">
        <f t="shared" si="1076"/>
        <v>1.1916158511970392</v>
      </c>
      <c r="AC1542" s="59">
        <f t="shared" si="1077"/>
        <v>0.37624247852439296</v>
      </c>
      <c r="AD1542" s="59">
        <f t="shared" si="1078"/>
        <v>0.37753533856067595</v>
      </c>
      <c r="AE1542" s="59">
        <f t="shared" si="1079"/>
        <v>0</v>
      </c>
      <c r="AF1542" s="59">
        <f t="shared" si="1080"/>
        <v>0.42903691130769228</v>
      </c>
      <c r="AG1542" s="59">
        <f t="shared" si="1081"/>
        <v>1.1013184384680951E-2</v>
      </c>
      <c r="AH1542" s="59">
        <f t="shared" si="1082"/>
        <v>0.58732808111597579</v>
      </c>
      <c r="AI1542" s="59">
        <f t="shared" si="1083"/>
        <v>0</v>
      </c>
      <c r="AJ1542" s="59">
        <f t="shared" si="1086"/>
        <v>3.0000375054747019</v>
      </c>
      <c r="AK1542" s="59">
        <f t="shared" ref="AK1542:AK1605" si="1104">Z1542*2+AA1542*2+AB1542*1.5+AC1542*1.5+AD1542*1.5+AE1542*2.5+AF1542+AG1542+AH1542+AI1542</f>
        <v>4.0000000000000009</v>
      </c>
      <c r="AL1542" s="59">
        <f t="shared" si="1091"/>
        <v>0.57787122293085658</v>
      </c>
      <c r="AM1542" s="59">
        <f t="shared" si="1087"/>
        <v>0.42212877706914342</v>
      </c>
      <c r="AN1542" s="59">
        <f t="shared" si="1092"/>
        <v>1.136415237162598</v>
      </c>
      <c r="AO1542" s="59">
        <f t="shared" si="1088"/>
        <v>3.323880112165654</v>
      </c>
      <c r="AP1542" s="59">
        <f t="shared" si="1093"/>
        <v>0.46807380073178728</v>
      </c>
      <c r="AQ1542" s="59">
        <f t="shared" si="1094"/>
        <v>0.19406629347882112</v>
      </c>
      <c r="AR1542" s="59">
        <f t="shared" si="1095"/>
        <v>0.19340171845867898</v>
      </c>
      <c r="AS1542" s="59">
        <f t="shared" si="1096"/>
        <v>0.61253198806249998</v>
      </c>
      <c r="AT1542" s="59">
        <f t="shared" si="1097"/>
        <v>0.23997224200176398</v>
      </c>
      <c r="AU1542" s="59">
        <v>38.846080000000001</v>
      </c>
      <c r="AV1542" s="78"/>
      <c r="AW1542" s="59">
        <v>17.329360000000001</v>
      </c>
      <c r="AX1542" s="59"/>
      <c r="AY1542" s="59">
        <v>42.28548</v>
      </c>
      <c r="AZ1542" s="59">
        <v>0.2199228</v>
      </c>
      <c r="BA1542" s="59"/>
      <c r="BB1542" s="59"/>
      <c r="BC1542" s="59"/>
      <c r="BD1542" s="59"/>
      <c r="BE1542" s="59">
        <f>SUM(AU1542:BC1542)</f>
        <v>98.680842800000008</v>
      </c>
      <c r="BF1542" s="59">
        <f t="shared" si="1089"/>
        <v>81.306082523691032</v>
      </c>
      <c r="BG1542" s="59">
        <f t="shared" si="1098"/>
        <v>0.18692501180250232</v>
      </c>
      <c r="BH1542" s="64">
        <f t="shared" si="1099"/>
        <v>0.81307498819749768</v>
      </c>
      <c r="BI1542" s="52"/>
      <c r="BJ1542" s="62"/>
      <c r="BK1542" s="62"/>
      <c r="BL1542" s="62"/>
    </row>
    <row r="1543" spans="1:64" s="31" customFormat="1" x14ac:dyDescent="0.25">
      <c r="A1543" s="62"/>
      <c r="B1543" s="58" t="s">
        <v>254</v>
      </c>
      <c r="C1543" s="52" t="s">
        <v>267</v>
      </c>
      <c r="D1543" s="70" t="s">
        <v>1641</v>
      </c>
      <c r="E1543" s="52"/>
      <c r="F1543" s="52" t="s">
        <v>1645</v>
      </c>
      <c r="G1543" s="63" t="s">
        <v>1779</v>
      </c>
      <c r="H1543" s="52" t="s">
        <v>1794</v>
      </c>
      <c r="I1543" s="52" t="s">
        <v>1724</v>
      </c>
      <c r="J1543" s="52" t="s">
        <v>1722</v>
      </c>
      <c r="K1543" s="59">
        <v>81.320493338179134</v>
      </c>
      <c r="L1543" s="59">
        <v>0</v>
      </c>
      <c r="M1543" s="59">
        <v>1.197673</v>
      </c>
      <c r="N1543" s="59">
        <v>35.831139999999998</v>
      </c>
      <c r="O1543" s="59">
        <v>17.341229999999999</v>
      </c>
      <c r="P1543" s="59">
        <v>0</v>
      </c>
      <c r="Q1543" s="59">
        <v>30.55283</v>
      </c>
      <c r="R1543" s="59">
        <v>0.46582089999999998</v>
      </c>
      <c r="S1543" s="59">
        <v>13.44664</v>
      </c>
      <c r="T1543" s="59">
        <v>0</v>
      </c>
      <c r="U1543" s="59">
        <v>0</v>
      </c>
      <c r="V1543" s="59">
        <v>98.835333899999995</v>
      </c>
      <c r="W1543" s="59">
        <f t="shared" si="1101"/>
        <v>17.630942550450722</v>
      </c>
      <c r="X1543" s="59">
        <f t="shared" si="1102"/>
        <v>14.360844020392618</v>
      </c>
      <c r="Y1543" s="59">
        <f t="shared" si="1103"/>
        <v>100.27429047084334</v>
      </c>
      <c r="Z1543" s="59">
        <f t="shared" si="1074"/>
        <v>0</v>
      </c>
      <c r="AA1543" s="59">
        <f t="shared" si="1075"/>
        <v>2.6275155213699795E-2</v>
      </c>
      <c r="AB1543" s="59">
        <f t="shared" si="1076"/>
        <v>1.2320110559778663</v>
      </c>
      <c r="AC1543" s="59">
        <f t="shared" si="1077"/>
        <v>0.4001212182655785</v>
      </c>
      <c r="AD1543" s="59">
        <f t="shared" si="1078"/>
        <v>0.31525272927778686</v>
      </c>
      <c r="AE1543" s="59">
        <f t="shared" si="1079"/>
        <v>0</v>
      </c>
      <c r="AF1543" s="59">
        <f t="shared" si="1080"/>
        <v>0.43013280705305329</v>
      </c>
      <c r="AG1543" s="59">
        <f t="shared" si="1081"/>
        <v>1.1510166248302934E-2</v>
      </c>
      <c r="AH1543" s="59">
        <f t="shared" si="1082"/>
        <v>0.58472921098939645</v>
      </c>
      <c r="AI1543" s="59">
        <f t="shared" si="1083"/>
        <v>0</v>
      </c>
      <c r="AJ1543" s="59">
        <f t="shared" si="1086"/>
        <v>3.0000323430256843</v>
      </c>
      <c r="AK1543" s="59">
        <f t="shared" si="1104"/>
        <v>4</v>
      </c>
      <c r="AL1543" s="59">
        <f t="shared" si="1091"/>
        <v>0.57616621825819314</v>
      </c>
      <c r="AM1543" s="59">
        <f t="shared" si="1087"/>
        <v>0.42383378174180686</v>
      </c>
      <c r="AN1543" s="59">
        <f t="shared" si="1092"/>
        <v>1.364406290909663</v>
      </c>
      <c r="AO1543" s="59">
        <f t="shared" si="1088"/>
        <v>4.2226080993167159</v>
      </c>
      <c r="AP1543" s="59">
        <f t="shared" si="1093"/>
        <v>0.42293915552697497</v>
      </c>
      <c r="AQ1543" s="59">
        <f t="shared" si="1094"/>
        <v>0.1618851581519585</v>
      </c>
      <c r="AR1543" s="59">
        <f t="shared" si="1095"/>
        <v>0.2054659030145993</v>
      </c>
      <c r="AS1543" s="59">
        <f t="shared" si="1096"/>
        <v>0.6326489388334422</v>
      </c>
      <c r="AT1543" s="59">
        <f t="shared" si="1097"/>
        <v>0.24515244541135606</v>
      </c>
      <c r="AU1543" s="59">
        <v>38.959009999999999</v>
      </c>
      <c r="AV1543" s="78"/>
      <c r="AW1543" s="59">
        <v>17.37726</v>
      </c>
      <c r="AX1543" s="59">
        <v>0.36046830000000002</v>
      </c>
      <c r="AY1543" s="59">
        <v>42.438639999999999</v>
      </c>
      <c r="AZ1543" s="59">
        <v>0.20481050000000001</v>
      </c>
      <c r="BA1543" s="59"/>
      <c r="BB1543" s="59"/>
      <c r="BC1543" s="59"/>
      <c r="BD1543" s="59"/>
      <c r="BE1543" s="59">
        <f t="shared" si="1090"/>
        <v>99.340188799999993</v>
      </c>
      <c r="BF1543" s="59">
        <f t="shared" si="1089"/>
        <v>81.319077800479462</v>
      </c>
      <c r="BG1543" s="59">
        <f t="shared" si="1098"/>
        <v>0.18679506661820866</v>
      </c>
      <c r="BH1543" s="64">
        <f t="shared" si="1099"/>
        <v>0.81320493338179134</v>
      </c>
      <c r="BI1543" s="52"/>
      <c r="BJ1543" s="62"/>
      <c r="BK1543" s="62"/>
      <c r="BL1543" s="62"/>
    </row>
    <row r="1544" spans="1:64" s="31" customFormat="1" x14ac:dyDescent="0.25">
      <c r="A1544" s="62"/>
      <c r="B1544" s="58" t="s">
        <v>254</v>
      </c>
      <c r="C1544" s="52" t="s">
        <v>267</v>
      </c>
      <c r="D1544" s="70" t="s">
        <v>1641</v>
      </c>
      <c r="E1544" s="52"/>
      <c r="F1544" s="52" t="s">
        <v>1646</v>
      </c>
      <c r="G1544" s="63" t="s">
        <v>1779</v>
      </c>
      <c r="H1544" s="52" t="s">
        <v>1794</v>
      </c>
      <c r="I1544" s="52" t="s">
        <v>1724</v>
      </c>
      <c r="J1544" s="52" t="s">
        <v>1722</v>
      </c>
      <c r="K1544" s="59">
        <v>79.488387992212239</v>
      </c>
      <c r="L1544" s="59">
        <v>0</v>
      </c>
      <c r="M1544" s="59">
        <v>0.64892950000000005</v>
      </c>
      <c r="N1544" s="59">
        <v>51.373440000000002</v>
      </c>
      <c r="O1544" s="59">
        <v>3.3676599999999999</v>
      </c>
      <c r="P1544" s="59">
        <v>0</v>
      </c>
      <c r="Q1544" s="59">
        <v>28.506270000000001</v>
      </c>
      <c r="R1544" s="59">
        <v>0.30807279999999998</v>
      </c>
      <c r="S1544" s="59">
        <v>15.86562</v>
      </c>
      <c r="T1544" s="59">
        <v>0</v>
      </c>
      <c r="U1544" s="59">
        <v>0</v>
      </c>
      <c r="V1544" s="59">
        <v>100.0699923</v>
      </c>
      <c r="W1544" s="59">
        <f t="shared" si="1101"/>
        <v>16.418594513952428</v>
      </c>
      <c r="X1544" s="59">
        <f t="shared" si="1102"/>
        <v>13.433735814678345</v>
      </c>
      <c r="Y1544" s="59">
        <f t="shared" si="1103"/>
        <v>101.41605262863077</v>
      </c>
      <c r="Z1544" s="59">
        <f t="shared" si="1074"/>
        <v>0</v>
      </c>
      <c r="AA1544" s="59">
        <f t="shared" si="1075"/>
        <v>1.3136105620552998E-2</v>
      </c>
      <c r="AB1544" s="59">
        <f t="shared" si="1076"/>
        <v>1.6298765443558207</v>
      </c>
      <c r="AC1544" s="59">
        <f t="shared" si="1077"/>
        <v>7.1697168685591672E-2</v>
      </c>
      <c r="AD1544" s="59">
        <f t="shared" si="1078"/>
        <v>0.27210578588855128</v>
      </c>
      <c r="AE1544" s="59">
        <f t="shared" si="1079"/>
        <v>0</v>
      </c>
      <c r="AF1544" s="59">
        <f t="shared" si="1080"/>
        <v>0.36959415848647853</v>
      </c>
      <c r="AG1544" s="59">
        <f t="shared" si="1081"/>
        <v>7.0238958829628075E-3</v>
      </c>
      <c r="AH1544" s="59">
        <f t="shared" si="1082"/>
        <v>0.63659048599450796</v>
      </c>
      <c r="AI1544" s="59">
        <f t="shared" si="1083"/>
        <v>0</v>
      </c>
      <c r="AJ1544" s="59">
        <f t="shared" si="1086"/>
        <v>3.000024144914466</v>
      </c>
      <c r="AK1544" s="59">
        <f t="shared" si="1104"/>
        <v>4.0000000000000009</v>
      </c>
      <c r="AL1544" s="59">
        <f t="shared" si="1091"/>
        <v>0.6326775999676244</v>
      </c>
      <c r="AM1544" s="59">
        <f t="shared" si="1087"/>
        <v>0.3673224000323756</v>
      </c>
      <c r="AN1544" s="59">
        <f t="shared" si="1092"/>
        <v>1.3582737951697081</v>
      </c>
      <c r="AO1544" s="59">
        <f t="shared" si="1088"/>
        <v>4.1977836823901846</v>
      </c>
      <c r="AP1544" s="59">
        <f t="shared" si="1093"/>
        <v>0.42403897378168393</v>
      </c>
      <c r="AQ1544" s="59">
        <f t="shared" si="1094"/>
        <v>0.13786726063480634</v>
      </c>
      <c r="AR1544" s="59">
        <f t="shared" si="1095"/>
        <v>3.6326652186670888E-2</v>
      </c>
      <c r="AS1544" s="59">
        <f t="shared" si="1096"/>
        <v>0.82580608717852277</v>
      </c>
      <c r="AT1544" s="59">
        <f t="shared" si="1097"/>
        <v>4.2135799428541551E-2</v>
      </c>
      <c r="AU1544" s="59">
        <v>38.801920000000003</v>
      </c>
      <c r="AV1544" s="78"/>
      <c r="AW1544" s="59">
        <v>19.041789999999999</v>
      </c>
      <c r="AX1544" s="59">
        <v>0.33942440000000001</v>
      </c>
      <c r="AY1544" s="59">
        <v>41.395890000000001</v>
      </c>
      <c r="AZ1544" s="59"/>
      <c r="BA1544" s="59"/>
      <c r="BB1544" s="59"/>
      <c r="BC1544" s="59"/>
      <c r="BD1544" s="59"/>
      <c r="BE1544" s="59">
        <f>SUM(AU1544:BC1544)</f>
        <v>99.579024400000009</v>
      </c>
      <c r="BF1544" s="59">
        <f t="shared" si="1089"/>
        <v>79.486868638907765</v>
      </c>
      <c r="BG1544" s="59">
        <f t="shared" si="1098"/>
        <v>0.20511612007787761</v>
      </c>
      <c r="BH1544" s="64">
        <f t="shared" si="1099"/>
        <v>0.79488387992212239</v>
      </c>
      <c r="BI1544" s="52"/>
      <c r="BJ1544" s="62"/>
      <c r="BK1544" s="62"/>
      <c r="BL1544" s="62"/>
    </row>
    <row r="1545" spans="1:64" s="31" customFormat="1" x14ac:dyDescent="0.25">
      <c r="A1545" s="62"/>
      <c r="B1545" s="58" t="s">
        <v>254</v>
      </c>
      <c r="C1545" s="52" t="s">
        <v>267</v>
      </c>
      <c r="D1545" s="70" t="s">
        <v>1641</v>
      </c>
      <c r="E1545" s="52"/>
      <c r="F1545" s="52" t="s">
        <v>1647</v>
      </c>
      <c r="G1545" s="63" t="s">
        <v>1779</v>
      </c>
      <c r="H1545" s="52" t="s">
        <v>1794</v>
      </c>
      <c r="I1545" s="52" t="s">
        <v>1724</v>
      </c>
      <c r="J1545" s="52" t="s">
        <v>1722</v>
      </c>
      <c r="K1545" s="59">
        <v>81.315410539620103</v>
      </c>
      <c r="L1545" s="59">
        <v>0</v>
      </c>
      <c r="M1545" s="59">
        <v>0.7357996</v>
      </c>
      <c r="N1545" s="59">
        <v>44.410040000000002</v>
      </c>
      <c r="O1545" s="59">
        <v>10.41107</v>
      </c>
      <c r="P1545" s="59">
        <v>0.37340109999999999</v>
      </c>
      <c r="Q1545" s="59">
        <v>28.783809999999999</v>
      </c>
      <c r="R1545" s="59">
        <v>0</v>
      </c>
      <c r="S1545" s="59">
        <v>14.90911</v>
      </c>
      <c r="T1545" s="59">
        <v>0</v>
      </c>
      <c r="U1545" s="59">
        <v>0</v>
      </c>
      <c r="V1545" s="59">
        <v>99.623230700000008</v>
      </c>
      <c r="W1545" s="59">
        <f t="shared" si="1101"/>
        <v>16.998298934940042</v>
      </c>
      <c r="X1545" s="59">
        <f t="shared" si="1102"/>
        <v>13.097922944054186</v>
      </c>
      <c r="Y1545" s="59">
        <f t="shared" si="1103"/>
        <v>100.93564257899423</v>
      </c>
      <c r="Z1545" s="59">
        <f t="shared" si="1074"/>
        <v>0</v>
      </c>
      <c r="AA1545" s="59">
        <f t="shared" si="1075"/>
        <v>1.5422249545261519E-2</v>
      </c>
      <c r="AB1545" s="59">
        <f t="shared" si="1076"/>
        <v>1.4588689842431772</v>
      </c>
      <c r="AC1545" s="59">
        <f t="shared" si="1077"/>
        <v>0.22950291081825377</v>
      </c>
      <c r="AD1545" s="59">
        <f t="shared" si="1078"/>
        <v>0.27470240943075325</v>
      </c>
      <c r="AE1545" s="59">
        <f t="shared" si="1079"/>
        <v>5.9606505833004952E-3</v>
      </c>
      <c r="AF1545" s="59">
        <f t="shared" si="1080"/>
        <v>0.39619924909121085</v>
      </c>
      <c r="AG1545" s="59">
        <f t="shared" si="1081"/>
        <v>0</v>
      </c>
      <c r="AH1545" s="59">
        <f t="shared" si="1082"/>
        <v>0.61940381920503851</v>
      </c>
      <c r="AI1545" s="59">
        <f t="shared" si="1083"/>
        <v>0</v>
      </c>
      <c r="AJ1545" s="59">
        <f t="shared" si="1086"/>
        <v>3.0000602729169961</v>
      </c>
      <c r="AK1545" s="59">
        <f t="shared" si="1104"/>
        <v>4.0059606505833001</v>
      </c>
      <c r="AL1545" s="59">
        <f t="shared" si="1091"/>
        <v>0.60988769977244661</v>
      </c>
      <c r="AM1545" s="59">
        <f t="shared" si="1087"/>
        <v>0.39011230022755339</v>
      </c>
      <c r="AN1545" s="59">
        <f t="shared" si="1092"/>
        <v>1.4422853076251754</v>
      </c>
      <c r="AO1545" s="59">
        <f t="shared" si="1088"/>
        <v>4.5408279984296929</v>
      </c>
      <c r="AP1545" s="59">
        <f t="shared" si="1093"/>
        <v>0.40945257168679366</v>
      </c>
      <c r="AQ1545" s="59">
        <f t="shared" si="1094"/>
        <v>0.13993479961616345</v>
      </c>
      <c r="AR1545" s="59">
        <f t="shared" si="1095"/>
        <v>0.1169099459419711</v>
      </c>
      <c r="AS1545" s="59">
        <f t="shared" si="1096"/>
        <v>0.74315525444186536</v>
      </c>
      <c r="AT1545" s="59">
        <f t="shared" si="1097"/>
        <v>0.13593149204245866</v>
      </c>
      <c r="AU1545" s="59">
        <v>39.160609999999998</v>
      </c>
      <c r="AV1545" s="78"/>
      <c r="AW1545" s="59">
        <v>17.437449999999998</v>
      </c>
      <c r="AX1545" s="59">
        <v>0.42263210000000001</v>
      </c>
      <c r="AY1545" s="59">
        <v>42.571390000000001</v>
      </c>
      <c r="AZ1545" s="59">
        <v>0.21266679999999999</v>
      </c>
      <c r="BA1545" s="59"/>
      <c r="BB1545" s="59"/>
      <c r="BC1545" s="59"/>
      <c r="BD1545" s="59"/>
      <c r="BE1545" s="59">
        <f t="shared" si="1090"/>
        <v>99.804748899999993</v>
      </c>
      <c r="BF1545" s="59">
        <f t="shared" si="1089"/>
        <v>81.313994705251218</v>
      </c>
      <c r="BG1545" s="59">
        <f t="shared" si="1098"/>
        <v>0.18684589460379897</v>
      </c>
      <c r="BH1545" s="64">
        <f t="shared" si="1099"/>
        <v>0.81315410539620103</v>
      </c>
      <c r="BI1545" s="52"/>
      <c r="BJ1545" s="62"/>
      <c r="BK1545" s="62"/>
      <c r="BL1545" s="62"/>
    </row>
    <row r="1546" spans="1:64" s="31" customFormat="1" x14ac:dyDescent="0.25">
      <c r="A1546" s="62"/>
      <c r="B1546" s="58" t="s">
        <v>254</v>
      </c>
      <c r="C1546" s="52" t="s">
        <v>267</v>
      </c>
      <c r="D1546" s="52" t="s">
        <v>273</v>
      </c>
      <c r="E1546" s="52" t="s">
        <v>274</v>
      </c>
      <c r="F1546" s="52" t="s">
        <v>1648</v>
      </c>
      <c r="G1546" s="63" t="s">
        <v>1779</v>
      </c>
      <c r="H1546" s="52" t="s">
        <v>1793</v>
      </c>
      <c r="I1546" s="52" t="s">
        <v>1724</v>
      </c>
      <c r="J1546" s="52" t="s">
        <v>1722</v>
      </c>
      <c r="K1546" s="59">
        <v>80.405218207906586</v>
      </c>
      <c r="L1546" s="59"/>
      <c r="M1546" s="59">
        <v>1.3705350000000001</v>
      </c>
      <c r="N1546" s="59">
        <v>37.067540000000001</v>
      </c>
      <c r="O1546" s="59">
        <v>13.02683</v>
      </c>
      <c r="P1546" s="59"/>
      <c r="Q1546" s="59">
        <v>34.402630000000002</v>
      </c>
      <c r="R1546" s="59">
        <v>0.47886580000000001</v>
      </c>
      <c r="S1546" s="59">
        <v>13.07868</v>
      </c>
      <c r="T1546" s="59"/>
      <c r="U1546" s="59"/>
      <c r="V1546" s="59">
        <v>99.425080800000003</v>
      </c>
      <c r="W1546" s="59">
        <f t="shared" si="1101"/>
        <v>18.770933445084502</v>
      </c>
      <c r="X1546" s="59">
        <f t="shared" si="1102"/>
        <v>17.372412263742497</v>
      </c>
      <c r="Y1546" s="59">
        <f t="shared" si="1103"/>
        <v>101.16579650882699</v>
      </c>
      <c r="Z1546" s="59">
        <f t="shared" si="1074"/>
        <v>0</v>
      </c>
      <c r="AA1546" s="59">
        <f t="shared" si="1075"/>
        <v>2.9819019577563399E-2</v>
      </c>
      <c r="AB1546" s="59">
        <f t="shared" si="1076"/>
        <v>1.263990885784003</v>
      </c>
      <c r="AC1546" s="59">
        <f t="shared" si="1077"/>
        <v>0.29808946521424767</v>
      </c>
      <c r="AD1546" s="59">
        <f t="shared" si="1078"/>
        <v>0.37821192256689246</v>
      </c>
      <c r="AE1546" s="59">
        <f t="shared" si="1079"/>
        <v>0</v>
      </c>
      <c r="AF1546" s="59">
        <f t="shared" si="1080"/>
        <v>0.45416023510012388</v>
      </c>
      <c r="AG1546" s="59">
        <f t="shared" si="1081"/>
        <v>1.1734717688686802E-2</v>
      </c>
      <c r="AH1546" s="59">
        <f t="shared" si="1082"/>
        <v>0.56402859770834768</v>
      </c>
      <c r="AI1546" s="59">
        <f t="shared" si="1083"/>
        <v>0</v>
      </c>
      <c r="AJ1546" s="59">
        <f>SUM(Z1546:AI1546)</f>
        <v>3.0000348436398649</v>
      </c>
      <c r="AK1546" s="59">
        <f t="shared" si="1104"/>
        <v>3.9999999999999996</v>
      </c>
      <c r="AL1546" s="59">
        <f t="shared" si="1091"/>
        <v>0.5539528420799773</v>
      </c>
      <c r="AM1546" s="59">
        <f t="shared" si="1087"/>
        <v>0.4460471579200227</v>
      </c>
      <c r="AN1546" s="59">
        <f t="shared" si="1092"/>
        <v>1.2008088798940462</v>
      </c>
      <c r="AO1546" s="59">
        <f t="shared" si="1088"/>
        <v>3.5725333929332677</v>
      </c>
      <c r="AP1546" s="59">
        <f t="shared" si="1093"/>
        <v>0.45437839202472824</v>
      </c>
      <c r="AQ1546" s="59">
        <f t="shared" si="1094"/>
        <v>0.19492523251249982</v>
      </c>
      <c r="AR1546" s="59">
        <f t="shared" si="1095"/>
        <v>0.1536312179744603</v>
      </c>
      <c r="AS1546" s="59">
        <f t="shared" si="1096"/>
        <v>0.65144354951303984</v>
      </c>
      <c r="AT1546" s="59">
        <f t="shared" si="1097"/>
        <v>0.190828509572989</v>
      </c>
      <c r="AU1546" s="59">
        <v>39.258710000000001</v>
      </c>
      <c r="AV1546" s="78"/>
      <c r="AW1546" s="59">
        <v>18.456659999999999</v>
      </c>
      <c r="AX1546" s="59">
        <v>0.43963180000000002</v>
      </c>
      <c r="AY1546" s="59">
        <v>42.485669999999999</v>
      </c>
      <c r="AZ1546" s="59">
        <v>0.18521260000000001</v>
      </c>
      <c r="BA1546" s="59"/>
      <c r="BB1546" s="59"/>
      <c r="BC1546" s="59"/>
      <c r="BD1546" s="59"/>
      <c r="BE1546" s="59">
        <f t="shared" ref="BE1546:BE1558" si="1105">SUM(AU1546:BB1546)</f>
        <v>100.82588440000001</v>
      </c>
      <c r="BF1546" s="59">
        <f t="shared" ref="BF1546:BF1552" si="1106">AY1546/40.31/(AY1546/40.31+AW1546/71.85)*100</f>
        <v>80.40375002443831</v>
      </c>
      <c r="BG1546" s="59">
        <f t="shared" si="1098"/>
        <v>0.19594781792093413</v>
      </c>
      <c r="BH1546" s="64">
        <f t="shared" si="1099"/>
        <v>0.80405218207906581</v>
      </c>
      <c r="BI1546" s="52"/>
      <c r="BJ1546" s="62"/>
      <c r="BK1546" s="62"/>
      <c r="BL1546" s="62"/>
    </row>
    <row r="1547" spans="1:64" s="31" customFormat="1" x14ac:dyDescent="0.25">
      <c r="A1547" s="62"/>
      <c r="B1547" s="58" t="s">
        <v>254</v>
      </c>
      <c r="C1547" s="52" t="s">
        <v>267</v>
      </c>
      <c r="D1547" s="52" t="s">
        <v>273</v>
      </c>
      <c r="E1547" s="52" t="s">
        <v>274</v>
      </c>
      <c r="F1547" s="52" t="s">
        <v>1649</v>
      </c>
      <c r="G1547" s="63" t="s">
        <v>1779</v>
      </c>
      <c r="H1547" s="52" t="s">
        <v>1793</v>
      </c>
      <c r="I1547" s="52" t="s">
        <v>1724</v>
      </c>
      <c r="J1547" s="52" t="s">
        <v>1722</v>
      </c>
      <c r="K1547" s="59">
        <v>81.8634039521489</v>
      </c>
      <c r="L1547" s="59"/>
      <c r="M1547" s="59">
        <v>1.0100150000000001</v>
      </c>
      <c r="N1547" s="59">
        <v>35.525770000000001</v>
      </c>
      <c r="O1547" s="59">
        <v>18.553899999999999</v>
      </c>
      <c r="P1547" s="59"/>
      <c r="Q1547" s="59">
        <v>28.909130000000001</v>
      </c>
      <c r="R1547" s="59"/>
      <c r="S1547" s="59">
        <v>13.55171</v>
      </c>
      <c r="T1547" s="59"/>
      <c r="U1547" s="59"/>
      <c r="V1547" s="59">
        <v>97.550525000000007</v>
      </c>
      <c r="W1547" s="59">
        <f t="shared" si="1101"/>
        <v>17.286432315374263</v>
      </c>
      <c r="X1547" s="59">
        <f t="shared" si="1102"/>
        <v>12.916978978245982</v>
      </c>
      <c r="Y1547" s="59">
        <f t="shared" si="1103"/>
        <v>98.844806293620238</v>
      </c>
      <c r="Z1547" s="59">
        <f t="shared" si="1074"/>
        <v>0</v>
      </c>
      <c r="AA1547" s="59">
        <f t="shared" si="1075"/>
        <v>2.2409786091197072E-2</v>
      </c>
      <c r="AB1547" s="59">
        <f t="shared" si="1076"/>
        <v>1.2353793436521157</v>
      </c>
      <c r="AC1547" s="59">
        <f t="shared" si="1077"/>
        <v>0.43296197088959343</v>
      </c>
      <c r="AD1547" s="59">
        <f t="shared" si="1078"/>
        <v>0.28677593145938168</v>
      </c>
      <c r="AE1547" s="59">
        <f t="shared" si="1079"/>
        <v>0</v>
      </c>
      <c r="AF1547" s="59">
        <f t="shared" si="1080"/>
        <v>0.42651593783529701</v>
      </c>
      <c r="AG1547" s="59">
        <f t="shared" si="1081"/>
        <v>0</v>
      </c>
      <c r="AH1547" s="59">
        <f t="shared" si="1082"/>
        <v>0.59598862098067285</v>
      </c>
      <c r="AI1547" s="59">
        <f t="shared" si="1083"/>
        <v>0</v>
      </c>
      <c r="AJ1547" s="59">
        <f>SUM(Z1547:AI1547)</f>
        <v>3.0000315909082578</v>
      </c>
      <c r="AK1547" s="59">
        <f t="shared" si="1104"/>
        <v>4</v>
      </c>
      <c r="AL1547" s="59">
        <f t="shared" si="1091"/>
        <v>0.58287135821752245</v>
      </c>
      <c r="AM1547" s="59">
        <f t="shared" si="1087"/>
        <v>0.41712864178247755</v>
      </c>
      <c r="AN1547" s="59">
        <f t="shared" si="1092"/>
        <v>1.4872794089266441</v>
      </c>
      <c r="AO1547" s="59">
        <f t="shared" si="1088"/>
        <v>4.7271305723956871</v>
      </c>
      <c r="AP1547" s="59">
        <f t="shared" si="1093"/>
        <v>0.40204570359529412</v>
      </c>
      <c r="AQ1547" s="59">
        <f t="shared" si="1094"/>
        <v>0.14667965926132581</v>
      </c>
      <c r="AR1547" s="59">
        <f t="shared" si="1095"/>
        <v>0.22145064280679561</v>
      </c>
      <c r="AS1547" s="59">
        <f t="shared" si="1096"/>
        <v>0.63186969793187864</v>
      </c>
      <c r="AT1547" s="59">
        <f t="shared" si="1097"/>
        <v>0.25951642335760744</v>
      </c>
      <c r="AU1547" s="59">
        <v>39.348230000000001</v>
      </c>
      <c r="AV1547" s="78"/>
      <c r="AW1547" s="59">
        <v>17.000520000000002</v>
      </c>
      <c r="AX1547" s="59"/>
      <c r="AY1547" s="59">
        <v>43.046889999999998</v>
      </c>
      <c r="AZ1547" s="59">
        <v>0</v>
      </c>
      <c r="BA1547" s="59"/>
      <c r="BB1547" s="59"/>
      <c r="BC1547" s="59"/>
      <c r="BD1547" s="59"/>
      <c r="BE1547" s="59">
        <f>SUM(AU1547:BC1547)</f>
        <v>99.39564</v>
      </c>
      <c r="BF1547" s="59">
        <f t="shared" si="1106"/>
        <v>81.862020379931877</v>
      </c>
      <c r="BG1547" s="59">
        <f t="shared" si="1098"/>
        <v>0.181365960478511</v>
      </c>
      <c r="BH1547" s="64">
        <f t="shared" si="1099"/>
        <v>0.81863403952148905</v>
      </c>
      <c r="BI1547" s="52"/>
      <c r="BJ1547" s="62"/>
      <c r="BK1547" s="62"/>
      <c r="BL1547" s="62"/>
    </row>
    <row r="1548" spans="1:64" s="31" customFormat="1" x14ac:dyDescent="0.25">
      <c r="A1548" s="62"/>
      <c r="B1548" s="58" t="s">
        <v>254</v>
      </c>
      <c r="C1548" s="52" t="s">
        <v>267</v>
      </c>
      <c r="D1548" s="52" t="s">
        <v>273</v>
      </c>
      <c r="E1548" s="52" t="s">
        <v>274</v>
      </c>
      <c r="F1548" s="52" t="s">
        <v>1650</v>
      </c>
      <c r="G1548" s="63" t="s">
        <v>1779</v>
      </c>
      <c r="H1548" s="52" t="s">
        <v>1793</v>
      </c>
      <c r="I1548" s="52" t="s">
        <v>1724</v>
      </c>
      <c r="J1548" s="52" t="s">
        <v>1722</v>
      </c>
      <c r="K1548" s="59">
        <v>81.825503571639416</v>
      </c>
      <c r="L1548" s="59"/>
      <c r="M1548" s="59">
        <v>0.95027090000000003</v>
      </c>
      <c r="N1548" s="59">
        <v>33.147590000000001</v>
      </c>
      <c r="O1548" s="59">
        <v>22.96847</v>
      </c>
      <c r="P1548" s="59"/>
      <c r="Q1548" s="59">
        <v>29.206029999999998</v>
      </c>
      <c r="R1548" s="59"/>
      <c r="S1548" s="59">
        <v>13.254580000000001</v>
      </c>
      <c r="T1548" s="59"/>
      <c r="U1548" s="59"/>
      <c r="V1548" s="59">
        <v>99.5269409</v>
      </c>
      <c r="W1548" s="59">
        <f t="shared" si="1101"/>
        <v>17.941537434143079</v>
      </c>
      <c r="X1548" s="59">
        <f t="shared" si="1102"/>
        <v>12.518884825357764</v>
      </c>
      <c r="Y1548" s="59">
        <f t="shared" si="1103"/>
        <v>100.78133315950083</v>
      </c>
      <c r="Z1548" s="59">
        <f t="shared" si="1074"/>
        <v>0</v>
      </c>
      <c r="AA1548" s="59">
        <f t="shared" si="1075"/>
        <v>2.0991520070350912E-2</v>
      </c>
      <c r="AB1548" s="59">
        <f t="shared" si="1076"/>
        <v>1.1476127510516576</v>
      </c>
      <c r="AC1548" s="59">
        <f t="shared" si="1077"/>
        <v>0.53362132610173563</v>
      </c>
      <c r="AD1548" s="59">
        <f t="shared" si="1078"/>
        <v>0.27671580243037397</v>
      </c>
      <c r="AE1548" s="59">
        <f t="shared" si="1079"/>
        <v>0</v>
      </c>
      <c r="AF1548" s="59">
        <f t="shared" si="1080"/>
        <v>0.44073355933497754</v>
      </c>
      <c r="AG1548" s="59">
        <f t="shared" si="1081"/>
        <v>0</v>
      </c>
      <c r="AH1548" s="59">
        <f t="shared" si="1082"/>
        <v>0.58035858114866956</v>
      </c>
      <c r="AI1548" s="59">
        <f t="shared" si="1083"/>
        <v>0</v>
      </c>
      <c r="AJ1548" s="59">
        <f>SUM(Z1548:AI1548)</f>
        <v>3.0000335401377654</v>
      </c>
      <c r="AK1548" s="59">
        <f t="shared" si="1104"/>
        <v>4</v>
      </c>
      <c r="AL1548" s="59">
        <f t="shared" si="1091"/>
        <v>0.56837043214707228</v>
      </c>
      <c r="AM1548" s="59">
        <f t="shared" si="1087"/>
        <v>0.43162956785292772</v>
      </c>
      <c r="AN1548" s="59">
        <f t="shared" si="1092"/>
        <v>1.5927299975789169</v>
      </c>
      <c r="AO1548" s="59">
        <f t="shared" si="1088"/>
        <v>5.1705513813740938</v>
      </c>
      <c r="AP1548" s="59">
        <f t="shared" si="1093"/>
        <v>0.38569384430071663</v>
      </c>
      <c r="AQ1548" s="59">
        <f t="shared" si="1094"/>
        <v>0.14132935950801756</v>
      </c>
      <c r="AR1548" s="59">
        <f t="shared" si="1095"/>
        <v>0.27254085084914231</v>
      </c>
      <c r="AS1548" s="59">
        <f t="shared" si="1096"/>
        <v>0.58612978964284013</v>
      </c>
      <c r="AT1548" s="59">
        <f t="shared" si="1097"/>
        <v>0.31739859032910195</v>
      </c>
      <c r="AU1548" s="59">
        <v>39.129930000000002</v>
      </c>
      <c r="AV1548" s="78"/>
      <c r="AW1548" s="59">
        <v>17.029620000000001</v>
      </c>
      <c r="AX1548" s="59"/>
      <c r="AY1548" s="59">
        <v>43.010730000000002</v>
      </c>
      <c r="AZ1548" s="59"/>
      <c r="BA1548" s="59">
        <v>0.39902700000000002</v>
      </c>
      <c r="BB1548" s="59"/>
      <c r="BC1548" s="59"/>
      <c r="BD1548" s="59"/>
      <c r="BE1548" s="59">
        <f>SUM(AU1548:BC1548)</f>
        <v>99.569307000000009</v>
      </c>
      <c r="BF1548" s="59">
        <f t="shared" si="1106"/>
        <v>81.824117750087197</v>
      </c>
      <c r="BG1548" s="59">
        <f t="shared" si="1098"/>
        <v>0.18174496428360584</v>
      </c>
      <c r="BH1548" s="64">
        <f t="shared" si="1099"/>
        <v>0.81825503571639413</v>
      </c>
      <c r="BI1548" s="52"/>
      <c r="BJ1548" s="62"/>
      <c r="BK1548" s="62"/>
      <c r="BL1548" s="62"/>
    </row>
    <row r="1549" spans="1:64" s="31" customFormat="1" x14ac:dyDescent="0.25">
      <c r="A1549" s="62"/>
      <c r="B1549" s="58" t="s">
        <v>254</v>
      </c>
      <c r="C1549" s="52" t="s">
        <v>267</v>
      </c>
      <c r="D1549" s="52" t="s">
        <v>273</v>
      </c>
      <c r="E1549" s="52" t="s">
        <v>274</v>
      </c>
      <c r="F1549" s="52" t="s">
        <v>1651</v>
      </c>
      <c r="G1549" s="63" t="s">
        <v>1779</v>
      </c>
      <c r="H1549" s="52" t="s">
        <v>1793</v>
      </c>
      <c r="I1549" s="52" t="s">
        <v>1724</v>
      </c>
      <c r="J1549" s="52" t="s">
        <v>1722</v>
      </c>
      <c r="K1549" s="59">
        <v>79.799045377204365</v>
      </c>
      <c r="L1549" s="59"/>
      <c r="M1549" s="59">
        <v>0.87161960000000005</v>
      </c>
      <c r="N1549" s="59">
        <v>41.872169999999997</v>
      </c>
      <c r="O1549" s="59">
        <v>10.3871</v>
      </c>
      <c r="P1549" s="59"/>
      <c r="Q1549" s="59">
        <v>31.551300000000001</v>
      </c>
      <c r="R1549" s="59"/>
      <c r="S1549" s="59">
        <v>14.0883</v>
      </c>
      <c r="T1549" s="59"/>
      <c r="U1549" s="59"/>
      <c r="V1549" s="59">
        <v>98.770489600000005</v>
      </c>
      <c r="W1549" s="59">
        <f t="shared" si="1101"/>
        <v>17.770615460344509</v>
      </c>
      <c r="X1549" s="59">
        <f t="shared" si="1102"/>
        <v>15.315275105196143</v>
      </c>
      <c r="Y1549" s="59">
        <f t="shared" si="1103"/>
        <v>100.30508016554066</v>
      </c>
      <c r="Z1549" s="59">
        <f t="shared" si="1074"/>
        <v>0</v>
      </c>
      <c r="AA1549" s="59">
        <f t="shared" si="1075"/>
        <v>1.8620175896782692E-2</v>
      </c>
      <c r="AB1549" s="59">
        <f t="shared" si="1076"/>
        <v>1.4019392936621038</v>
      </c>
      <c r="AC1549" s="59">
        <f t="shared" si="1077"/>
        <v>0.23337576646573671</v>
      </c>
      <c r="AD1549" s="59">
        <f t="shared" si="1078"/>
        <v>0.32738098636047441</v>
      </c>
      <c r="AE1549" s="59">
        <f t="shared" si="1079"/>
        <v>0</v>
      </c>
      <c r="AF1549" s="59">
        <f t="shared" si="1080"/>
        <v>0.42216212548027815</v>
      </c>
      <c r="AG1549" s="59">
        <f t="shared" si="1081"/>
        <v>0</v>
      </c>
      <c r="AH1549" s="59">
        <f t="shared" si="1082"/>
        <v>0.59655345299368456</v>
      </c>
      <c r="AI1549" s="59">
        <f t="shared" si="1083"/>
        <v>0</v>
      </c>
      <c r="AJ1549" s="59">
        <f t="shared" ref="AJ1549:AJ1558" si="1107">SUM(Z1549:AI1549)</f>
        <v>3.0000318008590603</v>
      </c>
      <c r="AK1549" s="59">
        <f t="shared" si="1104"/>
        <v>4.0000000000000009</v>
      </c>
      <c r="AL1549" s="59">
        <f t="shared" si="1091"/>
        <v>0.58559372763035822</v>
      </c>
      <c r="AM1549" s="59">
        <f t="shared" si="1087"/>
        <v>0.41440627236964178</v>
      </c>
      <c r="AN1549" s="59">
        <f t="shared" si="1092"/>
        <v>1.2895132676258774</v>
      </c>
      <c r="AO1549" s="59">
        <f t="shared" si="1088"/>
        <v>3.9218347154803301</v>
      </c>
      <c r="AP1549" s="59">
        <f t="shared" si="1093"/>
        <v>0.43677405767425637</v>
      </c>
      <c r="AQ1549" s="59">
        <f t="shared" si="1094"/>
        <v>0.16680167412892555</v>
      </c>
      <c r="AR1549" s="59">
        <f t="shared" si="1095"/>
        <v>0.11890570976759041</v>
      </c>
      <c r="AS1549" s="59">
        <f t="shared" si="1096"/>
        <v>0.71429261610348405</v>
      </c>
      <c r="AT1549" s="59">
        <f t="shared" si="1097"/>
        <v>0.14270997201450134</v>
      </c>
      <c r="AU1549" s="59">
        <v>39.248339999999999</v>
      </c>
      <c r="AV1549" s="78"/>
      <c r="AW1549" s="59">
        <v>18.788270000000001</v>
      </c>
      <c r="AX1549" s="59">
        <v>0.33771259999999997</v>
      </c>
      <c r="AY1549" s="59">
        <v>41.63496</v>
      </c>
      <c r="AZ1549" s="59">
        <v>0.21152950000000001</v>
      </c>
      <c r="BA1549" s="59"/>
      <c r="BB1549" s="59"/>
      <c r="BC1549" s="59"/>
      <c r="BD1549" s="59"/>
      <c r="BE1549" s="59">
        <f t="shared" si="1105"/>
        <v>100.2208121</v>
      </c>
      <c r="BF1549" s="59">
        <f t="shared" si="1106"/>
        <v>79.797543186718812</v>
      </c>
      <c r="BG1549" s="59">
        <f t="shared" si="1098"/>
        <v>0.20200954622795636</v>
      </c>
      <c r="BH1549" s="64">
        <f t="shared" si="1099"/>
        <v>0.7979904537720437</v>
      </c>
      <c r="BI1549" s="52"/>
      <c r="BJ1549" s="62"/>
      <c r="BK1549" s="62"/>
      <c r="BL1549" s="62"/>
    </row>
    <row r="1550" spans="1:64" s="31" customFormat="1" x14ac:dyDescent="0.25">
      <c r="A1550" s="62"/>
      <c r="B1550" s="58" t="s">
        <v>254</v>
      </c>
      <c r="C1550" s="52" t="s">
        <v>267</v>
      </c>
      <c r="D1550" s="52" t="s">
        <v>273</v>
      </c>
      <c r="E1550" s="52" t="s">
        <v>274</v>
      </c>
      <c r="F1550" s="52" t="s">
        <v>1652</v>
      </c>
      <c r="G1550" s="63" t="s">
        <v>1779</v>
      </c>
      <c r="H1550" s="52" t="s">
        <v>1793</v>
      </c>
      <c r="I1550" s="52" t="s">
        <v>1724</v>
      </c>
      <c r="J1550" s="52" t="s">
        <v>1722</v>
      </c>
      <c r="K1550" s="59">
        <v>81.010730889391041</v>
      </c>
      <c r="L1550" s="59"/>
      <c r="M1550" s="59">
        <v>0.95451839999999999</v>
      </c>
      <c r="N1550" s="59">
        <v>48.952269999999999</v>
      </c>
      <c r="O1550" s="59">
        <v>7.3146769999999997</v>
      </c>
      <c r="P1550" s="59"/>
      <c r="Q1550" s="59">
        <v>27.389849999999999</v>
      </c>
      <c r="R1550" s="59"/>
      <c r="S1550" s="59">
        <v>16.385179999999998</v>
      </c>
      <c r="T1550" s="59"/>
      <c r="U1550" s="59"/>
      <c r="V1550" s="59">
        <v>100.99649539999999</v>
      </c>
      <c r="W1550" s="59">
        <f t="shared" si="1101"/>
        <v>16.110160987800555</v>
      </c>
      <c r="X1550" s="59">
        <f t="shared" si="1102"/>
        <v>12.535773518781335</v>
      </c>
      <c r="Y1550" s="59">
        <f t="shared" si="1103"/>
        <v>102.25257990658189</v>
      </c>
      <c r="Z1550" s="59">
        <f t="shared" si="1074"/>
        <v>0</v>
      </c>
      <c r="AA1550" s="59">
        <f t="shared" si="1075"/>
        <v>1.9308567702504047E-2</v>
      </c>
      <c r="AB1550" s="59">
        <f t="shared" si="1076"/>
        <v>1.5519779206956765</v>
      </c>
      <c r="AC1550" s="59">
        <f t="shared" si="1077"/>
        <v>0.15562005375598537</v>
      </c>
      <c r="AD1550" s="59">
        <f t="shared" si="1078"/>
        <v>0.25373989204199598</v>
      </c>
      <c r="AE1550" s="59">
        <f t="shared" si="1079"/>
        <v>0</v>
      </c>
      <c r="AF1550" s="59">
        <f t="shared" si="1080"/>
        <v>0.36239787451661276</v>
      </c>
      <c r="AG1550" s="59">
        <f t="shared" si="1081"/>
        <v>0</v>
      </c>
      <c r="AH1550" s="59">
        <f t="shared" si="1082"/>
        <v>0.6569781903378924</v>
      </c>
      <c r="AI1550" s="59">
        <f t="shared" si="1083"/>
        <v>0</v>
      </c>
      <c r="AJ1550" s="59">
        <f t="shared" si="1107"/>
        <v>3.000022499050667</v>
      </c>
      <c r="AK1550" s="59">
        <f t="shared" si="1104"/>
        <v>4</v>
      </c>
      <c r="AL1550" s="59">
        <f t="shared" si="1091"/>
        <v>0.64449050060015134</v>
      </c>
      <c r="AM1550" s="59">
        <f t="shared" si="1087"/>
        <v>0.35550949939984866</v>
      </c>
      <c r="AN1550" s="59">
        <f t="shared" si="1092"/>
        <v>1.4282258560141305</v>
      </c>
      <c r="AO1550" s="59">
        <f t="shared" si="1088"/>
        <v>4.4829780391656309</v>
      </c>
      <c r="AP1550" s="59">
        <f t="shared" si="1093"/>
        <v>0.41182330610772505</v>
      </c>
      <c r="AQ1550" s="59">
        <f t="shared" si="1094"/>
        <v>0.12937082201732758</v>
      </c>
      <c r="AR1550" s="59">
        <f t="shared" si="1095"/>
        <v>7.9343827707865536E-2</v>
      </c>
      <c r="AS1550" s="59">
        <f t="shared" si="1096"/>
        <v>0.79128535027480695</v>
      </c>
      <c r="AT1550" s="59">
        <f t="shared" si="1097"/>
        <v>9.1133894560842144E-2</v>
      </c>
      <c r="AU1550" s="59">
        <v>38.88064</v>
      </c>
      <c r="AV1550" s="78"/>
      <c r="AW1550" s="59">
        <v>17.673539999999999</v>
      </c>
      <c r="AX1550" s="59"/>
      <c r="AY1550" s="59">
        <v>42.296399999999998</v>
      </c>
      <c r="AZ1550" s="59"/>
      <c r="BA1550" s="59"/>
      <c r="BB1550" s="59"/>
      <c r="BC1550" s="59"/>
      <c r="BD1550" s="59"/>
      <c r="BE1550" s="59">
        <f>SUM(AU1550:BC1550)</f>
        <v>98.850580000000008</v>
      </c>
      <c r="BF1550" s="59">
        <f t="shared" si="1106"/>
        <v>81.009297359648755</v>
      </c>
      <c r="BG1550" s="59">
        <f t="shared" si="1098"/>
        <v>0.18989269110608958</v>
      </c>
      <c r="BH1550" s="64">
        <f t="shared" si="1099"/>
        <v>0.81010730889391036</v>
      </c>
      <c r="BI1550" s="52"/>
      <c r="BJ1550" s="62"/>
      <c r="BK1550" s="62"/>
      <c r="BL1550" s="62"/>
    </row>
    <row r="1551" spans="1:64" s="31" customFormat="1" x14ac:dyDescent="0.25">
      <c r="A1551" s="62"/>
      <c r="B1551" s="58" t="s">
        <v>254</v>
      </c>
      <c r="C1551" s="52" t="s">
        <v>267</v>
      </c>
      <c r="D1551" s="52" t="s">
        <v>273</v>
      </c>
      <c r="E1551" s="52" t="s">
        <v>274</v>
      </c>
      <c r="F1551" s="52" t="s">
        <v>1653</v>
      </c>
      <c r="G1551" s="63" t="s">
        <v>1779</v>
      </c>
      <c r="H1551" s="52" t="s">
        <v>1793</v>
      </c>
      <c r="I1551" s="52" t="s">
        <v>1724</v>
      </c>
      <c r="J1551" s="52" t="s">
        <v>1722</v>
      </c>
      <c r="K1551" s="59">
        <v>79.353570202548269</v>
      </c>
      <c r="L1551" s="59"/>
      <c r="M1551" s="59">
        <v>0.87065420000000004</v>
      </c>
      <c r="N1551" s="59">
        <v>42.8264</v>
      </c>
      <c r="O1551" s="59">
        <v>10.35675</v>
      </c>
      <c r="P1551" s="59"/>
      <c r="Q1551" s="59">
        <v>32.2363</v>
      </c>
      <c r="R1551" s="59">
        <v>0.3478405</v>
      </c>
      <c r="S1551" s="59">
        <v>14.602959999999999</v>
      </c>
      <c r="T1551" s="59"/>
      <c r="U1551" s="59"/>
      <c r="V1551" s="59">
        <v>101.2409047</v>
      </c>
      <c r="W1551" s="59">
        <f t="shared" si="1101"/>
        <v>17.590306205014024</v>
      </c>
      <c r="X1551" s="59">
        <f t="shared" si="1102"/>
        <v>16.27694353743718</v>
      </c>
      <c r="Y1551" s="59">
        <f t="shared" si="1103"/>
        <v>102.87185444245119</v>
      </c>
      <c r="Z1551" s="59">
        <f t="shared" si="1074"/>
        <v>0</v>
      </c>
      <c r="AA1551" s="59">
        <f t="shared" si="1075"/>
        <v>1.8130104716628889E-2</v>
      </c>
      <c r="AB1551" s="59">
        <f t="shared" si="1076"/>
        <v>1.3976973132129653</v>
      </c>
      <c r="AC1551" s="59">
        <f t="shared" si="1077"/>
        <v>0.2268207379450006</v>
      </c>
      <c r="AD1551" s="59">
        <f t="shared" si="1078"/>
        <v>0.33915586286179411</v>
      </c>
      <c r="AE1551" s="59">
        <f t="shared" si="1079"/>
        <v>0</v>
      </c>
      <c r="AF1551" s="59">
        <f t="shared" si="1080"/>
        <v>0.407331521598917</v>
      </c>
      <c r="AG1551" s="59">
        <f t="shared" si="1081"/>
        <v>8.1581249932305977E-3</v>
      </c>
      <c r="AH1551" s="59">
        <f t="shared" si="1082"/>
        <v>0.60273927294495555</v>
      </c>
      <c r="AI1551" s="59">
        <f t="shared" si="1083"/>
        <v>0</v>
      </c>
      <c r="AJ1551" s="59">
        <f t="shared" si="1107"/>
        <v>3.0000329382734923</v>
      </c>
      <c r="AK1551" s="59">
        <f t="shared" si="1104"/>
        <v>4.0000000000000009</v>
      </c>
      <c r="AL1551" s="59">
        <f t="shared" si="1091"/>
        <v>0.59672973043155886</v>
      </c>
      <c r="AM1551" s="59">
        <f t="shared" si="1087"/>
        <v>0.40327026956844114</v>
      </c>
      <c r="AN1551" s="59">
        <f t="shared" si="1092"/>
        <v>1.2010157163784736</v>
      </c>
      <c r="AO1551" s="59">
        <f t="shared" si="1088"/>
        <v>3.5733388599261557</v>
      </c>
      <c r="AP1551" s="59">
        <f t="shared" si="1093"/>
        <v>0.45433569263439366</v>
      </c>
      <c r="AQ1551" s="59">
        <f t="shared" si="1094"/>
        <v>0.17271496068688991</v>
      </c>
      <c r="AR1551" s="59">
        <f t="shared" si="1095"/>
        <v>0.11550835213810257</v>
      </c>
      <c r="AS1551" s="59">
        <f t="shared" si="1096"/>
        <v>0.71177668717500753</v>
      </c>
      <c r="AT1551" s="59">
        <f t="shared" si="1097"/>
        <v>0.13962340263521322</v>
      </c>
      <c r="AU1551" s="59">
        <v>39.15936</v>
      </c>
      <c r="AV1551" s="78"/>
      <c r="AW1551" s="59">
        <v>19.256730000000001</v>
      </c>
      <c r="AX1551" s="59"/>
      <c r="AY1551" s="59">
        <v>41.519260000000003</v>
      </c>
      <c r="AZ1551" s="59"/>
      <c r="BA1551" s="59"/>
      <c r="BB1551" s="59"/>
      <c r="BC1551" s="59"/>
      <c r="BD1551" s="59"/>
      <c r="BE1551" s="59">
        <f>SUM(AU1551:BC1551)</f>
        <v>99.93535</v>
      </c>
      <c r="BF1551" s="59">
        <f t="shared" si="1106"/>
        <v>79.352043456964921</v>
      </c>
      <c r="BG1551" s="59">
        <f t="shared" si="1098"/>
        <v>0.20646429797451732</v>
      </c>
      <c r="BH1551" s="64">
        <f t="shared" si="1099"/>
        <v>0.79353570202548274</v>
      </c>
      <c r="BI1551" s="52"/>
      <c r="BJ1551" s="62"/>
      <c r="BK1551" s="62"/>
      <c r="BL1551" s="62"/>
    </row>
    <row r="1552" spans="1:64" s="31" customFormat="1" x14ac:dyDescent="0.25">
      <c r="A1552" s="62"/>
      <c r="B1552" s="58" t="s">
        <v>254</v>
      </c>
      <c r="C1552" s="52" t="s">
        <v>20</v>
      </c>
      <c r="D1552" s="52" t="s">
        <v>1654</v>
      </c>
      <c r="E1552" s="52"/>
      <c r="F1552" s="52">
        <v>2</v>
      </c>
      <c r="G1552" s="63" t="s">
        <v>1779</v>
      </c>
      <c r="H1552" s="52" t="s">
        <v>1793</v>
      </c>
      <c r="I1552" s="52" t="s">
        <v>1724</v>
      </c>
      <c r="J1552" s="52" t="s">
        <v>1722</v>
      </c>
      <c r="K1552" s="59">
        <v>80.999259004761896</v>
      </c>
      <c r="L1552" s="59">
        <v>0.1201142</v>
      </c>
      <c r="M1552" s="59">
        <v>1.682693</v>
      </c>
      <c r="N1552" s="59">
        <v>22.690190000000001</v>
      </c>
      <c r="O1552" s="59">
        <v>25.31062</v>
      </c>
      <c r="P1552" s="59"/>
      <c r="Q1552" s="59">
        <v>37.178379999999997</v>
      </c>
      <c r="R1552" s="59">
        <v>0.3113996</v>
      </c>
      <c r="S1552" s="59">
        <v>10.23024</v>
      </c>
      <c r="T1552" s="59">
        <v>0.19723550000000001</v>
      </c>
      <c r="U1552" s="59">
        <v>0.31550479999999997</v>
      </c>
      <c r="V1552" s="59">
        <v>98.036377099999996</v>
      </c>
      <c r="W1552" s="59">
        <f t="shared" si="1101"/>
        <v>20.387158526092282</v>
      </c>
      <c r="X1552" s="59">
        <f t="shared" si="1102"/>
        <v>18.661059650931001</v>
      </c>
      <c r="Y1552" s="59">
        <f t="shared" si="1103"/>
        <v>99.906215277023279</v>
      </c>
      <c r="Z1552" s="59">
        <f t="shared" si="1074"/>
        <v>3.7919018231927595E-3</v>
      </c>
      <c r="AA1552" s="59">
        <f t="shared" si="1075"/>
        <v>3.9950575891485748E-2</v>
      </c>
      <c r="AB1552" s="59">
        <f t="shared" si="1076"/>
        <v>0.84431253443782328</v>
      </c>
      <c r="AC1552" s="59">
        <f t="shared" si="1077"/>
        <v>0.63201239036631807</v>
      </c>
      <c r="AD1552" s="59">
        <f t="shared" si="1078"/>
        <v>0.44332917837505892</v>
      </c>
      <c r="AE1552" s="59">
        <f t="shared" si="1079"/>
        <v>0</v>
      </c>
      <c r="AF1552" s="59">
        <f t="shared" si="1080"/>
        <v>0.53826341542061396</v>
      </c>
      <c r="AG1552" s="59">
        <f t="shared" si="1081"/>
        <v>8.3270620636315944E-3</v>
      </c>
      <c r="AH1552" s="59">
        <f t="shared" si="1082"/>
        <v>0.48143533201137251</v>
      </c>
      <c r="AI1552" s="59">
        <f t="shared" si="1083"/>
        <v>5.0080803062246522E-3</v>
      </c>
      <c r="AJ1552" s="59">
        <f t="shared" si="1107"/>
        <v>2.9964304706957212</v>
      </c>
      <c r="AK1552" s="59">
        <f t="shared" si="1104"/>
        <v>4</v>
      </c>
      <c r="AL1552" s="59">
        <f t="shared" si="1091"/>
        <v>0.47213486652192249</v>
      </c>
      <c r="AM1552" s="59">
        <f t="shared" si="1087"/>
        <v>0.52786513347807751</v>
      </c>
      <c r="AN1552" s="59">
        <f t="shared" si="1092"/>
        <v>1.2141393837272767</v>
      </c>
      <c r="AO1552" s="59">
        <f t="shared" si="1088"/>
        <v>3.6245327196566328</v>
      </c>
      <c r="AP1552" s="59">
        <f t="shared" si="1093"/>
        <v>0.45164274993230213</v>
      </c>
      <c r="AQ1552" s="59">
        <f t="shared" si="1094"/>
        <v>0.2309422190387567</v>
      </c>
      <c r="AR1552" s="59">
        <f t="shared" si="1095"/>
        <v>0.32923243271776004</v>
      </c>
      <c r="AS1552" s="59">
        <f t="shared" si="1096"/>
        <v>0.43982534824348324</v>
      </c>
      <c r="AT1552" s="59">
        <f t="shared" si="1097"/>
        <v>0.42809843534285985</v>
      </c>
      <c r="AU1552" s="59">
        <v>38.667059999999999</v>
      </c>
      <c r="AV1552" s="78"/>
      <c r="AW1552" s="59">
        <v>17.752500000000001</v>
      </c>
      <c r="AX1552" s="59">
        <v>0.25590190000000002</v>
      </c>
      <c r="AY1552" s="59">
        <v>42.457659999999997</v>
      </c>
      <c r="AZ1552" s="59">
        <v>0.11125359999999999</v>
      </c>
      <c r="BA1552" s="59">
        <v>0.28478540000000002</v>
      </c>
      <c r="BB1552" s="59"/>
      <c r="BC1552" s="59"/>
      <c r="BD1552" s="59"/>
      <c r="BE1552" s="59">
        <f t="shared" si="1105"/>
        <v>99.529160899999994</v>
      </c>
      <c r="BF1552" s="59">
        <f t="shared" si="1106"/>
        <v>80.999259004761896</v>
      </c>
      <c r="BG1552" s="59">
        <f t="shared" si="1098"/>
        <v>0.19000740995238105</v>
      </c>
      <c r="BH1552" s="64">
        <f t="shared" si="1099"/>
        <v>0.80999259004761892</v>
      </c>
      <c r="BI1552" s="52"/>
      <c r="BJ1552" s="62"/>
      <c r="BK1552" s="62"/>
      <c r="BL1552" s="62"/>
    </row>
    <row r="1553" spans="1:64" s="31" customFormat="1" x14ac:dyDescent="0.25">
      <c r="A1553" s="62"/>
      <c r="B1553" s="58" t="s">
        <v>254</v>
      </c>
      <c r="C1553" s="52" t="s">
        <v>20</v>
      </c>
      <c r="D1553" s="52" t="s">
        <v>1654</v>
      </c>
      <c r="E1553" s="52"/>
      <c r="F1553" s="52">
        <v>4</v>
      </c>
      <c r="G1553" s="63" t="s">
        <v>1779</v>
      </c>
      <c r="H1553" s="52" t="s">
        <v>1793</v>
      </c>
      <c r="I1553" s="52" t="s">
        <v>1724</v>
      </c>
      <c r="J1553" s="52" t="s">
        <v>1722</v>
      </c>
      <c r="K1553" s="59">
        <v>80.438347495452575</v>
      </c>
      <c r="L1553" s="59"/>
      <c r="M1553" s="59">
        <v>3.4466139999999998</v>
      </c>
      <c r="N1553" s="59">
        <v>18.534939999999999</v>
      </c>
      <c r="O1553" s="59">
        <v>21.675170000000001</v>
      </c>
      <c r="P1553" s="59"/>
      <c r="Q1553" s="59">
        <v>43.353319999999997</v>
      </c>
      <c r="R1553" s="59">
        <v>0.37034990000000001</v>
      </c>
      <c r="S1553" s="59">
        <v>9.3326989999999999</v>
      </c>
      <c r="T1553" s="59">
        <v>0.16191720000000001</v>
      </c>
      <c r="U1553" s="59">
        <v>0.44359759999999998</v>
      </c>
      <c r="V1553" s="59">
        <v>97.318607700000001</v>
      </c>
      <c r="W1553" s="59">
        <f t="shared" si="1101"/>
        <v>22.171400159722726</v>
      </c>
      <c r="X1553" s="59">
        <f t="shared" si="1102"/>
        <v>23.540697755364825</v>
      </c>
      <c r="Y1553" s="59">
        <f t="shared" si="1103"/>
        <v>99.67738561508753</v>
      </c>
      <c r="Z1553" s="59">
        <f t="shared" si="1074"/>
        <v>0</v>
      </c>
      <c r="AA1553" s="59">
        <f t="shared" si="1075"/>
        <v>8.4197390074860573E-2</v>
      </c>
      <c r="AB1553" s="59">
        <f t="shared" si="1076"/>
        <v>0.70964984867320369</v>
      </c>
      <c r="AC1553" s="59">
        <f t="shared" si="1077"/>
        <v>0.5568947799978412</v>
      </c>
      <c r="AD1553" s="59">
        <f t="shared" si="1078"/>
        <v>0.57543619026054382</v>
      </c>
      <c r="AE1553" s="59">
        <f t="shared" si="1079"/>
        <v>0</v>
      </c>
      <c r="AF1553" s="59">
        <f t="shared" si="1080"/>
        <v>0.60230866212149337</v>
      </c>
      <c r="AG1553" s="59">
        <f t="shared" si="1081"/>
        <v>1.018999119437068E-2</v>
      </c>
      <c r="AH1553" s="59">
        <f t="shared" si="1082"/>
        <v>0.45190507863378004</v>
      </c>
      <c r="AI1553" s="59">
        <f t="shared" si="1083"/>
        <v>4.230259503251602E-3</v>
      </c>
      <c r="AJ1553" s="59">
        <f t="shared" si="1107"/>
        <v>2.9948122004593447</v>
      </c>
      <c r="AK1553" s="59">
        <f t="shared" si="1104"/>
        <v>3.9999999999999996</v>
      </c>
      <c r="AL1553" s="59">
        <f t="shared" si="1091"/>
        <v>0.42866551740259085</v>
      </c>
      <c r="AM1553" s="59">
        <f t="shared" si="1087"/>
        <v>0.57133448259740915</v>
      </c>
      <c r="AN1553" s="59">
        <f t="shared" si="1092"/>
        <v>1.0466993079611178</v>
      </c>
      <c r="AO1553" s="59">
        <f t="shared" si="1088"/>
        <v>2.984680329180494</v>
      </c>
      <c r="AP1553" s="59">
        <f t="shared" si="1093"/>
        <v>0.48859155622433892</v>
      </c>
      <c r="AQ1553" s="59">
        <f t="shared" si="1094"/>
        <v>0.31240075051070093</v>
      </c>
      <c r="AR1553" s="59">
        <f t="shared" si="1095"/>
        <v>0.30233473349676848</v>
      </c>
      <c r="AS1553" s="59">
        <f t="shared" si="1096"/>
        <v>0.38526451599253059</v>
      </c>
      <c r="AT1553" s="59">
        <f t="shared" si="1097"/>
        <v>0.43969613655239109</v>
      </c>
      <c r="AU1553" s="59">
        <v>38.399850000000001</v>
      </c>
      <c r="AV1553" s="78"/>
      <c r="AW1553" s="59">
        <v>18.204540000000001</v>
      </c>
      <c r="AX1553" s="59">
        <v>0.26291179999999997</v>
      </c>
      <c r="AY1553" s="59">
        <v>41.997489999999999</v>
      </c>
      <c r="AZ1553" s="59">
        <v>0.17399220000000001</v>
      </c>
      <c r="BA1553" s="59">
        <v>0.16960829999999999</v>
      </c>
      <c r="BB1553" s="59"/>
      <c r="BC1553" s="59"/>
      <c r="BD1553" s="59"/>
      <c r="BE1553" s="59">
        <f t="shared" si="1105"/>
        <v>99.2083923</v>
      </c>
      <c r="BF1553" s="59">
        <f t="shared" ref="BF1553:BF1558" si="1108">AY1553/40.31/(AY1553/40.31+AW1553/71.85)*100</f>
        <v>80.438347495452575</v>
      </c>
      <c r="BG1553" s="59">
        <f t="shared" si="1098"/>
        <v>0.19561652504547425</v>
      </c>
      <c r="BH1553" s="64">
        <f t="shared" si="1099"/>
        <v>0.80438347495452578</v>
      </c>
      <c r="BI1553" s="52"/>
      <c r="BJ1553" s="62"/>
      <c r="BK1553" s="62"/>
      <c r="BL1553" s="62"/>
    </row>
    <row r="1554" spans="1:64" s="31" customFormat="1" x14ac:dyDescent="0.25">
      <c r="A1554" s="62"/>
      <c r="B1554" s="58" t="s">
        <v>254</v>
      </c>
      <c r="C1554" s="52" t="s">
        <v>20</v>
      </c>
      <c r="D1554" s="52" t="s">
        <v>1654</v>
      </c>
      <c r="E1554" s="52"/>
      <c r="F1554" s="52">
        <v>5</v>
      </c>
      <c r="G1554" s="63" t="s">
        <v>1779</v>
      </c>
      <c r="H1554" s="52" t="s">
        <v>1793</v>
      </c>
      <c r="I1554" s="52" t="s">
        <v>1724</v>
      </c>
      <c r="J1554" s="52" t="s">
        <v>1722</v>
      </c>
      <c r="K1554" s="59">
        <v>79.994114309314838</v>
      </c>
      <c r="L1554" s="59"/>
      <c r="M1554" s="59">
        <v>2.013776</v>
      </c>
      <c r="N1554" s="59">
        <v>23.461300000000001</v>
      </c>
      <c r="O1554" s="59">
        <v>23.995270000000001</v>
      </c>
      <c r="P1554" s="59"/>
      <c r="Q1554" s="59">
        <v>38.34966</v>
      </c>
      <c r="R1554" s="59">
        <v>0.29772589999999999</v>
      </c>
      <c r="S1554" s="59">
        <v>10.09628</v>
      </c>
      <c r="T1554" s="59">
        <v>0.286804</v>
      </c>
      <c r="U1554" s="59"/>
      <c r="V1554" s="59">
        <v>98.500815900000006</v>
      </c>
      <c r="W1554" s="59">
        <f t="shared" si="1101"/>
        <v>21.406524665493677</v>
      </c>
      <c r="X1554" s="59">
        <f t="shared" si="1102"/>
        <v>18.829890347306428</v>
      </c>
      <c r="Y1554" s="59">
        <f t="shared" si="1103"/>
        <v>100.38757091280011</v>
      </c>
      <c r="Z1554" s="59">
        <f t="shared" si="1074"/>
        <v>0</v>
      </c>
      <c r="AA1554" s="59">
        <f t="shared" si="1075"/>
        <v>4.7450013710342909E-2</v>
      </c>
      <c r="AB1554" s="59">
        <f t="shared" si="1076"/>
        <v>0.86641148909048116</v>
      </c>
      <c r="AC1554" s="59">
        <f t="shared" si="1077"/>
        <v>0.59464185633166877</v>
      </c>
      <c r="AD1554" s="59">
        <f t="shared" si="1078"/>
        <v>0.44396101068489646</v>
      </c>
      <c r="AE1554" s="59">
        <f t="shared" si="1079"/>
        <v>0</v>
      </c>
      <c r="AF1554" s="59">
        <f t="shared" si="1080"/>
        <v>0.56090763813004019</v>
      </c>
      <c r="AG1554" s="59">
        <f t="shared" si="1081"/>
        <v>7.9012789308864611E-3</v>
      </c>
      <c r="AH1554" s="59">
        <f t="shared" si="1082"/>
        <v>0.47154218231345107</v>
      </c>
      <c r="AI1554" s="59">
        <f t="shared" si="1083"/>
        <v>7.2273390443663068E-3</v>
      </c>
      <c r="AJ1554" s="59">
        <f t="shared" si="1107"/>
        <v>3.0000428082361328</v>
      </c>
      <c r="AK1554" s="59">
        <f t="shared" si="1104"/>
        <v>3.9999999999999991</v>
      </c>
      <c r="AL1554" s="59">
        <f t="shared" si="1091"/>
        <v>0.45672164687955391</v>
      </c>
      <c r="AM1554" s="59">
        <f t="shared" si="1087"/>
        <v>0.54327835312044614</v>
      </c>
      <c r="AN1554" s="59">
        <f t="shared" si="1092"/>
        <v>1.2634164366477378</v>
      </c>
      <c r="AO1554" s="59">
        <f t="shared" si="1088"/>
        <v>3.8182747560414376</v>
      </c>
      <c r="AP1554" s="59">
        <f t="shared" si="1093"/>
        <v>0.44180999298611751</v>
      </c>
      <c r="AQ1554" s="59">
        <f t="shared" si="1094"/>
        <v>0.23304864305177417</v>
      </c>
      <c r="AR1554" s="59">
        <f t="shared" si="1095"/>
        <v>0.3121456037459146</v>
      </c>
      <c r="AS1554" s="59">
        <f t="shared" si="1096"/>
        <v>0.4548057532023112</v>
      </c>
      <c r="AT1554" s="59">
        <f t="shared" si="1097"/>
        <v>0.40699530800489403</v>
      </c>
      <c r="AU1554" s="59">
        <v>38.453000000000003</v>
      </c>
      <c r="AV1554" s="78"/>
      <c r="AW1554" s="59">
        <v>18.524509999999999</v>
      </c>
      <c r="AX1554" s="59">
        <v>0.26449689999999998</v>
      </c>
      <c r="AY1554" s="59">
        <v>41.555929999999996</v>
      </c>
      <c r="AZ1554" s="59">
        <v>0.11699229999999999</v>
      </c>
      <c r="BA1554" s="59">
        <v>0.22331860000000001</v>
      </c>
      <c r="BB1554" s="59"/>
      <c r="BC1554" s="59"/>
      <c r="BD1554" s="59"/>
      <c r="BE1554" s="59">
        <f t="shared" si="1105"/>
        <v>99.138247800000002</v>
      </c>
      <c r="BF1554" s="59">
        <f t="shared" si="1108"/>
        <v>79.994114309314838</v>
      </c>
      <c r="BG1554" s="59">
        <f t="shared" si="1098"/>
        <v>0.20005885690685163</v>
      </c>
      <c r="BH1554" s="64">
        <f t="shared" si="1099"/>
        <v>0.79994114309314834</v>
      </c>
      <c r="BI1554" s="52"/>
      <c r="BJ1554" s="62"/>
      <c r="BK1554" s="62"/>
      <c r="BL1554" s="62"/>
    </row>
    <row r="1555" spans="1:64" s="31" customFormat="1" x14ac:dyDescent="0.25">
      <c r="A1555" s="62"/>
      <c r="B1555" s="58" t="s">
        <v>254</v>
      </c>
      <c r="C1555" s="52" t="s">
        <v>20</v>
      </c>
      <c r="D1555" s="52" t="s">
        <v>1654</v>
      </c>
      <c r="E1555" s="52"/>
      <c r="F1555" s="52">
        <v>6</v>
      </c>
      <c r="G1555" s="63" t="s">
        <v>1779</v>
      </c>
      <c r="H1555" s="52" t="s">
        <v>1793</v>
      </c>
      <c r="I1555" s="52" t="s">
        <v>1724</v>
      </c>
      <c r="J1555" s="52" t="s">
        <v>1722</v>
      </c>
      <c r="K1555" s="59">
        <v>79.252213757521801</v>
      </c>
      <c r="L1555" s="59"/>
      <c r="M1555" s="59">
        <v>3.0874109999999999</v>
      </c>
      <c r="N1555" s="59">
        <v>18.790310000000002</v>
      </c>
      <c r="O1555" s="59">
        <v>22.646049999999999</v>
      </c>
      <c r="P1555" s="59"/>
      <c r="Q1555" s="59">
        <v>43.296819999999997</v>
      </c>
      <c r="R1555" s="59">
        <v>0.33815650000000003</v>
      </c>
      <c r="S1555" s="59">
        <v>9.0007450000000002</v>
      </c>
      <c r="T1555" s="59">
        <v>0.22020310000000001</v>
      </c>
      <c r="U1555" s="59"/>
      <c r="V1555" s="59">
        <v>97.379695599999991</v>
      </c>
      <c r="W1555" s="59">
        <f t="shared" si="1101"/>
        <v>23.040328208040354</v>
      </c>
      <c r="X1555" s="59">
        <f t="shared" si="1102"/>
        <v>22.512215816803337</v>
      </c>
      <c r="Y1555" s="59">
        <f t="shared" si="1103"/>
        <v>99.635419624843678</v>
      </c>
      <c r="Z1555" s="59">
        <f t="shared" si="1074"/>
        <v>0</v>
      </c>
      <c r="AA1555" s="59">
        <f t="shared" si="1075"/>
        <v>7.5328428066392242E-2</v>
      </c>
      <c r="AB1555" s="59">
        <f t="shared" si="1076"/>
        <v>0.71853073695601322</v>
      </c>
      <c r="AC1555" s="59">
        <f t="shared" si="1077"/>
        <v>0.58111431304955019</v>
      </c>
      <c r="AD1555" s="59">
        <f t="shared" si="1078"/>
        <v>0.54960991650449642</v>
      </c>
      <c r="AE1555" s="59">
        <f t="shared" si="1079"/>
        <v>0</v>
      </c>
      <c r="AF1555" s="59">
        <f t="shared" si="1080"/>
        <v>0.62513400815899345</v>
      </c>
      <c r="AG1555" s="59">
        <f t="shared" si="1081"/>
        <v>9.2926117524975167E-3</v>
      </c>
      <c r="AH1555" s="59">
        <f t="shared" si="1082"/>
        <v>0.43528820242705812</v>
      </c>
      <c r="AI1555" s="59">
        <f t="shared" si="1083"/>
        <v>5.745871763576901E-3</v>
      </c>
      <c r="AJ1555" s="59">
        <f t="shared" si="1107"/>
        <v>3.0000440886785782</v>
      </c>
      <c r="AK1555" s="59">
        <f t="shared" si="1104"/>
        <v>4</v>
      </c>
      <c r="AL1555" s="59">
        <f t="shared" si="1091"/>
        <v>0.41048574622601713</v>
      </c>
      <c r="AM1555" s="59">
        <f t="shared" si="1087"/>
        <v>0.58951425377398281</v>
      </c>
      <c r="AN1555" s="59">
        <f t="shared" si="1092"/>
        <v>1.1374139901529217</v>
      </c>
      <c r="AO1555" s="59">
        <f t="shared" si="1088"/>
        <v>3.327704236220161</v>
      </c>
      <c r="AP1555" s="59">
        <f t="shared" si="1093"/>
        <v>0.46785508310837565</v>
      </c>
      <c r="AQ1555" s="59">
        <f t="shared" si="1094"/>
        <v>0.29720613244680266</v>
      </c>
      <c r="AR1555" s="59">
        <f t="shared" si="1095"/>
        <v>0.31424239684278765</v>
      </c>
      <c r="AS1555" s="59">
        <f t="shared" si="1096"/>
        <v>0.38855147071040974</v>
      </c>
      <c r="AT1555" s="59">
        <f t="shared" si="1097"/>
        <v>0.44713309456844591</v>
      </c>
      <c r="AU1555" s="59">
        <v>38.488590000000002</v>
      </c>
      <c r="AV1555" s="78"/>
      <c r="AW1555" s="59">
        <v>19.239429999999999</v>
      </c>
      <c r="AX1555" s="59">
        <v>0.37470930000000002</v>
      </c>
      <c r="AY1555" s="59">
        <v>41.230429999999998</v>
      </c>
      <c r="AZ1555" s="59">
        <v>0.1708393</v>
      </c>
      <c r="BA1555" s="59"/>
      <c r="BB1555" s="59"/>
      <c r="BC1555" s="59"/>
      <c r="BD1555" s="59"/>
      <c r="BE1555" s="59">
        <f t="shared" si="1105"/>
        <v>99.503998600000003</v>
      </c>
      <c r="BF1555" s="59">
        <f t="shared" si="1108"/>
        <v>79.252213757521801</v>
      </c>
      <c r="BG1555" s="59">
        <f t="shared" si="1098"/>
        <v>0.207477862424782</v>
      </c>
      <c r="BH1555" s="64">
        <f t="shared" si="1099"/>
        <v>0.79252213757521806</v>
      </c>
      <c r="BI1555" s="52"/>
      <c r="BJ1555" s="62"/>
      <c r="BK1555" s="62"/>
      <c r="BL1555" s="62"/>
    </row>
    <row r="1556" spans="1:64" s="31" customFormat="1" x14ac:dyDescent="0.25">
      <c r="A1556" s="62"/>
      <c r="B1556" s="58" t="s">
        <v>254</v>
      </c>
      <c r="C1556" s="52" t="s">
        <v>20</v>
      </c>
      <c r="D1556" s="52" t="s">
        <v>1654</v>
      </c>
      <c r="E1556" s="52"/>
      <c r="F1556" s="52">
        <v>7</v>
      </c>
      <c r="G1556" s="63" t="s">
        <v>1779</v>
      </c>
      <c r="H1556" s="52" t="s">
        <v>1793</v>
      </c>
      <c r="I1556" s="52" t="s">
        <v>1724</v>
      </c>
      <c r="J1556" s="52" t="s">
        <v>1722</v>
      </c>
      <c r="K1556" s="59">
        <v>77.286302355453515</v>
      </c>
      <c r="L1556" s="59"/>
      <c r="M1556" s="59">
        <v>3.4429720000000001</v>
      </c>
      <c r="N1556" s="59">
        <v>14.243639999999999</v>
      </c>
      <c r="O1556" s="59">
        <v>21.551369999999999</v>
      </c>
      <c r="P1556" s="59"/>
      <c r="Q1556" s="59">
        <v>49.302720000000001</v>
      </c>
      <c r="R1556" s="59">
        <v>0.41853420000000002</v>
      </c>
      <c r="S1556" s="59">
        <v>7.4830690000000004</v>
      </c>
      <c r="T1556" s="59"/>
      <c r="U1556" s="59"/>
      <c r="V1556" s="59">
        <v>96.442305200000007</v>
      </c>
      <c r="W1556" s="59">
        <f t="shared" si="1101"/>
        <v>24.878652716857665</v>
      </c>
      <c r="X1556" s="59">
        <f t="shared" si="1102"/>
        <v>27.143884511160628</v>
      </c>
      <c r="Y1556" s="59">
        <f t="shared" si="1103"/>
        <v>99.162122428018307</v>
      </c>
      <c r="Z1556" s="59">
        <f t="shared" si="1074"/>
        <v>0</v>
      </c>
      <c r="AA1556" s="59">
        <f t="shared" si="1075"/>
        <v>8.7118512054539021E-2</v>
      </c>
      <c r="AB1556" s="59">
        <f t="shared" si="1076"/>
        <v>0.56486529819920128</v>
      </c>
      <c r="AC1556" s="59">
        <f t="shared" si="1077"/>
        <v>0.57353046836212673</v>
      </c>
      <c r="AD1556" s="59">
        <f t="shared" si="1078"/>
        <v>0.68725960177446932</v>
      </c>
      <c r="AE1556" s="59">
        <f t="shared" si="1079"/>
        <v>0</v>
      </c>
      <c r="AF1556" s="59">
        <f t="shared" si="1080"/>
        <v>0.70004155861746287</v>
      </c>
      <c r="AG1556" s="59">
        <f t="shared" si="1081"/>
        <v>1.1927886700489061E-2</v>
      </c>
      <c r="AH1556" s="59">
        <f t="shared" si="1082"/>
        <v>0.37531047806927353</v>
      </c>
      <c r="AI1556" s="59">
        <f t="shared" si="1083"/>
        <v>0</v>
      </c>
      <c r="AJ1556" s="59">
        <f t="shared" si="1107"/>
        <v>3.0000538037775621</v>
      </c>
      <c r="AK1556" s="59">
        <f t="shared" si="1104"/>
        <v>4</v>
      </c>
      <c r="AL1556" s="59">
        <f t="shared" si="1091"/>
        <v>0.34901173314893363</v>
      </c>
      <c r="AM1556" s="59">
        <f t="shared" si="1087"/>
        <v>0.65098826685106637</v>
      </c>
      <c r="AN1556" s="59">
        <f t="shared" si="1092"/>
        <v>1.0185984405455977</v>
      </c>
      <c r="AO1556" s="59">
        <f t="shared" si="1088"/>
        <v>2.8802356368278139</v>
      </c>
      <c r="AP1556" s="59">
        <f t="shared" si="1093"/>
        <v>0.49539322923964746</v>
      </c>
      <c r="AQ1556" s="59">
        <f t="shared" si="1094"/>
        <v>0.37644541992662661</v>
      </c>
      <c r="AR1556" s="59">
        <f t="shared" si="1095"/>
        <v>0.31415045704104427</v>
      </c>
      <c r="AS1556" s="59">
        <f t="shared" si="1096"/>
        <v>0.30940412303232917</v>
      </c>
      <c r="AT1556" s="59">
        <f t="shared" si="1097"/>
        <v>0.50380586893304236</v>
      </c>
      <c r="AU1556" s="59">
        <v>37.926110000000001</v>
      </c>
      <c r="AV1556" s="78"/>
      <c r="AW1556" s="59">
        <v>20.781469999999999</v>
      </c>
      <c r="AX1556" s="59">
        <v>0.26677289999999998</v>
      </c>
      <c r="AY1556" s="59">
        <v>39.671349999999997</v>
      </c>
      <c r="AZ1556" s="59">
        <v>0.149673</v>
      </c>
      <c r="BA1556" s="59">
        <v>0.16565849999999999</v>
      </c>
      <c r="BB1556" s="59"/>
      <c r="BC1556" s="59"/>
      <c r="BD1556" s="59"/>
      <c r="BE1556" s="59">
        <f t="shared" si="1105"/>
        <v>98.961034400000017</v>
      </c>
      <c r="BF1556" s="59">
        <f t="shared" si="1108"/>
        <v>77.286302355453515</v>
      </c>
      <c r="BG1556" s="59">
        <f t="shared" si="1098"/>
        <v>0.22713697644546485</v>
      </c>
      <c r="BH1556" s="64">
        <f t="shared" si="1099"/>
        <v>0.77286302355453518</v>
      </c>
      <c r="BI1556" s="52"/>
      <c r="BJ1556" s="62"/>
      <c r="BK1556" s="62"/>
      <c r="BL1556" s="62"/>
    </row>
    <row r="1557" spans="1:64" s="31" customFormat="1" x14ac:dyDescent="0.25">
      <c r="A1557" s="62"/>
      <c r="B1557" s="58" t="s">
        <v>254</v>
      </c>
      <c r="C1557" s="52" t="s">
        <v>20</v>
      </c>
      <c r="D1557" s="52" t="s">
        <v>1654</v>
      </c>
      <c r="E1557" s="52"/>
      <c r="F1557" s="52">
        <v>8</v>
      </c>
      <c r="G1557" s="63" t="s">
        <v>1779</v>
      </c>
      <c r="H1557" s="52" t="s">
        <v>1793</v>
      </c>
      <c r="I1557" s="52" t="s">
        <v>1724</v>
      </c>
      <c r="J1557" s="52" t="s">
        <v>1722</v>
      </c>
      <c r="K1557" s="59">
        <v>80.928060357573628</v>
      </c>
      <c r="L1557" s="59"/>
      <c r="M1557" s="59">
        <v>4.4934269999999996</v>
      </c>
      <c r="N1557" s="59">
        <v>18.01736</v>
      </c>
      <c r="O1557" s="59">
        <v>20.97805</v>
      </c>
      <c r="P1557" s="59"/>
      <c r="Q1557" s="59">
        <v>42.654449999999997</v>
      </c>
      <c r="R1557" s="59">
        <v>0.32303320000000002</v>
      </c>
      <c r="S1557" s="59">
        <v>9.5460379999999994</v>
      </c>
      <c r="T1557" s="59">
        <v>0.24639330000000001</v>
      </c>
      <c r="U1557" s="59">
        <v>0.27897509999999998</v>
      </c>
      <c r="V1557" s="59">
        <v>96.537726599999985</v>
      </c>
      <c r="W1557" s="59">
        <f t="shared" si="1101"/>
        <v>22.644339655733969</v>
      </c>
      <c r="X1557" s="59">
        <f t="shared" si="1102"/>
        <v>22.238397804252088</v>
      </c>
      <c r="Y1557" s="59">
        <f t="shared" si="1103"/>
        <v>98.766014059986048</v>
      </c>
      <c r="Z1557" s="59">
        <f t="shared" si="1074"/>
        <v>0</v>
      </c>
      <c r="AA1557" s="59">
        <f t="shared" si="1075"/>
        <v>0.11057481118545906</v>
      </c>
      <c r="AB1557" s="59">
        <f t="shared" si="1076"/>
        <v>0.69489089336305476</v>
      </c>
      <c r="AC1557" s="59">
        <f t="shared" si="1077"/>
        <v>0.54293555743270727</v>
      </c>
      <c r="AD1557" s="59">
        <f t="shared" si="1078"/>
        <v>0.54758793332636035</v>
      </c>
      <c r="AE1557" s="59">
        <f t="shared" si="1079"/>
        <v>0</v>
      </c>
      <c r="AF1557" s="59">
        <f t="shared" si="1080"/>
        <v>0.61966673542135797</v>
      </c>
      <c r="AG1557" s="59">
        <f t="shared" si="1081"/>
        <v>8.9532615298824544E-3</v>
      </c>
      <c r="AH1557" s="59">
        <f t="shared" si="1082"/>
        <v>0.46562432004688908</v>
      </c>
      <c r="AI1557" s="59">
        <f t="shared" si="1083"/>
        <v>6.4844844477681303E-3</v>
      </c>
      <c r="AJ1557" s="59">
        <f t="shared" si="1107"/>
        <v>2.9967179967534792</v>
      </c>
      <c r="AK1557" s="59">
        <f t="shared" si="1104"/>
        <v>3.9999999999999996</v>
      </c>
      <c r="AL1557" s="59">
        <f t="shared" si="1091"/>
        <v>0.42903174931815524</v>
      </c>
      <c r="AM1557" s="59">
        <f t="shared" si="1087"/>
        <v>0.57096825068184476</v>
      </c>
      <c r="AN1557" s="59">
        <f t="shared" si="1092"/>
        <v>1.1316296392017808</v>
      </c>
      <c r="AO1557" s="59">
        <f t="shared" si="1088"/>
        <v>3.3055709564436704</v>
      </c>
      <c r="AP1557" s="59">
        <f t="shared" si="1093"/>
        <v>0.46912464604989462</v>
      </c>
      <c r="AQ1557" s="59">
        <f t="shared" si="1094"/>
        <v>0.30670075148722747</v>
      </c>
      <c r="AR1557" s="59">
        <f t="shared" si="1095"/>
        <v>0.30409498336133628</v>
      </c>
      <c r="AS1557" s="59">
        <f t="shared" si="1096"/>
        <v>0.38920426515143625</v>
      </c>
      <c r="AT1557" s="59">
        <f t="shared" si="1097"/>
        <v>0.43862009660859164</v>
      </c>
      <c r="AU1557" s="59">
        <v>38.552100000000003</v>
      </c>
      <c r="AV1557" s="78"/>
      <c r="AW1557" s="59">
        <v>17.712019999999999</v>
      </c>
      <c r="AX1557" s="59">
        <v>0.2385236</v>
      </c>
      <c r="AY1557" s="59">
        <v>42.165610000000001</v>
      </c>
      <c r="AZ1557" s="59">
        <v>0.16330620000000001</v>
      </c>
      <c r="BA1557" s="59">
        <v>0.2487027</v>
      </c>
      <c r="BB1557" s="59"/>
      <c r="BC1557" s="59"/>
      <c r="BD1557" s="59"/>
      <c r="BE1557" s="59">
        <f t="shared" si="1105"/>
        <v>99.080262500000003</v>
      </c>
      <c r="BF1557" s="59">
        <f t="shared" si="1108"/>
        <v>80.928060357573628</v>
      </c>
      <c r="BG1557" s="59">
        <f t="shared" si="1098"/>
        <v>0.19071939642426372</v>
      </c>
      <c r="BH1557" s="64">
        <f t="shared" si="1099"/>
        <v>0.80928060357573628</v>
      </c>
      <c r="BI1557" s="52"/>
      <c r="BJ1557" s="62"/>
      <c r="BK1557" s="62"/>
      <c r="BL1557" s="62"/>
    </row>
    <row r="1558" spans="1:64" s="31" customFormat="1" x14ac:dyDescent="0.25">
      <c r="A1558" s="62"/>
      <c r="B1558" s="58" t="s">
        <v>254</v>
      </c>
      <c r="C1558" s="52" t="s">
        <v>20</v>
      </c>
      <c r="D1558" s="52" t="s">
        <v>1654</v>
      </c>
      <c r="E1558" s="52"/>
      <c r="F1558" s="52">
        <v>9</v>
      </c>
      <c r="G1558" s="63" t="s">
        <v>1779</v>
      </c>
      <c r="H1558" s="52" t="s">
        <v>1793</v>
      </c>
      <c r="I1558" s="52" t="s">
        <v>1724</v>
      </c>
      <c r="J1558" s="52" t="s">
        <v>1722</v>
      </c>
      <c r="K1558" s="59">
        <v>80.786696665623396</v>
      </c>
      <c r="L1558" s="59"/>
      <c r="M1558" s="59">
        <v>2.5863070000000001</v>
      </c>
      <c r="N1558" s="59">
        <v>19.800070000000002</v>
      </c>
      <c r="O1558" s="59">
        <v>25.103249999999999</v>
      </c>
      <c r="P1558" s="59"/>
      <c r="Q1558" s="59">
        <v>40.015079999999998</v>
      </c>
      <c r="R1558" s="59">
        <v>0.21954290000000001</v>
      </c>
      <c r="S1558" s="59">
        <v>9.5978980000000007</v>
      </c>
      <c r="T1558" s="59">
        <v>0.28256569999999998</v>
      </c>
      <c r="U1558" s="59">
        <v>0.23228879999999999</v>
      </c>
      <c r="V1558" s="59">
        <v>97.837002400000003</v>
      </c>
      <c r="W1558" s="59">
        <f t="shared" si="1101"/>
        <v>21.656264505578338</v>
      </c>
      <c r="X1558" s="59">
        <f t="shared" si="1102"/>
        <v>20.403217931119869</v>
      </c>
      <c r="Y1558" s="59">
        <f t="shared" si="1103"/>
        <v>99.881404836698209</v>
      </c>
      <c r="Z1558" s="59">
        <f t="shared" si="1074"/>
        <v>0</v>
      </c>
      <c r="AA1558" s="59">
        <f t="shared" si="1075"/>
        <v>6.2469576323518919E-2</v>
      </c>
      <c r="AB1558" s="59">
        <f t="shared" si="1076"/>
        <v>0.7495526761603778</v>
      </c>
      <c r="AC1558" s="59">
        <f t="shared" si="1077"/>
        <v>0.63770979750624879</v>
      </c>
      <c r="AD1558" s="59">
        <f t="shared" si="1078"/>
        <v>0.49312726176188226</v>
      </c>
      <c r="AE1558" s="59">
        <f t="shared" si="1079"/>
        <v>0</v>
      </c>
      <c r="AF1558" s="59">
        <f t="shared" si="1080"/>
        <v>0.58169059135004209</v>
      </c>
      <c r="AG1558" s="59">
        <f t="shared" si="1081"/>
        <v>5.9726006480598781E-3</v>
      </c>
      <c r="AH1558" s="59">
        <f t="shared" si="1082"/>
        <v>0.45951384032498094</v>
      </c>
      <c r="AI1558" s="59">
        <f t="shared" si="1083"/>
        <v>7.299211887116192E-3</v>
      </c>
      <c r="AJ1558" s="59">
        <f t="shared" si="1107"/>
        <v>2.997335555962227</v>
      </c>
      <c r="AK1558" s="59">
        <f t="shared" si="1104"/>
        <v>4</v>
      </c>
      <c r="AL1558" s="59">
        <f t="shared" si="1091"/>
        <v>0.44132912456561912</v>
      </c>
      <c r="AM1558" s="59">
        <f t="shared" si="1087"/>
        <v>0.55867087543438088</v>
      </c>
      <c r="AN1558" s="59">
        <f t="shared" si="1092"/>
        <v>1.1795952818989039</v>
      </c>
      <c r="AO1558" s="59">
        <f t="shared" si="1088"/>
        <v>3.4901514740085444</v>
      </c>
      <c r="AP1558" s="59">
        <f t="shared" si="1093"/>
        <v>0.45880077292550453</v>
      </c>
      <c r="AQ1558" s="59">
        <f t="shared" si="1094"/>
        <v>0.26224736950582583</v>
      </c>
      <c r="AR1558" s="59">
        <f t="shared" si="1095"/>
        <v>0.33913703393032274</v>
      </c>
      <c r="AS1558" s="59">
        <f t="shared" si="1096"/>
        <v>0.39861559656385143</v>
      </c>
      <c r="AT1558" s="59">
        <f t="shared" si="1097"/>
        <v>0.45968935915979875</v>
      </c>
      <c r="AU1558" s="59">
        <v>38.447809999999997</v>
      </c>
      <c r="AV1558" s="78"/>
      <c r="AW1558" s="59">
        <v>17.767119999999998</v>
      </c>
      <c r="AX1558" s="59">
        <v>0.24326729999999999</v>
      </c>
      <c r="AY1558" s="59">
        <v>41.912239999999997</v>
      </c>
      <c r="AZ1558" s="59">
        <v>0.20308709999999999</v>
      </c>
      <c r="BA1558" s="59">
        <v>0.17656160000000001</v>
      </c>
      <c r="BB1558" s="59"/>
      <c r="BC1558" s="59"/>
      <c r="BD1558" s="59"/>
      <c r="BE1558" s="59">
        <f t="shared" si="1105"/>
        <v>98.750085999999996</v>
      </c>
      <c r="BF1558" s="59">
        <f t="shared" si="1108"/>
        <v>80.78669666562341</v>
      </c>
      <c r="BG1558" s="59">
        <f t="shared" si="1098"/>
        <v>0.19213303334376605</v>
      </c>
      <c r="BH1558" s="64">
        <f t="shared" si="1099"/>
        <v>0.80786696665623392</v>
      </c>
      <c r="BI1558" s="52"/>
      <c r="BJ1558" s="62"/>
      <c r="BK1558" s="62"/>
      <c r="BL1558" s="62"/>
    </row>
    <row r="1559" spans="1:64" s="31" customFormat="1" x14ac:dyDescent="0.25">
      <c r="A1559" s="62"/>
      <c r="B1559" s="58" t="s">
        <v>1659</v>
      </c>
      <c r="C1559" s="66" t="s">
        <v>21</v>
      </c>
      <c r="D1559" s="66" t="s">
        <v>253</v>
      </c>
      <c r="E1559" s="52"/>
      <c r="F1559" s="66" t="s">
        <v>1512</v>
      </c>
      <c r="G1559" s="63" t="s">
        <v>1779</v>
      </c>
      <c r="H1559" s="63" t="s">
        <v>1784</v>
      </c>
      <c r="I1559" s="52" t="s">
        <v>1725</v>
      </c>
      <c r="J1559" s="52" t="s">
        <v>1722</v>
      </c>
      <c r="K1559" s="59">
        <v>85.739243090177951</v>
      </c>
      <c r="L1559" s="59">
        <v>0.14499999999999999</v>
      </c>
      <c r="M1559" s="59">
        <v>1.179</v>
      </c>
      <c r="N1559" s="59">
        <v>36.034999999999997</v>
      </c>
      <c r="O1559" s="59">
        <v>23.206</v>
      </c>
      <c r="P1559" s="59"/>
      <c r="Q1559" s="59">
        <v>21.815999999999999</v>
      </c>
      <c r="R1559" s="59">
        <v>0.17399999999999999</v>
      </c>
      <c r="S1559" s="59">
        <v>15.422000000000001</v>
      </c>
      <c r="T1559" s="59"/>
      <c r="U1559" s="59">
        <v>9.5000000000000001E-2</v>
      </c>
      <c r="V1559" s="59">
        <v>98.072000000000003</v>
      </c>
      <c r="W1559" s="59">
        <f>Q1559-0.8998*X1559</f>
        <v>14.610803237202221</v>
      </c>
      <c r="X1559" s="59">
        <f>(S1559/40.31+Q1559/71.85+R1559/70.94+T1559/74.7+U1559/41.38-N1559/101.96-O1559/151.91-P1559/201-L1559*2/60.08-M1559*2/79.95)/3*159.66</f>
        <v>8.0075536372502523</v>
      </c>
      <c r="Y1559" s="59">
        <f>SUM(L1559:P1559,R1559:U1559,W1559:X1559)</f>
        <v>98.874356874452474</v>
      </c>
      <c r="Z1559" s="59">
        <f t="shared" ref="Z1559:Z1590" si="1109">$L1559/60.09/($L1559*2/60.09+$M1559*2/79.9+$N1559/101.96*3+$O1559/151.94*3+$P1559/209.82*3+$R1559/70.94+$S1559/40.31+$T1559/74.71+$W1559/71.85+$X1559/159.7*3)*4</f>
        <v>4.2119614987387657E-3</v>
      </c>
      <c r="AA1559" s="59">
        <f t="shared" ref="AA1559:AA1590" si="1110">$M1559/79.9/($L1559*2/60.09+$M1559*2/79.9+$N1559/101.96*3+$O1559/151.94*3+$P1559/209.82*3+$R1559/70.94+$S1559/40.31+$T1559/74.71+$W1559/71.85+$X1559/159.7*3)*4</f>
        <v>2.5756427228467608E-2</v>
      </c>
      <c r="AB1559" s="59">
        <f t="shared" ref="AB1559:AB1590" si="1111">$N1559*2/101.96/($L1559*2/60.09+$M1559*2/79.9+$N1559/101.96*3+$O1559/151.94*3+$P1559/209.82*3+$R1559/70.94+$S1559/40.31+$T1559/74.71+$W1559/71.85+$X1559/159.7*3)*4</f>
        <v>1.2337958062469014</v>
      </c>
      <c r="AC1559" s="59">
        <f t="shared" ref="AC1559:AC1590" si="1112">$O1559*2/151.94/($L1559*2/60.09+$M1559*2/79.9+$N1559/101.96*3+$O1559/151.94*3+$P1559/209.82*3+$R1559/70.94+$S1559/40.31+$T1559/74.71+$W1559/71.85+$X1559/159.7*3)*4</f>
        <v>0.53318356723865457</v>
      </c>
      <c r="AD1559" s="59">
        <f t="shared" ref="AD1559:AD1590" si="1113">$X1559*2/159.7/($L1559*2/60.09+$M1559*2/79.9+$N1559/101.96*3+$O1559/151.94*3+$P1559/209.82*3+$R1559/70.94+$S1559/40.31+$T1559/74.71+$W1559/71.85+$X1559/159.7*3)*4</f>
        <v>0.17504250925975379</v>
      </c>
      <c r="AE1559" s="59">
        <f t="shared" ref="AE1559:AE1590" si="1114">$P1559*2/209.82/($L1559*2/60.09+$M1559*2/79.9+$N1559/101.96*3+$O1559/151.94*3+$P1559/209.82*3+$R1559/70.94+$S1559/40.31+$T1559/74.71+$W1559/71.85+$X1559/159.7*3)*4</f>
        <v>0</v>
      </c>
      <c r="AF1559" s="59">
        <f t="shared" ref="AF1559:AF1590" si="1115">$W1559/71.85/($L1559*2/60.09+$M1559*2/79.9+$N1559/101.96*3+$O1559/151.94*3+$P1559/209.82*3+$R1559/70.94+$S1559/40.31+$T1559/74.71+$W1559/71.85+$X1559/159.7*3)*4</f>
        <v>0.35494896500925555</v>
      </c>
      <c r="AG1559" s="59">
        <f t="shared" ref="AG1559:AG1590" si="1116">$R1559/70.94/($L1559*2/60.09+$M1559*2/79.9+$N1559/101.96*3+$O1559/151.94*3+$P1559/209.82*3+$R1559/70.94+$S1559/40.31+$T1559/74.71+$W1559/71.85+$X1559/159.7*3)*4</f>
        <v>4.281309835791584E-3</v>
      </c>
      <c r="AH1559" s="59">
        <f t="shared" ref="AH1559:AH1590" si="1117">$S1559/40.31/($L1559*2/60.09+$M1559*2/79.9+$N1559/101.96*3+$O1559/151.94*3+$P1559/209.82*3+$R1559/70.94+$S1559/40.31+$T1559/74.71+$W1559/71.85+$X1559/159.7*3)*4</f>
        <v>0.66780012358257546</v>
      </c>
      <c r="AI1559" s="59">
        <f t="shared" ref="AI1559:AI1590" si="1118">$T1559/74.71/($L1559*2/60.09+$M1559*2/79.9+$N1559/101.96*3+$O1559/151.94*3+$P1559/209.82*3+$R1559/70.94+$S1559/40.31+$T1559/74.71+$W1559/71.85+$X1559/159.7*3)*4</f>
        <v>0</v>
      </c>
      <c r="AJ1559" s="59">
        <f t="shared" ref="AJ1559:AJ1590" si="1119">SUM(Z1559:AI1559)</f>
        <v>2.9990206699001387</v>
      </c>
      <c r="AK1559" s="59">
        <f t="shared" si="1104"/>
        <v>4</v>
      </c>
      <c r="AL1559" s="59">
        <f t="shared" ref="AL1559:AL1590" si="1120">AH1559/(AH1559+AF1559)</f>
        <v>0.65294619279693922</v>
      </c>
      <c r="AM1559" s="59">
        <f t="shared" ref="AM1559:AM1590" si="1121">1-AL1559</f>
        <v>0.34705380720306078</v>
      </c>
      <c r="AN1559" s="59">
        <f t="shared" ref="AN1559:AN1590" si="1122">AF1559/AD1559</f>
        <v>2.0277872301437938</v>
      </c>
      <c r="AO1559" s="59">
        <f t="shared" ref="AO1559:AO1590" si="1123">10^((LOG10(AN1559)+0.343)/0.764)</f>
        <v>7.092749771944062</v>
      </c>
      <c r="AP1559" s="59">
        <f t="shared" ref="AP1559:AP1590" si="1124">AD1559/(AD1559+AF1559)</f>
        <v>0.33027419828060661</v>
      </c>
      <c r="AQ1559" s="59">
        <f t="shared" ref="AQ1559:AQ1590" si="1125">AD1559/(AB1559+AC1559+AD1559)</f>
        <v>9.0134159050930779E-2</v>
      </c>
      <c r="AR1559" s="59">
        <f t="shared" ref="AR1559:AR1590" si="1126">AC1559/(AB1559+AC1559+AD1559)</f>
        <v>0.27455075144927188</v>
      </c>
      <c r="AS1559" s="59">
        <f t="shared" ref="AS1559:AS1590" si="1127">AB1559/(AB1559+AC1559+AD1559)</f>
        <v>0.63531508949979731</v>
      </c>
      <c r="AT1559" s="59">
        <f t="shared" ref="AT1559:AT1590" si="1128">AC1559/(AC1559+AB1559)</f>
        <v>0.30174860852330887</v>
      </c>
      <c r="AU1559" s="59">
        <v>40.055999999999997</v>
      </c>
      <c r="AV1559" s="78"/>
      <c r="AW1559" s="59">
        <v>13.670999999999999</v>
      </c>
      <c r="AX1559" s="59">
        <v>0.14099999999999999</v>
      </c>
      <c r="AY1559" s="67">
        <v>46.113</v>
      </c>
      <c r="AZ1559" s="67">
        <v>0.20100000000000001</v>
      </c>
      <c r="BA1559" s="67">
        <v>0.39400000000000002</v>
      </c>
      <c r="BB1559" s="67">
        <v>6.7000000000000004E-2</v>
      </c>
      <c r="BC1559" s="67"/>
      <c r="BD1559" s="67"/>
      <c r="BE1559" s="59">
        <f t="shared" ref="BE1559:BE1608" si="1129">SUM(AU1559:BB1559)</f>
        <v>100.64299999999999</v>
      </c>
      <c r="BF1559" s="59">
        <f t="shared" ref="BF1559:BF1575" si="1130">AY1559/40.31/(AY1559/40.31+AW1559/71.85)*100</f>
        <v>85.739243090177951</v>
      </c>
      <c r="BG1559" s="59">
        <f t="shared" ref="BG1559:BG1590" si="1131">(100-K1559)/100</f>
        <v>0.1426075690982205</v>
      </c>
      <c r="BH1559" s="64">
        <f t="shared" ref="BH1559:BH1590" si="1132">K1559/100</f>
        <v>0.85739243090177952</v>
      </c>
      <c r="BI1559" s="52"/>
      <c r="BJ1559" s="62"/>
      <c r="BK1559" s="62"/>
      <c r="BL1559" s="62"/>
    </row>
    <row r="1560" spans="1:64" s="31" customFormat="1" x14ac:dyDescent="0.25">
      <c r="A1560" s="62"/>
      <c r="B1560" s="58" t="s">
        <v>1659</v>
      </c>
      <c r="C1560" s="66" t="s">
        <v>21</v>
      </c>
      <c r="D1560" s="66" t="s">
        <v>253</v>
      </c>
      <c r="E1560" s="52"/>
      <c r="F1560" s="66" t="s">
        <v>1513</v>
      </c>
      <c r="G1560" s="63" t="s">
        <v>1779</v>
      </c>
      <c r="H1560" s="63" t="s">
        <v>1784</v>
      </c>
      <c r="I1560" s="52" t="s">
        <v>1725</v>
      </c>
      <c r="J1560" s="52" t="s">
        <v>1722</v>
      </c>
      <c r="K1560" s="59">
        <v>86.013986292703947</v>
      </c>
      <c r="L1560" s="59">
        <v>0.122</v>
      </c>
      <c r="M1560" s="59">
        <v>1.194</v>
      </c>
      <c r="N1560" s="59">
        <v>36.279000000000003</v>
      </c>
      <c r="O1560" s="59">
        <v>23.234000000000002</v>
      </c>
      <c r="P1560" s="59"/>
      <c r="Q1560" s="59">
        <v>21.141999999999999</v>
      </c>
      <c r="R1560" s="59">
        <v>0.16400000000000001</v>
      </c>
      <c r="S1560" s="59">
        <v>15.638999999999999</v>
      </c>
      <c r="T1560" s="59"/>
      <c r="U1560" s="59">
        <v>0.192</v>
      </c>
      <c r="V1560" s="59">
        <v>97.965999999999994</v>
      </c>
      <c r="W1560" s="59">
        <f t="shared" ref="W1560:W1591" si="1133">Q1560-0.8998*X1560</f>
        <v>14.127453090755266</v>
      </c>
      <c r="X1560" s="59">
        <f t="shared" ref="X1560:X1591" si="1134">(S1560/40.31+Q1560/71.85+R1560/70.94+T1560/74.7+U1560/41.38-N1560/101.96-O1560/151.91-P1560/201-L1560*2/60.08-M1560*2/79.95)/3*159.66</f>
        <v>7.7956733821346225</v>
      </c>
      <c r="Y1560" s="59">
        <f t="shared" ref="Y1560:Y1591" si="1135">SUM(L1560:P1560,R1560:U1560,W1560:X1560)</f>
        <v>98.747126472889889</v>
      </c>
      <c r="Z1560" s="59">
        <f t="shared" si="1109"/>
        <v>3.5409569987657984E-3</v>
      </c>
      <c r="AA1560" s="59">
        <f t="shared" si="1110"/>
        <v>2.6062770125635445E-2</v>
      </c>
      <c r="AB1560" s="59">
        <f t="shared" si="1111"/>
        <v>1.2411335129172651</v>
      </c>
      <c r="AC1560" s="59">
        <f t="shared" si="1112"/>
        <v>0.53339001893557136</v>
      </c>
      <c r="AD1560" s="59">
        <f t="shared" si="1113"/>
        <v>0.17027141323729336</v>
      </c>
      <c r="AE1560" s="59">
        <f t="shared" si="1114"/>
        <v>0</v>
      </c>
      <c r="AF1560" s="59">
        <f t="shared" si="1115"/>
        <v>0.34292577399835755</v>
      </c>
      <c r="AG1560" s="59">
        <f t="shared" si="1116"/>
        <v>4.0319551263775493E-3</v>
      </c>
      <c r="AH1560" s="59">
        <f t="shared" si="1117"/>
        <v>0.67664239899126688</v>
      </c>
      <c r="AI1560" s="59">
        <f t="shared" si="1118"/>
        <v>0</v>
      </c>
      <c r="AJ1560" s="59">
        <f t="shared" si="1119"/>
        <v>2.9979988003305329</v>
      </c>
      <c r="AK1560" s="59">
        <f t="shared" si="1104"/>
        <v>3.9999999999999996</v>
      </c>
      <c r="AL1560" s="59">
        <f t="shared" si="1120"/>
        <v>0.66365586619596517</v>
      </c>
      <c r="AM1560" s="59">
        <f t="shared" si="1121"/>
        <v>0.33634413380403483</v>
      </c>
      <c r="AN1560" s="59">
        <f t="shared" si="1122"/>
        <v>2.0139949946879803</v>
      </c>
      <c r="AO1560" s="59">
        <f t="shared" si="1123"/>
        <v>7.0296719963415413</v>
      </c>
      <c r="AP1560" s="59">
        <f t="shared" si="1124"/>
        <v>0.33178555430996115</v>
      </c>
      <c r="AQ1560" s="59">
        <f t="shared" si="1125"/>
        <v>8.7552373409425066E-2</v>
      </c>
      <c r="AR1560" s="59">
        <f t="shared" si="1126"/>
        <v>0.27426542848755292</v>
      </c>
      <c r="AS1560" s="59">
        <f t="shared" si="1127"/>
        <v>0.63818219810302201</v>
      </c>
      <c r="AT1560" s="59">
        <f t="shared" si="1128"/>
        <v>0.30058210520242684</v>
      </c>
      <c r="AU1560" s="59">
        <v>40.207999999999998</v>
      </c>
      <c r="AV1560" s="78"/>
      <c r="AW1560" s="59">
        <v>13.319000000000001</v>
      </c>
      <c r="AX1560" s="59">
        <v>0.17299999999999999</v>
      </c>
      <c r="AY1560" s="67">
        <v>45.954999999999998</v>
      </c>
      <c r="AZ1560" s="67">
        <v>0.2</v>
      </c>
      <c r="BA1560" s="67">
        <v>0.37</v>
      </c>
      <c r="BB1560" s="67">
        <v>2.5999999999999999E-2</v>
      </c>
      <c r="BC1560" s="67"/>
      <c r="BD1560" s="67"/>
      <c r="BE1560" s="59">
        <f t="shared" si="1129"/>
        <v>100.251</v>
      </c>
      <c r="BF1560" s="59">
        <f t="shared" si="1130"/>
        <v>86.013986292703947</v>
      </c>
      <c r="BG1560" s="59">
        <f t="shared" si="1131"/>
        <v>0.13986013707296052</v>
      </c>
      <c r="BH1560" s="64">
        <f t="shared" si="1132"/>
        <v>0.86013986292703948</v>
      </c>
      <c r="BI1560" s="52"/>
      <c r="BJ1560" s="62"/>
      <c r="BK1560" s="62"/>
      <c r="BL1560" s="62"/>
    </row>
    <row r="1561" spans="1:64" s="31" customFormat="1" x14ac:dyDescent="0.25">
      <c r="A1561" s="62"/>
      <c r="B1561" s="58" t="s">
        <v>1659</v>
      </c>
      <c r="C1561" s="66" t="s">
        <v>21</v>
      </c>
      <c r="D1561" s="66" t="s">
        <v>253</v>
      </c>
      <c r="E1561" s="52"/>
      <c r="F1561" s="66" t="s">
        <v>1514</v>
      </c>
      <c r="G1561" s="63" t="s">
        <v>1779</v>
      </c>
      <c r="H1561" s="63" t="s">
        <v>1784</v>
      </c>
      <c r="I1561" s="52" t="s">
        <v>1725</v>
      </c>
      <c r="J1561" s="52" t="s">
        <v>1722</v>
      </c>
      <c r="K1561" s="59">
        <v>84.426388719545713</v>
      </c>
      <c r="L1561" s="59">
        <v>0.105</v>
      </c>
      <c r="M1561" s="59">
        <v>1.7250000000000001</v>
      </c>
      <c r="N1561" s="59">
        <v>31.593</v>
      </c>
      <c r="O1561" s="59">
        <v>26.716999999999999</v>
      </c>
      <c r="P1561" s="59"/>
      <c r="Q1561" s="59">
        <v>24.06</v>
      </c>
      <c r="R1561" s="59">
        <v>0.16300000000000001</v>
      </c>
      <c r="S1561" s="59">
        <v>14.372</v>
      </c>
      <c r="T1561" s="59"/>
      <c r="U1561" s="59">
        <v>8.5999999999999993E-2</v>
      </c>
      <c r="V1561" s="59">
        <v>98.820999999999998</v>
      </c>
      <c r="W1561" s="59">
        <f t="shared" si="1133"/>
        <v>16.235245949065796</v>
      </c>
      <c r="X1561" s="59">
        <f t="shared" si="1134"/>
        <v>8.6961036351791527</v>
      </c>
      <c r="Y1561" s="59">
        <f t="shared" si="1135"/>
        <v>99.692349584244951</v>
      </c>
      <c r="Z1561" s="59">
        <f t="shared" si="1109"/>
        <v>3.1038102075834971E-3</v>
      </c>
      <c r="AA1561" s="59">
        <f t="shared" si="1110"/>
        <v>3.8348676681520866E-2</v>
      </c>
      <c r="AB1561" s="59">
        <f t="shared" si="1111"/>
        <v>1.1007763705881042</v>
      </c>
      <c r="AC1561" s="59">
        <f t="shared" si="1112"/>
        <v>0.62467428166744243</v>
      </c>
      <c r="AD1561" s="59">
        <f t="shared" si="1113"/>
        <v>0.19344515117213792</v>
      </c>
      <c r="AE1561" s="59">
        <f t="shared" si="1114"/>
        <v>0</v>
      </c>
      <c r="AF1561" s="59">
        <f t="shared" si="1115"/>
        <v>0.40136561314236446</v>
      </c>
      <c r="AG1561" s="59">
        <f t="shared" si="1116"/>
        <v>4.081356038760032E-3</v>
      </c>
      <c r="AH1561" s="59">
        <f t="shared" si="1117"/>
        <v>0.63330435189914025</v>
      </c>
      <c r="AI1561" s="59">
        <f t="shared" si="1118"/>
        <v>0</v>
      </c>
      <c r="AJ1561" s="59">
        <f t="shared" si="1119"/>
        <v>2.9990996113970541</v>
      </c>
      <c r="AK1561" s="59">
        <f t="shared" si="1104"/>
        <v>4.0000000000000009</v>
      </c>
      <c r="AL1561" s="59">
        <f t="shared" si="1120"/>
        <v>0.61208344041738549</v>
      </c>
      <c r="AM1561" s="59">
        <f t="shared" si="1121"/>
        <v>0.38791655958261451</v>
      </c>
      <c r="AN1561" s="59">
        <f t="shared" si="1122"/>
        <v>2.0748290185118554</v>
      </c>
      <c r="AO1561" s="59">
        <f t="shared" si="1123"/>
        <v>7.3088861261566889</v>
      </c>
      <c r="AP1561" s="59">
        <f t="shared" si="1124"/>
        <v>0.32522133555379812</v>
      </c>
      <c r="AQ1561" s="59">
        <f t="shared" si="1125"/>
        <v>0.10081065935242069</v>
      </c>
      <c r="AR1561" s="59">
        <f t="shared" si="1126"/>
        <v>0.32553840628115371</v>
      </c>
      <c r="AS1561" s="59">
        <f t="shared" si="1127"/>
        <v>0.57365093436642556</v>
      </c>
      <c r="AT1561" s="59">
        <f t="shared" si="1128"/>
        <v>0.36203543743824529</v>
      </c>
      <c r="AU1561" s="59">
        <v>39.78</v>
      </c>
      <c r="AV1561" s="78"/>
      <c r="AW1561" s="59">
        <v>14.586</v>
      </c>
      <c r="AX1561" s="59">
        <v>0.17</v>
      </c>
      <c r="AY1561" s="67">
        <v>44.362000000000002</v>
      </c>
      <c r="AZ1561" s="67">
        <v>0.375</v>
      </c>
      <c r="BA1561" s="67">
        <v>0.34</v>
      </c>
      <c r="BB1561" s="67">
        <v>0.14599999999999999</v>
      </c>
      <c r="BC1561" s="67"/>
      <c r="BD1561" s="67"/>
      <c r="BE1561" s="59">
        <f t="shared" si="1129"/>
        <v>99.759</v>
      </c>
      <c r="BF1561" s="59">
        <f t="shared" si="1130"/>
        <v>84.426388719545713</v>
      </c>
      <c r="BG1561" s="59">
        <f t="shared" si="1131"/>
        <v>0.15573611280454286</v>
      </c>
      <c r="BH1561" s="64">
        <f t="shared" si="1132"/>
        <v>0.84426388719545709</v>
      </c>
      <c r="BI1561" s="52"/>
      <c r="BJ1561" s="62"/>
      <c r="BK1561" s="62"/>
      <c r="BL1561" s="62"/>
    </row>
    <row r="1562" spans="1:64" s="31" customFormat="1" x14ac:dyDescent="0.25">
      <c r="A1562" s="62"/>
      <c r="B1562" s="58" t="s">
        <v>1659</v>
      </c>
      <c r="C1562" s="66" t="s">
        <v>21</v>
      </c>
      <c r="D1562" s="66" t="s">
        <v>253</v>
      </c>
      <c r="E1562" s="52"/>
      <c r="F1562" s="66" t="s">
        <v>1515</v>
      </c>
      <c r="G1562" s="63" t="s">
        <v>1779</v>
      </c>
      <c r="H1562" s="63" t="s">
        <v>1784</v>
      </c>
      <c r="I1562" s="52" t="s">
        <v>1725</v>
      </c>
      <c r="J1562" s="52" t="s">
        <v>1722</v>
      </c>
      <c r="K1562" s="59">
        <v>83.935259317373564</v>
      </c>
      <c r="L1562" s="59">
        <v>0.218</v>
      </c>
      <c r="M1562" s="59">
        <v>1.234</v>
      </c>
      <c r="N1562" s="59">
        <v>51.079000000000001</v>
      </c>
      <c r="O1562" s="59">
        <v>7.92</v>
      </c>
      <c r="P1562" s="59"/>
      <c r="Q1562" s="59">
        <v>21.417000000000002</v>
      </c>
      <c r="R1562" s="59">
        <v>0.14299999999999999</v>
      </c>
      <c r="S1562" s="59">
        <v>17.856999999999999</v>
      </c>
      <c r="T1562" s="59"/>
      <c r="U1562" s="59">
        <v>0</v>
      </c>
      <c r="V1562" s="59">
        <v>99.867999999999995</v>
      </c>
      <c r="W1562" s="59">
        <f t="shared" si="1133"/>
        <v>14.145135127978772</v>
      </c>
      <c r="X1562" s="59">
        <f t="shared" si="1134"/>
        <v>8.0816457790856067</v>
      </c>
      <c r="Y1562" s="59">
        <f t="shared" si="1135"/>
        <v>100.67778090706437</v>
      </c>
      <c r="Z1562" s="59">
        <f t="shared" si="1109"/>
        <v>5.8252985402974296E-3</v>
      </c>
      <c r="AA1562" s="59">
        <f t="shared" si="1110"/>
        <v>2.4798892054259742E-2</v>
      </c>
      <c r="AB1562" s="59">
        <f t="shared" si="1111"/>
        <v>1.6088162822049061</v>
      </c>
      <c r="AC1562" s="59">
        <f t="shared" si="1112"/>
        <v>0.1673967234258853</v>
      </c>
      <c r="AD1562" s="59">
        <f t="shared" si="1113"/>
        <v>0.16251325487289275</v>
      </c>
      <c r="AE1562" s="59">
        <f t="shared" si="1114"/>
        <v>0</v>
      </c>
      <c r="AF1562" s="59">
        <f t="shared" si="1115"/>
        <v>0.31611436082758282</v>
      </c>
      <c r="AG1562" s="59">
        <f t="shared" si="1116"/>
        <v>3.2367469775443762E-3</v>
      </c>
      <c r="AH1562" s="59">
        <f t="shared" si="1117"/>
        <v>0.71131112025023258</v>
      </c>
      <c r="AI1562" s="59">
        <f t="shared" si="1118"/>
        <v>0</v>
      </c>
      <c r="AJ1562" s="59">
        <f t="shared" si="1119"/>
        <v>3.0000126791536013</v>
      </c>
      <c r="AK1562" s="59">
        <f t="shared" si="1104"/>
        <v>4.0000000000000009</v>
      </c>
      <c r="AL1562" s="59">
        <f t="shared" si="1120"/>
        <v>0.69232380678746197</v>
      </c>
      <c r="AM1562" s="59">
        <f t="shared" si="1121"/>
        <v>0.30767619321253803</v>
      </c>
      <c r="AN1562" s="59">
        <f t="shared" si="1122"/>
        <v>1.9451604798317947</v>
      </c>
      <c r="AO1562" s="59">
        <f t="shared" si="1123"/>
        <v>6.7168678328352964</v>
      </c>
      <c r="AP1562" s="59">
        <f t="shared" si="1124"/>
        <v>0.33954007153359345</v>
      </c>
      <c r="AQ1562" s="59">
        <f t="shared" si="1125"/>
        <v>8.3824755554026256E-2</v>
      </c>
      <c r="AR1562" s="59">
        <f t="shared" si="1126"/>
        <v>8.6343661215170911E-2</v>
      </c>
      <c r="AS1562" s="59">
        <f t="shared" si="1127"/>
        <v>0.82983158323080286</v>
      </c>
      <c r="AT1562" s="59">
        <f t="shared" si="1128"/>
        <v>9.4243608674871304E-2</v>
      </c>
      <c r="AU1562" s="59">
        <v>39.893000000000001</v>
      </c>
      <c r="AV1562" s="78"/>
      <c r="AW1562" s="59">
        <v>15.263999999999999</v>
      </c>
      <c r="AX1562" s="59">
        <v>0.13800000000000001</v>
      </c>
      <c r="AY1562" s="67">
        <v>44.743000000000002</v>
      </c>
      <c r="AZ1562" s="67">
        <v>0.221</v>
      </c>
      <c r="BA1562" s="67">
        <v>0.24199999999999999</v>
      </c>
      <c r="BB1562" s="67">
        <v>3.5000000000000003E-2</v>
      </c>
      <c r="BC1562" s="67"/>
      <c r="BD1562" s="67"/>
      <c r="BE1562" s="59">
        <f t="shared" si="1129"/>
        <v>100.536</v>
      </c>
      <c r="BF1562" s="59">
        <f t="shared" si="1130"/>
        <v>83.935259317373564</v>
      </c>
      <c r="BG1562" s="59">
        <f t="shared" si="1131"/>
        <v>0.16064740682626436</v>
      </c>
      <c r="BH1562" s="64">
        <f t="shared" si="1132"/>
        <v>0.83935259317373567</v>
      </c>
      <c r="BI1562" s="52"/>
      <c r="BJ1562" s="62"/>
      <c r="BK1562" s="62"/>
      <c r="BL1562" s="62"/>
    </row>
    <row r="1563" spans="1:64" s="31" customFormat="1" x14ac:dyDescent="0.25">
      <c r="A1563" s="62"/>
      <c r="B1563" s="58" t="s">
        <v>1659</v>
      </c>
      <c r="C1563" s="66" t="s">
        <v>21</v>
      </c>
      <c r="D1563" s="66" t="s">
        <v>253</v>
      </c>
      <c r="E1563" s="52"/>
      <c r="F1563" s="66" t="s">
        <v>1516</v>
      </c>
      <c r="G1563" s="63" t="s">
        <v>1779</v>
      </c>
      <c r="H1563" s="63" t="s">
        <v>1784</v>
      </c>
      <c r="I1563" s="52" t="s">
        <v>1725</v>
      </c>
      <c r="J1563" s="52" t="s">
        <v>1722</v>
      </c>
      <c r="K1563" s="59">
        <v>83.962135884585251</v>
      </c>
      <c r="L1563" s="59">
        <v>0.16</v>
      </c>
      <c r="M1563" s="59">
        <v>1.244</v>
      </c>
      <c r="N1563" s="59">
        <v>50.845999999999997</v>
      </c>
      <c r="O1563" s="59">
        <v>8.3160000000000007</v>
      </c>
      <c r="P1563" s="59"/>
      <c r="Q1563" s="59">
        <v>21.385000000000002</v>
      </c>
      <c r="R1563" s="59">
        <v>0.115</v>
      </c>
      <c r="S1563" s="59">
        <v>17.565999999999999</v>
      </c>
      <c r="T1563" s="59"/>
      <c r="U1563" s="59">
        <v>0</v>
      </c>
      <c r="V1563" s="59">
        <v>99.632000000000005</v>
      </c>
      <c r="W1563" s="59">
        <f t="shared" si="1133"/>
        <v>14.433986089234343</v>
      </c>
      <c r="X1563" s="59">
        <f t="shared" si="1134"/>
        <v>7.7250654709553874</v>
      </c>
      <c r="Y1563" s="59">
        <f t="shared" si="1135"/>
        <v>100.40605156018972</v>
      </c>
      <c r="Z1563" s="59">
        <f t="shared" si="1109"/>
        <v>4.2944265420610762E-3</v>
      </c>
      <c r="AA1563" s="59">
        <f t="shared" si="1110"/>
        <v>2.511082611820149E-2</v>
      </c>
      <c r="AB1563" s="59">
        <f t="shared" si="1111"/>
        <v>1.6085862856186783</v>
      </c>
      <c r="AC1563" s="59">
        <f t="shared" si="1112"/>
        <v>0.17654676089475574</v>
      </c>
      <c r="AD1563" s="59">
        <f t="shared" si="1113"/>
        <v>0.15603234950028244</v>
      </c>
      <c r="AE1563" s="59">
        <f t="shared" si="1114"/>
        <v>0</v>
      </c>
      <c r="AF1563" s="59">
        <f t="shared" si="1115"/>
        <v>0.32400141706055502</v>
      </c>
      <c r="AG1563" s="59">
        <f t="shared" si="1116"/>
        <v>2.6145325675686988E-3</v>
      </c>
      <c r="AH1563" s="59">
        <f t="shared" si="1117"/>
        <v>0.70282545103077665</v>
      </c>
      <c r="AI1563" s="59">
        <f t="shared" si="1118"/>
        <v>0</v>
      </c>
      <c r="AJ1563" s="59">
        <f t="shared" si="1119"/>
        <v>3.0000120493328795</v>
      </c>
      <c r="AK1563" s="59">
        <f t="shared" si="1104"/>
        <v>4.0000000000000009</v>
      </c>
      <c r="AL1563" s="59">
        <f t="shared" si="1120"/>
        <v>0.68446344059655384</v>
      </c>
      <c r="AM1563" s="59">
        <f t="shared" si="1121"/>
        <v>0.31553655940344616</v>
      </c>
      <c r="AN1563" s="59">
        <f t="shared" si="1122"/>
        <v>2.0765015594408425</v>
      </c>
      <c r="AO1563" s="59">
        <f t="shared" si="1123"/>
        <v>7.31659882432408</v>
      </c>
      <c r="AP1563" s="59">
        <f t="shared" si="1124"/>
        <v>0.32504452888421453</v>
      </c>
      <c r="AQ1563" s="59">
        <f t="shared" si="1125"/>
        <v>8.0380759836695487E-2</v>
      </c>
      <c r="AR1563" s="59">
        <f t="shared" si="1126"/>
        <v>9.0948850240841733E-2</v>
      </c>
      <c r="AS1563" s="59">
        <f t="shared" si="1127"/>
        <v>0.82867038992246278</v>
      </c>
      <c r="AT1563" s="59">
        <f t="shared" si="1128"/>
        <v>9.8898376924661968E-2</v>
      </c>
      <c r="AU1563" s="59">
        <v>40.026000000000003</v>
      </c>
      <c r="AV1563" s="78"/>
      <c r="AW1563" s="59">
        <v>15.317</v>
      </c>
      <c r="AX1563" s="59">
        <v>0.22700000000000001</v>
      </c>
      <c r="AY1563" s="67">
        <v>44.988</v>
      </c>
      <c r="AZ1563" s="67">
        <v>0.23200000000000001</v>
      </c>
      <c r="BA1563" s="67">
        <v>0.19700000000000001</v>
      </c>
      <c r="BB1563" s="67">
        <v>0.108</v>
      </c>
      <c r="BC1563" s="67"/>
      <c r="BD1563" s="67"/>
      <c r="BE1563" s="59">
        <f t="shared" si="1129"/>
        <v>101.095</v>
      </c>
      <c r="BF1563" s="59">
        <f t="shared" si="1130"/>
        <v>83.962135884585251</v>
      </c>
      <c r="BG1563" s="59">
        <f t="shared" si="1131"/>
        <v>0.16037864115414749</v>
      </c>
      <c r="BH1563" s="64">
        <f t="shared" si="1132"/>
        <v>0.83962135884585254</v>
      </c>
      <c r="BI1563" s="52"/>
      <c r="BJ1563" s="62"/>
      <c r="BK1563" s="62"/>
      <c r="BL1563" s="62"/>
    </row>
    <row r="1564" spans="1:64" s="31" customFormat="1" x14ac:dyDescent="0.25">
      <c r="A1564" s="62"/>
      <c r="B1564" s="58" t="s">
        <v>1659</v>
      </c>
      <c r="C1564" s="66" t="s">
        <v>21</v>
      </c>
      <c r="D1564" s="66" t="s">
        <v>253</v>
      </c>
      <c r="E1564" s="52"/>
      <c r="F1564" s="66" t="s">
        <v>1517</v>
      </c>
      <c r="G1564" s="63" t="s">
        <v>1779</v>
      </c>
      <c r="H1564" s="63" t="s">
        <v>1784</v>
      </c>
      <c r="I1564" s="52" t="s">
        <v>1725</v>
      </c>
      <c r="J1564" s="52" t="s">
        <v>1722</v>
      </c>
      <c r="K1564" s="59">
        <v>84.398872040656585</v>
      </c>
      <c r="L1564" s="59">
        <v>0.12</v>
      </c>
      <c r="M1564" s="59">
        <v>1.333</v>
      </c>
      <c r="N1564" s="59">
        <v>20.893000000000001</v>
      </c>
      <c r="O1564" s="59">
        <v>39.027999999999999</v>
      </c>
      <c r="P1564" s="59"/>
      <c r="Q1564" s="59">
        <v>24.591999999999999</v>
      </c>
      <c r="R1564" s="59">
        <v>0.26700000000000002</v>
      </c>
      <c r="S1564" s="59">
        <v>12.19</v>
      </c>
      <c r="T1564" s="59"/>
      <c r="U1564" s="59">
        <v>0.128</v>
      </c>
      <c r="V1564" s="59">
        <v>98.550999999999988</v>
      </c>
      <c r="W1564" s="59">
        <f t="shared" si="1133"/>
        <v>17.295762415291939</v>
      </c>
      <c r="X1564" s="59">
        <f t="shared" si="1134"/>
        <v>8.1087325902512308</v>
      </c>
      <c r="Y1564" s="59">
        <f t="shared" si="1135"/>
        <v>99.363495005543172</v>
      </c>
      <c r="Z1564" s="59">
        <f t="shared" si="1109"/>
        <v>3.764540817463035E-3</v>
      </c>
      <c r="AA1564" s="59">
        <f t="shared" si="1110"/>
        <v>3.1449687791256217E-2</v>
      </c>
      <c r="AB1564" s="59">
        <f t="shared" si="1111"/>
        <v>0.77256306518442619</v>
      </c>
      <c r="AC1564" s="59">
        <f t="shared" si="1112"/>
        <v>0.96842755543295556</v>
      </c>
      <c r="AD1564" s="59">
        <f t="shared" si="1113"/>
        <v>0.19143045269952641</v>
      </c>
      <c r="AE1564" s="59">
        <f t="shared" si="1114"/>
        <v>0</v>
      </c>
      <c r="AF1564" s="59">
        <f t="shared" si="1115"/>
        <v>0.45378058098038854</v>
      </c>
      <c r="AG1564" s="59">
        <f t="shared" si="1116"/>
        <v>7.0950105501834263E-3</v>
      </c>
      <c r="AH1564" s="59">
        <f t="shared" si="1117"/>
        <v>0.57006434127662753</v>
      </c>
      <c r="AI1564" s="59">
        <f t="shared" si="1118"/>
        <v>0</v>
      </c>
      <c r="AJ1564" s="59">
        <f t="shared" si="1119"/>
        <v>2.9985752347328267</v>
      </c>
      <c r="AK1564" s="59">
        <f t="shared" si="1104"/>
        <v>4</v>
      </c>
      <c r="AL1564" s="59">
        <f t="shared" si="1120"/>
        <v>0.55678777995006179</v>
      </c>
      <c r="AM1564" s="59">
        <f t="shared" si="1121"/>
        <v>0.44321222004993821</v>
      </c>
      <c r="AN1564" s="59">
        <f t="shared" si="1122"/>
        <v>2.3704722763867294</v>
      </c>
      <c r="AO1564" s="59">
        <f t="shared" si="1123"/>
        <v>8.7011058280223725</v>
      </c>
      <c r="AP1564" s="59">
        <f t="shared" si="1124"/>
        <v>0.29669432589786404</v>
      </c>
      <c r="AQ1564" s="59">
        <f t="shared" si="1125"/>
        <v>9.9062494889348929E-2</v>
      </c>
      <c r="AR1564" s="59">
        <f t="shared" si="1126"/>
        <v>0.50114727520058344</v>
      </c>
      <c r="AS1564" s="59">
        <f t="shared" si="1127"/>
        <v>0.39979022991006752</v>
      </c>
      <c r="AT1564" s="59">
        <f t="shared" si="1128"/>
        <v>0.5562508746253535</v>
      </c>
      <c r="AU1564" s="59">
        <v>39.923000000000002</v>
      </c>
      <c r="AV1564" s="78"/>
      <c r="AW1564" s="59">
        <v>14.805</v>
      </c>
      <c r="AX1564" s="59">
        <v>0.19400000000000001</v>
      </c>
      <c r="AY1564" s="67">
        <v>44.933999999999997</v>
      </c>
      <c r="AZ1564" s="67">
        <v>0.22900000000000001</v>
      </c>
      <c r="BA1564" s="67">
        <v>0.223</v>
      </c>
      <c r="BB1564" s="67">
        <v>8.3000000000000004E-2</v>
      </c>
      <c r="BC1564" s="67"/>
      <c r="BD1564" s="67"/>
      <c r="BE1564" s="59">
        <f t="shared" si="1129"/>
        <v>100.39099999999999</v>
      </c>
      <c r="BF1564" s="59">
        <f t="shared" si="1130"/>
        <v>84.398872040656585</v>
      </c>
      <c r="BG1564" s="59">
        <f t="shared" si="1131"/>
        <v>0.15601127959343417</v>
      </c>
      <c r="BH1564" s="64">
        <f t="shared" si="1132"/>
        <v>0.84398872040656581</v>
      </c>
      <c r="BI1564" s="52"/>
      <c r="BJ1564" s="62"/>
      <c r="BK1564" s="62"/>
      <c r="BL1564" s="62"/>
    </row>
    <row r="1565" spans="1:64" s="31" customFormat="1" x14ac:dyDescent="0.25">
      <c r="A1565" s="62"/>
      <c r="B1565" s="58" t="s">
        <v>1659</v>
      </c>
      <c r="C1565" s="66" t="s">
        <v>21</v>
      </c>
      <c r="D1565" s="66" t="s">
        <v>253</v>
      </c>
      <c r="E1565" s="52"/>
      <c r="F1565" s="66" t="s">
        <v>1518</v>
      </c>
      <c r="G1565" s="63" t="s">
        <v>1779</v>
      </c>
      <c r="H1565" s="63" t="s">
        <v>1784</v>
      </c>
      <c r="I1565" s="52" t="s">
        <v>1725</v>
      </c>
      <c r="J1565" s="52" t="s">
        <v>1722</v>
      </c>
      <c r="K1565" s="59">
        <v>84.527631372553358</v>
      </c>
      <c r="L1565" s="59">
        <v>0.124</v>
      </c>
      <c r="M1565" s="59">
        <v>1.4059999999999999</v>
      </c>
      <c r="N1565" s="59">
        <v>25.516999999999999</v>
      </c>
      <c r="O1565" s="59">
        <v>34.137</v>
      </c>
      <c r="P1565" s="59"/>
      <c r="Q1565" s="59">
        <v>24.196000000000002</v>
      </c>
      <c r="R1565" s="59">
        <v>0.16700000000000001</v>
      </c>
      <c r="S1565" s="59">
        <v>13.1</v>
      </c>
      <c r="T1565" s="59"/>
      <c r="U1565" s="59">
        <v>0.193</v>
      </c>
      <c r="V1565" s="59">
        <v>98.839999999999989</v>
      </c>
      <c r="W1565" s="59">
        <f t="shared" si="1133"/>
        <v>16.79867189279113</v>
      </c>
      <c r="X1565" s="59">
        <f t="shared" si="1134"/>
        <v>8.2210803592007888</v>
      </c>
      <c r="Y1565" s="59">
        <f t="shared" si="1135"/>
        <v>99.663752251991909</v>
      </c>
      <c r="Z1565" s="59">
        <f t="shared" si="1109"/>
        <v>3.7868722688661842E-3</v>
      </c>
      <c r="AA1565" s="59">
        <f t="shared" si="1110"/>
        <v>3.229235490113181E-2</v>
      </c>
      <c r="AB1565" s="59">
        <f t="shared" si="1111"/>
        <v>0.91852495077942076</v>
      </c>
      <c r="AC1565" s="59">
        <f t="shared" si="1112"/>
        <v>0.82460203304093949</v>
      </c>
      <c r="AD1565" s="59">
        <f t="shared" si="1113"/>
        <v>0.18893618783743601</v>
      </c>
      <c r="AE1565" s="59">
        <f t="shared" si="1114"/>
        <v>0</v>
      </c>
      <c r="AF1565" s="59">
        <f t="shared" si="1115"/>
        <v>0.42905142690894632</v>
      </c>
      <c r="AG1565" s="59">
        <f t="shared" si="1116"/>
        <v>4.3200270133143216E-3</v>
      </c>
      <c r="AH1565" s="59">
        <f t="shared" si="1117"/>
        <v>0.59637533425104905</v>
      </c>
      <c r="AI1565" s="59">
        <f t="shared" si="1118"/>
        <v>0</v>
      </c>
      <c r="AJ1565" s="59">
        <f t="shared" si="1119"/>
        <v>2.9978891870011042</v>
      </c>
      <c r="AK1565" s="59">
        <f t="shared" si="1104"/>
        <v>4</v>
      </c>
      <c r="AL1565" s="59">
        <f t="shared" si="1120"/>
        <v>0.58158744908940185</v>
      </c>
      <c r="AM1565" s="59">
        <f t="shared" si="1121"/>
        <v>0.41841255091059815</v>
      </c>
      <c r="AN1565" s="59">
        <f t="shared" si="1122"/>
        <v>2.2708800882449776</v>
      </c>
      <c r="AO1565" s="59">
        <f t="shared" si="1123"/>
        <v>8.2257528661576043</v>
      </c>
      <c r="AP1565" s="59">
        <f t="shared" si="1124"/>
        <v>0.30572811384735288</v>
      </c>
      <c r="AQ1565" s="59">
        <f t="shared" si="1125"/>
        <v>9.7789860398467376E-2</v>
      </c>
      <c r="AR1565" s="59">
        <f t="shared" si="1126"/>
        <v>0.42679869123191982</v>
      </c>
      <c r="AS1565" s="59">
        <f t="shared" si="1127"/>
        <v>0.4754114483696128</v>
      </c>
      <c r="AT1565" s="59">
        <f t="shared" si="1128"/>
        <v>0.47305907182601431</v>
      </c>
      <c r="AU1565" s="59">
        <v>39.726999999999997</v>
      </c>
      <c r="AV1565" s="78"/>
      <c r="AW1565" s="59">
        <v>14.680999999999999</v>
      </c>
      <c r="AX1565" s="59">
        <v>0.23599999999999999</v>
      </c>
      <c r="AY1565" s="67">
        <v>44.997</v>
      </c>
      <c r="AZ1565" s="67">
        <v>0.23400000000000001</v>
      </c>
      <c r="BA1565" s="67">
        <v>0.248</v>
      </c>
      <c r="BB1565" s="67">
        <v>0.23100000000000001</v>
      </c>
      <c r="BC1565" s="67"/>
      <c r="BD1565" s="67"/>
      <c r="BE1565" s="59">
        <f t="shared" si="1129"/>
        <v>100.35399999999998</v>
      </c>
      <c r="BF1565" s="59">
        <f t="shared" si="1130"/>
        <v>84.527631372553358</v>
      </c>
      <c r="BG1565" s="59">
        <f t="shared" si="1131"/>
        <v>0.15472368627446642</v>
      </c>
      <c r="BH1565" s="64">
        <f t="shared" si="1132"/>
        <v>0.84527631372553358</v>
      </c>
      <c r="BI1565" s="52"/>
      <c r="BJ1565" s="62"/>
      <c r="BK1565" s="62"/>
      <c r="BL1565" s="62"/>
    </row>
    <row r="1566" spans="1:64" s="31" customFormat="1" x14ac:dyDescent="0.25">
      <c r="A1566" s="62"/>
      <c r="B1566" s="58" t="s">
        <v>1659</v>
      </c>
      <c r="C1566" s="66" t="s">
        <v>21</v>
      </c>
      <c r="D1566" s="66" t="s">
        <v>253</v>
      </c>
      <c r="E1566" s="52"/>
      <c r="F1566" s="66" t="s">
        <v>1519</v>
      </c>
      <c r="G1566" s="63" t="s">
        <v>1779</v>
      </c>
      <c r="H1566" s="63" t="s">
        <v>1784</v>
      </c>
      <c r="I1566" s="52" t="s">
        <v>1725</v>
      </c>
      <c r="J1566" s="52" t="s">
        <v>1722</v>
      </c>
      <c r="K1566" s="59">
        <v>84.433665281843759</v>
      </c>
      <c r="L1566" s="59">
        <v>6.8000000000000005E-2</v>
      </c>
      <c r="M1566" s="59">
        <v>1.349</v>
      </c>
      <c r="N1566" s="59">
        <v>25.640999999999998</v>
      </c>
      <c r="O1566" s="59">
        <v>33.398000000000003</v>
      </c>
      <c r="P1566" s="59"/>
      <c r="Q1566" s="59">
        <v>24.120999999999999</v>
      </c>
      <c r="R1566" s="59">
        <v>0.20300000000000001</v>
      </c>
      <c r="S1566" s="59">
        <v>12.920999999999999</v>
      </c>
      <c r="T1566" s="59"/>
      <c r="U1566" s="59">
        <v>0.16400000000000001</v>
      </c>
      <c r="V1566" s="59">
        <v>97.864999999999995</v>
      </c>
      <c r="W1566" s="59">
        <f t="shared" si="1133"/>
        <v>16.663292916156731</v>
      </c>
      <c r="X1566" s="59">
        <f t="shared" si="1134"/>
        <v>8.2881830227197906</v>
      </c>
      <c r="Y1566" s="59">
        <f t="shared" si="1135"/>
        <v>98.695475938876541</v>
      </c>
      <c r="Z1566" s="59">
        <f t="shared" si="1109"/>
        <v>2.0947295257148064E-3</v>
      </c>
      <c r="AA1566" s="59">
        <f t="shared" si="1110"/>
        <v>3.1252618884464671E-2</v>
      </c>
      <c r="AB1566" s="59">
        <f t="shared" si="1111"/>
        <v>0.93101434602681488</v>
      </c>
      <c r="AC1566" s="59">
        <f t="shared" si="1112"/>
        <v>0.81376607288720215</v>
      </c>
      <c r="AD1566" s="59">
        <f t="shared" si="1113"/>
        <v>0.19213463418274337</v>
      </c>
      <c r="AE1566" s="59">
        <f t="shared" si="1114"/>
        <v>0</v>
      </c>
      <c r="AF1566" s="59">
        <f t="shared" si="1115"/>
        <v>0.42929447752190281</v>
      </c>
      <c r="AG1566" s="59">
        <f t="shared" si="1116"/>
        <v>5.296952754531823E-3</v>
      </c>
      <c r="AH1566" s="59">
        <f t="shared" si="1117"/>
        <v>0.59334129325806573</v>
      </c>
      <c r="AI1566" s="59">
        <f t="shared" si="1118"/>
        <v>0</v>
      </c>
      <c r="AJ1566" s="59">
        <f t="shared" si="1119"/>
        <v>2.9981951250414403</v>
      </c>
      <c r="AK1566" s="59">
        <f t="shared" si="1104"/>
        <v>4</v>
      </c>
      <c r="AL1566" s="59">
        <f t="shared" si="1120"/>
        <v>0.58020784155195537</v>
      </c>
      <c r="AM1566" s="59">
        <f t="shared" si="1121"/>
        <v>0.41979215844804463</v>
      </c>
      <c r="AN1566" s="59">
        <f t="shared" si="1122"/>
        <v>2.2343419724816069</v>
      </c>
      <c r="AO1566" s="59">
        <f t="shared" si="1123"/>
        <v>8.0529505314563252</v>
      </c>
      <c r="AP1566" s="59">
        <f t="shared" si="1124"/>
        <v>0.30918190114347494</v>
      </c>
      <c r="AQ1566" s="59">
        <f t="shared" si="1125"/>
        <v>9.9196210941495069E-2</v>
      </c>
      <c r="AR1566" s="59">
        <f t="shared" si="1126"/>
        <v>0.4201351378761522</v>
      </c>
      <c r="AS1566" s="59">
        <f t="shared" si="1127"/>
        <v>0.48066865118235269</v>
      </c>
      <c r="AT1566" s="59">
        <f t="shared" si="1128"/>
        <v>0.46640027826177971</v>
      </c>
      <c r="AU1566" s="59">
        <v>39.994</v>
      </c>
      <c r="AV1566" s="78"/>
      <c r="AW1566" s="59">
        <v>14.805</v>
      </c>
      <c r="AX1566" s="59">
        <v>0.16700000000000001</v>
      </c>
      <c r="AY1566" s="67">
        <v>45.052999999999997</v>
      </c>
      <c r="AZ1566" s="67">
        <v>0.23899999999999999</v>
      </c>
      <c r="BA1566" s="67">
        <v>0.27900000000000003</v>
      </c>
      <c r="BB1566" s="67">
        <v>0.22500000000000001</v>
      </c>
      <c r="BC1566" s="67"/>
      <c r="BD1566" s="67"/>
      <c r="BE1566" s="59">
        <f t="shared" si="1129"/>
        <v>100.762</v>
      </c>
      <c r="BF1566" s="59">
        <f t="shared" si="1130"/>
        <v>84.433665281843759</v>
      </c>
      <c r="BG1566" s="59">
        <f t="shared" si="1131"/>
        <v>0.15566334718156241</v>
      </c>
      <c r="BH1566" s="64">
        <f t="shared" si="1132"/>
        <v>0.84433665281843762</v>
      </c>
      <c r="BI1566" s="52"/>
      <c r="BJ1566" s="62"/>
      <c r="BK1566" s="62"/>
      <c r="BL1566" s="62"/>
    </row>
    <row r="1567" spans="1:64" s="31" customFormat="1" x14ac:dyDescent="0.25">
      <c r="A1567" s="62"/>
      <c r="B1567" s="58" t="s">
        <v>1659</v>
      </c>
      <c r="C1567" s="66" t="s">
        <v>21</v>
      </c>
      <c r="D1567" s="66" t="s">
        <v>253</v>
      </c>
      <c r="E1567" s="52"/>
      <c r="F1567" s="66" t="s">
        <v>1520</v>
      </c>
      <c r="G1567" s="63" t="s">
        <v>1779</v>
      </c>
      <c r="H1567" s="63" t="s">
        <v>1784</v>
      </c>
      <c r="I1567" s="52" t="s">
        <v>1725</v>
      </c>
      <c r="J1567" s="52" t="s">
        <v>1722</v>
      </c>
      <c r="K1567" s="59">
        <v>86.069531498130274</v>
      </c>
      <c r="L1567" s="59">
        <v>0.107</v>
      </c>
      <c r="M1567" s="59">
        <v>1.2230000000000001</v>
      </c>
      <c r="N1567" s="59">
        <v>26.983000000000001</v>
      </c>
      <c r="O1567" s="59">
        <v>32.968000000000004</v>
      </c>
      <c r="P1567" s="59"/>
      <c r="Q1567" s="59">
        <v>22.164999999999999</v>
      </c>
      <c r="R1567" s="59">
        <v>0.107</v>
      </c>
      <c r="S1567" s="59">
        <v>13.863</v>
      </c>
      <c r="T1567" s="59"/>
      <c r="U1567" s="59">
        <v>0.105</v>
      </c>
      <c r="V1567" s="59">
        <v>97.521000000000001</v>
      </c>
      <c r="W1567" s="59">
        <f t="shared" si="1133"/>
        <v>15.430931046120802</v>
      </c>
      <c r="X1567" s="59">
        <f t="shared" si="1134"/>
        <v>7.4839619402969504</v>
      </c>
      <c r="Y1567" s="59">
        <f t="shared" si="1135"/>
        <v>98.270892986417763</v>
      </c>
      <c r="Z1567" s="59">
        <f t="shared" si="1109"/>
        <v>3.267545294044175E-3</v>
      </c>
      <c r="AA1567" s="59">
        <f t="shared" si="1110"/>
        <v>2.8087929115538937E-2</v>
      </c>
      <c r="AB1567" s="59">
        <f t="shared" si="1111"/>
        <v>0.97124868756885918</v>
      </c>
      <c r="AC1567" s="59">
        <f t="shared" si="1112"/>
        <v>0.79632530723954831</v>
      </c>
      <c r="AD1567" s="59">
        <f t="shared" si="1113"/>
        <v>0.17198742428795524</v>
      </c>
      <c r="AE1567" s="59">
        <f t="shared" si="1114"/>
        <v>0</v>
      </c>
      <c r="AF1567" s="59">
        <f t="shared" si="1115"/>
        <v>0.39409906168736197</v>
      </c>
      <c r="AG1567" s="59">
        <f t="shared" si="1116"/>
        <v>2.7677868158882792E-3</v>
      </c>
      <c r="AH1567" s="59">
        <f t="shared" si="1117"/>
        <v>0.63108007403303934</v>
      </c>
      <c r="AI1567" s="59">
        <f t="shared" si="1118"/>
        <v>0</v>
      </c>
      <c r="AJ1567" s="59">
        <f t="shared" si="1119"/>
        <v>2.9988638160422356</v>
      </c>
      <c r="AK1567" s="59">
        <f t="shared" si="1104"/>
        <v>4</v>
      </c>
      <c r="AL1567" s="59">
        <f t="shared" si="1120"/>
        <v>0.61558029425713445</v>
      </c>
      <c r="AM1567" s="59">
        <f t="shared" si="1121"/>
        <v>0.38441970574286555</v>
      </c>
      <c r="AN1567" s="59">
        <f t="shared" si="1122"/>
        <v>2.291441152275933</v>
      </c>
      <c r="AO1567" s="59">
        <f t="shared" si="1123"/>
        <v>8.3233729839059354</v>
      </c>
      <c r="AP1567" s="59">
        <f t="shared" si="1124"/>
        <v>0.30381828315798082</v>
      </c>
      <c r="AQ1567" s="59">
        <f t="shared" si="1125"/>
        <v>8.8673358107980813E-2</v>
      </c>
      <c r="AR1567" s="59">
        <f t="shared" si="1126"/>
        <v>0.41056978108512515</v>
      </c>
      <c r="AS1567" s="59">
        <f t="shared" si="1127"/>
        <v>0.50075686080689397</v>
      </c>
      <c r="AT1567" s="59">
        <f t="shared" si="1128"/>
        <v>0.45051879557996344</v>
      </c>
      <c r="AU1567" s="59">
        <v>39.904000000000003</v>
      </c>
      <c r="AV1567" s="78"/>
      <c r="AW1567" s="59">
        <v>13.215999999999999</v>
      </c>
      <c r="AX1567" s="59">
        <v>0.121</v>
      </c>
      <c r="AY1567" s="67">
        <v>45.811</v>
      </c>
      <c r="AZ1567" s="67">
        <v>0.189</v>
      </c>
      <c r="BA1567" s="67">
        <v>0.35399999999999998</v>
      </c>
      <c r="BB1567" s="67">
        <v>0.13200000000000001</v>
      </c>
      <c r="BC1567" s="67"/>
      <c r="BD1567" s="67"/>
      <c r="BE1567" s="59">
        <f t="shared" si="1129"/>
        <v>99.727000000000004</v>
      </c>
      <c r="BF1567" s="59">
        <f t="shared" si="1130"/>
        <v>86.069531498130274</v>
      </c>
      <c r="BG1567" s="59">
        <f t="shared" si="1131"/>
        <v>0.13930468501869725</v>
      </c>
      <c r="BH1567" s="64">
        <f t="shared" si="1132"/>
        <v>0.86069531498130269</v>
      </c>
      <c r="BI1567" s="52"/>
      <c r="BJ1567" s="62"/>
      <c r="BK1567" s="62"/>
      <c r="BL1567" s="62"/>
    </row>
    <row r="1568" spans="1:64" s="31" customFormat="1" x14ac:dyDescent="0.25">
      <c r="A1568" s="62"/>
      <c r="B1568" s="58" t="s">
        <v>1659</v>
      </c>
      <c r="C1568" s="66" t="s">
        <v>21</v>
      </c>
      <c r="D1568" s="66" t="s">
        <v>253</v>
      </c>
      <c r="E1568" s="52"/>
      <c r="F1568" s="66" t="s">
        <v>1521</v>
      </c>
      <c r="G1568" s="63" t="s">
        <v>1779</v>
      </c>
      <c r="H1568" s="63" t="s">
        <v>1784</v>
      </c>
      <c r="I1568" s="52" t="s">
        <v>1725</v>
      </c>
      <c r="J1568" s="52" t="s">
        <v>1722</v>
      </c>
      <c r="K1568" s="59">
        <v>84.86694169568095</v>
      </c>
      <c r="L1568" s="59">
        <v>0.14299999999999999</v>
      </c>
      <c r="M1568" s="59">
        <v>1.2529999999999999</v>
      </c>
      <c r="N1568" s="59">
        <v>43.872</v>
      </c>
      <c r="O1568" s="59">
        <v>14.855</v>
      </c>
      <c r="P1568" s="59"/>
      <c r="Q1568" s="59">
        <v>20.492000000000001</v>
      </c>
      <c r="R1568" s="59">
        <v>0.18099999999999999</v>
      </c>
      <c r="S1568" s="59">
        <v>16.995000000000001</v>
      </c>
      <c r="T1568" s="59"/>
      <c r="U1568" s="59">
        <v>6.6000000000000003E-2</v>
      </c>
      <c r="V1568" s="59">
        <v>97.857000000000014</v>
      </c>
      <c r="W1568" s="59">
        <f t="shared" si="1133"/>
        <v>13.463103708416849</v>
      </c>
      <c r="X1568" s="59">
        <f t="shared" si="1134"/>
        <v>7.8116206841333105</v>
      </c>
      <c r="Y1568" s="59">
        <f t="shared" si="1135"/>
        <v>98.639724392550178</v>
      </c>
      <c r="Z1568" s="59">
        <f t="shared" si="1109"/>
        <v>4.0020083999335434E-3</v>
      </c>
      <c r="AA1568" s="59">
        <f t="shared" si="1110"/>
        <v>2.6372327121687446E-2</v>
      </c>
      <c r="AB1568" s="59">
        <f t="shared" si="1111"/>
        <v>1.4472106984831616</v>
      </c>
      <c r="AC1568" s="59">
        <f t="shared" si="1112"/>
        <v>0.32883246809709193</v>
      </c>
      <c r="AD1568" s="59">
        <f t="shared" si="1113"/>
        <v>0.16451685118892656</v>
      </c>
      <c r="AE1568" s="59">
        <f t="shared" si="1114"/>
        <v>0</v>
      </c>
      <c r="AF1568" s="59">
        <f t="shared" si="1115"/>
        <v>0.31511028694077736</v>
      </c>
      <c r="AG1568" s="59">
        <f t="shared" si="1116"/>
        <v>4.2907336190845021E-3</v>
      </c>
      <c r="AH1568" s="59">
        <f t="shared" si="1117"/>
        <v>0.70901028174312586</v>
      </c>
      <c r="AI1568" s="59">
        <f t="shared" si="1118"/>
        <v>0</v>
      </c>
      <c r="AJ1568" s="59">
        <f t="shared" si="1119"/>
        <v>2.999345655593789</v>
      </c>
      <c r="AK1568" s="59">
        <f t="shared" si="1104"/>
        <v>4.0000000000000009</v>
      </c>
      <c r="AL1568" s="59">
        <f t="shared" si="1120"/>
        <v>0.69231133855096239</v>
      </c>
      <c r="AM1568" s="59">
        <f t="shared" si="1121"/>
        <v>0.30768866144903761</v>
      </c>
      <c r="AN1568" s="59">
        <f t="shared" si="1122"/>
        <v>1.9153678462938335</v>
      </c>
      <c r="AO1568" s="59">
        <f t="shared" si="1123"/>
        <v>6.5825311381942715</v>
      </c>
      <c r="AP1568" s="59">
        <f t="shared" si="1124"/>
        <v>0.34300988853645065</v>
      </c>
      <c r="AQ1568" s="59">
        <f t="shared" si="1125"/>
        <v>8.4778027828302405E-2</v>
      </c>
      <c r="AR1568" s="59">
        <f t="shared" si="1126"/>
        <v>0.16945235658060687</v>
      </c>
      <c r="AS1568" s="59">
        <f t="shared" si="1127"/>
        <v>0.74576961559109067</v>
      </c>
      <c r="AT1568" s="59">
        <f t="shared" si="1128"/>
        <v>0.18514891658306609</v>
      </c>
      <c r="AU1568" s="59">
        <v>39.555</v>
      </c>
      <c r="AV1568" s="78"/>
      <c r="AW1568" s="59">
        <v>14.342000000000001</v>
      </c>
      <c r="AX1568" s="59">
        <v>0.222</v>
      </c>
      <c r="AY1568" s="67">
        <v>45.124000000000002</v>
      </c>
      <c r="AZ1568" s="67">
        <v>0.22</v>
      </c>
      <c r="BA1568" s="67">
        <v>0.28499999999999998</v>
      </c>
      <c r="BB1568" s="67">
        <v>9.4E-2</v>
      </c>
      <c r="BC1568" s="67"/>
      <c r="BD1568" s="67"/>
      <c r="BE1568" s="59">
        <f t="shared" si="1129"/>
        <v>99.841999999999985</v>
      </c>
      <c r="BF1568" s="59">
        <f t="shared" si="1130"/>
        <v>84.86694169568095</v>
      </c>
      <c r="BG1568" s="59">
        <f t="shared" si="1131"/>
        <v>0.1513305830431905</v>
      </c>
      <c r="BH1568" s="64">
        <f t="shared" si="1132"/>
        <v>0.84866941695680953</v>
      </c>
      <c r="BI1568" s="52"/>
      <c r="BJ1568" s="62"/>
      <c r="BK1568" s="62"/>
      <c r="BL1568" s="62"/>
    </row>
    <row r="1569" spans="1:64" s="31" customFormat="1" x14ac:dyDescent="0.25">
      <c r="A1569" s="62"/>
      <c r="B1569" s="58" t="s">
        <v>1659</v>
      </c>
      <c r="C1569" s="66" t="s">
        <v>21</v>
      </c>
      <c r="D1569" s="66" t="s">
        <v>253</v>
      </c>
      <c r="E1569" s="52"/>
      <c r="F1569" s="66" t="s">
        <v>1522</v>
      </c>
      <c r="G1569" s="63" t="s">
        <v>1779</v>
      </c>
      <c r="H1569" s="63" t="s">
        <v>1784</v>
      </c>
      <c r="I1569" s="52" t="s">
        <v>1725</v>
      </c>
      <c r="J1569" s="52" t="s">
        <v>1722</v>
      </c>
      <c r="K1569" s="59">
        <v>85.739038576332462</v>
      </c>
      <c r="L1569" s="59">
        <v>0.14799999999999999</v>
      </c>
      <c r="M1569" s="59">
        <v>1.141</v>
      </c>
      <c r="N1569" s="59">
        <v>26.584</v>
      </c>
      <c r="O1569" s="59">
        <v>32.79</v>
      </c>
      <c r="P1569" s="59"/>
      <c r="Q1569" s="59">
        <v>22.555</v>
      </c>
      <c r="R1569" s="59">
        <v>0.16300000000000001</v>
      </c>
      <c r="S1569" s="59">
        <v>13.396000000000001</v>
      </c>
      <c r="T1569" s="59"/>
      <c r="U1569" s="59">
        <v>0.16800000000000001</v>
      </c>
      <c r="V1569" s="59">
        <v>96.944999999999993</v>
      </c>
      <c r="W1569" s="59">
        <f t="shared" si="1133"/>
        <v>15.728694471252043</v>
      </c>
      <c r="X1569" s="59">
        <f t="shared" si="1134"/>
        <v>7.5864698030095097</v>
      </c>
      <c r="Y1569" s="59">
        <f t="shared" si="1135"/>
        <v>97.705164274261548</v>
      </c>
      <c r="Z1569" s="59">
        <f t="shared" si="1109"/>
        <v>4.5628589519146057E-3</v>
      </c>
      <c r="AA1569" s="59">
        <f t="shared" si="1110"/>
        <v>2.6455525812150837E-2</v>
      </c>
      <c r="AB1569" s="59">
        <f t="shared" si="1111"/>
        <v>0.9660464963043095</v>
      </c>
      <c r="AC1569" s="59">
        <f t="shared" si="1112"/>
        <v>0.79960743350413865</v>
      </c>
      <c r="AD1569" s="59">
        <f t="shared" si="1113"/>
        <v>0.17601202749195072</v>
      </c>
      <c r="AE1569" s="59">
        <f t="shared" si="1114"/>
        <v>0</v>
      </c>
      <c r="AF1569" s="59">
        <f t="shared" si="1115"/>
        <v>0.40554909491416402</v>
      </c>
      <c r="AG1569" s="59">
        <f t="shared" si="1116"/>
        <v>4.2567089137517658E-3</v>
      </c>
      <c r="AH1569" s="59">
        <f t="shared" si="1117"/>
        <v>0.61565849069335465</v>
      </c>
      <c r="AI1569" s="59">
        <f t="shared" si="1118"/>
        <v>0</v>
      </c>
      <c r="AJ1569" s="59">
        <f t="shared" si="1119"/>
        <v>2.9981486365857348</v>
      </c>
      <c r="AK1569" s="59">
        <f t="shared" si="1104"/>
        <v>4</v>
      </c>
      <c r="AL1569" s="59">
        <f t="shared" si="1120"/>
        <v>0.6028730097290631</v>
      </c>
      <c r="AM1569" s="59">
        <f t="shared" si="1121"/>
        <v>0.3971269902709369</v>
      </c>
      <c r="AN1569" s="59">
        <f t="shared" si="1122"/>
        <v>2.3040987635501806</v>
      </c>
      <c r="AO1569" s="59">
        <f t="shared" si="1123"/>
        <v>8.3836038265787742</v>
      </c>
      <c r="AP1569" s="59">
        <f t="shared" si="1124"/>
        <v>0.30265439127658589</v>
      </c>
      <c r="AQ1569" s="59">
        <f t="shared" si="1125"/>
        <v>9.065000435845802E-2</v>
      </c>
      <c r="AR1569" s="59">
        <f t="shared" si="1126"/>
        <v>0.4118151376645009</v>
      </c>
      <c r="AS1569" s="59">
        <f t="shared" si="1127"/>
        <v>0.49753485797704111</v>
      </c>
      <c r="AT1569" s="59">
        <f t="shared" si="1128"/>
        <v>0.45286758634002888</v>
      </c>
      <c r="AU1569" s="59">
        <v>40.098999999999997</v>
      </c>
      <c r="AV1569" s="78"/>
      <c r="AW1569" s="59">
        <v>13.598000000000001</v>
      </c>
      <c r="AX1569" s="59">
        <v>0.185</v>
      </c>
      <c r="AY1569" s="67">
        <v>45.866</v>
      </c>
      <c r="AZ1569" s="67">
        <v>0.2</v>
      </c>
      <c r="BA1569" s="67">
        <v>0.34399999999999997</v>
      </c>
      <c r="BB1569" s="67">
        <v>7.5999999999999998E-2</v>
      </c>
      <c r="BC1569" s="67"/>
      <c r="BD1569" s="67"/>
      <c r="BE1569" s="59">
        <f t="shared" si="1129"/>
        <v>100.36799999999998</v>
      </c>
      <c r="BF1569" s="59">
        <f t="shared" si="1130"/>
        <v>85.739038576332462</v>
      </c>
      <c r="BG1569" s="59">
        <f t="shared" si="1131"/>
        <v>0.1426096142366754</v>
      </c>
      <c r="BH1569" s="64">
        <f t="shared" si="1132"/>
        <v>0.8573903857633246</v>
      </c>
      <c r="BI1569" s="52"/>
      <c r="BJ1569" s="62"/>
      <c r="BK1569" s="62"/>
      <c r="BL1569" s="62"/>
    </row>
    <row r="1570" spans="1:64" s="31" customFormat="1" x14ac:dyDescent="0.25">
      <c r="A1570" s="62"/>
      <c r="B1570" s="58" t="s">
        <v>1659</v>
      </c>
      <c r="C1570" s="66" t="s">
        <v>21</v>
      </c>
      <c r="D1570" s="66" t="s">
        <v>253</v>
      </c>
      <c r="E1570" s="52"/>
      <c r="F1570" s="66" t="s">
        <v>1523</v>
      </c>
      <c r="G1570" s="63" t="s">
        <v>1779</v>
      </c>
      <c r="H1570" s="63" t="s">
        <v>1784</v>
      </c>
      <c r="I1570" s="52" t="s">
        <v>1725</v>
      </c>
      <c r="J1570" s="52" t="s">
        <v>1722</v>
      </c>
      <c r="K1570" s="59">
        <v>84.519011459575722</v>
      </c>
      <c r="L1570" s="59">
        <v>0.15</v>
      </c>
      <c r="M1570" s="59">
        <v>1.3779999999999999</v>
      </c>
      <c r="N1570" s="59">
        <v>24.614999999999998</v>
      </c>
      <c r="O1570" s="59">
        <v>33.978999999999999</v>
      </c>
      <c r="P1570" s="59"/>
      <c r="Q1570" s="59">
        <v>23.797000000000001</v>
      </c>
      <c r="R1570" s="59">
        <v>0.23200000000000001</v>
      </c>
      <c r="S1570" s="59">
        <v>13.343999999999999</v>
      </c>
      <c r="T1570" s="59"/>
      <c r="U1570" s="59">
        <v>0</v>
      </c>
      <c r="V1570" s="59">
        <v>97.49499999999999</v>
      </c>
      <c r="W1570" s="59">
        <f t="shared" si="1133"/>
        <v>16.089665807443058</v>
      </c>
      <c r="X1570" s="59">
        <f t="shared" si="1134"/>
        <v>8.5656081268692397</v>
      </c>
      <c r="Y1570" s="59">
        <f t="shared" si="1135"/>
        <v>98.353273934312284</v>
      </c>
      <c r="Z1570" s="59">
        <f t="shared" si="1109"/>
        <v>4.6360262217323327E-3</v>
      </c>
      <c r="AA1570" s="59">
        <f t="shared" si="1110"/>
        <v>3.2030171713379102E-2</v>
      </c>
      <c r="AB1570" s="59">
        <f t="shared" si="1111"/>
        <v>0.89671996175844093</v>
      </c>
      <c r="AC1570" s="59">
        <f t="shared" si="1112"/>
        <v>0.83066382145965678</v>
      </c>
      <c r="AD1570" s="59">
        <f t="shared" si="1113"/>
        <v>0.19922329095589855</v>
      </c>
      <c r="AE1570" s="59">
        <f t="shared" si="1114"/>
        <v>0</v>
      </c>
      <c r="AF1570" s="59">
        <f t="shared" si="1115"/>
        <v>0.41588866110557815</v>
      </c>
      <c r="AG1570" s="59">
        <f t="shared" si="1116"/>
        <v>6.0737040911590882E-3</v>
      </c>
      <c r="AH1570" s="59">
        <f t="shared" si="1117"/>
        <v>0.61479462767204607</v>
      </c>
      <c r="AI1570" s="59">
        <f t="shared" si="1118"/>
        <v>0</v>
      </c>
      <c r="AJ1570" s="59">
        <f t="shared" si="1119"/>
        <v>3.0000302649778909</v>
      </c>
      <c r="AK1570" s="59">
        <f t="shared" si="1104"/>
        <v>4.0000000000000009</v>
      </c>
      <c r="AL1570" s="59">
        <f t="shared" si="1120"/>
        <v>0.59649228270808952</v>
      </c>
      <c r="AM1570" s="59">
        <f t="shared" si="1121"/>
        <v>0.40350771729191048</v>
      </c>
      <c r="AN1570" s="59">
        <f t="shared" si="1122"/>
        <v>2.0875504019138109</v>
      </c>
      <c r="AO1570" s="59">
        <f t="shared" si="1123"/>
        <v>7.3675972454374969</v>
      </c>
      <c r="AP1570" s="59">
        <f t="shared" si="1124"/>
        <v>0.32388135247287048</v>
      </c>
      <c r="AQ1570" s="59">
        <f t="shared" si="1125"/>
        <v>0.10340629058538703</v>
      </c>
      <c r="AR1570" s="59">
        <f t="shared" si="1126"/>
        <v>0.43115372750086645</v>
      </c>
      <c r="AS1570" s="59">
        <f t="shared" si="1127"/>
        <v>0.46543998191374653</v>
      </c>
      <c r="AT1570" s="59">
        <f t="shared" si="1128"/>
        <v>0.4808797150521692</v>
      </c>
      <c r="AU1570" s="59">
        <v>39.399000000000001</v>
      </c>
      <c r="AV1570" s="78"/>
      <c r="AW1570" s="59">
        <v>14.58</v>
      </c>
      <c r="AX1570" s="59">
        <v>0.16</v>
      </c>
      <c r="AY1570" s="67">
        <v>44.658000000000001</v>
      </c>
      <c r="AZ1570" s="67">
        <v>0.23899999999999999</v>
      </c>
      <c r="BA1570" s="67">
        <v>0.24299999999999999</v>
      </c>
      <c r="BB1570" s="67">
        <v>0.13600000000000001</v>
      </c>
      <c r="BC1570" s="67"/>
      <c r="BD1570" s="67"/>
      <c r="BE1570" s="59">
        <f t="shared" si="1129"/>
        <v>99.414999999999992</v>
      </c>
      <c r="BF1570" s="59">
        <f t="shared" si="1130"/>
        <v>84.519011459575722</v>
      </c>
      <c r="BG1570" s="59">
        <f t="shared" si="1131"/>
        <v>0.15480988540424279</v>
      </c>
      <c r="BH1570" s="64">
        <f t="shared" si="1132"/>
        <v>0.84519011459575721</v>
      </c>
      <c r="BI1570" s="52"/>
      <c r="BJ1570" s="62"/>
      <c r="BK1570" s="62"/>
      <c r="BL1570" s="62"/>
    </row>
    <row r="1571" spans="1:64" s="31" customFormat="1" x14ac:dyDescent="0.25">
      <c r="A1571" s="62"/>
      <c r="B1571" s="58" t="s">
        <v>1659</v>
      </c>
      <c r="C1571" s="66" t="s">
        <v>21</v>
      </c>
      <c r="D1571" s="66" t="s">
        <v>253</v>
      </c>
      <c r="E1571" s="52"/>
      <c r="F1571" s="66" t="s">
        <v>1524</v>
      </c>
      <c r="G1571" s="63" t="s">
        <v>1779</v>
      </c>
      <c r="H1571" s="63" t="s">
        <v>1784</v>
      </c>
      <c r="I1571" s="52" t="s">
        <v>1725</v>
      </c>
      <c r="J1571" s="52" t="s">
        <v>1722</v>
      </c>
      <c r="K1571" s="59">
        <v>84.057871489272998</v>
      </c>
      <c r="L1571" s="59">
        <v>0.109</v>
      </c>
      <c r="M1571" s="59">
        <v>1.3939999999999999</v>
      </c>
      <c r="N1571" s="59">
        <v>24.776</v>
      </c>
      <c r="O1571" s="59">
        <v>34.137</v>
      </c>
      <c r="P1571" s="59"/>
      <c r="Q1571" s="59">
        <v>24.087</v>
      </c>
      <c r="R1571" s="59">
        <v>0.216</v>
      </c>
      <c r="S1571" s="59">
        <v>13.009</v>
      </c>
      <c r="T1571" s="59"/>
      <c r="U1571" s="59">
        <v>0.1</v>
      </c>
      <c r="V1571" s="59">
        <v>97.827999999999989</v>
      </c>
      <c r="W1571" s="59">
        <f t="shared" si="1133"/>
        <v>16.55866233436269</v>
      </c>
      <c r="X1571" s="59">
        <f t="shared" si="1134"/>
        <v>8.3666788904615572</v>
      </c>
      <c r="Y1571" s="59">
        <f t="shared" si="1135"/>
        <v>98.666341224824237</v>
      </c>
      <c r="Z1571" s="59">
        <f t="shared" si="1109"/>
        <v>3.3670525053992842E-3</v>
      </c>
      <c r="AA1571" s="59">
        <f t="shared" si="1110"/>
        <v>3.2384827589409179E-2</v>
      </c>
      <c r="AB1571" s="59">
        <f t="shared" si="1111"/>
        <v>0.90210472190659396</v>
      </c>
      <c r="AC1571" s="59">
        <f t="shared" si="1112"/>
        <v>0.83408213756913163</v>
      </c>
      <c r="AD1571" s="59">
        <f t="shared" si="1113"/>
        <v>0.19449291061115664</v>
      </c>
      <c r="AE1571" s="59">
        <f t="shared" si="1114"/>
        <v>0</v>
      </c>
      <c r="AF1571" s="59">
        <f t="shared" si="1115"/>
        <v>0.42778354237402177</v>
      </c>
      <c r="AG1571" s="59">
        <f t="shared" si="1116"/>
        <v>5.6518179170250713E-3</v>
      </c>
      <c r="AH1571" s="59">
        <f t="shared" si="1117"/>
        <v>0.59904122438901353</v>
      </c>
      <c r="AI1571" s="59">
        <f t="shared" si="1118"/>
        <v>0</v>
      </c>
      <c r="AJ1571" s="59">
        <f t="shared" si="1119"/>
        <v>2.9989082348617515</v>
      </c>
      <c r="AK1571" s="59">
        <f t="shared" si="1104"/>
        <v>4.0000000000000009</v>
      </c>
      <c r="AL1571" s="59">
        <f t="shared" si="1120"/>
        <v>0.58339187345220789</v>
      </c>
      <c r="AM1571" s="59">
        <f t="shared" si="1121"/>
        <v>0.41660812654779211</v>
      </c>
      <c r="AN1571" s="59">
        <f t="shared" si="1122"/>
        <v>2.1994814156968197</v>
      </c>
      <c r="AO1571" s="59">
        <f t="shared" si="1123"/>
        <v>7.8888935392288397</v>
      </c>
      <c r="AP1571" s="59">
        <f t="shared" si="1124"/>
        <v>0.31255065120677022</v>
      </c>
      <c r="AQ1571" s="59">
        <f t="shared" si="1125"/>
        <v>0.10073804761646428</v>
      </c>
      <c r="AR1571" s="59">
        <f t="shared" si="1126"/>
        <v>0.43201474967109499</v>
      </c>
      <c r="AS1571" s="59">
        <f t="shared" si="1127"/>
        <v>0.46724720271244075</v>
      </c>
      <c r="AT1571" s="59">
        <f t="shared" si="1128"/>
        <v>0.48041035042794783</v>
      </c>
      <c r="AU1571" s="59">
        <v>39.478000000000002</v>
      </c>
      <c r="AV1571" s="78"/>
      <c r="AW1571" s="59">
        <v>14.977</v>
      </c>
      <c r="AX1571" s="59">
        <v>0.191</v>
      </c>
      <c r="AY1571" s="67">
        <v>44.304000000000002</v>
      </c>
      <c r="AZ1571" s="67">
        <v>0.23100000000000001</v>
      </c>
      <c r="BA1571" s="67">
        <v>0.318</v>
      </c>
      <c r="BB1571" s="67">
        <v>0.49399999999999999</v>
      </c>
      <c r="BC1571" s="67"/>
      <c r="BD1571" s="67"/>
      <c r="BE1571" s="59">
        <f t="shared" si="1129"/>
        <v>99.992999999999995</v>
      </c>
      <c r="BF1571" s="59">
        <f t="shared" si="1130"/>
        <v>84.057871489272998</v>
      </c>
      <c r="BG1571" s="59">
        <f t="shared" si="1131"/>
        <v>0.15942128510727002</v>
      </c>
      <c r="BH1571" s="64">
        <f t="shared" si="1132"/>
        <v>0.84057871489272995</v>
      </c>
      <c r="BI1571" s="52"/>
      <c r="BJ1571" s="62"/>
      <c r="BK1571" s="62"/>
      <c r="BL1571" s="62"/>
    </row>
    <row r="1572" spans="1:64" s="31" customFormat="1" x14ac:dyDescent="0.25">
      <c r="A1572" s="62"/>
      <c r="B1572" s="58" t="s">
        <v>1659</v>
      </c>
      <c r="C1572" s="66" t="s">
        <v>21</v>
      </c>
      <c r="D1572" s="66" t="s">
        <v>253</v>
      </c>
      <c r="E1572" s="52"/>
      <c r="F1572" s="66" t="s">
        <v>1525</v>
      </c>
      <c r="G1572" s="63" t="s">
        <v>1779</v>
      </c>
      <c r="H1572" s="63" t="s">
        <v>1784</v>
      </c>
      <c r="I1572" s="52" t="s">
        <v>1725</v>
      </c>
      <c r="J1572" s="52" t="s">
        <v>1722</v>
      </c>
      <c r="K1572" s="59">
        <v>82.839234719286608</v>
      </c>
      <c r="L1572" s="59">
        <v>9.8000000000000004E-2</v>
      </c>
      <c r="M1572" s="59">
        <v>1.369</v>
      </c>
      <c r="N1572" s="59">
        <v>23.702999999999999</v>
      </c>
      <c r="O1572" s="59">
        <v>33.465000000000003</v>
      </c>
      <c r="P1572" s="59"/>
      <c r="Q1572" s="59">
        <v>27.172999999999998</v>
      </c>
      <c r="R1572" s="59">
        <v>0.23599999999999999</v>
      </c>
      <c r="S1572" s="59">
        <v>11.253</v>
      </c>
      <c r="T1572" s="59"/>
      <c r="U1572" s="59">
        <v>0</v>
      </c>
      <c r="V1572" s="59">
        <v>97.297000000000011</v>
      </c>
      <c r="W1572" s="59">
        <f t="shared" si="1133"/>
        <v>19.012909441383702</v>
      </c>
      <c r="X1572" s="59">
        <f t="shared" si="1134"/>
        <v>9.0687825723675211</v>
      </c>
      <c r="Y1572" s="59">
        <f t="shared" si="1135"/>
        <v>98.205692013751218</v>
      </c>
      <c r="Z1572" s="59">
        <f t="shared" si="1109"/>
        <v>3.0870891546701928E-3</v>
      </c>
      <c r="AA1572" s="59">
        <f t="shared" si="1110"/>
        <v>3.2432615184715137E-2</v>
      </c>
      <c r="AB1572" s="59">
        <f t="shared" si="1111"/>
        <v>0.88009344374141074</v>
      </c>
      <c r="AC1572" s="59">
        <f t="shared" si="1112"/>
        <v>0.83382325503525478</v>
      </c>
      <c r="AD1572" s="59">
        <f t="shared" si="1113"/>
        <v>0.21498064893899776</v>
      </c>
      <c r="AE1572" s="59">
        <f t="shared" si="1114"/>
        <v>0</v>
      </c>
      <c r="AF1572" s="59">
        <f t="shared" si="1115"/>
        <v>0.50089547403199663</v>
      </c>
      <c r="AG1572" s="59">
        <f t="shared" si="1116"/>
        <v>6.2971801700452698E-3</v>
      </c>
      <c r="AH1572" s="59">
        <f t="shared" si="1117"/>
        <v>0.52842191554569329</v>
      </c>
      <c r="AI1572" s="59">
        <f t="shared" si="1118"/>
        <v>0</v>
      </c>
      <c r="AJ1572" s="59">
        <f t="shared" si="1119"/>
        <v>3.0000316218027838</v>
      </c>
      <c r="AK1572" s="59">
        <f t="shared" si="1104"/>
        <v>4</v>
      </c>
      <c r="AL1572" s="59">
        <f t="shared" si="1120"/>
        <v>0.51337121173333633</v>
      </c>
      <c r="AM1572" s="59">
        <f t="shared" si="1121"/>
        <v>0.48662878826666367</v>
      </c>
      <c r="AN1572" s="59">
        <f t="shared" si="1122"/>
        <v>2.329956098393438</v>
      </c>
      <c r="AO1572" s="59">
        <f t="shared" si="1123"/>
        <v>8.5069626534011196</v>
      </c>
      <c r="AP1572" s="59">
        <f t="shared" si="1124"/>
        <v>0.30030425941124489</v>
      </c>
      <c r="AQ1572" s="59">
        <f t="shared" si="1125"/>
        <v>0.11145261265126059</v>
      </c>
      <c r="AR1572" s="59">
        <f t="shared" si="1126"/>
        <v>0.43227974574319739</v>
      </c>
      <c r="AS1572" s="59">
        <f t="shared" si="1127"/>
        <v>0.45626764160554195</v>
      </c>
      <c r="AT1572" s="59">
        <f t="shared" si="1128"/>
        <v>0.48650162264619334</v>
      </c>
      <c r="AU1572" s="59">
        <v>39.097999999999999</v>
      </c>
      <c r="AV1572" s="78"/>
      <c r="AW1572" s="59">
        <v>16.04</v>
      </c>
      <c r="AX1572" s="59">
        <v>0.187</v>
      </c>
      <c r="AY1572" s="67">
        <v>43.44</v>
      </c>
      <c r="AZ1572" s="67">
        <v>0.245</v>
      </c>
      <c r="BA1572" s="67">
        <v>0.24099999999999999</v>
      </c>
      <c r="BB1572" s="67">
        <v>0.115</v>
      </c>
      <c r="BC1572" s="67"/>
      <c r="BD1572" s="67"/>
      <c r="BE1572" s="59">
        <f t="shared" si="1129"/>
        <v>99.365999999999985</v>
      </c>
      <c r="BF1572" s="59">
        <f t="shared" si="1130"/>
        <v>82.839234719286608</v>
      </c>
      <c r="BG1572" s="59">
        <f t="shared" si="1131"/>
        <v>0.17160765280713391</v>
      </c>
      <c r="BH1572" s="64">
        <f t="shared" si="1132"/>
        <v>0.82839234719286603</v>
      </c>
      <c r="BI1572" s="52"/>
      <c r="BJ1572" s="62"/>
      <c r="BK1572" s="62"/>
      <c r="BL1572" s="62"/>
    </row>
    <row r="1573" spans="1:64" s="31" customFormat="1" x14ac:dyDescent="0.25">
      <c r="A1573" s="62"/>
      <c r="B1573" s="58" t="s">
        <v>1659</v>
      </c>
      <c r="C1573" s="66" t="s">
        <v>21</v>
      </c>
      <c r="D1573" s="66" t="s">
        <v>253</v>
      </c>
      <c r="E1573" s="52"/>
      <c r="F1573" s="66" t="s">
        <v>1526</v>
      </c>
      <c r="G1573" s="63" t="s">
        <v>1779</v>
      </c>
      <c r="H1573" s="63" t="s">
        <v>1784</v>
      </c>
      <c r="I1573" s="52" t="s">
        <v>1725</v>
      </c>
      <c r="J1573" s="52" t="s">
        <v>1722</v>
      </c>
      <c r="K1573" s="59">
        <v>85.016061548231121</v>
      </c>
      <c r="L1573" s="59">
        <v>0.126</v>
      </c>
      <c r="M1573" s="59">
        <v>1.913</v>
      </c>
      <c r="N1573" s="59">
        <v>30.678999999999998</v>
      </c>
      <c r="O1573" s="59">
        <v>27.382000000000001</v>
      </c>
      <c r="P1573" s="59"/>
      <c r="Q1573" s="59">
        <v>23.518999999999998</v>
      </c>
      <c r="R1573" s="59">
        <v>0.156</v>
      </c>
      <c r="S1573" s="59">
        <v>14.583</v>
      </c>
      <c r="T1573" s="59"/>
      <c r="U1573" s="59">
        <v>4.3999999999999997E-2</v>
      </c>
      <c r="V1573" s="59">
        <v>98.402000000000001</v>
      </c>
      <c r="W1573" s="59">
        <f t="shared" si="1133"/>
        <v>15.896526924660005</v>
      </c>
      <c r="X1573" s="59">
        <f t="shared" si="1134"/>
        <v>8.4712970386085704</v>
      </c>
      <c r="Y1573" s="59">
        <f t="shared" si="1135"/>
        <v>99.250823963268573</v>
      </c>
      <c r="Z1573" s="59">
        <f t="shared" si="1109"/>
        <v>3.7447925976023164E-3</v>
      </c>
      <c r="AA1573" s="59">
        <f t="shared" si="1110"/>
        <v>4.2759007816747428E-2</v>
      </c>
      <c r="AB1573" s="59">
        <f t="shared" si="1111"/>
        <v>1.0747335261259714</v>
      </c>
      <c r="AC1573" s="59">
        <f t="shared" si="1112"/>
        <v>0.64369845724758501</v>
      </c>
      <c r="AD1573" s="59">
        <f t="shared" si="1113"/>
        <v>0.18946736629952118</v>
      </c>
      <c r="AE1573" s="59">
        <f t="shared" si="1114"/>
        <v>0</v>
      </c>
      <c r="AF1573" s="59">
        <f t="shared" si="1115"/>
        <v>0.39512536136518073</v>
      </c>
      <c r="AG1573" s="59">
        <f t="shared" si="1116"/>
        <v>3.9272888335803594E-3</v>
      </c>
      <c r="AH1573" s="59">
        <f t="shared" si="1117"/>
        <v>0.64609072446292237</v>
      </c>
      <c r="AI1573" s="59">
        <f t="shared" si="1118"/>
        <v>0</v>
      </c>
      <c r="AJ1573" s="59">
        <f t="shared" si="1119"/>
        <v>2.9995465247491104</v>
      </c>
      <c r="AK1573" s="59">
        <f t="shared" si="1104"/>
        <v>3.9999999999999991</v>
      </c>
      <c r="AL1573" s="59">
        <f t="shared" si="1120"/>
        <v>0.62051550418477397</v>
      </c>
      <c r="AM1573" s="59">
        <f t="shared" si="1121"/>
        <v>0.37948449581522603</v>
      </c>
      <c r="AN1573" s="59">
        <f t="shared" si="1122"/>
        <v>2.0854533901133308</v>
      </c>
      <c r="AO1573" s="59">
        <f t="shared" si="1123"/>
        <v>7.357911589870155</v>
      </c>
      <c r="AP1573" s="59">
        <f t="shared" si="1124"/>
        <v>0.32410147669197792</v>
      </c>
      <c r="AQ1573" s="59">
        <f t="shared" si="1125"/>
        <v>9.9306793270822591E-2</v>
      </c>
      <c r="AR1573" s="59">
        <f t="shared" si="1126"/>
        <v>0.33738596187366177</v>
      </c>
      <c r="AS1573" s="59">
        <f t="shared" si="1127"/>
        <v>0.56330724485551564</v>
      </c>
      <c r="AT1573" s="59">
        <f t="shared" si="1128"/>
        <v>0.37458477465247253</v>
      </c>
      <c r="AU1573" s="59">
        <v>39.896000000000001</v>
      </c>
      <c r="AV1573" s="78"/>
      <c r="AW1573" s="59">
        <v>14.231999999999999</v>
      </c>
      <c r="AX1573" s="59">
        <v>0.20399999999999999</v>
      </c>
      <c r="AY1573" s="67">
        <v>45.302999999999997</v>
      </c>
      <c r="AZ1573" s="67">
        <v>0.23499999999999999</v>
      </c>
      <c r="BA1573" s="67">
        <v>0.26</v>
      </c>
      <c r="BB1573" s="67">
        <v>0.30299999999999999</v>
      </c>
      <c r="BC1573" s="67"/>
      <c r="BD1573" s="67"/>
      <c r="BE1573" s="59">
        <f t="shared" si="1129"/>
        <v>100.43299999999999</v>
      </c>
      <c r="BF1573" s="59">
        <f t="shared" si="1130"/>
        <v>85.016061548231121</v>
      </c>
      <c r="BG1573" s="59">
        <f t="shared" si="1131"/>
        <v>0.14983938451768877</v>
      </c>
      <c r="BH1573" s="64">
        <f t="shared" si="1132"/>
        <v>0.85016061548231125</v>
      </c>
      <c r="BI1573" s="52"/>
      <c r="BJ1573" s="62"/>
      <c r="BK1573" s="62"/>
      <c r="BL1573" s="62"/>
    </row>
    <row r="1574" spans="1:64" s="31" customFormat="1" x14ac:dyDescent="0.25">
      <c r="A1574" s="62"/>
      <c r="B1574" s="58" t="s">
        <v>1659</v>
      </c>
      <c r="C1574" s="66" t="s">
        <v>21</v>
      </c>
      <c r="D1574" s="66" t="s">
        <v>253</v>
      </c>
      <c r="E1574" s="52"/>
      <c r="F1574" s="66" t="s">
        <v>1527</v>
      </c>
      <c r="G1574" s="63" t="s">
        <v>1779</v>
      </c>
      <c r="H1574" s="63" t="s">
        <v>1784</v>
      </c>
      <c r="I1574" s="52" t="s">
        <v>1725</v>
      </c>
      <c r="J1574" s="52" t="s">
        <v>1722</v>
      </c>
      <c r="K1574" s="59">
        <v>84.551260961995027</v>
      </c>
      <c r="L1574" s="59">
        <v>9.8000000000000004E-2</v>
      </c>
      <c r="M1574" s="59">
        <v>1.3160000000000001</v>
      </c>
      <c r="N1574" s="59">
        <v>25.056000000000001</v>
      </c>
      <c r="O1574" s="59">
        <v>34.218000000000004</v>
      </c>
      <c r="P1574" s="59"/>
      <c r="Q1574" s="59">
        <v>24.582999999999998</v>
      </c>
      <c r="R1574" s="59">
        <v>0.23</v>
      </c>
      <c r="S1574" s="59">
        <v>12.811999999999999</v>
      </c>
      <c r="T1574" s="59"/>
      <c r="U1574" s="59">
        <v>0.115</v>
      </c>
      <c r="V1574" s="59">
        <v>98.427999999999997</v>
      </c>
      <c r="W1574" s="59">
        <f t="shared" si="1133"/>
        <v>16.977372033155362</v>
      </c>
      <c r="X1574" s="59">
        <f t="shared" si="1134"/>
        <v>8.4525760911809673</v>
      </c>
      <c r="Y1574" s="59">
        <f t="shared" si="1135"/>
        <v>99.274948124336333</v>
      </c>
      <c r="Z1574" s="59">
        <f t="shared" si="1109"/>
        <v>3.0128984158843001E-3</v>
      </c>
      <c r="AA1574" s="59">
        <f t="shared" si="1110"/>
        <v>3.0427742153023126E-2</v>
      </c>
      <c r="AB1574" s="59">
        <f t="shared" si="1111"/>
        <v>0.90797214773051815</v>
      </c>
      <c r="AC1574" s="59">
        <f t="shared" si="1112"/>
        <v>0.83209538430895991</v>
      </c>
      <c r="AD1574" s="59">
        <f t="shared" si="1113"/>
        <v>0.19555763928488523</v>
      </c>
      <c r="AE1574" s="59">
        <f t="shared" si="1114"/>
        <v>0</v>
      </c>
      <c r="AF1574" s="59">
        <f t="shared" si="1115"/>
        <v>0.43652016488883366</v>
      </c>
      <c r="AG1574" s="59">
        <f t="shared" si="1116"/>
        <v>5.9895924029522143E-3</v>
      </c>
      <c r="AH1574" s="59">
        <f t="shared" si="1117"/>
        <v>0.58717120458385441</v>
      </c>
      <c r="AI1574" s="59">
        <f t="shared" si="1118"/>
        <v>0</v>
      </c>
      <c r="AJ1574" s="59">
        <f t="shared" si="1119"/>
        <v>2.9987467737689109</v>
      </c>
      <c r="AK1574" s="59">
        <f t="shared" si="1104"/>
        <v>3.9999999999999996</v>
      </c>
      <c r="AL1574" s="59">
        <f t="shared" si="1120"/>
        <v>0.57358225544707986</v>
      </c>
      <c r="AM1574" s="59">
        <f t="shared" si="1121"/>
        <v>0.42641774455292014</v>
      </c>
      <c r="AN1574" s="59">
        <f t="shared" si="1122"/>
        <v>2.2321816037721649</v>
      </c>
      <c r="AO1574" s="59">
        <f t="shared" si="1123"/>
        <v>8.04276051156587</v>
      </c>
      <c r="AP1574" s="59">
        <f t="shared" si="1124"/>
        <v>0.30938855627200379</v>
      </c>
      <c r="AQ1574" s="59">
        <f t="shared" si="1125"/>
        <v>0.101030737862891</v>
      </c>
      <c r="AR1574" s="59">
        <f t="shared" si="1126"/>
        <v>0.42988456475777104</v>
      </c>
      <c r="AS1574" s="59">
        <f t="shared" si="1127"/>
        <v>0.46908469737933794</v>
      </c>
      <c r="AT1574" s="59">
        <f t="shared" si="1128"/>
        <v>0.47819717855070099</v>
      </c>
      <c r="AU1574" s="59">
        <v>40.006999999999998</v>
      </c>
      <c r="AV1574" s="78"/>
      <c r="AW1574" s="59">
        <v>14.675000000000001</v>
      </c>
      <c r="AX1574" s="59">
        <v>0.20799999999999999</v>
      </c>
      <c r="AY1574" s="67">
        <v>45.06</v>
      </c>
      <c r="AZ1574" s="67">
        <v>0.23400000000000001</v>
      </c>
      <c r="BA1574" s="67">
        <v>0.29299999999999998</v>
      </c>
      <c r="BB1574" s="67">
        <v>0.14199999999999999</v>
      </c>
      <c r="BC1574" s="67"/>
      <c r="BD1574" s="67"/>
      <c r="BE1574" s="59">
        <f t="shared" si="1129"/>
        <v>100.619</v>
      </c>
      <c r="BF1574" s="59">
        <f t="shared" si="1130"/>
        <v>84.551260961995027</v>
      </c>
      <c r="BG1574" s="59">
        <f t="shared" si="1131"/>
        <v>0.15448739038004974</v>
      </c>
      <c r="BH1574" s="64">
        <f t="shared" si="1132"/>
        <v>0.84551260961995023</v>
      </c>
      <c r="BI1574" s="52"/>
      <c r="BJ1574" s="62"/>
      <c r="BK1574" s="62"/>
      <c r="BL1574" s="62"/>
    </row>
    <row r="1575" spans="1:64" s="31" customFormat="1" x14ac:dyDescent="0.25">
      <c r="A1575" s="62"/>
      <c r="B1575" s="58" t="s">
        <v>1659</v>
      </c>
      <c r="C1575" s="66" t="s">
        <v>21</v>
      </c>
      <c r="D1575" s="66" t="s">
        <v>253</v>
      </c>
      <c r="E1575" s="52"/>
      <c r="F1575" s="66" t="s">
        <v>1528</v>
      </c>
      <c r="G1575" s="63" t="s">
        <v>1779</v>
      </c>
      <c r="H1575" s="63" t="s">
        <v>1784</v>
      </c>
      <c r="I1575" s="52" t="s">
        <v>1725</v>
      </c>
      <c r="J1575" s="52" t="s">
        <v>1722</v>
      </c>
      <c r="K1575" s="59">
        <v>84.640782273013855</v>
      </c>
      <c r="L1575" s="59">
        <v>0.11799999999999999</v>
      </c>
      <c r="M1575" s="59">
        <v>1.468</v>
      </c>
      <c r="N1575" s="59">
        <v>24.437999999999999</v>
      </c>
      <c r="O1575" s="59">
        <v>34.884</v>
      </c>
      <c r="P1575" s="59"/>
      <c r="Q1575" s="59">
        <v>24.789000000000001</v>
      </c>
      <c r="R1575" s="59">
        <v>0.22600000000000001</v>
      </c>
      <c r="S1575" s="59">
        <v>12.805</v>
      </c>
      <c r="T1575" s="59"/>
      <c r="U1575" s="59">
        <v>0.16800000000000001</v>
      </c>
      <c r="V1575" s="59">
        <v>98.896000000000015</v>
      </c>
      <c r="W1575" s="59">
        <f t="shared" si="1133"/>
        <v>17.129416079405196</v>
      </c>
      <c r="X1575" s="59">
        <f t="shared" si="1134"/>
        <v>8.5125404763222985</v>
      </c>
      <c r="Y1575" s="59">
        <f t="shared" si="1135"/>
        <v>99.748956555727489</v>
      </c>
      <c r="Z1575" s="59">
        <f t="shared" si="1109"/>
        <v>3.6236765334686141E-3</v>
      </c>
      <c r="AA1575" s="59">
        <f t="shared" si="1110"/>
        <v>3.3903840522211813E-2</v>
      </c>
      <c r="AB1575" s="59">
        <f t="shared" si="1111"/>
        <v>0.88457660600295251</v>
      </c>
      <c r="AC1575" s="59">
        <f t="shared" si="1112"/>
        <v>0.84733231912558771</v>
      </c>
      <c r="AD1575" s="59">
        <f t="shared" si="1113"/>
        <v>0.19672243425064304</v>
      </c>
      <c r="AE1575" s="59">
        <f t="shared" si="1114"/>
        <v>0</v>
      </c>
      <c r="AF1575" s="59">
        <f t="shared" si="1115"/>
        <v>0.43993185148139846</v>
      </c>
      <c r="AG1575" s="59">
        <f t="shared" si="1116"/>
        <v>5.8787754959461038E-3</v>
      </c>
      <c r="AH1575" s="59">
        <f t="shared" si="1117"/>
        <v>0.5861872998425196</v>
      </c>
      <c r="AI1575" s="59">
        <f t="shared" si="1118"/>
        <v>0</v>
      </c>
      <c r="AJ1575" s="59">
        <f t="shared" si="1119"/>
        <v>2.9981568032547279</v>
      </c>
      <c r="AK1575" s="59">
        <f t="shared" si="1104"/>
        <v>4</v>
      </c>
      <c r="AL1575" s="59">
        <f t="shared" si="1120"/>
        <v>0.5712663086798544</v>
      </c>
      <c r="AM1575" s="59">
        <f t="shared" si="1121"/>
        <v>0.4287336913201456</v>
      </c>
      <c r="AN1575" s="59">
        <f t="shared" si="1122"/>
        <v>2.2363074814379513</v>
      </c>
      <c r="AO1575" s="59">
        <f t="shared" si="1123"/>
        <v>8.0622240820625048</v>
      </c>
      <c r="AP1575" s="59">
        <f t="shared" si="1124"/>
        <v>0.30899412547650801</v>
      </c>
      <c r="AQ1575" s="59">
        <f t="shared" si="1125"/>
        <v>0.10200105546036906</v>
      </c>
      <c r="AR1575" s="59">
        <f t="shared" si="1126"/>
        <v>0.43934384609318999</v>
      </c>
      <c r="AS1575" s="59">
        <f t="shared" si="1127"/>
        <v>0.45865509844644092</v>
      </c>
      <c r="AT1575" s="59">
        <f t="shared" si="1128"/>
        <v>0.48924761968225305</v>
      </c>
      <c r="AU1575" s="59">
        <v>39.808</v>
      </c>
      <c r="AV1575" s="78"/>
      <c r="AW1575" s="59">
        <v>14.581</v>
      </c>
      <c r="AX1575" s="59">
        <v>0.189</v>
      </c>
      <c r="AY1575" s="67">
        <v>45.08</v>
      </c>
      <c r="AZ1575" s="67">
        <v>0.24199999999999999</v>
      </c>
      <c r="BA1575" s="67">
        <v>0.28999999999999998</v>
      </c>
      <c r="BB1575" s="67">
        <v>0.18</v>
      </c>
      <c r="BC1575" s="67"/>
      <c r="BD1575" s="67"/>
      <c r="BE1575" s="59">
        <f t="shared" si="1129"/>
        <v>100.37</v>
      </c>
      <c r="BF1575" s="59">
        <f t="shared" si="1130"/>
        <v>84.640782273013855</v>
      </c>
      <c r="BG1575" s="59">
        <f t="shared" si="1131"/>
        <v>0.15359217726986146</v>
      </c>
      <c r="BH1575" s="64">
        <f t="shared" si="1132"/>
        <v>0.84640782273013859</v>
      </c>
      <c r="BI1575" s="52"/>
      <c r="BJ1575" s="62"/>
      <c r="BK1575" s="62"/>
      <c r="BL1575" s="62"/>
    </row>
    <row r="1576" spans="1:64" s="31" customFormat="1" x14ac:dyDescent="0.25">
      <c r="A1576" s="62"/>
      <c r="B1576" s="58" t="s">
        <v>1659</v>
      </c>
      <c r="C1576" s="66" t="s">
        <v>21</v>
      </c>
      <c r="D1576" s="66" t="s">
        <v>253</v>
      </c>
      <c r="E1576" s="52"/>
      <c r="F1576" s="66" t="s">
        <v>1529</v>
      </c>
      <c r="G1576" s="63" t="s">
        <v>1779</v>
      </c>
      <c r="H1576" s="63" t="s">
        <v>1784</v>
      </c>
      <c r="I1576" s="52" t="s">
        <v>1725</v>
      </c>
      <c r="J1576" s="52" t="s">
        <v>1722</v>
      </c>
      <c r="K1576" s="59">
        <v>84.891886535372905</v>
      </c>
      <c r="L1576" s="59">
        <v>0.16500000000000001</v>
      </c>
      <c r="M1576" s="59">
        <v>1.5580000000000001</v>
      </c>
      <c r="N1576" s="59">
        <v>33.97</v>
      </c>
      <c r="O1576" s="59">
        <v>24.571000000000002</v>
      </c>
      <c r="P1576" s="59"/>
      <c r="Q1576" s="59">
        <v>22.765999999999998</v>
      </c>
      <c r="R1576" s="59">
        <v>0.13600000000000001</v>
      </c>
      <c r="S1576" s="59">
        <v>14.999000000000001</v>
      </c>
      <c r="T1576" s="59"/>
      <c r="U1576" s="59">
        <v>0.127</v>
      </c>
      <c r="V1576" s="59">
        <v>98.291999999999987</v>
      </c>
      <c r="W1576" s="59">
        <f t="shared" si="1133"/>
        <v>15.365100780653774</v>
      </c>
      <c r="X1576" s="59">
        <f t="shared" si="1134"/>
        <v>8.2250491435276984</v>
      </c>
      <c r="Y1576" s="59">
        <f t="shared" si="1135"/>
        <v>99.116149924181471</v>
      </c>
      <c r="Z1576" s="59">
        <f t="shared" si="1109"/>
        <v>4.8353341804502703E-3</v>
      </c>
      <c r="AA1576" s="59">
        <f t="shared" si="1110"/>
        <v>3.4337243504932224E-2</v>
      </c>
      <c r="AB1576" s="59">
        <f t="shared" si="1111"/>
        <v>1.1733848322911697</v>
      </c>
      <c r="AC1576" s="59">
        <f t="shared" si="1112"/>
        <v>0.569541611602979</v>
      </c>
      <c r="AD1576" s="59">
        <f t="shared" si="1113"/>
        <v>0.18138790938223751</v>
      </c>
      <c r="AE1576" s="59">
        <f t="shared" si="1114"/>
        <v>0</v>
      </c>
      <c r="AF1576" s="59">
        <f t="shared" si="1115"/>
        <v>0.37657665634842524</v>
      </c>
      <c r="AG1576" s="59">
        <f t="shared" si="1116"/>
        <v>3.3759225809982763E-3</v>
      </c>
      <c r="AH1576" s="59">
        <f t="shared" si="1117"/>
        <v>0.65523073578523239</v>
      </c>
      <c r="AI1576" s="59">
        <f t="shared" si="1118"/>
        <v>0</v>
      </c>
      <c r="AJ1576" s="59">
        <f t="shared" si="1119"/>
        <v>2.9986702456764247</v>
      </c>
      <c r="AK1576" s="59">
        <f t="shared" si="1104"/>
        <v>4.0000000000000009</v>
      </c>
      <c r="AL1576" s="59">
        <f t="shared" si="1120"/>
        <v>0.63503202320569874</v>
      </c>
      <c r="AM1576" s="59">
        <f t="shared" si="1121"/>
        <v>0.36496797679430126</v>
      </c>
      <c r="AN1576" s="59">
        <f t="shared" si="1122"/>
        <v>2.0760846609399297</v>
      </c>
      <c r="AO1576" s="59">
        <f t="shared" si="1123"/>
        <v>7.3146761731902119</v>
      </c>
      <c r="AP1576" s="59">
        <f t="shared" si="1124"/>
        <v>0.32508858182545586</v>
      </c>
      <c r="AQ1576" s="59">
        <f t="shared" si="1125"/>
        <v>9.4261059308424253E-2</v>
      </c>
      <c r="AR1576" s="59">
        <f t="shared" si="1126"/>
        <v>0.29597119131459115</v>
      </c>
      <c r="AS1576" s="59">
        <f t="shared" si="1127"/>
        <v>0.60976774937698464</v>
      </c>
      <c r="AT1576" s="59">
        <f t="shared" si="1128"/>
        <v>0.3267731771459475</v>
      </c>
      <c r="AU1576" s="59">
        <v>39.792999999999999</v>
      </c>
      <c r="AV1576" s="78"/>
      <c r="AW1576" s="59">
        <v>14.409000000000001</v>
      </c>
      <c r="AX1576" s="59">
        <v>0.16500000000000001</v>
      </c>
      <c r="AY1576" s="67">
        <v>45.423000000000002</v>
      </c>
      <c r="AZ1576" s="67">
        <v>0.23100000000000001</v>
      </c>
      <c r="BA1576" s="67">
        <v>0.30299999999999999</v>
      </c>
      <c r="BB1576" s="67">
        <v>7.4999999999999997E-2</v>
      </c>
      <c r="BC1576" s="67"/>
      <c r="BD1576" s="67"/>
      <c r="BE1576" s="59">
        <f t="shared" si="1129"/>
        <v>100.39899999999999</v>
      </c>
      <c r="BF1576" s="59">
        <f t="shared" ref="BF1576:BF1608" si="1136">AY1576/40.31/(AY1576/40.31+AW1576/71.85)*100</f>
        <v>84.891886535372905</v>
      </c>
      <c r="BG1576" s="59">
        <f t="shared" si="1131"/>
        <v>0.15108113464627096</v>
      </c>
      <c r="BH1576" s="64">
        <f t="shared" si="1132"/>
        <v>0.84891886535372907</v>
      </c>
      <c r="BI1576" s="52"/>
      <c r="BJ1576" s="62"/>
      <c r="BK1576" s="62"/>
      <c r="BL1576" s="62"/>
    </row>
    <row r="1577" spans="1:64" s="31" customFormat="1" x14ac:dyDescent="0.25">
      <c r="A1577" s="62"/>
      <c r="B1577" s="58" t="s">
        <v>1659</v>
      </c>
      <c r="C1577" s="66" t="s">
        <v>21</v>
      </c>
      <c r="D1577" s="66" t="s">
        <v>253</v>
      </c>
      <c r="E1577" s="52"/>
      <c r="F1577" s="66" t="s">
        <v>1530</v>
      </c>
      <c r="G1577" s="63" t="s">
        <v>1779</v>
      </c>
      <c r="H1577" s="63" t="s">
        <v>1784</v>
      </c>
      <c r="I1577" s="52" t="s">
        <v>1725</v>
      </c>
      <c r="J1577" s="52" t="s">
        <v>1722</v>
      </c>
      <c r="K1577" s="59">
        <v>84.834483464621911</v>
      </c>
      <c r="L1577" s="59">
        <v>6.6000000000000003E-2</v>
      </c>
      <c r="M1577" s="59">
        <v>1.349</v>
      </c>
      <c r="N1577" s="59">
        <v>23.937000000000001</v>
      </c>
      <c r="O1577" s="59">
        <v>34.234000000000002</v>
      </c>
      <c r="P1577" s="59"/>
      <c r="Q1577" s="59">
        <v>26.867999999999999</v>
      </c>
      <c r="R1577" s="59">
        <v>0.35299999999999998</v>
      </c>
      <c r="S1577" s="59">
        <v>10.984999999999999</v>
      </c>
      <c r="T1577" s="59"/>
      <c r="U1577" s="59">
        <v>0.107</v>
      </c>
      <c r="V1577" s="59">
        <v>97.898999999999987</v>
      </c>
      <c r="W1577" s="59">
        <f t="shared" si="1133"/>
        <v>19.304108186193414</v>
      </c>
      <c r="X1577" s="59">
        <f t="shared" si="1134"/>
        <v>8.4061922802918261</v>
      </c>
      <c r="Y1577" s="59">
        <f t="shared" si="1135"/>
        <v>98.741300466485256</v>
      </c>
      <c r="Z1577" s="59">
        <f t="shared" si="1109"/>
        <v>2.072088511023936E-3</v>
      </c>
      <c r="AA1577" s="59">
        <f t="shared" si="1110"/>
        <v>3.1851635822884819E-2</v>
      </c>
      <c r="AB1577" s="59">
        <f t="shared" si="1111"/>
        <v>0.88580159888748755</v>
      </c>
      <c r="AC1577" s="59">
        <f t="shared" si="1112"/>
        <v>0.85012363616646547</v>
      </c>
      <c r="AD1577" s="59">
        <f t="shared" si="1113"/>
        <v>0.19860536240813995</v>
      </c>
      <c r="AE1577" s="59">
        <f t="shared" si="1114"/>
        <v>0</v>
      </c>
      <c r="AF1577" s="59">
        <f t="shared" si="1115"/>
        <v>0.5068617766730783</v>
      </c>
      <c r="AG1577" s="59">
        <f t="shared" si="1116"/>
        <v>9.3875030788891575E-3</v>
      </c>
      <c r="AH1577" s="59">
        <f t="shared" si="1117"/>
        <v>0.51410737538707585</v>
      </c>
      <c r="AI1577" s="59">
        <f t="shared" si="1118"/>
        <v>0</v>
      </c>
      <c r="AJ1577" s="59">
        <f t="shared" si="1119"/>
        <v>2.9988109769350446</v>
      </c>
      <c r="AK1577" s="59">
        <f t="shared" si="1104"/>
        <v>4.0000000000000009</v>
      </c>
      <c r="AL1577" s="59">
        <f t="shared" si="1120"/>
        <v>0.50354839257355477</v>
      </c>
      <c r="AM1577" s="59">
        <f t="shared" si="1121"/>
        <v>0.49645160742644523</v>
      </c>
      <c r="AN1577" s="59">
        <f t="shared" si="1122"/>
        <v>2.5521051925650537</v>
      </c>
      <c r="AO1577" s="59">
        <f t="shared" si="1123"/>
        <v>9.5839079185006657</v>
      </c>
      <c r="AP1577" s="59">
        <f t="shared" si="1124"/>
        <v>0.28152319421539368</v>
      </c>
      <c r="AQ1577" s="59">
        <f t="shared" si="1125"/>
        <v>0.10266333480002329</v>
      </c>
      <c r="AR1577" s="59">
        <f t="shared" si="1126"/>
        <v>0.43944698382219494</v>
      </c>
      <c r="AS1577" s="59">
        <f t="shared" si="1127"/>
        <v>0.45788968137778174</v>
      </c>
      <c r="AT1577" s="59">
        <f t="shared" si="1128"/>
        <v>0.48972364650257727</v>
      </c>
      <c r="AU1577" s="59">
        <v>39.920999999999999</v>
      </c>
      <c r="AV1577" s="78"/>
      <c r="AW1577" s="59">
        <v>14.355</v>
      </c>
      <c r="AX1577" s="59">
        <v>0.17799999999999999</v>
      </c>
      <c r="AY1577" s="67">
        <v>45.051000000000002</v>
      </c>
      <c r="AZ1577" s="67">
        <v>0.23799999999999999</v>
      </c>
      <c r="BA1577" s="67">
        <v>0.318</v>
      </c>
      <c r="BB1577" s="67">
        <v>0.11</v>
      </c>
      <c r="BC1577" s="67"/>
      <c r="BD1577" s="67"/>
      <c r="BE1577" s="59">
        <f t="shared" si="1129"/>
        <v>100.17099999999999</v>
      </c>
      <c r="BF1577" s="59">
        <f t="shared" si="1136"/>
        <v>84.834483464621911</v>
      </c>
      <c r="BG1577" s="59">
        <f t="shared" si="1131"/>
        <v>0.15165516535378087</v>
      </c>
      <c r="BH1577" s="64">
        <f t="shared" si="1132"/>
        <v>0.84834483464621913</v>
      </c>
      <c r="BI1577" s="52"/>
      <c r="BJ1577" s="62"/>
      <c r="BK1577" s="62"/>
      <c r="BL1577" s="62"/>
    </row>
    <row r="1578" spans="1:64" s="31" customFormat="1" x14ac:dyDescent="0.25">
      <c r="A1578" s="62"/>
      <c r="B1578" s="58" t="s">
        <v>1659</v>
      </c>
      <c r="C1578" s="66" t="s">
        <v>21</v>
      </c>
      <c r="D1578" s="66" t="s">
        <v>253</v>
      </c>
      <c r="E1578" s="52"/>
      <c r="F1578" s="66" t="s">
        <v>1531</v>
      </c>
      <c r="G1578" s="63" t="s">
        <v>1779</v>
      </c>
      <c r="H1578" s="63" t="s">
        <v>1784</v>
      </c>
      <c r="I1578" s="52" t="s">
        <v>1725</v>
      </c>
      <c r="J1578" s="52" t="s">
        <v>1722</v>
      </c>
      <c r="K1578" s="59">
        <v>84.39745762886956</v>
      </c>
      <c r="L1578" s="59">
        <v>0.13900000000000001</v>
      </c>
      <c r="M1578" s="59">
        <v>2.1920000000000002</v>
      </c>
      <c r="N1578" s="59">
        <v>37.655999999999999</v>
      </c>
      <c r="O1578" s="59">
        <v>19.257000000000001</v>
      </c>
      <c r="P1578" s="59"/>
      <c r="Q1578" s="59">
        <v>23.863</v>
      </c>
      <c r="R1578" s="59">
        <v>0.19800000000000001</v>
      </c>
      <c r="S1578" s="59">
        <v>15.243</v>
      </c>
      <c r="T1578" s="59"/>
      <c r="U1578" s="59">
        <v>0.20699999999999999</v>
      </c>
      <c r="V1578" s="59">
        <v>98.754999999999981</v>
      </c>
      <c r="W1578" s="59">
        <f t="shared" si="1133"/>
        <v>16.080740525109864</v>
      </c>
      <c r="X1578" s="59">
        <f t="shared" si="1134"/>
        <v>8.6488769447545408</v>
      </c>
      <c r="Y1578" s="59">
        <f t="shared" si="1135"/>
        <v>99.62161746986439</v>
      </c>
      <c r="Z1578" s="59">
        <f t="shared" si="1109"/>
        <v>3.997060934828385E-3</v>
      </c>
      <c r="AA1578" s="59">
        <f t="shared" si="1110"/>
        <v>4.7404759036011934E-2</v>
      </c>
      <c r="AB1578" s="59">
        <f t="shared" si="1111"/>
        <v>1.2763286763753356</v>
      </c>
      <c r="AC1578" s="59">
        <f t="shared" si="1112"/>
        <v>0.43800057117750874</v>
      </c>
      <c r="AD1578" s="59">
        <f t="shared" si="1113"/>
        <v>0.18715997151997377</v>
      </c>
      <c r="AE1578" s="59">
        <f t="shared" si="1114"/>
        <v>0</v>
      </c>
      <c r="AF1578" s="59">
        <f t="shared" si="1115"/>
        <v>0.3867296274051899</v>
      </c>
      <c r="AG1578" s="59">
        <f t="shared" si="1116"/>
        <v>4.8228325012341826E-3</v>
      </c>
      <c r="AH1578" s="59">
        <f t="shared" si="1117"/>
        <v>0.65341007154266795</v>
      </c>
      <c r="AI1578" s="59">
        <f t="shared" si="1118"/>
        <v>0</v>
      </c>
      <c r="AJ1578" s="59">
        <f t="shared" si="1119"/>
        <v>2.9978535704927505</v>
      </c>
      <c r="AK1578" s="59">
        <f t="shared" si="1104"/>
        <v>4</v>
      </c>
      <c r="AL1578" s="59">
        <f t="shared" si="1120"/>
        <v>0.62819453214180554</v>
      </c>
      <c r="AM1578" s="59">
        <f t="shared" si="1121"/>
        <v>0.37180546785819446</v>
      </c>
      <c r="AN1578" s="59">
        <f t="shared" si="1122"/>
        <v>2.0663052268306101</v>
      </c>
      <c r="AO1578" s="59">
        <f t="shared" si="1123"/>
        <v>7.2696096571630724</v>
      </c>
      <c r="AP1578" s="59">
        <f t="shared" si="1124"/>
        <v>0.32612539392682005</v>
      </c>
      <c r="AQ1578" s="59">
        <f t="shared" si="1125"/>
        <v>9.8428100271446453E-2</v>
      </c>
      <c r="AR1578" s="59">
        <f t="shared" si="1126"/>
        <v>0.2303460712709596</v>
      </c>
      <c r="AS1578" s="59">
        <f t="shared" si="1127"/>
        <v>0.67122582845759382</v>
      </c>
      <c r="AT1578" s="59">
        <f t="shared" si="1128"/>
        <v>0.25549384507249229</v>
      </c>
      <c r="AU1578" s="59">
        <v>39.567999999999998</v>
      </c>
      <c r="AV1578" s="78"/>
      <c r="AW1578" s="59">
        <v>14.8</v>
      </c>
      <c r="AX1578" s="59">
        <v>0.21299999999999999</v>
      </c>
      <c r="AY1578" s="67">
        <v>44.914000000000001</v>
      </c>
      <c r="AZ1578" s="67">
        <v>0.218</v>
      </c>
      <c r="BA1578" s="67">
        <v>0.223</v>
      </c>
      <c r="BB1578" s="67">
        <v>6.3E-2</v>
      </c>
      <c r="BC1578" s="67"/>
      <c r="BD1578" s="67"/>
      <c r="BE1578" s="59">
        <f t="shared" si="1129"/>
        <v>99.999000000000009</v>
      </c>
      <c r="BF1578" s="59">
        <f t="shared" si="1136"/>
        <v>84.39745762886956</v>
      </c>
      <c r="BG1578" s="59">
        <f t="shared" si="1131"/>
        <v>0.1560254237113044</v>
      </c>
      <c r="BH1578" s="64">
        <f t="shared" si="1132"/>
        <v>0.84397457628869565</v>
      </c>
      <c r="BI1578" s="52"/>
      <c r="BJ1578" s="62"/>
      <c r="BK1578" s="62"/>
      <c r="BL1578" s="62"/>
    </row>
    <row r="1579" spans="1:64" s="31" customFormat="1" x14ac:dyDescent="0.25">
      <c r="A1579" s="62"/>
      <c r="B1579" s="58" t="s">
        <v>1659</v>
      </c>
      <c r="C1579" s="66" t="s">
        <v>21</v>
      </c>
      <c r="D1579" s="66" t="s">
        <v>255</v>
      </c>
      <c r="E1579" s="52"/>
      <c r="F1579" s="66" t="s">
        <v>1532</v>
      </c>
      <c r="G1579" s="63" t="s">
        <v>1779</v>
      </c>
      <c r="H1579" s="63" t="s">
        <v>1784</v>
      </c>
      <c r="I1579" s="52" t="s">
        <v>1725</v>
      </c>
      <c r="J1579" s="52" t="s">
        <v>1722</v>
      </c>
      <c r="K1579" s="59">
        <v>84.322969066819383</v>
      </c>
      <c r="L1579" s="59">
        <v>0.14499999999999999</v>
      </c>
      <c r="M1579" s="59">
        <v>1.4259999999999999</v>
      </c>
      <c r="N1579" s="59">
        <v>24.963000000000001</v>
      </c>
      <c r="O1579" s="59">
        <v>32.927</v>
      </c>
      <c r="P1579" s="59"/>
      <c r="Q1579" s="59">
        <v>25.757000000000001</v>
      </c>
      <c r="R1579" s="59">
        <v>0.19500000000000001</v>
      </c>
      <c r="S1579" s="59">
        <v>12.129</v>
      </c>
      <c r="T1579" s="59"/>
      <c r="U1579" s="59">
        <v>0.21</v>
      </c>
      <c r="V1579" s="59">
        <v>97.751999999999995</v>
      </c>
      <c r="W1579" s="59">
        <f t="shared" si="1133"/>
        <v>17.850035798838185</v>
      </c>
      <c r="X1579" s="59">
        <f t="shared" si="1134"/>
        <v>8.7874685498575396</v>
      </c>
      <c r="Y1579" s="59">
        <f t="shared" si="1135"/>
        <v>98.632504348695718</v>
      </c>
      <c r="Z1579" s="59">
        <f t="shared" si="1109"/>
        <v>4.5055314224509146E-3</v>
      </c>
      <c r="AA1579" s="59">
        <f t="shared" si="1110"/>
        <v>3.332368118835248E-2</v>
      </c>
      <c r="AB1579" s="59">
        <f t="shared" si="1111"/>
        <v>0.91427568569140172</v>
      </c>
      <c r="AC1579" s="59">
        <f t="shared" si="1112"/>
        <v>0.80926407572914094</v>
      </c>
      <c r="AD1579" s="59">
        <f t="shared" si="1113"/>
        <v>0.20547977802532386</v>
      </c>
      <c r="AE1579" s="59">
        <f t="shared" si="1114"/>
        <v>0</v>
      </c>
      <c r="AF1579" s="59">
        <f t="shared" si="1115"/>
        <v>0.46386600261645372</v>
      </c>
      <c r="AG1579" s="59">
        <f t="shared" si="1116"/>
        <v>5.1324372922372215E-3</v>
      </c>
      <c r="AH1579" s="59">
        <f t="shared" si="1117"/>
        <v>0.56181382570090266</v>
      </c>
      <c r="AI1579" s="59">
        <f t="shared" si="1118"/>
        <v>0</v>
      </c>
      <c r="AJ1579" s="59">
        <f t="shared" si="1119"/>
        <v>2.9976610176662635</v>
      </c>
      <c r="AK1579" s="59">
        <f t="shared" si="1104"/>
        <v>4</v>
      </c>
      <c r="AL1579" s="59">
        <f t="shared" si="1120"/>
        <v>0.54774775733141501</v>
      </c>
      <c r="AM1579" s="59">
        <f t="shared" si="1121"/>
        <v>0.45225224266858499</v>
      </c>
      <c r="AN1579" s="59">
        <f t="shared" si="1122"/>
        <v>2.2574776314936726</v>
      </c>
      <c r="AO1579" s="59">
        <f t="shared" si="1123"/>
        <v>8.1622671664120343</v>
      </c>
      <c r="AP1579" s="59">
        <f t="shared" si="1124"/>
        <v>0.30698599134860782</v>
      </c>
      <c r="AQ1579" s="59">
        <f t="shared" si="1125"/>
        <v>0.10652031968756019</v>
      </c>
      <c r="AR1579" s="59">
        <f t="shared" si="1126"/>
        <v>0.41952093236007937</v>
      </c>
      <c r="AS1579" s="59">
        <f t="shared" si="1127"/>
        <v>0.47395874795236032</v>
      </c>
      <c r="AT1579" s="59">
        <f t="shared" si="1128"/>
        <v>0.46953606400246017</v>
      </c>
      <c r="AU1579" s="59">
        <v>39.698999999999998</v>
      </c>
      <c r="AV1579" s="78"/>
      <c r="AW1579" s="59">
        <v>14.792</v>
      </c>
      <c r="AX1579" s="59">
        <v>0.17399999999999999</v>
      </c>
      <c r="AY1579" s="67">
        <v>44.637</v>
      </c>
      <c r="AZ1579" s="67">
        <v>0.22800000000000001</v>
      </c>
      <c r="BA1579" s="67">
        <v>0.23300000000000001</v>
      </c>
      <c r="BB1579" s="67">
        <v>0.108</v>
      </c>
      <c r="BC1579" s="67"/>
      <c r="BD1579" s="67"/>
      <c r="BE1579" s="59">
        <f t="shared" si="1129"/>
        <v>99.870999999999995</v>
      </c>
      <c r="BF1579" s="59">
        <f t="shared" si="1136"/>
        <v>84.322969066819383</v>
      </c>
      <c r="BG1579" s="59">
        <f t="shared" si="1131"/>
        <v>0.15677030933180616</v>
      </c>
      <c r="BH1579" s="64">
        <f t="shared" si="1132"/>
        <v>0.84322969066819387</v>
      </c>
      <c r="BI1579" s="52"/>
      <c r="BJ1579" s="62"/>
      <c r="BK1579" s="62"/>
      <c r="BL1579" s="62"/>
    </row>
    <row r="1580" spans="1:64" s="31" customFormat="1" x14ac:dyDescent="0.25">
      <c r="A1580" s="62"/>
      <c r="B1580" s="58" t="s">
        <v>1659</v>
      </c>
      <c r="C1580" s="66" t="s">
        <v>21</v>
      </c>
      <c r="D1580" s="66" t="s">
        <v>255</v>
      </c>
      <c r="E1580" s="52"/>
      <c r="F1580" s="66" t="s">
        <v>1533</v>
      </c>
      <c r="G1580" s="63" t="s">
        <v>1779</v>
      </c>
      <c r="H1580" s="63" t="s">
        <v>1784</v>
      </c>
      <c r="I1580" s="52" t="s">
        <v>1725</v>
      </c>
      <c r="J1580" s="52" t="s">
        <v>1722</v>
      </c>
      <c r="K1580" s="59">
        <v>84.693698616187007</v>
      </c>
      <c r="L1580" s="59">
        <v>7.9000000000000001E-2</v>
      </c>
      <c r="M1580" s="59">
        <v>1.3779999999999999</v>
      </c>
      <c r="N1580" s="59">
        <v>24.835000000000001</v>
      </c>
      <c r="O1580" s="59">
        <v>33.052999999999997</v>
      </c>
      <c r="P1580" s="59"/>
      <c r="Q1580" s="59">
        <v>27.835999999999999</v>
      </c>
      <c r="R1580" s="59">
        <v>0.25700000000000001</v>
      </c>
      <c r="S1580" s="59">
        <v>10.285</v>
      </c>
      <c r="T1580" s="59"/>
      <c r="U1580" s="59">
        <v>1.4E-2</v>
      </c>
      <c r="V1580" s="59">
        <v>97.736999999999995</v>
      </c>
      <c r="W1580" s="59">
        <f t="shared" si="1133"/>
        <v>20.735890991836378</v>
      </c>
      <c r="X1580" s="59">
        <f t="shared" si="1134"/>
        <v>7.8907635120733719</v>
      </c>
      <c r="Y1580" s="59">
        <f t="shared" si="1135"/>
        <v>98.527654503909744</v>
      </c>
      <c r="Z1580" s="59">
        <f t="shared" si="1109"/>
        <v>2.4851633357895111E-3</v>
      </c>
      <c r="AA1580" s="59">
        <f t="shared" si="1110"/>
        <v>3.2601117624876247E-2</v>
      </c>
      <c r="AB1580" s="59">
        <f t="shared" si="1111"/>
        <v>0.92086164330761144</v>
      </c>
      <c r="AC1580" s="59">
        <f t="shared" si="1112"/>
        <v>0.82242974218794707</v>
      </c>
      <c r="AD1580" s="59">
        <f t="shared" si="1113"/>
        <v>0.18679883255009286</v>
      </c>
      <c r="AE1580" s="59">
        <f t="shared" si="1114"/>
        <v>0</v>
      </c>
      <c r="AF1580" s="59">
        <f t="shared" si="1115"/>
        <v>0.54553922086500384</v>
      </c>
      <c r="AG1580" s="59">
        <f t="shared" si="1116"/>
        <v>6.8481298986540727E-3</v>
      </c>
      <c r="AH1580" s="59">
        <f t="shared" si="1117"/>
        <v>0.48230476024653263</v>
      </c>
      <c r="AI1580" s="59">
        <f t="shared" si="1118"/>
        <v>0</v>
      </c>
      <c r="AJ1580" s="59">
        <f t="shared" si="1119"/>
        <v>2.9998686100165077</v>
      </c>
      <c r="AK1580" s="59">
        <f t="shared" si="1104"/>
        <v>3.9999999999999991</v>
      </c>
      <c r="AL1580" s="59">
        <f t="shared" si="1120"/>
        <v>0.46923927085213463</v>
      </c>
      <c r="AM1580" s="59">
        <f t="shared" si="1121"/>
        <v>0.53076072914786532</v>
      </c>
      <c r="AN1580" s="59">
        <f t="shared" si="1122"/>
        <v>2.9204637599579724</v>
      </c>
      <c r="AO1580" s="59">
        <f t="shared" si="1123"/>
        <v>11.433600469774726</v>
      </c>
      <c r="AP1580" s="59">
        <f t="shared" si="1124"/>
        <v>0.25507186425585532</v>
      </c>
      <c r="AQ1580" s="59">
        <f t="shared" si="1125"/>
        <v>9.6782435765743358E-2</v>
      </c>
      <c r="AR1580" s="59">
        <f t="shared" si="1126"/>
        <v>0.42610948156646977</v>
      </c>
      <c r="AS1580" s="59">
        <f t="shared" si="1127"/>
        <v>0.47710808266778687</v>
      </c>
      <c r="AT1580" s="59">
        <f t="shared" si="1128"/>
        <v>0.47176837391080106</v>
      </c>
      <c r="AU1580" s="59">
        <v>39.686</v>
      </c>
      <c r="AV1580" s="78"/>
      <c r="AW1580" s="59">
        <v>14.551</v>
      </c>
      <c r="AX1580" s="59">
        <v>0.19</v>
      </c>
      <c r="AY1580" s="67">
        <v>45.170999999999999</v>
      </c>
      <c r="AZ1580" s="67">
        <v>0.23100000000000001</v>
      </c>
      <c r="BA1580" s="67">
        <v>0.26200000000000001</v>
      </c>
      <c r="BB1580" s="67">
        <v>0.126</v>
      </c>
      <c r="BC1580" s="67"/>
      <c r="BD1580" s="67"/>
      <c r="BE1580" s="59">
        <f t="shared" si="1129"/>
        <v>100.217</v>
      </c>
      <c r="BF1580" s="59">
        <f t="shared" si="1136"/>
        <v>84.693698616187007</v>
      </c>
      <c r="BG1580" s="59">
        <f t="shared" si="1131"/>
        <v>0.15306301383812992</v>
      </c>
      <c r="BH1580" s="64">
        <f t="shared" si="1132"/>
        <v>0.84693698616187008</v>
      </c>
      <c r="BI1580" s="52"/>
      <c r="BJ1580" s="62"/>
      <c r="BK1580" s="62"/>
      <c r="BL1580" s="62"/>
    </row>
    <row r="1581" spans="1:64" s="31" customFormat="1" x14ac:dyDescent="0.25">
      <c r="A1581" s="62"/>
      <c r="B1581" s="58" t="s">
        <v>1659</v>
      </c>
      <c r="C1581" s="66" t="s">
        <v>21</v>
      </c>
      <c r="D1581" s="66" t="s">
        <v>255</v>
      </c>
      <c r="E1581" s="52"/>
      <c r="F1581" s="66" t="s">
        <v>1534</v>
      </c>
      <c r="G1581" s="63" t="s">
        <v>1779</v>
      </c>
      <c r="H1581" s="63" t="s">
        <v>1784</v>
      </c>
      <c r="I1581" s="52" t="s">
        <v>1725</v>
      </c>
      <c r="J1581" s="52" t="s">
        <v>1722</v>
      </c>
      <c r="K1581" s="59">
        <v>84.877183968040285</v>
      </c>
      <c r="L1581" s="59">
        <v>0.13500000000000001</v>
      </c>
      <c r="M1581" s="59">
        <v>1.2390000000000001</v>
      </c>
      <c r="N1581" s="59">
        <v>24.398</v>
      </c>
      <c r="O1581" s="59">
        <v>33.750999999999998</v>
      </c>
      <c r="P1581" s="59"/>
      <c r="Q1581" s="59">
        <v>25.148</v>
      </c>
      <c r="R1581" s="59">
        <v>0.161</v>
      </c>
      <c r="S1581" s="59">
        <v>11.574999999999999</v>
      </c>
      <c r="T1581" s="59"/>
      <c r="U1581" s="59">
        <v>0.28100000000000003</v>
      </c>
      <c r="V1581" s="59">
        <v>96.688000000000002</v>
      </c>
      <c r="W1581" s="59">
        <f t="shared" si="1133"/>
        <v>18.000290572789382</v>
      </c>
      <c r="X1581" s="59">
        <f t="shared" si="1134"/>
        <v>7.9436646223723226</v>
      </c>
      <c r="Y1581" s="59">
        <f t="shared" si="1135"/>
        <v>97.483955195161712</v>
      </c>
      <c r="Z1581" s="59">
        <f t="shared" si="1109"/>
        <v>4.2611417103451668E-3</v>
      </c>
      <c r="AA1581" s="59">
        <f t="shared" si="1110"/>
        <v>2.941161958551711E-2</v>
      </c>
      <c r="AB1581" s="59">
        <f t="shared" si="1111"/>
        <v>0.90771352994354992</v>
      </c>
      <c r="AC1581" s="59">
        <f t="shared" si="1112"/>
        <v>0.84263390845309405</v>
      </c>
      <c r="AD1581" s="59">
        <f t="shared" si="1113"/>
        <v>0.188686310589951</v>
      </c>
      <c r="AE1581" s="59">
        <f t="shared" si="1114"/>
        <v>0</v>
      </c>
      <c r="AF1581" s="59">
        <f t="shared" si="1115"/>
        <v>0.47516796809082379</v>
      </c>
      <c r="AG1581" s="59">
        <f t="shared" si="1116"/>
        <v>4.3045633623946394E-3</v>
      </c>
      <c r="AH1581" s="59">
        <f t="shared" si="1117"/>
        <v>0.54463132247516377</v>
      </c>
      <c r="AI1581" s="59">
        <f t="shared" si="1118"/>
        <v>0</v>
      </c>
      <c r="AJ1581" s="59">
        <f t="shared" si="1119"/>
        <v>2.9968103642108397</v>
      </c>
      <c r="AK1581" s="59">
        <f t="shared" si="1104"/>
        <v>3.9999999999999996</v>
      </c>
      <c r="AL1581" s="59">
        <f t="shared" si="1120"/>
        <v>0.53405736551639871</v>
      </c>
      <c r="AM1581" s="59">
        <f t="shared" si="1121"/>
        <v>0.46594263448360129</v>
      </c>
      <c r="AN1581" s="59">
        <f t="shared" si="1122"/>
        <v>2.5182959304527848</v>
      </c>
      <c r="AO1581" s="59">
        <f t="shared" si="1123"/>
        <v>9.4180660644927681</v>
      </c>
      <c r="AP1581" s="59">
        <f t="shared" si="1124"/>
        <v>0.28422850714303205</v>
      </c>
      <c r="AQ1581" s="59">
        <f t="shared" si="1125"/>
        <v>9.7309451518605539E-2</v>
      </c>
      <c r="AR1581" s="59">
        <f t="shared" si="1126"/>
        <v>0.43456381761972074</v>
      </c>
      <c r="AS1581" s="59">
        <f t="shared" si="1127"/>
        <v>0.46812673086167372</v>
      </c>
      <c r="AT1581" s="59">
        <f t="shared" si="1128"/>
        <v>0.48140951331637616</v>
      </c>
      <c r="AU1581" s="59">
        <v>39.756999999999998</v>
      </c>
      <c r="AV1581" s="78"/>
      <c r="AW1581" s="59">
        <v>14.268000000000001</v>
      </c>
      <c r="AX1581" s="59">
        <v>0.19800000000000001</v>
      </c>
      <c r="AY1581" s="67">
        <v>44.927</v>
      </c>
      <c r="AZ1581" s="67">
        <v>0.24199999999999999</v>
      </c>
      <c r="BA1581" s="67">
        <v>0.216</v>
      </c>
      <c r="BB1581" s="67">
        <v>6.7000000000000004E-2</v>
      </c>
      <c r="BC1581" s="67"/>
      <c r="BD1581" s="67"/>
      <c r="BE1581" s="59">
        <f t="shared" si="1129"/>
        <v>99.674999999999997</v>
      </c>
      <c r="BF1581" s="59">
        <f t="shared" si="1136"/>
        <v>84.877183968040285</v>
      </c>
      <c r="BG1581" s="59">
        <f t="shared" si="1131"/>
        <v>0.15122816031959715</v>
      </c>
      <c r="BH1581" s="64">
        <f t="shared" si="1132"/>
        <v>0.84877183968040282</v>
      </c>
      <c r="BI1581" s="52"/>
      <c r="BJ1581" s="62"/>
      <c r="BK1581" s="62"/>
      <c r="BL1581" s="62"/>
    </row>
    <row r="1582" spans="1:64" s="31" customFormat="1" x14ac:dyDescent="0.25">
      <c r="A1582" s="62"/>
      <c r="B1582" s="58" t="s">
        <v>1659</v>
      </c>
      <c r="C1582" s="66" t="s">
        <v>21</v>
      </c>
      <c r="D1582" s="66" t="s">
        <v>255</v>
      </c>
      <c r="E1582" s="52"/>
      <c r="F1582" s="66" t="s">
        <v>1535</v>
      </c>
      <c r="G1582" s="63" t="s">
        <v>1779</v>
      </c>
      <c r="H1582" s="63" t="s">
        <v>1784</v>
      </c>
      <c r="I1582" s="52" t="s">
        <v>1725</v>
      </c>
      <c r="J1582" s="52" t="s">
        <v>1722</v>
      </c>
      <c r="K1582" s="59">
        <v>84.058113859373634</v>
      </c>
      <c r="L1582" s="59">
        <v>0.11799999999999999</v>
      </c>
      <c r="M1582" s="59">
        <v>1.5649999999999999</v>
      </c>
      <c r="N1582" s="59">
        <v>46.195</v>
      </c>
      <c r="O1582" s="59">
        <v>10.452999999999999</v>
      </c>
      <c r="P1582" s="59"/>
      <c r="Q1582" s="59">
        <v>22.54</v>
      </c>
      <c r="R1582" s="59">
        <v>0.16500000000000001</v>
      </c>
      <c r="S1582" s="59">
        <v>16.565999999999999</v>
      </c>
      <c r="T1582" s="59"/>
      <c r="U1582" s="59">
        <v>0.11700000000000001</v>
      </c>
      <c r="V1582" s="59">
        <v>97.719000000000023</v>
      </c>
      <c r="W1582" s="59">
        <f t="shared" si="1133"/>
        <v>14.644829626234573</v>
      </c>
      <c r="X1582" s="59">
        <f t="shared" si="1134"/>
        <v>8.7743613844914705</v>
      </c>
      <c r="Y1582" s="59">
        <f t="shared" si="1135"/>
        <v>98.59819101072604</v>
      </c>
      <c r="Z1582" s="59">
        <f t="shared" si="1109"/>
        <v>3.2856745415651496E-3</v>
      </c>
      <c r="AA1582" s="59">
        <f t="shared" si="1110"/>
        <v>3.2772706000312568E-2</v>
      </c>
      <c r="AB1582" s="59">
        <f t="shared" si="1111"/>
        <v>1.5161420036847968</v>
      </c>
      <c r="AC1582" s="59">
        <f t="shared" si="1112"/>
        <v>0.23022027238866577</v>
      </c>
      <c r="AD1582" s="59">
        <f t="shared" si="1113"/>
        <v>0.18385918743775026</v>
      </c>
      <c r="AE1582" s="59">
        <f t="shared" si="1114"/>
        <v>0</v>
      </c>
      <c r="AF1582" s="59">
        <f t="shared" si="1115"/>
        <v>0.34103762134588811</v>
      </c>
      <c r="AG1582" s="59">
        <f t="shared" si="1116"/>
        <v>3.8916833787011732E-3</v>
      </c>
      <c r="AH1582" s="59">
        <f t="shared" si="1117"/>
        <v>0.68762173892483613</v>
      </c>
      <c r="AI1582" s="59">
        <f t="shared" si="1118"/>
        <v>0</v>
      </c>
      <c r="AJ1582" s="59">
        <f t="shared" si="1119"/>
        <v>2.9988308877025154</v>
      </c>
      <c r="AK1582" s="59">
        <f t="shared" si="1104"/>
        <v>4</v>
      </c>
      <c r="AL1582" s="59">
        <f t="shared" si="1120"/>
        <v>0.66846398864621892</v>
      </c>
      <c r="AM1582" s="59">
        <f t="shared" si="1121"/>
        <v>0.33153601135378108</v>
      </c>
      <c r="AN1582" s="59">
        <f t="shared" si="1122"/>
        <v>1.8548848501865278</v>
      </c>
      <c r="AO1582" s="59">
        <f t="shared" si="1123"/>
        <v>6.3117978526065768</v>
      </c>
      <c r="AP1582" s="59">
        <f t="shared" si="1124"/>
        <v>0.35027682462732734</v>
      </c>
      <c r="AQ1582" s="59">
        <f t="shared" si="1125"/>
        <v>9.5252897614814147E-2</v>
      </c>
      <c r="AR1582" s="59">
        <f t="shared" si="1126"/>
        <v>0.11927142907730308</v>
      </c>
      <c r="AS1582" s="59">
        <f t="shared" si="1127"/>
        <v>0.78547567330788282</v>
      </c>
      <c r="AT1582" s="59">
        <f t="shared" si="1128"/>
        <v>0.13182847313118515</v>
      </c>
      <c r="AU1582" s="59">
        <v>39.517000000000003</v>
      </c>
      <c r="AV1582" s="78"/>
      <c r="AW1582" s="59">
        <v>15.044</v>
      </c>
      <c r="AX1582" s="59">
        <v>0.21199999999999999</v>
      </c>
      <c r="AY1582" s="67">
        <v>44.503</v>
      </c>
      <c r="AZ1582" s="67">
        <v>0.27600000000000002</v>
      </c>
      <c r="BA1582" s="67">
        <v>0.14499999999999999</v>
      </c>
      <c r="BB1582" s="67">
        <v>0.08</v>
      </c>
      <c r="BC1582" s="67"/>
      <c r="BD1582" s="67"/>
      <c r="BE1582" s="59">
        <f t="shared" si="1129"/>
        <v>99.777000000000001</v>
      </c>
      <c r="BF1582" s="59">
        <f t="shared" si="1136"/>
        <v>84.058113859373634</v>
      </c>
      <c r="BG1582" s="59">
        <f t="shared" si="1131"/>
        <v>0.15941886140626366</v>
      </c>
      <c r="BH1582" s="64">
        <f t="shared" si="1132"/>
        <v>0.84058113859373629</v>
      </c>
      <c r="BI1582" s="52"/>
      <c r="BJ1582" s="62"/>
      <c r="BK1582" s="62"/>
      <c r="BL1582" s="62"/>
    </row>
    <row r="1583" spans="1:64" s="31" customFormat="1" x14ac:dyDescent="0.25">
      <c r="A1583" s="62"/>
      <c r="B1583" s="58" t="s">
        <v>1659</v>
      </c>
      <c r="C1583" s="66" t="s">
        <v>21</v>
      </c>
      <c r="D1583" s="66" t="s">
        <v>255</v>
      </c>
      <c r="E1583" s="52"/>
      <c r="F1583" s="66" t="s">
        <v>1535</v>
      </c>
      <c r="G1583" s="63" t="s">
        <v>1779</v>
      </c>
      <c r="H1583" s="63" t="s">
        <v>1784</v>
      </c>
      <c r="I1583" s="52" t="s">
        <v>1725</v>
      </c>
      <c r="J1583" s="52" t="s">
        <v>1722</v>
      </c>
      <c r="K1583" s="59">
        <v>84.0573517838356</v>
      </c>
      <c r="L1583" s="59">
        <v>0.09</v>
      </c>
      <c r="M1583" s="59">
        <v>1.496</v>
      </c>
      <c r="N1583" s="59">
        <v>46.555</v>
      </c>
      <c r="O1583" s="59">
        <v>10.51</v>
      </c>
      <c r="P1583" s="59"/>
      <c r="Q1583" s="59">
        <v>22.436</v>
      </c>
      <c r="R1583" s="59">
        <v>0.11899999999999999</v>
      </c>
      <c r="S1583" s="59">
        <v>16.521000000000001</v>
      </c>
      <c r="T1583" s="59"/>
      <c r="U1583" s="59">
        <v>7.0000000000000001E-3</v>
      </c>
      <c r="V1583" s="59">
        <v>97.733999999999995</v>
      </c>
      <c r="W1583" s="59">
        <f t="shared" si="1133"/>
        <v>14.881710111037155</v>
      </c>
      <c r="X1583" s="59">
        <f t="shared" si="1134"/>
        <v>8.3955211035372805</v>
      </c>
      <c r="Y1583" s="59">
        <f t="shared" si="1135"/>
        <v>98.57523121457443</v>
      </c>
      <c r="Z1583" s="59">
        <f t="shared" si="1109"/>
        <v>2.5023863356483829E-3</v>
      </c>
      <c r="AA1583" s="59">
        <f t="shared" si="1110"/>
        <v>3.1282313834519612E-2</v>
      </c>
      <c r="AB1583" s="59">
        <f t="shared" si="1111"/>
        <v>1.5257400778069132</v>
      </c>
      <c r="AC1583" s="59">
        <f t="shared" si="1112"/>
        <v>0.23113975260625691</v>
      </c>
      <c r="AD1583" s="59">
        <f t="shared" si="1113"/>
        <v>0.17566562760237558</v>
      </c>
      <c r="AE1583" s="59">
        <f t="shared" si="1114"/>
        <v>0</v>
      </c>
      <c r="AF1583" s="59">
        <f t="shared" si="1115"/>
        <v>0.34605101104142122</v>
      </c>
      <c r="AG1583" s="59">
        <f t="shared" si="1116"/>
        <v>2.8026562344053269E-3</v>
      </c>
      <c r="AH1583" s="59">
        <f t="shared" si="1117"/>
        <v>0.68475874536051951</v>
      </c>
      <c r="AI1583" s="59">
        <f t="shared" si="1118"/>
        <v>0</v>
      </c>
      <c r="AJ1583" s="59">
        <f t="shared" si="1119"/>
        <v>2.9999425708220597</v>
      </c>
      <c r="AK1583" s="59">
        <f t="shared" si="1104"/>
        <v>4</v>
      </c>
      <c r="AL1583" s="59">
        <f t="shared" si="1120"/>
        <v>0.66429206854878997</v>
      </c>
      <c r="AM1583" s="59">
        <f t="shared" si="1121"/>
        <v>0.33570793145121003</v>
      </c>
      <c r="AN1583" s="59">
        <f t="shared" si="1122"/>
        <v>1.969941506284417</v>
      </c>
      <c r="AO1583" s="59">
        <f t="shared" si="1123"/>
        <v>6.829092549493879</v>
      </c>
      <c r="AP1583" s="59">
        <f t="shared" si="1124"/>
        <v>0.33670696809482376</v>
      </c>
      <c r="AQ1583" s="59">
        <f t="shared" si="1125"/>
        <v>9.0898574661607001E-2</v>
      </c>
      <c r="AR1583" s="59">
        <f t="shared" si="1126"/>
        <v>0.11960378559146813</v>
      </c>
      <c r="AS1583" s="59">
        <f t="shared" si="1127"/>
        <v>0.78949763974692488</v>
      </c>
      <c r="AT1583" s="59">
        <f t="shared" si="1128"/>
        <v>0.13156264225077885</v>
      </c>
      <c r="AU1583" s="59">
        <v>39.674999999999997</v>
      </c>
      <c r="AV1583" s="78"/>
      <c r="AW1583" s="59">
        <v>15.079000000000001</v>
      </c>
      <c r="AX1583" s="59">
        <v>0.17</v>
      </c>
      <c r="AY1583" s="67">
        <v>44.603999999999999</v>
      </c>
      <c r="AZ1583" s="67">
        <v>0.24299999999999999</v>
      </c>
      <c r="BA1583" s="67">
        <v>0.17399999999999999</v>
      </c>
      <c r="BB1583" s="67">
        <v>0.111</v>
      </c>
      <c r="BC1583" s="67"/>
      <c r="BD1583" s="67"/>
      <c r="BE1583" s="59">
        <f t="shared" si="1129"/>
        <v>100.056</v>
      </c>
      <c r="BF1583" s="59">
        <f t="shared" si="1136"/>
        <v>84.0573517838356</v>
      </c>
      <c r="BG1583" s="59">
        <f t="shared" si="1131"/>
        <v>0.15942648216164401</v>
      </c>
      <c r="BH1583" s="64">
        <f t="shared" si="1132"/>
        <v>0.84057351783835599</v>
      </c>
      <c r="BI1583" s="52"/>
      <c r="BJ1583" s="62"/>
      <c r="BK1583" s="62"/>
      <c r="BL1583" s="62"/>
    </row>
    <row r="1584" spans="1:64" s="31" customFormat="1" x14ac:dyDescent="0.25">
      <c r="A1584" s="62"/>
      <c r="B1584" s="58" t="s">
        <v>1659</v>
      </c>
      <c r="C1584" s="66" t="s">
        <v>21</v>
      </c>
      <c r="D1584" s="66" t="s">
        <v>255</v>
      </c>
      <c r="E1584" s="52"/>
      <c r="F1584" s="66" t="s">
        <v>1536</v>
      </c>
      <c r="G1584" s="63" t="s">
        <v>1779</v>
      </c>
      <c r="H1584" s="63" t="s">
        <v>1784</v>
      </c>
      <c r="I1584" s="52" t="s">
        <v>1725</v>
      </c>
      <c r="J1584" s="52" t="s">
        <v>1722</v>
      </c>
      <c r="K1584" s="59">
        <v>82.253843326845384</v>
      </c>
      <c r="L1584" s="59">
        <v>0.13500000000000001</v>
      </c>
      <c r="M1584" s="59">
        <v>1.1890000000000001</v>
      </c>
      <c r="N1584" s="59">
        <v>24.954000000000001</v>
      </c>
      <c r="O1584" s="59">
        <v>32.451999999999998</v>
      </c>
      <c r="P1584" s="59"/>
      <c r="Q1584" s="59">
        <v>29.672999999999998</v>
      </c>
      <c r="R1584" s="59">
        <v>0.254</v>
      </c>
      <c r="S1584" s="59">
        <v>9.0809999999999995</v>
      </c>
      <c r="T1584" s="59"/>
      <c r="U1584" s="59">
        <v>0.16700000000000001</v>
      </c>
      <c r="V1584" s="59">
        <v>97.905000000000015</v>
      </c>
      <c r="W1584" s="59">
        <f t="shared" si="1133"/>
        <v>22.333132247989493</v>
      </c>
      <c r="X1584" s="59">
        <f t="shared" si="1134"/>
        <v>8.1572213291959379</v>
      </c>
      <c r="Y1584" s="59">
        <f t="shared" si="1135"/>
        <v>98.72235357718543</v>
      </c>
      <c r="Z1584" s="59">
        <f t="shared" si="1109"/>
        <v>4.2748937300715641E-3</v>
      </c>
      <c r="AA1584" s="59">
        <f t="shared" si="1110"/>
        <v>2.8315799849938379E-2</v>
      </c>
      <c r="AB1584" s="59">
        <f t="shared" si="1111"/>
        <v>0.93139542031660461</v>
      </c>
      <c r="AC1584" s="59">
        <f t="shared" si="1112"/>
        <v>0.81281760113070844</v>
      </c>
      <c r="AD1584" s="59">
        <f t="shared" si="1113"/>
        <v>0.19438425490271052</v>
      </c>
      <c r="AE1584" s="59">
        <f t="shared" si="1114"/>
        <v>0</v>
      </c>
      <c r="AF1584" s="59">
        <f t="shared" si="1115"/>
        <v>0.59144807651940945</v>
      </c>
      <c r="AG1584" s="59">
        <f t="shared" si="1116"/>
        <v>6.8129670892418288E-3</v>
      </c>
      <c r="AH1584" s="59">
        <f t="shared" si="1117"/>
        <v>0.4286616547062933</v>
      </c>
      <c r="AI1584" s="59">
        <f t="shared" si="1118"/>
        <v>0</v>
      </c>
      <c r="AJ1584" s="59">
        <f t="shared" si="1119"/>
        <v>2.9981106682449776</v>
      </c>
      <c r="AK1584" s="59">
        <f t="shared" si="1104"/>
        <v>3.9999999999999996</v>
      </c>
      <c r="AL1584" s="59">
        <f t="shared" si="1120"/>
        <v>0.42021131804246109</v>
      </c>
      <c r="AM1584" s="59">
        <f t="shared" si="1121"/>
        <v>0.57978868195753885</v>
      </c>
      <c r="AN1584" s="59">
        <f t="shared" si="1122"/>
        <v>3.0426748134278143</v>
      </c>
      <c r="AO1584" s="59">
        <f t="shared" si="1123"/>
        <v>12.063860546099061</v>
      </c>
      <c r="AP1584" s="59">
        <f t="shared" si="1124"/>
        <v>0.24736097909198204</v>
      </c>
      <c r="AQ1584" s="59">
        <f t="shared" si="1125"/>
        <v>0.10027057051720187</v>
      </c>
      <c r="AR1584" s="59">
        <f t="shared" si="1126"/>
        <v>0.41928130769949046</v>
      </c>
      <c r="AS1584" s="59">
        <f t="shared" si="1127"/>
        <v>0.48044812178330759</v>
      </c>
      <c r="AT1584" s="59">
        <f t="shared" si="1128"/>
        <v>0.4660082175377</v>
      </c>
      <c r="AU1584" s="59">
        <v>39.164000000000001</v>
      </c>
      <c r="AV1584" s="78"/>
      <c r="AW1584" s="59">
        <v>16.556000000000001</v>
      </c>
      <c r="AX1584" s="59">
        <v>0.22</v>
      </c>
      <c r="AY1584" s="67">
        <v>43.052</v>
      </c>
      <c r="AZ1584" s="67">
        <v>0.21099999999999999</v>
      </c>
      <c r="BA1584" s="67">
        <v>0.27700000000000002</v>
      </c>
      <c r="BB1584" s="67">
        <v>0.28899999999999998</v>
      </c>
      <c r="BC1584" s="67"/>
      <c r="BD1584" s="67"/>
      <c r="BE1584" s="59">
        <f t="shared" si="1129"/>
        <v>99.768999999999991</v>
      </c>
      <c r="BF1584" s="59">
        <f t="shared" si="1136"/>
        <v>82.253843326845384</v>
      </c>
      <c r="BG1584" s="59">
        <f t="shared" si="1131"/>
        <v>0.17746156673154614</v>
      </c>
      <c r="BH1584" s="64">
        <f t="shared" si="1132"/>
        <v>0.82253843326845388</v>
      </c>
      <c r="BI1584" s="52"/>
      <c r="BJ1584" s="62"/>
      <c r="BK1584" s="62"/>
      <c r="BL1584" s="62"/>
    </row>
    <row r="1585" spans="1:64" s="31" customFormat="1" x14ac:dyDescent="0.25">
      <c r="A1585" s="62"/>
      <c r="B1585" s="58" t="s">
        <v>1659</v>
      </c>
      <c r="C1585" s="66" t="s">
        <v>21</v>
      </c>
      <c r="D1585" s="66" t="s">
        <v>255</v>
      </c>
      <c r="E1585" s="52"/>
      <c r="F1585" s="66" t="s">
        <v>1537</v>
      </c>
      <c r="G1585" s="63" t="s">
        <v>1779</v>
      </c>
      <c r="H1585" s="63" t="s">
        <v>1784</v>
      </c>
      <c r="I1585" s="52" t="s">
        <v>1725</v>
      </c>
      <c r="J1585" s="52" t="s">
        <v>1722</v>
      </c>
      <c r="K1585" s="59">
        <v>83.663999408350051</v>
      </c>
      <c r="L1585" s="59">
        <v>5.0999999999999997E-2</v>
      </c>
      <c r="M1585" s="59">
        <v>1.4710000000000001</v>
      </c>
      <c r="N1585" s="59">
        <v>23.622</v>
      </c>
      <c r="O1585" s="59">
        <v>32.319000000000003</v>
      </c>
      <c r="P1585" s="59"/>
      <c r="Q1585" s="59">
        <v>27.564</v>
      </c>
      <c r="R1585" s="59">
        <v>0.217</v>
      </c>
      <c r="S1585" s="59">
        <v>11.189</v>
      </c>
      <c r="T1585" s="59"/>
      <c r="U1585" s="59">
        <v>0</v>
      </c>
      <c r="V1585" s="59">
        <v>96.432999999999993</v>
      </c>
      <c r="W1585" s="59">
        <f t="shared" si="1133"/>
        <v>18.880130902401923</v>
      </c>
      <c r="X1585" s="59">
        <f t="shared" si="1134"/>
        <v>9.6508880835719904</v>
      </c>
      <c r="Y1585" s="59">
        <f t="shared" si="1135"/>
        <v>97.400018985973915</v>
      </c>
      <c r="Z1585" s="59">
        <f t="shared" si="1109"/>
        <v>1.6194135308376749E-3</v>
      </c>
      <c r="AA1585" s="59">
        <f t="shared" si="1110"/>
        <v>3.5128182872973771E-2</v>
      </c>
      <c r="AB1585" s="59">
        <f t="shared" si="1111"/>
        <v>0.88411065712241788</v>
      </c>
      <c r="AC1585" s="59">
        <f t="shared" si="1112"/>
        <v>0.81171875340881527</v>
      </c>
      <c r="AD1585" s="59">
        <f t="shared" si="1113"/>
        <v>0.23061213179501666</v>
      </c>
      <c r="AE1585" s="59">
        <f t="shared" si="1114"/>
        <v>0</v>
      </c>
      <c r="AF1585" s="59">
        <f t="shared" si="1115"/>
        <v>0.50138117084624356</v>
      </c>
      <c r="AG1585" s="59">
        <f t="shared" si="1116"/>
        <v>5.8365786380547473E-3</v>
      </c>
      <c r="AH1585" s="59">
        <f t="shared" si="1117"/>
        <v>0.52962474421870387</v>
      </c>
      <c r="AI1585" s="59">
        <f t="shared" si="1118"/>
        <v>0</v>
      </c>
      <c r="AJ1585" s="59">
        <f t="shared" si="1119"/>
        <v>3.0000316324330631</v>
      </c>
      <c r="AK1585" s="59">
        <f t="shared" si="1104"/>
        <v>3.9999999999999991</v>
      </c>
      <c r="AL1585" s="59">
        <f t="shared" si="1120"/>
        <v>0.51369709570030997</v>
      </c>
      <c r="AM1585" s="59">
        <f t="shared" si="1121"/>
        <v>0.48630290429969003</v>
      </c>
      <c r="AN1585" s="59">
        <f t="shared" si="1122"/>
        <v>2.1741318071327851</v>
      </c>
      <c r="AO1585" s="59">
        <f t="shared" si="1123"/>
        <v>7.7700986209244043</v>
      </c>
      <c r="AP1585" s="59">
        <f t="shared" si="1124"/>
        <v>0.31504677838293899</v>
      </c>
      <c r="AQ1585" s="59">
        <f t="shared" si="1125"/>
        <v>0.11970886566147443</v>
      </c>
      <c r="AR1585" s="59">
        <f t="shared" si="1126"/>
        <v>0.42135654551377388</v>
      </c>
      <c r="AS1585" s="59">
        <f t="shared" si="1127"/>
        <v>0.45893458882475163</v>
      </c>
      <c r="AT1585" s="59">
        <f t="shared" si="1128"/>
        <v>0.47865590039185446</v>
      </c>
      <c r="AU1585" s="59">
        <v>39.353999999999999</v>
      </c>
      <c r="AV1585" s="78"/>
      <c r="AW1585" s="59">
        <v>15.318</v>
      </c>
      <c r="AX1585" s="59">
        <v>0.22500000000000001</v>
      </c>
      <c r="AY1585" s="67">
        <v>44.012999999999998</v>
      </c>
      <c r="AZ1585" s="67">
        <v>0.253</v>
      </c>
      <c r="BA1585" s="67">
        <v>0.20100000000000001</v>
      </c>
      <c r="BB1585" s="67">
        <v>0.19600000000000001</v>
      </c>
      <c r="BC1585" s="67"/>
      <c r="BD1585" s="67"/>
      <c r="BE1585" s="59">
        <f t="shared" si="1129"/>
        <v>99.559999999999988</v>
      </c>
      <c r="BF1585" s="59">
        <f t="shared" si="1136"/>
        <v>83.663999408350051</v>
      </c>
      <c r="BG1585" s="59">
        <f t="shared" si="1131"/>
        <v>0.16336000591649949</v>
      </c>
      <c r="BH1585" s="64">
        <f t="shared" si="1132"/>
        <v>0.83663999408350054</v>
      </c>
      <c r="BI1585" s="52"/>
      <c r="BJ1585" s="62"/>
      <c r="BK1585" s="62"/>
      <c r="BL1585" s="62"/>
    </row>
    <row r="1586" spans="1:64" s="31" customFormat="1" x14ac:dyDescent="0.25">
      <c r="A1586" s="62"/>
      <c r="B1586" s="58" t="s">
        <v>1659</v>
      </c>
      <c r="C1586" s="66" t="s">
        <v>21</v>
      </c>
      <c r="D1586" s="66" t="s">
        <v>255</v>
      </c>
      <c r="E1586" s="52"/>
      <c r="F1586" s="66" t="s">
        <v>1538</v>
      </c>
      <c r="G1586" s="63" t="s">
        <v>1779</v>
      </c>
      <c r="H1586" s="63" t="s">
        <v>1784</v>
      </c>
      <c r="I1586" s="52" t="s">
        <v>1725</v>
      </c>
      <c r="J1586" s="52" t="s">
        <v>1722</v>
      </c>
      <c r="K1586" s="59">
        <v>84.568362939043467</v>
      </c>
      <c r="L1586" s="59">
        <v>0.14799999999999999</v>
      </c>
      <c r="M1586" s="59">
        <v>1.3360000000000001</v>
      </c>
      <c r="N1586" s="59">
        <v>48.945999999999998</v>
      </c>
      <c r="O1586" s="59">
        <v>10.029</v>
      </c>
      <c r="P1586" s="59"/>
      <c r="Q1586" s="59">
        <v>21.001999999999999</v>
      </c>
      <c r="R1586" s="59">
        <v>0.114</v>
      </c>
      <c r="S1586" s="59">
        <v>16.974</v>
      </c>
      <c r="T1586" s="59"/>
      <c r="U1586" s="59">
        <v>0.128</v>
      </c>
      <c r="V1586" s="59">
        <v>98.677000000000007</v>
      </c>
      <c r="W1586" s="59">
        <f t="shared" si="1133"/>
        <v>14.600789081422819</v>
      </c>
      <c r="X1586" s="59">
        <f t="shared" si="1134"/>
        <v>7.1140374734131795</v>
      </c>
      <c r="Y1586" s="59">
        <f t="shared" si="1135"/>
        <v>99.389826554835992</v>
      </c>
      <c r="Z1586" s="59">
        <f t="shared" si="1109"/>
        <v>4.044149646923215E-3</v>
      </c>
      <c r="AA1586" s="59">
        <f t="shared" si="1110"/>
        <v>2.7455375321424669E-2</v>
      </c>
      <c r="AB1586" s="59">
        <f t="shared" si="1111"/>
        <v>1.5764677142167398</v>
      </c>
      <c r="AC1586" s="59">
        <f t="shared" si="1112"/>
        <v>0.21676203074936987</v>
      </c>
      <c r="AD1586" s="59">
        <f t="shared" si="1113"/>
        <v>0.14628807807463431</v>
      </c>
      <c r="AE1586" s="59">
        <f t="shared" si="1114"/>
        <v>0</v>
      </c>
      <c r="AF1586" s="59">
        <f t="shared" si="1115"/>
        <v>0.33367007658099135</v>
      </c>
      <c r="AG1586" s="59">
        <f t="shared" si="1116"/>
        <v>2.6386474828683001E-3</v>
      </c>
      <c r="AH1586" s="59">
        <f t="shared" si="1117"/>
        <v>0.69141549143832903</v>
      </c>
      <c r="AI1586" s="59">
        <f t="shared" si="1118"/>
        <v>0</v>
      </c>
      <c r="AJ1586" s="59">
        <f t="shared" si="1119"/>
        <v>2.9987415635112802</v>
      </c>
      <c r="AK1586" s="59">
        <f t="shared" si="1104"/>
        <v>4.0000000000000009</v>
      </c>
      <c r="AL1586" s="59">
        <f t="shared" si="1120"/>
        <v>0.67449539141818993</v>
      </c>
      <c r="AM1586" s="59">
        <f t="shared" si="1121"/>
        <v>0.32550460858181007</v>
      </c>
      <c r="AN1586" s="59">
        <f t="shared" si="1122"/>
        <v>2.2809109325420018</v>
      </c>
      <c r="AO1586" s="59">
        <f t="shared" si="1123"/>
        <v>8.2733434982948815</v>
      </c>
      <c r="AP1586" s="59">
        <f t="shared" si="1124"/>
        <v>0.30479340054050619</v>
      </c>
      <c r="AQ1586" s="59">
        <f t="shared" si="1125"/>
        <v>7.5424972298159282E-2</v>
      </c>
      <c r="AR1586" s="59">
        <f t="shared" si="1126"/>
        <v>0.11176078310511936</v>
      </c>
      <c r="AS1586" s="59">
        <f t="shared" si="1127"/>
        <v>0.81281424459672136</v>
      </c>
      <c r="AT1586" s="59">
        <f t="shared" si="1128"/>
        <v>0.12087800314368891</v>
      </c>
      <c r="AU1586" s="59">
        <v>39.936</v>
      </c>
      <c r="AV1586" s="78"/>
      <c r="AW1586" s="59">
        <v>14.701000000000001</v>
      </c>
      <c r="AX1586" s="59">
        <v>0.2</v>
      </c>
      <c r="AY1586" s="67">
        <v>45.198999999999998</v>
      </c>
      <c r="AZ1586" s="67">
        <v>0.19700000000000001</v>
      </c>
      <c r="BA1586" s="67">
        <v>0.24099999999999999</v>
      </c>
      <c r="BB1586" s="67">
        <v>3.5000000000000003E-2</v>
      </c>
      <c r="BC1586" s="67"/>
      <c r="BD1586" s="67"/>
      <c r="BE1586" s="59">
        <f t="shared" si="1129"/>
        <v>100.509</v>
      </c>
      <c r="BF1586" s="59">
        <f t="shared" si="1136"/>
        <v>84.568362939043467</v>
      </c>
      <c r="BG1586" s="59">
        <f t="shared" si="1131"/>
        <v>0.15431637060956532</v>
      </c>
      <c r="BH1586" s="64">
        <f t="shared" si="1132"/>
        <v>0.84568362939043462</v>
      </c>
      <c r="BI1586" s="52"/>
      <c r="BJ1586" s="62"/>
      <c r="BK1586" s="62"/>
      <c r="BL1586" s="62"/>
    </row>
    <row r="1587" spans="1:64" s="31" customFormat="1" x14ac:dyDescent="0.25">
      <c r="A1587" s="62"/>
      <c r="B1587" s="58" t="s">
        <v>1659</v>
      </c>
      <c r="C1587" s="66" t="s">
        <v>21</v>
      </c>
      <c r="D1587" s="66" t="s">
        <v>255</v>
      </c>
      <c r="E1587" s="52"/>
      <c r="F1587" s="66" t="s">
        <v>1539</v>
      </c>
      <c r="G1587" s="63" t="s">
        <v>1779</v>
      </c>
      <c r="H1587" s="63" t="s">
        <v>1784</v>
      </c>
      <c r="I1587" s="52" t="s">
        <v>1725</v>
      </c>
      <c r="J1587" s="52" t="s">
        <v>1722</v>
      </c>
      <c r="K1587" s="59">
        <v>83.899429041367242</v>
      </c>
      <c r="L1587" s="59">
        <v>7.6999999999999999E-2</v>
      </c>
      <c r="M1587" s="59">
        <v>1.369</v>
      </c>
      <c r="N1587" s="59">
        <v>24.224</v>
      </c>
      <c r="O1587" s="59">
        <v>32.985999999999997</v>
      </c>
      <c r="P1587" s="59"/>
      <c r="Q1587" s="59">
        <v>27.466000000000001</v>
      </c>
      <c r="R1587" s="59">
        <v>0.26200000000000001</v>
      </c>
      <c r="S1587" s="59">
        <v>10.69</v>
      </c>
      <c r="T1587" s="59"/>
      <c r="U1587" s="59">
        <v>9.1999999999999998E-2</v>
      </c>
      <c r="V1587" s="59">
        <v>97.165999999999997</v>
      </c>
      <c r="W1587" s="59">
        <f t="shared" si="1133"/>
        <v>19.715662898065602</v>
      </c>
      <c r="X1587" s="59">
        <f t="shared" si="1134"/>
        <v>8.6133997576510311</v>
      </c>
      <c r="Y1587" s="59">
        <f t="shared" si="1135"/>
        <v>98.029062655716643</v>
      </c>
      <c r="Z1587" s="59">
        <f t="shared" si="1109"/>
        <v>2.4338638291693925E-3</v>
      </c>
      <c r="AA1587" s="59">
        <f t="shared" si="1110"/>
        <v>3.2543512392172985E-2</v>
      </c>
      <c r="AB1587" s="59">
        <f t="shared" si="1111"/>
        <v>0.90251365608967216</v>
      </c>
      <c r="AC1587" s="59">
        <f t="shared" si="1112"/>
        <v>0.82469864985035168</v>
      </c>
      <c r="AD1587" s="59">
        <f t="shared" si="1113"/>
        <v>0.2048837142320202</v>
      </c>
      <c r="AE1587" s="59">
        <f t="shared" si="1114"/>
        <v>0</v>
      </c>
      <c r="AF1587" s="59">
        <f t="shared" si="1115"/>
        <v>0.52118555056684579</v>
      </c>
      <c r="AG1587" s="59">
        <f t="shared" si="1116"/>
        <v>7.0148414983275927E-3</v>
      </c>
      <c r="AH1587" s="59">
        <f t="shared" si="1117"/>
        <v>0.50370082523407622</v>
      </c>
      <c r="AI1587" s="59">
        <f t="shared" si="1118"/>
        <v>0</v>
      </c>
      <c r="AJ1587" s="59">
        <f t="shared" si="1119"/>
        <v>2.9989746136926358</v>
      </c>
      <c r="AK1587" s="59">
        <f t="shared" si="1104"/>
        <v>4</v>
      </c>
      <c r="AL1587" s="59">
        <f t="shared" si="1120"/>
        <v>0.49146992010743357</v>
      </c>
      <c r="AM1587" s="59">
        <f t="shared" si="1121"/>
        <v>0.50853007989256649</v>
      </c>
      <c r="AN1587" s="59">
        <f t="shared" si="1122"/>
        <v>2.5438115104484593</v>
      </c>
      <c r="AO1587" s="59">
        <f t="shared" si="1123"/>
        <v>9.5431623963692207</v>
      </c>
      <c r="AP1587" s="59">
        <f t="shared" si="1124"/>
        <v>0.28218205089396892</v>
      </c>
      <c r="AQ1587" s="59">
        <f t="shared" si="1125"/>
        <v>0.10604220084971569</v>
      </c>
      <c r="AR1587" s="59">
        <f t="shared" si="1126"/>
        <v>0.42684144123277901</v>
      </c>
      <c r="AS1587" s="59">
        <f t="shared" si="1127"/>
        <v>0.46711635791750539</v>
      </c>
      <c r="AT1587" s="59">
        <f t="shared" si="1128"/>
        <v>0.4774738154737237</v>
      </c>
      <c r="AU1587" s="59">
        <v>39.682000000000002</v>
      </c>
      <c r="AV1587" s="78"/>
      <c r="AW1587" s="59">
        <v>15.295</v>
      </c>
      <c r="AX1587" s="59">
        <v>0.19500000000000001</v>
      </c>
      <c r="AY1587" s="67">
        <v>44.715000000000003</v>
      </c>
      <c r="AZ1587" s="67">
        <v>0.24199999999999999</v>
      </c>
      <c r="BA1587" s="67">
        <v>0.24399999999999999</v>
      </c>
      <c r="BB1587" s="67">
        <v>7.1999999999999995E-2</v>
      </c>
      <c r="BC1587" s="67"/>
      <c r="BD1587" s="67"/>
      <c r="BE1587" s="59">
        <f t="shared" si="1129"/>
        <v>100.44500000000001</v>
      </c>
      <c r="BF1587" s="59">
        <f t="shared" si="1136"/>
        <v>83.899429041367242</v>
      </c>
      <c r="BG1587" s="59">
        <f t="shared" si="1131"/>
        <v>0.16100570958632759</v>
      </c>
      <c r="BH1587" s="64">
        <f t="shared" si="1132"/>
        <v>0.83899429041367246</v>
      </c>
      <c r="BI1587" s="52"/>
      <c r="BJ1587" s="62"/>
      <c r="BK1587" s="62"/>
      <c r="BL1587" s="62"/>
    </row>
    <row r="1588" spans="1:64" s="31" customFormat="1" x14ac:dyDescent="0.25">
      <c r="A1588" s="62"/>
      <c r="B1588" s="58" t="s">
        <v>1659</v>
      </c>
      <c r="C1588" s="66" t="s">
        <v>21</v>
      </c>
      <c r="D1588" s="66" t="s">
        <v>255</v>
      </c>
      <c r="E1588" s="52"/>
      <c r="F1588" s="66" t="s">
        <v>1540</v>
      </c>
      <c r="G1588" s="63" t="s">
        <v>1779</v>
      </c>
      <c r="H1588" s="63" t="s">
        <v>1784</v>
      </c>
      <c r="I1588" s="52" t="s">
        <v>1725</v>
      </c>
      <c r="J1588" s="52" t="s">
        <v>1722</v>
      </c>
      <c r="K1588" s="59">
        <v>84.676091436636227</v>
      </c>
      <c r="L1588" s="59">
        <v>0.13300000000000001</v>
      </c>
      <c r="M1588" s="59">
        <v>1.296</v>
      </c>
      <c r="N1588" s="59">
        <v>25.213000000000001</v>
      </c>
      <c r="O1588" s="59">
        <v>33.375999999999998</v>
      </c>
      <c r="P1588" s="59"/>
      <c r="Q1588" s="59">
        <v>24.564</v>
      </c>
      <c r="R1588" s="59">
        <v>0.13200000000000001</v>
      </c>
      <c r="S1588" s="59">
        <v>12.28</v>
      </c>
      <c r="T1588" s="59"/>
      <c r="U1588" s="59">
        <v>6.7000000000000004E-2</v>
      </c>
      <c r="V1588" s="59">
        <v>97.060999999999993</v>
      </c>
      <c r="W1588" s="59">
        <f t="shared" si="1133"/>
        <v>17.56488702843216</v>
      </c>
      <c r="X1588" s="59">
        <f t="shared" si="1134"/>
        <v>7.7785207507977789</v>
      </c>
      <c r="Y1588" s="59">
        <f t="shared" si="1135"/>
        <v>97.840407779229935</v>
      </c>
      <c r="Z1588" s="59">
        <f t="shared" si="1109"/>
        <v>4.1471717481309928E-3</v>
      </c>
      <c r="AA1588" s="59">
        <f t="shared" si="1110"/>
        <v>3.0392106792077316E-2</v>
      </c>
      <c r="AB1588" s="59">
        <f t="shared" si="1111"/>
        <v>0.92667463797587002</v>
      </c>
      <c r="AC1588" s="59">
        <f t="shared" si="1112"/>
        <v>0.82317987574449225</v>
      </c>
      <c r="AD1588" s="59">
        <f t="shared" si="1113"/>
        <v>0.18252597563406484</v>
      </c>
      <c r="AE1588" s="59">
        <f t="shared" si="1114"/>
        <v>0</v>
      </c>
      <c r="AF1588" s="59">
        <f t="shared" si="1115"/>
        <v>0.45805873858942692</v>
      </c>
      <c r="AG1588" s="59">
        <f t="shared" si="1116"/>
        <v>3.486465173954614E-3</v>
      </c>
      <c r="AH1588" s="59">
        <f t="shared" si="1117"/>
        <v>0.57080550512456096</v>
      </c>
      <c r="AI1588" s="59">
        <f t="shared" si="1118"/>
        <v>0</v>
      </c>
      <c r="AJ1588" s="59">
        <f t="shared" si="1119"/>
        <v>2.999270476782578</v>
      </c>
      <c r="AK1588" s="59">
        <f t="shared" si="1104"/>
        <v>3.9999999999999996</v>
      </c>
      <c r="AL1588" s="59">
        <f t="shared" si="1120"/>
        <v>0.55479185773243589</v>
      </c>
      <c r="AM1588" s="59">
        <f t="shared" si="1121"/>
        <v>0.44520814226756411</v>
      </c>
      <c r="AN1588" s="59">
        <f t="shared" si="1122"/>
        <v>2.5095537059764079</v>
      </c>
      <c r="AO1588" s="59">
        <f t="shared" si="1123"/>
        <v>9.3752949606565252</v>
      </c>
      <c r="AP1588" s="59">
        <f t="shared" si="1124"/>
        <v>0.28493651437705692</v>
      </c>
      <c r="AQ1588" s="59">
        <f t="shared" si="1125"/>
        <v>9.445654033437452E-2</v>
      </c>
      <c r="AR1588" s="59">
        <f t="shared" si="1126"/>
        <v>0.42599264496791805</v>
      </c>
      <c r="AS1588" s="59">
        <f t="shared" si="1127"/>
        <v>0.47955081469770738</v>
      </c>
      <c r="AT1588" s="59">
        <f t="shared" si="1128"/>
        <v>0.4704276094327014</v>
      </c>
      <c r="AU1588" s="59">
        <v>39.564</v>
      </c>
      <c r="AV1588" s="78"/>
      <c r="AW1588" s="59">
        <v>14.384</v>
      </c>
      <c r="AX1588" s="59">
        <v>0.222</v>
      </c>
      <c r="AY1588" s="67">
        <v>44.591999999999999</v>
      </c>
      <c r="AZ1588" s="67">
        <v>0.246</v>
      </c>
      <c r="BA1588" s="67">
        <v>0.23899999999999999</v>
      </c>
      <c r="BB1588" s="67">
        <v>0.127</v>
      </c>
      <c r="BC1588" s="67"/>
      <c r="BD1588" s="67"/>
      <c r="BE1588" s="59">
        <f t="shared" si="1129"/>
        <v>99.373999999999995</v>
      </c>
      <c r="BF1588" s="59">
        <f t="shared" si="1136"/>
        <v>84.676091436636227</v>
      </c>
      <c r="BG1588" s="59">
        <f t="shared" si="1131"/>
        <v>0.15323908563363772</v>
      </c>
      <c r="BH1588" s="64">
        <f t="shared" si="1132"/>
        <v>0.84676091436636225</v>
      </c>
      <c r="BI1588" s="52"/>
      <c r="BJ1588" s="62"/>
      <c r="BK1588" s="62"/>
      <c r="BL1588" s="62"/>
    </row>
    <row r="1589" spans="1:64" s="31" customFormat="1" x14ac:dyDescent="0.25">
      <c r="A1589" s="62"/>
      <c r="B1589" s="58" t="s">
        <v>1659</v>
      </c>
      <c r="C1589" s="66" t="s">
        <v>21</v>
      </c>
      <c r="D1589" s="66" t="s">
        <v>255</v>
      </c>
      <c r="E1589" s="52"/>
      <c r="F1589" s="66" t="s">
        <v>1540</v>
      </c>
      <c r="G1589" s="63" t="s">
        <v>1779</v>
      </c>
      <c r="H1589" s="63" t="s">
        <v>1784</v>
      </c>
      <c r="I1589" s="52" t="s">
        <v>1725</v>
      </c>
      <c r="J1589" s="52" t="s">
        <v>1722</v>
      </c>
      <c r="K1589" s="59">
        <v>84.627344285377049</v>
      </c>
      <c r="L1589" s="59">
        <v>6.4000000000000001E-2</v>
      </c>
      <c r="M1589" s="59">
        <v>1.3109999999999999</v>
      </c>
      <c r="N1589" s="59">
        <v>25.007999999999999</v>
      </c>
      <c r="O1589" s="59">
        <v>33.987000000000002</v>
      </c>
      <c r="P1589" s="59"/>
      <c r="Q1589" s="59">
        <v>24.335999999999999</v>
      </c>
      <c r="R1589" s="59">
        <v>0.15</v>
      </c>
      <c r="S1589" s="59">
        <v>12.567</v>
      </c>
      <c r="T1589" s="59"/>
      <c r="U1589" s="59">
        <v>0</v>
      </c>
      <c r="V1589" s="59">
        <v>97.423000000000002</v>
      </c>
      <c r="W1589" s="59">
        <f t="shared" si="1133"/>
        <v>17.217584467451864</v>
      </c>
      <c r="X1589" s="59">
        <f t="shared" si="1134"/>
        <v>7.911108615857005</v>
      </c>
      <c r="Y1589" s="59">
        <f t="shared" si="1135"/>
        <v>98.215693083308864</v>
      </c>
      <c r="Z1589" s="59">
        <f t="shared" si="1109"/>
        <v>1.9871222656196006E-3</v>
      </c>
      <c r="AA1589" s="59">
        <f t="shared" si="1110"/>
        <v>3.0612777293835696E-2</v>
      </c>
      <c r="AB1589" s="59">
        <f t="shared" si="1111"/>
        <v>0.91522094232498452</v>
      </c>
      <c r="AC1589" s="59">
        <f t="shared" si="1112"/>
        <v>0.83467522864628874</v>
      </c>
      <c r="AD1589" s="59">
        <f t="shared" si="1113"/>
        <v>0.1848456549751758</v>
      </c>
      <c r="AE1589" s="59">
        <f t="shared" si="1114"/>
        <v>0</v>
      </c>
      <c r="AF1589" s="59">
        <f t="shared" si="1115"/>
        <v>0.4470872341289534</v>
      </c>
      <c r="AG1589" s="59">
        <f t="shared" si="1116"/>
        <v>3.9449989738604523E-3</v>
      </c>
      <c r="AH1589" s="59">
        <f t="shared" si="1117"/>
        <v>0.58165522885860177</v>
      </c>
      <c r="AI1589" s="59">
        <f t="shared" si="1118"/>
        <v>0</v>
      </c>
      <c r="AJ1589" s="59">
        <f t="shared" si="1119"/>
        <v>3.0000291874673199</v>
      </c>
      <c r="AK1589" s="59">
        <f t="shared" si="1104"/>
        <v>4</v>
      </c>
      <c r="AL1589" s="59">
        <f t="shared" si="1120"/>
        <v>0.56540412181434185</v>
      </c>
      <c r="AM1589" s="59">
        <f t="shared" si="1121"/>
        <v>0.43459587818565815</v>
      </c>
      <c r="AN1589" s="59">
        <f t="shared" si="1122"/>
        <v>2.4187056719780395</v>
      </c>
      <c r="AO1589" s="59">
        <f t="shared" si="1123"/>
        <v>8.9335670082295024</v>
      </c>
      <c r="AP1589" s="59">
        <f t="shared" si="1124"/>
        <v>0.29250836309093758</v>
      </c>
      <c r="AQ1589" s="59">
        <f t="shared" si="1125"/>
        <v>9.5540217560940902E-2</v>
      </c>
      <c r="AR1589" s="59">
        <f t="shared" si="1126"/>
        <v>0.43141426801892657</v>
      </c>
      <c r="AS1589" s="59">
        <f t="shared" si="1127"/>
        <v>0.47304551442013254</v>
      </c>
      <c r="AT1589" s="59">
        <f t="shared" si="1128"/>
        <v>0.47698557348291437</v>
      </c>
      <c r="AU1589" s="59">
        <v>39.631999999999998</v>
      </c>
      <c r="AV1589" s="78"/>
      <c r="AW1589" s="59">
        <v>14.576000000000001</v>
      </c>
      <c r="AX1589" s="59">
        <v>0.185</v>
      </c>
      <c r="AY1589" s="67">
        <v>45.018000000000001</v>
      </c>
      <c r="AZ1589" s="67">
        <v>0.23499999999999999</v>
      </c>
      <c r="BA1589" s="67">
        <v>0.30399999999999999</v>
      </c>
      <c r="BB1589" s="67">
        <v>0.08</v>
      </c>
      <c r="BC1589" s="67"/>
      <c r="BD1589" s="67"/>
      <c r="BE1589" s="59">
        <f t="shared" si="1129"/>
        <v>100.03</v>
      </c>
      <c r="BF1589" s="59">
        <f t="shared" si="1136"/>
        <v>84.627344285377049</v>
      </c>
      <c r="BG1589" s="59">
        <f t="shared" si="1131"/>
        <v>0.15372655714622951</v>
      </c>
      <c r="BH1589" s="64">
        <f t="shared" si="1132"/>
        <v>0.84627344285377049</v>
      </c>
      <c r="BI1589" s="52"/>
      <c r="BJ1589" s="62"/>
      <c r="BK1589" s="62"/>
      <c r="BL1589" s="62"/>
    </row>
    <row r="1590" spans="1:64" s="31" customFormat="1" x14ac:dyDescent="0.25">
      <c r="A1590" s="62"/>
      <c r="B1590" s="58" t="s">
        <v>1659</v>
      </c>
      <c r="C1590" s="66" t="s">
        <v>21</v>
      </c>
      <c r="D1590" s="66" t="s">
        <v>255</v>
      </c>
      <c r="E1590" s="52"/>
      <c r="F1590" s="66" t="s">
        <v>1541</v>
      </c>
      <c r="G1590" s="63" t="s">
        <v>1779</v>
      </c>
      <c r="H1590" s="63" t="s">
        <v>1784</v>
      </c>
      <c r="I1590" s="52" t="s">
        <v>1725</v>
      </c>
      <c r="J1590" s="52" t="s">
        <v>1722</v>
      </c>
      <c r="K1590" s="59">
        <v>84.976365701779628</v>
      </c>
      <c r="L1590" s="59">
        <v>0.124</v>
      </c>
      <c r="M1590" s="59">
        <v>1.3440000000000001</v>
      </c>
      <c r="N1590" s="59">
        <v>25.288</v>
      </c>
      <c r="O1590" s="59">
        <v>33.768000000000001</v>
      </c>
      <c r="P1590" s="59"/>
      <c r="Q1590" s="59">
        <v>24.224</v>
      </c>
      <c r="R1590" s="59">
        <v>0.18099999999999999</v>
      </c>
      <c r="S1590" s="59">
        <v>12.499000000000001</v>
      </c>
      <c r="T1590" s="59"/>
      <c r="U1590" s="59">
        <v>0.115</v>
      </c>
      <c r="V1590" s="59">
        <v>97.542999999999992</v>
      </c>
      <c r="W1590" s="59">
        <f t="shared" si="1133"/>
        <v>17.304652434010883</v>
      </c>
      <c r="X1590" s="59">
        <f t="shared" si="1134"/>
        <v>7.6898728228374278</v>
      </c>
      <c r="Y1590" s="59">
        <f t="shared" si="1135"/>
        <v>98.313525256848294</v>
      </c>
      <c r="Z1590" s="59">
        <f t="shared" si="1109"/>
        <v>3.8454874368171067E-3</v>
      </c>
      <c r="AA1590" s="59">
        <f t="shared" si="1110"/>
        <v>3.134616426433131E-2</v>
      </c>
      <c r="AB1590" s="59">
        <f t="shared" si="1111"/>
        <v>0.92437154353716522</v>
      </c>
      <c r="AC1590" s="59">
        <f t="shared" si="1112"/>
        <v>0.82831424158999334</v>
      </c>
      <c r="AD1590" s="59">
        <f t="shared" si="1113"/>
        <v>0.17946350795810115</v>
      </c>
      <c r="AE1590" s="59">
        <f t="shared" si="1114"/>
        <v>0</v>
      </c>
      <c r="AF1590" s="59">
        <f t="shared" si="1115"/>
        <v>0.4488156830007114</v>
      </c>
      <c r="AG1590" s="59">
        <f t="shared" si="1116"/>
        <v>4.7546582475626303E-3</v>
      </c>
      <c r="AH1590" s="59">
        <f t="shared" si="1117"/>
        <v>0.57782241572153925</v>
      </c>
      <c r="AI1590" s="59">
        <f t="shared" si="1118"/>
        <v>0</v>
      </c>
      <c r="AJ1590" s="59">
        <f t="shared" si="1119"/>
        <v>2.9987337017562217</v>
      </c>
      <c r="AK1590" s="59">
        <f t="shared" si="1104"/>
        <v>4</v>
      </c>
      <c r="AL1590" s="59">
        <f t="shared" si="1120"/>
        <v>0.56282970254142584</v>
      </c>
      <c r="AM1590" s="59">
        <f t="shared" si="1121"/>
        <v>0.43717029745857416</v>
      </c>
      <c r="AN1590" s="59">
        <f t="shared" si="1122"/>
        <v>2.5008743454713653</v>
      </c>
      <c r="AO1590" s="59">
        <f t="shared" si="1123"/>
        <v>9.332876922309385</v>
      </c>
      <c r="AP1590" s="59">
        <f t="shared" si="1124"/>
        <v>0.28564292839975031</v>
      </c>
      <c r="AQ1590" s="59">
        <f t="shared" si="1125"/>
        <v>9.2882837056309189E-2</v>
      </c>
      <c r="AR1590" s="59">
        <f t="shared" si="1126"/>
        <v>0.42870095212329046</v>
      </c>
      <c r="AS1590" s="59">
        <f t="shared" si="1127"/>
        <v>0.47841621082040048</v>
      </c>
      <c r="AT1590" s="59">
        <f t="shared" si="1128"/>
        <v>0.47259711273912036</v>
      </c>
      <c r="AU1590" s="59">
        <v>39.845999999999997</v>
      </c>
      <c r="AV1590" s="78"/>
      <c r="AW1590" s="59">
        <v>14.276999999999999</v>
      </c>
      <c r="AX1590" s="59">
        <v>0.189</v>
      </c>
      <c r="AY1590" s="67">
        <v>45.305</v>
      </c>
      <c r="AZ1590" s="67">
        <v>0.23899999999999999</v>
      </c>
      <c r="BA1590" s="67">
        <v>0.27900000000000003</v>
      </c>
      <c r="BB1590" s="67">
        <v>0.151</v>
      </c>
      <c r="BC1590" s="67"/>
      <c r="BD1590" s="67"/>
      <c r="BE1590" s="59">
        <f t="shared" si="1129"/>
        <v>100.28599999999999</v>
      </c>
      <c r="BF1590" s="59">
        <f t="shared" si="1136"/>
        <v>84.976365701779628</v>
      </c>
      <c r="BG1590" s="59">
        <f t="shared" si="1131"/>
        <v>0.15023634298220373</v>
      </c>
      <c r="BH1590" s="64">
        <f t="shared" si="1132"/>
        <v>0.84976365701779633</v>
      </c>
      <c r="BI1590" s="52"/>
      <c r="BJ1590" s="62"/>
      <c r="BK1590" s="62"/>
      <c r="BL1590" s="62"/>
    </row>
    <row r="1591" spans="1:64" s="31" customFormat="1" x14ac:dyDescent="0.25">
      <c r="A1591" s="62"/>
      <c r="B1591" s="58" t="s">
        <v>1659</v>
      </c>
      <c r="C1591" s="66" t="s">
        <v>21</v>
      </c>
      <c r="D1591" s="66" t="s">
        <v>255</v>
      </c>
      <c r="E1591" s="52"/>
      <c r="F1591" s="66" t="s">
        <v>1542</v>
      </c>
      <c r="G1591" s="63" t="s">
        <v>1779</v>
      </c>
      <c r="H1591" s="63" t="s">
        <v>1784</v>
      </c>
      <c r="I1591" s="52" t="s">
        <v>1725</v>
      </c>
      <c r="J1591" s="52" t="s">
        <v>1722</v>
      </c>
      <c r="K1591" s="59">
        <v>85.084529232232157</v>
      </c>
      <c r="L1591" s="59">
        <v>9.6000000000000002E-2</v>
      </c>
      <c r="M1591" s="59">
        <v>1.256</v>
      </c>
      <c r="N1591" s="59">
        <v>25.562000000000001</v>
      </c>
      <c r="O1591" s="59">
        <v>32.832000000000001</v>
      </c>
      <c r="P1591" s="59"/>
      <c r="Q1591" s="59">
        <v>24.123999999999999</v>
      </c>
      <c r="R1591" s="59">
        <v>0.20899999999999999</v>
      </c>
      <c r="S1591" s="59">
        <v>12.31</v>
      </c>
      <c r="T1591" s="59"/>
      <c r="U1591" s="59">
        <v>0.121</v>
      </c>
      <c r="V1591" s="59">
        <v>96.51</v>
      </c>
      <c r="W1591" s="59">
        <f t="shared" si="1133"/>
        <v>17.153560117136077</v>
      </c>
      <c r="X1591" s="59">
        <f t="shared" si="1134"/>
        <v>7.7466546820003579</v>
      </c>
      <c r="Y1591" s="59">
        <f t="shared" si="1135"/>
        <v>97.286214799136431</v>
      </c>
      <c r="Z1591" s="59">
        <f t="shared" ref="Z1591:Z1608" si="1137">$L1591/60.09/($L1591*2/60.09+$M1591*2/79.9+$N1591/101.96*3+$O1591/151.94*3+$P1591/209.82*3+$R1591/70.94+$S1591/40.31+$T1591/74.71+$W1591/71.85+$X1591/159.7*3)*4</f>
        <v>3.0035757462613059E-3</v>
      </c>
      <c r="AA1591" s="59">
        <f t="shared" ref="AA1591:AA1608" si="1138">$M1591/79.9/($L1591*2/60.09+$M1591*2/79.9+$N1591/101.96*3+$O1591/151.94*3+$P1591/209.82*3+$R1591/70.94+$S1591/40.31+$T1591/74.71+$W1591/71.85+$X1591/159.7*3)*4</f>
        <v>2.9553738063283451E-2</v>
      </c>
      <c r="AB1591" s="59">
        <f t="shared" ref="AB1591:AB1608" si="1139">$N1591*2/101.96/($L1591*2/60.09+$M1591*2/79.9+$N1591/101.96*3+$O1591/151.94*3+$P1591/209.82*3+$R1591/70.94+$S1591/40.31+$T1591/74.71+$W1591/71.85+$X1591/159.7*3)*4</f>
        <v>0.94268057731917443</v>
      </c>
      <c r="AC1591" s="59">
        <f t="shared" ref="AC1591:AC1608" si="1140">$O1591*2/151.94/($L1591*2/60.09+$M1591*2/79.9+$N1591/101.96*3+$O1591/151.94*3+$P1591/209.82*3+$R1591/70.94+$S1591/40.31+$T1591/74.71+$W1591/71.85+$X1591/159.7*3)*4</f>
        <v>0.81250262438794163</v>
      </c>
      <c r="AD1591" s="59">
        <f t="shared" ref="AD1591:AD1608" si="1141">$X1591*2/159.7/($L1591*2/60.09+$M1591*2/79.9+$N1591/101.96*3+$O1591/151.94*3+$P1591/209.82*3+$R1591/70.94+$S1591/40.31+$T1591/74.71+$W1591/71.85+$X1591/159.7*3)*4</f>
        <v>0.18239328125934678</v>
      </c>
      <c r="AE1591" s="59">
        <f t="shared" ref="AE1591:AE1608" si="1142">$P1591*2/209.82/($L1591*2/60.09+$M1591*2/79.9+$N1591/101.96*3+$O1591/151.94*3+$P1591/209.82*3+$R1591/70.94+$S1591/40.31+$T1591/74.71+$W1591/71.85+$X1591/159.7*3)*4</f>
        <v>0</v>
      </c>
      <c r="AF1591" s="59">
        <f t="shared" ref="AF1591:AF1608" si="1143">$W1591/71.85/($L1591*2/60.09+$M1591*2/79.9+$N1591/101.96*3+$O1591/151.94*3+$P1591/209.82*3+$R1591/70.94+$S1591/40.31+$T1591/74.71+$W1591/71.85+$X1591/159.7*3)*4</f>
        <v>0.44884568680897685</v>
      </c>
      <c r="AG1591" s="59">
        <f t="shared" ref="AG1591:AG1608" si="1144">$R1591/70.94/($L1591*2/60.09+$M1591*2/79.9+$N1591/101.96*3+$O1591/151.94*3+$P1591/209.82*3+$R1591/70.94+$S1591/40.31+$T1591/74.71+$W1591/71.85+$X1591/159.7*3)*4</f>
        <v>5.5389145049078974E-3</v>
      </c>
      <c r="AH1591" s="59">
        <f t="shared" ref="AH1591:AH1608" si="1145">$S1591/40.31/($L1591*2/60.09+$M1591*2/79.9+$N1591/101.96*3+$O1591/151.94*3+$P1591/209.82*3+$R1591/70.94+$S1591/40.31+$T1591/74.71+$W1591/71.85+$X1591/159.7*3)*4</f>
        <v>0.5741360466173312</v>
      </c>
      <c r="AI1591" s="59">
        <f t="shared" ref="AI1591:AI1608" si="1146">$T1591/74.71/($L1591*2/60.09+$M1591*2/79.9+$N1591/101.96*3+$O1591/151.94*3+$P1591/209.82*3+$R1591/70.94+$S1591/40.31+$T1591/74.71+$W1591/71.85+$X1591/159.7*3)*4</f>
        <v>0</v>
      </c>
      <c r="AJ1591" s="59">
        <f t="shared" ref="AJ1591:AJ1608" si="1147">SUM(Z1591:AI1591)</f>
        <v>2.9986544447072232</v>
      </c>
      <c r="AK1591" s="59">
        <f t="shared" si="1104"/>
        <v>3.9999999999999996</v>
      </c>
      <c r="AL1591" s="59">
        <f t="shared" ref="AL1591:AL1608" si="1148">AH1591/(AH1591+AF1591)</f>
        <v>0.56123782845501802</v>
      </c>
      <c r="AM1591" s="59">
        <f t="shared" ref="AM1591:AM1608" si="1149">1-AL1591</f>
        <v>0.43876217154498198</v>
      </c>
      <c r="AN1591" s="59">
        <f t="shared" ref="AN1591:AN1608" si="1150">AF1591/AD1591</f>
        <v>2.4608674382624809</v>
      </c>
      <c r="AO1591" s="59">
        <f t="shared" ref="AO1591:AO1608" si="1151">10^((LOG10(AN1591)+0.343)/0.764)</f>
        <v>9.1379432214584408</v>
      </c>
      <c r="AP1591" s="59">
        <f t="shared" ref="AP1591:AP1608" si="1152">AD1591/(AD1591+AF1591)</f>
        <v>0.28894490119565147</v>
      </c>
      <c r="AQ1591" s="59">
        <f t="shared" ref="AQ1591:AQ1608" si="1153">AD1591/(AB1591+AC1591+AD1591)</f>
        <v>9.4134751769953132E-2</v>
      </c>
      <c r="AR1591" s="59">
        <f t="shared" ref="AR1591:AR1608" si="1154">AC1591/(AB1591+AC1591+AD1591)</f>
        <v>0.41933963976688354</v>
      </c>
      <c r="AS1591" s="59">
        <f t="shared" ref="AS1591:AS1608" si="1155">AB1591/(AB1591+AC1591+AD1591)</f>
        <v>0.48652560846316339</v>
      </c>
      <c r="AT1591" s="59">
        <f t="shared" ref="AT1591:AT1608" si="1156">AC1591/(AC1591+AB1591)</f>
        <v>0.46291613524883901</v>
      </c>
      <c r="AU1591" s="59">
        <v>39.896000000000001</v>
      </c>
      <c r="AV1591" s="78"/>
      <c r="AW1591" s="59">
        <v>14.204000000000001</v>
      </c>
      <c r="AX1591" s="59">
        <v>0.19600000000000001</v>
      </c>
      <c r="AY1591" s="67">
        <v>45.457999999999998</v>
      </c>
      <c r="AZ1591" s="67">
        <v>0.22</v>
      </c>
      <c r="BA1591" s="67">
        <v>0.28000000000000003</v>
      </c>
      <c r="BB1591" s="67">
        <v>9.0999999999999998E-2</v>
      </c>
      <c r="BC1591" s="67"/>
      <c r="BD1591" s="67"/>
      <c r="BE1591" s="59">
        <f t="shared" si="1129"/>
        <v>100.34499999999998</v>
      </c>
      <c r="BF1591" s="59">
        <f t="shared" si="1136"/>
        <v>85.084529232232157</v>
      </c>
      <c r="BG1591" s="59">
        <f t="shared" ref="BG1591:BG1608" si="1157">(100-K1591)/100</f>
        <v>0.14915470767767844</v>
      </c>
      <c r="BH1591" s="64">
        <f t="shared" ref="BH1591:BH1608" si="1158">K1591/100</f>
        <v>0.85084529232232153</v>
      </c>
      <c r="BI1591" s="52"/>
      <c r="BJ1591" s="62"/>
      <c r="BK1591" s="62"/>
      <c r="BL1591" s="62"/>
    </row>
    <row r="1592" spans="1:64" s="31" customFormat="1" x14ac:dyDescent="0.25">
      <c r="A1592" s="62"/>
      <c r="B1592" s="58" t="s">
        <v>1659</v>
      </c>
      <c r="C1592" s="66" t="s">
        <v>21</v>
      </c>
      <c r="D1592" s="66" t="s">
        <v>255</v>
      </c>
      <c r="E1592" s="52"/>
      <c r="F1592" s="66" t="s">
        <v>1543</v>
      </c>
      <c r="G1592" s="63" t="s">
        <v>1779</v>
      </c>
      <c r="H1592" s="63" t="s">
        <v>1784</v>
      </c>
      <c r="I1592" s="52" t="s">
        <v>1725</v>
      </c>
      <c r="J1592" s="52" t="s">
        <v>1722</v>
      </c>
      <c r="K1592" s="59">
        <v>85.72439452784522</v>
      </c>
      <c r="L1592" s="59">
        <v>9.6000000000000002E-2</v>
      </c>
      <c r="M1592" s="59">
        <v>1.198</v>
      </c>
      <c r="N1592" s="59">
        <v>27.89</v>
      </c>
      <c r="O1592" s="59">
        <v>32.003</v>
      </c>
      <c r="P1592" s="59"/>
      <c r="Q1592" s="59">
        <v>23.486000000000001</v>
      </c>
      <c r="R1592" s="59">
        <v>0.23499999999999999</v>
      </c>
      <c r="S1592" s="59">
        <v>13.105</v>
      </c>
      <c r="T1592" s="59"/>
      <c r="U1592" s="59">
        <v>0.17599999999999999</v>
      </c>
      <c r="V1592" s="59">
        <v>98.189000000000007</v>
      </c>
      <c r="W1592" s="59">
        <f t="shared" ref="W1592:W1608" si="1159">Q1592-0.8998*X1592</f>
        <v>16.677716448831411</v>
      </c>
      <c r="X1592" s="59">
        <f t="shared" ref="X1592:X1608" si="1160">(S1592/40.31+Q1592/71.85+R1592/70.94+T1592/74.7+U1592/41.38-N1592/101.96-O1592/151.91-P1592/201-L1592*2/60.08-M1592*2/79.95)/3*159.66</f>
        <v>7.5664409326167901</v>
      </c>
      <c r="Y1592" s="59">
        <f t="shared" ref="Y1592:Y1608" si="1161">SUM(L1592:P1592,R1592:U1592,W1592:X1592)</f>
        <v>98.947157381448193</v>
      </c>
      <c r="Z1592" s="59">
        <f t="shared" si="1137"/>
        <v>2.920184099099252E-3</v>
      </c>
      <c r="AA1592" s="59">
        <f t="shared" si="1138"/>
        <v>2.7406352640386301E-2</v>
      </c>
      <c r="AB1592" s="59">
        <f t="shared" si="1139"/>
        <v>0.9999767117701055</v>
      </c>
      <c r="AC1592" s="59">
        <f t="shared" si="1140"/>
        <v>0.76999830279270254</v>
      </c>
      <c r="AD1592" s="59">
        <f t="shared" si="1141"/>
        <v>0.17320400437498881</v>
      </c>
      <c r="AE1592" s="59">
        <f t="shared" si="1142"/>
        <v>0</v>
      </c>
      <c r="AF1592" s="59">
        <f t="shared" si="1143"/>
        <v>0.4242784915339099</v>
      </c>
      <c r="AG1592" s="59">
        <f t="shared" si="1144"/>
        <v>6.0550520526435787E-3</v>
      </c>
      <c r="AH1592" s="59">
        <f t="shared" si="1145"/>
        <v>0.59424485452778075</v>
      </c>
      <c r="AI1592" s="59">
        <f t="shared" si="1146"/>
        <v>0</v>
      </c>
      <c r="AJ1592" s="59">
        <f t="shared" si="1147"/>
        <v>2.9980839537916166</v>
      </c>
      <c r="AK1592" s="59">
        <f t="shared" si="1104"/>
        <v>4</v>
      </c>
      <c r="AL1592" s="59">
        <f t="shared" si="1148"/>
        <v>0.58343763726726405</v>
      </c>
      <c r="AM1592" s="59">
        <f t="shared" si="1149"/>
        <v>0.41656236273273595</v>
      </c>
      <c r="AN1592" s="59">
        <f t="shared" si="1150"/>
        <v>2.4495882359355949</v>
      </c>
      <c r="AO1592" s="59">
        <f t="shared" si="1151"/>
        <v>9.0831612840109894</v>
      </c>
      <c r="AP1592" s="59">
        <f t="shared" si="1152"/>
        <v>0.28988967134762411</v>
      </c>
      <c r="AQ1592" s="59">
        <f t="shared" si="1153"/>
        <v>8.9134352875870196E-2</v>
      </c>
      <c r="AR1592" s="59">
        <f t="shared" si="1154"/>
        <v>0.39625700735159647</v>
      </c>
      <c r="AS1592" s="59">
        <f t="shared" si="1155"/>
        <v>0.51460863977253346</v>
      </c>
      <c r="AT1592" s="59">
        <f t="shared" si="1156"/>
        <v>0.43503343067410233</v>
      </c>
      <c r="AU1592" s="59">
        <v>40.085999999999999</v>
      </c>
      <c r="AV1592" s="78"/>
      <c r="AW1592" s="59">
        <v>13.66</v>
      </c>
      <c r="AX1592" s="59">
        <v>0.182</v>
      </c>
      <c r="AY1592" s="67">
        <v>46.02</v>
      </c>
      <c r="AZ1592" s="67">
        <v>0.23100000000000001</v>
      </c>
      <c r="BA1592" s="67">
        <v>0.27200000000000002</v>
      </c>
      <c r="BB1592" s="67">
        <v>0.17199999999999999</v>
      </c>
      <c r="BC1592" s="67"/>
      <c r="BD1592" s="67"/>
      <c r="BE1592" s="59">
        <f t="shared" si="1129"/>
        <v>100.623</v>
      </c>
      <c r="BF1592" s="59">
        <f t="shared" si="1136"/>
        <v>85.72439452784522</v>
      </c>
      <c r="BG1592" s="59">
        <f t="shared" si="1157"/>
        <v>0.14275605472154779</v>
      </c>
      <c r="BH1592" s="64">
        <f t="shared" si="1158"/>
        <v>0.85724394527845216</v>
      </c>
      <c r="BI1592" s="52"/>
      <c r="BJ1592" s="62"/>
      <c r="BK1592" s="62"/>
      <c r="BL1592" s="62"/>
    </row>
    <row r="1593" spans="1:64" s="31" customFormat="1" x14ac:dyDescent="0.25">
      <c r="A1593" s="62"/>
      <c r="B1593" s="58" t="s">
        <v>1659</v>
      </c>
      <c r="C1593" s="66" t="s">
        <v>21</v>
      </c>
      <c r="D1593" s="66" t="s">
        <v>256</v>
      </c>
      <c r="E1593" s="52"/>
      <c r="F1593" s="66" t="s">
        <v>1544</v>
      </c>
      <c r="G1593" s="63" t="s">
        <v>1779</v>
      </c>
      <c r="H1593" s="63" t="s">
        <v>1784</v>
      </c>
      <c r="I1593" s="52" t="s">
        <v>1725</v>
      </c>
      <c r="J1593" s="52" t="s">
        <v>1722</v>
      </c>
      <c r="K1593" s="59">
        <v>86.456226075183707</v>
      </c>
      <c r="L1593" s="59">
        <v>0.12</v>
      </c>
      <c r="M1593" s="59">
        <v>0.73899999999999999</v>
      </c>
      <c r="N1593" s="59">
        <v>33.927500000000002</v>
      </c>
      <c r="O1593" s="59">
        <v>28.073500000000003</v>
      </c>
      <c r="P1593" s="59"/>
      <c r="Q1593" s="59">
        <v>19.4115</v>
      </c>
      <c r="R1593" s="59"/>
      <c r="S1593" s="59">
        <v>15.9465</v>
      </c>
      <c r="T1593" s="59">
        <v>0.21299999999999999</v>
      </c>
      <c r="U1593" s="59"/>
      <c r="V1593" s="59">
        <v>98.430999999999997</v>
      </c>
      <c r="W1593" s="59">
        <f t="shared" si="1159"/>
        <v>13.254274208886367</v>
      </c>
      <c r="X1593" s="59">
        <f t="shared" si="1160"/>
        <v>6.8428826307108617</v>
      </c>
      <c r="Y1593" s="59">
        <f t="shared" si="1161"/>
        <v>99.116656839597226</v>
      </c>
      <c r="Z1593" s="59">
        <f t="shared" si="1137"/>
        <v>3.4935317862574535E-3</v>
      </c>
      <c r="AA1593" s="59">
        <f t="shared" si="1138"/>
        <v>1.6180178786165986E-2</v>
      </c>
      <c r="AB1593" s="59">
        <f t="shared" si="1139"/>
        <v>1.1642270486246289</v>
      </c>
      <c r="AC1593" s="59">
        <f t="shared" si="1140"/>
        <v>0.64645766814795902</v>
      </c>
      <c r="AD1593" s="59">
        <f t="shared" si="1141"/>
        <v>0.14991663570436725</v>
      </c>
      <c r="AE1593" s="59">
        <f t="shared" si="1142"/>
        <v>0</v>
      </c>
      <c r="AF1593" s="59">
        <f t="shared" si="1143"/>
        <v>0.32271179258800053</v>
      </c>
      <c r="AG1593" s="59">
        <f t="shared" si="1144"/>
        <v>0</v>
      </c>
      <c r="AH1593" s="59">
        <f t="shared" si="1145"/>
        <v>0.69205121603198738</v>
      </c>
      <c r="AI1593" s="59">
        <f t="shared" si="1146"/>
        <v>4.9875415197332823E-3</v>
      </c>
      <c r="AJ1593" s="59">
        <f t="shared" si="1147"/>
        <v>3.0000256131890999</v>
      </c>
      <c r="AK1593" s="59">
        <f t="shared" si="1104"/>
        <v>4</v>
      </c>
      <c r="AL1593" s="59">
        <f t="shared" si="1148"/>
        <v>0.68198309374041166</v>
      </c>
      <c r="AM1593" s="59">
        <f t="shared" si="1149"/>
        <v>0.31801690625958834</v>
      </c>
      <c r="AN1593" s="59">
        <f t="shared" si="1150"/>
        <v>2.1526082884115811</v>
      </c>
      <c r="AO1593" s="59">
        <f t="shared" si="1151"/>
        <v>7.6695688959402695</v>
      </c>
      <c r="AP1593" s="59">
        <f t="shared" si="1152"/>
        <v>0.31719766888763801</v>
      </c>
      <c r="AQ1593" s="59">
        <f t="shared" si="1153"/>
        <v>7.6464619140942561E-2</v>
      </c>
      <c r="AR1593" s="59">
        <f t="shared" si="1154"/>
        <v>0.32972417739651511</v>
      </c>
      <c r="AS1593" s="59">
        <f t="shared" si="1155"/>
        <v>0.59381120346254235</v>
      </c>
      <c r="AT1593" s="59">
        <f t="shared" si="1156"/>
        <v>0.35702387177609923</v>
      </c>
      <c r="AU1593" s="59">
        <v>38.997</v>
      </c>
      <c r="AV1593" s="78"/>
      <c r="AW1593" s="59">
        <v>12.9895</v>
      </c>
      <c r="AX1593" s="59">
        <v>0.19</v>
      </c>
      <c r="AY1593" s="67">
        <v>46.519500000000001</v>
      </c>
      <c r="AZ1593" s="67">
        <v>0.2455</v>
      </c>
      <c r="BA1593" s="67">
        <v>0.29449999999999998</v>
      </c>
      <c r="BB1593" s="67">
        <v>0.13600000000000001</v>
      </c>
      <c r="BC1593" s="67"/>
      <c r="BD1593" s="67"/>
      <c r="BE1593" s="59">
        <f t="shared" si="1129"/>
        <v>99.372</v>
      </c>
      <c r="BF1593" s="59">
        <f t="shared" si="1136"/>
        <v>86.456226075183707</v>
      </c>
      <c r="BG1593" s="59">
        <f t="shared" si="1157"/>
        <v>0.13543773924816294</v>
      </c>
      <c r="BH1593" s="64">
        <f t="shared" si="1158"/>
        <v>0.86456226075183706</v>
      </c>
      <c r="BI1593" s="52"/>
      <c r="BJ1593" s="62"/>
      <c r="BK1593" s="62"/>
      <c r="BL1593" s="62"/>
    </row>
    <row r="1594" spans="1:64" s="31" customFormat="1" x14ac:dyDescent="0.25">
      <c r="A1594" s="62"/>
      <c r="B1594" s="58" t="s">
        <v>1659</v>
      </c>
      <c r="C1594" s="66" t="s">
        <v>21</v>
      </c>
      <c r="D1594" s="66" t="s">
        <v>256</v>
      </c>
      <c r="E1594" s="52"/>
      <c r="F1594" s="66" t="s">
        <v>1545</v>
      </c>
      <c r="G1594" s="63" t="s">
        <v>1779</v>
      </c>
      <c r="H1594" s="63" t="s">
        <v>1784</v>
      </c>
      <c r="I1594" s="52" t="s">
        <v>1725</v>
      </c>
      <c r="J1594" s="52" t="s">
        <v>1722</v>
      </c>
      <c r="K1594" s="59">
        <v>85.851354953890592</v>
      </c>
      <c r="L1594" s="59">
        <v>0.1265</v>
      </c>
      <c r="M1594" s="59">
        <v>0.81400000000000006</v>
      </c>
      <c r="N1594" s="59">
        <v>31.936</v>
      </c>
      <c r="O1594" s="59">
        <v>29.861499999999999</v>
      </c>
      <c r="P1594" s="59"/>
      <c r="Q1594" s="59">
        <v>22.045499999999997</v>
      </c>
      <c r="R1594" s="59"/>
      <c r="S1594" s="59">
        <v>14.315999999999999</v>
      </c>
      <c r="T1594" s="59">
        <v>0.18099999999999999</v>
      </c>
      <c r="U1594" s="59"/>
      <c r="V1594" s="59">
        <v>99.280500000000004</v>
      </c>
      <c r="W1594" s="59">
        <f t="shared" si="1159"/>
        <v>15.818751388461514</v>
      </c>
      <c r="X1594" s="59">
        <f t="shared" si="1160"/>
        <v>6.9201473789047379</v>
      </c>
      <c r="Y1594" s="59">
        <f t="shared" si="1161"/>
        <v>99.973898767366251</v>
      </c>
      <c r="Z1594" s="59">
        <f t="shared" si="1137"/>
        <v>3.7233660431629642E-3</v>
      </c>
      <c r="AA1594" s="59">
        <f t="shared" si="1138"/>
        <v>1.8018765684813656E-2</v>
      </c>
      <c r="AB1594" s="59">
        <f t="shared" si="1139"/>
        <v>1.1079702533711659</v>
      </c>
      <c r="AC1594" s="59">
        <f t="shared" si="1140"/>
        <v>0.69521143226741411</v>
      </c>
      <c r="AD1594" s="59">
        <f t="shared" si="1141"/>
        <v>0.1532808272048245</v>
      </c>
      <c r="AE1594" s="59">
        <f t="shared" si="1142"/>
        <v>0</v>
      </c>
      <c r="AF1594" s="59">
        <f t="shared" si="1143"/>
        <v>0.38939721433937408</v>
      </c>
      <c r="AG1594" s="59">
        <f t="shared" si="1144"/>
        <v>0</v>
      </c>
      <c r="AH1594" s="59">
        <f t="shared" si="1145"/>
        <v>0.62813978821836547</v>
      </c>
      <c r="AI1594" s="59">
        <f t="shared" si="1146"/>
        <v>4.2849647212005442E-3</v>
      </c>
      <c r="AJ1594" s="59">
        <f t="shared" si="1147"/>
        <v>3.0000266118503212</v>
      </c>
      <c r="AK1594" s="59">
        <f t="shared" si="1104"/>
        <v>4.0000000000000009</v>
      </c>
      <c r="AL1594" s="59">
        <f t="shared" si="1148"/>
        <v>0.6173139518655707</v>
      </c>
      <c r="AM1594" s="59">
        <f t="shared" si="1149"/>
        <v>0.3826860481344293</v>
      </c>
      <c r="AN1594" s="59">
        <f t="shared" si="1150"/>
        <v>2.5404169682554913</v>
      </c>
      <c r="AO1594" s="59">
        <f t="shared" si="1151"/>
        <v>9.5264973819991496</v>
      </c>
      <c r="AP1594" s="59">
        <f t="shared" si="1152"/>
        <v>0.28245260627952001</v>
      </c>
      <c r="AQ1594" s="59">
        <f t="shared" si="1153"/>
        <v>7.8345905530311136E-2</v>
      </c>
      <c r="AR1594" s="59">
        <f t="shared" si="1154"/>
        <v>0.35534104420791368</v>
      </c>
      <c r="AS1594" s="59">
        <f t="shared" si="1155"/>
        <v>0.56631305026177514</v>
      </c>
      <c r="AT1594" s="59">
        <f t="shared" si="1156"/>
        <v>0.38554707925685894</v>
      </c>
      <c r="AU1594" s="59">
        <v>39.255000000000003</v>
      </c>
      <c r="AV1594" s="78"/>
      <c r="AW1594" s="59">
        <v>13.584</v>
      </c>
      <c r="AX1594" s="59">
        <v>0.17749999999999999</v>
      </c>
      <c r="AY1594" s="67">
        <v>46.243000000000002</v>
      </c>
      <c r="AZ1594" s="67">
        <v>0.23150000000000001</v>
      </c>
      <c r="BA1594" s="67">
        <v>0.29899999999999999</v>
      </c>
      <c r="BB1594" s="67">
        <v>0.1115</v>
      </c>
      <c r="BC1594" s="67"/>
      <c r="BD1594" s="67"/>
      <c r="BE1594" s="59">
        <f t="shared" si="1129"/>
        <v>99.901500000000013</v>
      </c>
      <c r="BF1594" s="59">
        <f t="shared" si="1136"/>
        <v>85.851354953890592</v>
      </c>
      <c r="BG1594" s="59">
        <f t="shared" si="1157"/>
        <v>0.14148645046109409</v>
      </c>
      <c r="BH1594" s="64">
        <f t="shared" si="1158"/>
        <v>0.85851354953890591</v>
      </c>
      <c r="BI1594" s="52"/>
      <c r="BJ1594" s="62"/>
      <c r="BK1594" s="62"/>
      <c r="BL1594" s="62"/>
    </row>
    <row r="1595" spans="1:64" s="31" customFormat="1" x14ac:dyDescent="0.25">
      <c r="A1595" s="62"/>
      <c r="B1595" s="58" t="s">
        <v>1659</v>
      </c>
      <c r="C1595" s="66" t="s">
        <v>21</v>
      </c>
      <c r="D1595" s="66" t="s">
        <v>256</v>
      </c>
      <c r="E1595" s="52"/>
      <c r="F1595" s="66" t="s">
        <v>1546</v>
      </c>
      <c r="G1595" s="63" t="s">
        <v>1779</v>
      </c>
      <c r="H1595" s="63" t="s">
        <v>1784</v>
      </c>
      <c r="I1595" s="52" t="s">
        <v>1725</v>
      </c>
      <c r="J1595" s="52" t="s">
        <v>1722</v>
      </c>
      <c r="K1595" s="59">
        <v>84.110733043107601</v>
      </c>
      <c r="L1595" s="59">
        <v>0.11799999999999999</v>
      </c>
      <c r="M1595" s="59">
        <v>0.79899999999999993</v>
      </c>
      <c r="N1595" s="59">
        <v>30.7685</v>
      </c>
      <c r="O1595" s="59">
        <v>30.57</v>
      </c>
      <c r="P1595" s="59"/>
      <c r="Q1595" s="59">
        <v>22.8005</v>
      </c>
      <c r="R1595" s="59"/>
      <c r="S1595" s="59">
        <v>14.05</v>
      </c>
      <c r="T1595" s="59">
        <v>0.14349999999999999</v>
      </c>
      <c r="U1595" s="59"/>
      <c r="V1595" s="59">
        <v>99.249499999999998</v>
      </c>
      <c r="W1595" s="59">
        <f t="shared" si="1159"/>
        <v>16.0540802155904</v>
      </c>
      <c r="X1595" s="59">
        <f t="shared" si="1160"/>
        <v>7.4976881355963538</v>
      </c>
      <c r="Y1595" s="59">
        <f t="shared" si="1161"/>
        <v>100.00076835118675</v>
      </c>
      <c r="Z1595" s="59">
        <f t="shared" si="1137"/>
        <v>3.4948093236181455E-3</v>
      </c>
      <c r="AA1595" s="59">
        <f t="shared" si="1138"/>
        <v>1.779687222510291E-2</v>
      </c>
      <c r="AB1595" s="59">
        <f t="shared" si="1139"/>
        <v>1.0741135014870125</v>
      </c>
      <c r="AC1595" s="59">
        <f t="shared" si="1140"/>
        <v>0.71613845454968539</v>
      </c>
      <c r="AD1595" s="59">
        <f t="shared" si="1141"/>
        <v>0.16710757386709882</v>
      </c>
      <c r="AE1595" s="59">
        <f t="shared" si="1142"/>
        <v>0</v>
      </c>
      <c r="AF1595" s="59">
        <f t="shared" si="1143"/>
        <v>0.39765123770134303</v>
      </c>
      <c r="AG1595" s="59">
        <f t="shared" si="1144"/>
        <v>0</v>
      </c>
      <c r="AH1595" s="59">
        <f t="shared" si="1145"/>
        <v>0.62030775183005682</v>
      </c>
      <c r="AI1595" s="59">
        <f t="shared" si="1146"/>
        <v>3.4183525154628134E-3</v>
      </c>
      <c r="AJ1595" s="59">
        <f t="shared" si="1147"/>
        <v>3.0000285534993805</v>
      </c>
      <c r="AK1595" s="59">
        <f t="shared" si="1104"/>
        <v>3.9999999999999996</v>
      </c>
      <c r="AL1595" s="59">
        <f t="shared" si="1148"/>
        <v>0.60936418677888482</v>
      </c>
      <c r="AM1595" s="59">
        <f t="shared" si="1149"/>
        <v>0.39063581322111518</v>
      </c>
      <c r="AN1595" s="59">
        <f t="shared" si="1150"/>
        <v>2.3796122970320681</v>
      </c>
      <c r="AO1595" s="59">
        <f t="shared" si="1151"/>
        <v>8.7450449845836822</v>
      </c>
      <c r="AP1595" s="59">
        <f t="shared" si="1152"/>
        <v>0.29589192845528078</v>
      </c>
      <c r="AQ1595" s="59">
        <f t="shared" si="1153"/>
        <v>8.5373980259677726E-2</v>
      </c>
      <c r="AR1595" s="59">
        <f t="shared" si="1154"/>
        <v>0.3658696543015188</v>
      </c>
      <c r="AS1595" s="59">
        <f t="shared" si="1155"/>
        <v>0.54875636543880346</v>
      </c>
      <c r="AT1595" s="59">
        <f t="shared" si="1156"/>
        <v>0.40002104292352775</v>
      </c>
      <c r="AU1595" s="59">
        <v>39.024000000000001</v>
      </c>
      <c r="AV1595" s="78"/>
      <c r="AW1595" s="59">
        <v>15.1875</v>
      </c>
      <c r="AX1595" s="59">
        <v>0.1915</v>
      </c>
      <c r="AY1595" s="67">
        <v>45.104500000000002</v>
      </c>
      <c r="AZ1595" s="67">
        <v>0.218</v>
      </c>
      <c r="BA1595" s="67">
        <v>0.26650000000000001</v>
      </c>
      <c r="BB1595" s="67">
        <v>5.1999999999999998E-2</v>
      </c>
      <c r="BC1595" s="67"/>
      <c r="BD1595" s="67"/>
      <c r="BE1595" s="59">
        <f t="shared" si="1129"/>
        <v>100.044</v>
      </c>
      <c r="BF1595" s="59">
        <f t="shared" si="1136"/>
        <v>84.110733043107601</v>
      </c>
      <c r="BG1595" s="59">
        <f t="shared" si="1157"/>
        <v>0.15889266956892401</v>
      </c>
      <c r="BH1595" s="64">
        <f t="shared" si="1158"/>
        <v>0.84110733043107599</v>
      </c>
      <c r="BI1595" s="52"/>
      <c r="BJ1595" s="62"/>
      <c r="BK1595" s="62"/>
      <c r="BL1595" s="62"/>
    </row>
    <row r="1596" spans="1:64" s="31" customFormat="1" x14ac:dyDescent="0.25">
      <c r="A1596" s="62"/>
      <c r="B1596" s="58" t="s">
        <v>1659</v>
      </c>
      <c r="C1596" s="66" t="s">
        <v>21</v>
      </c>
      <c r="D1596" s="66" t="s">
        <v>256</v>
      </c>
      <c r="E1596" s="52"/>
      <c r="F1596" s="66" t="s">
        <v>1547</v>
      </c>
      <c r="G1596" s="63" t="s">
        <v>1779</v>
      </c>
      <c r="H1596" s="63" t="s">
        <v>1784</v>
      </c>
      <c r="I1596" s="52" t="s">
        <v>1725</v>
      </c>
      <c r="J1596" s="52" t="s">
        <v>1722</v>
      </c>
      <c r="K1596" s="59">
        <v>85.743888909727133</v>
      </c>
      <c r="L1596" s="59">
        <v>0.11749999999999999</v>
      </c>
      <c r="M1596" s="59">
        <v>0.77049999999999996</v>
      </c>
      <c r="N1596" s="59">
        <v>31.241</v>
      </c>
      <c r="O1596" s="59">
        <v>30.345500000000001</v>
      </c>
      <c r="P1596" s="59"/>
      <c r="Q1596" s="59">
        <v>20.615500000000001</v>
      </c>
      <c r="R1596" s="59"/>
      <c r="S1596" s="59">
        <v>14.922499999999999</v>
      </c>
      <c r="T1596" s="59">
        <v>0.13750000000000001</v>
      </c>
      <c r="U1596" s="59"/>
      <c r="V1596" s="59">
        <v>98.15</v>
      </c>
      <c r="W1596" s="59">
        <f t="shared" si="1159"/>
        <v>14.408908498538723</v>
      </c>
      <c r="X1596" s="59">
        <f t="shared" si="1160"/>
        <v>6.8977456117595874</v>
      </c>
      <c r="Y1596" s="59">
        <f t="shared" si="1161"/>
        <v>98.841154110298305</v>
      </c>
      <c r="Z1596" s="59">
        <f t="shared" si="1137"/>
        <v>3.4859924770510803E-3</v>
      </c>
      <c r="AA1596" s="59">
        <f t="shared" si="1138"/>
        <v>1.7191613811135466E-2</v>
      </c>
      <c r="AB1596" s="59">
        <f t="shared" si="1139"/>
        <v>1.0924859959635349</v>
      </c>
      <c r="AC1596" s="59">
        <f t="shared" si="1140"/>
        <v>0.71210322768677725</v>
      </c>
      <c r="AD1596" s="59">
        <f t="shared" si="1141"/>
        <v>0.15400082097660453</v>
      </c>
      <c r="AE1596" s="59">
        <f t="shared" si="1142"/>
        <v>0</v>
      </c>
      <c r="AF1596" s="59">
        <f t="shared" si="1143"/>
        <v>0.35751567999549422</v>
      </c>
      <c r="AG1596" s="59">
        <f t="shared" si="1144"/>
        <v>0</v>
      </c>
      <c r="AH1596" s="59">
        <f t="shared" si="1145"/>
        <v>0.6599629761632827</v>
      </c>
      <c r="AI1596" s="59">
        <f t="shared" si="1146"/>
        <v>3.2810643244744839E-3</v>
      </c>
      <c r="AJ1596" s="59">
        <f t="shared" si="1147"/>
        <v>3.000027371398355</v>
      </c>
      <c r="AK1596" s="59">
        <f t="shared" si="1104"/>
        <v>4</v>
      </c>
      <c r="AL1596" s="59">
        <f t="shared" si="1148"/>
        <v>0.64862586764699248</v>
      </c>
      <c r="AM1596" s="59">
        <f t="shared" si="1149"/>
        <v>0.35137413235300752</v>
      </c>
      <c r="AN1596" s="59">
        <f t="shared" si="1150"/>
        <v>2.3215180135293383</v>
      </c>
      <c r="AO1596" s="59">
        <f t="shared" si="1151"/>
        <v>8.4666599550389581</v>
      </c>
      <c r="AP1596" s="59">
        <f t="shared" si="1152"/>
        <v>0.3010671614384629</v>
      </c>
      <c r="AQ1596" s="59">
        <f t="shared" si="1153"/>
        <v>7.8628409962095705E-2</v>
      </c>
      <c r="AR1596" s="59">
        <f t="shared" si="1154"/>
        <v>0.36357951968576596</v>
      </c>
      <c r="AS1596" s="59">
        <f t="shared" si="1155"/>
        <v>0.5577920703521384</v>
      </c>
      <c r="AT1596" s="59">
        <f t="shared" si="1156"/>
        <v>0.39460682705748357</v>
      </c>
      <c r="AU1596" s="59">
        <v>39.029499999999999</v>
      </c>
      <c r="AV1596" s="78"/>
      <c r="AW1596" s="59">
        <v>13.6175</v>
      </c>
      <c r="AX1596" s="59">
        <v>0.15649999999999997</v>
      </c>
      <c r="AY1596" s="67">
        <v>45.95</v>
      </c>
      <c r="AZ1596" s="67">
        <v>0.254</v>
      </c>
      <c r="BA1596" s="67">
        <v>0.1895</v>
      </c>
      <c r="BB1596" s="67">
        <v>8.3999999999999991E-2</v>
      </c>
      <c r="BC1596" s="67"/>
      <c r="BD1596" s="67"/>
      <c r="BE1596" s="59">
        <f t="shared" si="1129"/>
        <v>99.281000000000006</v>
      </c>
      <c r="BF1596" s="59">
        <f t="shared" si="1136"/>
        <v>85.743888909727133</v>
      </c>
      <c r="BG1596" s="59">
        <f t="shared" si="1157"/>
        <v>0.14256111090272866</v>
      </c>
      <c r="BH1596" s="64">
        <f t="shared" si="1158"/>
        <v>0.85743888909727128</v>
      </c>
      <c r="BI1596" s="52"/>
      <c r="BJ1596" s="62"/>
      <c r="BK1596" s="62"/>
      <c r="BL1596" s="62"/>
    </row>
    <row r="1597" spans="1:64" s="31" customFormat="1" x14ac:dyDescent="0.25">
      <c r="A1597" s="62"/>
      <c r="B1597" s="58" t="s">
        <v>1659</v>
      </c>
      <c r="C1597" s="66" t="s">
        <v>21</v>
      </c>
      <c r="D1597" s="66" t="s">
        <v>256</v>
      </c>
      <c r="E1597" s="52"/>
      <c r="F1597" s="66" t="s">
        <v>1548</v>
      </c>
      <c r="G1597" s="63" t="s">
        <v>1779</v>
      </c>
      <c r="H1597" s="63" t="s">
        <v>1784</v>
      </c>
      <c r="I1597" s="52" t="s">
        <v>1725</v>
      </c>
      <c r="J1597" s="52" t="s">
        <v>1722</v>
      </c>
      <c r="K1597" s="59">
        <v>86.391024137255741</v>
      </c>
      <c r="L1597" s="59">
        <v>0.15049999999999999</v>
      </c>
      <c r="M1597" s="59">
        <v>0.71099999999999997</v>
      </c>
      <c r="N1597" s="59">
        <v>33.935000000000002</v>
      </c>
      <c r="O1597" s="59">
        <v>28.412999999999997</v>
      </c>
      <c r="P1597" s="59"/>
      <c r="Q1597" s="59">
        <v>18.892499999999998</v>
      </c>
      <c r="R1597" s="59"/>
      <c r="S1597" s="59">
        <v>15.720500000000001</v>
      </c>
      <c r="T1597" s="59">
        <v>0.217</v>
      </c>
      <c r="U1597" s="59"/>
      <c r="V1597" s="59">
        <v>98.039500000000004</v>
      </c>
      <c r="W1597" s="59">
        <f t="shared" si="1159"/>
        <v>13.47272479369329</v>
      </c>
      <c r="X1597" s="59">
        <f t="shared" si="1160"/>
        <v>6.0233109649996752</v>
      </c>
      <c r="Y1597" s="59">
        <f t="shared" si="1161"/>
        <v>98.643035758692974</v>
      </c>
      <c r="Z1597" s="59">
        <f t="shared" si="1137"/>
        <v>4.4020134945981313E-3</v>
      </c>
      <c r="AA1597" s="59">
        <f t="shared" si="1138"/>
        <v>1.5640113308003408E-2</v>
      </c>
      <c r="AB1597" s="59">
        <f t="shared" si="1139"/>
        <v>1.1699440580392784</v>
      </c>
      <c r="AC1597" s="59">
        <f t="shared" si="1140"/>
        <v>0.65734299403628749</v>
      </c>
      <c r="AD1597" s="59">
        <f t="shared" si="1141"/>
        <v>0.13257982401877905</v>
      </c>
      <c r="AE1597" s="59">
        <f t="shared" si="1142"/>
        <v>0</v>
      </c>
      <c r="AF1597" s="59">
        <f t="shared" si="1143"/>
        <v>0.32956853369975353</v>
      </c>
      <c r="AG1597" s="59">
        <f t="shared" si="1144"/>
        <v>0</v>
      </c>
      <c r="AH1597" s="59">
        <f t="shared" si="1145"/>
        <v>0.68544187122764699</v>
      </c>
      <c r="AI1597" s="59">
        <f t="shared" si="1146"/>
        <v>5.1050273258786399E-3</v>
      </c>
      <c r="AJ1597" s="59">
        <f t="shared" si="1147"/>
        <v>3.0000244351502259</v>
      </c>
      <c r="AK1597" s="59">
        <f t="shared" si="1104"/>
        <v>3.9999999999999991</v>
      </c>
      <c r="AL1597" s="59">
        <f t="shared" si="1148"/>
        <v>0.67530526573929439</v>
      </c>
      <c r="AM1597" s="59">
        <f t="shared" si="1149"/>
        <v>0.32469473426070561</v>
      </c>
      <c r="AN1597" s="59">
        <f t="shared" si="1150"/>
        <v>2.4858121221602492</v>
      </c>
      <c r="AO1597" s="59">
        <f t="shared" si="1151"/>
        <v>9.2593722999661221</v>
      </c>
      <c r="AP1597" s="59">
        <f t="shared" si="1152"/>
        <v>0.28687719388051064</v>
      </c>
      <c r="AQ1597" s="59">
        <f t="shared" si="1153"/>
        <v>6.7647361989701227E-2</v>
      </c>
      <c r="AR1597" s="59">
        <f t="shared" si="1154"/>
        <v>0.33540185920497395</v>
      </c>
      <c r="AS1597" s="59">
        <f t="shared" si="1155"/>
        <v>0.59695077880532499</v>
      </c>
      <c r="AT1597" s="59">
        <f t="shared" si="1156"/>
        <v>0.35973712684585019</v>
      </c>
      <c r="AU1597" s="59">
        <v>39.486000000000004</v>
      </c>
      <c r="AV1597" s="78"/>
      <c r="AW1597" s="59">
        <v>13.067500000000001</v>
      </c>
      <c r="AX1597" s="59">
        <v>0.127</v>
      </c>
      <c r="AY1597" s="67">
        <v>46.539500000000004</v>
      </c>
      <c r="AZ1597" s="67">
        <v>0.2475</v>
      </c>
      <c r="BA1597" s="67">
        <v>0.184</v>
      </c>
      <c r="BB1597" s="67">
        <v>7.6000000000000012E-2</v>
      </c>
      <c r="BC1597" s="67"/>
      <c r="BD1597" s="67"/>
      <c r="BE1597" s="59">
        <f t="shared" si="1129"/>
        <v>99.727500000000006</v>
      </c>
      <c r="BF1597" s="59">
        <f t="shared" si="1136"/>
        <v>86.391024137255741</v>
      </c>
      <c r="BG1597" s="59">
        <f t="shared" si="1157"/>
        <v>0.1360897586274426</v>
      </c>
      <c r="BH1597" s="64">
        <f t="shared" si="1158"/>
        <v>0.86391024137255745</v>
      </c>
      <c r="BI1597" s="52"/>
      <c r="BJ1597" s="62"/>
      <c r="BK1597" s="62"/>
      <c r="BL1597" s="62"/>
    </row>
    <row r="1598" spans="1:64" s="31" customFormat="1" x14ac:dyDescent="0.25">
      <c r="A1598" s="62"/>
      <c r="B1598" s="58" t="s">
        <v>1659</v>
      </c>
      <c r="C1598" s="66" t="s">
        <v>21</v>
      </c>
      <c r="D1598" s="66" t="s">
        <v>256</v>
      </c>
      <c r="E1598" s="52"/>
      <c r="F1598" s="66" t="s">
        <v>1549</v>
      </c>
      <c r="G1598" s="63" t="s">
        <v>1779</v>
      </c>
      <c r="H1598" s="63" t="s">
        <v>1784</v>
      </c>
      <c r="I1598" s="52" t="s">
        <v>1725</v>
      </c>
      <c r="J1598" s="52" t="s">
        <v>1722</v>
      </c>
      <c r="K1598" s="59">
        <v>86.167848094752074</v>
      </c>
      <c r="L1598" s="59">
        <v>0.106</v>
      </c>
      <c r="M1598" s="59">
        <v>0.748</v>
      </c>
      <c r="N1598" s="59">
        <v>29.517499999999998</v>
      </c>
      <c r="O1598" s="59">
        <v>32.766500000000001</v>
      </c>
      <c r="P1598" s="59"/>
      <c r="Q1598" s="59">
        <v>20.415500000000002</v>
      </c>
      <c r="R1598" s="59"/>
      <c r="S1598" s="59">
        <v>14.901499999999999</v>
      </c>
      <c r="T1598" s="59">
        <v>0.20900000000000002</v>
      </c>
      <c r="U1598" s="59"/>
      <c r="V1598" s="59">
        <v>98.664000000000001</v>
      </c>
      <c r="W1598" s="59">
        <f t="shared" si="1159"/>
        <v>14.229743475458999</v>
      </c>
      <c r="X1598" s="59">
        <f t="shared" si="1160"/>
        <v>6.8745904918215182</v>
      </c>
      <c r="Y1598" s="59">
        <f t="shared" si="1161"/>
        <v>99.352833967280532</v>
      </c>
      <c r="Z1598" s="59">
        <f t="shared" si="1137"/>
        <v>3.1537325254698493E-3</v>
      </c>
      <c r="AA1598" s="59">
        <f t="shared" si="1138"/>
        <v>1.6736938273868452E-2</v>
      </c>
      <c r="AB1598" s="59">
        <f t="shared" si="1139"/>
        <v>1.0351443992496552</v>
      </c>
      <c r="AC1598" s="59">
        <f t="shared" si="1140"/>
        <v>0.77109719547439182</v>
      </c>
      <c r="AD1598" s="59">
        <f t="shared" si="1141"/>
        <v>0.15391931023589023</v>
      </c>
      <c r="AE1598" s="59">
        <f t="shared" si="1142"/>
        <v>0</v>
      </c>
      <c r="AF1598" s="59">
        <f t="shared" si="1143"/>
        <v>0.35407192685145072</v>
      </c>
      <c r="AG1598" s="59">
        <f t="shared" si="1144"/>
        <v>0</v>
      </c>
      <c r="AH1598" s="59">
        <f t="shared" si="1145"/>
        <v>0.6609040068637595</v>
      </c>
      <c r="AI1598" s="59">
        <f t="shared" si="1146"/>
        <v>5.0013672462068436E-3</v>
      </c>
      <c r="AJ1598" s="59">
        <f t="shared" si="1147"/>
        <v>3.0000288767206928</v>
      </c>
      <c r="AK1598" s="59">
        <f t="shared" si="1104"/>
        <v>3.9999999999999991</v>
      </c>
      <c r="AL1598" s="59">
        <f t="shared" si="1148"/>
        <v>0.6511523918055786</v>
      </c>
      <c r="AM1598" s="59">
        <f t="shared" si="1149"/>
        <v>0.3488476081944214</v>
      </c>
      <c r="AN1598" s="59">
        <f t="shared" si="1150"/>
        <v>2.3003736588269206</v>
      </c>
      <c r="AO1598" s="59">
        <f t="shared" si="1151"/>
        <v>8.365867393479931</v>
      </c>
      <c r="AP1598" s="59">
        <f t="shared" si="1152"/>
        <v>0.30299599480970235</v>
      </c>
      <c r="AQ1598" s="59">
        <f t="shared" si="1153"/>
        <v>7.8523813961607458E-2</v>
      </c>
      <c r="AR1598" s="59">
        <f t="shared" si="1154"/>
        <v>0.39338464180324623</v>
      </c>
      <c r="AS1598" s="59">
        <f t="shared" si="1155"/>
        <v>0.52809154423514637</v>
      </c>
      <c r="AT1598" s="59">
        <f t="shared" si="1156"/>
        <v>0.42690700830206391</v>
      </c>
      <c r="AU1598" s="59">
        <v>38.792999999999999</v>
      </c>
      <c r="AV1598" s="78"/>
      <c r="AW1598" s="59">
        <v>13.18</v>
      </c>
      <c r="AX1598" s="59">
        <v>0.1575</v>
      </c>
      <c r="AY1598" s="67">
        <v>46.063500000000005</v>
      </c>
      <c r="AZ1598" s="67">
        <v>0.2175</v>
      </c>
      <c r="BA1598" s="67">
        <v>0.29149999999999998</v>
      </c>
      <c r="BB1598" s="67">
        <v>0.10249999999999999</v>
      </c>
      <c r="BC1598" s="67"/>
      <c r="BD1598" s="67"/>
      <c r="BE1598" s="59">
        <f t="shared" si="1129"/>
        <v>98.805500000000009</v>
      </c>
      <c r="BF1598" s="59">
        <f t="shared" si="1136"/>
        <v>86.167848094752074</v>
      </c>
      <c r="BG1598" s="59">
        <f t="shared" si="1157"/>
        <v>0.13832151905247925</v>
      </c>
      <c r="BH1598" s="64">
        <f t="shared" si="1158"/>
        <v>0.86167848094752075</v>
      </c>
      <c r="BI1598" s="52"/>
      <c r="BJ1598" s="62"/>
      <c r="BK1598" s="62"/>
      <c r="BL1598" s="62"/>
    </row>
    <row r="1599" spans="1:64" s="31" customFormat="1" x14ac:dyDescent="0.25">
      <c r="A1599" s="62"/>
      <c r="B1599" s="58" t="s">
        <v>1659</v>
      </c>
      <c r="C1599" s="66" t="s">
        <v>21</v>
      </c>
      <c r="D1599" s="66" t="s">
        <v>256</v>
      </c>
      <c r="E1599" s="52"/>
      <c r="F1599" s="66" t="s">
        <v>1550</v>
      </c>
      <c r="G1599" s="63" t="s">
        <v>1779</v>
      </c>
      <c r="H1599" s="63" t="s">
        <v>1784</v>
      </c>
      <c r="I1599" s="52" t="s">
        <v>1725</v>
      </c>
      <c r="J1599" s="52" t="s">
        <v>1722</v>
      </c>
      <c r="K1599" s="59">
        <v>86.294022847278498</v>
      </c>
      <c r="L1599" s="59">
        <v>0.13150000000000001</v>
      </c>
      <c r="M1599" s="59">
        <v>0.67</v>
      </c>
      <c r="N1599" s="59">
        <v>34.161000000000001</v>
      </c>
      <c r="O1599" s="59">
        <v>28.29</v>
      </c>
      <c r="P1599" s="59"/>
      <c r="Q1599" s="59">
        <v>19.439500000000002</v>
      </c>
      <c r="R1599" s="59"/>
      <c r="S1599" s="59">
        <v>15.839500000000001</v>
      </c>
      <c r="T1599" s="59">
        <v>0.25</v>
      </c>
      <c r="U1599" s="59"/>
      <c r="V1599" s="59">
        <v>98.781500000000008</v>
      </c>
      <c r="W1599" s="59">
        <f t="shared" si="1159"/>
        <v>13.480597618486884</v>
      </c>
      <c r="X1599" s="59">
        <f t="shared" si="1160"/>
        <v>6.6224743070828165</v>
      </c>
      <c r="Y1599" s="59">
        <f t="shared" si="1161"/>
        <v>99.445071925569692</v>
      </c>
      <c r="Z1599" s="59">
        <f t="shared" si="1137"/>
        <v>3.8172250715839879E-3</v>
      </c>
      <c r="AA1599" s="59">
        <f t="shared" si="1138"/>
        <v>1.4626898313908813E-2</v>
      </c>
      <c r="AB1599" s="59">
        <f t="shared" si="1139"/>
        <v>1.1688397240001926</v>
      </c>
      <c r="AC1599" s="59">
        <f t="shared" si="1140"/>
        <v>0.64955366844941498</v>
      </c>
      <c r="AD1599" s="59">
        <f t="shared" si="1141"/>
        <v>0.14466703494922961</v>
      </c>
      <c r="AE1599" s="59">
        <f t="shared" si="1142"/>
        <v>0</v>
      </c>
      <c r="AF1599" s="59">
        <f t="shared" si="1143"/>
        <v>0.3272702980514689</v>
      </c>
      <c r="AG1599" s="59">
        <f t="shared" si="1144"/>
        <v>0</v>
      </c>
      <c r="AH1599" s="59">
        <f t="shared" si="1145"/>
        <v>0.68541387055796599</v>
      </c>
      <c r="AI1599" s="59">
        <f t="shared" si="1146"/>
        <v>5.8369435213238173E-3</v>
      </c>
      <c r="AJ1599" s="59">
        <f t="shared" si="1147"/>
        <v>3.000025662915089</v>
      </c>
      <c r="AK1599" s="59">
        <f t="shared" si="1104"/>
        <v>4</v>
      </c>
      <c r="AL1599" s="59">
        <f t="shared" si="1148"/>
        <v>0.67682885918829017</v>
      </c>
      <c r="AM1599" s="59">
        <f t="shared" si="1149"/>
        <v>0.32317114081170983</v>
      </c>
      <c r="AN1599" s="59">
        <f t="shared" si="1150"/>
        <v>2.2622313242704064</v>
      </c>
      <c r="AO1599" s="59">
        <f t="shared" si="1151"/>
        <v>8.1847715052530265</v>
      </c>
      <c r="AP1599" s="59">
        <f t="shared" si="1152"/>
        <v>0.30653865425182519</v>
      </c>
      <c r="AQ1599" s="59">
        <f t="shared" si="1153"/>
        <v>7.3694641759408985E-2</v>
      </c>
      <c r="AR1599" s="59">
        <f t="shared" si="1154"/>
        <v>0.33088826985836051</v>
      </c>
      <c r="AS1599" s="59">
        <f t="shared" si="1155"/>
        <v>0.59541708838223051</v>
      </c>
      <c r="AT1599" s="59">
        <f t="shared" si="1156"/>
        <v>0.3572129502595604</v>
      </c>
      <c r="AU1599" s="59">
        <v>38.945499999999996</v>
      </c>
      <c r="AV1599" s="78"/>
      <c r="AW1599" s="59">
        <v>13.1065</v>
      </c>
      <c r="AX1599" s="59">
        <v>0.13100000000000001</v>
      </c>
      <c r="AY1599" s="67">
        <v>46.295999999999999</v>
      </c>
      <c r="AZ1599" s="67">
        <v>0.22600000000000001</v>
      </c>
      <c r="BA1599" s="67">
        <v>0.27949999999999997</v>
      </c>
      <c r="BB1599" s="67">
        <v>9.8000000000000004E-2</v>
      </c>
      <c r="BC1599" s="67"/>
      <c r="BD1599" s="67"/>
      <c r="BE1599" s="59">
        <f t="shared" si="1129"/>
        <v>99.082499999999982</v>
      </c>
      <c r="BF1599" s="59">
        <f t="shared" si="1136"/>
        <v>86.294022847278498</v>
      </c>
      <c r="BG1599" s="59">
        <f t="shared" si="1157"/>
        <v>0.13705977152721502</v>
      </c>
      <c r="BH1599" s="64">
        <f t="shared" si="1158"/>
        <v>0.86294022847278495</v>
      </c>
      <c r="BI1599" s="52"/>
      <c r="BJ1599" s="62"/>
      <c r="BK1599" s="62"/>
      <c r="BL1599" s="62"/>
    </row>
    <row r="1600" spans="1:64" s="31" customFormat="1" x14ac:dyDescent="0.25">
      <c r="A1600" s="62"/>
      <c r="B1600" s="58" t="s">
        <v>1659</v>
      </c>
      <c r="C1600" s="66" t="s">
        <v>21</v>
      </c>
      <c r="D1600" s="66" t="s">
        <v>256</v>
      </c>
      <c r="E1600" s="52"/>
      <c r="F1600" s="66" t="s">
        <v>1551</v>
      </c>
      <c r="G1600" s="63" t="s">
        <v>1779</v>
      </c>
      <c r="H1600" s="63" t="s">
        <v>1784</v>
      </c>
      <c r="I1600" s="52" t="s">
        <v>1725</v>
      </c>
      <c r="J1600" s="52" t="s">
        <v>1722</v>
      </c>
      <c r="K1600" s="59">
        <v>86.215667928784328</v>
      </c>
      <c r="L1600" s="59">
        <v>0.16349999999999998</v>
      </c>
      <c r="M1600" s="59">
        <v>0.84750000000000003</v>
      </c>
      <c r="N1600" s="59">
        <v>30.55</v>
      </c>
      <c r="O1600" s="59">
        <v>31.941500000000001</v>
      </c>
      <c r="P1600" s="59"/>
      <c r="Q1600" s="59">
        <v>21.6495</v>
      </c>
      <c r="R1600" s="59"/>
      <c r="S1600" s="59">
        <v>14.3605</v>
      </c>
      <c r="T1600" s="59">
        <v>0.21450000000000002</v>
      </c>
      <c r="U1600" s="59"/>
      <c r="V1600" s="59">
        <v>99.727000000000004</v>
      </c>
      <c r="W1600" s="59">
        <f t="shared" si="1159"/>
        <v>15.716183263368821</v>
      </c>
      <c r="X1600" s="59">
        <f t="shared" si="1160"/>
        <v>6.5940394939221809</v>
      </c>
      <c r="Y1600" s="59">
        <f t="shared" si="1161"/>
        <v>100.387722757291</v>
      </c>
      <c r="Z1600" s="59">
        <f t="shared" si="1137"/>
        <v>4.8201782860164766E-3</v>
      </c>
      <c r="AA1600" s="59">
        <f t="shared" si="1138"/>
        <v>1.8790592594160421E-2</v>
      </c>
      <c r="AB1600" s="59">
        <f t="shared" si="1139"/>
        <v>1.0615951663560101</v>
      </c>
      <c r="AC1600" s="59">
        <f t="shared" si="1140"/>
        <v>0.74483612101773411</v>
      </c>
      <c r="AD1600" s="59">
        <f t="shared" si="1141"/>
        <v>0.14629321103085438</v>
      </c>
      <c r="AE1600" s="59">
        <f t="shared" si="1142"/>
        <v>0</v>
      </c>
      <c r="AF1600" s="59">
        <f t="shared" si="1143"/>
        <v>0.38749656847843661</v>
      </c>
      <c r="AG1600" s="59">
        <f t="shared" si="1144"/>
        <v>0</v>
      </c>
      <c r="AH1600" s="59">
        <f t="shared" si="1145"/>
        <v>0.63110891081962617</v>
      </c>
      <c r="AI1600" s="59">
        <f t="shared" si="1146"/>
        <v>5.0862313346852379E-3</v>
      </c>
      <c r="AJ1600" s="59">
        <f t="shared" si="1147"/>
        <v>3.0000269799175232</v>
      </c>
      <c r="AK1600" s="59">
        <f t="shared" si="1104"/>
        <v>4</v>
      </c>
      <c r="AL1600" s="59">
        <f t="shared" si="1148"/>
        <v>0.61958130370016595</v>
      </c>
      <c r="AM1600" s="59">
        <f t="shared" si="1149"/>
        <v>0.38041869629983405</v>
      </c>
      <c r="AN1600" s="59">
        <f t="shared" si="1150"/>
        <v>2.6487665814971453</v>
      </c>
      <c r="AO1600" s="59">
        <f t="shared" si="1151"/>
        <v>10.061783882921741</v>
      </c>
      <c r="AP1600" s="59">
        <f t="shared" si="1152"/>
        <v>0.27406521564601827</v>
      </c>
      <c r="AQ1600" s="59">
        <f t="shared" si="1153"/>
        <v>7.4917486389082452E-2</v>
      </c>
      <c r="AR1600" s="59">
        <f t="shared" si="1154"/>
        <v>0.38143430966645575</v>
      </c>
      <c r="AS1600" s="59">
        <f t="shared" si="1155"/>
        <v>0.54364820394446178</v>
      </c>
      <c r="AT1600" s="59">
        <f t="shared" si="1156"/>
        <v>0.41232463488860627</v>
      </c>
      <c r="AU1600" s="59">
        <v>39.608999999999995</v>
      </c>
      <c r="AV1600" s="78"/>
      <c r="AW1600" s="59">
        <v>13.295999999999999</v>
      </c>
      <c r="AX1600" s="59">
        <v>0.1575</v>
      </c>
      <c r="AY1600" s="67">
        <v>46.655999999999999</v>
      </c>
      <c r="AZ1600" s="67">
        <v>0.249</v>
      </c>
      <c r="BA1600" s="67">
        <v>0.2495</v>
      </c>
      <c r="BB1600" s="67">
        <v>0.14450000000000002</v>
      </c>
      <c r="BC1600" s="67"/>
      <c r="BD1600" s="67"/>
      <c r="BE1600" s="59">
        <f t="shared" si="1129"/>
        <v>100.36149999999998</v>
      </c>
      <c r="BF1600" s="59">
        <f t="shared" si="1136"/>
        <v>86.215667928784328</v>
      </c>
      <c r="BG1600" s="59">
        <f t="shared" si="1157"/>
        <v>0.13784332071215671</v>
      </c>
      <c r="BH1600" s="64">
        <f t="shared" si="1158"/>
        <v>0.86215667928784323</v>
      </c>
      <c r="BI1600" s="52"/>
      <c r="BJ1600" s="62"/>
      <c r="BK1600" s="62"/>
      <c r="BL1600" s="62"/>
    </row>
    <row r="1601" spans="1:64" s="31" customFormat="1" x14ac:dyDescent="0.25">
      <c r="A1601" s="62"/>
      <c r="B1601" s="58" t="s">
        <v>1659</v>
      </c>
      <c r="C1601" s="66" t="s">
        <v>21</v>
      </c>
      <c r="D1601" s="66" t="s">
        <v>256</v>
      </c>
      <c r="E1601" s="52"/>
      <c r="F1601" s="66" t="s">
        <v>1552</v>
      </c>
      <c r="G1601" s="63" t="s">
        <v>1779</v>
      </c>
      <c r="H1601" s="63" t="s">
        <v>1784</v>
      </c>
      <c r="I1601" s="52" t="s">
        <v>1725</v>
      </c>
      <c r="J1601" s="52" t="s">
        <v>1722</v>
      </c>
      <c r="K1601" s="59">
        <v>86.185935512672657</v>
      </c>
      <c r="L1601" s="59">
        <v>0.128</v>
      </c>
      <c r="M1601" s="59">
        <v>0.748</v>
      </c>
      <c r="N1601" s="59">
        <v>33.073499999999996</v>
      </c>
      <c r="O1601" s="59">
        <v>29.166</v>
      </c>
      <c r="P1601" s="59"/>
      <c r="Q1601" s="59">
        <v>19.705500000000001</v>
      </c>
      <c r="R1601" s="59"/>
      <c r="S1601" s="59">
        <v>15.547000000000001</v>
      </c>
      <c r="T1601" s="59">
        <v>0.14499999999999999</v>
      </c>
      <c r="U1601" s="59"/>
      <c r="V1601" s="59">
        <v>98.512999999999991</v>
      </c>
      <c r="W1601" s="59">
        <f t="shared" si="1159"/>
        <v>13.837347139016279</v>
      </c>
      <c r="X1601" s="59">
        <f t="shared" si="1160"/>
        <v>6.5216190942250742</v>
      </c>
      <c r="Y1601" s="59">
        <f t="shared" si="1161"/>
        <v>99.166466233241337</v>
      </c>
      <c r="Z1601" s="59">
        <f t="shared" si="1137"/>
        <v>3.7457739853950932E-3</v>
      </c>
      <c r="AA1601" s="59">
        <f t="shared" si="1138"/>
        <v>1.6462228368392968E-2</v>
      </c>
      <c r="AB1601" s="59">
        <f t="shared" si="1139"/>
        <v>1.140812126291777</v>
      </c>
      <c r="AC1601" s="59">
        <f t="shared" si="1140"/>
        <v>0.67510068483521668</v>
      </c>
      <c r="AD1601" s="59">
        <f t="shared" si="1141"/>
        <v>0.14361979832805399</v>
      </c>
      <c r="AE1601" s="59">
        <f t="shared" si="1142"/>
        <v>0</v>
      </c>
      <c r="AF1601" s="59">
        <f t="shared" si="1143"/>
        <v>0.3386568521830553</v>
      </c>
      <c r="AG1601" s="59">
        <f t="shared" si="1144"/>
        <v>0</v>
      </c>
      <c r="AH1601" s="59">
        <f t="shared" si="1145"/>
        <v>0.67821533280936708</v>
      </c>
      <c r="AI1601" s="59">
        <f t="shared" si="1146"/>
        <v>3.4128961174297616E-3</v>
      </c>
      <c r="AJ1601" s="59">
        <f t="shared" si="1147"/>
        <v>3.0000256929186877</v>
      </c>
      <c r="AK1601" s="59">
        <f t="shared" si="1104"/>
        <v>3.9999999999999991</v>
      </c>
      <c r="AL1601" s="59">
        <f t="shared" si="1148"/>
        <v>0.666962222803273</v>
      </c>
      <c r="AM1601" s="59">
        <f t="shared" si="1149"/>
        <v>0.333037777196727</v>
      </c>
      <c r="AN1601" s="59">
        <f t="shared" si="1150"/>
        <v>2.3580095232378815</v>
      </c>
      <c r="AO1601" s="59">
        <f t="shared" si="1151"/>
        <v>8.6412774847948643</v>
      </c>
      <c r="AP1601" s="59">
        <f t="shared" si="1152"/>
        <v>0.29779546278230135</v>
      </c>
      <c r="AQ1601" s="59">
        <f t="shared" si="1153"/>
        <v>7.3292885066094979E-2</v>
      </c>
      <c r="AR1601" s="59">
        <f t="shared" si="1154"/>
        <v>0.34452128103291141</v>
      </c>
      <c r="AS1601" s="59">
        <f t="shared" si="1155"/>
        <v>0.58218583390099365</v>
      </c>
      <c r="AT1601" s="59">
        <f t="shared" si="1156"/>
        <v>0.37176932763431247</v>
      </c>
      <c r="AU1601" s="59">
        <v>38.725499999999997</v>
      </c>
      <c r="AV1601" s="78"/>
      <c r="AW1601" s="59">
        <v>13.199</v>
      </c>
      <c r="AX1601" s="59">
        <v>0.158</v>
      </c>
      <c r="AY1601" s="67">
        <v>46.2</v>
      </c>
      <c r="AZ1601" s="67">
        <v>0.23949999999999999</v>
      </c>
      <c r="BA1601" s="67">
        <v>0.28549999999999998</v>
      </c>
      <c r="BB1601" s="67">
        <v>8.5500000000000007E-2</v>
      </c>
      <c r="BC1601" s="67"/>
      <c r="BD1601" s="67"/>
      <c r="BE1601" s="59">
        <f t="shared" si="1129"/>
        <v>98.893000000000001</v>
      </c>
      <c r="BF1601" s="59">
        <f t="shared" si="1136"/>
        <v>86.185935512672657</v>
      </c>
      <c r="BG1601" s="59">
        <f t="shared" si="1157"/>
        <v>0.13814064487327343</v>
      </c>
      <c r="BH1601" s="64">
        <f t="shared" si="1158"/>
        <v>0.86185935512672662</v>
      </c>
      <c r="BI1601" s="52"/>
      <c r="BJ1601" s="62"/>
      <c r="BK1601" s="62"/>
      <c r="BL1601" s="62"/>
    </row>
    <row r="1602" spans="1:64" s="31" customFormat="1" x14ac:dyDescent="0.25">
      <c r="A1602" s="62"/>
      <c r="B1602" s="58" t="s">
        <v>1659</v>
      </c>
      <c r="C1602" s="66" t="s">
        <v>21</v>
      </c>
      <c r="D1602" s="66" t="s">
        <v>256</v>
      </c>
      <c r="E1602" s="52"/>
      <c r="F1602" s="66" t="s">
        <v>1553</v>
      </c>
      <c r="G1602" s="63" t="s">
        <v>1779</v>
      </c>
      <c r="H1602" s="63" t="s">
        <v>1784</v>
      </c>
      <c r="I1602" s="52" t="s">
        <v>1725</v>
      </c>
      <c r="J1602" s="52" t="s">
        <v>1722</v>
      </c>
      <c r="K1602" s="59">
        <v>86.453350228314235</v>
      </c>
      <c r="L1602" s="59">
        <v>0.11549999999999999</v>
      </c>
      <c r="M1602" s="59">
        <v>0.71750000000000003</v>
      </c>
      <c r="N1602" s="59">
        <v>32.916499999999999</v>
      </c>
      <c r="O1602" s="59">
        <v>29.846499999999999</v>
      </c>
      <c r="P1602" s="59"/>
      <c r="Q1602" s="59">
        <v>19.198</v>
      </c>
      <c r="R1602" s="59"/>
      <c r="S1602" s="59">
        <v>15.751999999999999</v>
      </c>
      <c r="T1602" s="59">
        <v>0.127</v>
      </c>
      <c r="U1602" s="59"/>
      <c r="V1602" s="59">
        <v>98.672999999999988</v>
      </c>
      <c r="W1602" s="59">
        <f t="shared" si="1159"/>
        <v>13.520411106963948</v>
      </c>
      <c r="X1602" s="59">
        <f t="shared" si="1160"/>
        <v>6.3098342887708965</v>
      </c>
      <c r="Y1602" s="59">
        <f t="shared" si="1161"/>
        <v>99.305245395734843</v>
      </c>
      <c r="Z1602" s="59">
        <f t="shared" si="1137"/>
        <v>3.3739057678534141E-3</v>
      </c>
      <c r="AA1602" s="59">
        <f t="shared" si="1138"/>
        <v>1.5762615961623958E-2</v>
      </c>
      <c r="AB1602" s="59">
        <f t="shared" si="1139"/>
        <v>1.1333576697901213</v>
      </c>
      <c r="AC1602" s="59">
        <f t="shared" si="1140"/>
        <v>0.68961143183989093</v>
      </c>
      <c r="AD1602" s="59">
        <f t="shared" si="1141"/>
        <v>0.13870630471442397</v>
      </c>
      <c r="AE1602" s="59">
        <f t="shared" si="1142"/>
        <v>0</v>
      </c>
      <c r="AF1602" s="59">
        <f t="shared" si="1143"/>
        <v>0.33030587104853248</v>
      </c>
      <c r="AG1602" s="59">
        <f t="shared" si="1144"/>
        <v>0</v>
      </c>
      <c r="AH1602" s="59">
        <f t="shared" si="1145"/>
        <v>0.68592411796511865</v>
      </c>
      <c r="AI1602" s="59">
        <f t="shared" si="1146"/>
        <v>2.9838580107404717E-3</v>
      </c>
      <c r="AJ1602" s="59">
        <f t="shared" si="1147"/>
        <v>3.000025775098305</v>
      </c>
      <c r="AK1602" s="59">
        <f t="shared" si="1104"/>
        <v>4.0000000000000009</v>
      </c>
      <c r="AL1602" s="59">
        <f t="shared" si="1148"/>
        <v>0.67496937246545341</v>
      </c>
      <c r="AM1602" s="59">
        <f t="shared" si="1149"/>
        <v>0.32503062753454659</v>
      </c>
      <c r="AN1602" s="59">
        <f t="shared" si="1150"/>
        <v>2.3813327860516798</v>
      </c>
      <c r="AO1602" s="59">
        <f t="shared" si="1151"/>
        <v>8.7533217925028719</v>
      </c>
      <c r="AP1602" s="59">
        <f t="shared" si="1152"/>
        <v>0.29574137278800106</v>
      </c>
      <c r="AQ1602" s="59">
        <f t="shared" si="1153"/>
        <v>7.0708081605051001E-2</v>
      </c>
      <c r="AR1602" s="59">
        <f t="shared" si="1154"/>
        <v>0.3515420694012652</v>
      </c>
      <c r="AS1602" s="59">
        <f t="shared" si="1155"/>
        <v>0.57774984899368376</v>
      </c>
      <c r="AT1602" s="59">
        <f t="shared" si="1156"/>
        <v>0.37829024706083786</v>
      </c>
      <c r="AU1602" s="59">
        <v>38.850499999999997</v>
      </c>
      <c r="AV1602" s="78"/>
      <c r="AW1602" s="59">
        <v>12.972999999999999</v>
      </c>
      <c r="AX1602" s="59">
        <v>0.16600000000000001</v>
      </c>
      <c r="AY1602" s="67">
        <v>46.448999999999998</v>
      </c>
      <c r="AZ1602" s="67">
        <v>0.24149999999999999</v>
      </c>
      <c r="BA1602" s="67">
        <v>0.30349999999999999</v>
      </c>
      <c r="BB1602" s="67">
        <v>6.9500000000000006E-2</v>
      </c>
      <c r="BC1602" s="67"/>
      <c r="BD1602" s="67"/>
      <c r="BE1602" s="59">
        <f t="shared" si="1129"/>
        <v>99.052999999999997</v>
      </c>
      <c r="BF1602" s="59">
        <f t="shared" si="1136"/>
        <v>86.453350228314235</v>
      </c>
      <c r="BG1602" s="59">
        <f t="shared" si="1157"/>
        <v>0.13546649771685765</v>
      </c>
      <c r="BH1602" s="64">
        <f t="shared" si="1158"/>
        <v>0.86453350228314241</v>
      </c>
      <c r="BI1602" s="52"/>
      <c r="BJ1602" s="62"/>
      <c r="BK1602" s="62"/>
      <c r="BL1602" s="62"/>
    </row>
    <row r="1603" spans="1:64" s="31" customFormat="1" x14ac:dyDescent="0.25">
      <c r="A1603" s="62"/>
      <c r="B1603" s="58" t="s">
        <v>1659</v>
      </c>
      <c r="C1603" s="66" t="s">
        <v>21</v>
      </c>
      <c r="D1603" s="66" t="s">
        <v>256</v>
      </c>
      <c r="E1603" s="52"/>
      <c r="F1603" s="66" t="s">
        <v>1554</v>
      </c>
      <c r="G1603" s="63" t="s">
        <v>1779</v>
      </c>
      <c r="H1603" s="63" t="s">
        <v>1784</v>
      </c>
      <c r="I1603" s="52" t="s">
        <v>1725</v>
      </c>
      <c r="J1603" s="52" t="s">
        <v>1722</v>
      </c>
      <c r="K1603" s="59">
        <v>86.391788422842069</v>
      </c>
      <c r="L1603" s="59">
        <v>0.1115</v>
      </c>
      <c r="M1603" s="59">
        <v>0.74049999999999994</v>
      </c>
      <c r="N1603" s="59">
        <v>33.240499999999997</v>
      </c>
      <c r="O1603" s="59">
        <v>29.527000000000001</v>
      </c>
      <c r="P1603" s="59"/>
      <c r="Q1603" s="59">
        <v>19.807500000000001</v>
      </c>
      <c r="R1603" s="59"/>
      <c r="S1603" s="59">
        <v>15.606999999999999</v>
      </c>
      <c r="T1603" s="59">
        <v>0.22700000000000001</v>
      </c>
      <c r="U1603" s="59"/>
      <c r="V1603" s="59">
        <v>99.260999999999996</v>
      </c>
      <c r="W1603" s="59">
        <f t="shared" si="1159"/>
        <v>13.904466302354411</v>
      </c>
      <c r="X1603" s="59">
        <f t="shared" si="1160"/>
        <v>6.5603841938715162</v>
      </c>
      <c r="Y1603" s="59">
        <f t="shared" si="1161"/>
        <v>99.918350496225912</v>
      </c>
      <c r="Z1603" s="59">
        <f t="shared" si="1137"/>
        <v>3.2407620688115518E-3</v>
      </c>
      <c r="AA1603" s="59">
        <f t="shared" si="1138"/>
        <v>1.6186493128223418E-2</v>
      </c>
      <c r="AB1603" s="59">
        <f t="shared" si="1139"/>
        <v>1.1387862122205972</v>
      </c>
      <c r="AC1603" s="59">
        <f t="shared" si="1140"/>
        <v>0.67881539204376096</v>
      </c>
      <c r="AD1603" s="59">
        <f t="shared" si="1141"/>
        <v>0.14349237927869121</v>
      </c>
      <c r="AE1603" s="59">
        <f t="shared" si="1142"/>
        <v>0</v>
      </c>
      <c r="AF1603" s="59">
        <f t="shared" si="1143"/>
        <v>0.33798858668719928</v>
      </c>
      <c r="AG1603" s="59">
        <f t="shared" si="1144"/>
        <v>0</v>
      </c>
      <c r="AH1603" s="59">
        <f t="shared" si="1145"/>
        <v>0.67620926343288579</v>
      </c>
      <c r="AI1603" s="59">
        <f t="shared" si="1146"/>
        <v>5.3066641712714172E-3</v>
      </c>
      <c r="AJ1603" s="59">
        <f t="shared" si="1147"/>
        <v>3.0000257530314407</v>
      </c>
      <c r="AK1603" s="59">
        <f t="shared" si="1104"/>
        <v>4.0000000000000009</v>
      </c>
      <c r="AL1603" s="59">
        <f t="shared" si="1148"/>
        <v>0.66674294700271741</v>
      </c>
      <c r="AM1603" s="59">
        <f t="shared" si="1149"/>
        <v>0.33325705299728259</v>
      </c>
      <c r="AN1603" s="59">
        <f t="shared" si="1150"/>
        <v>2.3554462500810383</v>
      </c>
      <c r="AO1603" s="59">
        <f t="shared" si="1151"/>
        <v>8.6289843968909832</v>
      </c>
      <c r="AP1603" s="59">
        <f t="shared" si="1152"/>
        <v>0.29802295297558373</v>
      </c>
      <c r="AQ1603" s="59">
        <f t="shared" si="1153"/>
        <v>7.3169557646313235E-2</v>
      </c>
      <c r="AR1603" s="59">
        <f t="shared" si="1154"/>
        <v>0.34614118330900473</v>
      </c>
      <c r="AS1603" s="59">
        <f t="shared" si="1155"/>
        <v>0.58068925904468205</v>
      </c>
      <c r="AT1603" s="59">
        <f t="shared" si="1156"/>
        <v>0.3734676457432482</v>
      </c>
      <c r="AU1603" s="59">
        <v>39.372500000000002</v>
      </c>
      <c r="AV1603" s="78"/>
      <c r="AW1603" s="59">
        <v>13.099499999999999</v>
      </c>
      <c r="AX1603" s="59">
        <v>0.157</v>
      </c>
      <c r="AY1603" s="67">
        <v>46.656500000000001</v>
      </c>
      <c r="AZ1603" s="67">
        <v>0.23499999999999999</v>
      </c>
      <c r="BA1603" s="67">
        <v>0.28949999999999998</v>
      </c>
      <c r="BB1603" s="67">
        <v>9.8500000000000004E-2</v>
      </c>
      <c r="BC1603" s="67"/>
      <c r="BD1603" s="67"/>
      <c r="BE1603" s="59">
        <f t="shared" si="1129"/>
        <v>99.908500000000004</v>
      </c>
      <c r="BF1603" s="59">
        <f t="shared" si="1136"/>
        <v>86.391788422842069</v>
      </c>
      <c r="BG1603" s="59">
        <f t="shared" si="1157"/>
        <v>0.1360821157715793</v>
      </c>
      <c r="BH1603" s="64">
        <f t="shared" si="1158"/>
        <v>0.86391788422842064</v>
      </c>
      <c r="BI1603" s="52"/>
      <c r="BJ1603" s="62"/>
      <c r="BK1603" s="62"/>
      <c r="BL1603" s="62"/>
    </row>
    <row r="1604" spans="1:64" s="31" customFormat="1" x14ac:dyDescent="0.25">
      <c r="A1604" s="62"/>
      <c r="B1604" s="58" t="s">
        <v>1659</v>
      </c>
      <c r="C1604" s="66" t="s">
        <v>21</v>
      </c>
      <c r="D1604" s="66" t="s">
        <v>256</v>
      </c>
      <c r="E1604" s="52"/>
      <c r="F1604" s="66" t="s">
        <v>1555</v>
      </c>
      <c r="G1604" s="63" t="s">
        <v>1779</v>
      </c>
      <c r="H1604" s="63" t="s">
        <v>1784</v>
      </c>
      <c r="I1604" s="52" t="s">
        <v>1725</v>
      </c>
      <c r="J1604" s="52" t="s">
        <v>1722</v>
      </c>
      <c r="K1604" s="59">
        <v>84.61014257111718</v>
      </c>
      <c r="L1604" s="59">
        <v>0.121</v>
      </c>
      <c r="M1604" s="59">
        <v>0.81400000000000006</v>
      </c>
      <c r="N1604" s="59">
        <v>29.956</v>
      </c>
      <c r="O1604" s="59">
        <v>30.984000000000002</v>
      </c>
      <c r="P1604" s="59"/>
      <c r="Q1604" s="59">
        <v>22.442</v>
      </c>
      <c r="R1604" s="59"/>
      <c r="S1604" s="59">
        <v>14.013</v>
      </c>
      <c r="T1604" s="59">
        <v>0.1885</v>
      </c>
      <c r="U1604" s="59"/>
      <c r="V1604" s="59">
        <v>98.518500000000017</v>
      </c>
      <c r="W1604" s="59">
        <f t="shared" si="1159"/>
        <v>15.721277828802254</v>
      </c>
      <c r="X1604" s="59">
        <f t="shared" si="1160"/>
        <v>7.4691288855276126</v>
      </c>
      <c r="Y1604" s="59">
        <f t="shared" si="1161"/>
        <v>99.266906714329878</v>
      </c>
      <c r="Z1604" s="59">
        <f t="shared" si="1137"/>
        <v>3.6170385464565197E-3</v>
      </c>
      <c r="AA1604" s="59">
        <f t="shared" si="1138"/>
        <v>1.829985279666213E-2</v>
      </c>
      <c r="AB1604" s="59">
        <f t="shared" si="1139"/>
        <v>1.05548960740752</v>
      </c>
      <c r="AC1604" s="59">
        <f t="shared" si="1140"/>
        <v>0.73259732456522486</v>
      </c>
      <c r="AD1604" s="59">
        <f t="shared" si="1141"/>
        <v>0.1680215566048095</v>
      </c>
      <c r="AE1604" s="59">
        <f t="shared" si="1142"/>
        <v>0</v>
      </c>
      <c r="AF1604" s="59">
        <f t="shared" si="1143"/>
        <v>0.39303483226549474</v>
      </c>
      <c r="AG1604" s="59">
        <f t="shared" si="1144"/>
        <v>0</v>
      </c>
      <c r="AH1604" s="59">
        <f t="shared" si="1145"/>
        <v>0.62443651978024584</v>
      </c>
      <c r="AI1604" s="59">
        <f t="shared" si="1146"/>
        <v>4.5321324016902691E-3</v>
      </c>
      <c r="AJ1604" s="59">
        <f t="shared" si="1147"/>
        <v>3.0000288643681037</v>
      </c>
      <c r="AK1604" s="59">
        <f t="shared" si="1104"/>
        <v>4</v>
      </c>
      <c r="AL1604" s="59">
        <f t="shared" si="1148"/>
        <v>0.61371410460328535</v>
      </c>
      <c r="AM1604" s="59">
        <f t="shared" si="1149"/>
        <v>0.38628589539671465</v>
      </c>
      <c r="AN1604" s="59">
        <f t="shared" si="1150"/>
        <v>2.3391929000510427</v>
      </c>
      <c r="AO1604" s="59">
        <f t="shared" si="1151"/>
        <v>8.551131966105153</v>
      </c>
      <c r="AP1604" s="59">
        <f t="shared" si="1152"/>
        <v>0.29947356440076112</v>
      </c>
      <c r="AQ1604" s="59">
        <f t="shared" si="1153"/>
        <v>8.5895827141464751E-2</v>
      </c>
      <c r="AR1604" s="59">
        <f t="shared" si="1154"/>
        <v>0.37451773704941899</v>
      </c>
      <c r="AS1604" s="59">
        <f t="shared" si="1155"/>
        <v>0.53958643580911625</v>
      </c>
      <c r="AT1604" s="59">
        <f t="shared" si="1156"/>
        <v>0.40971012732416279</v>
      </c>
      <c r="AU1604" s="59">
        <v>38.6235</v>
      </c>
      <c r="AV1604" s="78"/>
      <c r="AW1604" s="59">
        <v>14.6525</v>
      </c>
      <c r="AX1604" s="59">
        <v>0.19950000000000001</v>
      </c>
      <c r="AY1604" s="67">
        <v>45.194500000000005</v>
      </c>
      <c r="AZ1604" s="67">
        <v>0.23399999999999999</v>
      </c>
      <c r="BA1604" s="67">
        <v>0.22100000000000003</v>
      </c>
      <c r="BB1604" s="67">
        <v>0.09</v>
      </c>
      <c r="BC1604" s="67"/>
      <c r="BD1604" s="67"/>
      <c r="BE1604" s="59">
        <f t="shared" si="1129"/>
        <v>99.215000000000003</v>
      </c>
      <c r="BF1604" s="59">
        <f t="shared" si="1136"/>
        <v>84.61014257111718</v>
      </c>
      <c r="BG1604" s="59">
        <f t="shared" si="1157"/>
        <v>0.15389857428882819</v>
      </c>
      <c r="BH1604" s="64">
        <f t="shared" si="1158"/>
        <v>0.84610142571117175</v>
      </c>
      <c r="BI1604" s="52"/>
      <c r="BJ1604" s="62"/>
      <c r="BK1604" s="62"/>
      <c r="BL1604" s="62"/>
    </row>
    <row r="1605" spans="1:64" s="31" customFormat="1" x14ac:dyDescent="0.25">
      <c r="A1605" s="62"/>
      <c r="B1605" s="58" t="s">
        <v>1659</v>
      </c>
      <c r="C1605" s="66" t="s">
        <v>21</v>
      </c>
      <c r="D1605" s="66" t="s">
        <v>256</v>
      </c>
      <c r="E1605" s="52"/>
      <c r="F1605" s="66" t="s">
        <v>1556</v>
      </c>
      <c r="G1605" s="63" t="s">
        <v>1779</v>
      </c>
      <c r="H1605" s="63" t="s">
        <v>1784</v>
      </c>
      <c r="I1605" s="52" t="s">
        <v>1725</v>
      </c>
      <c r="J1605" s="52" t="s">
        <v>1722</v>
      </c>
      <c r="K1605" s="59">
        <v>86.229377878928915</v>
      </c>
      <c r="L1605" s="59">
        <v>0.123</v>
      </c>
      <c r="M1605" s="59">
        <v>0.8015000000000001</v>
      </c>
      <c r="N1605" s="59">
        <v>31.279499999999999</v>
      </c>
      <c r="O1605" s="59">
        <v>30.65</v>
      </c>
      <c r="P1605" s="59"/>
      <c r="Q1605" s="59">
        <v>19.805999999999997</v>
      </c>
      <c r="R1605" s="59"/>
      <c r="S1605" s="59">
        <v>15.257999999999999</v>
      </c>
      <c r="T1605" s="59">
        <v>0.19450000000000001</v>
      </c>
      <c r="U1605" s="59"/>
      <c r="V1605" s="59">
        <v>98.112499999999997</v>
      </c>
      <c r="W1605" s="59">
        <f t="shared" si="1159"/>
        <v>13.863800710512333</v>
      </c>
      <c r="X1605" s="59">
        <f t="shared" si="1160"/>
        <v>6.6039111908064738</v>
      </c>
      <c r="Y1605" s="59">
        <f t="shared" si="1161"/>
        <v>98.774211901318807</v>
      </c>
      <c r="Z1605" s="59">
        <f t="shared" si="1137"/>
        <v>3.6425372617052369E-3</v>
      </c>
      <c r="AA1605" s="59">
        <f t="shared" si="1138"/>
        <v>1.7850806530600036E-2</v>
      </c>
      <c r="AB1605" s="59">
        <f t="shared" si="1139"/>
        <v>1.0918451941356748</v>
      </c>
      <c r="AC1605" s="59">
        <f t="shared" si="1140"/>
        <v>0.71794214482528351</v>
      </c>
      <c r="AD1605" s="59">
        <f t="shared" si="1141"/>
        <v>0.14717274813679945</v>
      </c>
      <c r="AE1605" s="59">
        <f t="shared" si="1142"/>
        <v>0</v>
      </c>
      <c r="AF1605" s="59">
        <f t="shared" si="1143"/>
        <v>0.34336547884591584</v>
      </c>
      <c r="AG1605" s="59">
        <f t="shared" si="1144"/>
        <v>0</v>
      </c>
      <c r="AH1605" s="59">
        <f t="shared" si="1145"/>
        <v>0.67357491985172413</v>
      </c>
      <c r="AI1605" s="59">
        <f t="shared" si="1146"/>
        <v>4.6327830711125053E-3</v>
      </c>
      <c r="AJ1605" s="59">
        <f t="shared" si="1147"/>
        <v>3.0000266126588153</v>
      </c>
      <c r="AK1605" s="59">
        <f t="shared" si="1104"/>
        <v>3.9999999999999991</v>
      </c>
      <c r="AL1605" s="59">
        <f t="shared" si="1148"/>
        <v>0.6623543726990766</v>
      </c>
      <c r="AM1605" s="59">
        <f t="shared" si="1149"/>
        <v>0.3376456273009234</v>
      </c>
      <c r="AN1605" s="59">
        <f t="shared" si="1150"/>
        <v>2.3330778503011445</v>
      </c>
      <c r="AO1605" s="59">
        <f t="shared" si="1151"/>
        <v>8.5218844683630497</v>
      </c>
      <c r="AP1605" s="59">
        <f t="shared" si="1152"/>
        <v>0.30002299523536469</v>
      </c>
      <c r="AQ1605" s="59">
        <f t="shared" si="1153"/>
        <v>7.5204777607427817E-2</v>
      </c>
      <c r="AR1605" s="59">
        <f t="shared" si="1154"/>
        <v>0.3668660130365855</v>
      </c>
      <c r="AS1605" s="59">
        <f t="shared" si="1155"/>
        <v>0.55792920935598667</v>
      </c>
      <c r="AT1605" s="59">
        <f t="shared" si="1156"/>
        <v>0.39669972784618496</v>
      </c>
      <c r="AU1605" s="59">
        <v>38.459000000000003</v>
      </c>
      <c r="AV1605" s="78"/>
      <c r="AW1605" s="59">
        <v>13.076000000000001</v>
      </c>
      <c r="AX1605" s="59">
        <v>0.20200000000000001</v>
      </c>
      <c r="AY1605" s="67">
        <v>45.936999999999998</v>
      </c>
      <c r="AZ1605" s="67">
        <v>0.25950000000000001</v>
      </c>
      <c r="BA1605" s="67">
        <v>0.20499999999999999</v>
      </c>
      <c r="BB1605" s="67">
        <v>8.6999999999999994E-2</v>
      </c>
      <c r="BC1605" s="67"/>
      <c r="BD1605" s="67"/>
      <c r="BE1605" s="59">
        <f t="shared" si="1129"/>
        <v>98.225500000000011</v>
      </c>
      <c r="BF1605" s="59">
        <f t="shared" si="1136"/>
        <v>86.229377878928915</v>
      </c>
      <c r="BG1605" s="59">
        <f t="shared" si="1157"/>
        <v>0.13770622121071086</v>
      </c>
      <c r="BH1605" s="64">
        <f t="shared" si="1158"/>
        <v>0.86229377878928914</v>
      </c>
      <c r="BI1605" s="52"/>
      <c r="BJ1605" s="62"/>
      <c r="BK1605" s="62"/>
      <c r="BL1605" s="62"/>
    </row>
    <row r="1606" spans="1:64" s="31" customFormat="1" x14ac:dyDescent="0.25">
      <c r="A1606" s="62"/>
      <c r="B1606" s="58" t="s">
        <v>1659</v>
      </c>
      <c r="C1606" s="66" t="s">
        <v>21</v>
      </c>
      <c r="D1606" s="66" t="s">
        <v>256</v>
      </c>
      <c r="E1606" s="52"/>
      <c r="F1606" s="66" t="s">
        <v>1557</v>
      </c>
      <c r="G1606" s="63" t="s">
        <v>1779</v>
      </c>
      <c r="H1606" s="63" t="s">
        <v>1784</v>
      </c>
      <c r="I1606" s="52" t="s">
        <v>1725</v>
      </c>
      <c r="J1606" s="52" t="s">
        <v>1722</v>
      </c>
      <c r="K1606" s="59">
        <v>85.480810234500524</v>
      </c>
      <c r="L1606" s="59">
        <v>0.12</v>
      </c>
      <c r="M1606" s="59">
        <v>0.97399999999999998</v>
      </c>
      <c r="N1606" s="59">
        <v>27.227499999999999</v>
      </c>
      <c r="O1606" s="59">
        <v>34.275999999999996</v>
      </c>
      <c r="P1606" s="59"/>
      <c r="Q1606" s="59">
        <v>22.146000000000001</v>
      </c>
      <c r="R1606" s="59"/>
      <c r="S1606" s="59">
        <v>14.0205</v>
      </c>
      <c r="T1606" s="59">
        <v>0.22</v>
      </c>
      <c r="U1606" s="59"/>
      <c r="V1606" s="59">
        <v>98.983999999999995</v>
      </c>
      <c r="W1606" s="59">
        <f t="shared" si="1159"/>
        <v>15.539795335940134</v>
      </c>
      <c r="X1606" s="59">
        <f t="shared" si="1160"/>
        <v>7.3418589287173441</v>
      </c>
      <c r="Y1606" s="59">
        <f t="shared" si="1161"/>
        <v>99.719654264657478</v>
      </c>
      <c r="Z1606" s="59">
        <f t="shared" si="1137"/>
        <v>3.6124840912032351E-3</v>
      </c>
      <c r="AA1606" s="59">
        <f t="shared" si="1138"/>
        <v>2.2051547835351681E-2</v>
      </c>
      <c r="AB1606" s="59">
        <f t="shared" si="1139"/>
        <v>0.96612837347122349</v>
      </c>
      <c r="AC1606" s="59">
        <f t="shared" si="1140"/>
        <v>0.8161592534365355</v>
      </c>
      <c r="AD1606" s="59">
        <f t="shared" si="1141"/>
        <v>0.16632518536455612</v>
      </c>
      <c r="AE1606" s="59">
        <f t="shared" si="1142"/>
        <v>0</v>
      </c>
      <c r="AF1606" s="59">
        <f t="shared" si="1143"/>
        <v>0.39124195773685061</v>
      </c>
      <c r="AG1606" s="59">
        <f t="shared" si="1144"/>
        <v>0</v>
      </c>
      <c r="AH1606" s="59">
        <f t="shared" si="1145"/>
        <v>0.62918390536487268</v>
      </c>
      <c r="AI1606" s="59">
        <f t="shared" si="1146"/>
        <v>5.326854636693943E-3</v>
      </c>
      <c r="AJ1606" s="59">
        <f t="shared" si="1147"/>
        <v>3.0000295619372874</v>
      </c>
      <c r="AK1606" s="59">
        <f t="shared" ref="AK1606:AK1608" si="1162">Z1606*2+AA1606*2+AB1606*1.5+AC1606*1.5+AD1606*1.5+AE1606*2.5+AF1606+AG1606+AH1606+AI1606</f>
        <v>3.9999999999999996</v>
      </c>
      <c r="AL1606" s="59">
        <f t="shared" si="1148"/>
        <v>0.61658953199439936</v>
      </c>
      <c r="AM1606" s="59">
        <f t="shared" si="1149"/>
        <v>0.38341046800560064</v>
      </c>
      <c r="AN1606" s="59">
        <f t="shared" si="1150"/>
        <v>2.3522712863918698</v>
      </c>
      <c r="AO1606" s="59">
        <f t="shared" si="1151"/>
        <v>8.6137634581711549</v>
      </c>
      <c r="AP1606" s="59">
        <f t="shared" si="1152"/>
        <v>0.2983052129639317</v>
      </c>
      <c r="AQ1606" s="59">
        <f t="shared" si="1153"/>
        <v>8.5355687039028086E-2</v>
      </c>
      <c r="AR1606" s="59">
        <f t="shared" si="1154"/>
        <v>0.41884116141307537</v>
      </c>
      <c r="AS1606" s="59">
        <f t="shared" si="1155"/>
        <v>0.4958031515478965</v>
      </c>
      <c r="AT1606" s="59">
        <f t="shared" si="1156"/>
        <v>0.45792791304541508</v>
      </c>
      <c r="AU1606" s="59">
        <v>39.149000000000001</v>
      </c>
      <c r="AV1606" s="78"/>
      <c r="AW1606" s="59">
        <v>14.035</v>
      </c>
      <c r="AX1606" s="59"/>
      <c r="AY1606" s="67">
        <v>46.358000000000004</v>
      </c>
      <c r="AZ1606" s="67"/>
      <c r="BA1606" s="67">
        <v>0.18099999999999999</v>
      </c>
      <c r="BB1606" s="67"/>
      <c r="BC1606" s="67"/>
      <c r="BD1606" s="67"/>
      <c r="BE1606" s="59">
        <f>SUM(AU1606:BC1606)</f>
        <v>99.722999999999999</v>
      </c>
      <c r="BF1606" s="59">
        <f t="shared" si="1136"/>
        <v>85.480810234500524</v>
      </c>
      <c r="BG1606" s="59">
        <f t="shared" si="1157"/>
        <v>0.14519189765499477</v>
      </c>
      <c r="BH1606" s="64">
        <f t="shared" si="1158"/>
        <v>0.85480810234500526</v>
      </c>
      <c r="BI1606" s="52"/>
      <c r="BJ1606" s="62"/>
      <c r="BK1606" s="62"/>
      <c r="BL1606" s="62"/>
    </row>
    <row r="1607" spans="1:64" s="31" customFormat="1" x14ac:dyDescent="0.25">
      <c r="A1607" s="62"/>
      <c r="B1607" s="58" t="s">
        <v>1659</v>
      </c>
      <c r="C1607" s="66" t="s">
        <v>21</v>
      </c>
      <c r="D1607" s="66" t="s">
        <v>256</v>
      </c>
      <c r="E1607" s="52"/>
      <c r="F1607" s="66" t="s">
        <v>1558</v>
      </c>
      <c r="G1607" s="63" t="s">
        <v>1779</v>
      </c>
      <c r="H1607" s="63" t="s">
        <v>1784</v>
      </c>
      <c r="I1607" s="52" t="s">
        <v>1725</v>
      </c>
      <c r="J1607" s="52" t="s">
        <v>1722</v>
      </c>
      <c r="K1607" s="59">
        <v>85.827768633624245</v>
      </c>
      <c r="L1607" s="59">
        <v>0.13150000000000001</v>
      </c>
      <c r="M1607" s="59">
        <v>0.84549999999999992</v>
      </c>
      <c r="N1607" s="59">
        <v>30.245000000000001</v>
      </c>
      <c r="O1607" s="59">
        <v>31.316500000000001</v>
      </c>
      <c r="P1607" s="59"/>
      <c r="Q1607" s="59">
        <v>22.177499999999998</v>
      </c>
      <c r="R1607" s="59"/>
      <c r="S1607" s="59">
        <v>13.931000000000001</v>
      </c>
      <c r="T1607" s="59">
        <v>0.16299999999999998</v>
      </c>
      <c r="U1607" s="59"/>
      <c r="V1607" s="59">
        <v>98.809999999999988</v>
      </c>
      <c r="W1607" s="59">
        <f t="shared" si="1159"/>
        <v>16.04184868406006</v>
      </c>
      <c r="X1607" s="59">
        <f t="shared" si="1160"/>
        <v>6.8189056634140242</v>
      </c>
      <c r="Y1607" s="59">
        <f t="shared" si="1161"/>
        <v>99.493254347474078</v>
      </c>
      <c r="Z1607" s="59">
        <f t="shared" si="1137"/>
        <v>3.9202140265237832E-3</v>
      </c>
      <c r="AA1607" s="59">
        <f t="shared" si="1138"/>
        <v>1.8956277690449545E-2</v>
      </c>
      <c r="AB1607" s="59">
        <f t="shared" si="1139"/>
        <v>1.062771714326741</v>
      </c>
      <c r="AC1607" s="59">
        <f t="shared" si="1140"/>
        <v>0.73844358395709231</v>
      </c>
      <c r="AD1607" s="59">
        <f t="shared" si="1141"/>
        <v>0.15297694764203226</v>
      </c>
      <c r="AE1607" s="59">
        <f t="shared" si="1142"/>
        <v>0</v>
      </c>
      <c r="AF1607" s="59">
        <f t="shared" si="1143"/>
        <v>0.39995752521783046</v>
      </c>
      <c r="AG1607" s="59">
        <f t="shared" si="1144"/>
        <v>0</v>
      </c>
      <c r="AH1607" s="59">
        <f t="shared" si="1145"/>
        <v>0.61909275762167992</v>
      </c>
      <c r="AI1607" s="59">
        <f t="shared" si="1146"/>
        <v>3.9083648377449022E-3</v>
      </c>
      <c r="AJ1607" s="59">
        <f t="shared" si="1147"/>
        <v>3.0000273853200938</v>
      </c>
      <c r="AK1607" s="59">
        <f t="shared" si="1162"/>
        <v>4</v>
      </c>
      <c r="AL1607" s="59">
        <f t="shared" si="1148"/>
        <v>0.60751934232001037</v>
      </c>
      <c r="AM1607" s="59">
        <f t="shared" si="1149"/>
        <v>0.39248065767998963</v>
      </c>
      <c r="AN1607" s="59">
        <f t="shared" si="1150"/>
        <v>2.6144953954352355</v>
      </c>
      <c r="AO1607" s="59">
        <f t="shared" si="1151"/>
        <v>9.8917264101908096</v>
      </c>
      <c r="AP1607" s="59">
        <f t="shared" si="1152"/>
        <v>0.27666379137262287</v>
      </c>
      <c r="AQ1607" s="59">
        <f t="shared" si="1153"/>
        <v>7.8281421882090321E-2</v>
      </c>
      <c r="AR1607" s="59">
        <f t="shared" si="1154"/>
        <v>0.37787663189054843</v>
      </c>
      <c r="AS1607" s="59">
        <f t="shared" si="1155"/>
        <v>0.54384194622736137</v>
      </c>
      <c r="AT1607" s="59">
        <f t="shared" si="1156"/>
        <v>0.40996963808861081</v>
      </c>
      <c r="AU1607" s="59">
        <v>39.256999999999998</v>
      </c>
      <c r="AV1607" s="78"/>
      <c r="AW1607" s="59">
        <v>13.5655</v>
      </c>
      <c r="AX1607" s="59">
        <v>0.17899999999999999</v>
      </c>
      <c r="AY1607" s="67">
        <v>46.090499999999999</v>
      </c>
      <c r="AZ1607" s="67">
        <v>0.22599999999999998</v>
      </c>
      <c r="BA1607" s="67">
        <v>0.25700000000000001</v>
      </c>
      <c r="BB1607" s="67">
        <v>5.2000000000000005E-2</v>
      </c>
      <c r="BC1607" s="67"/>
      <c r="BD1607" s="67"/>
      <c r="BE1607" s="59">
        <f t="shared" si="1129"/>
        <v>99.62700000000001</v>
      </c>
      <c r="BF1607" s="59">
        <f t="shared" si="1136"/>
        <v>85.827768633624245</v>
      </c>
      <c r="BG1607" s="59">
        <f t="shared" si="1157"/>
        <v>0.14172231366375754</v>
      </c>
      <c r="BH1607" s="64">
        <f t="shared" si="1158"/>
        <v>0.85827768633624246</v>
      </c>
      <c r="BI1607" s="52"/>
      <c r="BJ1607" s="62"/>
      <c r="BK1607" s="62"/>
      <c r="BL1607" s="62"/>
    </row>
    <row r="1608" spans="1:64" s="31" customFormat="1" ht="15.75" thickBot="1" x14ac:dyDescent="0.3">
      <c r="A1608" s="62"/>
      <c r="B1608" s="71" t="s">
        <v>1659</v>
      </c>
      <c r="C1608" s="72" t="s">
        <v>21</v>
      </c>
      <c r="D1608" s="72" t="s">
        <v>256</v>
      </c>
      <c r="E1608" s="73"/>
      <c r="F1608" s="72" t="s">
        <v>1559</v>
      </c>
      <c r="G1608" s="74" t="s">
        <v>1779</v>
      </c>
      <c r="H1608" s="74" t="s">
        <v>1784</v>
      </c>
      <c r="I1608" s="73" t="s">
        <v>1725</v>
      </c>
      <c r="J1608" s="73" t="s">
        <v>1722</v>
      </c>
      <c r="K1608" s="75">
        <v>86.214933998382591</v>
      </c>
      <c r="L1608" s="75">
        <v>0.15</v>
      </c>
      <c r="M1608" s="75">
        <v>0.67900000000000005</v>
      </c>
      <c r="N1608" s="75">
        <v>52.095500000000001</v>
      </c>
      <c r="O1608" s="75">
        <v>11.164999999999999</v>
      </c>
      <c r="P1608" s="75"/>
      <c r="Q1608" s="75">
        <v>16.236499999999999</v>
      </c>
      <c r="R1608" s="75"/>
      <c r="S1608" s="75">
        <v>19.177499999999998</v>
      </c>
      <c r="T1608" s="75">
        <v>0.29699999999999999</v>
      </c>
      <c r="U1608" s="75"/>
      <c r="V1608" s="75">
        <v>99.800499999999985</v>
      </c>
      <c r="W1608" s="75">
        <f t="shared" si="1159"/>
        <v>11.481904235532742</v>
      </c>
      <c r="X1608" s="75">
        <f t="shared" si="1160"/>
        <v>5.284058417945384</v>
      </c>
      <c r="Y1608" s="75">
        <f t="shared" si="1161"/>
        <v>100.32996265347812</v>
      </c>
      <c r="Z1608" s="75">
        <f t="shared" si="1137"/>
        <v>3.9716862872984249E-3</v>
      </c>
      <c r="AA1608" s="75">
        <f t="shared" si="1138"/>
        <v>1.3521002010309108E-2</v>
      </c>
      <c r="AB1608" s="75">
        <f t="shared" si="1139"/>
        <v>1.6258716630398202</v>
      </c>
      <c r="AC1608" s="75">
        <f t="shared" si="1140"/>
        <v>0.23383121344627328</v>
      </c>
      <c r="AD1608" s="75">
        <f t="shared" si="1141"/>
        <v>0.10528792632875268</v>
      </c>
      <c r="AE1608" s="75">
        <f t="shared" si="1142"/>
        <v>0</v>
      </c>
      <c r="AF1608" s="75">
        <f t="shared" si="1143"/>
        <v>0.25425706547944671</v>
      </c>
      <c r="AG1608" s="75">
        <f t="shared" si="1144"/>
        <v>0</v>
      </c>
      <c r="AH1608" s="75">
        <f t="shared" si="1145"/>
        <v>0.75694630905807536</v>
      </c>
      <c r="AI1608" s="75">
        <f t="shared" si="1146"/>
        <v>6.3250446449933011E-3</v>
      </c>
      <c r="AJ1608" s="75">
        <f t="shared" si="1147"/>
        <v>3.0000119102949694</v>
      </c>
      <c r="AK1608" s="59">
        <f t="shared" si="1162"/>
        <v>4</v>
      </c>
      <c r="AL1608" s="75">
        <f t="shared" si="1148"/>
        <v>0.74855991200016303</v>
      </c>
      <c r="AM1608" s="75">
        <f t="shared" si="1149"/>
        <v>0.25144008799983697</v>
      </c>
      <c r="AN1608" s="75">
        <f t="shared" si="1150"/>
        <v>2.4148739019282273</v>
      </c>
      <c r="AO1608" s="75">
        <f t="shared" si="1151"/>
        <v>8.9150469802024048</v>
      </c>
      <c r="AP1608" s="75">
        <f t="shared" si="1152"/>
        <v>0.29283658158954118</v>
      </c>
      <c r="AQ1608" s="75">
        <f t="shared" si="1153"/>
        <v>5.3581892687705149E-2</v>
      </c>
      <c r="AR1608" s="75">
        <f t="shared" si="1154"/>
        <v>0.11899862997389629</v>
      </c>
      <c r="AS1608" s="75">
        <f t="shared" si="1155"/>
        <v>0.8274194773383986</v>
      </c>
      <c r="AT1608" s="75">
        <f t="shared" si="1156"/>
        <v>0.12573579167017104</v>
      </c>
      <c r="AU1608" s="75">
        <v>39.693666666666665</v>
      </c>
      <c r="AV1608" s="81"/>
      <c r="AW1608" s="75">
        <v>13.244666666666667</v>
      </c>
      <c r="AX1608" s="75">
        <v>0.19300000000000003</v>
      </c>
      <c r="AY1608" s="76">
        <v>46.473000000000006</v>
      </c>
      <c r="AZ1608" s="76">
        <v>0.249</v>
      </c>
      <c r="BA1608" s="76">
        <v>0.249</v>
      </c>
      <c r="BB1608" s="76">
        <v>7.7333333333333323E-2</v>
      </c>
      <c r="BC1608" s="76"/>
      <c r="BD1608" s="76"/>
      <c r="BE1608" s="75">
        <f t="shared" si="1129"/>
        <v>100.17966666666665</v>
      </c>
      <c r="BF1608" s="75">
        <f t="shared" si="1136"/>
        <v>86.214933998382591</v>
      </c>
      <c r="BG1608" s="75">
        <f t="shared" si="1157"/>
        <v>0.13785066001617408</v>
      </c>
      <c r="BH1608" s="77">
        <f t="shared" si="1158"/>
        <v>0.86214933998382592</v>
      </c>
      <c r="BI1608" s="52"/>
      <c r="BJ1608" s="62"/>
      <c r="BK1608" s="62"/>
      <c r="BL1608" s="62"/>
    </row>
    <row r="1998" spans="3:3" x14ac:dyDescent="0.25">
      <c r="C1998" s="66"/>
    </row>
    <row r="1999" spans="3:3" x14ac:dyDescent="0.25">
      <c r="C1999" s="66"/>
    </row>
    <row r="2000" spans="3:3" x14ac:dyDescent="0.25">
      <c r="C2000" s="66"/>
    </row>
    <row r="2001" spans="3:3" x14ac:dyDescent="0.25">
      <c r="C2001" s="66"/>
    </row>
    <row r="2002" spans="3:3" x14ac:dyDescent="0.25">
      <c r="C2002" s="66"/>
    </row>
    <row r="2003" spans="3:3" x14ac:dyDescent="0.25">
      <c r="C2003" s="66"/>
    </row>
    <row r="2004" spans="3:3" x14ac:dyDescent="0.25">
      <c r="C2004" s="66"/>
    </row>
    <row r="2005" spans="3:3" x14ac:dyDescent="0.25">
      <c r="C2005" s="66"/>
    </row>
    <row r="2006" spans="3:3" x14ac:dyDescent="0.25">
      <c r="C2006" s="66"/>
    </row>
    <row r="2007" spans="3:3" x14ac:dyDescent="0.25">
      <c r="C2007" s="66"/>
    </row>
    <row r="2008" spans="3:3" x14ac:dyDescent="0.25">
      <c r="C2008" s="66"/>
    </row>
    <row r="2009" spans="3:3" x14ac:dyDescent="0.25">
      <c r="C2009" s="66"/>
    </row>
    <row r="2010" spans="3:3" x14ac:dyDescent="0.25">
      <c r="C2010" s="66"/>
    </row>
    <row r="2011" spans="3:3" x14ac:dyDescent="0.25">
      <c r="C2011" s="66"/>
    </row>
    <row r="2012" spans="3:3" x14ac:dyDescent="0.25">
      <c r="C2012" s="66"/>
    </row>
    <row r="2013" spans="3:3" x14ac:dyDescent="0.25">
      <c r="C2013" s="66"/>
    </row>
    <row r="2014" spans="3:3" x14ac:dyDescent="0.25">
      <c r="C2014" s="66"/>
    </row>
    <row r="2015" spans="3:3" x14ac:dyDescent="0.25">
      <c r="C2015" s="66"/>
    </row>
    <row r="2016" spans="3:3" x14ac:dyDescent="0.25">
      <c r="C2016" s="66"/>
    </row>
    <row r="2017" spans="3:3" x14ac:dyDescent="0.25">
      <c r="C2017" s="66"/>
    </row>
    <row r="2018" spans="3:3" x14ac:dyDescent="0.25">
      <c r="C2018" s="66"/>
    </row>
    <row r="2019" spans="3:3" x14ac:dyDescent="0.25">
      <c r="C2019" s="66"/>
    </row>
    <row r="2020" spans="3:3" x14ac:dyDescent="0.25">
      <c r="C2020" s="66"/>
    </row>
    <row r="2021" spans="3:3" x14ac:dyDescent="0.25">
      <c r="C2021" s="66"/>
    </row>
    <row r="2022" spans="3:3" x14ac:dyDescent="0.25">
      <c r="C2022" s="66"/>
    </row>
    <row r="2023" spans="3:3" x14ac:dyDescent="0.25">
      <c r="C2023" s="66"/>
    </row>
    <row r="2024" spans="3:3" x14ac:dyDescent="0.25">
      <c r="C2024" s="66"/>
    </row>
    <row r="2025" spans="3:3" x14ac:dyDescent="0.25">
      <c r="C2025" s="66"/>
    </row>
    <row r="2026" spans="3:3" x14ac:dyDescent="0.25">
      <c r="C2026" s="66"/>
    </row>
    <row r="2027" spans="3:3" x14ac:dyDescent="0.25">
      <c r="C2027" s="66"/>
    </row>
    <row r="2028" spans="3:3" x14ac:dyDescent="0.25">
      <c r="C2028" s="66"/>
    </row>
    <row r="2029" spans="3:3" x14ac:dyDescent="0.25">
      <c r="C2029" s="66"/>
    </row>
    <row r="2030" spans="3:3" x14ac:dyDescent="0.25">
      <c r="C2030" s="66"/>
    </row>
    <row r="2031" spans="3:3" x14ac:dyDescent="0.25">
      <c r="C2031" s="66"/>
    </row>
    <row r="2032" spans="3:3" x14ac:dyDescent="0.25">
      <c r="C2032" s="66"/>
    </row>
    <row r="2033" spans="3:3" x14ac:dyDescent="0.25">
      <c r="C2033" s="66"/>
    </row>
    <row r="2034" spans="3:3" x14ac:dyDescent="0.25">
      <c r="C2034" s="66"/>
    </row>
    <row r="2035" spans="3:3" x14ac:dyDescent="0.25">
      <c r="C2035" s="66"/>
    </row>
    <row r="2036" spans="3:3" x14ac:dyDescent="0.25">
      <c r="C2036" s="66"/>
    </row>
    <row r="2037" spans="3:3" x14ac:dyDescent="0.25">
      <c r="C2037" s="66"/>
    </row>
    <row r="2038" spans="3:3" x14ac:dyDescent="0.25">
      <c r="C2038" s="66"/>
    </row>
    <row r="2039" spans="3:3" x14ac:dyDescent="0.25">
      <c r="C2039" s="66"/>
    </row>
    <row r="2040" spans="3:3" x14ac:dyDescent="0.25">
      <c r="C2040" s="66"/>
    </row>
    <row r="2041" spans="3:3" x14ac:dyDescent="0.25">
      <c r="C2041" s="66"/>
    </row>
    <row r="2042" spans="3:3" x14ac:dyDescent="0.25">
      <c r="C2042" s="66"/>
    </row>
    <row r="2043" spans="3:3" x14ac:dyDescent="0.25">
      <c r="C2043" s="66"/>
    </row>
    <row r="2044" spans="3:3" x14ac:dyDescent="0.25">
      <c r="C2044" s="66"/>
    </row>
    <row r="2045" spans="3:3" x14ac:dyDescent="0.25">
      <c r="C2045" s="66"/>
    </row>
    <row r="2046" spans="3:3" x14ac:dyDescent="0.25">
      <c r="C2046" s="66"/>
    </row>
    <row r="2047" spans="3:3" x14ac:dyDescent="0.25">
      <c r="C2047" s="66"/>
    </row>
    <row r="2048" spans="3:3" x14ac:dyDescent="0.25">
      <c r="C2048" s="66"/>
    </row>
    <row r="2049" spans="3:3" x14ac:dyDescent="0.25">
      <c r="C2049" s="66"/>
    </row>
    <row r="2050" spans="3:3" x14ac:dyDescent="0.25">
      <c r="C2050" s="66"/>
    </row>
    <row r="2051" spans="3:3" x14ac:dyDescent="0.25">
      <c r="C2051" s="66"/>
    </row>
    <row r="2052" spans="3:3" x14ac:dyDescent="0.25">
      <c r="C2052" s="66"/>
    </row>
    <row r="2053" spans="3:3" x14ac:dyDescent="0.25">
      <c r="C2053" s="66"/>
    </row>
    <row r="2054" spans="3:3" x14ac:dyDescent="0.25">
      <c r="C2054" s="66"/>
    </row>
    <row r="2055" spans="3:3" x14ac:dyDescent="0.25">
      <c r="C2055" s="66"/>
    </row>
    <row r="2056" spans="3:3" x14ac:dyDescent="0.25">
      <c r="C2056" s="66"/>
    </row>
    <row r="2057" spans="3:3" x14ac:dyDescent="0.25">
      <c r="C2057" s="66"/>
    </row>
    <row r="2058" spans="3:3" x14ac:dyDescent="0.25">
      <c r="C2058" s="66"/>
    </row>
    <row r="2059" spans="3:3" x14ac:dyDescent="0.25">
      <c r="C2059" s="66"/>
    </row>
    <row r="2060" spans="3:3" x14ac:dyDescent="0.25">
      <c r="C2060" s="66"/>
    </row>
    <row r="2061" spans="3:3" x14ac:dyDescent="0.25">
      <c r="C2061" s="66"/>
    </row>
    <row r="2062" spans="3:3" x14ac:dyDescent="0.25">
      <c r="C2062" s="66"/>
    </row>
    <row r="2063" spans="3:3" x14ac:dyDescent="0.25">
      <c r="C2063" s="66"/>
    </row>
    <row r="2064" spans="3:3" x14ac:dyDescent="0.25">
      <c r="C2064" s="66"/>
    </row>
    <row r="2065" spans="3:3" x14ac:dyDescent="0.25">
      <c r="C2065" s="66"/>
    </row>
    <row r="2066" spans="3:3" x14ac:dyDescent="0.25">
      <c r="C2066" s="66"/>
    </row>
    <row r="2067" spans="3:3" x14ac:dyDescent="0.25">
      <c r="C2067" s="66"/>
    </row>
    <row r="2068" spans="3:3" x14ac:dyDescent="0.25">
      <c r="C2068" s="66"/>
    </row>
    <row r="2069" spans="3:3" x14ac:dyDescent="0.25">
      <c r="C2069" s="66"/>
    </row>
    <row r="2070" spans="3:3" x14ac:dyDescent="0.25">
      <c r="C2070" s="66"/>
    </row>
    <row r="2071" spans="3:3" x14ac:dyDescent="0.25">
      <c r="C2071" s="66"/>
    </row>
    <row r="2072" spans="3:3" x14ac:dyDescent="0.25">
      <c r="C2072" s="66"/>
    </row>
    <row r="2073" spans="3:3" x14ac:dyDescent="0.25">
      <c r="C2073" s="66"/>
    </row>
    <row r="2074" spans="3:3" x14ac:dyDescent="0.25">
      <c r="C2074" s="66"/>
    </row>
    <row r="2075" spans="3:3" x14ac:dyDescent="0.25">
      <c r="C2075" s="66"/>
    </row>
    <row r="2076" spans="3:3" x14ac:dyDescent="0.25">
      <c r="C2076" s="66"/>
    </row>
    <row r="2077" spans="3:3" x14ac:dyDescent="0.25">
      <c r="C2077" s="66"/>
    </row>
    <row r="2078" spans="3:3" x14ac:dyDescent="0.25">
      <c r="C2078" s="66"/>
    </row>
    <row r="2079" spans="3:3" x14ac:dyDescent="0.25">
      <c r="C2079" s="66"/>
    </row>
    <row r="2080" spans="3:3" x14ac:dyDescent="0.25">
      <c r="C2080" s="66"/>
    </row>
    <row r="2081" spans="3:3" x14ac:dyDescent="0.25">
      <c r="C2081" s="66"/>
    </row>
    <row r="2082" spans="3:3" x14ac:dyDescent="0.25">
      <c r="C2082" s="66"/>
    </row>
    <row r="2083" spans="3:3" x14ac:dyDescent="0.25">
      <c r="C2083" s="66"/>
    </row>
    <row r="2084" spans="3:3" x14ac:dyDescent="0.25">
      <c r="C2084" s="66"/>
    </row>
    <row r="2085" spans="3:3" x14ac:dyDescent="0.25">
      <c r="C2085" s="66"/>
    </row>
    <row r="2086" spans="3:3" x14ac:dyDescent="0.25">
      <c r="C2086" s="66"/>
    </row>
    <row r="2087" spans="3:3" x14ac:dyDescent="0.25">
      <c r="C2087" s="66"/>
    </row>
    <row r="2088" spans="3:3" x14ac:dyDescent="0.25">
      <c r="C2088" s="66"/>
    </row>
    <row r="2089" spans="3:3" x14ac:dyDescent="0.25">
      <c r="C2089" s="66"/>
    </row>
    <row r="2090" spans="3:3" x14ac:dyDescent="0.25">
      <c r="C2090" s="66"/>
    </row>
    <row r="2091" spans="3:3" x14ac:dyDescent="0.25">
      <c r="C2091" s="66"/>
    </row>
    <row r="2092" spans="3:3" x14ac:dyDescent="0.25">
      <c r="C2092" s="66"/>
    </row>
    <row r="2093" spans="3:3" x14ac:dyDescent="0.25">
      <c r="C2093" s="66"/>
    </row>
    <row r="2094" spans="3:3" x14ac:dyDescent="0.25">
      <c r="C2094" s="66"/>
    </row>
    <row r="2095" spans="3:3" x14ac:dyDescent="0.25">
      <c r="C2095" s="66"/>
    </row>
    <row r="2096" spans="3:3" x14ac:dyDescent="0.25">
      <c r="C2096" s="66"/>
    </row>
    <row r="2097" spans="3:3" x14ac:dyDescent="0.25">
      <c r="C2097" s="66"/>
    </row>
    <row r="2098" spans="3:3" x14ac:dyDescent="0.25">
      <c r="C2098" s="66"/>
    </row>
    <row r="2099" spans="3:3" x14ac:dyDescent="0.25">
      <c r="C2099" s="66"/>
    </row>
    <row r="2100" spans="3:3" x14ac:dyDescent="0.25">
      <c r="C2100" s="66"/>
    </row>
    <row r="2101" spans="3:3" x14ac:dyDescent="0.25">
      <c r="C2101" s="66"/>
    </row>
    <row r="2102" spans="3:3" x14ac:dyDescent="0.25">
      <c r="C2102" s="66"/>
    </row>
    <row r="2103" spans="3:3" x14ac:dyDescent="0.25">
      <c r="C2103" s="66"/>
    </row>
    <row r="2104" spans="3:3" x14ac:dyDescent="0.25">
      <c r="C2104" s="66"/>
    </row>
    <row r="2105" spans="3:3" x14ac:dyDescent="0.25">
      <c r="C2105" s="66"/>
    </row>
    <row r="2106" spans="3:3" x14ac:dyDescent="0.25">
      <c r="C2106" s="66"/>
    </row>
    <row r="2107" spans="3:3" x14ac:dyDescent="0.25">
      <c r="C2107" s="66"/>
    </row>
    <row r="2108" spans="3:3" x14ac:dyDescent="0.25">
      <c r="C2108" s="66"/>
    </row>
    <row r="2109" spans="3:3" x14ac:dyDescent="0.25">
      <c r="C2109" s="66"/>
    </row>
    <row r="2110" spans="3:3" x14ac:dyDescent="0.25">
      <c r="C2110" s="66"/>
    </row>
    <row r="2111" spans="3:3" x14ac:dyDescent="0.25">
      <c r="C2111" s="66"/>
    </row>
    <row r="2112" spans="3:3" x14ac:dyDescent="0.25">
      <c r="C2112" s="66"/>
    </row>
    <row r="2113" spans="3:3" x14ac:dyDescent="0.25">
      <c r="C2113" s="66"/>
    </row>
    <row r="2114" spans="3:3" x14ac:dyDescent="0.25">
      <c r="C2114" s="66"/>
    </row>
    <row r="2115" spans="3:3" x14ac:dyDescent="0.25">
      <c r="C2115" s="66"/>
    </row>
    <row r="2116" spans="3:3" x14ac:dyDescent="0.25">
      <c r="C2116" s="66"/>
    </row>
    <row r="2117" spans="3:3" x14ac:dyDescent="0.25">
      <c r="C2117" s="66"/>
    </row>
    <row r="2118" spans="3:3" x14ac:dyDescent="0.25">
      <c r="C2118" s="66"/>
    </row>
    <row r="2119" spans="3:3" x14ac:dyDescent="0.25">
      <c r="C2119" s="66"/>
    </row>
    <row r="2120" spans="3:3" x14ac:dyDescent="0.25">
      <c r="C2120" s="66"/>
    </row>
    <row r="2121" spans="3:3" x14ac:dyDescent="0.25">
      <c r="C2121" s="66"/>
    </row>
    <row r="2122" spans="3:3" x14ac:dyDescent="0.25">
      <c r="C2122" s="66"/>
    </row>
    <row r="2123" spans="3:3" x14ac:dyDescent="0.25">
      <c r="C2123" s="66"/>
    </row>
    <row r="2124" spans="3:3" x14ac:dyDescent="0.25">
      <c r="C2124" s="66"/>
    </row>
    <row r="2125" spans="3:3" x14ac:dyDescent="0.25">
      <c r="C2125" s="66"/>
    </row>
    <row r="2126" spans="3:3" x14ac:dyDescent="0.25">
      <c r="C2126" s="66"/>
    </row>
    <row r="2127" spans="3:3" x14ac:dyDescent="0.25">
      <c r="C2127" s="66"/>
    </row>
    <row r="2128" spans="3:3" x14ac:dyDescent="0.25">
      <c r="C2128" s="66"/>
    </row>
    <row r="2129" spans="3:3" x14ac:dyDescent="0.25">
      <c r="C2129" s="66"/>
    </row>
    <row r="2130" spans="3:3" x14ac:dyDescent="0.25">
      <c r="C2130" s="66"/>
    </row>
    <row r="2131" spans="3:3" x14ac:dyDescent="0.25">
      <c r="C2131" s="66"/>
    </row>
    <row r="2132" spans="3:3" x14ac:dyDescent="0.25">
      <c r="C2132" s="66"/>
    </row>
    <row r="2770" spans="3:3" x14ac:dyDescent="0.25">
      <c r="C2770" s="66"/>
    </row>
    <row r="2771" spans="3:3" x14ac:dyDescent="0.25">
      <c r="C2771" s="66"/>
    </row>
    <row r="2772" spans="3:3" x14ac:dyDescent="0.25">
      <c r="C2772" s="66"/>
    </row>
    <row r="2773" spans="3:3" x14ac:dyDescent="0.25">
      <c r="C2773" s="66"/>
    </row>
    <row r="2774" spans="3:3" x14ac:dyDescent="0.25">
      <c r="C2774" s="66"/>
    </row>
    <row r="2775" spans="3:3" x14ac:dyDescent="0.25">
      <c r="C2775" s="66"/>
    </row>
    <row r="2776" spans="3:3" x14ac:dyDescent="0.25">
      <c r="C2776" s="66"/>
    </row>
    <row r="2777" spans="3:3" x14ac:dyDescent="0.25">
      <c r="C2777" s="66"/>
    </row>
    <row r="2778" spans="3:3" x14ac:dyDescent="0.25">
      <c r="C2778" s="66"/>
    </row>
    <row r="2779" spans="3:3" x14ac:dyDescent="0.25">
      <c r="C2779" s="66"/>
    </row>
    <row r="2780" spans="3:3" x14ac:dyDescent="0.25">
      <c r="C2780" s="66"/>
    </row>
    <row r="2781" spans="3:3" x14ac:dyDescent="0.25">
      <c r="C2781" s="66"/>
    </row>
    <row r="2782" spans="3:3" x14ac:dyDescent="0.25">
      <c r="C2782" s="66"/>
    </row>
    <row r="2783" spans="3:3" x14ac:dyDescent="0.25">
      <c r="C2783" s="66"/>
    </row>
    <row r="2784" spans="3:3" x14ac:dyDescent="0.25">
      <c r="C2784" s="66"/>
    </row>
    <row r="2785" spans="3:3" x14ac:dyDescent="0.25">
      <c r="C2785" s="66"/>
    </row>
    <row r="2786" spans="3:3" x14ac:dyDescent="0.25">
      <c r="C2786" s="66"/>
    </row>
    <row r="2787" spans="3:3" x14ac:dyDescent="0.25">
      <c r="C2787" s="66"/>
    </row>
    <row r="2788" spans="3:3" x14ac:dyDescent="0.25">
      <c r="C2788" s="66"/>
    </row>
    <row r="2789" spans="3:3" x14ac:dyDescent="0.25">
      <c r="C2789" s="66"/>
    </row>
    <row r="2790" spans="3:3" x14ac:dyDescent="0.25">
      <c r="C2790" s="66"/>
    </row>
    <row r="2791" spans="3:3" x14ac:dyDescent="0.25">
      <c r="C2791" s="66"/>
    </row>
    <row r="2792" spans="3:3" x14ac:dyDescent="0.25">
      <c r="C2792" s="66"/>
    </row>
    <row r="2793" spans="3:3" x14ac:dyDescent="0.25">
      <c r="C2793" s="66"/>
    </row>
    <row r="2794" spans="3:3" x14ac:dyDescent="0.25">
      <c r="C2794" s="66"/>
    </row>
    <row r="2795" spans="3:3" x14ac:dyDescent="0.25">
      <c r="C2795" s="66"/>
    </row>
    <row r="2796" spans="3:3" x14ac:dyDescent="0.25">
      <c r="C2796" s="66"/>
    </row>
    <row r="2797" spans="3:3" x14ac:dyDescent="0.25">
      <c r="C2797" s="66"/>
    </row>
    <row r="2798" spans="3:3" x14ac:dyDescent="0.25">
      <c r="C2798" s="66"/>
    </row>
    <row r="2799" spans="3:3" x14ac:dyDescent="0.25">
      <c r="C2799" s="66"/>
    </row>
    <row r="2800" spans="3:3" x14ac:dyDescent="0.25">
      <c r="C2800" s="66"/>
    </row>
    <row r="2801" spans="3:3" x14ac:dyDescent="0.25">
      <c r="C2801" s="66"/>
    </row>
    <row r="2802" spans="3:3" x14ac:dyDescent="0.25">
      <c r="C2802" s="66"/>
    </row>
    <row r="2803" spans="3:3" x14ac:dyDescent="0.25">
      <c r="C2803" s="66"/>
    </row>
    <row r="2804" spans="3:3" x14ac:dyDescent="0.25">
      <c r="C2804" s="66"/>
    </row>
    <row r="2805" spans="3:3" x14ac:dyDescent="0.25">
      <c r="C2805" s="66"/>
    </row>
    <row r="2806" spans="3:3" x14ac:dyDescent="0.25">
      <c r="C2806" s="66"/>
    </row>
    <row r="2807" spans="3:3" x14ac:dyDescent="0.25">
      <c r="C2807" s="66"/>
    </row>
    <row r="2808" spans="3:3" x14ac:dyDescent="0.25">
      <c r="C2808" s="66"/>
    </row>
    <row r="2809" spans="3:3" x14ac:dyDescent="0.25">
      <c r="C2809" s="66"/>
    </row>
    <row r="2810" spans="3:3" x14ac:dyDescent="0.25">
      <c r="C2810" s="66"/>
    </row>
    <row r="2811" spans="3:3" x14ac:dyDescent="0.25">
      <c r="C2811" s="66"/>
    </row>
    <row r="2812" spans="3:3" x14ac:dyDescent="0.25">
      <c r="C2812" s="66"/>
    </row>
    <row r="2813" spans="3:3" x14ac:dyDescent="0.25">
      <c r="C2813" s="66"/>
    </row>
    <row r="2814" spans="3:3" x14ac:dyDescent="0.25">
      <c r="C2814" s="66"/>
    </row>
    <row r="2815" spans="3:3" x14ac:dyDescent="0.25">
      <c r="C2815" s="66"/>
    </row>
    <row r="2816" spans="3:3" x14ac:dyDescent="0.25">
      <c r="C2816" s="66"/>
    </row>
    <row r="2817" spans="3:3" x14ac:dyDescent="0.25">
      <c r="C2817" s="66"/>
    </row>
    <row r="2818" spans="3:3" x14ac:dyDescent="0.25">
      <c r="C2818" s="66"/>
    </row>
    <row r="2819" spans="3:3" x14ac:dyDescent="0.25">
      <c r="C2819" s="66"/>
    </row>
    <row r="2966" spans="3:3" x14ac:dyDescent="0.25">
      <c r="C2966" s="70"/>
    </row>
    <row r="2967" spans="3:3" x14ac:dyDescent="0.25">
      <c r="C2967" s="70"/>
    </row>
    <row r="2968" spans="3:3" x14ac:dyDescent="0.25">
      <c r="C2968" s="70"/>
    </row>
    <row r="2969" spans="3:3" x14ac:dyDescent="0.25">
      <c r="C2969" s="70"/>
    </row>
    <row r="2970" spans="3:3" x14ac:dyDescent="0.25">
      <c r="C2970" s="70"/>
    </row>
    <row r="2971" spans="3:3" x14ac:dyDescent="0.25">
      <c r="C2971" s="70"/>
    </row>
    <row r="2992" spans="3:3" ht="15.75" thickBot="1" x14ac:dyDescent="0.3">
      <c r="C2992" s="7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146"/>
  <sheetViews>
    <sheetView zoomScale="61" workbookViewId="0">
      <selection activeCell="E14" sqref="E14"/>
    </sheetView>
  </sheetViews>
  <sheetFormatPr defaultRowHeight="15" x14ac:dyDescent="0.25"/>
  <cols>
    <col min="1" max="1" width="9.28515625" bestFit="1" customWidth="1"/>
    <col min="4" max="4" width="9.28515625" bestFit="1" customWidth="1"/>
    <col min="5" max="5" width="24.7109375" style="35" bestFit="1" customWidth="1"/>
    <col min="6" max="108" width="9.28515625" bestFit="1" customWidth="1"/>
  </cols>
  <sheetData>
    <row r="1" spans="1:109" s="49" customFormat="1" ht="12.75" x14ac:dyDescent="0.2"/>
    <row r="2" spans="1:109" s="49" customFormat="1" ht="13.5" thickBot="1" x14ac:dyDescent="0.25">
      <c r="B2" s="5" t="s">
        <v>1860</v>
      </c>
    </row>
    <row r="3" spans="1:109" s="49" customFormat="1" ht="12.75" x14ac:dyDescent="0.2">
      <c r="B3" s="82" t="s">
        <v>27</v>
      </c>
      <c r="C3" s="83" t="s">
        <v>0</v>
      </c>
      <c r="D3" s="83" t="s">
        <v>28</v>
      </c>
      <c r="E3" s="83" t="s">
        <v>1777</v>
      </c>
      <c r="F3" s="83" t="s">
        <v>1656</v>
      </c>
      <c r="G3" s="83" t="s">
        <v>30</v>
      </c>
      <c r="H3" s="83" t="s">
        <v>31</v>
      </c>
      <c r="I3" s="83" t="s">
        <v>30</v>
      </c>
      <c r="J3" s="83" t="s">
        <v>32</v>
      </c>
      <c r="K3" s="83" t="s">
        <v>30</v>
      </c>
      <c r="L3" s="83" t="s">
        <v>33</v>
      </c>
      <c r="M3" s="83" t="s">
        <v>30</v>
      </c>
      <c r="N3" s="83" t="s">
        <v>34</v>
      </c>
      <c r="O3" s="83" t="s">
        <v>30</v>
      </c>
      <c r="P3" s="83" t="s">
        <v>35</v>
      </c>
      <c r="Q3" s="83" t="s">
        <v>30</v>
      </c>
      <c r="R3" s="83" t="s">
        <v>36</v>
      </c>
      <c r="S3" s="83" t="s">
        <v>30</v>
      </c>
      <c r="T3" s="83" t="s">
        <v>37</v>
      </c>
      <c r="U3" s="83" t="s">
        <v>30</v>
      </c>
      <c r="V3" s="83" t="s">
        <v>38</v>
      </c>
      <c r="W3" s="83" t="s">
        <v>30</v>
      </c>
      <c r="X3" s="83" t="s">
        <v>39</v>
      </c>
      <c r="Y3" s="83" t="s">
        <v>30</v>
      </c>
      <c r="Z3" s="83" t="s">
        <v>40</v>
      </c>
      <c r="AA3" s="83" t="s">
        <v>30</v>
      </c>
      <c r="AB3" s="83" t="s">
        <v>41</v>
      </c>
      <c r="AC3" s="83" t="s">
        <v>30</v>
      </c>
      <c r="AD3" s="97" t="s">
        <v>42</v>
      </c>
      <c r="AE3" s="83" t="s">
        <v>30</v>
      </c>
      <c r="AF3" s="83" t="s">
        <v>43</v>
      </c>
      <c r="AG3" s="83" t="s">
        <v>30</v>
      </c>
      <c r="AH3" s="83" t="s">
        <v>44</v>
      </c>
      <c r="AI3" s="83" t="s">
        <v>30</v>
      </c>
      <c r="AJ3" s="97" t="s">
        <v>45</v>
      </c>
      <c r="AK3" s="83" t="s">
        <v>30</v>
      </c>
      <c r="AL3" s="83" t="s">
        <v>46</v>
      </c>
      <c r="AM3" s="83" t="s">
        <v>30</v>
      </c>
      <c r="AN3" s="83" t="s">
        <v>47</v>
      </c>
      <c r="AO3" s="83" t="s">
        <v>30</v>
      </c>
      <c r="AP3" s="83" t="s">
        <v>48</v>
      </c>
      <c r="AQ3" s="83" t="s">
        <v>30</v>
      </c>
      <c r="AR3" s="83" t="s">
        <v>49</v>
      </c>
      <c r="AS3" s="83" t="s">
        <v>30</v>
      </c>
      <c r="AT3" s="83" t="s">
        <v>50</v>
      </c>
      <c r="AU3" s="83" t="s">
        <v>30</v>
      </c>
      <c r="AV3" s="83" t="s">
        <v>51</v>
      </c>
      <c r="AW3" s="83" t="s">
        <v>30</v>
      </c>
      <c r="AX3" s="83" t="s">
        <v>52</v>
      </c>
      <c r="AY3" s="83" t="s">
        <v>30</v>
      </c>
      <c r="AZ3" s="83" t="s">
        <v>53</v>
      </c>
      <c r="BA3" s="83" t="s">
        <v>30</v>
      </c>
      <c r="BB3" s="83" t="s">
        <v>54</v>
      </c>
      <c r="BC3" s="83" t="s">
        <v>30</v>
      </c>
      <c r="BD3" s="83" t="s">
        <v>55</v>
      </c>
      <c r="BE3" s="83" t="s">
        <v>1742</v>
      </c>
      <c r="BF3" s="97" t="s">
        <v>56</v>
      </c>
      <c r="BG3" s="83" t="s">
        <v>30</v>
      </c>
      <c r="BH3" s="83" t="s">
        <v>57</v>
      </c>
      <c r="BI3" s="83" t="s">
        <v>30</v>
      </c>
      <c r="BJ3" s="83" t="s">
        <v>58</v>
      </c>
      <c r="BK3" s="83" t="s">
        <v>30</v>
      </c>
      <c r="BL3" s="83" t="s">
        <v>59</v>
      </c>
      <c r="BM3" s="83" t="s">
        <v>30</v>
      </c>
      <c r="BN3" s="83" t="s">
        <v>60</v>
      </c>
      <c r="BO3" s="83" t="s">
        <v>30</v>
      </c>
      <c r="BP3" s="83" t="s">
        <v>61</v>
      </c>
      <c r="BQ3" s="83" t="s">
        <v>30</v>
      </c>
      <c r="BR3" s="83" t="s">
        <v>62</v>
      </c>
      <c r="BS3" s="83" t="s">
        <v>30</v>
      </c>
      <c r="BT3" s="83" t="s">
        <v>63</v>
      </c>
      <c r="BU3" s="83" t="s">
        <v>30</v>
      </c>
      <c r="BV3" s="83" t="s">
        <v>64</v>
      </c>
      <c r="BW3" s="83" t="s">
        <v>30</v>
      </c>
      <c r="BX3" s="97" t="s">
        <v>66</v>
      </c>
      <c r="BY3" s="83" t="s">
        <v>30</v>
      </c>
      <c r="BZ3" s="83" t="s">
        <v>33</v>
      </c>
      <c r="CA3" s="83" t="s">
        <v>30</v>
      </c>
      <c r="CB3" s="83" t="s">
        <v>67</v>
      </c>
      <c r="CC3" s="83" t="s">
        <v>30</v>
      </c>
      <c r="CD3" s="83" t="s">
        <v>68</v>
      </c>
      <c r="CE3" s="83" t="s">
        <v>30</v>
      </c>
      <c r="CF3" s="83" t="s">
        <v>69</v>
      </c>
      <c r="CG3" s="83" t="s">
        <v>30</v>
      </c>
      <c r="CH3" s="83" t="s">
        <v>70</v>
      </c>
      <c r="CI3" s="83" t="s">
        <v>30</v>
      </c>
      <c r="CJ3" s="83" t="s">
        <v>39</v>
      </c>
      <c r="CK3" s="83" t="s">
        <v>30</v>
      </c>
      <c r="CL3" s="83" t="s">
        <v>34</v>
      </c>
      <c r="CM3" s="83" t="s">
        <v>30</v>
      </c>
      <c r="CN3" s="83" t="s">
        <v>1747</v>
      </c>
      <c r="CO3" s="83" t="s">
        <v>30</v>
      </c>
      <c r="CP3" s="83" t="s">
        <v>40</v>
      </c>
      <c r="CQ3" s="83" t="s">
        <v>30</v>
      </c>
      <c r="CR3" s="83" t="s">
        <v>41</v>
      </c>
      <c r="CS3" s="83" t="s">
        <v>30</v>
      </c>
      <c r="CT3" s="83" t="s">
        <v>71</v>
      </c>
      <c r="CU3" s="83" t="s">
        <v>30</v>
      </c>
      <c r="CV3" s="83" t="s">
        <v>72</v>
      </c>
      <c r="CW3" s="83" t="s">
        <v>30</v>
      </c>
      <c r="CX3" s="83" t="s">
        <v>73</v>
      </c>
      <c r="CY3" s="83" t="s">
        <v>30</v>
      </c>
      <c r="CZ3" s="97" t="s">
        <v>74</v>
      </c>
      <c r="DA3" s="83" t="s">
        <v>1746</v>
      </c>
      <c r="DB3" s="83" t="s">
        <v>30</v>
      </c>
      <c r="DC3" s="83" t="s">
        <v>1660</v>
      </c>
      <c r="DD3" s="84" t="s">
        <v>30</v>
      </c>
    </row>
    <row r="4" spans="1:109" s="49" customFormat="1" ht="12.75" x14ac:dyDescent="0.2">
      <c r="A4" s="41"/>
      <c r="B4" s="85" t="s">
        <v>154</v>
      </c>
      <c r="C4" s="86" t="s">
        <v>164</v>
      </c>
      <c r="D4" s="86" t="s">
        <v>165</v>
      </c>
      <c r="E4" s="86">
        <v>11</v>
      </c>
      <c r="F4" s="87">
        <v>85.166668526874801</v>
      </c>
      <c r="G4" s="87">
        <v>0.41440657147091481</v>
      </c>
      <c r="H4" s="87">
        <v>3.5363636363636361E-2</v>
      </c>
      <c r="I4" s="87">
        <v>1.7968153646230473E-2</v>
      </c>
      <c r="J4" s="87">
        <v>0.77554545454545465</v>
      </c>
      <c r="K4" s="87">
        <v>0.12368861195466943</v>
      </c>
      <c r="L4" s="87">
        <v>23.911636363636365</v>
      </c>
      <c r="M4" s="87">
        <v>2.5229507435828662</v>
      </c>
      <c r="N4" s="87">
        <v>31.161272727272728</v>
      </c>
      <c r="O4" s="87">
        <v>2.1106477721737038</v>
      </c>
      <c r="P4" s="87" t="s">
        <v>3</v>
      </c>
      <c r="Q4" s="87" t="s">
        <v>3</v>
      </c>
      <c r="R4" s="87">
        <v>28.908818181818184</v>
      </c>
      <c r="S4" s="87">
        <v>1.8140324593668018</v>
      </c>
      <c r="T4" s="87">
        <v>0.22545454545454546</v>
      </c>
      <c r="U4" s="87">
        <v>5.6221639315060107E-2</v>
      </c>
      <c r="V4" s="87">
        <v>11.925909090909091</v>
      </c>
      <c r="W4" s="87">
        <v>0.7983210450120245</v>
      </c>
      <c r="X4" s="87" t="s">
        <v>3</v>
      </c>
      <c r="Y4" s="87" t="s">
        <v>3</v>
      </c>
      <c r="Z4" s="87">
        <v>0.14945454545454548</v>
      </c>
      <c r="AA4" s="87">
        <v>5.0561573623382532E-2</v>
      </c>
      <c r="AB4" s="87">
        <v>97.093454545454549</v>
      </c>
      <c r="AC4" s="87">
        <v>0.6802939605253524</v>
      </c>
      <c r="AD4" s="98">
        <v>17.187587307104661</v>
      </c>
      <c r="AE4" s="87">
        <v>1.0007716484921487</v>
      </c>
      <c r="AF4" s="87">
        <v>13.026484635156169</v>
      </c>
      <c r="AG4" s="87">
        <v>1.0716960237104614</v>
      </c>
      <c r="AH4" s="87">
        <v>98.398708305897202</v>
      </c>
      <c r="AI4" s="87">
        <v>0.69871548235527137</v>
      </c>
      <c r="AJ4" s="98">
        <v>1.1110284439817912E-3</v>
      </c>
      <c r="AK4" s="87">
        <v>5.6362456148711872E-4</v>
      </c>
      <c r="AL4" s="87">
        <v>1.8327888824615488E-2</v>
      </c>
      <c r="AM4" s="87">
        <v>3.1861011502264946E-3</v>
      </c>
      <c r="AN4" s="87">
        <v>0.88295105749284974</v>
      </c>
      <c r="AO4" s="87">
        <v>8.1140036138520027E-2</v>
      </c>
      <c r="AP4" s="87">
        <v>0.77375253216229645</v>
      </c>
      <c r="AQ4" s="87">
        <v>6.1192063388390346E-2</v>
      </c>
      <c r="AR4" s="87">
        <v>0.30773677761425927</v>
      </c>
      <c r="AS4" s="87">
        <v>2.8827293647554361E-2</v>
      </c>
      <c r="AT4" s="87">
        <v>0</v>
      </c>
      <c r="AU4" s="87">
        <v>0</v>
      </c>
      <c r="AV4" s="87">
        <v>0.45121112257061924</v>
      </c>
      <c r="AW4" s="87">
        <v>3.2000657297737267E-2</v>
      </c>
      <c r="AX4" s="87">
        <v>6.0064862100190136E-3</v>
      </c>
      <c r="AY4" s="87">
        <v>1.561083012892304E-3</v>
      </c>
      <c r="AZ4" s="87">
        <v>0.55724400577805933</v>
      </c>
      <c r="BA4" s="87">
        <v>3.0222848143698852E-2</v>
      </c>
      <c r="BB4" s="87">
        <v>0</v>
      </c>
      <c r="BC4" s="87">
        <v>0</v>
      </c>
      <c r="BD4" s="87">
        <v>2.9983408990967004</v>
      </c>
      <c r="BE4" s="87">
        <v>4</v>
      </c>
      <c r="BF4" s="98">
        <v>0.55262160127148163</v>
      </c>
      <c r="BG4" s="87">
        <v>3.0823228911658899E-2</v>
      </c>
      <c r="BH4" s="87">
        <v>0.44737839872851842</v>
      </c>
      <c r="BI4" s="87">
        <v>3.0823228911658899E-2</v>
      </c>
      <c r="BJ4" s="87">
        <v>1.4706000621531563</v>
      </c>
      <c r="BK4" s="87">
        <v>8.6113515009943672E-2</v>
      </c>
      <c r="BL4" s="87">
        <v>4.6607724660242935</v>
      </c>
      <c r="BM4" s="87">
        <v>0.35910165278452849</v>
      </c>
      <c r="BN4" s="87">
        <v>0.40519752294838701</v>
      </c>
      <c r="BO4" s="87">
        <v>1.3813665702692771E-2</v>
      </c>
      <c r="BP4" s="87">
        <v>0.15669642288537283</v>
      </c>
      <c r="BQ4" s="87">
        <v>1.5245874240831871E-2</v>
      </c>
      <c r="BR4" s="87">
        <v>0.39392711143313996</v>
      </c>
      <c r="BS4" s="87">
        <v>3.1800365659678351E-2</v>
      </c>
      <c r="BT4" s="87">
        <v>0.44937646568148715</v>
      </c>
      <c r="BU4" s="87">
        <v>4.030384566208705E-2</v>
      </c>
      <c r="BV4" s="87">
        <v>0.46752080471870089</v>
      </c>
      <c r="BW4" s="87">
        <v>4.2238625893354392E-2</v>
      </c>
      <c r="BX4" s="98">
        <v>39.405999999999999</v>
      </c>
      <c r="BY4" s="87">
        <v>0.28018600964359408</v>
      </c>
      <c r="BZ4" s="87" t="s">
        <v>3</v>
      </c>
      <c r="CA4" s="87" t="s">
        <v>3</v>
      </c>
      <c r="CB4" s="87">
        <v>14.106636363636367</v>
      </c>
      <c r="CC4" s="87">
        <v>0.38986594432632182</v>
      </c>
      <c r="CD4" s="87">
        <v>0.24245454545454545</v>
      </c>
      <c r="CE4" s="87">
        <v>2.1439979647208798E-2</v>
      </c>
      <c r="CF4" s="87">
        <v>45.441000000000003</v>
      </c>
      <c r="CG4" s="87">
        <v>0.30342808044081876</v>
      </c>
      <c r="CH4" s="87">
        <v>0.14927272727272725</v>
      </c>
      <c r="CI4" s="87">
        <v>1.3008388901711916E-2</v>
      </c>
      <c r="CJ4" s="87">
        <v>0.22445454545454543</v>
      </c>
      <c r="CK4" s="87">
        <v>2.5943645219450924E-2</v>
      </c>
      <c r="CL4" s="87">
        <v>5.0181818181818175E-2</v>
      </c>
      <c r="CM4" s="87">
        <v>2.4547171657110251E-2</v>
      </c>
      <c r="CN4" s="87" t="s">
        <v>3</v>
      </c>
      <c r="CO4" s="87" t="s">
        <v>3</v>
      </c>
      <c r="CP4" s="87" t="s">
        <v>3</v>
      </c>
      <c r="CQ4" s="87" t="s">
        <v>3</v>
      </c>
      <c r="CR4" s="87">
        <v>99.61999999999999</v>
      </c>
      <c r="CS4" s="87">
        <v>0.50618198308513751</v>
      </c>
      <c r="CT4" s="87">
        <v>85.166668526874801</v>
      </c>
      <c r="CU4" s="87">
        <v>0.41440657147091481</v>
      </c>
      <c r="CV4" s="87">
        <v>0.14833331473125208</v>
      </c>
      <c r="CW4" s="87">
        <v>4.1440657147091492E-3</v>
      </c>
      <c r="CX4" s="87">
        <v>0.85166668526874811</v>
      </c>
      <c r="CY4" s="87">
        <v>4.1440657147091605E-3</v>
      </c>
      <c r="CZ4" s="98">
        <v>9.9999999999999992E-2</v>
      </c>
      <c r="DA4" s="87">
        <v>988.96768066872312</v>
      </c>
      <c r="DB4" s="87">
        <v>20.75820913514686</v>
      </c>
      <c r="DC4" s="87">
        <v>1.8542874328361363</v>
      </c>
      <c r="DD4" s="88">
        <v>0.12534803512287587</v>
      </c>
      <c r="DE4" s="108"/>
    </row>
    <row r="5" spans="1:109" s="49" customFormat="1" ht="12.75" x14ac:dyDescent="0.2">
      <c r="A5" s="41"/>
      <c r="B5" s="85" t="s">
        <v>154</v>
      </c>
      <c r="C5" s="86" t="s">
        <v>166</v>
      </c>
      <c r="D5" s="86" t="s">
        <v>167</v>
      </c>
      <c r="E5" s="86">
        <v>9</v>
      </c>
      <c r="F5" s="87">
        <v>85.465682366060818</v>
      </c>
      <c r="G5" s="87">
        <v>0.46496661048896154</v>
      </c>
      <c r="H5" s="87">
        <v>8.5999999999999979E-2</v>
      </c>
      <c r="I5" s="87">
        <v>4.0230585379782927E-2</v>
      </c>
      <c r="J5" s="87">
        <v>0.76966666666666661</v>
      </c>
      <c r="K5" s="87">
        <v>0.1067918536218935</v>
      </c>
      <c r="L5" s="87">
        <v>24.317143370187004</v>
      </c>
      <c r="M5" s="87">
        <v>1.7945940270438223</v>
      </c>
      <c r="N5" s="87">
        <v>29.937440452174517</v>
      </c>
      <c r="O5" s="87">
        <v>1.1512168471105764</v>
      </c>
      <c r="P5" s="87" t="s">
        <v>3</v>
      </c>
      <c r="Q5" s="87" t="s">
        <v>3</v>
      </c>
      <c r="R5" s="87">
        <v>31.76090126977638</v>
      </c>
      <c r="S5" s="87">
        <v>1.8976512490261535</v>
      </c>
      <c r="T5" s="87">
        <v>0.24444444444444446</v>
      </c>
      <c r="U5" s="87">
        <v>4.0187408199307453E-2</v>
      </c>
      <c r="V5" s="87">
        <v>10.769007943278545</v>
      </c>
      <c r="W5" s="87">
        <v>0.96085448890191894</v>
      </c>
      <c r="X5" s="87" t="s">
        <v>3</v>
      </c>
      <c r="Y5" s="87" t="s">
        <v>3</v>
      </c>
      <c r="Z5" s="87">
        <v>0.13844444444444445</v>
      </c>
      <c r="AA5" s="87">
        <v>6.3853565114077832E-2</v>
      </c>
      <c r="AB5" s="87">
        <v>98.02304859097201</v>
      </c>
      <c r="AC5" s="87">
        <v>0.64097784284424741</v>
      </c>
      <c r="AD5" s="98">
        <v>19.391415103912266</v>
      </c>
      <c r="AE5" s="87">
        <v>1.2110024756889537</v>
      </c>
      <c r="AF5" s="87">
        <v>13.746928390602484</v>
      </c>
      <c r="AG5" s="87">
        <v>1.1074032183981828</v>
      </c>
      <c r="AH5" s="87">
        <v>99.400490815710384</v>
      </c>
      <c r="AI5" s="87">
        <v>0.65362752899312182</v>
      </c>
      <c r="AJ5" s="98">
        <v>2.6929975407763772E-3</v>
      </c>
      <c r="AK5" s="87">
        <v>1.2553392471057021E-3</v>
      </c>
      <c r="AL5" s="87">
        <v>1.8131764256894431E-2</v>
      </c>
      <c r="AM5" s="87">
        <v>2.6517045904902534E-3</v>
      </c>
      <c r="AN5" s="87">
        <v>0.89614548112879555</v>
      </c>
      <c r="AO5" s="87">
        <v>5.422510326847111E-2</v>
      </c>
      <c r="AP5" s="87">
        <v>0.74134397331027058</v>
      </c>
      <c r="AQ5" s="87">
        <v>3.7598003547097553E-2</v>
      </c>
      <c r="AR5" s="87">
        <v>0.32393640373526028</v>
      </c>
      <c r="AS5" s="87">
        <v>2.8909478389455526E-2</v>
      </c>
      <c r="AT5" s="87">
        <v>0</v>
      </c>
      <c r="AU5" s="87">
        <v>0</v>
      </c>
      <c r="AV5" s="87">
        <v>0.50787136461792382</v>
      </c>
      <c r="AW5" s="87">
        <v>3.8204867783720182E-2</v>
      </c>
      <c r="AX5" s="87">
        <v>6.4826398070229165E-3</v>
      </c>
      <c r="AY5" s="87">
        <v>1.0918250688878573E-3</v>
      </c>
      <c r="AZ5" s="87">
        <v>0.50185768471822234</v>
      </c>
      <c r="BA5" s="87">
        <v>3.8590561196331787E-2</v>
      </c>
      <c r="BB5" s="87">
        <v>0</v>
      </c>
      <c r="BC5" s="87">
        <v>0</v>
      </c>
      <c r="BD5" s="87">
        <v>2.9984623091151659</v>
      </c>
      <c r="BE5" s="87">
        <v>4</v>
      </c>
      <c r="BF5" s="98">
        <v>0.49700911681167209</v>
      </c>
      <c r="BG5" s="87">
        <v>3.8094196933405863E-2</v>
      </c>
      <c r="BH5" s="87">
        <v>0.50299088318832785</v>
      </c>
      <c r="BI5" s="87">
        <v>3.8094196933405856E-2</v>
      </c>
      <c r="BJ5" s="87">
        <v>1.5738517881462672</v>
      </c>
      <c r="BK5" s="87">
        <v>0.12032854183462786</v>
      </c>
      <c r="BL5" s="87">
        <v>5.0958618407181824</v>
      </c>
      <c r="BM5" s="87">
        <v>0.50758873022535433</v>
      </c>
      <c r="BN5" s="87">
        <v>0.38929086707154037</v>
      </c>
      <c r="BO5" s="87">
        <v>1.8509006224005413E-2</v>
      </c>
      <c r="BP5" s="87">
        <v>0.16516134797552262</v>
      </c>
      <c r="BQ5" s="87">
        <v>1.4827404733392877E-2</v>
      </c>
      <c r="BR5" s="87">
        <v>0.37796285961645293</v>
      </c>
      <c r="BS5" s="87">
        <v>1.9187560541253538E-2</v>
      </c>
      <c r="BT5" s="87">
        <v>0.45687579240802439</v>
      </c>
      <c r="BU5" s="87">
        <v>2.7473311648971065E-2</v>
      </c>
      <c r="BV5" s="87">
        <v>0.45297497365407913</v>
      </c>
      <c r="BW5" s="87">
        <v>2.7060443452359875E-2</v>
      </c>
      <c r="BX5" s="98">
        <v>39.939555555555557</v>
      </c>
      <c r="BY5" s="87">
        <v>0.15388559964394774</v>
      </c>
      <c r="BZ5" s="87" t="s">
        <v>3</v>
      </c>
      <c r="CA5" s="87" t="s">
        <v>3</v>
      </c>
      <c r="CB5" s="87">
        <v>13.872340425531917</v>
      </c>
      <c r="CC5" s="87">
        <v>0.3997374930840159</v>
      </c>
      <c r="CD5" s="87">
        <v>0.24644444444444444</v>
      </c>
      <c r="CE5" s="87">
        <v>2.0561560684388178E-2</v>
      </c>
      <c r="CF5" s="87">
        <v>45.770047616404689</v>
      </c>
      <c r="CG5" s="87">
        <v>0.44956936927417201</v>
      </c>
      <c r="CH5" s="87">
        <v>0.16566666666666668</v>
      </c>
      <c r="CI5" s="87">
        <v>1.8580904176061723E-2</v>
      </c>
      <c r="CJ5" s="87">
        <v>0.24911111111111112</v>
      </c>
      <c r="CK5" s="87">
        <v>5.6543002317803293E-2</v>
      </c>
      <c r="CL5" s="87">
        <v>8.3222222222222225E-2</v>
      </c>
      <c r="CM5" s="87">
        <v>5.2834121970980509E-2</v>
      </c>
      <c r="CN5" s="87" t="s">
        <v>3</v>
      </c>
      <c r="CO5" s="87" t="s">
        <v>3</v>
      </c>
      <c r="CP5" s="87" t="s">
        <v>3</v>
      </c>
      <c r="CQ5" s="87" t="s">
        <v>3</v>
      </c>
      <c r="CR5" s="87">
        <v>100.32638804193658</v>
      </c>
      <c r="CS5" s="87">
        <v>0.35479510723651692</v>
      </c>
      <c r="CT5" s="87">
        <v>85.465682366060818</v>
      </c>
      <c r="CU5" s="87">
        <v>0.46496661048896154</v>
      </c>
      <c r="CV5" s="87">
        <v>0.14534317633939181</v>
      </c>
      <c r="CW5" s="87">
        <v>4.6496661048896146E-3</v>
      </c>
      <c r="CX5" s="87">
        <v>0.85465682366060813</v>
      </c>
      <c r="CY5" s="87">
        <v>4.6496661048896267E-3</v>
      </c>
      <c r="CZ5" s="98">
        <v>9.9999999999999992E-2</v>
      </c>
      <c r="DA5" s="87">
        <v>868.08194152438466</v>
      </c>
      <c r="DB5" s="87">
        <v>40.243408428564855</v>
      </c>
      <c r="DC5" s="87">
        <v>2.1570752805657696</v>
      </c>
      <c r="DD5" s="88">
        <v>0.1719447157028435</v>
      </c>
    </row>
    <row r="6" spans="1:109" s="49" customFormat="1" ht="12.75" x14ac:dyDescent="0.2">
      <c r="A6" s="41"/>
      <c r="B6" s="85" t="s">
        <v>154</v>
      </c>
      <c r="C6" s="86" t="s">
        <v>161</v>
      </c>
      <c r="D6" s="86" t="s">
        <v>162</v>
      </c>
      <c r="E6" s="86">
        <v>6</v>
      </c>
      <c r="F6" s="87">
        <v>84.906289186429419</v>
      </c>
      <c r="G6" s="87">
        <v>0.65352345043777271</v>
      </c>
      <c r="H6" s="87">
        <v>0.11116666666666665</v>
      </c>
      <c r="I6" s="87">
        <v>9.6956519464482999E-2</v>
      </c>
      <c r="J6" s="87">
        <v>0.86199999999999999</v>
      </c>
      <c r="K6" s="87">
        <v>8.1557341790914215E-2</v>
      </c>
      <c r="L6" s="87">
        <v>23.828500000000002</v>
      </c>
      <c r="M6" s="87">
        <v>2.7696967884589831</v>
      </c>
      <c r="N6" s="87">
        <v>34.387999999999998</v>
      </c>
      <c r="O6" s="87">
        <v>3.3458079442789295</v>
      </c>
      <c r="P6" s="87" t="s">
        <v>3</v>
      </c>
      <c r="Q6" s="87" t="s">
        <v>3</v>
      </c>
      <c r="R6" s="87">
        <v>27.1615</v>
      </c>
      <c r="S6" s="87">
        <v>0.63945375125962001</v>
      </c>
      <c r="T6" s="87">
        <v>0.22783333333333336</v>
      </c>
      <c r="U6" s="87">
        <v>3.4976658883699267E-2</v>
      </c>
      <c r="V6" s="87">
        <v>11.045</v>
      </c>
      <c r="W6" s="87">
        <v>0.46326104951743952</v>
      </c>
      <c r="X6" s="87" t="s">
        <v>3</v>
      </c>
      <c r="Y6" s="87" t="s">
        <v>3</v>
      </c>
      <c r="Z6" s="87">
        <v>0.14949999999999999</v>
      </c>
      <c r="AA6" s="87">
        <v>4.4974437183804873E-2</v>
      </c>
      <c r="AB6" s="87">
        <v>97.773499999999999</v>
      </c>
      <c r="AC6" s="87">
        <v>0.34917488454927642</v>
      </c>
      <c r="AD6" s="98">
        <v>18.852218703458657</v>
      </c>
      <c r="AE6" s="87">
        <v>0.36493359918113172</v>
      </c>
      <c r="AF6" s="87">
        <v>9.2345869043580127</v>
      </c>
      <c r="AG6" s="87">
        <v>0.65746352547255782</v>
      </c>
      <c r="AH6" s="87">
        <v>98.698805607816666</v>
      </c>
      <c r="AI6" s="87">
        <v>0.37948668178284051</v>
      </c>
      <c r="AJ6" s="98">
        <v>3.4847396902863508E-3</v>
      </c>
      <c r="AK6" s="87">
        <v>3.0289889983994719E-3</v>
      </c>
      <c r="AL6" s="87">
        <v>2.0358292095697481E-2</v>
      </c>
      <c r="AM6" s="87">
        <v>1.7398852486489947E-3</v>
      </c>
      <c r="AN6" s="87">
        <v>0.88134853593471485</v>
      </c>
      <c r="AO6" s="87">
        <v>8.7431846430780336E-2</v>
      </c>
      <c r="AP6" s="87">
        <v>0.85601576942086766</v>
      </c>
      <c r="AQ6" s="87">
        <v>9.6741937060377647E-2</v>
      </c>
      <c r="AR6" s="87">
        <v>0.21828408235624899</v>
      </c>
      <c r="AS6" s="87">
        <v>1.3756176972207044E-2</v>
      </c>
      <c r="AT6" s="87">
        <v>0</v>
      </c>
      <c r="AU6" s="87">
        <v>0</v>
      </c>
      <c r="AV6" s="87">
        <v>0.49558078631065694</v>
      </c>
      <c r="AW6" s="87">
        <v>1.4436218170288999E-2</v>
      </c>
      <c r="AX6" s="87">
        <v>6.06291918349688E-3</v>
      </c>
      <c r="AY6" s="87">
        <v>9.243976819637166E-4</v>
      </c>
      <c r="AZ6" s="87">
        <v>0.51719764936613111</v>
      </c>
      <c r="BA6" s="87">
        <v>1.3656557348601335E-2</v>
      </c>
      <c r="BB6" s="87">
        <v>0</v>
      </c>
      <c r="BC6" s="87">
        <v>0</v>
      </c>
      <c r="BD6" s="87">
        <v>2.9983327743581003</v>
      </c>
      <c r="BE6" s="87">
        <v>4</v>
      </c>
      <c r="BF6" s="98">
        <v>0.51068101237194374</v>
      </c>
      <c r="BG6" s="87">
        <v>1.372892626502625E-2</v>
      </c>
      <c r="BH6" s="87">
        <v>0.48931898762805631</v>
      </c>
      <c r="BI6" s="87">
        <v>1.3728926265026269E-2</v>
      </c>
      <c r="BJ6" s="87">
        <v>2.279179959326497</v>
      </c>
      <c r="BK6" s="87">
        <v>0.18063901328452142</v>
      </c>
      <c r="BL6" s="87">
        <v>8.2738050117438942</v>
      </c>
      <c r="BM6" s="87">
        <v>0.86212019729563338</v>
      </c>
      <c r="BN6" s="87">
        <v>0.30570870515300003</v>
      </c>
      <c r="BO6" s="87">
        <v>1.6444844079332579E-2</v>
      </c>
      <c r="BP6" s="87">
        <v>0.11162187054966384</v>
      </c>
      <c r="BQ6" s="87">
        <v>7.10482746245613E-3</v>
      </c>
      <c r="BR6" s="87">
        <v>0.43766829624503739</v>
      </c>
      <c r="BS6" s="87">
        <v>4.903799710089795E-2</v>
      </c>
      <c r="BT6" s="87">
        <v>0.45070983320529884</v>
      </c>
      <c r="BU6" s="87">
        <v>4.5278186338132777E-2</v>
      </c>
      <c r="BV6" s="87">
        <v>0.49247389166876099</v>
      </c>
      <c r="BW6" s="87">
        <v>5.2886643375632009E-2</v>
      </c>
      <c r="BX6" s="98">
        <v>39.868999999999993</v>
      </c>
      <c r="BY6" s="87">
        <v>0.16831399228822375</v>
      </c>
      <c r="BZ6" s="87" t="s">
        <v>3</v>
      </c>
      <c r="CA6" s="87" t="s">
        <v>3</v>
      </c>
      <c r="CB6" s="87">
        <v>14.273166666666667</v>
      </c>
      <c r="CC6" s="87">
        <v>0.56928179899472175</v>
      </c>
      <c r="CD6" s="87">
        <v>0.23050000000000001</v>
      </c>
      <c r="CE6" s="87">
        <v>1.8163149506624666E-2</v>
      </c>
      <c r="CF6" s="87">
        <v>45.052</v>
      </c>
      <c r="CG6" s="87">
        <v>0.51479316234775285</v>
      </c>
      <c r="CH6" s="87">
        <v>0.17033333333333334</v>
      </c>
      <c r="CI6" s="87">
        <v>1.7795130420052187E-2</v>
      </c>
      <c r="CJ6" s="87">
        <v>0.11316666666666665</v>
      </c>
      <c r="CK6" s="87">
        <v>3.1173172226558379E-2</v>
      </c>
      <c r="CL6" s="87">
        <v>0.28016666666666667</v>
      </c>
      <c r="CM6" s="87">
        <v>0.11482755186220189</v>
      </c>
      <c r="CN6" s="87" t="s">
        <v>3</v>
      </c>
      <c r="CO6" s="87" t="s">
        <v>3</v>
      </c>
      <c r="CP6" s="87" t="s">
        <v>3</v>
      </c>
      <c r="CQ6" s="87" t="s">
        <v>3</v>
      </c>
      <c r="CR6" s="87">
        <v>99.98833333333333</v>
      </c>
      <c r="CS6" s="87">
        <v>0.1778400029989454</v>
      </c>
      <c r="CT6" s="87">
        <v>84.906289186429419</v>
      </c>
      <c r="CU6" s="87">
        <v>0.65352345043777271</v>
      </c>
      <c r="CV6" s="87">
        <v>0.15093710813570571</v>
      </c>
      <c r="CW6" s="87">
        <v>6.5352345043777323E-3</v>
      </c>
      <c r="CX6" s="87">
        <v>0.84906289186429407</v>
      </c>
      <c r="CY6" s="87">
        <v>6.5352345043777297E-3</v>
      </c>
      <c r="CZ6" s="98">
        <v>9.9999999999999992E-2</v>
      </c>
      <c r="DA6" s="87">
        <v>891.8206390358979</v>
      </c>
      <c r="DB6" s="87">
        <v>12.914440064680296</v>
      </c>
      <c r="DC6" s="87">
        <v>1.3640575176050975</v>
      </c>
      <c r="DD6" s="88">
        <v>0.10671948092189862</v>
      </c>
    </row>
    <row r="7" spans="1:109" s="49" customFormat="1" ht="12.75" x14ac:dyDescent="0.2">
      <c r="A7" s="41"/>
      <c r="B7" s="85" t="s">
        <v>154</v>
      </c>
      <c r="C7" s="86" t="s">
        <v>159</v>
      </c>
      <c r="D7" s="86" t="s">
        <v>160</v>
      </c>
      <c r="E7" s="86">
        <v>7</v>
      </c>
      <c r="F7" s="87">
        <v>84.568078360845419</v>
      </c>
      <c r="G7" s="87">
        <v>0.42094089790102107</v>
      </c>
      <c r="H7" s="87">
        <v>5.8142857142857149E-2</v>
      </c>
      <c r="I7" s="87">
        <v>1.1495340671022158E-2</v>
      </c>
      <c r="J7" s="87">
        <v>0.8224285714285714</v>
      </c>
      <c r="K7" s="87">
        <v>0.12118286064574384</v>
      </c>
      <c r="L7" s="87">
        <v>28.301428571428573</v>
      </c>
      <c r="M7" s="87">
        <v>0.90378774372873882</v>
      </c>
      <c r="N7" s="87">
        <v>27.241285714285716</v>
      </c>
      <c r="O7" s="87">
        <v>1.737576157974638</v>
      </c>
      <c r="P7" s="87" t="s">
        <v>3</v>
      </c>
      <c r="Q7" s="87" t="s">
        <v>3</v>
      </c>
      <c r="R7" s="87">
        <v>27.674999999999994</v>
      </c>
      <c r="S7" s="87">
        <v>1.0812042668555586</v>
      </c>
      <c r="T7" s="87">
        <v>0.21700000000000003</v>
      </c>
      <c r="U7" s="87">
        <v>3.8030689361794857E-2</v>
      </c>
      <c r="V7" s="87">
        <v>12.797857142857142</v>
      </c>
      <c r="W7" s="87">
        <v>0.31679984668105954</v>
      </c>
      <c r="X7" s="87" t="s">
        <v>3</v>
      </c>
      <c r="Y7" s="87" t="s">
        <v>3</v>
      </c>
      <c r="Z7" s="87">
        <v>9.9428571428571422E-2</v>
      </c>
      <c r="AA7" s="87">
        <v>5.6423568192901855E-2</v>
      </c>
      <c r="AB7" s="87">
        <v>97.212571428571437</v>
      </c>
      <c r="AC7" s="87">
        <v>0.59647627981416462</v>
      </c>
      <c r="AD7" s="98">
        <v>16.722346842688591</v>
      </c>
      <c r="AE7" s="87">
        <v>0.53378723931044503</v>
      </c>
      <c r="AF7" s="87">
        <v>12.172319579141373</v>
      </c>
      <c r="AG7" s="87">
        <v>0.96832344722765862</v>
      </c>
      <c r="AH7" s="87">
        <v>98.432237850401393</v>
      </c>
      <c r="AI7" s="87">
        <v>0.51927234553828261</v>
      </c>
      <c r="AJ7" s="98">
        <v>1.779562588505311E-3</v>
      </c>
      <c r="AK7" s="87">
        <v>3.5188187159125789E-4</v>
      </c>
      <c r="AL7" s="87">
        <v>1.8936032669862511E-2</v>
      </c>
      <c r="AM7" s="87">
        <v>2.8403779975860587E-3</v>
      </c>
      <c r="AN7" s="87">
        <v>1.0208513905831118</v>
      </c>
      <c r="AO7" s="87">
        <v>2.8289185878931138E-2</v>
      </c>
      <c r="AP7" s="87">
        <v>0.65940834250425662</v>
      </c>
      <c r="AQ7" s="87">
        <v>4.1248411138358053E-2</v>
      </c>
      <c r="AR7" s="87">
        <v>0.28044410087950261</v>
      </c>
      <c r="AS7" s="87">
        <v>2.3604957408380475E-2</v>
      </c>
      <c r="AT7" s="87">
        <v>0</v>
      </c>
      <c r="AU7" s="87">
        <v>0</v>
      </c>
      <c r="AV7" s="87">
        <v>0.4280489448118443</v>
      </c>
      <c r="AW7" s="87">
        <v>1.4463732339826955E-2</v>
      </c>
      <c r="AX7" s="87">
        <v>5.6287780347990812E-3</v>
      </c>
      <c r="AY7" s="87">
        <v>1.0110388580611034E-3</v>
      </c>
      <c r="AZ7" s="87">
        <v>0.58383533568631485</v>
      </c>
      <c r="BA7" s="87">
        <v>1.2070810133521284E-2</v>
      </c>
      <c r="BB7" s="87">
        <v>0</v>
      </c>
      <c r="BC7" s="87">
        <v>0</v>
      </c>
      <c r="BD7" s="87">
        <v>2.9989324877581969</v>
      </c>
      <c r="BE7" s="87">
        <v>4</v>
      </c>
      <c r="BF7" s="98">
        <v>0.57700582570924142</v>
      </c>
      <c r="BG7" s="87">
        <v>1.3237044999750654E-2</v>
      </c>
      <c r="BH7" s="87">
        <v>0.42299417429075847</v>
      </c>
      <c r="BI7" s="87">
        <v>1.3237044999750654E-2</v>
      </c>
      <c r="BJ7" s="87">
        <v>1.5347780041642536</v>
      </c>
      <c r="BK7" s="87">
        <v>0.12800012920257578</v>
      </c>
      <c r="BL7" s="87">
        <v>4.9316099952547185</v>
      </c>
      <c r="BM7" s="87">
        <v>0.53947047023340777</v>
      </c>
      <c r="BN7" s="87">
        <v>0.3953643145081755</v>
      </c>
      <c r="BO7" s="87">
        <v>1.9695376280293095E-2</v>
      </c>
      <c r="BP7" s="87">
        <v>0.14305662038409753</v>
      </c>
      <c r="BQ7" s="87">
        <v>1.2372654942490523E-2</v>
      </c>
      <c r="BR7" s="87">
        <v>0.33627682418011556</v>
      </c>
      <c r="BS7" s="87">
        <v>2.0351872558330056E-2</v>
      </c>
      <c r="BT7" s="87">
        <v>0.52066655543578688</v>
      </c>
      <c r="BU7" s="87">
        <v>1.4788030345277967E-2</v>
      </c>
      <c r="BV7" s="87">
        <v>0.39227999990874246</v>
      </c>
      <c r="BW7" s="87">
        <v>2.0200506311352614E-2</v>
      </c>
      <c r="BX7" s="98">
        <v>39.78257142857143</v>
      </c>
      <c r="BY7" s="87">
        <v>0.20680333422752034</v>
      </c>
      <c r="BZ7" s="87" t="s">
        <v>3</v>
      </c>
      <c r="CA7" s="87" t="s">
        <v>3</v>
      </c>
      <c r="CB7" s="87">
        <v>14.602714285714285</v>
      </c>
      <c r="CC7" s="87">
        <v>0.3781731148057787</v>
      </c>
      <c r="CD7" s="87">
        <v>0.23585714285714285</v>
      </c>
      <c r="CE7" s="87">
        <v>9.1910929968198243E-3</v>
      </c>
      <c r="CF7" s="87">
        <v>44.897857142857148</v>
      </c>
      <c r="CG7" s="87">
        <v>0.33115828469752973</v>
      </c>
      <c r="CH7" s="87">
        <v>0.15357142857142855</v>
      </c>
      <c r="CI7" s="87">
        <v>1.8813622217754365E-2</v>
      </c>
      <c r="CJ7" s="87">
        <v>8.3000000000000004E-2</v>
      </c>
      <c r="CK7" s="87">
        <v>7.3837659767898925E-2</v>
      </c>
      <c r="CL7" s="87">
        <v>0.21614285714285714</v>
      </c>
      <c r="CM7" s="87">
        <v>8.9598044196341251E-2</v>
      </c>
      <c r="CN7" s="87" t="s">
        <v>3</v>
      </c>
      <c r="CO7" s="87" t="s">
        <v>3</v>
      </c>
      <c r="CP7" s="87" t="s">
        <v>3</v>
      </c>
      <c r="CQ7" s="87" t="s">
        <v>3</v>
      </c>
      <c r="CR7" s="87">
        <v>99.971714285714285</v>
      </c>
      <c r="CS7" s="87">
        <v>0.41655240338030214</v>
      </c>
      <c r="CT7" s="87">
        <v>84.568078360845419</v>
      </c>
      <c r="CU7" s="87">
        <v>0.42094089790102107</v>
      </c>
      <c r="CV7" s="87">
        <v>0.15431921639154594</v>
      </c>
      <c r="CW7" s="87">
        <v>4.2094089790102049E-3</v>
      </c>
      <c r="CX7" s="87">
        <v>0.84568078360845411</v>
      </c>
      <c r="CY7" s="87">
        <v>4.2094089790102309E-3</v>
      </c>
      <c r="CZ7" s="98">
        <v>9.9999999999999992E-2</v>
      </c>
      <c r="DA7" s="87">
        <v>994.11915417281489</v>
      </c>
      <c r="DB7" s="87">
        <v>24.689474951426561</v>
      </c>
      <c r="DC7" s="87">
        <v>1.7117455502372501</v>
      </c>
      <c r="DD7" s="88">
        <v>0.14452335300661029</v>
      </c>
    </row>
    <row r="8" spans="1:109" s="49" customFormat="1" ht="12.75" x14ac:dyDescent="0.2">
      <c r="A8" s="41"/>
      <c r="B8" s="85" t="s">
        <v>154</v>
      </c>
      <c r="C8" s="86" t="s">
        <v>6</v>
      </c>
      <c r="D8" s="86" t="s">
        <v>155</v>
      </c>
      <c r="E8" s="86">
        <v>38</v>
      </c>
      <c r="F8" s="87">
        <v>84.407480791814706</v>
      </c>
      <c r="G8" s="87">
        <v>0.24813914100572537</v>
      </c>
      <c r="H8" s="87">
        <v>5.1856578947368413E-2</v>
      </c>
      <c r="I8" s="87">
        <v>1.4841068708570748E-2</v>
      </c>
      <c r="J8" s="87">
        <v>1.0735135</v>
      </c>
      <c r="K8" s="87">
        <v>0.1478006899001488</v>
      </c>
      <c r="L8" s="87">
        <v>26.920447894736839</v>
      </c>
      <c r="M8" s="87">
        <v>1.428919245249394</v>
      </c>
      <c r="N8" s="87">
        <v>25.169503684210529</v>
      </c>
      <c r="O8" s="87">
        <v>0.93212959433477327</v>
      </c>
      <c r="P8" s="87" t="s">
        <v>3</v>
      </c>
      <c r="Q8" s="87" t="s">
        <v>3</v>
      </c>
      <c r="R8" s="87">
        <v>32.220042631578941</v>
      </c>
      <c r="S8" s="87">
        <v>1.4286560956872159</v>
      </c>
      <c r="T8" s="87">
        <v>0.22955528947368425</v>
      </c>
      <c r="U8" s="87">
        <v>3.7287693403405486E-2</v>
      </c>
      <c r="V8" s="87">
        <v>12.165871842105261</v>
      </c>
      <c r="W8" s="87">
        <v>0.44616599139209756</v>
      </c>
      <c r="X8" s="87">
        <v>0.15317380952380949</v>
      </c>
      <c r="Y8" s="87">
        <v>1.2742513675170403E-2</v>
      </c>
      <c r="Z8" s="87">
        <v>0.11917647058823529</v>
      </c>
      <c r="AA8" s="87">
        <v>6.1508368631956981E-2</v>
      </c>
      <c r="AB8" s="87">
        <v>97.968755894736844</v>
      </c>
      <c r="AC8" s="87">
        <v>0.50256422929137012</v>
      </c>
      <c r="AD8" s="98">
        <v>17.968629843821105</v>
      </c>
      <c r="AE8" s="87">
        <v>0.5241376578753818</v>
      </c>
      <c r="AF8" s="87">
        <v>15.838422747008053</v>
      </c>
      <c r="AG8" s="87">
        <v>1.1311193463280784</v>
      </c>
      <c r="AH8" s="87">
        <v>99.555765853987069</v>
      </c>
      <c r="AI8" s="87">
        <v>0.45668703800190419</v>
      </c>
      <c r="AJ8" s="98">
        <v>1.5899732708588282E-3</v>
      </c>
      <c r="AK8" s="87">
        <v>4.562555917363983E-4</v>
      </c>
      <c r="AL8" s="87">
        <v>2.4776034711029099E-2</v>
      </c>
      <c r="AM8" s="87">
        <v>3.5727700429179342E-3</v>
      </c>
      <c r="AN8" s="87">
        <v>0.97235007900360915</v>
      </c>
      <c r="AO8" s="87">
        <v>4.1969365637236605E-2</v>
      </c>
      <c r="AP8" s="87">
        <v>0.61038843976163915</v>
      </c>
      <c r="AQ8" s="87">
        <v>2.3881542449261613E-2</v>
      </c>
      <c r="AR8" s="87">
        <v>0.36563588580069711</v>
      </c>
      <c r="AS8" s="87">
        <v>2.9028582430876349E-2</v>
      </c>
      <c r="AT8" s="87">
        <v>0</v>
      </c>
      <c r="AU8" s="87">
        <v>0</v>
      </c>
      <c r="AV8" s="87">
        <v>0.46083743365006558</v>
      </c>
      <c r="AW8" s="87">
        <v>1.7318834421446678E-2</v>
      </c>
      <c r="AX8" s="87">
        <v>5.9660610895490686E-3</v>
      </c>
      <c r="AY8" s="87">
        <v>9.9900487211692117E-4</v>
      </c>
      <c r="AZ8" s="87">
        <v>0.5558249413794083</v>
      </c>
      <c r="BA8" s="87">
        <v>1.4848972391499288E-2</v>
      </c>
      <c r="BB8" s="87">
        <v>2.0779410682834933E-3</v>
      </c>
      <c r="BC8" s="87">
        <v>1.9068209116067747E-3</v>
      </c>
      <c r="BD8" s="87">
        <v>2.9994467897351398</v>
      </c>
      <c r="BE8" s="87">
        <v>4</v>
      </c>
      <c r="BF8" s="98">
        <v>0.54675349962241038</v>
      </c>
      <c r="BG8" s="87">
        <v>1.5878381452036749E-2</v>
      </c>
      <c r="BH8" s="87">
        <v>0.45324650037758962</v>
      </c>
      <c r="BI8" s="87">
        <v>1.5878381452036749E-2</v>
      </c>
      <c r="BJ8" s="87">
        <v>1.2655717843212253</v>
      </c>
      <c r="BK8" s="87">
        <v>7.3624924696183119E-2</v>
      </c>
      <c r="BL8" s="87">
        <v>3.8293314004755441</v>
      </c>
      <c r="BM8" s="87">
        <v>0.29313331259732867</v>
      </c>
      <c r="BN8" s="87">
        <v>0.44183495334615164</v>
      </c>
      <c r="BO8" s="87">
        <v>1.4089585968920609E-2</v>
      </c>
      <c r="BP8" s="87">
        <v>0.18770833249411964</v>
      </c>
      <c r="BQ8" s="87">
        <v>1.5451421149352586E-2</v>
      </c>
      <c r="BR8" s="87">
        <v>0.31328658242673413</v>
      </c>
      <c r="BS8" s="87">
        <v>1.2335406388968517E-2</v>
      </c>
      <c r="BT8" s="87">
        <v>0.49900508507914604</v>
      </c>
      <c r="BU8" s="87">
        <v>2.0146867616848075E-2</v>
      </c>
      <c r="BV8" s="87">
        <v>0.38582846847650498</v>
      </c>
      <c r="BW8" s="87">
        <v>1.7093118439471363E-2</v>
      </c>
      <c r="BX8" s="98">
        <v>39.754168157894732</v>
      </c>
      <c r="BY8" s="87">
        <v>0.25833010959534369</v>
      </c>
      <c r="BZ8" s="87">
        <v>2.5505714285714284E-2</v>
      </c>
      <c r="CA8" s="87">
        <v>1.5816658984392732E-3</v>
      </c>
      <c r="CB8" s="87">
        <v>15.028661315789469</v>
      </c>
      <c r="CC8" s="87">
        <v>0.24674394709486103</v>
      </c>
      <c r="CD8" s="87">
        <v>0.26252439473684214</v>
      </c>
      <c r="CE8" s="87">
        <v>1.5149821320040733E-2</v>
      </c>
      <c r="CF8" s="87">
        <v>45.646346315789465</v>
      </c>
      <c r="CG8" s="87">
        <v>0.62486980031701111</v>
      </c>
      <c r="CH8" s="87">
        <v>0.18909642105263158</v>
      </c>
      <c r="CI8" s="87">
        <v>1.2370808150820612E-2</v>
      </c>
      <c r="CJ8" s="87">
        <v>0.17359352631578948</v>
      </c>
      <c r="CK8" s="87">
        <v>4.0768513239625805E-2</v>
      </c>
      <c r="CL8" s="87">
        <v>6.7950921052631577E-2</v>
      </c>
      <c r="CM8" s="87">
        <v>4.0707526124240917E-2</v>
      </c>
      <c r="CN8" s="87" t="s">
        <v>3</v>
      </c>
      <c r="CO8" s="87" t="s">
        <v>3</v>
      </c>
      <c r="CP8" s="87" t="s">
        <v>3</v>
      </c>
      <c r="CQ8" s="87" t="s">
        <v>3</v>
      </c>
      <c r="CR8" s="87">
        <v>101.13643631578945</v>
      </c>
      <c r="CS8" s="87">
        <v>0.69495666175366011</v>
      </c>
      <c r="CT8" s="87">
        <v>84.407483250646692</v>
      </c>
      <c r="CU8" s="87">
        <v>0.24814174749801515</v>
      </c>
      <c r="CV8" s="87">
        <v>0.15592519208185293</v>
      </c>
      <c r="CW8" s="87">
        <v>2.4813914100572524E-3</v>
      </c>
      <c r="CX8" s="87">
        <v>0.84407480791814715</v>
      </c>
      <c r="CY8" s="87">
        <v>2.4813914100572567E-3</v>
      </c>
      <c r="CZ8" s="98">
        <v>0.10000000000000005</v>
      </c>
      <c r="DA8" s="87">
        <v>984.10667424302551</v>
      </c>
      <c r="DB8" s="87">
        <v>20.017897664638614</v>
      </c>
      <c r="DC8" s="87">
        <v>2.1823035879310679</v>
      </c>
      <c r="DD8" s="88">
        <v>0.11797161650546399</v>
      </c>
    </row>
    <row r="9" spans="1:109" s="49" customFormat="1" ht="12.75" x14ac:dyDescent="0.2">
      <c r="A9" s="41"/>
      <c r="B9" s="85" t="s">
        <v>154</v>
      </c>
      <c r="C9" s="86" t="s">
        <v>6</v>
      </c>
      <c r="D9" s="86" t="s">
        <v>551</v>
      </c>
      <c r="E9" s="86">
        <v>6</v>
      </c>
      <c r="F9" s="87">
        <v>84.53575833333332</v>
      </c>
      <c r="G9" s="87">
        <v>0.14531444242285921</v>
      </c>
      <c r="H9" s="87">
        <v>5.2724999999999994E-2</v>
      </c>
      <c r="I9" s="87">
        <v>6.2520196736734609E-3</v>
      </c>
      <c r="J9" s="87">
        <v>0.96466800000000008</v>
      </c>
      <c r="K9" s="87">
        <v>6.9612389971900834E-2</v>
      </c>
      <c r="L9" s="87">
        <v>26.52928833333333</v>
      </c>
      <c r="M9" s="87">
        <v>1.3159826885702821</v>
      </c>
      <c r="N9" s="87">
        <v>25.534450000000003</v>
      </c>
      <c r="O9" s="87">
        <v>0.72042410920235034</v>
      </c>
      <c r="P9" s="87" t="s">
        <v>3</v>
      </c>
      <c r="Q9" s="87" t="s">
        <v>3</v>
      </c>
      <c r="R9" s="87">
        <v>30.979996666666665</v>
      </c>
      <c r="S9" s="87">
        <v>0.5505698163781475</v>
      </c>
      <c r="T9" s="87">
        <v>0.20632200000000001</v>
      </c>
      <c r="U9" s="87">
        <v>7.8860162820019609E-3</v>
      </c>
      <c r="V9" s="87">
        <v>12.662586666666664</v>
      </c>
      <c r="W9" s="87">
        <v>0.24460103717414353</v>
      </c>
      <c r="X9" s="87">
        <v>0.16946666666666665</v>
      </c>
      <c r="Y9" s="87">
        <v>1.0392721812242772E-2</v>
      </c>
      <c r="Z9" s="87" t="s">
        <v>3</v>
      </c>
      <c r="AA9" s="87" t="s">
        <v>3</v>
      </c>
      <c r="AB9" s="87">
        <v>97.099503333333345</v>
      </c>
      <c r="AC9" s="87">
        <v>0.78065326972982463</v>
      </c>
      <c r="AD9" s="98">
        <v>16.790310592442882</v>
      </c>
      <c r="AE9" s="87">
        <v>0.32460046317988561</v>
      </c>
      <c r="AF9" s="87">
        <v>15.769822265196472</v>
      </c>
      <c r="AG9" s="87">
        <v>0.5834933413315998</v>
      </c>
      <c r="AH9" s="87">
        <v>98.679639524306012</v>
      </c>
      <c r="AI9" s="87">
        <v>0.75853435660287816</v>
      </c>
      <c r="AJ9" s="98">
        <v>1.6263410202709474E-3</v>
      </c>
      <c r="AK9" s="87">
        <v>2.0495098186703147E-4</v>
      </c>
      <c r="AL9" s="87">
        <v>2.2370544226967461E-2</v>
      </c>
      <c r="AM9" s="87">
        <v>1.7694725242197846E-3</v>
      </c>
      <c r="AN9" s="87">
        <v>0.96339466358282466</v>
      </c>
      <c r="AO9" s="87">
        <v>3.6505448609700536E-2</v>
      </c>
      <c r="AP9" s="87">
        <v>0.62266365961339953</v>
      </c>
      <c r="AQ9" s="87">
        <v>2.3340030123590236E-2</v>
      </c>
      <c r="AR9" s="87">
        <v>0.36585995108216257</v>
      </c>
      <c r="AS9" s="87">
        <v>1.6147161094874251E-2</v>
      </c>
      <c r="AT9" s="87">
        <v>0</v>
      </c>
      <c r="AU9" s="87">
        <v>0</v>
      </c>
      <c r="AV9" s="87">
        <v>0.43279751889093571</v>
      </c>
      <c r="AW9" s="87">
        <v>8.1086556919201004E-3</v>
      </c>
      <c r="AX9" s="87">
        <v>5.3880548910910835E-3</v>
      </c>
      <c r="AY9" s="87">
        <v>2.4805937388281047E-4</v>
      </c>
      <c r="AZ9" s="87">
        <v>0.58174040193507837</v>
      </c>
      <c r="BA9" s="87">
        <v>7.5418112301759745E-3</v>
      </c>
      <c r="BB9" s="87">
        <v>4.2028423708381423E-3</v>
      </c>
      <c r="BC9" s="87">
        <v>2.8832294411386265E-4</v>
      </c>
      <c r="BD9" s="87">
        <v>3.0000439776135686</v>
      </c>
      <c r="BE9" s="87">
        <v>4</v>
      </c>
      <c r="BF9" s="98">
        <v>0.57340805515321247</v>
      </c>
      <c r="BG9" s="87">
        <v>7.7130285491202712E-3</v>
      </c>
      <c r="BH9" s="87">
        <v>0.42659194484678759</v>
      </c>
      <c r="BI9" s="87">
        <v>7.7130285491202712E-3</v>
      </c>
      <c r="BJ9" s="87">
        <v>1.1847679373598228</v>
      </c>
      <c r="BK9" s="87">
        <v>5.4170514562037732E-2</v>
      </c>
      <c r="BL9" s="87">
        <v>3.5114301407309427</v>
      </c>
      <c r="BM9" s="87">
        <v>0.21048445668276602</v>
      </c>
      <c r="BN9" s="87">
        <v>0.45794750284327218</v>
      </c>
      <c r="BO9" s="87">
        <v>1.1277193308317668E-2</v>
      </c>
      <c r="BP9" s="87">
        <v>0.18744331663047772</v>
      </c>
      <c r="BQ9" s="87">
        <v>8.4564457637322996E-3</v>
      </c>
      <c r="BR9" s="87">
        <v>0.31901805263298666</v>
      </c>
      <c r="BS9" s="87">
        <v>1.2486658367724788E-2</v>
      </c>
      <c r="BT9" s="87">
        <v>0.49353863073653564</v>
      </c>
      <c r="BU9" s="87">
        <v>1.7885276001255546E-2</v>
      </c>
      <c r="BV9" s="87">
        <v>0.3927034908565652</v>
      </c>
      <c r="BW9" s="87">
        <v>1.7446515138062505E-2</v>
      </c>
      <c r="BX9" s="98">
        <v>39.60592333333333</v>
      </c>
      <c r="BY9" s="87">
        <v>0.10252958200766542</v>
      </c>
      <c r="BZ9" s="87">
        <v>2.7799833333333329E-2</v>
      </c>
      <c r="CA9" s="87">
        <v>1.6984544052363222E-3</v>
      </c>
      <c r="CB9" s="87">
        <v>15.090791666666668</v>
      </c>
      <c r="CC9" s="87">
        <v>0.11387413708418027</v>
      </c>
      <c r="CD9" s="87">
        <v>0.25876199999999999</v>
      </c>
      <c r="CE9" s="87">
        <v>5.7816939386307808E-3</v>
      </c>
      <c r="CF9" s="87">
        <v>46.282780000000002</v>
      </c>
      <c r="CG9" s="87">
        <v>0.22578169057742445</v>
      </c>
      <c r="CH9" s="87">
        <v>0.17909116666666669</v>
      </c>
      <c r="CI9" s="87">
        <v>1.0382781793270375E-2</v>
      </c>
      <c r="CJ9" s="87">
        <v>0.19907249999999999</v>
      </c>
      <c r="CK9" s="87">
        <v>1.8285598735070175E-2</v>
      </c>
      <c r="CL9" s="87">
        <v>6.6568666666666665E-2</v>
      </c>
      <c r="CM9" s="87">
        <v>3.148640526745896E-2</v>
      </c>
      <c r="CN9" s="87" t="s">
        <v>3</v>
      </c>
      <c r="CO9" s="87" t="s">
        <v>3</v>
      </c>
      <c r="CP9" s="87" t="s">
        <v>3</v>
      </c>
      <c r="CQ9" s="87" t="s">
        <v>3</v>
      </c>
      <c r="CR9" s="87">
        <v>101.71078916666666</v>
      </c>
      <c r="CS9" s="87">
        <v>0.17562547230787776</v>
      </c>
      <c r="CT9" s="87">
        <v>84.53576270787832</v>
      </c>
      <c r="CU9" s="87">
        <v>0.1453134185942597</v>
      </c>
      <c r="CV9" s="87">
        <v>0.1546424166666667</v>
      </c>
      <c r="CW9" s="87">
        <v>1.4531444242285882E-3</v>
      </c>
      <c r="CX9" s="87">
        <v>0.84535758333333322</v>
      </c>
      <c r="CY9" s="87">
        <v>1.4531444242285674E-3</v>
      </c>
      <c r="CZ9" s="98">
        <v>9.9999999999999992E-2</v>
      </c>
      <c r="DA9" s="87">
        <v>1043.2582397866195</v>
      </c>
      <c r="DB9" s="87">
        <v>29.869072655626059</v>
      </c>
      <c r="DC9" s="87">
        <v>2.10736073789908</v>
      </c>
      <c r="DD9" s="88">
        <v>4.4137860151754318E-2</v>
      </c>
    </row>
    <row r="10" spans="1:109" s="49" customFormat="1" ht="12.75" x14ac:dyDescent="0.2">
      <c r="A10" s="41"/>
      <c r="B10" s="85" t="s">
        <v>154</v>
      </c>
      <c r="C10" s="86" t="s">
        <v>1744</v>
      </c>
      <c r="D10" s="86" t="s">
        <v>601</v>
      </c>
      <c r="E10" s="86">
        <v>6</v>
      </c>
      <c r="F10" s="87">
        <v>84.378009155138528</v>
      </c>
      <c r="G10" s="87">
        <v>0.27245992005067654</v>
      </c>
      <c r="H10" s="87">
        <v>5.4833333333333324E-2</v>
      </c>
      <c r="I10" s="87">
        <v>1.3977362650609997E-2</v>
      </c>
      <c r="J10" s="87">
        <v>0.97750000000000004</v>
      </c>
      <c r="K10" s="87">
        <v>6.0015831244764062E-2</v>
      </c>
      <c r="L10" s="87">
        <v>23.669833333333333</v>
      </c>
      <c r="M10" s="87">
        <v>0.75087666541627529</v>
      </c>
      <c r="N10" s="87">
        <v>29.313166666666664</v>
      </c>
      <c r="O10" s="87">
        <v>0.77882383545103839</v>
      </c>
      <c r="P10" s="87" t="s">
        <v>3</v>
      </c>
      <c r="Q10" s="87" t="s">
        <v>3</v>
      </c>
      <c r="R10" s="87">
        <v>31.954499999999999</v>
      </c>
      <c r="S10" s="87">
        <v>0.32668501649141951</v>
      </c>
      <c r="T10" s="87">
        <v>0.23350000000000001</v>
      </c>
      <c r="U10" s="87">
        <v>4.3390091034705064E-2</v>
      </c>
      <c r="V10" s="87">
        <v>11.443333333333333</v>
      </c>
      <c r="W10" s="87">
        <v>0.27545429142902622</v>
      </c>
      <c r="X10" s="87" t="s">
        <v>3</v>
      </c>
      <c r="Y10" s="87" t="s">
        <v>3</v>
      </c>
      <c r="Z10" s="87">
        <v>7.3499999999999996E-2</v>
      </c>
      <c r="AA10" s="87">
        <v>4.2051159318144835E-2</v>
      </c>
      <c r="AB10" s="87">
        <v>97.720166666666657</v>
      </c>
      <c r="AC10" s="87">
        <v>0.68732566274413509</v>
      </c>
      <c r="AD10" s="98">
        <v>18.435917526880996</v>
      </c>
      <c r="AE10" s="87">
        <v>0.18553195820548699</v>
      </c>
      <c r="AF10" s="87">
        <v>15.023985855877976</v>
      </c>
      <c r="AG10" s="87">
        <v>0.24921889667759023</v>
      </c>
      <c r="AH10" s="87">
        <v>99.225570049425642</v>
      </c>
      <c r="AI10" s="87">
        <v>0.68486323901011326</v>
      </c>
      <c r="AJ10" s="98">
        <v>1.7134050581897383E-3</v>
      </c>
      <c r="AK10" s="87">
        <v>4.2538045613169605E-4</v>
      </c>
      <c r="AL10" s="87">
        <v>2.3004573219018901E-2</v>
      </c>
      <c r="AM10" s="87">
        <v>1.4510089759008304E-3</v>
      </c>
      <c r="AN10" s="87">
        <v>0.87289068823212401</v>
      </c>
      <c r="AO10" s="87">
        <v>2.4558358048332153E-2</v>
      </c>
      <c r="AP10" s="87">
        <v>0.72545947243130415</v>
      </c>
      <c r="AQ10" s="87">
        <v>1.8456725296768291E-2</v>
      </c>
      <c r="AR10" s="87">
        <v>0.35379192533461162</v>
      </c>
      <c r="AS10" s="87">
        <v>7.6977446967866573E-3</v>
      </c>
      <c r="AT10" s="87">
        <v>0</v>
      </c>
      <c r="AU10" s="87">
        <v>0</v>
      </c>
      <c r="AV10" s="87">
        <v>0.48247659334319737</v>
      </c>
      <c r="AW10" s="87">
        <v>8.4010396721411404E-3</v>
      </c>
      <c r="AX10" s="87">
        <v>6.1932236002864016E-3</v>
      </c>
      <c r="AY10" s="87">
        <v>1.1785740095936839E-3</v>
      </c>
      <c r="AZ10" s="87">
        <v>0.53368109750503911</v>
      </c>
      <c r="BA10" s="87">
        <v>8.4616064763731284E-3</v>
      </c>
      <c r="BB10" s="87">
        <v>0</v>
      </c>
      <c r="BC10" s="87">
        <v>0</v>
      </c>
      <c r="BD10" s="87">
        <v>2.9992109787237715</v>
      </c>
      <c r="BE10" s="87">
        <v>4</v>
      </c>
      <c r="BF10" s="98">
        <v>0.52519476539001042</v>
      </c>
      <c r="BG10" s="87">
        <v>8.2830922201761401E-3</v>
      </c>
      <c r="BH10" s="87">
        <v>0.47480523460998958</v>
      </c>
      <c r="BI10" s="87">
        <v>8.2830922201761401E-3</v>
      </c>
      <c r="BJ10" s="87">
        <v>1.3639867426413208</v>
      </c>
      <c r="BK10" s="87">
        <v>2.2886374323760474E-2</v>
      </c>
      <c r="BL10" s="87">
        <v>4.2211094400190392</v>
      </c>
      <c r="BM10" s="87">
        <v>9.2520482818116534E-2</v>
      </c>
      <c r="BN10" s="87">
        <v>0.4230474984301304</v>
      </c>
      <c r="BO10" s="87">
        <v>4.1253473432827509E-3</v>
      </c>
      <c r="BP10" s="87">
        <v>0.18123512071828837</v>
      </c>
      <c r="BQ10" s="87">
        <v>4.0725348166278227E-3</v>
      </c>
      <c r="BR10" s="87">
        <v>0.3716297939490974</v>
      </c>
      <c r="BS10" s="87">
        <v>9.7975569412620516E-3</v>
      </c>
      <c r="BT10" s="87">
        <v>0.44713508533261415</v>
      </c>
      <c r="BU10" s="87">
        <v>1.2140070063263229E-2</v>
      </c>
      <c r="BV10" s="87">
        <v>0.45392174687213599</v>
      </c>
      <c r="BW10" s="87">
        <v>1.3094123285670429E-2</v>
      </c>
      <c r="BX10" s="98">
        <v>40.154666666666664</v>
      </c>
      <c r="BY10" s="87">
        <v>0.18858066355453112</v>
      </c>
      <c r="BZ10" s="87" t="s">
        <v>3</v>
      </c>
      <c r="CA10" s="87" t="s">
        <v>3</v>
      </c>
      <c r="CB10" s="87">
        <v>14.869</v>
      </c>
      <c r="CC10" s="87">
        <v>0.26840268254993249</v>
      </c>
      <c r="CD10" s="87">
        <v>0.24716666666666665</v>
      </c>
      <c r="CE10" s="87">
        <v>2.279839175614513E-2</v>
      </c>
      <c r="CF10" s="87">
        <v>45.0565</v>
      </c>
      <c r="CG10" s="87">
        <v>0.16608040221531295</v>
      </c>
      <c r="CH10" s="87">
        <v>0.1585</v>
      </c>
      <c r="CI10" s="87">
        <v>2.1658716490133945E-2</v>
      </c>
      <c r="CJ10" s="87">
        <v>0.26483333333333331</v>
      </c>
      <c r="CK10" s="87">
        <v>2.6678955501793292E-2</v>
      </c>
      <c r="CL10" s="87">
        <v>7.5833333333333336E-2</v>
      </c>
      <c r="CM10" s="87">
        <v>7.6434067448139034E-2</v>
      </c>
      <c r="CN10" s="87" t="s">
        <v>3</v>
      </c>
      <c r="CO10" s="87" t="s">
        <v>3</v>
      </c>
      <c r="CP10" s="87" t="s">
        <v>3</v>
      </c>
      <c r="CQ10" s="87" t="s">
        <v>3</v>
      </c>
      <c r="CR10" s="87">
        <v>100.82650000000001</v>
      </c>
      <c r="CS10" s="87">
        <v>0.3696835132921133</v>
      </c>
      <c r="CT10" s="87">
        <v>84.378009155138528</v>
      </c>
      <c r="CU10" s="87">
        <v>0.27245992005067654</v>
      </c>
      <c r="CV10" s="87">
        <v>0.15621990844861466</v>
      </c>
      <c r="CW10" s="87">
        <v>2.7245992005067686E-3</v>
      </c>
      <c r="CX10" s="87">
        <v>0.84378009155138534</v>
      </c>
      <c r="CY10" s="87">
        <v>2.724599200506766E-3</v>
      </c>
      <c r="CZ10" s="98">
        <v>9.9999999999999992E-2</v>
      </c>
      <c r="DA10" s="87">
        <v>980.31632178740938</v>
      </c>
      <c r="DB10" s="87">
        <v>21.572874577502098</v>
      </c>
      <c r="DC10" s="87">
        <v>2.0624497758284721</v>
      </c>
      <c r="DD10" s="88">
        <v>5.4834481955372404E-2</v>
      </c>
    </row>
    <row r="11" spans="1:109" s="49" customFormat="1" ht="12.75" x14ac:dyDescent="0.2">
      <c r="A11" s="41"/>
      <c r="B11" s="85" t="s">
        <v>137</v>
      </c>
      <c r="C11" s="86" t="s">
        <v>7</v>
      </c>
      <c r="D11" s="86" t="s">
        <v>144</v>
      </c>
      <c r="E11" s="86">
        <v>2</v>
      </c>
      <c r="F11" s="87">
        <v>85.115340000000003</v>
      </c>
      <c r="G11" s="87">
        <v>9.7184756006277684E-2</v>
      </c>
      <c r="H11" s="87">
        <v>2.3699999999999999E-2</v>
      </c>
      <c r="I11" s="87">
        <v>1.6051323932934621E-2</v>
      </c>
      <c r="J11" s="87">
        <v>0.57445999999999997</v>
      </c>
      <c r="K11" s="87">
        <v>5.3738701156615241E-2</v>
      </c>
      <c r="L11" s="87">
        <v>10.068136500000001</v>
      </c>
      <c r="M11" s="87">
        <v>1.294406339116315</v>
      </c>
      <c r="N11" s="87">
        <v>45.067345000000003</v>
      </c>
      <c r="O11" s="87">
        <v>5.7323237562484248</v>
      </c>
      <c r="P11" s="87" t="s">
        <v>3</v>
      </c>
      <c r="Q11" s="87" t="s">
        <v>3</v>
      </c>
      <c r="R11" s="87">
        <v>32.908284999999999</v>
      </c>
      <c r="S11" s="87">
        <v>3.9780484006670918</v>
      </c>
      <c r="T11" s="87">
        <v>0.2837365</v>
      </c>
      <c r="U11" s="87">
        <v>7.0378337931496998E-3</v>
      </c>
      <c r="V11" s="87">
        <v>8.4713030000000007</v>
      </c>
      <c r="W11" s="87">
        <v>0.50927386015973741</v>
      </c>
      <c r="X11" s="87">
        <v>8.3350000000000007E-2</v>
      </c>
      <c r="Y11" s="87">
        <v>1.8031222920256936E-2</v>
      </c>
      <c r="Z11" s="87" t="s">
        <v>3</v>
      </c>
      <c r="AA11" s="87" t="s">
        <v>3</v>
      </c>
      <c r="AB11" s="87">
        <v>97.480316000000002</v>
      </c>
      <c r="AC11" s="87">
        <v>0.88835946240808916</v>
      </c>
      <c r="AD11" s="98">
        <v>20.327973393666113</v>
      </c>
      <c r="AE11" s="87">
        <v>0.81578858389957565</v>
      </c>
      <c r="AF11" s="87">
        <v>13.981230947248148</v>
      </c>
      <c r="AG11" s="87">
        <v>3.514402997074368</v>
      </c>
      <c r="AH11" s="87">
        <v>98.881235340914259</v>
      </c>
      <c r="AI11" s="87">
        <v>0.53621628210124905</v>
      </c>
      <c r="AJ11" s="98">
        <v>8.0522734049503358E-4</v>
      </c>
      <c r="AK11" s="87">
        <v>5.4798996433505053E-4</v>
      </c>
      <c r="AL11" s="87">
        <v>1.4660449087354695E-2</v>
      </c>
      <c r="AM11" s="87">
        <v>1.4334374052905267E-3</v>
      </c>
      <c r="AN11" s="87">
        <v>0.40273170789885204</v>
      </c>
      <c r="AO11" s="87">
        <v>5.3473572921434655E-2</v>
      </c>
      <c r="AP11" s="87">
        <v>1.2090672041767601</v>
      </c>
      <c r="AQ11" s="87">
        <v>0.14868995157182766</v>
      </c>
      <c r="AR11" s="87">
        <v>0.35714970959815162</v>
      </c>
      <c r="AS11" s="87">
        <v>9.1243943178172526E-2</v>
      </c>
      <c r="AT11" s="87">
        <v>0</v>
      </c>
      <c r="AU11" s="87">
        <v>0</v>
      </c>
      <c r="AV11" s="87">
        <v>0.57683591972098436</v>
      </c>
      <c r="AW11" s="87">
        <v>2.5597862073598255E-2</v>
      </c>
      <c r="AX11" s="87">
        <v>8.1535943094865719E-3</v>
      </c>
      <c r="AY11" s="87">
        <v>1.6760867359549701E-4</v>
      </c>
      <c r="AZ11" s="87">
        <v>0.42838071352896667</v>
      </c>
      <c r="BA11" s="87">
        <v>2.3936151746962821E-2</v>
      </c>
      <c r="BB11" s="87">
        <v>2.2754870742181096E-3</v>
      </c>
      <c r="BC11" s="87">
        <v>5.0169681603908054E-4</v>
      </c>
      <c r="BD11" s="87">
        <v>3.0000600127352692</v>
      </c>
      <c r="BE11" s="87">
        <v>4</v>
      </c>
      <c r="BF11" s="98">
        <v>0.42617786949749303</v>
      </c>
      <c r="BG11" s="87">
        <v>2.4516442623927801E-2</v>
      </c>
      <c r="BH11" s="87">
        <v>0.57382213050250697</v>
      </c>
      <c r="BI11" s="87">
        <v>2.4516442623927721E-2</v>
      </c>
      <c r="BJ11" s="87">
        <v>1.6601318283210129</v>
      </c>
      <c r="BK11" s="87">
        <v>0.35245475148120176</v>
      </c>
      <c r="BL11" s="87">
        <v>5.4837309005989887</v>
      </c>
      <c r="BM11" s="87">
        <v>1.515705615937345</v>
      </c>
      <c r="BN11" s="87">
        <v>0.37925008358904266</v>
      </c>
      <c r="BO11" s="87">
        <v>5.0248823211505311E-2</v>
      </c>
      <c r="BP11" s="87">
        <v>0.18143819343877021</v>
      </c>
      <c r="BQ11" s="87">
        <v>4.6707513685972701E-2</v>
      </c>
      <c r="BR11" s="87">
        <v>0.61399249184878513</v>
      </c>
      <c r="BS11" s="87">
        <v>7.4278680717024301E-2</v>
      </c>
      <c r="BT11" s="87">
        <v>0.20456931471244472</v>
      </c>
      <c r="BU11" s="87">
        <v>2.7571167031051599E-2</v>
      </c>
      <c r="BV11" s="87">
        <v>0.74871686081696309</v>
      </c>
      <c r="BW11" s="87">
        <v>4.8020781544438222E-2</v>
      </c>
      <c r="BX11" s="98">
        <v>40.197945000000004</v>
      </c>
      <c r="BY11" s="87">
        <v>6.1242518318567092E-2</v>
      </c>
      <c r="BZ11" s="87">
        <v>1.4328E-2</v>
      </c>
      <c r="CA11" s="87">
        <v>3.9032294321497452E-4</v>
      </c>
      <c r="CB11" s="87">
        <v>14.484195</v>
      </c>
      <c r="CC11" s="87">
        <v>0.1131300139220361</v>
      </c>
      <c r="CD11" s="87">
        <v>0.23597000000000001</v>
      </c>
      <c r="CE11" s="87">
        <v>2.2675500259090216E-2</v>
      </c>
      <c r="CF11" s="87">
        <v>46.467794999999995</v>
      </c>
      <c r="CG11" s="87">
        <v>5.8760573516613377E-3</v>
      </c>
      <c r="CH11" s="87">
        <v>0.16807549999999999</v>
      </c>
      <c r="CI11" s="87">
        <v>1.0379620441037329E-2</v>
      </c>
      <c r="CJ11" s="87">
        <v>0.17124449999999999</v>
      </c>
      <c r="CK11" s="87">
        <v>1.6978340923070195E-2</v>
      </c>
      <c r="CL11" s="87">
        <v>0.1058355</v>
      </c>
      <c r="CM11" s="87">
        <v>7.0916446191980065E-2</v>
      </c>
      <c r="CN11" s="87" t="s">
        <v>3</v>
      </c>
      <c r="CO11" s="87" t="s">
        <v>3</v>
      </c>
      <c r="CP11" s="87" t="s">
        <v>3</v>
      </c>
      <c r="CQ11" s="87" t="s">
        <v>3</v>
      </c>
      <c r="CR11" s="87">
        <v>101.84538849999998</v>
      </c>
      <c r="CS11" s="87">
        <v>0.20074125121782804</v>
      </c>
      <c r="CT11" s="87">
        <v>85.115482238807516</v>
      </c>
      <c r="CU11" s="87">
        <v>9.735086660677976E-2</v>
      </c>
      <c r="CV11" s="87">
        <v>0.14884659999999997</v>
      </c>
      <c r="CW11" s="87">
        <v>9.7184756006278941E-4</v>
      </c>
      <c r="CX11" s="87">
        <v>0.85115340000000006</v>
      </c>
      <c r="CY11" s="87">
        <v>9.7184756006278941E-4</v>
      </c>
      <c r="CZ11" s="98">
        <v>0.1</v>
      </c>
      <c r="DA11" s="87">
        <v>955.80493409089297</v>
      </c>
      <c r="DB11" s="87">
        <v>45.306421831414077</v>
      </c>
      <c r="DC11" s="87">
        <v>1.9666895002635898</v>
      </c>
      <c r="DD11" s="88">
        <v>0.53396433684069255</v>
      </c>
      <c r="DE11" s="108"/>
    </row>
    <row r="12" spans="1:109" s="49" customFormat="1" ht="12.75" x14ac:dyDescent="0.2">
      <c r="A12" s="41"/>
      <c r="B12" s="85" t="s">
        <v>137</v>
      </c>
      <c r="C12" s="86" t="s">
        <v>7</v>
      </c>
      <c r="D12" s="86">
        <v>29215</v>
      </c>
      <c r="E12" s="86">
        <v>3</v>
      </c>
      <c r="F12" s="87">
        <v>85.01693847724033</v>
      </c>
      <c r="G12" s="87">
        <v>0.80155445560841776</v>
      </c>
      <c r="H12" s="87">
        <v>2.8333333333333332E-2</v>
      </c>
      <c r="I12" s="87">
        <v>2.6576932353703529E-2</v>
      </c>
      <c r="J12" s="87">
        <v>0.75466666666666671</v>
      </c>
      <c r="K12" s="87">
        <v>0.16219227273003239</v>
      </c>
      <c r="L12" s="87">
        <v>17.62</v>
      </c>
      <c r="M12" s="87">
        <v>1.3950268814614304</v>
      </c>
      <c r="N12" s="87">
        <v>39.153333333333336</v>
      </c>
      <c r="O12" s="87">
        <v>1.7224788339289772</v>
      </c>
      <c r="P12" s="87" t="s">
        <v>3</v>
      </c>
      <c r="Q12" s="87" t="s">
        <v>3</v>
      </c>
      <c r="R12" s="87">
        <v>28.89</v>
      </c>
      <c r="S12" s="87">
        <v>1.3084723917607139</v>
      </c>
      <c r="T12" s="87">
        <v>0.24399999999999999</v>
      </c>
      <c r="U12" s="87">
        <v>1.8357559750685818E-2</v>
      </c>
      <c r="V12" s="87">
        <v>10.856666666666667</v>
      </c>
      <c r="W12" s="87">
        <v>0.49571497186723507</v>
      </c>
      <c r="X12" s="87">
        <v>0.15</v>
      </c>
      <c r="Y12" s="87">
        <v>1.9974984355438267E-2</v>
      </c>
      <c r="Z12" s="87" t="s">
        <v>3</v>
      </c>
      <c r="AA12" s="87" t="s">
        <v>3</v>
      </c>
      <c r="AB12" s="87">
        <v>97.697000000000003</v>
      </c>
      <c r="AC12" s="87">
        <v>0.84485560896522349</v>
      </c>
      <c r="AD12" s="98">
        <v>18.044004414899749</v>
      </c>
      <c r="AE12" s="87">
        <v>0.4971556970789881</v>
      </c>
      <c r="AF12" s="87">
        <v>12.053784824516841</v>
      </c>
      <c r="AG12" s="87">
        <v>0.96137175136303454</v>
      </c>
      <c r="AH12" s="87">
        <v>98.904789239416573</v>
      </c>
      <c r="AI12" s="87">
        <v>0.78355229823119188</v>
      </c>
      <c r="AJ12" s="98">
        <v>9.184397055077894E-4</v>
      </c>
      <c r="AK12" s="87">
        <v>8.6775722435594249E-4</v>
      </c>
      <c r="AL12" s="87">
        <v>1.8317581643534499E-2</v>
      </c>
      <c r="AM12" s="87">
        <v>4.0264045069632846E-3</v>
      </c>
      <c r="AN12" s="87">
        <v>0.66966208100240177</v>
      </c>
      <c r="AO12" s="87">
        <v>4.7066755968307297E-2</v>
      </c>
      <c r="AP12" s="87">
        <v>0.99896798853223767</v>
      </c>
      <c r="AQ12" s="87">
        <v>4.3289696306756782E-2</v>
      </c>
      <c r="AR12" s="87">
        <v>0.29280313642560252</v>
      </c>
      <c r="AS12" s="87">
        <v>2.6629671803994493E-2</v>
      </c>
      <c r="AT12" s="87">
        <v>0</v>
      </c>
      <c r="AU12" s="87">
        <v>0</v>
      </c>
      <c r="AV12" s="87">
        <v>0.4869020490531446</v>
      </c>
      <c r="AW12" s="87">
        <v>1.8394818968012767E-2</v>
      </c>
      <c r="AX12" s="87">
        <v>6.6645144736778641E-3</v>
      </c>
      <c r="AY12" s="87">
        <v>4.493480334477936E-4</v>
      </c>
      <c r="AZ12" s="87">
        <v>0.52192362371974144</v>
      </c>
      <c r="BA12" s="87">
        <v>1.870759209500485E-2</v>
      </c>
      <c r="BB12" s="87">
        <v>3.8879611149887443E-3</v>
      </c>
      <c r="BC12" s="87">
        <v>4.7071772967690614E-4</v>
      </c>
      <c r="BD12" s="87">
        <v>3.000047375670837</v>
      </c>
      <c r="BE12" s="87">
        <v>4</v>
      </c>
      <c r="BF12" s="98">
        <v>0.51735404102589111</v>
      </c>
      <c r="BG12" s="87">
        <v>1.8229941593197085E-2</v>
      </c>
      <c r="BH12" s="87">
        <v>0.482645958974109</v>
      </c>
      <c r="BI12" s="87">
        <v>1.8229941593197085E-2</v>
      </c>
      <c r="BJ12" s="87">
        <v>1.6688599218850733</v>
      </c>
      <c r="BK12" s="87">
        <v>0.10076520692263717</v>
      </c>
      <c r="BL12" s="87">
        <v>5.4990943277708668</v>
      </c>
      <c r="BM12" s="87">
        <v>0.43518854240831223</v>
      </c>
      <c r="BN12" s="87">
        <v>0.37504558153753359</v>
      </c>
      <c r="BO12" s="87">
        <v>1.4057218524723716E-2</v>
      </c>
      <c r="BP12" s="87">
        <v>0.14930093066807112</v>
      </c>
      <c r="BQ12" s="87">
        <v>1.3901380234915944E-2</v>
      </c>
      <c r="BR12" s="87">
        <v>0.50924813668462576</v>
      </c>
      <c r="BS12" s="87">
        <v>1.9827760528015732E-2</v>
      </c>
      <c r="BT12" s="87">
        <v>0.34145093264730314</v>
      </c>
      <c r="BU12" s="87">
        <v>2.4632377363029576E-2</v>
      </c>
      <c r="BV12" s="87">
        <v>0.59873673988840082</v>
      </c>
      <c r="BW12" s="87">
        <v>2.5618569724475508E-2</v>
      </c>
      <c r="BX12" s="98">
        <v>39.266666666666673</v>
      </c>
      <c r="BY12" s="87">
        <v>0.22810816147900634</v>
      </c>
      <c r="BZ12" s="87" t="s">
        <v>3</v>
      </c>
      <c r="CA12" s="87" t="s">
        <v>3</v>
      </c>
      <c r="CB12" s="87">
        <v>14.183333333333332</v>
      </c>
      <c r="CC12" s="87">
        <v>0.74895482729823737</v>
      </c>
      <c r="CD12" s="87">
        <v>0.21466666666666667</v>
      </c>
      <c r="CE12" s="87">
        <v>1.5821925715074427E-2</v>
      </c>
      <c r="CF12" s="87">
        <v>45.153333333333336</v>
      </c>
      <c r="CG12" s="87">
        <v>0.54077105445219242</v>
      </c>
      <c r="CH12" s="87">
        <v>0.15066666666666667</v>
      </c>
      <c r="CI12" s="87">
        <v>1.1846237095944567E-2</v>
      </c>
      <c r="CJ12" s="87">
        <v>0.20533333333333337</v>
      </c>
      <c r="CK12" s="87">
        <v>2.3158871590242335E-2</v>
      </c>
      <c r="CL12" s="87">
        <v>4.2333333333333334E-2</v>
      </c>
      <c r="CM12" s="87">
        <v>2.8005951748393289E-2</v>
      </c>
      <c r="CN12" s="87" t="s">
        <v>3</v>
      </c>
      <c r="CO12" s="87" t="s">
        <v>3</v>
      </c>
      <c r="CP12" s="87" t="s">
        <v>3</v>
      </c>
      <c r="CQ12" s="87" t="s">
        <v>3</v>
      </c>
      <c r="CR12" s="87">
        <v>99.245000000000005</v>
      </c>
      <c r="CS12" s="87">
        <v>0.61362610765840131</v>
      </c>
      <c r="CT12" s="87">
        <v>85.01693847724033</v>
      </c>
      <c r="CU12" s="87">
        <v>0.80155445560841776</v>
      </c>
      <c r="CV12" s="87">
        <v>0.1498306152275968</v>
      </c>
      <c r="CW12" s="87">
        <v>8.0155445560841834E-3</v>
      </c>
      <c r="CX12" s="87">
        <v>0.85016938477240311</v>
      </c>
      <c r="CY12" s="87">
        <v>8.0155445560841643E-3</v>
      </c>
      <c r="CZ12" s="98">
        <v>0.10000000000000002</v>
      </c>
      <c r="DA12" s="87">
        <v>1011.3016808060029</v>
      </c>
      <c r="DB12" s="87">
        <v>23.378776010471164</v>
      </c>
      <c r="DC12" s="87">
        <v>1.6345075426987998</v>
      </c>
      <c r="DD12" s="88">
        <v>0.22076449075194252</v>
      </c>
    </row>
    <row r="13" spans="1:109" s="49" customFormat="1" ht="12.75" x14ac:dyDescent="0.2">
      <c r="A13" s="41"/>
      <c r="B13" s="85" t="s">
        <v>137</v>
      </c>
      <c r="C13" s="86" t="s">
        <v>7</v>
      </c>
      <c r="D13" s="86" t="s">
        <v>1748</v>
      </c>
      <c r="E13" s="86">
        <v>9</v>
      </c>
      <c r="F13" s="87">
        <v>84.926315899024885</v>
      </c>
      <c r="G13" s="87">
        <v>0.36874300963580559</v>
      </c>
      <c r="H13" s="87">
        <v>8.6712499999999998E-2</v>
      </c>
      <c r="I13" s="87">
        <v>1.9563189741377652E-2</v>
      </c>
      <c r="J13" s="87">
        <v>0.70583750000000001</v>
      </c>
      <c r="K13" s="87">
        <v>0.13862284843106837</v>
      </c>
      <c r="L13" s="87">
        <v>17.198750000000004</v>
      </c>
      <c r="M13" s="87">
        <v>1.3334213512614834</v>
      </c>
      <c r="N13" s="87">
        <v>38.82</v>
      </c>
      <c r="O13" s="87">
        <v>2.1317732390798847</v>
      </c>
      <c r="P13" s="87">
        <v>0.15945000000000001</v>
      </c>
      <c r="Q13" s="87">
        <v>1.9253793689259592E-2</v>
      </c>
      <c r="R13" s="87">
        <v>29.2225</v>
      </c>
      <c r="S13" s="87">
        <v>1.3485945064611307</v>
      </c>
      <c r="T13" s="87">
        <v>0.28809999999999997</v>
      </c>
      <c r="U13" s="87">
        <v>2.8363255908204293E-2</v>
      </c>
      <c r="V13" s="87">
        <v>10.52875</v>
      </c>
      <c r="W13" s="87">
        <v>0.64773092958639666</v>
      </c>
      <c r="X13" s="87">
        <v>9.3087500000000004E-2</v>
      </c>
      <c r="Y13" s="87">
        <v>1.3319527823033795E-2</v>
      </c>
      <c r="Z13" s="87">
        <v>8.8099999999999998E-2</v>
      </c>
      <c r="AA13" s="87">
        <v>1.7291946928308252E-2</v>
      </c>
      <c r="AB13" s="87">
        <v>97.191287500000001</v>
      </c>
      <c r="AC13" s="87">
        <v>0.57540889917518268</v>
      </c>
      <c r="AD13" s="98">
        <v>18.21884601690817</v>
      </c>
      <c r="AE13" s="87">
        <v>1.130032446787689</v>
      </c>
      <c r="AF13" s="87">
        <v>12.228999758937354</v>
      </c>
      <c r="AG13" s="87">
        <v>1.6800609039144927</v>
      </c>
      <c r="AH13" s="87">
        <v>98.416633275845513</v>
      </c>
      <c r="AI13" s="87">
        <v>0.41870243285550618</v>
      </c>
      <c r="AJ13" s="98">
        <v>2.8223629072302784E-3</v>
      </c>
      <c r="AK13" s="87">
        <v>6.377131951548964E-4</v>
      </c>
      <c r="AL13" s="87">
        <v>1.7289903463864525E-2</v>
      </c>
      <c r="AM13" s="87">
        <v>3.4582059191327792E-3</v>
      </c>
      <c r="AN13" s="87">
        <v>0.65965556736535857</v>
      </c>
      <c r="AO13" s="87">
        <v>4.8071150710942097E-2</v>
      </c>
      <c r="AP13" s="87">
        <v>0.99940510610509914</v>
      </c>
      <c r="AQ13" s="87">
        <v>5.4424269630041891E-2</v>
      </c>
      <c r="AR13" s="87">
        <v>0.29969290620284406</v>
      </c>
      <c r="AS13" s="87">
        <v>4.2331375201212447E-2</v>
      </c>
      <c r="AT13" s="87">
        <v>2.9736468252208122E-3</v>
      </c>
      <c r="AU13" s="87">
        <v>3.6854643294683526E-4</v>
      </c>
      <c r="AV13" s="87">
        <v>0.49588734054497696</v>
      </c>
      <c r="AW13" s="87">
        <v>2.9665746165892713E-2</v>
      </c>
      <c r="AX13" s="87">
        <v>7.9428530452753578E-3</v>
      </c>
      <c r="AY13" s="87">
        <v>7.8012096385796385E-4</v>
      </c>
      <c r="AZ13" s="87">
        <v>0.51091672409710331</v>
      </c>
      <c r="BA13" s="87">
        <v>3.2436413948044314E-2</v>
      </c>
      <c r="BB13" s="87">
        <v>2.437709822670912E-3</v>
      </c>
      <c r="BC13" s="87">
        <v>3.536659145904674E-4</v>
      </c>
      <c r="BD13" s="87">
        <v>2.9990241203796435</v>
      </c>
      <c r="BE13" s="87">
        <v>4</v>
      </c>
      <c r="BF13" s="98">
        <v>0.50738953900339945</v>
      </c>
      <c r="BG13" s="87">
        <v>3.0857544800568081E-2</v>
      </c>
      <c r="BH13" s="87">
        <v>0.4926104609966005</v>
      </c>
      <c r="BI13" s="87">
        <v>3.0857544800568067E-2</v>
      </c>
      <c r="BJ13" s="87">
        <v>1.6903771892507726</v>
      </c>
      <c r="BK13" s="87">
        <v>0.30838644917216207</v>
      </c>
      <c r="BL13" s="87">
        <v>5.6217635478870704</v>
      </c>
      <c r="BM13" s="87">
        <v>1.3500522259849397</v>
      </c>
      <c r="BN13" s="87">
        <v>0.37582175121909928</v>
      </c>
      <c r="BO13" s="87">
        <v>4.1263767332395583E-2</v>
      </c>
      <c r="BP13" s="87">
        <v>0.15306841774192945</v>
      </c>
      <c r="BQ13" s="87">
        <v>2.2149064556634426E-2</v>
      </c>
      <c r="BR13" s="87">
        <v>0.51018718263553786</v>
      </c>
      <c r="BS13" s="87">
        <v>2.6988720377577543E-2</v>
      </c>
      <c r="BT13" s="87">
        <v>0.33674439962253266</v>
      </c>
      <c r="BU13" s="87">
        <v>2.3994448254548568E-2</v>
      </c>
      <c r="BV13" s="87">
        <v>0.60235299744890924</v>
      </c>
      <c r="BW13" s="87">
        <v>2.6657856927218601E-2</v>
      </c>
      <c r="BX13" s="98">
        <v>40.141208333333331</v>
      </c>
      <c r="BY13" s="87">
        <v>7.4717057294796357E-2</v>
      </c>
      <c r="BZ13" s="87">
        <v>3.0654166666666663E-2</v>
      </c>
      <c r="CA13" s="87">
        <v>2.7120944580169698E-3</v>
      </c>
      <c r="CB13" s="87">
        <v>14.168533333333333</v>
      </c>
      <c r="CC13" s="87">
        <v>0.33949411056911005</v>
      </c>
      <c r="CD13" s="87">
        <v>0.24148333333333336</v>
      </c>
      <c r="CE13" s="87">
        <v>8.4152356162017702E-3</v>
      </c>
      <c r="CF13" s="87">
        <v>44.786166666666666</v>
      </c>
      <c r="CG13" s="87">
        <v>0.30551226198341491</v>
      </c>
      <c r="CH13" s="87" t="s">
        <v>3</v>
      </c>
      <c r="CI13" s="87" t="s">
        <v>3</v>
      </c>
      <c r="CJ13" s="87">
        <v>2.1245833333333332E-2</v>
      </c>
      <c r="CK13" s="87">
        <v>2.1613441952078646E-3</v>
      </c>
      <c r="CL13" s="87">
        <v>0.18283749999999999</v>
      </c>
      <c r="CM13" s="87">
        <v>1.9205351746695135E-2</v>
      </c>
      <c r="CN13" s="87">
        <v>1.6287499999999996E-2</v>
      </c>
      <c r="CO13" s="87">
        <v>4.84993045278231E-4</v>
      </c>
      <c r="CP13" s="87">
        <v>0.19320000000000001</v>
      </c>
      <c r="CQ13" s="87">
        <v>1.1571667644012773E-2</v>
      </c>
      <c r="CR13" s="87">
        <v>99.993654166666673</v>
      </c>
      <c r="CS13" s="87">
        <v>0.34770943257835896</v>
      </c>
      <c r="CT13" s="87">
        <v>84.926315899024885</v>
      </c>
      <c r="CU13" s="87">
        <v>0.36874300963580559</v>
      </c>
      <c r="CV13" s="87">
        <v>0.15073684100975118</v>
      </c>
      <c r="CW13" s="87">
        <v>3.6874300963580554E-3</v>
      </c>
      <c r="CX13" s="87">
        <v>0.84926315899024885</v>
      </c>
      <c r="CY13" s="87">
        <v>3.6874300963580658E-3</v>
      </c>
      <c r="CZ13" s="98">
        <v>9.9999999999999992E-2</v>
      </c>
      <c r="DA13" s="87">
        <v>1001.9897369170615</v>
      </c>
      <c r="DB13" s="87">
        <v>80.887534625243489</v>
      </c>
      <c r="DC13" s="87">
        <v>1.6697155169029942</v>
      </c>
      <c r="DD13" s="88">
        <v>0.21553193204215951</v>
      </c>
    </row>
    <row r="14" spans="1:109" s="49" customFormat="1" ht="12.75" x14ac:dyDescent="0.2">
      <c r="A14" s="41"/>
      <c r="B14" s="85" t="s">
        <v>137</v>
      </c>
      <c r="C14" s="86" t="s">
        <v>7</v>
      </c>
      <c r="D14" s="86" t="s">
        <v>1754</v>
      </c>
      <c r="E14" s="86">
        <v>13</v>
      </c>
      <c r="F14" s="87">
        <v>84.751846729394742</v>
      </c>
      <c r="G14" s="87">
        <v>0.5797245414951403</v>
      </c>
      <c r="H14" s="87">
        <v>0.25871111111111111</v>
      </c>
      <c r="I14" s="87">
        <v>0.25774921165953374</v>
      </c>
      <c r="J14" s="87">
        <v>1.0846666666666667</v>
      </c>
      <c r="K14" s="87">
        <v>0.31763867443999921</v>
      </c>
      <c r="L14" s="87">
        <v>18.612222222222222</v>
      </c>
      <c r="M14" s="87">
        <v>0.61479219614797087</v>
      </c>
      <c r="N14" s="87">
        <v>33.285555555555554</v>
      </c>
      <c r="O14" s="87">
        <v>3.1315775222366411</v>
      </c>
      <c r="P14" s="87">
        <v>0.20197777777777778</v>
      </c>
      <c r="Q14" s="87">
        <v>4.1729029996447897E-2</v>
      </c>
      <c r="R14" s="87">
        <v>31.888888888888889</v>
      </c>
      <c r="S14" s="87">
        <v>2.1274071333694233</v>
      </c>
      <c r="T14" s="87">
        <v>0.27283333333333337</v>
      </c>
      <c r="U14" s="87">
        <v>2.0016118504845037E-2</v>
      </c>
      <c r="V14" s="87">
        <v>11.13111111111111</v>
      </c>
      <c r="W14" s="87">
        <v>0.49599507166010354</v>
      </c>
      <c r="X14" s="87">
        <v>0.14726666666666666</v>
      </c>
      <c r="Y14" s="87">
        <v>2.0885700850103116E-2</v>
      </c>
      <c r="Z14" s="87">
        <v>9.3211111111111106E-2</v>
      </c>
      <c r="AA14" s="87">
        <v>8.0744108832230682E-3</v>
      </c>
      <c r="AB14" s="87">
        <v>96.976444444444439</v>
      </c>
      <c r="AC14" s="87">
        <v>0.48042444544150126</v>
      </c>
      <c r="AD14" s="98">
        <v>18.019521011877309</v>
      </c>
      <c r="AE14" s="87">
        <v>0.65854306172099231</v>
      </c>
      <c r="AF14" s="87">
        <v>15.413834048690351</v>
      </c>
      <c r="AG14" s="87">
        <v>1.935523290368786</v>
      </c>
      <c r="AH14" s="87">
        <v>98.520910616123217</v>
      </c>
      <c r="AI14" s="87">
        <v>0.42169409482548131</v>
      </c>
      <c r="AJ14" s="98">
        <v>8.3142424592326479E-3</v>
      </c>
      <c r="AK14" s="87">
        <v>8.2308496201666543E-3</v>
      </c>
      <c r="AL14" s="87">
        <v>2.6288281484888543E-2</v>
      </c>
      <c r="AM14" s="87">
        <v>7.6849669484610828E-3</v>
      </c>
      <c r="AN14" s="87">
        <v>0.70683024073927336</v>
      </c>
      <c r="AO14" s="87">
        <v>1.9110069119127472E-2</v>
      </c>
      <c r="AP14" s="87">
        <v>0.84850086509753175</v>
      </c>
      <c r="AQ14" s="87">
        <v>8.0715723450629689E-2</v>
      </c>
      <c r="AR14" s="87">
        <v>0.37377557129875405</v>
      </c>
      <c r="AS14" s="87">
        <v>4.671216661486504E-2</v>
      </c>
      <c r="AT14" s="87">
        <v>3.7283151145181253E-3</v>
      </c>
      <c r="AU14" s="87">
        <v>7.7019564685320782E-4</v>
      </c>
      <c r="AV14" s="87">
        <v>0.48573148246851855</v>
      </c>
      <c r="AW14" s="87">
        <v>2.0864953295217328E-2</v>
      </c>
      <c r="AX14" s="87">
        <v>7.4473662201144887E-3</v>
      </c>
      <c r="AY14" s="87">
        <v>5.4907941478565185E-4</v>
      </c>
      <c r="AZ14" s="87">
        <v>0.53454764177323666</v>
      </c>
      <c r="BA14" s="87">
        <v>1.9702348631839867E-2</v>
      </c>
      <c r="BB14" s="87">
        <v>3.8159732747721745E-3</v>
      </c>
      <c r="BC14" s="87">
        <v>5.3300729800423463E-4</v>
      </c>
      <c r="BD14" s="87">
        <v>2.9989799799308403</v>
      </c>
      <c r="BE14" s="87">
        <v>4</v>
      </c>
      <c r="BF14" s="98">
        <v>0.52394944135170363</v>
      </c>
      <c r="BG14" s="87">
        <v>1.8446740911625861E-2</v>
      </c>
      <c r="BH14" s="87">
        <v>0.47605055864829637</v>
      </c>
      <c r="BI14" s="87">
        <v>1.8446740911625847E-2</v>
      </c>
      <c r="BJ14" s="87">
        <v>1.3169106872163299</v>
      </c>
      <c r="BK14" s="87">
        <v>0.16354821135715114</v>
      </c>
      <c r="BL14" s="87">
        <v>4.0422230091875413</v>
      </c>
      <c r="BM14" s="87">
        <v>0.66401270128036849</v>
      </c>
      <c r="BN14" s="87">
        <v>0.43343951683800808</v>
      </c>
      <c r="BO14" s="87">
        <v>2.9225217323048915E-2</v>
      </c>
      <c r="BP14" s="87">
        <v>0.19407241711333481</v>
      </c>
      <c r="BQ14" s="87">
        <v>2.661480580299852E-2</v>
      </c>
      <c r="BR14" s="87">
        <v>0.43940465008427626</v>
      </c>
      <c r="BS14" s="87">
        <v>3.5541536449000183E-2</v>
      </c>
      <c r="BT14" s="87">
        <v>0.36652293280238896</v>
      </c>
      <c r="BU14" s="87">
        <v>1.2890454027282991E-2</v>
      </c>
      <c r="BV14" s="87">
        <v>0.54452352990252151</v>
      </c>
      <c r="BW14" s="87">
        <v>2.7097762008685099E-2</v>
      </c>
      <c r="BX14" s="98">
        <v>39.232042592592592</v>
      </c>
      <c r="BY14" s="87">
        <v>0.30462684722358624</v>
      </c>
      <c r="BZ14" s="87">
        <v>2.7337037037037035E-2</v>
      </c>
      <c r="CA14" s="87">
        <v>1.1123604087760158E-3</v>
      </c>
      <c r="CB14" s="87">
        <v>14.437170370370369</v>
      </c>
      <c r="CC14" s="87">
        <v>0.5395034835240341</v>
      </c>
      <c r="CD14" s="87">
        <v>0.24156851851851849</v>
      </c>
      <c r="CE14" s="87">
        <v>9.4202516938406995E-3</v>
      </c>
      <c r="CF14" s="87">
        <v>45.020703703703703</v>
      </c>
      <c r="CG14" s="87">
        <v>0.34787699003081746</v>
      </c>
      <c r="CH14" s="87" t="s">
        <v>3</v>
      </c>
      <c r="CI14" s="87" t="s">
        <v>3</v>
      </c>
      <c r="CJ14" s="87">
        <v>2.031851851851852E-2</v>
      </c>
      <c r="CK14" s="87">
        <v>1.5825534141513122E-3</v>
      </c>
      <c r="CL14" s="87">
        <v>0.20137222222222217</v>
      </c>
      <c r="CM14" s="87">
        <v>3.9846338532473255E-2</v>
      </c>
      <c r="CN14" s="87">
        <v>1.6488888888888886E-2</v>
      </c>
      <c r="CO14" s="87">
        <v>6.1123736069640811E-4</v>
      </c>
      <c r="CP14" s="87">
        <v>0.16454629629629636</v>
      </c>
      <c r="CQ14" s="87">
        <v>1.5441119746065889E-2</v>
      </c>
      <c r="CR14" s="87">
        <v>99.41154259259261</v>
      </c>
      <c r="CS14" s="87">
        <v>0.38146839110271447</v>
      </c>
      <c r="CT14" s="87">
        <v>84.751846729394742</v>
      </c>
      <c r="CU14" s="87">
        <v>0.5797245414951403</v>
      </c>
      <c r="CV14" s="87">
        <v>0.1524815327060528</v>
      </c>
      <c r="CW14" s="87">
        <v>5.7972454149514017E-3</v>
      </c>
      <c r="CX14" s="87">
        <v>0.84751846729394709</v>
      </c>
      <c r="CY14" s="87">
        <v>5.7972454149513956E-3</v>
      </c>
      <c r="CZ14" s="98">
        <v>9.9999999999999992E-2</v>
      </c>
      <c r="DA14" s="87">
        <v>1047.4399578561481</v>
      </c>
      <c r="DB14" s="87">
        <v>43.60528422896131</v>
      </c>
      <c r="DC14" s="87">
        <v>2.056839074360274</v>
      </c>
      <c r="DD14" s="88">
        <v>0.21435661332951497</v>
      </c>
    </row>
    <row r="15" spans="1:109" s="49" customFormat="1" ht="12.75" x14ac:dyDescent="0.2">
      <c r="A15" s="41"/>
      <c r="B15" s="85" t="s">
        <v>137</v>
      </c>
      <c r="C15" s="86" t="s">
        <v>8</v>
      </c>
      <c r="D15" s="86" t="s">
        <v>277</v>
      </c>
      <c r="E15" s="86">
        <v>1</v>
      </c>
      <c r="F15" s="87">
        <v>85.565079999999995</v>
      </c>
      <c r="G15" s="87" t="s">
        <v>3</v>
      </c>
      <c r="H15" s="87">
        <v>8.9800000000000005E-2</v>
      </c>
      <c r="I15" s="87" t="s">
        <v>3</v>
      </c>
      <c r="J15" s="87">
        <v>0.39599600000000001</v>
      </c>
      <c r="K15" s="87" t="s">
        <v>3</v>
      </c>
      <c r="L15" s="87">
        <v>41.981439999999999</v>
      </c>
      <c r="M15" s="87" t="s">
        <v>3</v>
      </c>
      <c r="N15" s="87">
        <v>14.60399</v>
      </c>
      <c r="O15" s="87" t="s">
        <v>3</v>
      </c>
      <c r="P15" s="87" t="s">
        <v>3</v>
      </c>
      <c r="Q15" s="87" t="s">
        <v>3</v>
      </c>
      <c r="R15" s="87">
        <v>25.45271</v>
      </c>
      <c r="S15" s="87" t="s">
        <v>3</v>
      </c>
      <c r="T15" s="87">
        <v>0.15593399999999999</v>
      </c>
      <c r="U15" s="87" t="s">
        <v>3</v>
      </c>
      <c r="V15" s="87">
        <v>15.596539999999999</v>
      </c>
      <c r="W15" s="87" t="s">
        <v>3</v>
      </c>
      <c r="X15" s="87">
        <v>0.22534999999999999</v>
      </c>
      <c r="Y15" s="87" t="s">
        <v>3</v>
      </c>
      <c r="Z15" s="87" t="s">
        <v>3</v>
      </c>
      <c r="AA15" s="87" t="s">
        <v>3</v>
      </c>
      <c r="AB15" s="87">
        <v>98.501760000000004</v>
      </c>
      <c r="AC15" s="87" t="s">
        <v>3</v>
      </c>
      <c r="AD15" s="98">
        <v>14.64921831703538</v>
      </c>
      <c r="AE15" s="87" t="s">
        <v>3</v>
      </c>
      <c r="AF15" s="87">
        <v>12.006547769465014</v>
      </c>
      <c r="AG15" s="87" t="s">
        <v>3</v>
      </c>
      <c r="AH15" s="87">
        <v>99.704816086500401</v>
      </c>
      <c r="AI15" s="87" t="s">
        <v>3</v>
      </c>
      <c r="AJ15" s="98">
        <v>2.5350233410170028E-3</v>
      </c>
      <c r="AK15" s="87" t="s">
        <v>3</v>
      </c>
      <c r="AL15" s="87">
        <v>8.4072091082990127E-3</v>
      </c>
      <c r="AM15" s="87" t="s">
        <v>3</v>
      </c>
      <c r="AN15" s="87">
        <v>1.3969000400821727</v>
      </c>
      <c r="AO15" s="87" t="s">
        <v>3</v>
      </c>
      <c r="AP15" s="87">
        <v>0.32608981190203029</v>
      </c>
      <c r="AQ15" s="87" t="s">
        <v>3</v>
      </c>
      <c r="AR15" s="87">
        <v>0.25506511367129397</v>
      </c>
      <c r="AS15" s="87" t="s">
        <v>3</v>
      </c>
      <c r="AT15" s="87">
        <v>0</v>
      </c>
      <c r="AU15" s="87" t="s">
        <v>3</v>
      </c>
      <c r="AV15" s="87">
        <v>0.34585615472918729</v>
      </c>
      <c r="AW15" s="87" t="s">
        <v>3</v>
      </c>
      <c r="AX15" s="87">
        <v>3.7287001922572593E-3</v>
      </c>
      <c r="AY15" s="87" t="s">
        <v>3</v>
      </c>
      <c r="AZ15" s="87">
        <v>0.65633157055946667</v>
      </c>
      <c r="BA15" s="87" t="s">
        <v>3</v>
      </c>
      <c r="BB15" s="87">
        <v>5.1166611372111337E-3</v>
      </c>
      <c r="BC15" s="87" t="s">
        <v>3</v>
      </c>
      <c r="BD15" s="87">
        <v>3.0000302847229356</v>
      </c>
      <c r="BE15" s="87">
        <v>4</v>
      </c>
      <c r="BF15" s="98">
        <v>0.65489883182357633</v>
      </c>
      <c r="BG15" s="87" t="s">
        <v>3</v>
      </c>
      <c r="BH15" s="87">
        <v>0.34510116817642367</v>
      </c>
      <c r="BI15" s="87" t="s">
        <v>3</v>
      </c>
      <c r="BJ15" s="87">
        <v>1.355952406627027</v>
      </c>
      <c r="BK15" s="87" t="s">
        <v>3</v>
      </c>
      <c r="BL15" s="87">
        <v>4.1883956947005494</v>
      </c>
      <c r="BM15" s="87" t="s">
        <v>3</v>
      </c>
      <c r="BN15" s="87">
        <v>0.42445679173616302</v>
      </c>
      <c r="BO15" s="87" t="s">
        <v>3</v>
      </c>
      <c r="BP15" s="87">
        <v>0.12894743477806711</v>
      </c>
      <c r="BQ15" s="87" t="s">
        <v>3</v>
      </c>
      <c r="BR15" s="87">
        <v>0.16485376673745217</v>
      </c>
      <c r="BS15" s="87" t="s">
        <v>3</v>
      </c>
      <c r="BT15" s="87">
        <v>0.70619879848448064</v>
      </c>
      <c r="BU15" s="87" t="s">
        <v>3</v>
      </c>
      <c r="BV15" s="87">
        <v>0.18925811520393099</v>
      </c>
      <c r="BW15" s="87" t="s">
        <v>3</v>
      </c>
      <c r="BX15" s="98">
        <v>40.121850000000002</v>
      </c>
      <c r="BY15" s="87" t="s">
        <v>3</v>
      </c>
      <c r="BZ15" s="87">
        <v>2.2404E-2</v>
      </c>
      <c r="CA15" s="87" t="s">
        <v>3</v>
      </c>
      <c r="CB15" s="87">
        <v>14.121270000000001</v>
      </c>
      <c r="CC15" s="87" t="s">
        <v>3</v>
      </c>
      <c r="CD15" s="87">
        <v>0.224579</v>
      </c>
      <c r="CE15" s="87" t="s">
        <v>3</v>
      </c>
      <c r="CF15" s="87">
        <v>46.964410000000001</v>
      </c>
      <c r="CG15" s="87" t="s">
        <v>3</v>
      </c>
      <c r="CH15" s="87">
        <v>0.12998499999999999</v>
      </c>
      <c r="CI15" s="87" t="s">
        <v>3</v>
      </c>
      <c r="CJ15" s="87">
        <v>0.23466400000000001</v>
      </c>
      <c r="CK15" s="87" t="s">
        <v>3</v>
      </c>
      <c r="CL15" s="87">
        <v>3.7995000000000001E-2</v>
      </c>
      <c r="CM15" s="87" t="s">
        <v>3</v>
      </c>
      <c r="CN15" s="87" t="s">
        <v>3</v>
      </c>
      <c r="CO15" s="87" t="s">
        <v>3</v>
      </c>
      <c r="CP15" s="87" t="s">
        <v>3</v>
      </c>
      <c r="CQ15" s="87" t="s">
        <v>3</v>
      </c>
      <c r="CR15" s="87">
        <v>101.857157</v>
      </c>
      <c r="CS15" s="87" t="s">
        <v>3</v>
      </c>
      <c r="CT15" s="87">
        <v>85.565845265124068</v>
      </c>
      <c r="CU15" s="87" t="s">
        <v>3</v>
      </c>
      <c r="CV15" s="87">
        <v>0.14434920000000007</v>
      </c>
      <c r="CW15" s="87" t="s">
        <v>3</v>
      </c>
      <c r="CX15" s="87">
        <v>0.85565079999999993</v>
      </c>
      <c r="CY15" s="87" t="s">
        <v>3</v>
      </c>
      <c r="CZ15" s="98">
        <v>0.1</v>
      </c>
      <c r="DA15" s="87">
        <v>930.13744330343798</v>
      </c>
      <c r="DB15" s="87" t="s">
        <v>3</v>
      </c>
      <c r="DC15" s="87">
        <v>2.0227603989398295</v>
      </c>
      <c r="DD15" s="88" t="s">
        <v>3</v>
      </c>
    </row>
    <row r="16" spans="1:109" s="49" customFormat="1" ht="12.75" x14ac:dyDescent="0.2">
      <c r="A16" s="41"/>
      <c r="B16" s="85" t="s">
        <v>137</v>
      </c>
      <c r="C16" s="86" t="s">
        <v>8</v>
      </c>
      <c r="D16" s="86" t="s">
        <v>140</v>
      </c>
      <c r="E16" s="86">
        <v>3</v>
      </c>
      <c r="F16" s="87">
        <v>85.552203333333338</v>
      </c>
      <c r="G16" s="87">
        <v>0.26695483538107107</v>
      </c>
      <c r="H16" s="87">
        <v>0.10804999999999999</v>
      </c>
      <c r="I16" s="87">
        <v>7.1835802355093112E-2</v>
      </c>
      <c r="J16" s="87">
        <v>0.81206366666666663</v>
      </c>
      <c r="K16" s="87">
        <v>0.12130583686423957</v>
      </c>
      <c r="L16" s="87">
        <v>28.356579999999997</v>
      </c>
      <c r="M16" s="87">
        <v>2.2587436548444355</v>
      </c>
      <c r="N16" s="87">
        <v>26.496210000000001</v>
      </c>
      <c r="O16" s="87">
        <v>2.7283739885323643</v>
      </c>
      <c r="P16" s="87" t="s">
        <v>3</v>
      </c>
      <c r="Q16" s="87" t="s">
        <v>3</v>
      </c>
      <c r="R16" s="87">
        <v>27.453286666666667</v>
      </c>
      <c r="S16" s="87">
        <v>0.89336544377613591</v>
      </c>
      <c r="T16" s="87">
        <v>0.18301066666666665</v>
      </c>
      <c r="U16" s="87">
        <v>1.6825455843255292E-2</v>
      </c>
      <c r="V16" s="87">
        <v>13.300469999999999</v>
      </c>
      <c r="W16" s="87">
        <v>0.65324143599437989</v>
      </c>
      <c r="X16" s="87">
        <v>0.13011666666666666</v>
      </c>
      <c r="Y16" s="87">
        <v>2.342180252101304E-2</v>
      </c>
      <c r="Z16" s="87" t="s">
        <v>3</v>
      </c>
      <c r="AA16" s="87" t="s">
        <v>3</v>
      </c>
      <c r="AB16" s="87">
        <v>96.839787666666666</v>
      </c>
      <c r="AC16" s="87">
        <v>0.82285058607886008</v>
      </c>
      <c r="AD16" s="98">
        <v>15.964077050552467</v>
      </c>
      <c r="AE16" s="87">
        <v>0.83569965919467382</v>
      </c>
      <c r="AF16" s="87">
        <v>12.768625934779061</v>
      </c>
      <c r="AG16" s="87">
        <v>0.95873726292847261</v>
      </c>
      <c r="AH16" s="87">
        <v>98.119203985331524</v>
      </c>
      <c r="AI16" s="87">
        <v>0.73501453906285175</v>
      </c>
      <c r="AJ16" s="98">
        <v>3.3168450751235486E-3</v>
      </c>
      <c r="AK16" s="87">
        <v>2.2353498723461716E-3</v>
      </c>
      <c r="AL16" s="87">
        <v>1.8682170056362277E-2</v>
      </c>
      <c r="AM16" s="87">
        <v>2.9376839886085812E-3</v>
      </c>
      <c r="AN16" s="87">
        <v>1.0211593658241493</v>
      </c>
      <c r="AO16" s="87">
        <v>6.9766526268454351E-2</v>
      </c>
      <c r="AP16" s="87">
        <v>0.64094164465432246</v>
      </c>
      <c r="AQ16" s="87">
        <v>7.0018382766253648E-2</v>
      </c>
      <c r="AR16" s="87">
        <v>0.29382346835708012</v>
      </c>
      <c r="AS16" s="87">
        <v>2.4076924160236254E-2</v>
      </c>
      <c r="AT16" s="87">
        <v>0</v>
      </c>
      <c r="AU16" s="87">
        <v>0</v>
      </c>
      <c r="AV16" s="87">
        <v>0.40823504897462765</v>
      </c>
      <c r="AW16" s="87">
        <v>2.4315507532427189E-2</v>
      </c>
      <c r="AX16" s="87">
        <v>4.7410008180480325E-3</v>
      </c>
      <c r="AY16" s="87">
        <v>4.700705414390711E-4</v>
      </c>
      <c r="AZ16" s="87">
        <v>0.60593849237344233</v>
      </c>
      <c r="BA16" s="87">
        <v>2.5122630419133634E-2</v>
      </c>
      <c r="BB16" s="87">
        <v>3.2007093175818787E-3</v>
      </c>
      <c r="BC16" s="87">
        <v>5.9309349675815842E-4</v>
      </c>
      <c r="BD16" s="87">
        <v>3.0000387454507376</v>
      </c>
      <c r="BE16" s="87">
        <v>4</v>
      </c>
      <c r="BF16" s="98">
        <v>0.59745861735841277</v>
      </c>
      <c r="BG16" s="87">
        <v>2.4260226697224729E-2</v>
      </c>
      <c r="BH16" s="87">
        <v>0.40254138264158729</v>
      </c>
      <c r="BI16" s="87">
        <v>2.4260226697224729E-2</v>
      </c>
      <c r="BJ16" s="87">
        <v>1.3962820205825099</v>
      </c>
      <c r="BK16" s="87">
        <v>0.15386422915982123</v>
      </c>
      <c r="BL16" s="87">
        <v>4.3592511551968434</v>
      </c>
      <c r="BM16" s="87">
        <v>0.63187614368952993</v>
      </c>
      <c r="BN16" s="87">
        <v>0.418434482446081</v>
      </c>
      <c r="BO16" s="87">
        <v>2.6204826530230776E-2</v>
      </c>
      <c r="BP16" s="87">
        <v>0.15026776663510369</v>
      </c>
      <c r="BQ16" s="87">
        <v>1.312701105244149E-2</v>
      </c>
      <c r="BR16" s="87">
        <v>0.32767967513752416</v>
      </c>
      <c r="BS16" s="87">
        <v>3.5474426308342799E-2</v>
      </c>
      <c r="BT16" s="87">
        <v>0.52205255822737218</v>
      </c>
      <c r="BU16" s="87">
        <v>3.4754224621003138E-2</v>
      </c>
      <c r="BV16" s="87">
        <v>0.38558689687616959</v>
      </c>
      <c r="BW16" s="87">
        <v>4.0391690908949014E-2</v>
      </c>
      <c r="BX16" s="98">
        <v>39.951633333333334</v>
      </c>
      <c r="BY16" s="87">
        <v>0.45713408857066717</v>
      </c>
      <c r="BZ16" s="87">
        <v>2.4821333333333334E-2</v>
      </c>
      <c r="CA16" s="87">
        <v>3.3351051457687709E-3</v>
      </c>
      <c r="CB16" s="87">
        <v>14.09787</v>
      </c>
      <c r="CC16" s="87">
        <v>0.25524252251535162</v>
      </c>
      <c r="CD16" s="87">
        <v>0.22209033333333331</v>
      </c>
      <c r="CE16" s="87">
        <v>8.5362346109589416E-3</v>
      </c>
      <c r="CF16" s="87">
        <v>46.835093333333333</v>
      </c>
      <c r="CG16" s="87">
        <v>0.16440371295482703</v>
      </c>
      <c r="CH16" s="87">
        <v>0.18067200000000003</v>
      </c>
      <c r="CI16" s="87">
        <v>2.7751973605493183E-2</v>
      </c>
      <c r="CJ16" s="87">
        <v>0.17803133333333335</v>
      </c>
      <c r="CK16" s="87">
        <v>2.9796103374993992E-2</v>
      </c>
      <c r="CL16" s="87">
        <v>4.2953999999999999E-2</v>
      </c>
      <c r="CM16" s="87">
        <v>1.2289397503539388E-2</v>
      </c>
      <c r="CN16" s="87" t="s">
        <v>3</v>
      </c>
      <c r="CO16" s="87" t="s">
        <v>3</v>
      </c>
      <c r="CP16" s="87" t="s">
        <v>3</v>
      </c>
      <c r="CQ16" s="87" t="s">
        <v>3</v>
      </c>
      <c r="CR16" s="87">
        <v>101.53316566666666</v>
      </c>
      <c r="CS16" s="87">
        <v>0.38113351640906062</v>
      </c>
      <c r="CT16" s="87">
        <v>85.552201378249535</v>
      </c>
      <c r="CU16" s="87">
        <v>0.26694757876555658</v>
      </c>
      <c r="CV16" s="87">
        <v>0.14447796666666665</v>
      </c>
      <c r="CW16" s="87">
        <v>2.6695483538107124E-3</v>
      </c>
      <c r="CX16" s="87">
        <v>0.85552203333333343</v>
      </c>
      <c r="CY16" s="87">
        <v>2.6695483538106972E-3</v>
      </c>
      <c r="CZ16" s="98">
        <v>0.10000000000000002</v>
      </c>
      <c r="DA16" s="87">
        <v>1006.2144503762523</v>
      </c>
      <c r="DB16" s="87">
        <v>49.270216307956716</v>
      </c>
      <c r="DC16" s="87">
        <v>1.880574942365989</v>
      </c>
      <c r="DD16" s="88">
        <v>8.1169339971862473E-2</v>
      </c>
    </row>
    <row r="17" spans="1:109" s="49" customFormat="1" ht="12.75" x14ac:dyDescent="0.2">
      <c r="A17" s="41"/>
      <c r="B17" s="85" t="s">
        <v>137</v>
      </c>
      <c r="C17" s="86" t="s">
        <v>8</v>
      </c>
      <c r="D17" s="86" t="s">
        <v>149</v>
      </c>
      <c r="E17" s="86">
        <v>2</v>
      </c>
      <c r="F17" s="87">
        <v>85.384554229837079</v>
      </c>
      <c r="G17" s="87">
        <v>0.5375360746383071</v>
      </c>
      <c r="H17" s="87">
        <v>0.43</v>
      </c>
      <c r="I17" s="87">
        <v>0.56568542494923801</v>
      </c>
      <c r="J17" s="87">
        <v>0.70499999999999996</v>
      </c>
      <c r="K17" s="87">
        <v>7.0710678118654814E-3</v>
      </c>
      <c r="L17" s="87">
        <v>29.21</v>
      </c>
      <c r="M17" s="87">
        <v>0.42426406871192951</v>
      </c>
      <c r="N17" s="87">
        <v>27.240000000000002</v>
      </c>
      <c r="O17" s="87">
        <v>4.2426406871191945E-2</v>
      </c>
      <c r="P17" s="87" t="s">
        <v>3</v>
      </c>
      <c r="Q17" s="87" t="s">
        <v>3</v>
      </c>
      <c r="R17" s="87">
        <v>25.119999999999997</v>
      </c>
      <c r="S17" s="87">
        <v>0.41012193308819889</v>
      </c>
      <c r="T17" s="87">
        <v>0.2</v>
      </c>
      <c r="U17" s="87">
        <v>2.8284271247461908E-2</v>
      </c>
      <c r="V17" s="87">
        <v>13.625</v>
      </c>
      <c r="W17" s="87">
        <v>0.47376154339498805</v>
      </c>
      <c r="X17" s="87">
        <v>0.23</v>
      </c>
      <c r="Y17" s="87">
        <v>5.6568542494923879E-2</v>
      </c>
      <c r="Z17" s="87" t="s">
        <v>3</v>
      </c>
      <c r="AA17" s="87" t="s">
        <v>3</v>
      </c>
      <c r="AB17" s="87">
        <v>96.759999999999991</v>
      </c>
      <c r="AC17" s="87">
        <v>1.414213562370804E-2</v>
      </c>
      <c r="AD17" s="98">
        <v>15.745134673253725</v>
      </c>
      <c r="AE17" s="87">
        <v>1.4143716486578322</v>
      </c>
      <c r="AF17" s="87">
        <v>10.418832325790481</v>
      </c>
      <c r="AG17" s="87">
        <v>1.1160810353074384</v>
      </c>
      <c r="AH17" s="87">
        <v>97.803966999044206</v>
      </c>
      <c r="AI17" s="87">
        <v>9.7689184114076955E-2</v>
      </c>
      <c r="AJ17" s="98">
        <v>1.3112421331025194E-2</v>
      </c>
      <c r="AK17" s="87">
        <v>1.7256219527206778E-2</v>
      </c>
      <c r="AL17" s="87">
        <v>1.613100543934776E-2</v>
      </c>
      <c r="AM17" s="87">
        <v>2.1861632766713562E-4</v>
      </c>
      <c r="AN17" s="87">
        <v>1.0474469627180762</v>
      </c>
      <c r="AO17" s="87">
        <v>1.1523999273189126E-2</v>
      </c>
      <c r="AP17" s="87">
        <v>0.65550379842862971</v>
      </c>
      <c r="AQ17" s="87">
        <v>1.2883349111791644E-3</v>
      </c>
      <c r="AR17" s="87">
        <v>0.23849188213586142</v>
      </c>
      <c r="AS17" s="87">
        <v>2.4712087571742904E-2</v>
      </c>
      <c r="AT17" s="87">
        <v>0</v>
      </c>
      <c r="AU17" s="87">
        <v>0</v>
      </c>
      <c r="AV17" s="87">
        <v>0.4006819211472335</v>
      </c>
      <c r="AW17" s="87">
        <v>3.7398554732705799E-2</v>
      </c>
      <c r="AX17" s="87">
        <v>5.1553530404645845E-3</v>
      </c>
      <c r="AY17" s="87">
        <v>7.4705276907940455E-4</v>
      </c>
      <c r="AZ17" s="87">
        <v>0.61788626217176179</v>
      </c>
      <c r="BA17" s="87">
        <v>1.9309250384365265E-2</v>
      </c>
      <c r="BB17" s="87">
        <v>5.6256451759435205E-3</v>
      </c>
      <c r="BC17" s="87">
        <v>1.3644009265384993E-3</v>
      </c>
      <c r="BD17" s="87">
        <v>3.0000352515883435</v>
      </c>
      <c r="BE17" s="87">
        <v>4</v>
      </c>
      <c r="BF17" s="98">
        <v>0.60688642891370215</v>
      </c>
      <c r="BG17" s="87">
        <v>2.973527368896553E-2</v>
      </c>
      <c r="BH17" s="87">
        <v>0.3931135710862978</v>
      </c>
      <c r="BI17" s="87">
        <v>2.973527368896553E-2</v>
      </c>
      <c r="BJ17" s="87">
        <v>1.6973012855898113</v>
      </c>
      <c r="BK17" s="87">
        <v>0.33268391371339773</v>
      </c>
      <c r="BL17" s="87">
        <v>5.6411923529318191</v>
      </c>
      <c r="BM17" s="87">
        <v>1.4406740696062943</v>
      </c>
      <c r="BN17" s="87">
        <v>0.37358252363507316</v>
      </c>
      <c r="BO17" s="87">
        <v>4.6077498543388475E-2</v>
      </c>
      <c r="BP17" s="87">
        <v>0.12274793317546201</v>
      </c>
      <c r="BQ17" s="87">
        <v>1.0519148388651943E-2</v>
      </c>
      <c r="BR17" s="87">
        <v>0.33769816370916828</v>
      </c>
      <c r="BS17" s="87">
        <v>6.742474010377324E-3</v>
      </c>
      <c r="BT17" s="87">
        <v>0.53955390311536966</v>
      </c>
      <c r="BU17" s="87">
        <v>3.7766743782745886E-3</v>
      </c>
      <c r="BV17" s="87">
        <v>0.38493157057162208</v>
      </c>
      <c r="BW17" s="87">
        <v>3.0701799424729228E-3</v>
      </c>
      <c r="BX17" s="98">
        <v>39.524999999999999</v>
      </c>
      <c r="BY17" s="87">
        <v>0.23334523779155947</v>
      </c>
      <c r="BZ17" s="87" t="s">
        <v>3</v>
      </c>
      <c r="CA17" s="87" t="s">
        <v>3</v>
      </c>
      <c r="CB17" s="87">
        <v>13.875</v>
      </c>
      <c r="CC17" s="87">
        <v>0.45961940777125487</v>
      </c>
      <c r="CD17" s="87">
        <v>0.185</v>
      </c>
      <c r="CE17" s="87">
        <v>2.1213203435596427E-2</v>
      </c>
      <c r="CF17" s="87">
        <v>45.48</v>
      </c>
      <c r="CG17" s="87">
        <v>0.45254833995939081</v>
      </c>
      <c r="CH17" s="87">
        <v>0.13500000000000001</v>
      </c>
      <c r="CI17" s="87">
        <v>2.1213203435596403E-2</v>
      </c>
      <c r="CJ17" s="87">
        <v>0.26</v>
      </c>
      <c r="CK17" s="87">
        <v>1.4142135623730963E-2</v>
      </c>
      <c r="CL17" s="87">
        <v>7.0000000000000007E-2</v>
      </c>
      <c r="CM17" s="87">
        <v>1.4142135623730907E-2</v>
      </c>
      <c r="CN17" s="87" t="s">
        <v>3</v>
      </c>
      <c r="CO17" s="87" t="s">
        <v>3</v>
      </c>
      <c r="CP17" s="87" t="s">
        <v>3</v>
      </c>
      <c r="CQ17" s="87" t="s">
        <v>3</v>
      </c>
      <c r="CR17" s="87">
        <v>99.55</v>
      </c>
      <c r="CS17" s="87">
        <v>0.24041630560342858</v>
      </c>
      <c r="CT17" s="87">
        <v>85.384554229837079</v>
      </c>
      <c r="CU17" s="87">
        <v>0.5375360746383071</v>
      </c>
      <c r="CV17" s="87">
        <v>0.14615445770162921</v>
      </c>
      <c r="CW17" s="87">
        <v>5.3753607463830734E-3</v>
      </c>
      <c r="CX17" s="87">
        <v>0.85384554229837084</v>
      </c>
      <c r="CY17" s="87">
        <v>5.3753607463830734E-3</v>
      </c>
      <c r="CZ17" s="98">
        <v>0.1</v>
      </c>
      <c r="DA17" s="87">
        <v>999.87062568448709</v>
      </c>
      <c r="DB17" s="87">
        <v>61.718466306747992</v>
      </c>
      <c r="DC17" s="87">
        <v>1.5294714479045188</v>
      </c>
      <c r="DD17" s="88">
        <v>0.11337946908644504</v>
      </c>
    </row>
    <row r="18" spans="1:109" s="49" customFormat="1" ht="12.75" x14ac:dyDescent="0.2">
      <c r="A18" s="41"/>
      <c r="B18" s="85" t="s">
        <v>137</v>
      </c>
      <c r="C18" s="86" t="s">
        <v>9</v>
      </c>
      <c r="D18" s="86" t="s">
        <v>150</v>
      </c>
      <c r="E18" s="86">
        <v>1</v>
      </c>
      <c r="F18" s="87">
        <v>85.75461</v>
      </c>
      <c r="G18" s="87" t="s">
        <v>3</v>
      </c>
      <c r="H18" s="87">
        <v>6.5600000000000006E-2</v>
      </c>
      <c r="I18" s="87" t="s">
        <v>3</v>
      </c>
      <c r="J18" s="87">
        <v>0.42452600000000001</v>
      </c>
      <c r="K18" s="87" t="s">
        <v>3</v>
      </c>
      <c r="L18" s="87">
        <v>14.61811</v>
      </c>
      <c r="M18" s="87" t="s">
        <v>3</v>
      </c>
      <c r="N18" s="87">
        <v>43.990250000000003</v>
      </c>
      <c r="O18" s="87" t="s">
        <v>3</v>
      </c>
      <c r="P18" s="87" t="s">
        <v>3</v>
      </c>
      <c r="Q18" s="87" t="s">
        <v>3</v>
      </c>
      <c r="R18" s="87">
        <v>28.471689999999999</v>
      </c>
      <c r="S18" s="87" t="s">
        <v>3</v>
      </c>
      <c r="T18" s="87">
        <v>0.22786600000000001</v>
      </c>
      <c r="U18" s="87" t="s">
        <v>3</v>
      </c>
      <c r="V18" s="87">
        <v>10.11788</v>
      </c>
      <c r="W18" s="87" t="s">
        <v>3</v>
      </c>
      <c r="X18" s="87">
        <v>7.6450000000000004E-2</v>
      </c>
      <c r="Y18" s="87" t="s">
        <v>3</v>
      </c>
      <c r="Z18" s="87" t="s">
        <v>3</v>
      </c>
      <c r="AA18" s="87" t="s">
        <v>3</v>
      </c>
      <c r="AB18" s="87">
        <v>97.992372000000003</v>
      </c>
      <c r="AC18" s="87" t="s">
        <v>3</v>
      </c>
      <c r="AD18" s="98">
        <v>18.618992034797198</v>
      </c>
      <c r="AE18" s="87" t="s">
        <v>3</v>
      </c>
      <c r="AF18" s="87">
        <v>10.949875489222938</v>
      </c>
      <c r="AG18" s="87" t="s">
        <v>3</v>
      </c>
      <c r="AH18" s="87">
        <v>99.089549524020129</v>
      </c>
      <c r="AI18" s="87" t="s">
        <v>3</v>
      </c>
      <c r="AJ18" s="98">
        <v>2.1494683151211218E-3</v>
      </c>
      <c r="AK18" s="87" t="s">
        <v>3</v>
      </c>
      <c r="AL18" s="87">
        <v>1.0461330593012914E-2</v>
      </c>
      <c r="AM18" s="87" t="s">
        <v>3</v>
      </c>
      <c r="AN18" s="87">
        <v>0.56457391262408885</v>
      </c>
      <c r="AO18" s="87" t="s">
        <v>3</v>
      </c>
      <c r="AP18" s="87">
        <v>1.1401020222449907</v>
      </c>
      <c r="AQ18" s="87" t="s">
        <v>3</v>
      </c>
      <c r="AR18" s="87">
        <v>0.26999994312011094</v>
      </c>
      <c r="AS18" s="87" t="s">
        <v>3</v>
      </c>
      <c r="AT18" s="87">
        <v>0</v>
      </c>
      <c r="AU18" s="87" t="s">
        <v>3</v>
      </c>
      <c r="AV18" s="87">
        <v>0.51022155963193838</v>
      </c>
      <c r="AW18" s="87" t="s">
        <v>3</v>
      </c>
      <c r="AX18" s="87">
        <v>6.3243770914362908E-3</v>
      </c>
      <c r="AY18" s="87" t="s">
        <v>3</v>
      </c>
      <c r="AZ18" s="87">
        <v>0.49420386599687754</v>
      </c>
      <c r="BA18" s="87" t="s">
        <v>3</v>
      </c>
      <c r="BB18" s="87">
        <v>2.0147824796944071E-3</v>
      </c>
      <c r="BC18" s="87" t="s">
        <v>3</v>
      </c>
      <c r="BD18" s="87">
        <v>3.0000512620972706</v>
      </c>
      <c r="BE18" s="87">
        <v>4</v>
      </c>
      <c r="BF18" s="98">
        <v>0.49202643958110032</v>
      </c>
      <c r="BG18" s="87" t="s">
        <v>3</v>
      </c>
      <c r="BH18" s="87">
        <v>0.50797356041889974</v>
      </c>
      <c r="BI18" s="87" t="s">
        <v>3</v>
      </c>
      <c r="BJ18" s="87">
        <v>1.8897098782163948</v>
      </c>
      <c r="BK18" s="87" t="s">
        <v>3</v>
      </c>
      <c r="BL18" s="87">
        <v>6.4673537159197405</v>
      </c>
      <c r="BM18" s="87" t="s">
        <v>3</v>
      </c>
      <c r="BN18" s="87">
        <v>0.34605550112083444</v>
      </c>
      <c r="BO18" s="87" t="s">
        <v>3</v>
      </c>
      <c r="BP18" s="87">
        <v>0.13673127125807172</v>
      </c>
      <c r="BQ18" s="87" t="s">
        <v>3</v>
      </c>
      <c r="BR18" s="87">
        <v>0.57736159891007277</v>
      </c>
      <c r="BS18" s="87" t="s">
        <v>3</v>
      </c>
      <c r="BT18" s="87">
        <v>0.28590712983185557</v>
      </c>
      <c r="BU18" s="87" t="s">
        <v>3</v>
      </c>
      <c r="BV18" s="87">
        <v>0.66880865678000645</v>
      </c>
      <c r="BW18" s="87" t="s">
        <v>3</v>
      </c>
      <c r="BX18" s="98">
        <v>39.904919999999997</v>
      </c>
      <c r="BY18" s="87" t="s">
        <v>3</v>
      </c>
      <c r="BZ18" s="87">
        <v>1.8589000000000001E-2</v>
      </c>
      <c r="CA18" s="87" t="s">
        <v>3</v>
      </c>
      <c r="CB18" s="87">
        <v>14.14653</v>
      </c>
      <c r="CC18" s="87" t="s">
        <v>3</v>
      </c>
      <c r="CD18" s="87">
        <v>0.23100799999999999</v>
      </c>
      <c r="CE18" s="87" t="s">
        <v>3</v>
      </c>
      <c r="CF18" s="87">
        <v>46.799979999999998</v>
      </c>
      <c r="CG18" s="87" t="s">
        <v>3</v>
      </c>
      <c r="CH18" s="87">
        <v>0.17949599999999999</v>
      </c>
      <c r="CI18" s="87" t="s">
        <v>3</v>
      </c>
      <c r="CJ18" s="87">
        <v>0.173982</v>
      </c>
      <c r="CK18" s="87" t="s">
        <v>3</v>
      </c>
      <c r="CL18" s="87">
        <v>8.1143000000000007E-2</v>
      </c>
      <c r="CM18" s="87" t="s">
        <v>3</v>
      </c>
      <c r="CN18" s="87" t="s">
        <v>3</v>
      </c>
      <c r="CO18" s="87" t="s">
        <v>3</v>
      </c>
      <c r="CP18" s="87" t="s">
        <v>3</v>
      </c>
      <c r="CQ18" s="87" t="s">
        <v>3</v>
      </c>
      <c r="CR18" s="87">
        <v>101.53564799999998</v>
      </c>
      <c r="CS18" s="87" t="s">
        <v>3</v>
      </c>
      <c r="CT18" s="87">
        <v>85.50033125953685</v>
      </c>
      <c r="CU18" s="87" t="s">
        <v>3</v>
      </c>
      <c r="CV18" s="87">
        <v>0.14245389999999999</v>
      </c>
      <c r="CW18" s="87" t="s">
        <v>3</v>
      </c>
      <c r="CX18" s="87">
        <v>0.85754609999999998</v>
      </c>
      <c r="CY18" s="87" t="s">
        <v>3</v>
      </c>
      <c r="CZ18" s="98">
        <v>0.1</v>
      </c>
      <c r="DA18" s="87">
        <v>964.94214605457114</v>
      </c>
      <c r="DB18" s="87" t="s">
        <v>3</v>
      </c>
      <c r="DC18" s="87">
        <v>1.5670542979744762</v>
      </c>
      <c r="DD18" s="88" t="s">
        <v>3</v>
      </c>
    </row>
    <row r="19" spans="1:109" s="49" customFormat="1" ht="12.75" x14ac:dyDescent="0.2">
      <c r="A19" s="41"/>
      <c r="B19" s="85" t="s">
        <v>137</v>
      </c>
      <c r="C19" s="86" t="s">
        <v>9</v>
      </c>
      <c r="D19" s="86" t="s">
        <v>464</v>
      </c>
      <c r="E19" s="86">
        <v>17</v>
      </c>
      <c r="F19" s="87">
        <v>84.927497058823533</v>
      </c>
      <c r="G19" s="87">
        <v>0.16800924545857335</v>
      </c>
      <c r="H19" s="87">
        <v>3.889999999999999E-2</v>
      </c>
      <c r="I19" s="87">
        <v>8.4356201609603436E-3</v>
      </c>
      <c r="J19" s="87">
        <v>0.95163111764705877</v>
      </c>
      <c r="K19" s="87">
        <v>2.9692255105250847E-2</v>
      </c>
      <c r="L19" s="87">
        <v>16.996110000000005</v>
      </c>
      <c r="M19" s="87">
        <v>0.95804286180864606</v>
      </c>
      <c r="N19" s="87">
        <v>33.598234117647053</v>
      </c>
      <c r="O19" s="87">
        <v>1.200649910959992</v>
      </c>
      <c r="P19" s="87" t="s">
        <v>3</v>
      </c>
      <c r="Q19" s="87" t="s">
        <v>3</v>
      </c>
      <c r="R19" s="87">
        <v>35.592089411764697</v>
      </c>
      <c r="S19" s="87">
        <v>0.31297941109341643</v>
      </c>
      <c r="T19" s="87">
        <v>0.24147882352941175</v>
      </c>
      <c r="U19" s="87">
        <v>1.0069327287828701E-2</v>
      </c>
      <c r="V19" s="87">
        <v>10.057400411764705</v>
      </c>
      <c r="W19" s="87">
        <v>0.23651826305225862</v>
      </c>
      <c r="X19" s="87">
        <v>6.4535294117647038E-2</v>
      </c>
      <c r="Y19" s="87">
        <v>7.1961310070473459E-3</v>
      </c>
      <c r="Z19" s="87" t="s">
        <v>3</v>
      </c>
      <c r="AA19" s="87" t="s">
        <v>3</v>
      </c>
      <c r="AB19" s="87">
        <v>97.540379176470594</v>
      </c>
      <c r="AC19" s="87">
        <v>0.28323741714333878</v>
      </c>
      <c r="AD19" s="98">
        <v>19.493825223752534</v>
      </c>
      <c r="AE19" s="87">
        <v>0.23352039045374465</v>
      </c>
      <c r="AF19" s="87">
        <v>17.890935972451846</v>
      </c>
      <c r="AG19" s="87">
        <v>0.32713168703393453</v>
      </c>
      <c r="AH19" s="87">
        <v>99.333050960910271</v>
      </c>
      <c r="AI19" s="87">
        <v>0.28664978012232012</v>
      </c>
      <c r="AJ19" s="98">
        <v>1.2639188102015269E-3</v>
      </c>
      <c r="AK19" s="87">
        <v>2.7682405660310578E-4</v>
      </c>
      <c r="AL19" s="87">
        <v>2.3240151472916273E-2</v>
      </c>
      <c r="AM19" s="87">
        <v>6.2865369528434004E-4</v>
      </c>
      <c r="AN19" s="87">
        <v>0.65042440334944307</v>
      </c>
      <c r="AO19" s="87">
        <v>3.2858774779221486E-2</v>
      </c>
      <c r="AP19" s="87">
        <v>0.86321968762841272</v>
      </c>
      <c r="AQ19" s="87">
        <v>3.5087986088778146E-2</v>
      </c>
      <c r="AR19" s="87">
        <v>0.4372344793184792</v>
      </c>
      <c r="AS19" s="87">
        <v>7.3350201306621402E-3</v>
      </c>
      <c r="AT19" s="87">
        <v>0</v>
      </c>
      <c r="AU19" s="87">
        <v>0</v>
      </c>
      <c r="AV19" s="87">
        <v>0.5294943654058768</v>
      </c>
      <c r="AW19" s="87">
        <v>8.5349733043323835E-3</v>
      </c>
      <c r="AX19" s="87">
        <v>6.6441217351473833E-3</v>
      </c>
      <c r="AY19" s="87">
        <v>3.0612768296300961E-4</v>
      </c>
      <c r="AZ19" s="87">
        <v>0.48684993870722931</v>
      </c>
      <c r="BA19" s="87">
        <v>8.853942497970042E-3</v>
      </c>
      <c r="BB19" s="87">
        <v>1.6855781410085216E-3</v>
      </c>
      <c r="BC19" s="87">
        <v>1.869278379650973E-4</v>
      </c>
      <c r="BD19" s="87">
        <v>3.0000566445687156</v>
      </c>
      <c r="BE19" s="87">
        <v>4</v>
      </c>
      <c r="BF19" s="98">
        <v>0.47901814121127312</v>
      </c>
      <c r="BG19" s="87">
        <v>8.55502947862378E-3</v>
      </c>
      <c r="BH19" s="87">
        <v>0.52098185878872705</v>
      </c>
      <c r="BI19" s="87">
        <v>8.5550294786237852E-3</v>
      </c>
      <c r="BJ19" s="87">
        <v>1.2113721073423613</v>
      </c>
      <c r="BK19" s="87">
        <v>3.0175309524974787E-2</v>
      </c>
      <c r="BL19" s="87">
        <v>3.6141491453122772</v>
      </c>
      <c r="BM19" s="87">
        <v>0.1180373083120453</v>
      </c>
      <c r="BN19" s="87">
        <v>0.45228668979449549</v>
      </c>
      <c r="BO19" s="87">
        <v>6.1332782048022201E-3</v>
      </c>
      <c r="BP19" s="87">
        <v>0.2241232137602982</v>
      </c>
      <c r="BQ19" s="87">
        <v>3.8433728852339207E-3</v>
      </c>
      <c r="BR19" s="87">
        <v>0.44247104680658528</v>
      </c>
      <c r="BS19" s="87">
        <v>1.7814719325992479E-2</v>
      </c>
      <c r="BT19" s="87">
        <v>0.33340573943311647</v>
      </c>
      <c r="BU19" s="87">
        <v>1.6945913445632971E-2</v>
      </c>
      <c r="BV19" s="87">
        <v>0.57026340088770933</v>
      </c>
      <c r="BW19" s="87">
        <v>2.2155952701296382E-2</v>
      </c>
      <c r="BX19" s="98">
        <v>40.009084117647056</v>
      </c>
      <c r="BY19" s="87">
        <v>0.32133941333617189</v>
      </c>
      <c r="BZ19" s="87">
        <v>1.7043294117647059E-2</v>
      </c>
      <c r="CA19" s="87">
        <v>1.3195962812876654E-3</v>
      </c>
      <c r="CB19" s="87">
        <v>14.679105882352943</v>
      </c>
      <c r="CC19" s="87">
        <v>0.16605793194917035</v>
      </c>
      <c r="CD19" s="87">
        <v>0.25773352941176469</v>
      </c>
      <c r="CE19" s="87">
        <v>2.6352317288439535E-3</v>
      </c>
      <c r="CF19" s="87">
        <v>46.421585882352943</v>
      </c>
      <c r="CG19" s="87">
        <v>0.10289896191524671</v>
      </c>
      <c r="CH19" s="87">
        <v>0.20551105882352941</v>
      </c>
      <c r="CI19" s="87">
        <v>1.0237556785377239E-2</v>
      </c>
      <c r="CJ19" s="87">
        <v>9.0670764705882353E-2</v>
      </c>
      <c r="CK19" s="87">
        <v>2.8537122430575372E-3</v>
      </c>
      <c r="CL19" s="87">
        <v>7.6034941176470583E-2</v>
      </c>
      <c r="CM19" s="87">
        <v>3.7976309662193689E-2</v>
      </c>
      <c r="CN19" s="87" t="s">
        <v>3</v>
      </c>
      <c r="CO19" s="87" t="s">
        <v>3</v>
      </c>
      <c r="CP19" s="87" t="s">
        <v>3</v>
      </c>
      <c r="CQ19" s="87" t="s">
        <v>3</v>
      </c>
      <c r="CR19" s="87">
        <v>101.75676947058824</v>
      </c>
      <c r="CS19" s="87">
        <v>0.33027306636575376</v>
      </c>
      <c r="CT19" s="87">
        <v>84.932617239526394</v>
      </c>
      <c r="CU19" s="87">
        <v>0.16172396028672228</v>
      </c>
      <c r="CV19" s="87">
        <v>0.15072502941176474</v>
      </c>
      <c r="CW19" s="87">
        <v>1.6800924545857375E-3</v>
      </c>
      <c r="CX19" s="87">
        <v>0.8492749705882352</v>
      </c>
      <c r="CY19" s="87">
        <v>1.6800924545857198E-3</v>
      </c>
      <c r="CZ19" s="98">
        <v>0.10000000000000002</v>
      </c>
      <c r="DA19" s="87">
        <v>986.22793746831064</v>
      </c>
      <c r="DB19" s="87">
        <v>8.6014566035299715</v>
      </c>
      <c r="DC19" s="87">
        <v>2.3936490422391468</v>
      </c>
      <c r="DD19" s="88">
        <v>3.4296326339832109E-2</v>
      </c>
    </row>
    <row r="20" spans="1:109" s="49" customFormat="1" ht="12.75" x14ac:dyDescent="0.2">
      <c r="A20" s="41"/>
      <c r="B20" s="85" t="s">
        <v>137</v>
      </c>
      <c r="C20" s="86" t="s">
        <v>9</v>
      </c>
      <c r="D20" s="86" t="s">
        <v>483</v>
      </c>
      <c r="E20" s="86">
        <v>9</v>
      </c>
      <c r="F20" s="87">
        <v>84.755966666666666</v>
      </c>
      <c r="G20" s="87">
        <v>0.40786924268078956</v>
      </c>
      <c r="H20" s="87">
        <v>2.8233333333333333E-2</v>
      </c>
      <c r="I20" s="87">
        <v>7.9357576827924839E-3</v>
      </c>
      <c r="J20" s="87">
        <v>0.88145288888888895</v>
      </c>
      <c r="K20" s="87">
        <v>0.16460932073886633</v>
      </c>
      <c r="L20" s="87">
        <v>15.189054444444444</v>
      </c>
      <c r="M20" s="87">
        <v>1.8890683464350246</v>
      </c>
      <c r="N20" s="87">
        <v>36.105747777777779</v>
      </c>
      <c r="O20" s="87">
        <v>4.1675196484653529</v>
      </c>
      <c r="P20" s="87" t="s">
        <v>3</v>
      </c>
      <c r="Q20" s="87" t="s">
        <v>3</v>
      </c>
      <c r="R20" s="87">
        <v>35.42635666666667</v>
      </c>
      <c r="S20" s="87">
        <v>1.6104827509399164</v>
      </c>
      <c r="T20" s="87">
        <v>0.25655577777777777</v>
      </c>
      <c r="U20" s="87">
        <v>1.5745769850802609E-2</v>
      </c>
      <c r="V20" s="87">
        <v>9.9966197777777772</v>
      </c>
      <c r="W20" s="87">
        <v>0.50616360316422848</v>
      </c>
      <c r="X20" s="87">
        <v>6.1461111111111112E-2</v>
      </c>
      <c r="Y20" s="87">
        <v>7.6648865687047926E-3</v>
      </c>
      <c r="Z20" s="87" t="s">
        <v>3</v>
      </c>
      <c r="AA20" s="87" t="s">
        <v>3</v>
      </c>
      <c r="AB20" s="87">
        <v>97.945481777777772</v>
      </c>
      <c r="AC20" s="87">
        <v>0.56787815342460735</v>
      </c>
      <c r="AD20" s="98">
        <v>19.343218168640206</v>
      </c>
      <c r="AE20" s="87">
        <v>0.64255630917846096</v>
      </c>
      <c r="AF20" s="87">
        <v>17.874125914677105</v>
      </c>
      <c r="AG20" s="87">
        <v>1.7047322308143154</v>
      </c>
      <c r="AH20" s="87">
        <v>99.736469194428409</v>
      </c>
      <c r="AI20" s="87">
        <v>0.49152671012451415</v>
      </c>
      <c r="AJ20" s="98">
        <v>9.2048418272895117E-4</v>
      </c>
      <c r="AK20" s="87">
        <v>2.5582072800230484E-4</v>
      </c>
      <c r="AL20" s="87">
        <v>2.1603781451775401E-2</v>
      </c>
      <c r="AM20" s="87">
        <v>3.9271982286621871E-3</v>
      </c>
      <c r="AN20" s="87">
        <v>0.58373814360652743</v>
      </c>
      <c r="AO20" s="87">
        <v>6.9431791158915263E-2</v>
      </c>
      <c r="AP20" s="87">
        <v>0.9324821508519171</v>
      </c>
      <c r="AQ20" s="87">
        <v>0.11496219231068125</v>
      </c>
      <c r="AR20" s="87">
        <v>0.43861322604030573</v>
      </c>
      <c r="AS20" s="87">
        <v>3.9064281945962502E-2</v>
      </c>
      <c r="AT20" s="87">
        <v>0</v>
      </c>
      <c r="AU20" s="87">
        <v>0</v>
      </c>
      <c r="AV20" s="87">
        <v>0.52791102646339538</v>
      </c>
      <c r="AW20" s="87">
        <v>2.0022966265483399E-2</v>
      </c>
      <c r="AX20" s="87">
        <v>7.0922482571334246E-3</v>
      </c>
      <c r="AY20" s="87">
        <v>4.6412426850331892E-4</v>
      </c>
      <c r="AZ20" s="87">
        <v>0.48608604939929267</v>
      </c>
      <c r="BA20" s="87">
        <v>2.1438772068483086E-2</v>
      </c>
      <c r="BB20" s="87">
        <v>1.6118638630443216E-3</v>
      </c>
      <c r="BC20" s="87">
        <v>1.9121727136499957E-4</v>
      </c>
      <c r="BD20" s="87">
        <v>3.0000589741161203</v>
      </c>
      <c r="BE20" s="87">
        <v>4</v>
      </c>
      <c r="BF20" s="98">
        <v>0.47935041700797043</v>
      </c>
      <c r="BG20" s="87">
        <v>2.0371074619482153E-2</v>
      </c>
      <c r="BH20" s="87">
        <v>0.52064958299202957</v>
      </c>
      <c r="BI20" s="87">
        <v>2.0371074619482153E-2</v>
      </c>
      <c r="BJ20" s="87">
        <v>1.2146656044015316</v>
      </c>
      <c r="BK20" s="87">
        <v>0.14582074394623459</v>
      </c>
      <c r="BL20" s="87">
        <v>3.6356595119678992</v>
      </c>
      <c r="BM20" s="87">
        <v>0.58374154390934585</v>
      </c>
      <c r="BN20" s="87">
        <v>0.45313887543379178</v>
      </c>
      <c r="BO20" s="87">
        <v>2.7434517449436747E-2</v>
      </c>
      <c r="BP20" s="87">
        <v>0.22444982199178135</v>
      </c>
      <c r="BQ20" s="87">
        <v>2.0763337570779698E-2</v>
      </c>
      <c r="BR20" s="87">
        <v>0.47681023190863125</v>
      </c>
      <c r="BS20" s="87">
        <v>5.6531167159545211E-2</v>
      </c>
      <c r="BT20" s="87">
        <v>0.29873994609958737</v>
      </c>
      <c r="BU20" s="87">
        <v>3.6493714663256203E-2</v>
      </c>
      <c r="BV20" s="87">
        <v>0.61355087283946952</v>
      </c>
      <c r="BW20" s="87">
        <v>5.4939827214358743E-2</v>
      </c>
      <c r="BX20" s="98">
        <v>39.713427777777774</v>
      </c>
      <c r="BY20" s="87">
        <v>0.14364539017818986</v>
      </c>
      <c r="BZ20" s="87">
        <v>1.772388888888889E-2</v>
      </c>
      <c r="CA20" s="87">
        <v>1.6851354132861574E-3</v>
      </c>
      <c r="CB20" s="87">
        <v>14.85295777777778</v>
      </c>
      <c r="CC20" s="87">
        <v>0.37823776159242017</v>
      </c>
      <c r="CD20" s="87">
        <v>0.25928266666666672</v>
      </c>
      <c r="CE20" s="87">
        <v>5.8530066632458133E-3</v>
      </c>
      <c r="CF20" s="87">
        <v>46.332745555555562</v>
      </c>
      <c r="CG20" s="87">
        <v>0.28912202705393758</v>
      </c>
      <c r="CH20" s="87">
        <v>0.20093588888888889</v>
      </c>
      <c r="CI20" s="87">
        <v>4.2713358988858635E-3</v>
      </c>
      <c r="CJ20" s="87">
        <v>9.2804444444444439E-2</v>
      </c>
      <c r="CK20" s="87">
        <v>8.6970864965100671E-3</v>
      </c>
      <c r="CL20" s="87">
        <v>0.10125922222222222</v>
      </c>
      <c r="CM20" s="87">
        <v>4.8924206635820325E-2</v>
      </c>
      <c r="CN20" s="87" t="s">
        <v>3</v>
      </c>
      <c r="CO20" s="87" t="s">
        <v>3</v>
      </c>
      <c r="CP20" s="87" t="s">
        <v>3</v>
      </c>
      <c r="CQ20" s="87" t="s">
        <v>3</v>
      </c>
      <c r="CR20" s="87">
        <v>101.57113722222223</v>
      </c>
      <c r="CS20" s="87">
        <v>0.18491601983791076</v>
      </c>
      <c r="CT20" s="87">
        <v>84.756053247096446</v>
      </c>
      <c r="CU20" s="87">
        <v>0.40771814829266184</v>
      </c>
      <c r="CV20" s="87">
        <v>0.15244033333333334</v>
      </c>
      <c r="CW20" s="87">
        <v>4.0786924268078938E-3</v>
      </c>
      <c r="CX20" s="87">
        <v>0.8475596666666666</v>
      </c>
      <c r="CY20" s="87">
        <v>4.0786924268078955E-3</v>
      </c>
      <c r="CZ20" s="98">
        <v>9.9999999999999992E-2</v>
      </c>
      <c r="DA20" s="87">
        <v>1019.5936059196296</v>
      </c>
      <c r="DB20" s="87">
        <v>29.571807964664991</v>
      </c>
      <c r="DC20" s="87">
        <v>2.3148638764634506</v>
      </c>
      <c r="DD20" s="88">
        <v>0.201561081941635</v>
      </c>
    </row>
    <row r="21" spans="1:109" s="49" customFormat="1" ht="12.75" x14ac:dyDescent="0.2">
      <c r="A21" s="41"/>
      <c r="B21" s="85" t="s">
        <v>137</v>
      </c>
      <c r="C21" s="86" t="s">
        <v>10</v>
      </c>
      <c r="D21" s="86" t="s">
        <v>143</v>
      </c>
      <c r="E21" s="86">
        <v>4</v>
      </c>
      <c r="F21" s="87">
        <v>84.960404467217685</v>
      </c>
      <c r="G21" s="87">
        <v>0.90744572463149065</v>
      </c>
      <c r="H21" s="87">
        <v>0</v>
      </c>
      <c r="I21" s="87">
        <v>0</v>
      </c>
      <c r="J21" s="87">
        <v>0.55581814722774525</v>
      </c>
      <c r="K21" s="87">
        <v>0.17694463201342484</v>
      </c>
      <c r="L21" s="87">
        <v>24.346597597404276</v>
      </c>
      <c r="M21" s="87">
        <v>8.2925589003311799</v>
      </c>
      <c r="N21" s="87">
        <v>34.093766367412606</v>
      </c>
      <c r="O21" s="87">
        <v>7.3019607032836324</v>
      </c>
      <c r="P21" s="87" t="s">
        <v>3</v>
      </c>
      <c r="Q21" s="87" t="s">
        <v>3</v>
      </c>
      <c r="R21" s="87">
        <v>30.482437998787077</v>
      </c>
      <c r="S21" s="87">
        <v>4.4828588825604623</v>
      </c>
      <c r="T21" s="87">
        <v>6.6308681253460858E-2</v>
      </c>
      <c r="U21" s="87">
        <v>2.4325469410333461E-2</v>
      </c>
      <c r="V21" s="87">
        <v>10.368668163696336</v>
      </c>
      <c r="W21" s="87">
        <v>2.7488359802938969</v>
      </c>
      <c r="X21" s="87">
        <v>0</v>
      </c>
      <c r="Y21" s="87">
        <v>0</v>
      </c>
      <c r="Z21" s="87" t="s">
        <v>3</v>
      </c>
      <c r="AA21" s="87" t="s">
        <v>3</v>
      </c>
      <c r="AB21" s="87">
        <v>99.913596955781486</v>
      </c>
      <c r="AC21" s="87">
        <v>6.3138776556661558E-2</v>
      </c>
      <c r="AD21" s="98">
        <v>20.65187789611209</v>
      </c>
      <c r="AE21" s="87">
        <v>2.915889661667606</v>
      </c>
      <c r="AF21" s="87">
        <v>10.925272396838167</v>
      </c>
      <c r="AG21" s="87">
        <v>1.8866918957624266</v>
      </c>
      <c r="AH21" s="87">
        <v>101.00830924994469</v>
      </c>
      <c r="AI21" s="87">
        <v>0.16220097272050507</v>
      </c>
      <c r="AJ21" s="98">
        <v>0</v>
      </c>
      <c r="AK21" s="87">
        <v>0</v>
      </c>
      <c r="AL21" s="87">
        <v>1.2877991974828732E-2</v>
      </c>
      <c r="AM21" s="87">
        <v>3.8522920400889189E-3</v>
      </c>
      <c r="AN21" s="87">
        <v>0.87679580469254126</v>
      </c>
      <c r="AO21" s="87">
        <v>0.26016247252466834</v>
      </c>
      <c r="AP21" s="87">
        <v>0.84156329387164375</v>
      </c>
      <c r="AQ21" s="87">
        <v>0.22063046827512645</v>
      </c>
      <c r="AR21" s="87">
        <v>0.2558016305094426</v>
      </c>
      <c r="AS21" s="87">
        <v>5.634547025954699E-2</v>
      </c>
      <c r="AT21" s="87">
        <v>0</v>
      </c>
      <c r="AU21" s="87">
        <v>0</v>
      </c>
      <c r="AV21" s="87">
        <v>0.53759831723772145</v>
      </c>
      <c r="AW21" s="87">
        <v>0.10491481549298093</v>
      </c>
      <c r="AX21" s="87">
        <v>1.7245140242122324E-3</v>
      </c>
      <c r="AY21" s="87">
        <v>6.0628360389724026E-4</v>
      </c>
      <c r="AZ21" s="87">
        <v>0.47368009117796744</v>
      </c>
      <c r="BA21" s="87">
        <v>0.10589612669923901</v>
      </c>
      <c r="BB21" s="87">
        <v>0</v>
      </c>
      <c r="BC21" s="87">
        <v>0</v>
      </c>
      <c r="BD21" s="87">
        <v>3.0000416434883572</v>
      </c>
      <c r="BE21" s="87">
        <v>4</v>
      </c>
      <c r="BF21" s="98">
        <v>0.4683215795416677</v>
      </c>
      <c r="BG21" s="87">
        <v>0.10432187813918629</v>
      </c>
      <c r="BH21" s="87">
        <v>0.53167842045833225</v>
      </c>
      <c r="BI21" s="87">
        <v>0.10432187813918666</v>
      </c>
      <c r="BJ21" s="87">
        <v>2.1140061723180006</v>
      </c>
      <c r="BK21" s="87">
        <v>0.1930132287854523</v>
      </c>
      <c r="BL21" s="87">
        <v>7.4993289673899488</v>
      </c>
      <c r="BM21" s="87">
        <v>0.90726050752390497</v>
      </c>
      <c r="BN21" s="87">
        <v>0.32200349667548572</v>
      </c>
      <c r="BO21" s="87">
        <v>1.8795876855238793E-2</v>
      </c>
      <c r="BP21" s="87">
        <v>0.12953255753087195</v>
      </c>
      <c r="BQ21" s="87">
        <v>2.8243711366147128E-2</v>
      </c>
      <c r="BR21" s="87">
        <v>0.42624453194467998</v>
      </c>
      <c r="BS21" s="87">
        <v>0.11155058546188074</v>
      </c>
      <c r="BT21" s="87">
        <v>0.44422291052444796</v>
      </c>
      <c r="BU21" s="87">
        <v>0.13211406353769897</v>
      </c>
      <c r="BV21" s="87">
        <v>0.49223490267843223</v>
      </c>
      <c r="BW21" s="87">
        <v>0.14109964894124907</v>
      </c>
      <c r="BX21" s="98">
        <v>39.336265859441085</v>
      </c>
      <c r="BY21" s="87">
        <v>0.17575131496910354</v>
      </c>
      <c r="BZ21" s="87">
        <v>0</v>
      </c>
      <c r="CA21" s="87">
        <v>0</v>
      </c>
      <c r="CB21" s="87">
        <v>14.416444496971916</v>
      </c>
      <c r="CC21" s="87">
        <v>0.78556869101383664</v>
      </c>
      <c r="CD21" s="87">
        <v>0.19495331187252279</v>
      </c>
      <c r="CE21" s="87">
        <v>6.3728363153668338E-2</v>
      </c>
      <c r="CF21" s="87">
        <v>45.704710805913926</v>
      </c>
      <c r="CG21" s="87">
        <v>0.76209442420677931</v>
      </c>
      <c r="CH21" s="87">
        <v>0.15208901552392573</v>
      </c>
      <c r="CI21" s="87">
        <v>3.6436349571921815E-2</v>
      </c>
      <c r="CJ21" s="87">
        <v>0.14672120669120386</v>
      </c>
      <c r="CK21" s="87">
        <v>0.10516394938931521</v>
      </c>
      <c r="CL21" s="87">
        <v>4.8815303585420106E-2</v>
      </c>
      <c r="CM21" s="87">
        <v>4.4445967214879291E-2</v>
      </c>
      <c r="CN21" s="87" t="s">
        <v>3</v>
      </c>
      <c r="CO21" s="87" t="s">
        <v>3</v>
      </c>
      <c r="CP21" s="87" t="s">
        <v>3</v>
      </c>
      <c r="CQ21" s="87" t="s">
        <v>3</v>
      </c>
      <c r="CR21" s="87">
        <v>100</v>
      </c>
      <c r="CS21" s="87">
        <v>1.160311428702309E-14</v>
      </c>
      <c r="CT21" s="87">
        <v>84.960404467217685</v>
      </c>
      <c r="CU21" s="87">
        <v>0.90744572463149065</v>
      </c>
      <c r="CV21" s="87">
        <v>0.15039595532782318</v>
      </c>
      <c r="CW21" s="87">
        <v>9.0744572463149053E-3</v>
      </c>
      <c r="CX21" s="87">
        <v>0.84960404467217687</v>
      </c>
      <c r="CY21" s="87">
        <v>9.0744572463148983E-3</v>
      </c>
      <c r="CZ21" s="98">
        <v>0.1</v>
      </c>
      <c r="DA21" s="87">
        <v>827.49403883262198</v>
      </c>
      <c r="DB21" s="87">
        <v>73.21577142919881</v>
      </c>
      <c r="DC21" s="87">
        <v>1.70341117011817</v>
      </c>
      <c r="DD21" s="88">
        <v>0.36957197126827679</v>
      </c>
    </row>
    <row r="22" spans="1:109" s="49" customFormat="1" ht="12.75" x14ac:dyDescent="0.2">
      <c r="A22" s="41"/>
      <c r="B22" s="85" t="s">
        <v>137</v>
      </c>
      <c r="C22" s="86" t="s">
        <v>12</v>
      </c>
      <c r="D22" s="86" t="s">
        <v>142</v>
      </c>
      <c r="E22" s="86">
        <v>4</v>
      </c>
      <c r="F22" s="87">
        <v>84.668923281047029</v>
      </c>
      <c r="G22" s="87">
        <v>0.17025591679703453</v>
      </c>
      <c r="H22" s="87">
        <v>0</v>
      </c>
      <c r="I22" s="87">
        <v>0</v>
      </c>
      <c r="J22" s="87">
        <v>0.57160704454539013</v>
      </c>
      <c r="K22" s="87">
        <v>2.5960235899203161E-2</v>
      </c>
      <c r="L22" s="87">
        <v>29.151292250497093</v>
      </c>
      <c r="M22" s="87">
        <v>1.4967834963619848</v>
      </c>
      <c r="N22" s="87">
        <v>30.1549688798756</v>
      </c>
      <c r="O22" s="87">
        <v>1.5629131283193936</v>
      </c>
      <c r="P22" s="87" t="s">
        <v>3</v>
      </c>
      <c r="Q22" s="87" t="s">
        <v>3</v>
      </c>
      <c r="R22" s="87">
        <v>27.576441253906829</v>
      </c>
      <c r="S22" s="87">
        <v>0.34965967050133223</v>
      </c>
      <c r="T22" s="87">
        <v>6.0020623991582887E-2</v>
      </c>
      <c r="U22" s="87">
        <v>1.8088375486784554E-2</v>
      </c>
      <c r="V22" s="87">
        <v>12.325956540836151</v>
      </c>
      <c r="W22" s="87">
        <v>0.15685391454030251</v>
      </c>
      <c r="X22" s="87">
        <v>0</v>
      </c>
      <c r="Y22" s="87">
        <v>0</v>
      </c>
      <c r="Z22" s="87" t="s">
        <v>3</v>
      </c>
      <c r="AA22" s="87" t="s">
        <v>3</v>
      </c>
      <c r="AB22" s="87">
        <v>99.840286593652635</v>
      </c>
      <c r="AC22" s="87">
        <v>4.550148474059508E-2</v>
      </c>
      <c r="AD22" s="98">
        <v>18.395610557750771</v>
      </c>
      <c r="AE22" s="87">
        <v>0.44314094940713167</v>
      </c>
      <c r="AF22" s="87">
        <v>10.203190371367034</v>
      </c>
      <c r="AG22" s="87">
        <v>0.27495905141357774</v>
      </c>
      <c r="AH22" s="87">
        <v>100.86264626886361</v>
      </c>
      <c r="AI22" s="87">
        <v>6.528392249760108E-2</v>
      </c>
      <c r="AJ22" s="98">
        <v>0</v>
      </c>
      <c r="AK22" s="87">
        <v>0</v>
      </c>
      <c r="AL22" s="87">
        <v>1.2880412721682308E-2</v>
      </c>
      <c r="AM22" s="87">
        <v>5.9351487032594452E-4</v>
      </c>
      <c r="AN22" s="87">
        <v>1.029305835496199</v>
      </c>
      <c r="AO22" s="87">
        <v>4.7542312913051325E-2</v>
      </c>
      <c r="AP22" s="87">
        <v>0.71478253869262398</v>
      </c>
      <c r="AQ22" s="87">
        <v>4.0608114317248582E-2</v>
      </c>
      <c r="AR22" s="87">
        <v>0.23007878117929412</v>
      </c>
      <c r="AS22" s="87">
        <v>7.3424774128915873E-3</v>
      </c>
      <c r="AT22" s="87">
        <v>0</v>
      </c>
      <c r="AU22" s="87">
        <v>0</v>
      </c>
      <c r="AV22" s="87">
        <v>0.46092192610679172</v>
      </c>
      <c r="AW22" s="87">
        <v>9.3013133063914958E-3</v>
      </c>
      <c r="AX22" s="87">
        <v>1.5247656332280596E-3</v>
      </c>
      <c r="AY22" s="87">
        <v>4.6492295280206375E-4</v>
      </c>
      <c r="AZ22" s="87">
        <v>0.55054174976444004</v>
      </c>
      <c r="BA22" s="87">
        <v>8.7226353699040322E-3</v>
      </c>
      <c r="BB22" s="87">
        <v>0</v>
      </c>
      <c r="BC22" s="87">
        <v>0</v>
      </c>
      <c r="BD22" s="87">
        <v>3.0000360095942593</v>
      </c>
      <c r="BE22" s="87">
        <v>4</v>
      </c>
      <c r="BF22" s="98">
        <v>0.54430588657725987</v>
      </c>
      <c r="BG22" s="87">
        <v>8.9279057156501605E-3</v>
      </c>
      <c r="BH22" s="87">
        <v>0.45569411342274013</v>
      </c>
      <c r="BI22" s="87">
        <v>8.9279057156501605E-3</v>
      </c>
      <c r="BJ22" s="87">
        <v>2.0053693077546328</v>
      </c>
      <c r="BK22" s="87">
        <v>9.263789847402773E-2</v>
      </c>
      <c r="BL22" s="87">
        <v>6.9925435341618893</v>
      </c>
      <c r="BM22" s="87">
        <v>0.42382192990232642</v>
      </c>
      <c r="BN22" s="87">
        <v>0.33297229506053655</v>
      </c>
      <c r="BO22" s="87">
        <v>1.0144414486713119E-2</v>
      </c>
      <c r="BP22" s="87">
        <v>0.11654538430383696</v>
      </c>
      <c r="BQ22" s="87">
        <v>3.7464641767583789E-3</v>
      </c>
      <c r="BR22" s="87">
        <v>0.36206840020401654</v>
      </c>
      <c r="BS22" s="87">
        <v>2.0584492179836111E-2</v>
      </c>
      <c r="BT22" s="87">
        <v>0.52138621549214648</v>
      </c>
      <c r="BU22" s="87">
        <v>2.4051130902698961E-2</v>
      </c>
      <c r="BV22" s="87">
        <v>0.40990558331125226</v>
      </c>
      <c r="BW22" s="87">
        <v>2.487725090825384E-2</v>
      </c>
      <c r="BX22" s="98">
        <v>39.381564873166468</v>
      </c>
      <c r="BY22" s="87">
        <v>0.2423349000670571</v>
      </c>
      <c r="BZ22" s="87">
        <v>0</v>
      </c>
      <c r="CA22" s="87">
        <v>0</v>
      </c>
      <c r="CB22" s="87">
        <v>14.630071966493453</v>
      </c>
      <c r="CC22" s="87">
        <v>0.16279248140771452</v>
      </c>
      <c r="CD22" s="87">
        <v>0.19716499145050653</v>
      </c>
      <c r="CE22" s="87">
        <v>5.6807754595965432E-2</v>
      </c>
      <c r="CF22" s="87">
        <v>45.330550937178671</v>
      </c>
      <c r="CG22" s="87">
        <v>0.31170258903568521</v>
      </c>
      <c r="CH22" s="87">
        <v>0.16866515656472458</v>
      </c>
      <c r="CI22" s="87">
        <v>9.001539316032546E-2</v>
      </c>
      <c r="CJ22" s="87">
        <v>0.24396854601583084</v>
      </c>
      <c r="CK22" s="87">
        <v>7.7409632441936285E-2</v>
      </c>
      <c r="CL22" s="87">
        <v>4.8013529130339835E-2</v>
      </c>
      <c r="CM22" s="87">
        <v>4.6442103440968698E-2</v>
      </c>
      <c r="CN22" s="87" t="s">
        <v>3</v>
      </c>
      <c r="CO22" s="87" t="s">
        <v>3</v>
      </c>
      <c r="CP22" s="87" t="s">
        <v>3</v>
      </c>
      <c r="CQ22" s="87" t="s">
        <v>3</v>
      </c>
      <c r="CR22" s="87">
        <v>99.999999999999972</v>
      </c>
      <c r="CS22" s="87">
        <v>1.160311428702309E-14</v>
      </c>
      <c r="CT22" s="87">
        <v>84.668923281047029</v>
      </c>
      <c r="CU22" s="87">
        <v>0.17025591679703453</v>
      </c>
      <c r="CV22" s="87">
        <v>0.15331076718952977</v>
      </c>
      <c r="CW22" s="87">
        <v>1.7025591679703466E-3</v>
      </c>
      <c r="CX22" s="87">
        <v>0.84668923281047026</v>
      </c>
      <c r="CY22" s="87">
        <v>1.7025591679703609E-3</v>
      </c>
      <c r="CZ22" s="98">
        <v>0.1</v>
      </c>
      <c r="DA22" s="87">
        <v>894.71474101502542</v>
      </c>
      <c r="DB22" s="87">
        <v>44.402478902889577</v>
      </c>
      <c r="DC22" s="87">
        <v>1.5011021274144436</v>
      </c>
      <c r="DD22" s="88">
        <v>7.4900593266816098E-2</v>
      </c>
    </row>
    <row r="23" spans="1:109" s="49" customFormat="1" ht="12.75" x14ac:dyDescent="0.2">
      <c r="A23" s="41"/>
      <c r="B23" s="85" t="s">
        <v>168</v>
      </c>
      <c r="C23" s="86" t="s">
        <v>13</v>
      </c>
      <c r="D23" s="86" t="s">
        <v>212</v>
      </c>
      <c r="E23" s="86">
        <v>2</v>
      </c>
      <c r="F23" s="87">
        <v>85.212727506947942</v>
      </c>
      <c r="G23" s="87">
        <v>0.81032482086654001</v>
      </c>
      <c r="H23" s="87">
        <v>5.5500000000000001E-2</v>
      </c>
      <c r="I23" s="87">
        <v>3.0405591591021543E-2</v>
      </c>
      <c r="J23" s="87">
        <v>0.63500000000000001</v>
      </c>
      <c r="K23" s="87">
        <v>1.555634918610406E-2</v>
      </c>
      <c r="L23" s="87">
        <v>11.560756471209721</v>
      </c>
      <c r="M23" s="87">
        <v>0.57138710371734791</v>
      </c>
      <c r="N23" s="87">
        <v>45.631324442843045</v>
      </c>
      <c r="O23" s="87">
        <v>0.87020420249908603</v>
      </c>
      <c r="P23" s="87" t="s">
        <v>3</v>
      </c>
      <c r="Q23" s="87" t="s">
        <v>3</v>
      </c>
      <c r="R23" s="87">
        <v>29.330824909818844</v>
      </c>
      <c r="S23" s="87">
        <v>0.41302413454394271</v>
      </c>
      <c r="T23" s="87">
        <v>0.33099999999999996</v>
      </c>
      <c r="U23" s="87">
        <v>5.9396969619670253E-2</v>
      </c>
      <c r="V23" s="87">
        <v>9.5504999999999995</v>
      </c>
      <c r="W23" s="87">
        <v>4.7376154339498801E-2</v>
      </c>
      <c r="X23" s="87" t="s">
        <v>3</v>
      </c>
      <c r="Y23" s="87" t="s">
        <v>3</v>
      </c>
      <c r="Z23" s="87">
        <v>0.106</v>
      </c>
      <c r="AA23" s="87">
        <v>9.3338095116624262E-2</v>
      </c>
      <c r="AB23" s="87">
        <v>97.200905823871608</v>
      </c>
      <c r="AC23" s="87">
        <v>0.59163308052397034</v>
      </c>
      <c r="AD23" s="98">
        <v>18.75369209407032</v>
      </c>
      <c r="AE23" s="87">
        <v>0.20569914929621333</v>
      </c>
      <c r="AF23" s="87">
        <v>11.754982013501357</v>
      </c>
      <c r="AG23" s="87">
        <v>0.23041229745246752</v>
      </c>
      <c r="AH23" s="87">
        <v>98.378755021624457</v>
      </c>
      <c r="AI23" s="87">
        <v>0.61472039272870838</v>
      </c>
      <c r="AJ23" s="98">
        <v>1.8656138344069029E-3</v>
      </c>
      <c r="AK23" s="87">
        <v>1.0278883126006531E-3</v>
      </c>
      <c r="AL23" s="87">
        <v>1.6036217266856945E-2</v>
      </c>
      <c r="AM23" s="87">
        <v>3.3400909784248446E-4</v>
      </c>
      <c r="AN23" s="87">
        <v>0.45763615567442201</v>
      </c>
      <c r="AO23" s="87">
        <v>2.4296179132571063E-2</v>
      </c>
      <c r="AP23" s="87">
        <v>1.211993414922629</v>
      </c>
      <c r="AQ23" s="87">
        <v>1.8664894914454781E-2</v>
      </c>
      <c r="AR23" s="87">
        <v>0.29704752458229922</v>
      </c>
      <c r="AS23" s="87">
        <v>4.7322988801238664E-3</v>
      </c>
      <c r="AT23" s="87">
        <v>0</v>
      </c>
      <c r="AU23" s="87">
        <v>0</v>
      </c>
      <c r="AV23" s="87">
        <v>0.52667872941437843</v>
      </c>
      <c r="AW23" s="87">
        <v>3.8436518733641093E-3</v>
      </c>
      <c r="AX23" s="87">
        <v>9.4183393307311382E-3</v>
      </c>
      <c r="AY23" s="87">
        <v>1.7240971888855116E-3</v>
      </c>
      <c r="AZ23" s="87">
        <v>0.47808362628333706</v>
      </c>
      <c r="BA23" s="87">
        <v>6.1668175202681343E-4</v>
      </c>
      <c r="BB23" s="87">
        <v>0</v>
      </c>
      <c r="BC23" s="87">
        <v>0</v>
      </c>
      <c r="BD23" s="87">
        <v>2.9987596213090613</v>
      </c>
      <c r="BE23" s="87">
        <v>4</v>
      </c>
      <c r="BF23" s="98">
        <v>0.47582093962979488</v>
      </c>
      <c r="BG23" s="87">
        <v>1.4985019852018055E-3</v>
      </c>
      <c r="BH23" s="87">
        <v>0.52417906037020512</v>
      </c>
      <c r="BI23" s="87">
        <v>1.4985019852018448E-3</v>
      </c>
      <c r="BJ23" s="87">
        <v>1.7731672855301255</v>
      </c>
      <c r="BK23" s="87">
        <v>1.5309017278016352E-2</v>
      </c>
      <c r="BL23" s="87">
        <v>5.9503810451747867</v>
      </c>
      <c r="BM23" s="87">
        <v>6.7242704738125672E-2</v>
      </c>
      <c r="BN23" s="87">
        <v>0.36060400788193281</v>
      </c>
      <c r="BO23" s="87">
        <v>1.9906815632765138E-3</v>
      </c>
      <c r="BP23" s="87">
        <v>0.15104087901973573</v>
      </c>
      <c r="BQ23" s="87">
        <v>2.4752830181083295E-3</v>
      </c>
      <c r="BR23" s="87">
        <v>0.61626680376737064</v>
      </c>
      <c r="BS23" s="87">
        <v>9.7722751652733024E-3</v>
      </c>
      <c r="BT23" s="87">
        <v>0.23269231721289357</v>
      </c>
      <c r="BU23" s="87">
        <v>1.2247558183381711E-2</v>
      </c>
      <c r="BV23" s="87">
        <v>0.72592855703350989</v>
      </c>
      <c r="BW23" s="87">
        <v>1.3627456857404118E-2</v>
      </c>
      <c r="BX23" s="98">
        <v>39.511944415376988</v>
      </c>
      <c r="BY23" s="87">
        <v>0.14089197054418667</v>
      </c>
      <c r="BZ23" s="87" t="s">
        <v>3</v>
      </c>
      <c r="CA23" s="87" t="s">
        <v>3</v>
      </c>
      <c r="CB23" s="87">
        <v>14.006130323564498</v>
      </c>
      <c r="CC23" s="87">
        <v>0.77209585382167978</v>
      </c>
      <c r="CD23" s="87">
        <v>0.2515</v>
      </c>
      <c r="CE23" s="87">
        <v>2.1920310216782993E-2</v>
      </c>
      <c r="CF23" s="87">
        <v>45.281000000000006</v>
      </c>
      <c r="CG23" s="87">
        <v>0.41577878733769064</v>
      </c>
      <c r="CH23" s="87">
        <v>0.1845</v>
      </c>
      <c r="CI23" s="87">
        <v>3.5355339059327407E-3</v>
      </c>
      <c r="CJ23" s="87">
        <v>0.24</v>
      </c>
      <c r="CK23" s="87">
        <v>1.6970562748477136E-2</v>
      </c>
      <c r="CL23" s="87">
        <v>9.4500000000000001E-2</v>
      </c>
      <c r="CM23" s="87">
        <v>7.5660425586960539E-2</v>
      </c>
      <c r="CN23" s="87" t="s">
        <v>3</v>
      </c>
      <c r="CO23" s="87" t="s">
        <v>3</v>
      </c>
      <c r="CP23" s="87" t="s">
        <v>3</v>
      </c>
      <c r="CQ23" s="87" t="s">
        <v>3</v>
      </c>
      <c r="CR23" s="87">
        <v>99.569574738941483</v>
      </c>
      <c r="CS23" s="87">
        <v>0.32644086058608796</v>
      </c>
      <c r="CT23" s="87">
        <v>85.212727506947942</v>
      </c>
      <c r="CU23" s="87">
        <v>0.81032482086654001</v>
      </c>
      <c r="CV23" s="87">
        <v>0.14787272493052056</v>
      </c>
      <c r="CW23" s="87">
        <v>8.1032482086654065E-3</v>
      </c>
      <c r="CX23" s="87">
        <v>0.8521272750694795</v>
      </c>
      <c r="CY23" s="87">
        <v>8.1032482086653475E-3</v>
      </c>
      <c r="CZ23" s="98">
        <v>0.1</v>
      </c>
      <c r="DA23" s="87">
        <v>1009.7180099936409</v>
      </c>
      <c r="DB23" s="87">
        <v>36.996426067759415</v>
      </c>
      <c r="DC23" s="87">
        <v>1.6289454049369523</v>
      </c>
      <c r="DD23" s="88">
        <v>9.5522549623176287E-2</v>
      </c>
      <c r="DE23" s="108"/>
    </row>
    <row r="24" spans="1:109" s="49" customFormat="1" ht="12.75" x14ac:dyDescent="0.2">
      <c r="A24" s="41"/>
      <c r="B24" s="85" t="s">
        <v>168</v>
      </c>
      <c r="C24" s="86" t="s">
        <v>13</v>
      </c>
      <c r="D24" s="86" t="s">
        <v>214</v>
      </c>
      <c r="E24" s="86">
        <v>2</v>
      </c>
      <c r="F24" s="87">
        <v>84.968236003562197</v>
      </c>
      <c r="G24" s="87">
        <v>0.25274378036836914</v>
      </c>
      <c r="H24" s="87">
        <v>6.4500000000000002E-2</v>
      </c>
      <c r="I24" s="87">
        <v>3.6062445840513921E-2</v>
      </c>
      <c r="J24" s="87">
        <v>1.105</v>
      </c>
      <c r="K24" s="87">
        <v>0.13576450198781725</v>
      </c>
      <c r="L24" s="87">
        <v>13.9475</v>
      </c>
      <c r="M24" s="87">
        <v>0.75872557621316583</v>
      </c>
      <c r="N24" s="87">
        <v>40.682500000000005</v>
      </c>
      <c r="O24" s="87">
        <v>1.668064896819067</v>
      </c>
      <c r="P24" s="87" t="s">
        <v>3</v>
      </c>
      <c r="Q24" s="87" t="s">
        <v>3</v>
      </c>
      <c r="R24" s="87">
        <v>30.536999999999999</v>
      </c>
      <c r="S24" s="87">
        <v>0.88246926292081218</v>
      </c>
      <c r="T24" s="87">
        <v>0.28000000000000003</v>
      </c>
      <c r="U24" s="87">
        <v>4.3840620433565708E-2</v>
      </c>
      <c r="V24" s="87">
        <v>10.0745</v>
      </c>
      <c r="W24" s="87">
        <v>0.43345645686735335</v>
      </c>
      <c r="X24" s="87" t="s">
        <v>3</v>
      </c>
      <c r="Y24" s="87" t="s">
        <v>3</v>
      </c>
      <c r="Z24" s="87">
        <v>0.14900000000000002</v>
      </c>
      <c r="AA24" s="87">
        <v>1.8384776310850233E-2</v>
      </c>
      <c r="AB24" s="87">
        <v>96.84</v>
      </c>
      <c r="AC24" s="87">
        <v>0.33516861428241612</v>
      </c>
      <c r="AD24" s="98">
        <v>18.656437381104332</v>
      </c>
      <c r="AE24" s="87">
        <v>0.73659533137265687</v>
      </c>
      <c r="AF24" s="87">
        <v>13.203559256385494</v>
      </c>
      <c r="AG24" s="87">
        <v>0.16211817242515389</v>
      </c>
      <c r="AH24" s="87">
        <v>98.16299663748984</v>
      </c>
      <c r="AI24" s="87">
        <v>0.31892437340542246</v>
      </c>
      <c r="AJ24" s="98">
        <v>2.1398535185546386E-3</v>
      </c>
      <c r="AK24" s="87">
        <v>1.1916770148634203E-3</v>
      </c>
      <c r="AL24" s="87">
        <v>2.7594972563880906E-2</v>
      </c>
      <c r="AM24" s="87">
        <v>3.4621336727434309E-3</v>
      </c>
      <c r="AN24" s="87">
        <v>0.54584844410659383</v>
      </c>
      <c r="AO24" s="87">
        <v>3.1120718844782059E-2</v>
      </c>
      <c r="AP24" s="87">
        <v>1.068284169096722</v>
      </c>
      <c r="AQ24" s="87">
        <v>4.1006328284695068E-2</v>
      </c>
      <c r="AR24" s="87">
        <v>0.3298888859548913</v>
      </c>
      <c r="AS24" s="87">
        <v>4.9143516422269764E-3</v>
      </c>
      <c r="AT24" s="87">
        <v>0</v>
      </c>
      <c r="AU24" s="87">
        <v>0</v>
      </c>
      <c r="AV24" s="87">
        <v>0.51804680296891936</v>
      </c>
      <c r="AW24" s="87">
        <v>2.1809140955935214E-2</v>
      </c>
      <c r="AX24" s="87">
        <v>7.875905229758326E-3</v>
      </c>
      <c r="AY24" s="87">
        <v>1.2535280858464017E-3</v>
      </c>
      <c r="AZ24" s="87">
        <v>0.4985753908991406</v>
      </c>
      <c r="BA24" s="87">
        <v>2.0146695661011967E-2</v>
      </c>
      <c r="BB24" s="87">
        <v>0</v>
      </c>
      <c r="BC24" s="87">
        <v>0</v>
      </c>
      <c r="BD24" s="87">
        <v>2.998254424338461</v>
      </c>
      <c r="BE24" s="87">
        <v>4</v>
      </c>
      <c r="BF24" s="98">
        <v>0.49044033577638052</v>
      </c>
      <c r="BG24" s="87">
        <v>2.0619288085682443E-2</v>
      </c>
      <c r="BH24" s="87">
        <v>0.50955966422361954</v>
      </c>
      <c r="BI24" s="87">
        <v>2.0619288085682443E-2</v>
      </c>
      <c r="BJ24" s="87">
        <v>1.5700493428148798</v>
      </c>
      <c r="BK24" s="87">
        <v>4.2721555619859977E-2</v>
      </c>
      <c r="BL24" s="87">
        <v>5.0747704797947666</v>
      </c>
      <c r="BM24" s="87">
        <v>0.18072514409950036</v>
      </c>
      <c r="BN24" s="87">
        <v>0.38915135288293023</v>
      </c>
      <c r="BO24" s="87">
        <v>6.4688062169743739E-3</v>
      </c>
      <c r="BP24" s="87">
        <v>0.16969783936988128</v>
      </c>
      <c r="BQ24" s="87">
        <v>2.9618825470491446E-3</v>
      </c>
      <c r="BR24" s="87">
        <v>0.54949764267174528</v>
      </c>
      <c r="BS24" s="87">
        <v>1.968837991777693E-2</v>
      </c>
      <c r="BT24" s="87">
        <v>0.28080451795837347</v>
      </c>
      <c r="BU24" s="87">
        <v>1.6726497370727827E-2</v>
      </c>
      <c r="BV24" s="87">
        <v>0.66176634027117276</v>
      </c>
      <c r="BW24" s="87">
        <v>2.1351631472148764E-2</v>
      </c>
      <c r="BX24" s="98">
        <v>39.7575</v>
      </c>
      <c r="BY24" s="87">
        <v>3.1819805153395844E-2</v>
      </c>
      <c r="BZ24" s="87" t="s">
        <v>3</v>
      </c>
      <c r="CA24" s="87" t="s">
        <v>3</v>
      </c>
      <c r="CB24" s="87">
        <v>14.343499999999999</v>
      </c>
      <c r="CC24" s="87">
        <v>0.22698127676088156</v>
      </c>
      <c r="CD24" s="87">
        <v>0.248</v>
      </c>
      <c r="CE24" s="87">
        <v>4.2426406871193131E-2</v>
      </c>
      <c r="CF24" s="87">
        <v>45.487499999999997</v>
      </c>
      <c r="CG24" s="87">
        <v>0.18031222920257142</v>
      </c>
      <c r="CH24" s="87">
        <v>0.20200000000000001</v>
      </c>
      <c r="CI24" s="87">
        <v>7.0710678118654623E-3</v>
      </c>
      <c r="CJ24" s="87">
        <v>0.1565</v>
      </c>
      <c r="CK24" s="87">
        <v>5.0204581464244891E-2</v>
      </c>
      <c r="CL24" s="87">
        <v>0.24249999999999999</v>
      </c>
      <c r="CM24" s="87">
        <v>0.17748380207782344</v>
      </c>
      <c r="CN24" s="87" t="s">
        <v>3</v>
      </c>
      <c r="CO24" s="87" t="s">
        <v>3</v>
      </c>
      <c r="CP24" s="87" t="s">
        <v>3</v>
      </c>
      <c r="CQ24" s="87" t="s">
        <v>3</v>
      </c>
      <c r="CR24" s="87">
        <v>100.44550000000001</v>
      </c>
      <c r="CS24" s="87">
        <v>0.20718228688765289</v>
      </c>
      <c r="CT24" s="87">
        <v>84.968236003562197</v>
      </c>
      <c r="CU24" s="87">
        <v>0.25274378036836914</v>
      </c>
      <c r="CV24" s="87">
        <v>0.15031763996437797</v>
      </c>
      <c r="CW24" s="87">
        <v>2.5274378036836947E-3</v>
      </c>
      <c r="CX24" s="87">
        <v>0.84968236003562203</v>
      </c>
      <c r="CY24" s="87">
        <v>2.5274378036836947E-3</v>
      </c>
      <c r="CZ24" s="98">
        <v>0.1</v>
      </c>
      <c r="DA24" s="87">
        <v>1032.5181235049145</v>
      </c>
      <c r="DB24" s="87">
        <v>59.241406159635154</v>
      </c>
      <c r="DC24" s="87">
        <v>1.8188485499484615</v>
      </c>
      <c r="DD24" s="88">
        <v>0.13031089152995071</v>
      </c>
      <c r="DE24" s="108"/>
    </row>
    <row r="25" spans="1:109" s="49" customFormat="1" ht="12.75" x14ac:dyDescent="0.2">
      <c r="A25" s="41"/>
      <c r="B25" s="85" t="s">
        <v>168</v>
      </c>
      <c r="C25" s="86" t="s">
        <v>13</v>
      </c>
      <c r="D25" s="86" t="s">
        <v>215</v>
      </c>
      <c r="E25" s="86">
        <v>13</v>
      </c>
      <c r="F25" s="87">
        <v>84.854671697154956</v>
      </c>
      <c r="G25" s="87">
        <v>0.64812439489223217</v>
      </c>
      <c r="H25" s="87">
        <v>2.7507824081699887E-2</v>
      </c>
      <c r="I25" s="87">
        <v>1.536309064212643E-2</v>
      </c>
      <c r="J25" s="87">
        <v>0.96378579684088861</v>
      </c>
      <c r="K25" s="87">
        <v>0.28175004234337175</v>
      </c>
      <c r="L25" s="87">
        <v>13.427161692145919</v>
      </c>
      <c r="M25" s="87">
        <v>2.4855479047183202</v>
      </c>
      <c r="N25" s="87">
        <v>43.390610859728511</v>
      </c>
      <c r="O25" s="87">
        <v>5.1862066048709039</v>
      </c>
      <c r="P25" s="87">
        <v>0.20135746606334839</v>
      </c>
      <c r="Q25" s="87">
        <v>4.5005212190382039E-2</v>
      </c>
      <c r="R25" s="87">
        <v>28.919017919017918</v>
      </c>
      <c r="S25" s="87">
        <v>2.0024256984123889</v>
      </c>
      <c r="T25" s="87">
        <v>0.27523573200992557</v>
      </c>
      <c r="U25" s="87">
        <v>4.1935102116987193E-2</v>
      </c>
      <c r="V25" s="87">
        <v>10.144023472381683</v>
      </c>
      <c r="W25" s="87">
        <v>0.64956406277409429</v>
      </c>
      <c r="X25" s="87">
        <v>0.13456669912366115</v>
      </c>
      <c r="Y25" s="87">
        <v>5.3453566011306068E-2</v>
      </c>
      <c r="Z25" s="87" t="s">
        <v>3</v>
      </c>
      <c r="AA25" s="87" t="s">
        <v>3</v>
      </c>
      <c r="AB25" s="87">
        <v>97.483267461393567</v>
      </c>
      <c r="AC25" s="87">
        <v>0.50925412645863533</v>
      </c>
      <c r="AD25" s="98">
        <v>18.552757578459051</v>
      </c>
      <c r="AE25" s="87">
        <v>0.66988769634454781</v>
      </c>
      <c r="AF25" s="87">
        <v>11.520627184439725</v>
      </c>
      <c r="AG25" s="87">
        <v>2.1017478276762711</v>
      </c>
      <c r="AH25" s="87">
        <v>98.637634305274418</v>
      </c>
      <c r="AI25" s="87">
        <v>0.43179946084168991</v>
      </c>
      <c r="AJ25" s="98">
        <v>9.0961286023804309E-4</v>
      </c>
      <c r="AK25" s="87">
        <v>5.062698804447019E-4</v>
      </c>
      <c r="AL25" s="87">
        <v>2.3923269519506844E-2</v>
      </c>
      <c r="AM25" s="87">
        <v>6.7061521830301335E-3</v>
      </c>
      <c r="AN25" s="87">
        <v>0.5226268605333122</v>
      </c>
      <c r="AO25" s="87">
        <v>8.8715371416779029E-2</v>
      </c>
      <c r="AP25" s="87">
        <v>1.137317057465898</v>
      </c>
      <c r="AQ25" s="87">
        <v>0.14731906820606225</v>
      </c>
      <c r="AR25" s="87">
        <v>0.28644263151462684</v>
      </c>
      <c r="AS25" s="87">
        <v>4.8991166916036173E-2</v>
      </c>
      <c r="AT25" s="87">
        <v>3.8090420787753477E-3</v>
      </c>
      <c r="AU25" s="87">
        <v>8.0215384763538755E-4</v>
      </c>
      <c r="AV25" s="87">
        <v>0.51366089085588029</v>
      </c>
      <c r="AW25" s="87">
        <v>2.3227661436256038E-2</v>
      </c>
      <c r="AX25" s="87">
        <v>7.7234301895864931E-3</v>
      </c>
      <c r="AY25" s="87">
        <v>1.2345560443318953E-3</v>
      </c>
      <c r="AZ25" s="87">
        <v>0.50008755655055115</v>
      </c>
      <c r="BA25" s="87">
        <v>2.5315691648969848E-2</v>
      </c>
      <c r="BB25" s="87">
        <v>3.5689702555737387E-3</v>
      </c>
      <c r="BC25" s="87">
        <v>1.3783567029997121E-3</v>
      </c>
      <c r="BD25" s="87">
        <v>3.0000693218239496</v>
      </c>
      <c r="BE25" s="87">
        <v>4</v>
      </c>
      <c r="BF25" s="98">
        <v>0.49326009428155682</v>
      </c>
      <c r="BG25" s="87">
        <v>2.3698501814943464E-2</v>
      </c>
      <c r="BH25" s="87">
        <v>0.50673990571844318</v>
      </c>
      <c r="BI25" s="87">
        <v>2.3698501814943464E-2</v>
      </c>
      <c r="BJ25" s="87">
        <v>1.840376977908299</v>
      </c>
      <c r="BK25" s="87">
        <v>0.30839410427166686</v>
      </c>
      <c r="BL25" s="87">
        <v>6.2807600023471144</v>
      </c>
      <c r="BM25" s="87">
        <v>1.3519996639095861</v>
      </c>
      <c r="BN25" s="87">
        <v>0.35618780163089342</v>
      </c>
      <c r="BO25" s="87">
        <v>4.1375463176986843E-2</v>
      </c>
      <c r="BP25" s="87">
        <v>0.14734167056398853</v>
      </c>
      <c r="BQ25" s="87">
        <v>2.6368335178881194E-2</v>
      </c>
      <c r="BR25" s="87">
        <v>0.58385886284216637</v>
      </c>
      <c r="BS25" s="87">
        <v>7.2021369395870699E-2</v>
      </c>
      <c r="BT25" s="87">
        <v>0.26879946659384502</v>
      </c>
      <c r="BU25" s="87">
        <v>4.7610131194994666E-2</v>
      </c>
      <c r="BV25" s="87">
        <v>0.68301605111947639</v>
      </c>
      <c r="BW25" s="87">
        <v>6.6348730995689609E-2</v>
      </c>
      <c r="BX25" s="98">
        <v>39.43683066721001</v>
      </c>
      <c r="BY25" s="87">
        <v>0.37852504554034999</v>
      </c>
      <c r="BZ25" s="87" t="s">
        <v>3</v>
      </c>
      <c r="CA25" s="87" t="s">
        <v>3</v>
      </c>
      <c r="CB25" s="87">
        <v>14.288981288981288</v>
      </c>
      <c r="CC25" s="87">
        <v>0.57412150238400728</v>
      </c>
      <c r="CD25" s="87">
        <v>0.23662531017369728</v>
      </c>
      <c r="CE25" s="87">
        <v>2.6288711404095153E-2</v>
      </c>
      <c r="CF25" s="87">
        <v>44.920270442658499</v>
      </c>
      <c r="CG25" s="87">
        <v>0.50088568131361977</v>
      </c>
      <c r="CH25" s="87">
        <v>0.19451317912856372</v>
      </c>
      <c r="CI25" s="87">
        <v>1.7426123855934183E-2</v>
      </c>
      <c r="CJ25" s="87">
        <v>0.2300876338851022</v>
      </c>
      <c r="CK25" s="87">
        <v>2.9031960603127283E-2</v>
      </c>
      <c r="CL25" s="87">
        <v>0.13857466063348417</v>
      </c>
      <c r="CM25" s="87">
        <v>8.188802998211564E-2</v>
      </c>
      <c r="CN25" s="87" t="s">
        <v>3</v>
      </c>
      <c r="CO25" s="87" t="s">
        <v>3</v>
      </c>
      <c r="CP25" s="87" t="s">
        <v>3</v>
      </c>
      <c r="CQ25" s="87" t="s">
        <v>3</v>
      </c>
      <c r="CR25" s="87">
        <v>99.445883182670656</v>
      </c>
      <c r="CS25" s="87">
        <v>0.60229402729870751</v>
      </c>
      <c r="CT25" s="87">
        <v>84.854671697154956</v>
      </c>
      <c r="CU25" s="87">
        <v>0.64812439489223217</v>
      </c>
      <c r="CV25" s="87">
        <v>0.1514532830284504</v>
      </c>
      <c r="CW25" s="87">
        <v>6.4812439489223212E-3</v>
      </c>
      <c r="CX25" s="87">
        <v>0.8485467169715496</v>
      </c>
      <c r="CY25" s="87">
        <v>6.4812439489223325E-3</v>
      </c>
      <c r="CZ25" s="98">
        <v>0.1</v>
      </c>
      <c r="DA25" s="87">
        <v>1036.5208225801807</v>
      </c>
      <c r="DB25" s="87">
        <v>32.081271038833613</v>
      </c>
      <c r="DC25" s="87">
        <v>1.520028793050249</v>
      </c>
      <c r="DD25" s="88">
        <v>0.3409948362665961</v>
      </c>
    </row>
    <row r="26" spans="1:109" s="49" customFormat="1" ht="12.75" x14ac:dyDescent="0.2">
      <c r="A26" s="41"/>
      <c r="B26" s="85" t="s">
        <v>168</v>
      </c>
      <c r="C26" s="86" t="s">
        <v>13</v>
      </c>
      <c r="D26" s="86" t="s">
        <v>217</v>
      </c>
      <c r="E26" s="86">
        <v>2</v>
      </c>
      <c r="F26" s="87">
        <v>84.863795739092666</v>
      </c>
      <c r="G26" s="87">
        <v>0.43016668554078169</v>
      </c>
      <c r="H26" s="87">
        <v>5.2499999999999998E-2</v>
      </c>
      <c r="I26" s="87">
        <v>3.7476659402887025E-2</v>
      </c>
      <c r="J26" s="87">
        <v>0.79249999999999998</v>
      </c>
      <c r="K26" s="87">
        <v>9.4045201897810835E-2</v>
      </c>
      <c r="L26" s="87">
        <v>13.565717908082409</v>
      </c>
      <c r="M26" s="87">
        <v>0.55804732697686454</v>
      </c>
      <c r="N26" s="87">
        <v>43.280992175440467</v>
      </c>
      <c r="O26" s="87">
        <v>0.36013281810348297</v>
      </c>
      <c r="P26" s="87" t="s">
        <v>3</v>
      </c>
      <c r="Q26" s="87" t="s">
        <v>3</v>
      </c>
      <c r="R26" s="87">
        <v>29.801209814880878</v>
      </c>
      <c r="S26" s="87">
        <v>0.67911401945366856</v>
      </c>
      <c r="T26" s="87">
        <v>0.39300000000000002</v>
      </c>
      <c r="U26" s="87">
        <v>2.9698484809834984E-2</v>
      </c>
      <c r="V26" s="87">
        <v>9.1615000000000002</v>
      </c>
      <c r="W26" s="87">
        <v>6.7175144212721208E-2</v>
      </c>
      <c r="X26" s="87" t="s">
        <v>3</v>
      </c>
      <c r="Y26" s="87" t="s">
        <v>3</v>
      </c>
      <c r="Z26" s="87">
        <v>6.3E-2</v>
      </c>
      <c r="AA26" s="87">
        <v>0</v>
      </c>
      <c r="AB26" s="87">
        <v>97.110419898403762</v>
      </c>
      <c r="AC26" s="87">
        <v>1.0670635303432607E-2</v>
      </c>
      <c r="AD26" s="98">
        <v>19.765253825516083</v>
      </c>
      <c r="AE26" s="87">
        <v>7.6580754974043791E-2</v>
      </c>
      <c r="AF26" s="87">
        <v>11.153540775021998</v>
      </c>
      <c r="AG26" s="87">
        <v>0.83984749325151331</v>
      </c>
      <c r="AH26" s="87">
        <v>98.228004684060977</v>
      </c>
      <c r="AI26" s="87">
        <v>7.348208352037329E-2</v>
      </c>
      <c r="AJ26" s="98">
        <v>1.7547413102955256E-3</v>
      </c>
      <c r="AK26" s="87">
        <v>1.2546612139284748E-3</v>
      </c>
      <c r="AL26" s="87">
        <v>1.9911563988455352E-2</v>
      </c>
      <c r="AM26" s="87">
        <v>2.3939666201828625E-3</v>
      </c>
      <c r="AN26" s="87">
        <v>0.53412299890724046</v>
      </c>
      <c r="AO26" s="87">
        <v>2.1132956190714567E-2</v>
      </c>
      <c r="AP26" s="87">
        <v>1.1435748951398135</v>
      </c>
      <c r="AQ26" s="87">
        <v>7.7176405642914178E-3</v>
      </c>
      <c r="AR26" s="87">
        <v>0.28039864849434887</v>
      </c>
      <c r="AS26" s="87">
        <v>2.1553217430897678E-2</v>
      </c>
      <c r="AT26" s="87">
        <v>0</v>
      </c>
      <c r="AU26" s="87">
        <v>0</v>
      </c>
      <c r="AV26" s="87">
        <v>0.55218762884662165</v>
      </c>
      <c r="AW26" s="87">
        <v>1.271338163703795E-3</v>
      </c>
      <c r="AX26" s="87">
        <v>1.1120889757794034E-2</v>
      </c>
      <c r="AY26" s="87">
        <v>8.5782358135061453E-4</v>
      </c>
      <c r="AZ26" s="87">
        <v>0.45621405698597828</v>
      </c>
      <c r="BA26" s="87">
        <v>4.0623279002919808E-3</v>
      </c>
      <c r="BB26" s="87">
        <v>0</v>
      </c>
      <c r="BC26" s="87">
        <v>0</v>
      </c>
      <c r="BD26" s="87">
        <v>2.9992854234305479</v>
      </c>
      <c r="BE26" s="87">
        <v>4</v>
      </c>
      <c r="BF26" s="98">
        <v>0.45240918280630504</v>
      </c>
      <c r="BG26" s="87">
        <v>2.7763326397354958E-3</v>
      </c>
      <c r="BH26" s="87">
        <v>0.54759081719369496</v>
      </c>
      <c r="BI26" s="87">
        <v>2.7763326397355348E-3</v>
      </c>
      <c r="BJ26" s="87">
        <v>1.9753046374155985</v>
      </c>
      <c r="BK26" s="87">
        <v>0.15636847303515561</v>
      </c>
      <c r="BL26" s="87">
        <v>6.8577804330607792</v>
      </c>
      <c r="BM26" s="87">
        <v>0.7100383166182247</v>
      </c>
      <c r="BN26" s="87">
        <v>0.33656484615164195</v>
      </c>
      <c r="BO26" s="87">
        <v>1.7688316822494523E-2</v>
      </c>
      <c r="BP26" s="87">
        <v>0.14322110879714767</v>
      </c>
      <c r="BQ26" s="87">
        <v>1.1540981610477456E-2</v>
      </c>
      <c r="BR26" s="87">
        <v>0.58402046618491354</v>
      </c>
      <c r="BS26" s="87">
        <v>1.7648883057688075E-3</v>
      </c>
      <c r="BT26" s="87">
        <v>0.27275842501793868</v>
      </c>
      <c r="BU26" s="87">
        <v>9.7760933047087457E-3</v>
      </c>
      <c r="BV26" s="87">
        <v>0.68169462783555224</v>
      </c>
      <c r="BW26" s="87">
        <v>7.1226508037273159E-3</v>
      </c>
      <c r="BX26" s="98">
        <v>38.954647532632038</v>
      </c>
      <c r="BY26" s="87">
        <v>0.14232234587965747</v>
      </c>
      <c r="BZ26" s="87" t="s">
        <v>3</v>
      </c>
      <c r="CA26" s="87" t="s">
        <v>3</v>
      </c>
      <c r="CB26" s="87">
        <v>14.479149705459154</v>
      </c>
      <c r="CC26" s="87">
        <v>0.56057298196152971</v>
      </c>
      <c r="CD26" s="87">
        <v>0.23699999999999999</v>
      </c>
      <c r="CE26" s="87">
        <v>2.4041630560342617E-2</v>
      </c>
      <c r="CF26" s="87">
        <v>45.536500000000004</v>
      </c>
      <c r="CG26" s="87">
        <v>0.23829498525986381</v>
      </c>
      <c r="CH26" s="87">
        <v>0.192</v>
      </c>
      <c r="CI26" s="87" t="e">
        <v>#DIV/0!</v>
      </c>
      <c r="CJ26" s="87">
        <v>0.26800000000000002</v>
      </c>
      <c r="CK26" s="87" t="e">
        <v>#DIV/0!</v>
      </c>
      <c r="CL26" s="87">
        <v>9.7500000000000003E-2</v>
      </c>
      <c r="CM26" s="87">
        <v>2.1213203435596446E-3</v>
      </c>
      <c r="CN26" s="87" t="s">
        <v>3</v>
      </c>
      <c r="CO26" s="87" t="s">
        <v>3</v>
      </c>
      <c r="CP26" s="87" t="s">
        <v>3</v>
      </c>
      <c r="CQ26" s="87" t="s">
        <v>3</v>
      </c>
      <c r="CR26" s="87">
        <v>99.534797238091187</v>
      </c>
      <c r="CS26" s="87">
        <v>0.58975824285133815</v>
      </c>
      <c r="CT26" s="87">
        <v>84.863795739092666</v>
      </c>
      <c r="CU26" s="87">
        <v>0.43016668554078169</v>
      </c>
      <c r="CV26" s="87">
        <v>0.15136204260907343</v>
      </c>
      <c r="CW26" s="87">
        <v>4.3016668554078227E-3</v>
      </c>
      <c r="CX26" s="87">
        <v>0.84863795739092662</v>
      </c>
      <c r="CY26" s="87">
        <v>4.3016668554078426E-3</v>
      </c>
      <c r="CZ26" s="98">
        <v>0.1</v>
      </c>
      <c r="DA26" s="87">
        <v>947.38933628945404</v>
      </c>
      <c r="DB26" s="87">
        <v>34.143941830455525</v>
      </c>
      <c r="DC26" s="87">
        <v>1.5803865111863826</v>
      </c>
      <c r="DD26" s="88">
        <v>6.1153356887355341E-2</v>
      </c>
    </row>
    <row r="27" spans="1:109" s="49" customFormat="1" ht="12.75" x14ac:dyDescent="0.2">
      <c r="A27" s="41"/>
      <c r="B27" s="85" t="s">
        <v>168</v>
      </c>
      <c r="C27" s="86" t="s">
        <v>13</v>
      </c>
      <c r="D27" s="86" t="s">
        <v>218</v>
      </c>
      <c r="E27" s="86">
        <v>4</v>
      </c>
      <c r="F27" s="87">
        <v>85.065698079760793</v>
      </c>
      <c r="G27" s="87">
        <v>0.66239410674802424</v>
      </c>
      <c r="H27" s="87">
        <v>5.8351177730192716E-2</v>
      </c>
      <c r="I27" s="87">
        <v>9.3133392938614806E-3</v>
      </c>
      <c r="J27" s="87">
        <v>1.2762938230383973</v>
      </c>
      <c r="K27" s="87">
        <v>0.14845586324563034</v>
      </c>
      <c r="L27" s="87">
        <v>15.764934626907129</v>
      </c>
      <c r="M27" s="87">
        <v>0.93854455642303414</v>
      </c>
      <c r="N27" s="87">
        <v>39.308088235294115</v>
      </c>
      <c r="O27" s="87">
        <v>1.4755335965214977</v>
      </c>
      <c r="P27" s="87">
        <v>1.271691176470588</v>
      </c>
      <c r="Q27" s="87">
        <v>1.9154524669419981</v>
      </c>
      <c r="R27" s="87">
        <v>30.950772200772199</v>
      </c>
      <c r="S27" s="87">
        <v>1.6956463374372566</v>
      </c>
      <c r="T27" s="87">
        <v>0.31419354838709679</v>
      </c>
      <c r="U27" s="87">
        <v>3.5843727569893617E-2</v>
      </c>
      <c r="V27" s="87">
        <v>9.8776948590381419</v>
      </c>
      <c r="W27" s="87">
        <v>0.68258912622623036</v>
      </c>
      <c r="X27" s="87">
        <v>0.15569620253164557</v>
      </c>
      <c r="Y27" s="87">
        <v>3.2830149643758508E-2</v>
      </c>
      <c r="Z27" s="87" t="s">
        <v>3</v>
      </c>
      <c r="AA27" s="87" t="s">
        <v>3</v>
      </c>
      <c r="AB27" s="87">
        <v>98.977715850169503</v>
      </c>
      <c r="AC27" s="87">
        <v>1.6893944172525606</v>
      </c>
      <c r="AD27" s="98">
        <v>19.996472293589278</v>
      </c>
      <c r="AE27" s="87">
        <v>1.3062821905236046</v>
      </c>
      <c r="AF27" s="87">
        <v>12.174149707916119</v>
      </c>
      <c r="AG27" s="87">
        <v>0.81165261810425604</v>
      </c>
      <c r="AH27" s="87">
        <v>100.1975656509027</v>
      </c>
      <c r="AI27" s="87">
        <v>1.6839283070866802</v>
      </c>
      <c r="AJ27" s="98">
        <v>1.8944008352707023E-3</v>
      </c>
      <c r="AK27" s="87">
        <v>3.0328019691867409E-4</v>
      </c>
      <c r="AL27" s="87">
        <v>3.1163011346401984E-2</v>
      </c>
      <c r="AM27" s="87">
        <v>3.688295981944601E-3</v>
      </c>
      <c r="AN27" s="87">
        <v>0.60304282070822068</v>
      </c>
      <c r="AO27" s="87">
        <v>3.1316366411932986E-2</v>
      </c>
      <c r="AP27" s="87">
        <v>1.0095279518468814</v>
      </c>
      <c r="AQ27" s="87">
        <v>4.4472561860299513E-2</v>
      </c>
      <c r="AR27" s="87">
        <v>0.29749784702520476</v>
      </c>
      <c r="AS27" s="87">
        <v>2.1614026073206782E-2</v>
      </c>
      <c r="AT27" s="87">
        <v>2.3470774647501847E-2</v>
      </c>
      <c r="AU27" s="87">
        <v>3.5225830581038724E-2</v>
      </c>
      <c r="AV27" s="87">
        <v>0.54281658057143334</v>
      </c>
      <c r="AW27" s="87">
        <v>3.3477208219154127E-2</v>
      </c>
      <c r="AX27" s="87">
        <v>8.6382727719412529E-3</v>
      </c>
      <c r="AY27" s="87">
        <v>9.7198603271353413E-4</v>
      </c>
      <c r="AZ27" s="87">
        <v>0.47805331209573232</v>
      </c>
      <c r="BA27" s="87">
        <v>3.362015764839639E-2</v>
      </c>
      <c r="BB27" s="87">
        <v>4.0679188558344365E-3</v>
      </c>
      <c r="BC27" s="87">
        <v>8.6969930994107111E-4</v>
      </c>
      <c r="BD27" s="87">
        <v>3.0001728907044227</v>
      </c>
      <c r="BE27" s="87">
        <v>4</v>
      </c>
      <c r="BF27" s="98">
        <v>0.46827644605012508</v>
      </c>
      <c r="BG27" s="87">
        <v>3.2780586837357142E-2</v>
      </c>
      <c r="BH27" s="87">
        <v>0.53172355394987503</v>
      </c>
      <c r="BI27" s="87">
        <v>3.2780586837357135E-2</v>
      </c>
      <c r="BJ27" s="87">
        <v>1.8291701475509461</v>
      </c>
      <c r="BK27" s="87">
        <v>0.13354115771735817</v>
      </c>
      <c r="BL27" s="87">
        <v>6.2025148512187078</v>
      </c>
      <c r="BM27" s="87">
        <v>0.59287129506561809</v>
      </c>
      <c r="BN27" s="87">
        <v>0.35404983695901543</v>
      </c>
      <c r="BO27" s="87">
        <v>1.6660122345796759E-2</v>
      </c>
      <c r="BP27" s="87">
        <v>0.15580236095188166</v>
      </c>
      <c r="BQ27" s="87">
        <v>1.1778156069056545E-2</v>
      </c>
      <c r="BR27" s="87">
        <v>0.52839756789641923</v>
      </c>
      <c r="BS27" s="87">
        <v>1.6007703635993253E-2</v>
      </c>
      <c r="BT27" s="87">
        <v>0.31580007115169917</v>
      </c>
      <c r="BU27" s="87">
        <v>1.7271447380338072E-2</v>
      </c>
      <c r="BV27" s="87">
        <v>0.62595763969315854</v>
      </c>
      <c r="BW27" s="87">
        <v>1.859739562356956E-2</v>
      </c>
      <c r="BX27" s="98">
        <v>39.949075256424528</v>
      </c>
      <c r="BY27" s="87">
        <v>0.37926491735805906</v>
      </c>
      <c r="BZ27" s="87" t="s">
        <v>3</v>
      </c>
      <c r="CA27" s="87" t="s">
        <v>3</v>
      </c>
      <c r="CB27" s="87">
        <v>14.153153153153152</v>
      </c>
      <c r="CC27" s="87">
        <v>0.64485400371476109</v>
      </c>
      <c r="CD27" s="87">
        <v>0.2264516129032258</v>
      </c>
      <c r="CE27" s="87">
        <v>1.7707689333538838E-2</v>
      </c>
      <c r="CF27" s="87">
        <v>45.225953565505812</v>
      </c>
      <c r="CG27" s="87">
        <v>0.30262310820189503</v>
      </c>
      <c r="CH27" s="87">
        <v>0.17867132867132868</v>
      </c>
      <c r="CI27" s="87">
        <v>1.1326368870169089E-2</v>
      </c>
      <c r="CJ27" s="87">
        <v>0.22784810126582278</v>
      </c>
      <c r="CK27" s="87">
        <v>2.8473979441017646E-2</v>
      </c>
      <c r="CL27" s="87">
        <v>8.38235294117647E-2</v>
      </c>
      <c r="CM27" s="87">
        <v>2.3682102606237602E-2</v>
      </c>
      <c r="CN27" s="87" t="s">
        <v>3</v>
      </c>
      <c r="CO27" s="87" t="s">
        <v>3</v>
      </c>
      <c r="CP27" s="87" t="s">
        <v>3</v>
      </c>
      <c r="CQ27" s="87" t="s">
        <v>3</v>
      </c>
      <c r="CR27" s="87">
        <v>100.04497654733564</v>
      </c>
      <c r="CS27" s="87">
        <v>0.75333008420987579</v>
      </c>
      <c r="CT27" s="87">
        <v>85.065698079760793</v>
      </c>
      <c r="CU27" s="87">
        <v>0.66239410674802424</v>
      </c>
      <c r="CV27" s="87">
        <v>0.14934301920239196</v>
      </c>
      <c r="CW27" s="87">
        <v>6.6239410674802423E-3</v>
      </c>
      <c r="CX27" s="87">
        <v>0.85065698079760799</v>
      </c>
      <c r="CY27" s="87">
        <v>6.6239410674802596E-3</v>
      </c>
      <c r="CZ27" s="98">
        <v>0.1</v>
      </c>
      <c r="DA27" s="87">
        <v>955.15643871779776</v>
      </c>
      <c r="DB27" s="87">
        <v>40.027624957725592</v>
      </c>
      <c r="DC27" s="87">
        <v>1.7802783346159814</v>
      </c>
      <c r="DD27" s="88">
        <v>0.10087000705351583</v>
      </c>
    </row>
    <row r="28" spans="1:109" s="49" customFormat="1" ht="12.75" x14ac:dyDescent="0.2">
      <c r="A28" s="41"/>
      <c r="B28" s="85" t="s">
        <v>168</v>
      </c>
      <c r="C28" s="86" t="s">
        <v>13</v>
      </c>
      <c r="D28" s="86" t="s">
        <v>219</v>
      </c>
      <c r="E28" s="86">
        <v>1</v>
      </c>
      <c r="F28" s="87">
        <v>85.26510348726211</v>
      </c>
      <c r="G28" s="87" t="s">
        <v>3</v>
      </c>
      <c r="H28" s="87">
        <v>5.8000000000000003E-2</v>
      </c>
      <c r="I28" s="87" t="s">
        <v>3</v>
      </c>
      <c r="J28" s="87">
        <v>1.3460000000000001</v>
      </c>
      <c r="K28" s="87" t="s">
        <v>3</v>
      </c>
      <c r="L28" s="87">
        <v>17.268999999999998</v>
      </c>
      <c r="M28" s="87" t="s">
        <v>3</v>
      </c>
      <c r="N28" s="87">
        <v>36.154000000000003</v>
      </c>
      <c r="O28" s="87" t="s">
        <v>3</v>
      </c>
      <c r="P28" s="87" t="s">
        <v>3</v>
      </c>
      <c r="Q28" s="87" t="s">
        <v>3</v>
      </c>
      <c r="R28" s="87">
        <v>30.984000000000002</v>
      </c>
      <c r="S28" s="87" t="s">
        <v>3</v>
      </c>
      <c r="T28" s="87">
        <v>0.28699999999999998</v>
      </c>
      <c r="U28" s="87" t="s">
        <v>3</v>
      </c>
      <c r="V28" s="87">
        <v>10.786</v>
      </c>
      <c r="W28" s="87" t="s">
        <v>3</v>
      </c>
      <c r="X28" s="87" t="s">
        <v>3</v>
      </c>
      <c r="Y28" s="87" t="s">
        <v>3</v>
      </c>
      <c r="Z28" s="87">
        <v>0.13100000000000001</v>
      </c>
      <c r="AA28" s="87" t="s">
        <v>3</v>
      </c>
      <c r="AB28" s="87">
        <v>97.015000000000015</v>
      </c>
      <c r="AC28" s="87" t="s">
        <v>3</v>
      </c>
      <c r="AD28" s="98">
        <v>18.387176273943204</v>
      </c>
      <c r="AE28" s="87" t="s">
        <v>3</v>
      </c>
      <c r="AF28" s="87">
        <v>13.999581824913086</v>
      </c>
      <c r="AG28" s="87" t="s">
        <v>3</v>
      </c>
      <c r="AH28" s="87">
        <v>98.417758098856297</v>
      </c>
      <c r="AI28" s="87" t="s">
        <v>3</v>
      </c>
      <c r="AJ28" s="98">
        <v>1.8851019584970314E-3</v>
      </c>
      <c r="AK28" s="87" t="s">
        <v>3</v>
      </c>
      <c r="AL28" s="87">
        <v>3.2900866475221738E-2</v>
      </c>
      <c r="AM28" s="87" t="s">
        <v>3</v>
      </c>
      <c r="AN28" s="87">
        <v>0.66157092963840791</v>
      </c>
      <c r="AO28" s="87" t="s">
        <v>3</v>
      </c>
      <c r="AP28" s="87">
        <v>0.92944411594158671</v>
      </c>
      <c r="AQ28" s="87" t="s">
        <v>3</v>
      </c>
      <c r="AR28" s="87">
        <v>0.34241217465883272</v>
      </c>
      <c r="AS28" s="87" t="s">
        <v>3</v>
      </c>
      <c r="AT28" s="87">
        <v>0</v>
      </c>
      <c r="AU28" s="87" t="s">
        <v>3</v>
      </c>
      <c r="AV28" s="87">
        <v>0.4998012318515348</v>
      </c>
      <c r="AW28" s="87" t="s">
        <v>3</v>
      </c>
      <c r="AX28" s="87">
        <v>7.9013221247938668E-3</v>
      </c>
      <c r="AY28" s="87" t="s">
        <v>3</v>
      </c>
      <c r="AZ28" s="87">
        <v>0.52258467879799242</v>
      </c>
      <c r="BA28" s="87" t="s">
        <v>3</v>
      </c>
      <c r="BB28" s="87">
        <v>0</v>
      </c>
      <c r="BC28" s="87" t="s">
        <v>3</v>
      </c>
      <c r="BD28" s="87">
        <v>2.9985004214468667</v>
      </c>
      <c r="BE28" s="87">
        <v>4</v>
      </c>
      <c r="BF28" s="98">
        <v>0.5111422930955607</v>
      </c>
      <c r="BG28" s="87" t="s">
        <v>3</v>
      </c>
      <c r="BH28" s="87">
        <v>0.4888577069044393</v>
      </c>
      <c r="BI28" s="87" t="s">
        <v>3</v>
      </c>
      <c r="BJ28" s="87">
        <v>1.4596479589241209</v>
      </c>
      <c r="BK28" s="87" t="s">
        <v>3</v>
      </c>
      <c r="BL28" s="87">
        <v>4.6125101569380673</v>
      </c>
      <c r="BM28" s="87" t="s">
        <v>3</v>
      </c>
      <c r="BN28" s="87">
        <v>0.40656224658971596</v>
      </c>
      <c r="BO28" s="87" t="s">
        <v>3</v>
      </c>
      <c r="BP28" s="87">
        <v>0.17710114509328992</v>
      </c>
      <c r="BQ28" s="87" t="s">
        <v>3</v>
      </c>
      <c r="BR28" s="87">
        <v>0.48072361152894955</v>
      </c>
      <c r="BS28" s="87" t="s">
        <v>3</v>
      </c>
      <c r="BT28" s="87">
        <v>0.34217524337776062</v>
      </c>
      <c r="BU28" s="87" t="s">
        <v>3</v>
      </c>
      <c r="BV28" s="87">
        <v>0.58418310909358107</v>
      </c>
      <c r="BW28" s="87" t="s">
        <v>3</v>
      </c>
      <c r="BX28" s="98">
        <v>40.378999999999998</v>
      </c>
      <c r="BY28" s="87" t="s">
        <v>3</v>
      </c>
      <c r="BZ28" s="87" t="s">
        <v>3</v>
      </c>
      <c r="CA28" s="87" t="s">
        <v>3</v>
      </c>
      <c r="CB28" s="87">
        <v>14.201000000000001</v>
      </c>
      <c r="CC28" s="87" t="s">
        <v>3</v>
      </c>
      <c r="CD28" s="87">
        <v>0.20100000000000001</v>
      </c>
      <c r="CE28" s="87" t="s">
        <v>3</v>
      </c>
      <c r="CF28" s="87">
        <v>46.103000000000002</v>
      </c>
      <c r="CG28" s="87" t="s">
        <v>3</v>
      </c>
      <c r="CH28" s="87">
        <v>0.17299999999999999</v>
      </c>
      <c r="CI28" s="87" t="s">
        <v>3</v>
      </c>
      <c r="CJ28" s="87">
        <v>0.20599999999999999</v>
      </c>
      <c r="CK28" s="87" t="s">
        <v>3</v>
      </c>
      <c r="CL28" s="87">
        <v>7.0000000000000007E-2</v>
      </c>
      <c r="CM28" s="87" t="s">
        <v>3</v>
      </c>
      <c r="CN28" s="87" t="s">
        <v>3</v>
      </c>
      <c r="CO28" s="87" t="s">
        <v>3</v>
      </c>
      <c r="CP28" s="87" t="s">
        <v>3</v>
      </c>
      <c r="CQ28" s="87" t="s">
        <v>3</v>
      </c>
      <c r="CR28" s="87">
        <v>101.343</v>
      </c>
      <c r="CS28" s="87" t="s">
        <v>3</v>
      </c>
      <c r="CT28" s="87">
        <v>85.26510348726211</v>
      </c>
      <c r="CU28" s="87" t="s">
        <v>3</v>
      </c>
      <c r="CV28" s="87">
        <v>0.14734896512737891</v>
      </c>
      <c r="CW28" s="87" t="s">
        <v>3</v>
      </c>
      <c r="CX28" s="87">
        <v>0.85265103487262106</v>
      </c>
      <c r="CY28" s="87" t="s">
        <v>3</v>
      </c>
      <c r="CZ28" s="98">
        <v>0.1</v>
      </c>
      <c r="DA28" s="87">
        <v>1021.4202642350494</v>
      </c>
      <c r="DB28" s="87" t="s">
        <v>3</v>
      </c>
      <c r="DC28" s="87">
        <v>1.9760995292578889</v>
      </c>
      <c r="DD28" s="88" t="s">
        <v>3</v>
      </c>
    </row>
    <row r="29" spans="1:109" s="49" customFormat="1" ht="12.75" x14ac:dyDescent="0.2">
      <c r="A29" s="41"/>
      <c r="B29" s="85" t="s">
        <v>168</v>
      </c>
      <c r="C29" s="86" t="s">
        <v>13</v>
      </c>
      <c r="D29" s="86" t="s">
        <v>220</v>
      </c>
      <c r="E29" s="86">
        <v>6</v>
      </c>
      <c r="F29" s="87">
        <v>85.040082969452669</v>
      </c>
      <c r="G29" s="87">
        <v>0.37259298313807165</v>
      </c>
      <c r="H29" s="87">
        <v>4.5500000000000006E-2</v>
      </c>
      <c r="I29" s="87">
        <v>5.2599112793531655E-3</v>
      </c>
      <c r="J29" s="87">
        <v>0.56825000000000003</v>
      </c>
      <c r="K29" s="87">
        <v>0.13092332361602566</v>
      </c>
      <c r="L29" s="87">
        <v>12.93975</v>
      </c>
      <c r="M29" s="87">
        <v>2.4687897676121939</v>
      </c>
      <c r="N29" s="87">
        <v>45.849749999999993</v>
      </c>
      <c r="O29" s="87">
        <v>5.8798444636459433</v>
      </c>
      <c r="P29" s="87" t="e">
        <v>#DIV/0!</v>
      </c>
      <c r="Q29" s="87" t="e">
        <v>#DIV/0!</v>
      </c>
      <c r="R29" s="87">
        <v>27.987250000000003</v>
      </c>
      <c r="S29" s="87">
        <v>2.4908422103109364</v>
      </c>
      <c r="T29" s="87">
        <v>0.29449999999999998</v>
      </c>
      <c r="U29" s="87">
        <v>2.8266588050205141E-2</v>
      </c>
      <c r="V29" s="87">
        <v>9.6847499999999993</v>
      </c>
      <c r="W29" s="87">
        <v>0.57453423164623874</v>
      </c>
      <c r="X29" s="87" t="e">
        <v>#DIV/0!</v>
      </c>
      <c r="Y29" s="87" t="e">
        <v>#DIV/0!</v>
      </c>
      <c r="Z29" s="87">
        <v>8.3749999999999991E-2</v>
      </c>
      <c r="AA29" s="87">
        <v>6.4561985719152115E-2</v>
      </c>
      <c r="AB29" s="87">
        <v>97.453500000000005</v>
      </c>
      <c r="AC29" s="87">
        <v>0.6206612065638929</v>
      </c>
      <c r="AD29" s="98">
        <v>18.817120815269543</v>
      </c>
      <c r="AE29" s="87">
        <v>0.50122377567577081</v>
      </c>
      <c r="AF29" s="87">
        <v>10.191297160180548</v>
      </c>
      <c r="AG29" s="87">
        <v>2.9299986151542128</v>
      </c>
      <c r="AH29" s="87">
        <v>98.474667975450089</v>
      </c>
      <c r="AI29" s="87">
        <v>0.44695565704521323</v>
      </c>
      <c r="AJ29" s="98">
        <v>1.5161156327204903E-3</v>
      </c>
      <c r="AK29" s="87">
        <v>1.8931788648978744E-4</v>
      </c>
      <c r="AL29" s="87">
        <v>1.4203153087865211E-2</v>
      </c>
      <c r="AM29" s="87">
        <v>3.0942088114602612E-3</v>
      </c>
      <c r="AN29" s="87">
        <v>0.50701750134556389</v>
      </c>
      <c r="AO29" s="87">
        <v>9.0214794393120509E-2</v>
      </c>
      <c r="AP29" s="87">
        <v>1.208706104204154</v>
      </c>
      <c r="AQ29" s="87">
        <v>0.16598500259967519</v>
      </c>
      <c r="AR29" s="87">
        <v>0.25476859080303682</v>
      </c>
      <c r="AS29" s="87">
        <v>6.9897305889527722E-2</v>
      </c>
      <c r="AT29" s="87">
        <v>0</v>
      </c>
      <c r="AU29" s="87">
        <v>0</v>
      </c>
      <c r="AV29" s="87">
        <v>0.52409552126034598</v>
      </c>
      <c r="AW29" s="87">
        <v>1.9830794724009972E-2</v>
      </c>
      <c r="AX29" s="87">
        <v>8.3047294487891953E-3</v>
      </c>
      <c r="AY29" s="87">
        <v>7.9488726146830847E-4</v>
      </c>
      <c r="AZ29" s="87">
        <v>0.48042291732056108</v>
      </c>
      <c r="BA29" s="87">
        <v>2.2258784376455672E-2</v>
      </c>
      <c r="BB29" s="87">
        <v>0</v>
      </c>
      <c r="BC29" s="87">
        <v>0</v>
      </c>
      <c r="BD29" s="87">
        <v>2.9990346331030366</v>
      </c>
      <c r="BE29" s="87">
        <v>4</v>
      </c>
      <c r="BF29" s="98">
        <v>0.47822390550631844</v>
      </c>
      <c r="BG29" s="87">
        <v>2.0889426613979842E-2</v>
      </c>
      <c r="BH29" s="87">
        <v>0.52177609449368156</v>
      </c>
      <c r="BI29" s="87">
        <v>2.0889426613979842E-2</v>
      </c>
      <c r="BJ29" s="87">
        <v>2.1692208465706835</v>
      </c>
      <c r="BK29" s="87">
        <v>0.54526192799724804</v>
      </c>
      <c r="BL29" s="87">
        <v>7.8245276113335409</v>
      </c>
      <c r="BM29" s="87">
        <v>2.484755229496618</v>
      </c>
      <c r="BN29" s="87">
        <v>0.3235789902412739</v>
      </c>
      <c r="BO29" s="87">
        <v>6.2655480525186574E-2</v>
      </c>
      <c r="BP29" s="87">
        <v>0.12938078943023695</v>
      </c>
      <c r="BQ29" s="87">
        <v>3.5975887442103081E-2</v>
      </c>
      <c r="BR29" s="87">
        <v>0.61320129338884899</v>
      </c>
      <c r="BS29" s="87">
        <v>8.2422346453605771E-2</v>
      </c>
      <c r="BT29" s="87">
        <v>0.25741791718091406</v>
      </c>
      <c r="BU29" s="87">
        <v>4.6722450902620956E-2</v>
      </c>
      <c r="BV29" s="87">
        <v>0.7022473737342485</v>
      </c>
      <c r="BW29" s="87">
        <v>6.7782980565083889E-2</v>
      </c>
      <c r="BX29" s="98">
        <v>39.871499999999997</v>
      </c>
      <c r="BY29" s="87">
        <v>9.4704804524373437E-2</v>
      </c>
      <c r="BZ29" s="87" t="e">
        <v>#DIV/0!</v>
      </c>
      <c r="CA29" s="87" t="e">
        <v>#DIV/0!</v>
      </c>
      <c r="CB29" s="87">
        <v>14.260250000000001</v>
      </c>
      <c r="CC29" s="87">
        <v>0.32354018297577869</v>
      </c>
      <c r="CD29" s="87">
        <v>0.22750000000000001</v>
      </c>
      <c r="CE29" s="87">
        <v>1.6603212540549698E-2</v>
      </c>
      <c r="CF29" s="87">
        <v>45.481000000000002</v>
      </c>
      <c r="CG29" s="87">
        <v>0.31541190000801483</v>
      </c>
      <c r="CH29" s="87">
        <v>0.19325000000000001</v>
      </c>
      <c r="CI29" s="87">
        <v>2.1422340363897379E-2</v>
      </c>
      <c r="CJ29" s="87">
        <v>0.2515</v>
      </c>
      <c r="CK29" s="87">
        <v>1.1090536506409426E-2</v>
      </c>
      <c r="CL29" s="87">
        <v>8.7749999999999995E-2</v>
      </c>
      <c r="CM29" s="87">
        <v>1.3817259737975067E-2</v>
      </c>
      <c r="CN29" s="87" t="e">
        <v>#DIV/0!</v>
      </c>
      <c r="CO29" s="87" t="e">
        <v>#DIV/0!</v>
      </c>
      <c r="CP29" s="87" t="e">
        <v>#DIV/0!</v>
      </c>
      <c r="CQ29" s="87" t="e">
        <v>#DIV/0!</v>
      </c>
      <c r="CR29" s="87">
        <v>100.38</v>
      </c>
      <c r="CS29" s="87">
        <v>0.19542944165776846</v>
      </c>
      <c r="CT29" s="87">
        <v>85.040082969452669</v>
      </c>
      <c r="CU29" s="87">
        <v>0.37259298313807165</v>
      </c>
      <c r="CV29" s="87">
        <v>0.14959917030547337</v>
      </c>
      <c r="CW29" s="87">
        <v>3.7259298313807115E-3</v>
      </c>
      <c r="CX29" s="87">
        <v>0.85040082969452668</v>
      </c>
      <c r="CY29" s="87">
        <v>3.7259298313807201E-3</v>
      </c>
      <c r="CZ29" s="98">
        <v>0.1</v>
      </c>
      <c r="DA29" s="87">
        <v>989.40251568977055</v>
      </c>
      <c r="DB29" s="87">
        <v>41.178309209454127</v>
      </c>
      <c r="DC29" s="87">
        <v>1.3163801484362854</v>
      </c>
      <c r="DD29" s="88">
        <v>0.48319393249318898</v>
      </c>
    </row>
    <row r="30" spans="1:109" s="49" customFormat="1" ht="12.75" x14ac:dyDescent="0.2">
      <c r="A30" s="41"/>
      <c r="B30" s="85" t="s">
        <v>168</v>
      </c>
      <c r="C30" s="86" t="s">
        <v>13</v>
      </c>
      <c r="D30" s="86" t="s">
        <v>221</v>
      </c>
      <c r="E30" s="86">
        <v>9</v>
      </c>
      <c r="F30" s="87">
        <v>85.290332111126759</v>
      </c>
      <c r="G30" s="87">
        <v>0.35282809129412634</v>
      </c>
      <c r="H30" s="87">
        <v>3.5555555555555556E-2</v>
      </c>
      <c r="I30" s="87">
        <v>1.5191371820141119E-2</v>
      </c>
      <c r="J30" s="87">
        <v>0.82844444444444432</v>
      </c>
      <c r="K30" s="87">
        <v>0.16953252719693029</v>
      </c>
      <c r="L30" s="87">
        <v>12.195</v>
      </c>
      <c r="M30" s="87">
        <v>1.2659419417967004</v>
      </c>
      <c r="N30" s="87">
        <v>45.882666666666665</v>
      </c>
      <c r="O30" s="87">
        <v>2.794826023207885</v>
      </c>
      <c r="P30" s="87" t="s">
        <v>3</v>
      </c>
      <c r="Q30" s="87" t="s">
        <v>3</v>
      </c>
      <c r="R30" s="87">
        <v>28.14</v>
      </c>
      <c r="S30" s="87">
        <v>1.4542023586832744</v>
      </c>
      <c r="T30" s="87">
        <v>0.28133333333333332</v>
      </c>
      <c r="U30" s="87">
        <v>3.8929423319643316E-2</v>
      </c>
      <c r="V30" s="87">
        <v>9.9232222222222219</v>
      </c>
      <c r="W30" s="87">
        <v>0.40435033627344052</v>
      </c>
      <c r="X30" s="87" t="s">
        <v>3</v>
      </c>
      <c r="Y30" s="87" t="s">
        <v>3</v>
      </c>
      <c r="Z30" s="87">
        <v>9.8333333333333328E-2</v>
      </c>
      <c r="AA30" s="87">
        <v>3.8887658710701517E-2</v>
      </c>
      <c r="AB30" s="87">
        <v>97.384555555555551</v>
      </c>
      <c r="AC30" s="87">
        <v>1.2415244773172092</v>
      </c>
      <c r="AD30" s="98">
        <v>18.53321014216495</v>
      </c>
      <c r="AE30" s="87">
        <v>0.55858777756580191</v>
      </c>
      <c r="AF30" s="87">
        <v>10.676583527267221</v>
      </c>
      <c r="AG30" s="87">
        <v>1.3780967784371196</v>
      </c>
      <c r="AH30" s="87">
        <v>98.454349224987737</v>
      </c>
      <c r="AI30" s="87">
        <v>1.2402519529580656</v>
      </c>
      <c r="AJ30" s="98">
        <v>1.188051962610702E-3</v>
      </c>
      <c r="AK30" s="87">
        <v>5.1068553412704487E-4</v>
      </c>
      <c r="AL30" s="87">
        <v>2.0772397086316046E-2</v>
      </c>
      <c r="AM30" s="87">
        <v>4.1199532437444873E-3</v>
      </c>
      <c r="AN30" s="87">
        <v>0.47919337698681708</v>
      </c>
      <c r="AO30" s="87">
        <v>4.483844889715459E-2</v>
      </c>
      <c r="AP30" s="87">
        <v>1.2112004162357257</v>
      </c>
      <c r="AQ30" s="87">
        <v>7.8556487486398013E-2</v>
      </c>
      <c r="AR30" s="87">
        <v>0.26796939616610782</v>
      </c>
      <c r="AS30" s="87">
        <v>3.3377933780100615E-2</v>
      </c>
      <c r="AT30" s="87">
        <v>0</v>
      </c>
      <c r="AU30" s="87">
        <v>0</v>
      </c>
      <c r="AV30" s="87">
        <v>0.51717823997089896</v>
      </c>
      <c r="AW30" s="87">
        <v>1.6385413421566946E-2</v>
      </c>
      <c r="AX30" s="87">
        <v>7.9442759370225331E-3</v>
      </c>
      <c r="AY30" s="87">
        <v>1.0428083823038235E-3</v>
      </c>
      <c r="AZ30" s="87">
        <v>0.49341180191124956</v>
      </c>
      <c r="BA30" s="87">
        <v>1.5614205488214218E-2</v>
      </c>
      <c r="BB30" s="87">
        <v>0</v>
      </c>
      <c r="BC30" s="87">
        <v>0</v>
      </c>
      <c r="BD30" s="87">
        <v>2.9988579562567481</v>
      </c>
      <c r="BE30" s="87">
        <v>4</v>
      </c>
      <c r="BF30" s="98">
        <v>0.48825195281968259</v>
      </c>
      <c r="BG30" s="87">
        <v>1.5631665693226687E-2</v>
      </c>
      <c r="BH30" s="87">
        <v>0.51174804718031741</v>
      </c>
      <c r="BI30" s="87">
        <v>1.5631665693226698E-2</v>
      </c>
      <c r="BJ30" s="87">
        <v>1.9544119711213233</v>
      </c>
      <c r="BK30" s="87">
        <v>0.23466318333899983</v>
      </c>
      <c r="BL30" s="87">
        <v>6.7762379238927659</v>
      </c>
      <c r="BM30" s="87">
        <v>1.0633023177910701</v>
      </c>
      <c r="BN30" s="87">
        <v>0.3403927820167697</v>
      </c>
      <c r="BO30" s="87">
        <v>2.7317018625071809E-2</v>
      </c>
      <c r="BP30" s="87">
        <v>0.13689388478836639</v>
      </c>
      <c r="BQ30" s="87">
        <v>1.7671047962166852E-2</v>
      </c>
      <c r="BR30" s="87">
        <v>0.61832876264699144</v>
      </c>
      <c r="BS30" s="87">
        <v>3.7721810218954856E-2</v>
      </c>
      <c r="BT30" s="87">
        <v>0.2447773525646422</v>
      </c>
      <c r="BU30" s="87">
        <v>2.4070778650290604E-2</v>
      </c>
      <c r="BV30" s="87">
        <v>0.7159598123922456</v>
      </c>
      <c r="BW30" s="87">
        <v>3.2933622334193835E-2</v>
      </c>
      <c r="BX30" s="98">
        <v>40.135000000000005</v>
      </c>
      <c r="BY30" s="87">
        <v>0.13275823891570562</v>
      </c>
      <c r="BZ30" s="87" t="s">
        <v>3</v>
      </c>
      <c r="CA30" s="87" t="s">
        <v>3</v>
      </c>
      <c r="CB30" s="87">
        <v>14.112666666666666</v>
      </c>
      <c r="CC30" s="87">
        <v>0.3479400091969877</v>
      </c>
      <c r="CD30" s="87">
        <v>0.23533333333333331</v>
      </c>
      <c r="CE30" s="87">
        <v>1.8594353981787048E-2</v>
      </c>
      <c r="CF30" s="87">
        <v>45.907777777777774</v>
      </c>
      <c r="CG30" s="87">
        <v>0.22197960366764366</v>
      </c>
      <c r="CH30" s="87">
        <v>0.1961111111111111</v>
      </c>
      <c r="CI30" s="87">
        <v>1.3950308638561049E-2</v>
      </c>
      <c r="CJ30" s="87">
        <v>0.22188888888888891</v>
      </c>
      <c r="CK30" s="87">
        <v>1.8503002759312097E-2</v>
      </c>
      <c r="CL30" s="87">
        <v>0.12511111111111109</v>
      </c>
      <c r="CM30" s="87">
        <v>5.7507487435212397E-2</v>
      </c>
      <c r="CN30" s="87" t="s">
        <v>3</v>
      </c>
      <c r="CO30" s="87" t="s">
        <v>3</v>
      </c>
      <c r="CP30" s="87" t="s">
        <v>3</v>
      </c>
      <c r="CQ30" s="87" t="s">
        <v>3</v>
      </c>
      <c r="CR30" s="87">
        <v>100.94233333333334</v>
      </c>
      <c r="CS30" s="87">
        <v>0.29533963499672694</v>
      </c>
      <c r="CT30" s="87">
        <v>85.290332111126759</v>
      </c>
      <c r="CU30" s="87">
        <v>0.35282809129412634</v>
      </c>
      <c r="CV30" s="87">
        <v>0.14709667888873237</v>
      </c>
      <c r="CW30" s="87">
        <v>3.5282809129412642E-3</v>
      </c>
      <c r="CX30" s="87">
        <v>0.85290332111126754</v>
      </c>
      <c r="CY30" s="87">
        <v>3.5282809129412547E-3</v>
      </c>
      <c r="CZ30" s="98">
        <v>9.9999999999999992E-2</v>
      </c>
      <c r="DA30" s="87">
        <v>1021.8207595308543</v>
      </c>
      <c r="DB30" s="87">
        <v>34.958751402364122</v>
      </c>
      <c r="DC30" s="87">
        <v>1.4447619570852464</v>
      </c>
      <c r="DD30" s="88">
        <v>0.21809088711579405</v>
      </c>
    </row>
    <row r="31" spans="1:109" s="49" customFormat="1" ht="12.75" x14ac:dyDescent="0.2">
      <c r="A31" s="41"/>
      <c r="B31" s="85" t="s">
        <v>168</v>
      </c>
      <c r="C31" s="86" t="s">
        <v>13</v>
      </c>
      <c r="D31" s="86" t="s">
        <v>222</v>
      </c>
      <c r="E31" s="86">
        <v>3</v>
      </c>
      <c r="F31" s="87">
        <v>84.120243010733645</v>
      </c>
      <c r="G31" s="87">
        <v>0.10559596798707595</v>
      </c>
      <c r="H31" s="87">
        <v>2.7837259100642397E-2</v>
      </c>
      <c r="I31" s="87">
        <v>3.9367829359422346E-2</v>
      </c>
      <c r="J31" s="87">
        <v>0.94991652754590994</v>
      </c>
      <c r="K31" s="87">
        <v>5.1941065729896436E-2</v>
      </c>
      <c r="L31" s="87">
        <v>17.446382159792076</v>
      </c>
      <c r="M31" s="87">
        <v>5.4713339416851449E-2</v>
      </c>
      <c r="N31" s="87">
        <v>39.337499999999999</v>
      </c>
      <c r="O31" s="87">
        <v>0.71646554740813573</v>
      </c>
      <c r="P31" s="87">
        <v>0.34705882352941175</v>
      </c>
      <c r="Q31" s="87">
        <v>7.2790403945673945E-2</v>
      </c>
      <c r="R31" s="87">
        <v>29.227799227799228</v>
      </c>
      <c r="S31" s="87">
        <v>0.27119410655546111</v>
      </c>
      <c r="T31" s="87">
        <v>0.26258064516129032</v>
      </c>
      <c r="U31" s="87">
        <v>6.4780105115154557E-2</v>
      </c>
      <c r="V31" s="87">
        <v>10.839137645107794</v>
      </c>
      <c r="W31" s="87">
        <v>7.0358883700153974E-2</v>
      </c>
      <c r="X31" s="87">
        <v>0.14367088607594936</v>
      </c>
      <c r="Y31" s="87">
        <v>1.7006365623473942E-2</v>
      </c>
      <c r="Z31" s="87" t="e">
        <v>#DIV/0!</v>
      </c>
      <c r="AA31" s="87" t="e">
        <v>#DIV/0!</v>
      </c>
      <c r="AB31" s="87">
        <v>98.581883174112306</v>
      </c>
      <c r="AC31" s="87">
        <v>0.39764900554099303</v>
      </c>
      <c r="AD31" s="98">
        <v>18.461305978441629</v>
      </c>
      <c r="AE31" s="87">
        <v>0.18839569983431134</v>
      </c>
      <c r="AF31" s="87">
        <v>11.965429261344299</v>
      </c>
      <c r="AG31" s="87">
        <v>0.51076884462077443</v>
      </c>
      <c r="AH31" s="87">
        <v>99.780819186098995</v>
      </c>
      <c r="AI31" s="87">
        <v>0.34646996730999602</v>
      </c>
      <c r="AJ31" s="98">
        <v>8.902811330116241E-4</v>
      </c>
      <c r="AK31" s="87">
        <v>1.2590476526299242E-3</v>
      </c>
      <c r="AL31" s="87">
        <v>2.2905696304657469E-2</v>
      </c>
      <c r="AM31" s="87">
        <v>1.1672130146726961E-3</v>
      </c>
      <c r="AN31" s="87">
        <v>0.65941251114616162</v>
      </c>
      <c r="AO31" s="87">
        <v>4.525893147187896E-3</v>
      </c>
      <c r="AP31" s="87">
        <v>0.99769772383767341</v>
      </c>
      <c r="AQ31" s="87">
        <v>1.4452958337019288E-2</v>
      </c>
      <c r="AR31" s="87">
        <v>0.28875998284821491</v>
      </c>
      <c r="AS31" s="87">
        <v>1.3401591419018215E-2</v>
      </c>
      <c r="AT31" s="87">
        <v>6.3768327455434037E-3</v>
      </c>
      <c r="AU31" s="87">
        <v>1.3606830390717332E-3</v>
      </c>
      <c r="AV31" s="87">
        <v>0.49508125372598322</v>
      </c>
      <c r="AW31" s="87">
        <v>3.2069088527156395E-3</v>
      </c>
      <c r="AX31" s="87">
        <v>7.1354318335183171E-3</v>
      </c>
      <c r="AY31" s="87">
        <v>1.7861266221821438E-3</v>
      </c>
      <c r="AZ31" s="87">
        <v>0.51811453184646239</v>
      </c>
      <c r="BA31" s="87">
        <v>1.43193563737288E-3</v>
      </c>
      <c r="BB31" s="87">
        <v>3.7062518523082585E-3</v>
      </c>
      <c r="BC31" s="87">
        <v>4.5242530012435441E-4</v>
      </c>
      <c r="BD31" s="87">
        <v>3.0000804972735349</v>
      </c>
      <c r="BE31" s="87">
        <v>4</v>
      </c>
      <c r="BF31" s="98">
        <v>0.51136877156395921</v>
      </c>
      <c r="BG31" s="87">
        <v>9.2797915702811935E-4</v>
      </c>
      <c r="BH31" s="87">
        <v>0.48863122843604079</v>
      </c>
      <c r="BI31" s="87">
        <v>9.2797915702811935E-4</v>
      </c>
      <c r="BJ31" s="87">
        <v>1.7166143159516691</v>
      </c>
      <c r="BK31" s="87">
        <v>9.0775294694887473E-2</v>
      </c>
      <c r="BL31" s="87">
        <v>5.7047799002382114</v>
      </c>
      <c r="BM31" s="87">
        <v>0.3947263378484463</v>
      </c>
      <c r="BN31" s="87">
        <v>0.36831087228693216</v>
      </c>
      <c r="BO31" s="87">
        <v>1.2307057271567468E-2</v>
      </c>
      <c r="BP31" s="87">
        <v>0.14839040941261383</v>
      </c>
      <c r="BQ31" s="87">
        <v>6.6222325267462851E-3</v>
      </c>
      <c r="BR31" s="87">
        <v>0.51273317651991746</v>
      </c>
      <c r="BS31" s="87">
        <v>8.34303493554636E-3</v>
      </c>
      <c r="BT31" s="87">
        <v>0.33887641406746871</v>
      </c>
      <c r="BU31" s="87">
        <v>1.7208024088000364E-3</v>
      </c>
      <c r="BV31" s="87">
        <v>0.60205550223597659</v>
      </c>
      <c r="BW31" s="87">
        <v>5.1151178355426773E-3</v>
      </c>
      <c r="BX31" s="98">
        <v>39.767357086572062</v>
      </c>
      <c r="BY31" s="87">
        <v>0.27628171627603315</v>
      </c>
      <c r="BZ31" s="87" t="e">
        <v>#DIV/0!</v>
      </c>
      <c r="CA31" s="87" t="e">
        <v>#DIV/0!</v>
      </c>
      <c r="CB31" s="87">
        <v>15.019948519948519</v>
      </c>
      <c r="CC31" s="87">
        <v>0.11557601185417314</v>
      </c>
      <c r="CD31" s="87">
        <v>0.23741935483870968</v>
      </c>
      <c r="CE31" s="87">
        <v>4.3795000641231159E-2</v>
      </c>
      <c r="CF31" s="87">
        <v>44.638474295190719</v>
      </c>
      <c r="CG31" s="87">
        <v>9.381184493355706E-3</v>
      </c>
      <c r="CH31" s="87">
        <v>0.17342657342657344</v>
      </c>
      <c r="CI31" s="87">
        <v>1.3845447463792526E-2</v>
      </c>
      <c r="CJ31" s="87">
        <v>0.18037974683544306</v>
      </c>
      <c r="CK31" s="87">
        <v>4.5648665620903445E-2</v>
      </c>
      <c r="CL31" s="87">
        <v>0.15735294117647058</v>
      </c>
      <c r="CM31" s="87">
        <v>0.137261904583271</v>
      </c>
      <c r="CN31" s="87" t="e">
        <v>#DIV/0!</v>
      </c>
      <c r="CO31" s="87" t="e">
        <v>#DIV/0!</v>
      </c>
      <c r="CP31" s="87" t="e">
        <v>#DIV/0!</v>
      </c>
      <c r="CQ31" s="87" t="e">
        <v>#DIV/0!</v>
      </c>
      <c r="CR31" s="87">
        <v>100.17435851798848</v>
      </c>
      <c r="CS31" s="87">
        <v>0.22951552661012969</v>
      </c>
      <c r="CT31" s="87">
        <v>84.120243010733645</v>
      </c>
      <c r="CU31" s="87">
        <v>0.10559596798707595</v>
      </c>
      <c r="CV31" s="87">
        <v>0.15879756989266353</v>
      </c>
      <c r="CW31" s="87">
        <v>1.0559596798707571E-3</v>
      </c>
      <c r="CX31" s="87">
        <v>0.84120243010733642</v>
      </c>
      <c r="CY31" s="87">
        <v>1.0559596798707374E-3</v>
      </c>
      <c r="CZ31" s="98">
        <v>0.1</v>
      </c>
      <c r="DA31" s="87">
        <v>1040.2679394786869</v>
      </c>
      <c r="DB31" s="87">
        <v>6.0959310238866538</v>
      </c>
      <c r="DC31" s="87">
        <v>1.5104101273690362</v>
      </c>
      <c r="DD31" s="88">
        <v>6.3461592410862078E-2</v>
      </c>
    </row>
    <row r="32" spans="1:109" s="49" customFormat="1" ht="12.75" x14ac:dyDescent="0.2">
      <c r="A32" s="41"/>
      <c r="B32" s="85" t="s">
        <v>168</v>
      </c>
      <c r="C32" s="86" t="s">
        <v>189</v>
      </c>
      <c r="D32" s="86" t="s">
        <v>191</v>
      </c>
      <c r="E32" s="86">
        <v>1</v>
      </c>
      <c r="F32" s="87">
        <v>85.316205572440623</v>
      </c>
      <c r="G32" s="87" t="s">
        <v>3</v>
      </c>
      <c r="H32" s="87">
        <v>0.04</v>
      </c>
      <c r="I32" s="87" t="s">
        <v>3</v>
      </c>
      <c r="J32" s="87">
        <v>0.84</v>
      </c>
      <c r="K32" s="87" t="s">
        <v>3</v>
      </c>
      <c r="L32" s="87">
        <v>15.25</v>
      </c>
      <c r="M32" s="87" t="s">
        <v>3</v>
      </c>
      <c r="N32" s="87">
        <v>35.39</v>
      </c>
      <c r="O32" s="87" t="s">
        <v>3</v>
      </c>
      <c r="P32" s="87" t="s">
        <v>3</v>
      </c>
      <c r="Q32" s="87" t="s">
        <v>3</v>
      </c>
      <c r="R32" s="87">
        <v>33.76</v>
      </c>
      <c r="S32" s="87" t="s">
        <v>3</v>
      </c>
      <c r="T32" s="87">
        <v>0.26</v>
      </c>
      <c r="U32" s="87" t="s">
        <v>3</v>
      </c>
      <c r="V32" s="87">
        <v>10.52</v>
      </c>
      <c r="W32" s="87" t="s">
        <v>3</v>
      </c>
      <c r="X32" s="87">
        <v>0.14000000000000001</v>
      </c>
      <c r="Y32" s="87" t="s">
        <v>3</v>
      </c>
      <c r="Z32" s="87" t="s">
        <v>3</v>
      </c>
      <c r="AA32" s="87" t="s">
        <v>3</v>
      </c>
      <c r="AB32" s="87">
        <v>96.2</v>
      </c>
      <c r="AC32" s="87" t="s">
        <v>3</v>
      </c>
      <c r="AD32" s="98">
        <v>17.885130790858575</v>
      </c>
      <c r="AE32" s="87" t="s">
        <v>3</v>
      </c>
      <c r="AF32" s="87">
        <v>17.642664157747745</v>
      </c>
      <c r="AG32" s="87" t="s">
        <v>3</v>
      </c>
      <c r="AH32" s="87">
        <v>97.967794948606311</v>
      </c>
      <c r="AI32" s="87" t="s">
        <v>3</v>
      </c>
      <c r="AJ32" s="98">
        <v>1.3203204843455427E-3</v>
      </c>
      <c r="AK32" s="87" t="s">
        <v>3</v>
      </c>
      <c r="AL32" s="87">
        <v>2.0852305581862289E-2</v>
      </c>
      <c r="AM32" s="87" t="s">
        <v>3</v>
      </c>
      <c r="AN32" s="87">
        <v>0.59332354994161229</v>
      </c>
      <c r="AO32" s="87" t="s">
        <v>3</v>
      </c>
      <c r="AP32" s="87">
        <v>0.92397455220284797</v>
      </c>
      <c r="AQ32" s="87" t="s">
        <v>3</v>
      </c>
      <c r="AR32" s="87">
        <v>0.43823879478206834</v>
      </c>
      <c r="AS32" s="87" t="s">
        <v>3</v>
      </c>
      <c r="AT32" s="87">
        <v>0</v>
      </c>
      <c r="AU32" s="87" t="s">
        <v>3</v>
      </c>
      <c r="AV32" s="87">
        <v>0.49372705021278351</v>
      </c>
      <c r="AW32" s="87" t="s">
        <v>3</v>
      </c>
      <c r="AX32" s="87">
        <v>7.2694865573456986E-3</v>
      </c>
      <c r="AY32" s="87" t="s">
        <v>3</v>
      </c>
      <c r="AZ32" s="87">
        <v>0.51763605132317347</v>
      </c>
      <c r="BA32" s="87" t="s">
        <v>3</v>
      </c>
      <c r="BB32" s="87">
        <v>3.7168143844884603E-3</v>
      </c>
      <c r="BC32" s="87" t="s">
        <v>3</v>
      </c>
      <c r="BD32" s="87">
        <v>3.0000589254705279</v>
      </c>
      <c r="BE32" s="87">
        <v>4</v>
      </c>
      <c r="BF32" s="98">
        <v>0.51182018657496964</v>
      </c>
      <c r="BG32" s="87" t="s">
        <v>3</v>
      </c>
      <c r="BH32" s="87">
        <v>0.48817981342503036</v>
      </c>
      <c r="BI32" s="87" t="s">
        <v>3</v>
      </c>
      <c r="BJ32" s="87">
        <v>1.1266164841894222</v>
      </c>
      <c r="BK32" s="87" t="s">
        <v>3</v>
      </c>
      <c r="BL32" s="87">
        <v>3.2864168283765962</v>
      </c>
      <c r="BM32" s="87" t="s">
        <v>3</v>
      </c>
      <c r="BN32" s="87">
        <v>0.47023053166126405</v>
      </c>
      <c r="BO32" s="87" t="s">
        <v>3</v>
      </c>
      <c r="BP32" s="87">
        <v>0.2241015219251746</v>
      </c>
      <c r="BQ32" s="87" t="s">
        <v>3</v>
      </c>
      <c r="BR32" s="87">
        <v>0.47249149512598665</v>
      </c>
      <c r="BS32" s="87" t="s">
        <v>3</v>
      </c>
      <c r="BT32" s="87">
        <v>0.30340698294883878</v>
      </c>
      <c r="BU32" s="87" t="s">
        <v>3</v>
      </c>
      <c r="BV32" s="87">
        <v>0.60896046129429438</v>
      </c>
      <c r="BW32" s="87" t="s">
        <v>3</v>
      </c>
      <c r="BX32" s="98">
        <v>39.130000000000003</v>
      </c>
      <c r="BY32" s="87" t="s">
        <v>3</v>
      </c>
      <c r="BZ32" s="87" t="s">
        <v>3</v>
      </c>
      <c r="CA32" s="87" t="s">
        <v>3</v>
      </c>
      <c r="CB32" s="87">
        <v>13.9</v>
      </c>
      <c r="CC32" s="87" t="s">
        <v>3</v>
      </c>
      <c r="CD32" s="87">
        <v>0.23</v>
      </c>
      <c r="CE32" s="87" t="s">
        <v>3</v>
      </c>
      <c r="CF32" s="87">
        <v>45.31</v>
      </c>
      <c r="CG32" s="87" t="s">
        <v>3</v>
      </c>
      <c r="CH32" s="87">
        <v>0.13</v>
      </c>
      <c r="CI32" s="87" t="s">
        <v>3</v>
      </c>
      <c r="CJ32" s="87">
        <v>0.12</v>
      </c>
      <c r="CK32" s="87" t="s">
        <v>3</v>
      </c>
      <c r="CL32" s="87">
        <v>0.03</v>
      </c>
      <c r="CM32" s="87" t="s">
        <v>3</v>
      </c>
      <c r="CN32" s="87" t="s">
        <v>3</v>
      </c>
      <c r="CO32" s="87" t="s">
        <v>3</v>
      </c>
      <c r="CP32" s="87" t="s">
        <v>3</v>
      </c>
      <c r="CQ32" s="87" t="s">
        <v>3</v>
      </c>
      <c r="CR32" s="87">
        <v>98.88</v>
      </c>
      <c r="CS32" s="87" t="s">
        <v>3</v>
      </c>
      <c r="CT32" s="87">
        <v>85.316205572440623</v>
      </c>
      <c r="CU32" s="87" t="s">
        <v>3</v>
      </c>
      <c r="CV32" s="87">
        <v>0.14683794427559377</v>
      </c>
      <c r="CW32" s="87" t="s">
        <v>3</v>
      </c>
      <c r="CX32" s="87">
        <v>0.85316205572440618</v>
      </c>
      <c r="CY32" s="87" t="s">
        <v>3</v>
      </c>
      <c r="CZ32" s="98">
        <v>0.1</v>
      </c>
      <c r="DA32" s="87">
        <v>1060.2734518897985</v>
      </c>
      <c r="DB32" s="87" t="s">
        <v>3</v>
      </c>
      <c r="DC32" s="87">
        <v>2.3313266880550185</v>
      </c>
      <c r="DD32" s="88" t="s">
        <v>3</v>
      </c>
    </row>
    <row r="33" spans="1:108" s="49" customFormat="1" ht="12.75" x14ac:dyDescent="0.2">
      <c r="A33" s="41"/>
      <c r="B33" s="85" t="s">
        <v>168</v>
      </c>
      <c r="C33" s="86" t="s">
        <v>189</v>
      </c>
      <c r="D33" s="86" t="s">
        <v>954</v>
      </c>
      <c r="E33" s="86">
        <v>3</v>
      </c>
      <c r="F33" s="87">
        <v>85.421389924868819</v>
      </c>
      <c r="G33" s="87">
        <v>0.78881894618754134</v>
      </c>
      <c r="H33" s="87">
        <v>1.0483333333333332E-2</v>
      </c>
      <c r="I33" s="87">
        <v>1.8157665966013727E-2</v>
      </c>
      <c r="J33" s="87">
        <v>0.78074242714811459</v>
      </c>
      <c r="K33" s="87">
        <v>0.41185966663273782</v>
      </c>
      <c r="L33" s="87">
        <v>14.574380711728786</v>
      </c>
      <c r="M33" s="87">
        <v>3.1341347577806049</v>
      </c>
      <c r="N33" s="87">
        <v>42.643396310924707</v>
      </c>
      <c r="O33" s="87">
        <v>6.5911756786154934</v>
      </c>
      <c r="P33" s="87" t="s">
        <v>3</v>
      </c>
      <c r="Q33" s="87" t="s">
        <v>3</v>
      </c>
      <c r="R33" s="87">
        <v>30.580134570310761</v>
      </c>
      <c r="S33" s="87">
        <v>2.6758444431616253</v>
      </c>
      <c r="T33" s="87">
        <v>7.5242982910409095E-2</v>
      </c>
      <c r="U33" s="87">
        <v>0.1303246693138653</v>
      </c>
      <c r="V33" s="87">
        <v>9.8620030141115222</v>
      </c>
      <c r="W33" s="87">
        <v>0.18748490452050431</v>
      </c>
      <c r="X33" s="87">
        <v>9.8166666666666666E-2</v>
      </c>
      <c r="Y33" s="87">
        <v>1.2107160415776086E-2</v>
      </c>
      <c r="Z33" s="87" t="s">
        <v>3</v>
      </c>
      <c r="AA33" s="87" t="s">
        <v>3</v>
      </c>
      <c r="AB33" s="87">
        <v>98.624550017134311</v>
      </c>
      <c r="AC33" s="87">
        <v>0.36640951927195797</v>
      </c>
      <c r="AD33" s="98">
        <v>19.609005841625414</v>
      </c>
      <c r="AE33" s="87">
        <v>0.90567641431910939</v>
      </c>
      <c r="AF33" s="87">
        <v>12.192852554662535</v>
      </c>
      <c r="AG33" s="87">
        <v>2.0299561272075946</v>
      </c>
      <c r="AH33" s="87">
        <v>99.84627384311149</v>
      </c>
      <c r="AI33" s="87">
        <v>0.18181865639220518</v>
      </c>
      <c r="AJ33" s="98">
        <v>3.3810719837296951E-4</v>
      </c>
      <c r="AK33" s="87">
        <v>5.8561884598675232E-4</v>
      </c>
      <c r="AL33" s="87">
        <v>1.9094887004098188E-2</v>
      </c>
      <c r="AM33" s="87">
        <v>9.8531882635518823E-3</v>
      </c>
      <c r="AN33" s="87">
        <v>0.55986085702359401</v>
      </c>
      <c r="AO33" s="87">
        <v>0.11411990964739488</v>
      </c>
      <c r="AP33" s="87">
        <v>1.1020404724716075</v>
      </c>
      <c r="AQ33" s="87">
        <v>0.18049728096607592</v>
      </c>
      <c r="AR33" s="87">
        <v>0.29913210504215232</v>
      </c>
      <c r="AS33" s="87">
        <v>4.6535973957249933E-2</v>
      </c>
      <c r="AT33" s="87">
        <v>0</v>
      </c>
      <c r="AU33" s="87">
        <v>0</v>
      </c>
      <c r="AV33" s="87">
        <v>0.53508858825616656</v>
      </c>
      <c r="AW33" s="87">
        <v>1.943775957056235E-2</v>
      </c>
      <c r="AX33" s="87">
        <v>2.0555689369828206E-3</v>
      </c>
      <c r="AY33" s="87">
        <v>3.5603498373145935E-3</v>
      </c>
      <c r="AZ33" s="87">
        <v>0.47986156418376097</v>
      </c>
      <c r="BA33" s="87">
        <v>1.2825969980844622E-2</v>
      </c>
      <c r="BB33" s="87">
        <v>2.5781384121166336E-3</v>
      </c>
      <c r="BC33" s="87">
        <v>3.3265588327400359E-4</v>
      </c>
      <c r="BD33" s="87">
        <v>3.0000502885288518</v>
      </c>
      <c r="BE33" s="87">
        <v>4</v>
      </c>
      <c r="BF33" s="98">
        <v>0.47286110722404445</v>
      </c>
      <c r="BG33" s="87">
        <v>1.5621351650299977E-2</v>
      </c>
      <c r="BH33" s="87">
        <v>0.52713889277595549</v>
      </c>
      <c r="BI33" s="87">
        <v>1.5621351650300007E-2</v>
      </c>
      <c r="BJ33" s="87">
        <v>1.8109917405121856</v>
      </c>
      <c r="BK33" s="87">
        <v>0.21945556891628845</v>
      </c>
      <c r="BL33" s="87">
        <v>6.1291827289182805</v>
      </c>
      <c r="BM33" s="87">
        <v>0.96766493919365026</v>
      </c>
      <c r="BN33" s="87">
        <v>0.35721396335588018</v>
      </c>
      <c r="BO33" s="87">
        <v>2.8225173929394824E-2</v>
      </c>
      <c r="BP33" s="87">
        <v>0.15271514157840535</v>
      </c>
      <c r="BQ33" s="87">
        <v>2.5461974284588074E-2</v>
      </c>
      <c r="BR33" s="87">
        <v>0.5613551561174096</v>
      </c>
      <c r="BS33" s="87">
        <v>8.6599058710992799E-2</v>
      </c>
      <c r="BT33" s="87">
        <v>0.28592970230418507</v>
      </c>
      <c r="BU33" s="87">
        <v>6.16137664364294E-2</v>
      </c>
      <c r="BV33" s="87">
        <v>0.66088510218596508</v>
      </c>
      <c r="BW33" s="87">
        <v>8.4092726173233476E-2</v>
      </c>
      <c r="BX33" s="98">
        <v>39.785555555555554</v>
      </c>
      <c r="BY33" s="87">
        <v>0.45803121355710086</v>
      </c>
      <c r="BZ33" s="87">
        <v>8.1555555555555548E-3</v>
      </c>
      <c r="CA33" s="87">
        <v>1.4125836586172842E-2</v>
      </c>
      <c r="CB33" s="87">
        <v>14.055555555555555</v>
      </c>
      <c r="CC33" s="87">
        <v>0.89296841634662127</v>
      </c>
      <c r="CD33" s="87">
        <v>0.23021111111111112</v>
      </c>
      <c r="CE33" s="87">
        <v>1.5954112438606664E-2</v>
      </c>
      <c r="CF33" s="87">
        <v>46.186666666666667</v>
      </c>
      <c r="CG33" s="87">
        <v>5.7735026918951087E-3</v>
      </c>
      <c r="CH33" s="87">
        <v>0.15470000000000003</v>
      </c>
      <c r="CI33" s="87">
        <v>2.7193197678831226E-2</v>
      </c>
      <c r="CJ33" s="87">
        <v>0.17676666666666666</v>
      </c>
      <c r="CK33" s="87">
        <v>3.6777212147379265E-2</v>
      </c>
      <c r="CL33" s="87">
        <v>4.3944444444444453E-2</v>
      </c>
      <c r="CM33" s="87">
        <v>1.7224283030823798E-2</v>
      </c>
      <c r="CN33" s="87" t="s">
        <v>3</v>
      </c>
      <c r="CO33" s="87" t="s">
        <v>3</v>
      </c>
      <c r="CP33" s="87" t="s">
        <v>3</v>
      </c>
      <c r="CQ33" s="87" t="s">
        <v>3</v>
      </c>
      <c r="CR33" s="87">
        <v>100.64155555555556</v>
      </c>
      <c r="CS33" s="87">
        <v>0.46688391768468596</v>
      </c>
      <c r="CT33" s="87">
        <v>85.421389924868819</v>
      </c>
      <c r="CU33" s="87">
        <v>0.78881894618754134</v>
      </c>
      <c r="CV33" s="87">
        <v>0.14578610075131185</v>
      </c>
      <c r="CW33" s="87">
        <v>7.8881894618754132E-3</v>
      </c>
      <c r="CX33" s="87">
        <v>0.85421389924868807</v>
      </c>
      <c r="CY33" s="87">
        <v>7.8881894618753976E-3</v>
      </c>
      <c r="CZ33" s="98">
        <v>0.10000000000000002</v>
      </c>
      <c r="DA33" s="87">
        <v>958.43581583638718</v>
      </c>
      <c r="DB33" s="87">
        <v>29.854074812917883</v>
      </c>
      <c r="DC33" s="87">
        <v>1.7411082909820379</v>
      </c>
      <c r="DD33" s="88">
        <v>0.28541621103453113</v>
      </c>
    </row>
    <row r="34" spans="1:108" s="49" customFormat="1" ht="12.75" x14ac:dyDescent="0.2">
      <c r="A34" s="41"/>
      <c r="B34" s="85" t="s">
        <v>168</v>
      </c>
      <c r="C34" s="86" t="s">
        <v>189</v>
      </c>
      <c r="D34" s="86" t="s">
        <v>988</v>
      </c>
      <c r="E34" s="86">
        <v>3</v>
      </c>
      <c r="F34" s="87">
        <v>84.900052551305464</v>
      </c>
      <c r="G34" s="87">
        <v>0.5104198722986194</v>
      </c>
      <c r="H34" s="87">
        <v>3.0766666666666668E-2</v>
      </c>
      <c r="I34" s="87">
        <v>5.3289429846202462E-2</v>
      </c>
      <c r="J34" s="87">
        <v>1.0171272933161648</v>
      </c>
      <c r="K34" s="87">
        <v>0.7561721857798267</v>
      </c>
      <c r="L34" s="87">
        <v>15.979838281743525</v>
      </c>
      <c r="M34" s="87">
        <v>10.62054569659049</v>
      </c>
      <c r="N34" s="87">
        <v>38.894724948084196</v>
      </c>
      <c r="O34" s="87">
        <v>12.064891808006223</v>
      </c>
      <c r="P34" s="87" t="s">
        <v>3</v>
      </c>
      <c r="Q34" s="87" t="s">
        <v>3</v>
      </c>
      <c r="R34" s="87">
        <v>32.765148339259774</v>
      </c>
      <c r="S34" s="87">
        <v>6.2071141381240391</v>
      </c>
      <c r="T34" s="87">
        <v>0.19668631106507853</v>
      </c>
      <c r="U34" s="87">
        <v>0.13012663679305733</v>
      </c>
      <c r="V34" s="87">
        <v>8.7399794492396214</v>
      </c>
      <c r="W34" s="87">
        <v>3.7858525991675034</v>
      </c>
      <c r="X34" s="87">
        <v>0.11026666666666667</v>
      </c>
      <c r="Y34" s="87">
        <v>8.9251405217695784E-2</v>
      </c>
      <c r="Z34" s="87" t="s">
        <v>3</v>
      </c>
      <c r="AA34" s="87" t="s">
        <v>3</v>
      </c>
      <c r="AB34" s="87">
        <v>97.734537956041706</v>
      </c>
      <c r="AC34" s="87">
        <v>0.39155078131235582</v>
      </c>
      <c r="AD34" s="98">
        <v>21.374823709805312</v>
      </c>
      <c r="AE34" s="87">
        <v>5.2682321638606346</v>
      </c>
      <c r="AF34" s="87">
        <v>12.658729305906272</v>
      </c>
      <c r="AG34" s="87">
        <v>2.526322237099035</v>
      </c>
      <c r="AH34" s="87">
        <v>99.0029426324935</v>
      </c>
      <c r="AI34" s="87">
        <v>0.47824516348336965</v>
      </c>
      <c r="AJ34" s="98">
        <v>9.4238162002661908E-4</v>
      </c>
      <c r="AK34" s="87">
        <v>1.6322528460051724E-3</v>
      </c>
      <c r="AL34" s="87">
        <v>2.5774487817174327E-2</v>
      </c>
      <c r="AM34" s="87">
        <v>2.047053038801756E-2</v>
      </c>
      <c r="AN34" s="87">
        <v>0.60436898186008203</v>
      </c>
      <c r="AO34" s="87">
        <v>0.35961161501700717</v>
      </c>
      <c r="AP34" s="87">
        <v>1.0283274581681903</v>
      </c>
      <c r="AQ34" s="87">
        <v>0.36283500493678339</v>
      </c>
      <c r="AR34" s="87">
        <v>0.31377412717489572</v>
      </c>
      <c r="AS34" s="87">
        <v>6.0002583444333429E-2</v>
      </c>
      <c r="AT34" s="87">
        <v>0</v>
      </c>
      <c r="AU34" s="87">
        <v>0</v>
      </c>
      <c r="AV34" s="87">
        <v>0.59589426912672649</v>
      </c>
      <c r="AW34" s="87">
        <v>0.1812082504656771</v>
      </c>
      <c r="AX34" s="87">
        <v>5.465259108051808E-3</v>
      </c>
      <c r="AY34" s="87">
        <v>3.6946379612996546E-3</v>
      </c>
      <c r="AZ34" s="87">
        <v>0.42266721366452842</v>
      </c>
      <c r="BA34" s="87">
        <v>0.16007596004344346</v>
      </c>
      <c r="BB34" s="87">
        <v>2.8336684215394601E-3</v>
      </c>
      <c r="BC34" s="87">
        <v>2.104472368570932E-3</v>
      </c>
      <c r="BD34" s="87">
        <v>3.0000478469612157</v>
      </c>
      <c r="BE34" s="87">
        <v>4</v>
      </c>
      <c r="BF34" s="98">
        <v>0.41721858730542677</v>
      </c>
      <c r="BG34" s="87">
        <v>0.16376612808373339</v>
      </c>
      <c r="BH34" s="87">
        <v>0.58278141269457329</v>
      </c>
      <c r="BI34" s="87">
        <v>0.16376612808373373</v>
      </c>
      <c r="BJ34" s="87">
        <v>1.9152939636472432</v>
      </c>
      <c r="BK34" s="87">
        <v>0.49131999922257424</v>
      </c>
      <c r="BL34" s="87">
        <v>6.6430024604036646</v>
      </c>
      <c r="BM34" s="87">
        <v>2.1536894530800894</v>
      </c>
      <c r="BN34" s="87">
        <v>0.35036801596198347</v>
      </c>
      <c r="BO34" s="87">
        <v>6.5412865715644433E-2</v>
      </c>
      <c r="BP34" s="87">
        <v>0.1615944593525365</v>
      </c>
      <c r="BQ34" s="87">
        <v>3.3577108356328593E-2</v>
      </c>
      <c r="BR34" s="87">
        <v>0.52897301993764356</v>
      </c>
      <c r="BS34" s="87">
        <v>0.18776040472734781</v>
      </c>
      <c r="BT34" s="87">
        <v>0.30943252070981991</v>
      </c>
      <c r="BU34" s="87">
        <v>0.18169471646630847</v>
      </c>
      <c r="BV34" s="87">
        <v>0.63012686011476771</v>
      </c>
      <c r="BW34" s="87">
        <v>0.22001818634613995</v>
      </c>
      <c r="BX34" s="98">
        <v>39.409999999999997</v>
      </c>
      <c r="BY34" s="87">
        <v>0.18384776310850096</v>
      </c>
      <c r="BZ34" s="87">
        <v>1.62378E-2</v>
      </c>
      <c r="CA34" s="87">
        <v>2.2963716983101845E-2</v>
      </c>
      <c r="CB34" s="87">
        <v>14.398333333333333</v>
      </c>
      <c r="CC34" s="87">
        <v>0.44076322693961573</v>
      </c>
      <c r="CD34" s="87">
        <v>0.23456666666666665</v>
      </c>
      <c r="CE34" s="87">
        <v>7.6838936888938142E-3</v>
      </c>
      <c r="CF34" s="87">
        <v>45.841666666666669</v>
      </c>
      <c r="CG34" s="87">
        <v>0.99230651626511857</v>
      </c>
      <c r="CH34" s="87">
        <v>0.17516666666666666</v>
      </c>
      <c r="CI34" s="87">
        <v>3.5591041319722828E-2</v>
      </c>
      <c r="CJ34" s="87">
        <v>0.25073333333333336</v>
      </c>
      <c r="CK34" s="87">
        <v>2.9321361193202181E-2</v>
      </c>
      <c r="CL34" s="87">
        <v>4.9333333333333333E-2</v>
      </c>
      <c r="CM34" s="87">
        <v>2.9227080289043982E-2</v>
      </c>
      <c r="CN34" s="87" t="s">
        <v>3</v>
      </c>
      <c r="CO34" s="87" t="s">
        <v>3</v>
      </c>
      <c r="CP34" s="87" t="s">
        <v>3</v>
      </c>
      <c r="CQ34" s="87" t="s">
        <v>3</v>
      </c>
      <c r="CR34" s="87">
        <v>100.37603779999999</v>
      </c>
      <c r="CS34" s="87">
        <v>0.41866067173508459</v>
      </c>
      <c r="CT34" s="87">
        <v>85.014018650255252</v>
      </c>
      <c r="CU34" s="87">
        <v>0.66567804666797192</v>
      </c>
      <c r="CV34" s="87">
        <v>0.15099947448694528</v>
      </c>
      <c r="CW34" s="87">
        <v>5.1041987229861951E-3</v>
      </c>
      <c r="CX34" s="87">
        <v>0.8490005255130546</v>
      </c>
      <c r="CY34" s="87">
        <v>5.1041987229861604E-3</v>
      </c>
      <c r="CZ34" s="98">
        <v>0.10000000000000002</v>
      </c>
      <c r="DA34" s="87">
        <v>879.01234244923808</v>
      </c>
      <c r="DB34" s="87">
        <v>138.11244484883315</v>
      </c>
      <c r="DC34" s="87">
        <v>1.9140990324594191</v>
      </c>
      <c r="DD34" s="88">
        <v>0.59000115698464173</v>
      </c>
    </row>
    <row r="35" spans="1:108" s="49" customFormat="1" ht="12.75" x14ac:dyDescent="0.2">
      <c r="A35" s="41"/>
      <c r="B35" s="85" t="s">
        <v>168</v>
      </c>
      <c r="C35" s="86" t="s">
        <v>189</v>
      </c>
      <c r="D35" s="86" t="s">
        <v>209</v>
      </c>
      <c r="E35" s="86">
        <v>7</v>
      </c>
      <c r="F35" s="87">
        <v>85.468696315017127</v>
      </c>
      <c r="G35" s="87">
        <v>0.48449604607071595</v>
      </c>
      <c r="H35" s="87">
        <v>2.4428571428571428E-2</v>
      </c>
      <c r="I35" s="87">
        <v>3.0664078565737374E-2</v>
      </c>
      <c r="J35" s="87">
        <v>0.75542857142857145</v>
      </c>
      <c r="K35" s="87">
        <v>8.527965201394154E-2</v>
      </c>
      <c r="L35" s="87">
        <v>13.152857142857144</v>
      </c>
      <c r="M35" s="87">
        <v>1.0252107797214882</v>
      </c>
      <c r="N35" s="87">
        <v>42.301428571428573</v>
      </c>
      <c r="O35" s="87">
        <v>2.512995745927082</v>
      </c>
      <c r="P35" s="87" t="s">
        <v>3</v>
      </c>
      <c r="Q35" s="87" t="s">
        <v>3</v>
      </c>
      <c r="R35" s="87">
        <v>30.138571428571431</v>
      </c>
      <c r="S35" s="87">
        <v>0.93279916687049369</v>
      </c>
      <c r="T35" s="87">
        <v>0.26585714285714285</v>
      </c>
      <c r="U35" s="87">
        <v>2.68665130563965E-2</v>
      </c>
      <c r="V35" s="87">
        <v>10.574285714285713</v>
      </c>
      <c r="W35" s="87">
        <v>0.50730849072522444</v>
      </c>
      <c r="X35" s="87">
        <v>0.10571428571428572</v>
      </c>
      <c r="Y35" s="87">
        <v>3.1121880222303923E-2</v>
      </c>
      <c r="Z35" s="87" t="s">
        <v>3</v>
      </c>
      <c r="AA35" s="87" t="s">
        <v>3</v>
      </c>
      <c r="AB35" s="87">
        <v>97.318571428571417</v>
      </c>
      <c r="AC35" s="87">
        <v>1.4087494285290625</v>
      </c>
      <c r="AD35" s="98">
        <v>17.698515819580912</v>
      </c>
      <c r="AE35" s="87">
        <v>0.74825583516461891</v>
      </c>
      <c r="AF35" s="87">
        <v>13.825356311391994</v>
      </c>
      <c r="AG35" s="87">
        <v>1.064053611506885</v>
      </c>
      <c r="AH35" s="87">
        <v>98.703872130972897</v>
      </c>
      <c r="AI35" s="87">
        <v>1.3795198977548182</v>
      </c>
      <c r="AJ35" s="98">
        <v>8.1487785357149971E-4</v>
      </c>
      <c r="AK35" s="87">
        <v>1.0221989821546124E-3</v>
      </c>
      <c r="AL35" s="87">
        <v>1.8759499781150952E-2</v>
      </c>
      <c r="AM35" s="87">
        <v>2.0511627003112166E-3</v>
      </c>
      <c r="AN35" s="87">
        <v>0.51192365674894191</v>
      </c>
      <c r="AO35" s="87">
        <v>3.7466432802754482E-2</v>
      </c>
      <c r="AP35" s="87">
        <v>1.1051978805965963</v>
      </c>
      <c r="AQ35" s="87">
        <v>6.5897595692343755E-2</v>
      </c>
      <c r="AR35" s="87">
        <v>0.34362004123356255</v>
      </c>
      <c r="AS35" s="87">
        <v>2.5917727888677078E-2</v>
      </c>
      <c r="AT35" s="87">
        <v>0</v>
      </c>
      <c r="AU35" s="87">
        <v>0</v>
      </c>
      <c r="AV35" s="87">
        <v>0.48890960135894102</v>
      </c>
      <c r="AW35" s="87">
        <v>2.0759052156214097E-2</v>
      </c>
      <c r="AX35" s="87">
        <v>7.4383825203973028E-3</v>
      </c>
      <c r="AY35" s="87">
        <v>7.5128627994170761E-4</v>
      </c>
      <c r="AZ35" s="87">
        <v>0.5205819533334971</v>
      </c>
      <c r="BA35" s="87">
        <v>2.291375599713192E-2</v>
      </c>
      <c r="BB35" s="87">
        <v>2.8089396490685293E-3</v>
      </c>
      <c r="BC35" s="87">
        <v>8.2721954363546523E-4</v>
      </c>
      <c r="BD35" s="87">
        <v>3.0000548330757271</v>
      </c>
      <c r="BE35" s="87">
        <v>4</v>
      </c>
      <c r="BF35" s="98">
        <v>0.51564779163509222</v>
      </c>
      <c r="BG35" s="87">
        <v>2.1600993663297399E-2</v>
      </c>
      <c r="BH35" s="87">
        <v>0.48435220836490778</v>
      </c>
      <c r="BI35" s="87">
        <v>2.1600993663297399E-2</v>
      </c>
      <c r="BJ35" s="87">
        <v>1.4316470679675948</v>
      </c>
      <c r="BK35" s="87">
        <v>0.14750985175699743</v>
      </c>
      <c r="BL35" s="87">
        <v>4.5052738608154126</v>
      </c>
      <c r="BM35" s="87">
        <v>0.60873896656373605</v>
      </c>
      <c r="BN35" s="87">
        <v>0.41252819249265421</v>
      </c>
      <c r="BO35" s="87">
        <v>2.4737818145324213E-2</v>
      </c>
      <c r="BP35" s="87">
        <v>0.17527021460770237</v>
      </c>
      <c r="BQ35" s="87">
        <v>1.3523793437251498E-2</v>
      </c>
      <c r="BR35" s="87">
        <v>0.56361090474926412</v>
      </c>
      <c r="BS35" s="87">
        <v>3.2568581382386573E-2</v>
      </c>
      <c r="BT35" s="87">
        <v>0.26111888064303346</v>
      </c>
      <c r="BU35" s="87">
        <v>1.9625699936969592E-2</v>
      </c>
      <c r="BV35" s="87">
        <v>0.68300376978369548</v>
      </c>
      <c r="BW35" s="87">
        <v>2.8852859364366736E-2</v>
      </c>
      <c r="BX35" s="98">
        <v>39.410000000000004</v>
      </c>
      <c r="BY35" s="87">
        <v>0.33115957885386099</v>
      </c>
      <c r="BZ35" s="87">
        <v>2.4142857142857143E-2</v>
      </c>
      <c r="CA35" s="87">
        <v>2.1200853531784761E-2</v>
      </c>
      <c r="CB35" s="87">
        <v>13.898571428571428</v>
      </c>
      <c r="CC35" s="87">
        <v>0.39206413469518675</v>
      </c>
      <c r="CD35" s="87">
        <v>0.22285714285714286</v>
      </c>
      <c r="CE35" s="87">
        <v>1.8845234335047596E-2</v>
      </c>
      <c r="CF35" s="87">
        <v>45.872857142857136</v>
      </c>
      <c r="CG35" s="87">
        <v>0.72017854928978731</v>
      </c>
      <c r="CH35" s="87">
        <v>0.13028571428571428</v>
      </c>
      <c r="CI35" s="87">
        <v>8.035634920242991E-3</v>
      </c>
      <c r="CJ35" s="87">
        <v>0.17128571428571429</v>
      </c>
      <c r="CK35" s="87">
        <v>2.7620730654795603E-2</v>
      </c>
      <c r="CL35" s="87">
        <v>2.6571428571428572E-2</v>
      </c>
      <c r="CM35" s="87">
        <v>1.1311603818750944E-2</v>
      </c>
      <c r="CN35" s="87" t="s">
        <v>3</v>
      </c>
      <c r="CO35" s="87" t="s">
        <v>3</v>
      </c>
      <c r="CP35" s="87" t="s">
        <v>3</v>
      </c>
      <c r="CQ35" s="87" t="s">
        <v>3</v>
      </c>
      <c r="CR35" s="87">
        <v>99.756571428571434</v>
      </c>
      <c r="CS35" s="87">
        <v>0.88389419750383458</v>
      </c>
      <c r="CT35" s="87">
        <v>85.468696315017127</v>
      </c>
      <c r="CU35" s="87">
        <v>0.48449604607071595</v>
      </c>
      <c r="CV35" s="87">
        <v>0.14531303684982882</v>
      </c>
      <c r="CW35" s="87">
        <v>4.8449604607071614E-3</v>
      </c>
      <c r="CX35" s="87">
        <v>0.85468696315017123</v>
      </c>
      <c r="CY35" s="87">
        <v>4.844960460707151E-3</v>
      </c>
      <c r="CZ35" s="98">
        <v>9.9999999999999992E-2</v>
      </c>
      <c r="DA35" s="87">
        <v>1072.735709404918</v>
      </c>
      <c r="DB35" s="87">
        <v>25.500336553730389</v>
      </c>
      <c r="DC35" s="87">
        <v>1.8661957986788875</v>
      </c>
      <c r="DD35" s="88">
        <v>0.17449158790568159</v>
      </c>
    </row>
    <row r="36" spans="1:108" s="49" customFormat="1" ht="12.75" x14ac:dyDescent="0.2">
      <c r="A36" s="41"/>
      <c r="B36" s="85" t="s">
        <v>168</v>
      </c>
      <c r="C36" s="86" t="s">
        <v>189</v>
      </c>
      <c r="D36" s="86" t="s">
        <v>204</v>
      </c>
      <c r="E36" s="86">
        <v>10</v>
      </c>
      <c r="F36" s="87">
        <v>85.328160748361341</v>
      </c>
      <c r="G36" s="87">
        <v>0.62130293041202977</v>
      </c>
      <c r="H36" s="87">
        <v>0.12379999999999999</v>
      </c>
      <c r="I36" s="87">
        <v>3.6823301801380555E-2</v>
      </c>
      <c r="J36" s="87">
        <v>0.89279999999999993</v>
      </c>
      <c r="K36" s="87">
        <v>0.25194567315638172</v>
      </c>
      <c r="L36" s="87">
        <v>16.889100000000003</v>
      </c>
      <c r="M36" s="87">
        <v>1.4258828415328437</v>
      </c>
      <c r="N36" s="87">
        <v>41.064799999999998</v>
      </c>
      <c r="O36" s="87">
        <v>2.1913010239987054</v>
      </c>
      <c r="P36" s="87" t="s">
        <v>3</v>
      </c>
      <c r="Q36" s="87" t="s">
        <v>3</v>
      </c>
      <c r="R36" s="87">
        <v>28.601499999999998</v>
      </c>
      <c r="S36" s="87">
        <v>0.98057038389795226</v>
      </c>
      <c r="T36" s="87">
        <v>0.14940000000000001</v>
      </c>
      <c r="U36" s="87">
        <v>0.11624036399728889</v>
      </c>
      <c r="V36" s="87">
        <v>11.761000000000001</v>
      </c>
      <c r="W36" s="87">
        <v>0.50999455334782229</v>
      </c>
      <c r="X36" s="87">
        <v>0.18849999999999997</v>
      </c>
      <c r="Y36" s="87">
        <v>6.8881944094386818E-2</v>
      </c>
      <c r="Z36" s="87" t="s">
        <v>3</v>
      </c>
      <c r="AA36" s="87" t="s">
        <v>3</v>
      </c>
      <c r="AB36" s="87">
        <v>99.670900000000003</v>
      </c>
      <c r="AC36" s="87">
        <v>0.20469025379827024</v>
      </c>
      <c r="AD36" s="98">
        <v>17.48957823116001</v>
      </c>
      <c r="AE36" s="87">
        <v>0.62807344017893552</v>
      </c>
      <c r="AF36" s="87">
        <v>12.349324037386076</v>
      </c>
      <c r="AG36" s="87">
        <v>1.1314187317682429</v>
      </c>
      <c r="AH36" s="87">
        <v>100.90830226854609</v>
      </c>
      <c r="AI36" s="87">
        <v>0.22888369278098564</v>
      </c>
      <c r="AJ36" s="98">
        <v>3.9119617633400798E-3</v>
      </c>
      <c r="AK36" s="87">
        <v>1.1585337140276257E-3</v>
      </c>
      <c r="AL36" s="87">
        <v>2.1221235628937095E-2</v>
      </c>
      <c r="AM36" s="87">
        <v>5.9839828036146285E-3</v>
      </c>
      <c r="AN36" s="87">
        <v>0.62885395918299469</v>
      </c>
      <c r="AO36" s="87">
        <v>4.7236663750981109E-2</v>
      </c>
      <c r="AP36" s="87">
        <v>1.0271231051077137</v>
      </c>
      <c r="AQ36" s="87">
        <v>6.284337948743357E-2</v>
      </c>
      <c r="AR36" s="87">
        <v>0.29366161041955557</v>
      </c>
      <c r="AS36" s="87">
        <v>2.5851732653924188E-2</v>
      </c>
      <c r="AT36" s="87">
        <v>0</v>
      </c>
      <c r="AU36" s="87">
        <v>0</v>
      </c>
      <c r="AV36" s="87">
        <v>0.4624749624852752</v>
      </c>
      <c r="AW36" s="87">
        <v>2.0069181193376546E-2</v>
      </c>
      <c r="AX36" s="87">
        <v>4.0005164985073395E-3</v>
      </c>
      <c r="AY36" s="87">
        <v>3.1215905386216152E-3</v>
      </c>
      <c r="AZ36" s="87">
        <v>0.55401080660247026</v>
      </c>
      <c r="BA36" s="87">
        <v>1.9283119302454198E-2</v>
      </c>
      <c r="BB36" s="87">
        <v>4.7893075637973053E-3</v>
      </c>
      <c r="BC36" s="87">
        <v>1.7426457722638138E-3</v>
      </c>
      <c r="BD36" s="87">
        <v>3.000047465252591</v>
      </c>
      <c r="BE36" s="87">
        <v>4</v>
      </c>
      <c r="BF36" s="98">
        <v>0.54504192502376947</v>
      </c>
      <c r="BG36" s="87">
        <v>1.904108174879884E-2</v>
      </c>
      <c r="BH36" s="87">
        <v>0.45495807497623053</v>
      </c>
      <c r="BI36" s="87">
        <v>1.904108174879884E-2</v>
      </c>
      <c r="BJ36" s="87">
        <v>1.588507958244066</v>
      </c>
      <c r="BK36" s="87">
        <v>0.18589126404775116</v>
      </c>
      <c r="BL36" s="87">
        <v>5.1652387670075015</v>
      </c>
      <c r="BM36" s="87">
        <v>0.79878133910811133</v>
      </c>
      <c r="BN36" s="87">
        <v>0.38803946019197177</v>
      </c>
      <c r="BO36" s="87">
        <v>2.6582383483366081E-2</v>
      </c>
      <c r="BP36" s="87">
        <v>0.15067176102018515</v>
      </c>
      <c r="BQ36" s="87">
        <v>1.3815135001541341E-2</v>
      </c>
      <c r="BR36" s="87">
        <v>0.52677061954232118</v>
      </c>
      <c r="BS36" s="87">
        <v>3.0950654187670994E-2</v>
      </c>
      <c r="BT36" s="87">
        <v>0.32255761943749367</v>
      </c>
      <c r="BU36" s="87">
        <v>2.4210772321080085E-2</v>
      </c>
      <c r="BV36" s="87">
        <v>0.62002007317428187</v>
      </c>
      <c r="BW36" s="87">
        <v>3.0699032398813289E-2</v>
      </c>
      <c r="BX36" s="98" t="s">
        <v>3</v>
      </c>
      <c r="BY36" s="87" t="s">
        <v>3</v>
      </c>
      <c r="BZ36" s="87" t="s">
        <v>3</v>
      </c>
      <c r="CA36" s="87" t="s">
        <v>3</v>
      </c>
      <c r="CB36" s="87" t="s">
        <v>3</v>
      </c>
      <c r="CC36" s="87" t="s">
        <v>3</v>
      </c>
      <c r="CD36" s="87" t="s">
        <v>3</v>
      </c>
      <c r="CE36" s="87" t="s">
        <v>3</v>
      </c>
      <c r="CF36" s="87" t="s">
        <v>3</v>
      </c>
      <c r="CG36" s="87" t="s">
        <v>3</v>
      </c>
      <c r="CH36" s="87" t="s">
        <v>3</v>
      </c>
      <c r="CI36" s="87" t="s">
        <v>3</v>
      </c>
      <c r="CJ36" s="87" t="s">
        <v>3</v>
      </c>
      <c r="CK36" s="87" t="s">
        <v>3</v>
      </c>
      <c r="CL36" s="87" t="s">
        <v>3</v>
      </c>
      <c r="CM36" s="87" t="s">
        <v>3</v>
      </c>
      <c r="CN36" s="87" t="s">
        <v>3</v>
      </c>
      <c r="CO36" s="87" t="s">
        <v>3</v>
      </c>
      <c r="CP36" s="87" t="s">
        <v>3</v>
      </c>
      <c r="CQ36" s="87" t="s">
        <v>3</v>
      </c>
      <c r="CR36" s="87" t="s">
        <v>3</v>
      </c>
      <c r="CS36" s="87" t="s">
        <v>3</v>
      </c>
      <c r="CT36" s="87" t="s">
        <v>3</v>
      </c>
      <c r="CU36" s="87" t="s">
        <v>3</v>
      </c>
      <c r="CV36" s="87">
        <v>0.1467183925163866</v>
      </c>
      <c r="CW36" s="87">
        <v>6.2130293041202933E-3</v>
      </c>
      <c r="CX36" s="87">
        <v>0.85328160748361337</v>
      </c>
      <c r="CY36" s="87">
        <v>6.2130293041203115E-3</v>
      </c>
      <c r="CZ36" s="98">
        <v>9.9999999999999992E-2</v>
      </c>
      <c r="DA36" s="87">
        <v>1081.8615996790684</v>
      </c>
      <c r="DB36" s="87">
        <v>29.726958471808853</v>
      </c>
      <c r="DC36" s="87">
        <v>1.5960512715838751</v>
      </c>
      <c r="DD36" s="88">
        <v>0.18017615997956174</v>
      </c>
    </row>
    <row r="37" spans="1:108" s="49" customFormat="1" ht="12.75" x14ac:dyDescent="0.2">
      <c r="A37" s="41"/>
      <c r="B37" s="85" t="s">
        <v>168</v>
      </c>
      <c r="C37" s="86" t="s">
        <v>175</v>
      </c>
      <c r="D37" s="86" t="s">
        <v>176</v>
      </c>
      <c r="E37" s="86">
        <v>1</v>
      </c>
      <c r="F37" s="87">
        <v>84.030569561846221</v>
      </c>
      <c r="G37" s="87" t="s">
        <v>3</v>
      </c>
      <c r="H37" s="87">
        <v>4.7685236853586034E-2</v>
      </c>
      <c r="I37" s="87" t="s">
        <v>3</v>
      </c>
      <c r="J37" s="87">
        <v>1.1051814575449204</v>
      </c>
      <c r="K37" s="87" t="s">
        <v>3</v>
      </c>
      <c r="L37" s="87">
        <v>13.625802786035328</v>
      </c>
      <c r="M37" s="87" t="s">
        <v>3</v>
      </c>
      <c r="N37" s="87">
        <v>39.467142842648862</v>
      </c>
      <c r="O37" s="87" t="s">
        <v>3</v>
      </c>
      <c r="P37" s="87" t="s">
        <v>3</v>
      </c>
      <c r="Q37" s="87" t="s">
        <v>3</v>
      </c>
      <c r="R37" s="87">
        <v>35.195763115976582</v>
      </c>
      <c r="S37" s="87" t="s">
        <v>3</v>
      </c>
      <c r="T37" s="87">
        <v>0.28935807554559012</v>
      </c>
      <c r="U37" s="87" t="s">
        <v>3</v>
      </c>
      <c r="V37" s="87">
        <v>10.145795075231071</v>
      </c>
      <c r="W37" s="87" t="s">
        <v>3</v>
      </c>
      <c r="X37" s="87">
        <v>0.11819851262644197</v>
      </c>
      <c r="Y37" s="87" t="s">
        <v>3</v>
      </c>
      <c r="Z37" s="87" t="s">
        <v>3</v>
      </c>
      <c r="AA37" s="87" t="s">
        <v>3</v>
      </c>
      <c r="AB37" s="87">
        <v>99.994927102462384</v>
      </c>
      <c r="AC37" s="87" t="s">
        <v>3</v>
      </c>
      <c r="AD37" s="98">
        <v>19.655021715122185</v>
      </c>
      <c r="AE37" s="87" t="s">
        <v>3</v>
      </c>
      <c r="AF37" s="87">
        <v>17.271328518397862</v>
      </c>
      <c r="AG37" s="87" t="s">
        <v>3</v>
      </c>
      <c r="AH37" s="87">
        <v>101.72551422000585</v>
      </c>
      <c r="AI37" s="87" t="s">
        <v>3</v>
      </c>
      <c r="AJ37" s="98">
        <v>1.5373262384649063E-3</v>
      </c>
      <c r="AK37" s="87" t="s">
        <v>3</v>
      </c>
      <c r="AL37" s="87">
        <v>2.6796070392786121E-2</v>
      </c>
      <c r="AM37" s="87" t="s">
        <v>3</v>
      </c>
      <c r="AN37" s="87">
        <v>0.51778154519480069</v>
      </c>
      <c r="AO37" s="87" t="s">
        <v>3</v>
      </c>
      <c r="AP37" s="87">
        <v>1.0064167601819187</v>
      </c>
      <c r="AQ37" s="87" t="s">
        <v>3</v>
      </c>
      <c r="AR37" s="87">
        <v>0.41902035841771545</v>
      </c>
      <c r="AS37" s="87" t="s">
        <v>3</v>
      </c>
      <c r="AT37" s="87">
        <v>0</v>
      </c>
      <c r="AU37" s="87" t="s">
        <v>3</v>
      </c>
      <c r="AV37" s="87">
        <v>0.52994531241783371</v>
      </c>
      <c r="AW37" s="87" t="s">
        <v>3</v>
      </c>
      <c r="AX37" s="87">
        <v>7.9018489351205985E-3</v>
      </c>
      <c r="AY37" s="87" t="s">
        <v>3</v>
      </c>
      <c r="AZ37" s="87">
        <v>0.48759314076205273</v>
      </c>
      <c r="BA37" s="87" t="s">
        <v>3</v>
      </c>
      <c r="BB37" s="87">
        <v>3.0649089308389609E-3</v>
      </c>
      <c r="BC37" s="87" t="s">
        <v>3</v>
      </c>
      <c r="BD37" s="87">
        <v>3.0000572714715319</v>
      </c>
      <c r="BE37" s="87">
        <v>4</v>
      </c>
      <c r="BF37" s="98">
        <v>0.47918890852555635</v>
      </c>
      <c r="BG37" s="87" t="s">
        <v>3</v>
      </c>
      <c r="BH37" s="87">
        <v>0.52081109147444371</v>
      </c>
      <c r="BI37" s="87" t="s">
        <v>3</v>
      </c>
      <c r="BJ37" s="87">
        <v>1.2647244979193559</v>
      </c>
      <c r="BK37" s="87" t="s">
        <v>3</v>
      </c>
      <c r="BL37" s="87">
        <v>3.8234499282696541</v>
      </c>
      <c r="BM37" s="87" t="s">
        <v>3</v>
      </c>
      <c r="BN37" s="87">
        <v>0.44155481203948577</v>
      </c>
      <c r="BO37" s="87" t="s">
        <v>3</v>
      </c>
      <c r="BP37" s="87">
        <v>0.21563211913553434</v>
      </c>
      <c r="BQ37" s="87" t="s">
        <v>3</v>
      </c>
      <c r="BR37" s="87">
        <v>0.51791225502987626</v>
      </c>
      <c r="BS37" s="87" t="s">
        <v>3</v>
      </c>
      <c r="BT37" s="87">
        <v>0.26645562583458937</v>
      </c>
      <c r="BU37" s="87" t="s">
        <v>3</v>
      </c>
      <c r="BV37" s="87">
        <v>0.66029253321678094</v>
      </c>
      <c r="BW37" s="87" t="s">
        <v>3</v>
      </c>
      <c r="BX37" s="98">
        <v>39.251749387976901</v>
      </c>
      <c r="BY37" s="87" t="s">
        <v>3</v>
      </c>
      <c r="BZ37" s="87" t="s">
        <v>3</v>
      </c>
      <c r="CA37" s="87" t="s">
        <v>3</v>
      </c>
      <c r="CB37" s="87">
        <v>15.181954714319982</v>
      </c>
      <c r="CC37" s="87" t="s">
        <v>3</v>
      </c>
      <c r="CD37" s="87">
        <v>0.26756583678042906</v>
      </c>
      <c r="CE37" s="87" t="s">
        <v>3</v>
      </c>
      <c r="CF37" s="87">
        <v>44.81894171628813</v>
      </c>
      <c r="CG37" s="87" t="s">
        <v>3</v>
      </c>
      <c r="CH37" s="87">
        <v>0.19352655990313003</v>
      </c>
      <c r="CI37" s="87" t="s">
        <v>3</v>
      </c>
      <c r="CJ37" s="87">
        <v>0.12752545637925516</v>
      </c>
      <c r="CK37" s="87" t="s">
        <v>3</v>
      </c>
      <c r="CL37" s="87">
        <v>0.1415846374914963</v>
      </c>
      <c r="CM37" s="87" t="s">
        <v>3</v>
      </c>
      <c r="CN37" s="87" t="s">
        <v>3</v>
      </c>
      <c r="CO37" s="87" t="s">
        <v>3</v>
      </c>
      <c r="CP37" s="87" t="s">
        <v>3</v>
      </c>
      <c r="CQ37" s="87" t="s">
        <v>3</v>
      </c>
      <c r="CR37" s="87">
        <v>99.982848309139328</v>
      </c>
      <c r="CS37" s="87" t="s">
        <v>3</v>
      </c>
      <c r="CT37" s="87">
        <v>84.030569561846221</v>
      </c>
      <c r="CU37" s="87" t="s">
        <v>3</v>
      </c>
      <c r="CV37" s="87">
        <v>0.15969430438153778</v>
      </c>
      <c r="CW37" s="87" t="s">
        <v>3</v>
      </c>
      <c r="CX37" s="87">
        <v>0.84030569561846225</v>
      </c>
      <c r="CY37" s="87" t="s">
        <v>3</v>
      </c>
      <c r="CZ37" s="98">
        <v>0.1</v>
      </c>
      <c r="DA37" s="87">
        <v>1074.2736992260491</v>
      </c>
      <c r="DB37" s="87" t="s">
        <v>3</v>
      </c>
      <c r="DC37" s="87">
        <v>2.1095563347527015</v>
      </c>
      <c r="DD37" s="88" t="s">
        <v>3</v>
      </c>
    </row>
    <row r="38" spans="1:108" s="49" customFormat="1" ht="12.75" x14ac:dyDescent="0.2">
      <c r="A38" s="41"/>
      <c r="B38" s="85" t="s">
        <v>168</v>
      </c>
      <c r="C38" s="86" t="s">
        <v>175</v>
      </c>
      <c r="D38" s="86" t="s">
        <v>177</v>
      </c>
      <c r="E38" s="86">
        <v>4</v>
      </c>
      <c r="F38" s="87">
        <v>85.001808428685038</v>
      </c>
      <c r="G38" s="87">
        <v>0.1403498083724837</v>
      </c>
      <c r="H38" s="87">
        <v>2.0072541323802571E-2</v>
      </c>
      <c r="I38" s="87">
        <v>1.5920979256047036E-2</v>
      </c>
      <c r="J38" s="87">
        <v>1.0216321496209986</v>
      </c>
      <c r="K38" s="87">
        <v>0.15430587489310812</v>
      </c>
      <c r="L38" s="87">
        <v>10.141671144955398</v>
      </c>
      <c r="M38" s="87">
        <v>0.93584092131656837</v>
      </c>
      <c r="N38" s="87">
        <v>44.195930713661625</v>
      </c>
      <c r="O38" s="87">
        <v>1.697017062857336</v>
      </c>
      <c r="P38" s="87" t="s">
        <v>3</v>
      </c>
      <c r="Q38" s="87" t="s">
        <v>3</v>
      </c>
      <c r="R38" s="87">
        <v>36.992865335387393</v>
      </c>
      <c r="S38" s="87">
        <v>1.9356029467012135</v>
      </c>
      <c r="T38" s="87">
        <v>0.32470755145190744</v>
      </c>
      <c r="U38" s="87">
        <v>3.1866193243046632E-2</v>
      </c>
      <c r="V38" s="87">
        <v>7.2507206340904116</v>
      </c>
      <c r="W38" s="87">
        <v>0.97536663831078596</v>
      </c>
      <c r="X38" s="87">
        <v>4.3712201827679632E-2</v>
      </c>
      <c r="Y38" s="87">
        <v>9.8252474110447335E-3</v>
      </c>
      <c r="Z38" s="87" t="s">
        <v>3</v>
      </c>
      <c r="AA38" s="87" t="s">
        <v>3</v>
      </c>
      <c r="AB38" s="87">
        <v>99.99131227231922</v>
      </c>
      <c r="AC38" s="87">
        <v>2.0018342051822901E-3</v>
      </c>
      <c r="AD38" s="98">
        <v>23.427732076327228</v>
      </c>
      <c r="AE38" s="87">
        <v>1.46341092529563</v>
      </c>
      <c r="AF38" s="87">
        <v>15.075720447944171</v>
      </c>
      <c r="AG38" s="87">
        <v>1.9766073724667883</v>
      </c>
      <c r="AH38" s="87">
        <v>101.50189946120321</v>
      </c>
      <c r="AI38" s="87">
        <v>0.20002738142708301</v>
      </c>
      <c r="AJ38" s="98">
        <v>6.7190003537520668E-4</v>
      </c>
      <c r="AK38" s="87">
        <v>5.3327628551231145E-4</v>
      </c>
      <c r="AL38" s="87">
        <v>2.5681450388597774E-2</v>
      </c>
      <c r="AM38" s="87">
        <v>3.8768732592530833E-3</v>
      </c>
      <c r="AN38" s="87">
        <v>0.3994934362330016</v>
      </c>
      <c r="AO38" s="87">
        <v>3.5792901087124053E-2</v>
      </c>
      <c r="AP38" s="87">
        <v>1.1685166625612777</v>
      </c>
      <c r="AQ38" s="87">
        <v>4.6786082885423609E-2</v>
      </c>
      <c r="AR38" s="87">
        <v>0.37916773211279808</v>
      </c>
      <c r="AS38" s="87">
        <v>4.9310945700064779E-2</v>
      </c>
      <c r="AT38" s="87">
        <v>0</v>
      </c>
      <c r="AU38" s="87">
        <v>0</v>
      </c>
      <c r="AV38" s="87">
        <v>0.65511212724800194</v>
      </c>
      <c r="AW38" s="87">
        <v>4.5423741293730203E-2</v>
      </c>
      <c r="AX38" s="87">
        <v>9.1964002534861058E-3</v>
      </c>
      <c r="AY38" s="87">
        <v>9.4703630967992781E-4</v>
      </c>
      <c r="AZ38" s="87">
        <v>0.36104268946442652</v>
      </c>
      <c r="BA38" s="87">
        <v>4.6477355427490222E-2</v>
      </c>
      <c r="BB38" s="87">
        <v>1.1753358255231728E-3</v>
      </c>
      <c r="BC38" s="87">
        <v>2.6545372591856215E-4</v>
      </c>
      <c r="BD38" s="87">
        <v>3.0000577341224881</v>
      </c>
      <c r="BE38" s="87">
        <v>4</v>
      </c>
      <c r="BF38" s="98">
        <v>0.35526615142695245</v>
      </c>
      <c r="BG38" s="87">
        <v>4.5316180297719111E-2</v>
      </c>
      <c r="BH38" s="87">
        <v>0.64473384857304761</v>
      </c>
      <c r="BI38" s="87">
        <v>4.5316180297719055E-2</v>
      </c>
      <c r="BJ38" s="87">
        <v>1.7527233968802389</v>
      </c>
      <c r="BK38" s="87">
        <v>0.27698543439038698</v>
      </c>
      <c r="BL38" s="87">
        <v>5.8830407918835945</v>
      </c>
      <c r="BM38" s="87">
        <v>1.2077790139678104</v>
      </c>
      <c r="BN38" s="87">
        <v>0.36609608388807285</v>
      </c>
      <c r="BO38" s="87">
        <v>3.7401433582245236E-2</v>
      </c>
      <c r="BP38" s="87">
        <v>0.19479191721590766</v>
      </c>
      <c r="BQ38" s="87">
        <v>2.5950587337646276E-2</v>
      </c>
      <c r="BR38" s="87">
        <v>0.60006245736993091</v>
      </c>
      <c r="BS38" s="87">
        <v>2.2302481291125779E-2</v>
      </c>
      <c r="BT38" s="87">
        <v>0.20514562541416143</v>
      </c>
      <c r="BU38" s="87">
        <v>1.8115733687414769E-2</v>
      </c>
      <c r="BV38" s="87">
        <v>0.7453304852340954</v>
      </c>
      <c r="BW38" s="87">
        <v>1.9723544996730312E-2</v>
      </c>
      <c r="BX38" s="98">
        <v>39.479992842374301</v>
      </c>
      <c r="BY38" s="87">
        <v>5.9104131891351171E-2</v>
      </c>
      <c r="BZ38" s="87" t="s">
        <v>3</v>
      </c>
      <c r="CA38" s="87" t="s">
        <v>3</v>
      </c>
      <c r="CB38" s="87">
        <v>14.333440261504917</v>
      </c>
      <c r="CC38" s="87">
        <v>0.12871203505776574</v>
      </c>
      <c r="CD38" s="87">
        <v>0.24710988565370229</v>
      </c>
      <c r="CE38" s="87">
        <v>7.7502173066415544E-3</v>
      </c>
      <c r="CF38" s="87">
        <v>45.575054762201596</v>
      </c>
      <c r="CG38" s="87">
        <v>9.979483371711946E-2</v>
      </c>
      <c r="CH38" s="87">
        <v>0.14640779416074912</v>
      </c>
      <c r="CI38" s="87">
        <v>5.3629232150771786E-3</v>
      </c>
      <c r="CJ38" s="87">
        <v>0.12811175623409082</v>
      </c>
      <c r="CK38" s="87">
        <v>1.6223709112311527E-2</v>
      </c>
      <c r="CL38" s="87">
        <v>7.5564442092325212E-2</v>
      </c>
      <c r="CM38" s="87">
        <v>4.2582190584073955E-2</v>
      </c>
      <c r="CN38" s="87" t="s">
        <v>3</v>
      </c>
      <c r="CO38" s="87" t="s">
        <v>3</v>
      </c>
      <c r="CP38" s="87" t="s">
        <v>3</v>
      </c>
      <c r="CQ38" s="87" t="s">
        <v>3</v>
      </c>
      <c r="CR38" s="87">
        <v>99.985681744221679</v>
      </c>
      <c r="CS38" s="87">
        <v>3.2481364624155256E-3</v>
      </c>
      <c r="CT38" s="87">
        <v>85.001808428685038</v>
      </c>
      <c r="CU38" s="87">
        <v>0.1403498083724837</v>
      </c>
      <c r="CV38" s="87">
        <v>0.14998191571314959</v>
      </c>
      <c r="CW38" s="87">
        <v>1.4034980837248395E-3</v>
      </c>
      <c r="CX38" s="87">
        <v>0.85001808428685044</v>
      </c>
      <c r="CY38" s="87">
        <v>1.4034980837248608E-3</v>
      </c>
      <c r="CZ38" s="98">
        <v>0.1</v>
      </c>
      <c r="DA38" s="87">
        <v>861.51772169698756</v>
      </c>
      <c r="DB38" s="87">
        <v>80.170972772241413</v>
      </c>
      <c r="DC38" s="87">
        <v>2.2114575487600217</v>
      </c>
      <c r="DD38" s="88">
        <v>0.20254726574761206</v>
      </c>
    </row>
    <row r="39" spans="1:108" s="49" customFormat="1" ht="12.75" x14ac:dyDescent="0.2">
      <c r="A39" s="41"/>
      <c r="B39" s="85" t="s">
        <v>168</v>
      </c>
      <c r="C39" s="86" t="s">
        <v>175</v>
      </c>
      <c r="D39" s="86">
        <v>7429</v>
      </c>
      <c r="E39" s="86">
        <v>1</v>
      </c>
      <c r="F39" s="87">
        <v>84.294932880711087</v>
      </c>
      <c r="G39" s="87" t="s">
        <v>3</v>
      </c>
      <c r="H39" s="87">
        <v>9.3584096250883445E-2</v>
      </c>
      <c r="I39" s="87" t="s">
        <v>3</v>
      </c>
      <c r="J39" s="87">
        <v>1.2525476241350406</v>
      </c>
      <c r="K39" s="87" t="s">
        <v>3</v>
      </c>
      <c r="L39" s="87">
        <v>13.01548298022715</v>
      </c>
      <c r="M39" s="87" t="s">
        <v>3</v>
      </c>
      <c r="N39" s="87">
        <v>37.659637415558578</v>
      </c>
      <c r="O39" s="87" t="s">
        <v>3</v>
      </c>
      <c r="P39" s="87" t="s">
        <v>3</v>
      </c>
      <c r="Q39" s="87" t="s">
        <v>3</v>
      </c>
      <c r="R39" s="87">
        <v>39.056721618645327</v>
      </c>
      <c r="S39" s="87" t="s">
        <v>3</v>
      </c>
      <c r="T39" s="87">
        <v>0.30509853552702942</v>
      </c>
      <c r="U39" s="87" t="s">
        <v>3</v>
      </c>
      <c r="V39" s="87">
        <v>8.5160500320507531</v>
      </c>
      <c r="W39" s="87" t="s">
        <v>3</v>
      </c>
      <c r="X39" s="87">
        <v>8.2386877270261824E-2</v>
      </c>
      <c r="Y39" s="87" t="s">
        <v>3</v>
      </c>
      <c r="Z39" s="87" t="s">
        <v>3</v>
      </c>
      <c r="AA39" s="87" t="s">
        <v>3</v>
      </c>
      <c r="AB39" s="87">
        <v>99.981509179665025</v>
      </c>
      <c r="AC39" s="87" t="s">
        <v>3</v>
      </c>
      <c r="AD39" s="98">
        <v>22.284385356685881</v>
      </c>
      <c r="AE39" s="87" t="s">
        <v>3</v>
      </c>
      <c r="AF39" s="87">
        <v>18.640071418047839</v>
      </c>
      <c r="AG39" s="87" t="s">
        <v>3</v>
      </c>
      <c r="AH39" s="87">
        <v>101.84924433575341</v>
      </c>
      <c r="AI39" s="87" t="s">
        <v>3</v>
      </c>
      <c r="AJ39" s="98">
        <v>3.0567516304161602E-3</v>
      </c>
      <c r="AK39" s="87" t="s">
        <v>3</v>
      </c>
      <c r="AL39" s="87">
        <v>3.0768602703386431E-2</v>
      </c>
      <c r="AM39" s="87" t="s">
        <v>3</v>
      </c>
      <c r="AN39" s="87">
        <v>0.50109580075235138</v>
      </c>
      <c r="AO39" s="87" t="s">
        <v>3</v>
      </c>
      <c r="AP39" s="87">
        <v>0.9729584938697392</v>
      </c>
      <c r="AQ39" s="87" t="s">
        <v>3</v>
      </c>
      <c r="AR39" s="87">
        <v>0.45817665510535838</v>
      </c>
      <c r="AS39" s="87" t="s">
        <v>3</v>
      </c>
      <c r="AT39" s="87">
        <v>0</v>
      </c>
      <c r="AU39" s="87" t="s">
        <v>3</v>
      </c>
      <c r="AV39" s="87">
        <v>0.60874329868463528</v>
      </c>
      <c r="AW39" s="87" t="s">
        <v>3</v>
      </c>
      <c r="AX39" s="87">
        <v>8.4412982423415894E-3</v>
      </c>
      <c r="AY39" s="87" t="s">
        <v>3</v>
      </c>
      <c r="AZ39" s="87">
        <v>0.41465385941730165</v>
      </c>
      <c r="BA39" s="87" t="s">
        <v>3</v>
      </c>
      <c r="BB39" s="87">
        <v>2.1644103969422211E-3</v>
      </c>
      <c r="BC39" s="87" t="s">
        <v>3</v>
      </c>
      <c r="BD39" s="87">
        <v>3.000059170802472</v>
      </c>
      <c r="BE39" s="87">
        <v>4</v>
      </c>
      <c r="BF39" s="98">
        <v>0.40517394066869145</v>
      </c>
      <c r="BG39" s="87" t="s">
        <v>3</v>
      </c>
      <c r="BH39" s="87">
        <v>0.59482605933130861</v>
      </c>
      <c r="BI39" s="87" t="s">
        <v>3</v>
      </c>
      <c r="BJ39" s="87">
        <v>1.3286213775877644</v>
      </c>
      <c r="BK39" s="87" t="s">
        <v>3</v>
      </c>
      <c r="BL39" s="87">
        <v>4.078240394529141</v>
      </c>
      <c r="BM39" s="87" t="s">
        <v>3</v>
      </c>
      <c r="BN39" s="87">
        <v>0.42943864108810476</v>
      </c>
      <c r="BO39" s="87" t="s">
        <v>3</v>
      </c>
      <c r="BP39" s="87">
        <v>0.23712313228912235</v>
      </c>
      <c r="BQ39" s="87" t="s">
        <v>3</v>
      </c>
      <c r="BR39" s="87">
        <v>0.50354151195382724</v>
      </c>
      <c r="BS39" s="87" t="s">
        <v>3</v>
      </c>
      <c r="BT39" s="87">
        <v>0.25933535575705047</v>
      </c>
      <c r="BU39" s="87" t="s">
        <v>3</v>
      </c>
      <c r="BV39" s="87">
        <v>0.66005607623780282</v>
      </c>
      <c r="BW39" s="87" t="s">
        <v>3</v>
      </c>
      <c r="BX39" s="98">
        <v>39.620012716010898</v>
      </c>
      <c r="BY39" s="87" t="s">
        <v>3</v>
      </c>
      <c r="BZ39" s="87" t="s">
        <v>3</v>
      </c>
      <c r="CA39" s="87" t="s">
        <v>3</v>
      </c>
      <c r="CB39" s="87">
        <v>14.923183872266083</v>
      </c>
      <c r="CC39" s="87" t="s">
        <v>3</v>
      </c>
      <c r="CD39" s="87">
        <v>0.24788237241157784</v>
      </c>
      <c r="CE39" s="87" t="s">
        <v>3</v>
      </c>
      <c r="CF39" s="87">
        <v>44.937529015586868</v>
      </c>
      <c r="CG39" s="87" t="s">
        <v>3</v>
      </c>
      <c r="CH39" s="87">
        <v>0.14286392209031776</v>
      </c>
      <c r="CI39" s="87" t="s">
        <v>3</v>
      </c>
      <c r="CJ39" s="87">
        <v>9.9371828450164304E-2</v>
      </c>
      <c r="CK39" s="87" t="s">
        <v>3</v>
      </c>
      <c r="CL39" s="87">
        <v>7.3951226577787365E-3</v>
      </c>
      <c r="CM39" s="87" t="s">
        <v>3</v>
      </c>
      <c r="CN39" s="87" t="s">
        <v>3</v>
      </c>
      <c r="CO39" s="87" t="s">
        <v>3</v>
      </c>
      <c r="CP39" s="87" t="s">
        <v>3</v>
      </c>
      <c r="CQ39" s="87" t="s">
        <v>3</v>
      </c>
      <c r="CR39" s="87">
        <v>99.978238849473698</v>
      </c>
      <c r="CS39" s="87" t="s">
        <v>3</v>
      </c>
      <c r="CT39" s="87">
        <v>84.294932880711087</v>
      </c>
      <c r="CU39" s="87" t="s">
        <v>3</v>
      </c>
      <c r="CV39" s="87">
        <v>0.15705067119288912</v>
      </c>
      <c r="CW39" s="87" t="s">
        <v>3</v>
      </c>
      <c r="CX39" s="87">
        <v>0.84294932880711082</v>
      </c>
      <c r="CY39" s="87" t="s">
        <v>3</v>
      </c>
      <c r="CZ39" s="98">
        <v>0.1</v>
      </c>
      <c r="DA39" s="87">
        <v>943.73905849848211</v>
      </c>
      <c r="DB39" s="87" t="s">
        <v>3</v>
      </c>
      <c r="DC39" s="87">
        <v>2.4449477357486029</v>
      </c>
      <c r="DD39" s="88" t="s">
        <v>3</v>
      </c>
    </row>
    <row r="40" spans="1:108" s="49" customFormat="1" ht="12.75" x14ac:dyDescent="0.2">
      <c r="A40" s="41"/>
      <c r="B40" s="85" t="s">
        <v>168</v>
      </c>
      <c r="C40" s="86" t="s">
        <v>175</v>
      </c>
      <c r="D40" s="86">
        <v>7401</v>
      </c>
      <c r="E40" s="86">
        <v>3</v>
      </c>
      <c r="F40" s="87">
        <v>84.971514427021546</v>
      </c>
      <c r="G40" s="87">
        <v>0.65718871371712795</v>
      </c>
      <c r="H40" s="87">
        <v>3.7177221582188662E-2</v>
      </c>
      <c r="I40" s="87">
        <v>7.0866320289952938E-3</v>
      </c>
      <c r="J40" s="87">
        <v>0.78409961280007912</v>
      </c>
      <c r="K40" s="87">
        <v>4.9215595328860558E-2</v>
      </c>
      <c r="L40" s="87">
        <v>11.047479827933955</v>
      </c>
      <c r="M40" s="87">
        <v>0.65781088523962938</v>
      </c>
      <c r="N40" s="87">
        <v>46.290375561045828</v>
      </c>
      <c r="O40" s="87">
        <v>1.0182607733417512</v>
      </c>
      <c r="P40" s="87" t="s">
        <v>3</v>
      </c>
      <c r="Q40" s="87" t="s">
        <v>3</v>
      </c>
      <c r="R40" s="87">
        <v>31.595493215680108</v>
      </c>
      <c r="S40" s="87">
        <v>0.34543649408812321</v>
      </c>
      <c r="T40" s="87">
        <v>0.26621227309406964</v>
      </c>
      <c r="U40" s="87">
        <v>9.4230628036637669E-3</v>
      </c>
      <c r="V40" s="87">
        <v>9.8767108405685899</v>
      </c>
      <c r="W40" s="87">
        <v>0.14968581326611022</v>
      </c>
      <c r="X40" s="87">
        <v>9.1474198239271651E-2</v>
      </c>
      <c r="Y40" s="87">
        <v>9.9575532044671091E-3</v>
      </c>
      <c r="Z40" s="87" t="s">
        <v>3</v>
      </c>
      <c r="AA40" s="87" t="s">
        <v>3</v>
      </c>
      <c r="AB40" s="87">
        <v>99.989022750944073</v>
      </c>
      <c r="AC40" s="87">
        <v>5.0762790931592654E-3</v>
      </c>
      <c r="AD40" s="98">
        <v>19.345301067756399</v>
      </c>
      <c r="AE40" s="87">
        <v>0.15882691785427244</v>
      </c>
      <c r="AF40" s="87">
        <v>13.614350019919661</v>
      </c>
      <c r="AG40" s="87">
        <v>0.5477373456849508</v>
      </c>
      <c r="AH40" s="87">
        <v>101.35318062294004</v>
      </c>
      <c r="AI40" s="87">
        <v>5.9937046480556352E-2</v>
      </c>
      <c r="AJ40" s="98">
        <v>1.2164907764884232E-3</v>
      </c>
      <c r="AK40" s="87">
        <v>2.3388536866950871E-4</v>
      </c>
      <c r="AL40" s="87">
        <v>1.9288298874058658E-2</v>
      </c>
      <c r="AM40" s="87">
        <v>1.1583685408849277E-3</v>
      </c>
      <c r="AN40" s="87">
        <v>0.42591826878062894</v>
      </c>
      <c r="AO40" s="87">
        <v>2.3875748206204313E-2</v>
      </c>
      <c r="AP40" s="87">
        <v>1.1978243309413275</v>
      </c>
      <c r="AQ40" s="87">
        <v>3.0636487199180305E-2</v>
      </c>
      <c r="AR40" s="87">
        <v>0.3351354702154154</v>
      </c>
      <c r="AS40" s="87">
        <v>1.2874089817238313E-2</v>
      </c>
      <c r="AT40" s="87">
        <v>0</v>
      </c>
      <c r="AU40" s="87">
        <v>0</v>
      </c>
      <c r="AV40" s="87">
        <v>0.52926470445278184</v>
      </c>
      <c r="AW40" s="87">
        <v>5.209916997903654E-3</v>
      </c>
      <c r="AX40" s="87">
        <v>7.3763097180501768E-3</v>
      </c>
      <c r="AY40" s="87">
        <v>2.4850453730916594E-4</v>
      </c>
      <c r="AZ40" s="87">
        <v>0.48162517621904516</v>
      </c>
      <c r="BA40" s="87">
        <v>6.0739100112045122E-3</v>
      </c>
      <c r="BB40" s="87">
        <v>2.4071254029708485E-3</v>
      </c>
      <c r="BC40" s="87">
        <v>2.6599078969974079E-4</v>
      </c>
      <c r="BD40" s="87">
        <v>3.0000561753807671</v>
      </c>
      <c r="BE40" s="87">
        <v>4</v>
      </c>
      <c r="BF40" s="98">
        <v>0.47643364109751118</v>
      </c>
      <c r="BG40" s="87">
        <v>5.6012512207488522E-3</v>
      </c>
      <c r="BH40" s="87">
        <v>0.52356635890248882</v>
      </c>
      <c r="BI40" s="87">
        <v>5.6012512207488773E-3</v>
      </c>
      <c r="BJ40" s="87">
        <v>1.5812101010438047</v>
      </c>
      <c r="BK40" s="87">
        <v>7.6388997606928771E-2</v>
      </c>
      <c r="BL40" s="87">
        <v>5.1232660261939591</v>
      </c>
      <c r="BM40" s="87">
        <v>0.32408104124393522</v>
      </c>
      <c r="BN40" s="87">
        <v>0.38764091416029528</v>
      </c>
      <c r="BO40" s="87">
        <v>1.1442606116446381E-2</v>
      </c>
      <c r="BP40" s="87">
        <v>0.17109086788122554</v>
      </c>
      <c r="BQ40" s="87">
        <v>6.7774923891585999E-3</v>
      </c>
      <c r="BR40" s="87">
        <v>0.61147594099409353</v>
      </c>
      <c r="BS40" s="87">
        <v>1.5077778122974304E-2</v>
      </c>
      <c r="BT40" s="87">
        <v>0.21743319112468087</v>
      </c>
      <c r="BU40" s="87">
        <v>1.2277553019909236E-2</v>
      </c>
      <c r="BV40" s="87">
        <v>0.73766135276747635</v>
      </c>
      <c r="BW40" s="87">
        <v>1.5312020522566276E-2</v>
      </c>
      <c r="BX40" s="98">
        <v>39.551046971482634</v>
      </c>
      <c r="BY40" s="87">
        <v>0.16700724456888882</v>
      </c>
      <c r="BZ40" s="87" t="s">
        <v>3</v>
      </c>
      <c r="CA40" s="87" t="s">
        <v>3</v>
      </c>
      <c r="CB40" s="87">
        <v>14.320588464427194</v>
      </c>
      <c r="CC40" s="87">
        <v>0.60483559958932298</v>
      </c>
      <c r="CD40" s="87">
        <v>0.25336110813870572</v>
      </c>
      <c r="CE40" s="87">
        <v>8.9480908213775412E-3</v>
      </c>
      <c r="CF40" s="87">
        <v>45.428357643530184</v>
      </c>
      <c r="CG40" s="87">
        <v>0.41895008910392145</v>
      </c>
      <c r="CH40" s="87">
        <v>0.1611428608052938</v>
      </c>
      <c r="CI40" s="87">
        <v>9.626935130947702E-3</v>
      </c>
      <c r="CJ40" s="87">
        <v>0.19815835921512612</v>
      </c>
      <c r="CK40" s="87">
        <v>1.0999135183701124E-2</v>
      </c>
      <c r="CL40" s="87">
        <v>6.4767161004536708E-2</v>
      </c>
      <c r="CM40" s="87">
        <v>2.3302738086049553E-2</v>
      </c>
      <c r="CN40" s="87" t="s">
        <v>3</v>
      </c>
      <c r="CO40" s="87" t="s">
        <v>3</v>
      </c>
      <c r="CP40" s="87" t="s">
        <v>3</v>
      </c>
      <c r="CQ40" s="87" t="s">
        <v>3</v>
      </c>
      <c r="CR40" s="87">
        <v>99.977422568603686</v>
      </c>
      <c r="CS40" s="87">
        <v>4.9936859653398405E-3</v>
      </c>
      <c r="CT40" s="87">
        <v>84.971514427021546</v>
      </c>
      <c r="CU40" s="87">
        <v>0.65718871371712795</v>
      </c>
      <c r="CV40" s="87">
        <v>0.15028485572978448</v>
      </c>
      <c r="CW40" s="87">
        <v>6.5718871371712728E-3</v>
      </c>
      <c r="CX40" s="87">
        <v>0.84971514427021555</v>
      </c>
      <c r="CY40" s="87">
        <v>6.5718871371712607E-3</v>
      </c>
      <c r="CZ40" s="98">
        <v>0.10000000000000002</v>
      </c>
      <c r="DA40" s="87">
        <v>1044.8602604083662</v>
      </c>
      <c r="DB40" s="87">
        <v>26.592227457661021</v>
      </c>
      <c r="DC40" s="87">
        <v>1.7917283453589612</v>
      </c>
      <c r="DD40" s="88">
        <v>0.14027484226999209</v>
      </c>
    </row>
    <row r="41" spans="1:108" s="49" customFormat="1" ht="12.75" x14ac:dyDescent="0.2">
      <c r="A41" s="41"/>
      <c r="B41" s="85" t="s">
        <v>168</v>
      </c>
      <c r="C41" s="86" t="s">
        <v>175</v>
      </c>
      <c r="D41" s="86" t="s">
        <v>203</v>
      </c>
      <c r="E41" s="86">
        <v>2</v>
      </c>
      <c r="F41" s="87">
        <v>85.64528473143892</v>
      </c>
      <c r="G41" s="87">
        <v>0.34697959349425977</v>
      </c>
      <c r="H41" s="87">
        <v>0</v>
      </c>
      <c r="I41" s="87">
        <v>0</v>
      </c>
      <c r="J41" s="87">
        <v>1.1199999999999999</v>
      </c>
      <c r="K41" s="87">
        <v>0.40446507883870569</v>
      </c>
      <c r="L41" s="87">
        <v>10.02</v>
      </c>
      <c r="M41" s="87">
        <v>3.7052395334175139</v>
      </c>
      <c r="N41" s="87">
        <v>37.049999999999997</v>
      </c>
      <c r="O41" s="87">
        <v>3.379970414071698</v>
      </c>
      <c r="P41" s="87" t="s">
        <v>3</v>
      </c>
      <c r="Q41" s="87" t="s">
        <v>3</v>
      </c>
      <c r="R41" s="87">
        <v>38.935000000000002</v>
      </c>
      <c r="S41" s="87">
        <v>1.704127342659582</v>
      </c>
      <c r="T41" s="87">
        <v>0.16600000000000001</v>
      </c>
      <c r="U41" s="87">
        <v>2.8284271247461927E-3</v>
      </c>
      <c r="V41" s="87">
        <v>8.8800000000000008</v>
      </c>
      <c r="W41" s="87">
        <v>0.70710678118654757</v>
      </c>
      <c r="X41" s="87">
        <v>0.151</v>
      </c>
      <c r="Y41" s="87">
        <v>4.3840620433565951E-2</v>
      </c>
      <c r="Z41" s="87" t="s">
        <v>3</v>
      </c>
      <c r="AA41" s="87" t="s">
        <v>3</v>
      </c>
      <c r="AB41" s="87">
        <v>96.322000000000003</v>
      </c>
      <c r="AC41" s="87">
        <v>1.1172287142747339</v>
      </c>
      <c r="AD41" s="98">
        <v>19.95430851707625</v>
      </c>
      <c r="AE41" s="87">
        <v>1.1919480693111655</v>
      </c>
      <c r="AF41" s="87">
        <v>21.09434483543426</v>
      </c>
      <c r="AG41" s="87">
        <v>0.5692145736257137</v>
      </c>
      <c r="AH41" s="87">
        <v>98.435653352510514</v>
      </c>
      <c r="AI41" s="87">
        <v>1.1742640145520409</v>
      </c>
      <c r="AJ41" s="98">
        <v>0</v>
      </c>
      <c r="AK41" s="87">
        <v>0</v>
      </c>
      <c r="AL41" s="87">
        <v>2.8769097833325187E-2</v>
      </c>
      <c r="AM41" s="87">
        <v>1.0689944458488315E-2</v>
      </c>
      <c r="AN41" s="87">
        <v>0.40174025880556952</v>
      </c>
      <c r="AO41" s="87">
        <v>0.14435702160946454</v>
      </c>
      <c r="AP41" s="87">
        <v>0.99941427387469073</v>
      </c>
      <c r="AQ41" s="87">
        <v>0.10231419960835003</v>
      </c>
      <c r="AR41" s="87">
        <v>0.54117086009163162</v>
      </c>
      <c r="AS41" s="87">
        <v>2.0660629061569846E-2</v>
      </c>
      <c r="AT41" s="87">
        <v>0</v>
      </c>
      <c r="AU41" s="87">
        <v>0</v>
      </c>
      <c r="AV41" s="87">
        <v>0.56902692481153938</v>
      </c>
      <c r="AW41" s="87">
        <v>4.0349323310631624E-2</v>
      </c>
      <c r="AX41" s="87">
        <v>4.7924007935757715E-3</v>
      </c>
      <c r="AY41" s="87">
        <v>2.7988038783436634E-5</v>
      </c>
      <c r="AZ41" s="87">
        <v>0.45100789251445422</v>
      </c>
      <c r="BA41" s="87">
        <v>3.0876216967071598E-2</v>
      </c>
      <c r="BB41" s="87">
        <v>4.146497055941928E-3</v>
      </c>
      <c r="BC41" s="87">
        <v>1.2482821875638367E-3</v>
      </c>
      <c r="BD41" s="87">
        <v>3.0000682057807282</v>
      </c>
      <c r="BE41" s="87">
        <v>4</v>
      </c>
      <c r="BF41" s="98">
        <v>0.44230914059142967</v>
      </c>
      <c r="BG41" s="87">
        <v>3.4377511332945032E-2</v>
      </c>
      <c r="BH41" s="87">
        <v>0.55769085940857033</v>
      </c>
      <c r="BI41" s="87">
        <v>3.4377511332945074E-2</v>
      </c>
      <c r="BJ41" s="87">
        <v>1.05081624682329</v>
      </c>
      <c r="BK41" s="87">
        <v>3.444161538924826E-2</v>
      </c>
      <c r="BL41" s="87">
        <v>3.0003813027534165</v>
      </c>
      <c r="BM41" s="87">
        <v>0.12870172441754374</v>
      </c>
      <c r="BN41" s="87">
        <v>0.48767949949432055</v>
      </c>
      <c r="BO41" s="87">
        <v>8.1901388195173529E-3</v>
      </c>
      <c r="BP41" s="87">
        <v>0.278695518567039</v>
      </c>
      <c r="BQ41" s="87">
        <v>1.3705093137338694E-2</v>
      </c>
      <c r="BR41" s="87">
        <v>0.51486637599146823</v>
      </c>
      <c r="BS41" s="87">
        <v>5.8344071605922046E-2</v>
      </c>
      <c r="BT41" s="87">
        <v>0.20643810544149283</v>
      </c>
      <c r="BU41" s="87">
        <v>7.2049164743260674E-2</v>
      </c>
      <c r="BV41" s="87">
        <v>0.71469639355493908</v>
      </c>
      <c r="BW41" s="87">
        <v>9.4466420212925714E-2</v>
      </c>
      <c r="BX41" s="98">
        <v>40.534999999999997</v>
      </c>
      <c r="BY41" s="87">
        <v>9.192388155425299E-2</v>
      </c>
      <c r="BZ41" s="87" t="s">
        <v>3</v>
      </c>
      <c r="CA41" s="87" t="s">
        <v>3</v>
      </c>
      <c r="CB41" s="87">
        <v>13.739999999999998</v>
      </c>
      <c r="CC41" s="87">
        <v>0.29698484809834991</v>
      </c>
      <c r="CD41" s="87">
        <v>0.25</v>
      </c>
      <c r="CE41" s="87">
        <v>1.555634918610406E-2</v>
      </c>
      <c r="CF41" s="87">
        <v>46.004999999999995</v>
      </c>
      <c r="CG41" s="87">
        <v>0.30405591591021525</v>
      </c>
      <c r="CH41" s="87">
        <v>0.2</v>
      </c>
      <c r="CI41" s="87">
        <v>2.8284271247461927E-3</v>
      </c>
      <c r="CJ41" s="87">
        <v>4.4999999999999998E-2</v>
      </c>
      <c r="CK41" s="87">
        <v>1.414213562373097E-2</v>
      </c>
      <c r="CL41" s="87">
        <v>0.29200000000000004</v>
      </c>
      <c r="CM41" s="87">
        <v>5.5154328932550359E-2</v>
      </c>
      <c r="CN41" s="87" t="s">
        <v>3</v>
      </c>
      <c r="CO41" s="87" t="s">
        <v>3</v>
      </c>
      <c r="CP41" s="87" t="s">
        <v>3</v>
      </c>
      <c r="CQ41" s="87" t="s">
        <v>3</v>
      </c>
      <c r="CR41" s="87">
        <v>101.11699999999999</v>
      </c>
      <c r="CS41" s="87">
        <v>0.14283556979969136</v>
      </c>
      <c r="CT41" s="87">
        <v>85.648333831782708</v>
      </c>
      <c r="CU41" s="87">
        <v>0.34691823855498216</v>
      </c>
      <c r="CV41" s="87">
        <v>0.14354715268561072</v>
      </c>
      <c r="CW41" s="87">
        <v>3.4697959349425933E-3</v>
      </c>
      <c r="CX41" s="87">
        <v>0.85645284731438931</v>
      </c>
      <c r="CY41" s="87">
        <v>3.4697959349426323E-3</v>
      </c>
      <c r="CZ41" s="98">
        <v>0.1</v>
      </c>
      <c r="DA41" s="87">
        <v>1022.1972512309776</v>
      </c>
      <c r="DB41" s="87">
        <v>3.1092903208307217</v>
      </c>
      <c r="DC41" s="87">
        <v>2.7824689554304429</v>
      </c>
      <c r="DD41" s="88">
        <v>0.12737973719366791</v>
      </c>
    </row>
    <row r="42" spans="1:108" s="49" customFormat="1" ht="12.75" x14ac:dyDescent="0.2">
      <c r="A42" s="41"/>
      <c r="B42" s="85" t="s">
        <v>168</v>
      </c>
      <c r="C42" s="86" t="s">
        <v>183</v>
      </c>
      <c r="D42" s="86" t="s">
        <v>811</v>
      </c>
      <c r="E42" s="86">
        <v>3</v>
      </c>
      <c r="F42" s="87">
        <v>85.185079964168736</v>
      </c>
      <c r="G42" s="87">
        <v>0.35877213402707536</v>
      </c>
      <c r="H42" s="87">
        <v>3.3130793429795767E-2</v>
      </c>
      <c r="I42" s="87">
        <v>6.3632771152286206E-3</v>
      </c>
      <c r="J42" s="87">
        <v>1.2677094277779384</v>
      </c>
      <c r="K42" s="87">
        <v>0.33056924758215844</v>
      </c>
      <c r="L42" s="87">
        <v>12.123705950748914</v>
      </c>
      <c r="M42" s="87">
        <v>1.1615448747147836</v>
      </c>
      <c r="N42" s="87">
        <v>42.747753888703905</v>
      </c>
      <c r="O42" s="87">
        <v>2.9112356222888263</v>
      </c>
      <c r="P42" s="87" t="s">
        <v>3</v>
      </c>
      <c r="Q42" s="87" t="s">
        <v>3</v>
      </c>
      <c r="R42" s="87">
        <v>33.492049639931487</v>
      </c>
      <c r="S42" s="87">
        <v>1.7071062016529881</v>
      </c>
      <c r="T42" s="87">
        <v>0.26425191770088108</v>
      </c>
      <c r="U42" s="87">
        <v>2.9189160294149204E-2</v>
      </c>
      <c r="V42" s="87">
        <v>9.9899249447763214</v>
      </c>
      <c r="W42" s="87">
        <v>0.35937156686294031</v>
      </c>
      <c r="X42" s="87">
        <v>7.5084792926626412E-2</v>
      </c>
      <c r="Y42" s="87">
        <v>3.7716900669042361E-2</v>
      </c>
      <c r="Z42" s="87" t="s">
        <v>3</v>
      </c>
      <c r="AA42" s="87" t="s">
        <v>3</v>
      </c>
      <c r="AB42" s="87">
        <v>99.993611355995881</v>
      </c>
      <c r="AC42" s="87">
        <v>1.7241224302388229E-3</v>
      </c>
      <c r="AD42" s="98">
        <v>19.81674649064923</v>
      </c>
      <c r="AE42" s="87">
        <v>0.22251853493462073</v>
      </c>
      <c r="AF42" s="87">
        <v>15.198158645568187</v>
      </c>
      <c r="AG42" s="87">
        <v>1.7722405043398686</v>
      </c>
      <c r="AH42" s="87">
        <v>101.51646685228179</v>
      </c>
      <c r="AI42" s="87">
        <v>0.17825684048256416</v>
      </c>
      <c r="AJ42" s="98">
        <v>1.0780161488847843E-3</v>
      </c>
      <c r="AK42" s="87">
        <v>2.1411005349918866E-4</v>
      </c>
      <c r="AL42" s="87">
        <v>3.0961720754057651E-2</v>
      </c>
      <c r="AM42" s="87">
        <v>7.8715083053109338E-3</v>
      </c>
      <c r="AN42" s="87">
        <v>0.46439134791217379</v>
      </c>
      <c r="AO42" s="87">
        <v>4.112589330685891E-2</v>
      </c>
      <c r="AP42" s="87">
        <v>1.0996659808197318</v>
      </c>
      <c r="AQ42" s="87">
        <v>8.2058450912980321E-2</v>
      </c>
      <c r="AR42" s="87">
        <v>0.37175585832782071</v>
      </c>
      <c r="AS42" s="87">
        <v>4.1927546910190863E-2</v>
      </c>
      <c r="AT42" s="87">
        <v>0</v>
      </c>
      <c r="AU42" s="87">
        <v>0</v>
      </c>
      <c r="AV42" s="87">
        <v>0.53886804319973702</v>
      </c>
      <c r="AW42" s="87">
        <v>9.157680201714322E-3</v>
      </c>
      <c r="AX42" s="87">
        <v>7.2775708242930094E-3</v>
      </c>
      <c r="AY42" s="87">
        <v>8.0242897261360608E-4</v>
      </c>
      <c r="AZ42" s="87">
        <v>0.48409535499233886</v>
      </c>
      <c r="BA42" s="87">
        <v>1.3738431838265218E-2</v>
      </c>
      <c r="BB42" s="87">
        <v>1.9597765881570993E-3</v>
      </c>
      <c r="BC42" s="87">
        <v>9.7800130774553765E-4</v>
      </c>
      <c r="BD42" s="87">
        <v>3.0000536695671944</v>
      </c>
      <c r="BE42" s="87">
        <v>4</v>
      </c>
      <c r="BF42" s="98">
        <v>0.47319412985747206</v>
      </c>
      <c r="BG42" s="87">
        <v>1.1022071496322979E-2</v>
      </c>
      <c r="BH42" s="87">
        <v>0.52680587014252789</v>
      </c>
      <c r="BI42" s="87">
        <v>1.1022071496322994E-2</v>
      </c>
      <c r="BJ42" s="87">
        <v>1.4611239809763916</v>
      </c>
      <c r="BK42" s="87">
        <v>0.15524174886769959</v>
      </c>
      <c r="BL42" s="87">
        <v>4.625732675348373</v>
      </c>
      <c r="BM42" s="87">
        <v>0.63704419926962641</v>
      </c>
      <c r="BN42" s="87">
        <v>0.40743295950614611</v>
      </c>
      <c r="BO42" s="87">
        <v>2.6509469144856804E-2</v>
      </c>
      <c r="BP42" s="87">
        <v>0.19214583148282252</v>
      </c>
      <c r="BQ42" s="87">
        <v>2.3054108196138158E-2</v>
      </c>
      <c r="BR42" s="87">
        <v>0.56786063046826907</v>
      </c>
      <c r="BS42" s="87">
        <v>3.7925859393453845E-2</v>
      </c>
      <c r="BT42" s="87">
        <v>0.23999353804890841</v>
      </c>
      <c r="BU42" s="87">
        <v>2.2720014584806682E-2</v>
      </c>
      <c r="BV42" s="87">
        <v>0.70255350934026162</v>
      </c>
      <c r="BW42" s="87">
        <v>3.253402964951127E-2</v>
      </c>
      <c r="BX42" s="98">
        <v>39.555375324456485</v>
      </c>
      <c r="BY42" s="87">
        <v>7.4747185524509804E-2</v>
      </c>
      <c r="BZ42" s="87" t="s">
        <v>3</v>
      </c>
      <c r="CA42" s="87" t="s">
        <v>3</v>
      </c>
      <c r="CB42" s="87">
        <v>14.144814684921087</v>
      </c>
      <c r="CC42" s="87">
        <v>0.32006483787656576</v>
      </c>
      <c r="CD42" s="87">
        <v>0.24221846660292934</v>
      </c>
      <c r="CE42" s="87">
        <v>7.2507136982955089E-3</v>
      </c>
      <c r="CF42" s="87">
        <v>45.631134771091389</v>
      </c>
      <c r="CG42" s="87">
        <v>0.28048904439614658</v>
      </c>
      <c r="CH42" s="87">
        <v>0.15593520221575263</v>
      </c>
      <c r="CI42" s="87">
        <v>1.6168196556491179E-2</v>
      </c>
      <c r="CJ42" s="87">
        <v>0.13222362431483645</v>
      </c>
      <c r="CK42" s="87">
        <v>1.7199963284425343E-2</v>
      </c>
      <c r="CL42" s="87">
        <v>0.12230632947092814</v>
      </c>
      <c r="CM42" s="87">
        <v>0.10062898304595402</v>
      </c>
      <c r="CN42" s="87" t="s">
        <v>3</v>
      </c>
      <c r="CO42" s="87" t="s">
        <v>3</v>
      </c>
      <c r="CP42" s="87" t="s">
        <v>3</v>
      </c>
      <c r="CQ42" s="87" t="s">
        <v>3</v>
      </c>
      <c r="CR42" s="87">
        <v>99.984008403073403</v>
      </c>
      <c r="CS42" s="87">
        <v>2.4021253813176148E-3</v>
      </c>
      <c r="CT42" s="87">
        <v>85.185079964168736</v>
      </c>
      <c r="CU42" s="87">
        <v>0.35877213402707536</v>
      </c>
      <c r="CV42" s="87">
        <v>0.14814920035831261</v>
      </c>
      <c r="CW42" s="87">
        <v>3.5877213402707511E-3</v>
      </c>
      <c r="CX42" s="87">
        <v>0.85185079964168742</v>
      </c>
      <c r="CY42" s="87">
        <v>3.5877213402707216E-3</v>
      </c>
      <c r="CZ42" s="98">
        <v>0.10000000000000002</v>
      </c>
      <c r="DA42" s="87">
        <v>1036.7809894361396</v>
      </c>
      <c r="DB42" s="87">
        <v>14.867927177708841</v>
      </c>
      <c r="DC42" s="87">
        <v>2.0411691167612607</v>
      </c>
      <c r="DD42" s="88">
        <v>0.25436933318961524</v>
      </c>
    </row>
    <row r="43" spans="1:108" s="49" customFormat="1" ht="12.75" x14ac:dyDescent="0.2">
      <c r="A43" s="41"/>
      <c r="B43" s="85" t="s">
        <v>168</v>
      </c>
      <c r="C43" s="86" t="s">
        <v>183</v>
      </c>
      <c r="D43" s="86" t="s">
        <v>184</v>
      </c>
      <c r="E43" s="86">
        <v>1</v>
      </c>
      <c r="F43" s="87">
        <v>85.630875314025729</v>
      </c>
      <c r="G43" s="87" t="s">
        <v>3</v>
      </c>
      <c r="H43" s="87">
        <v>8.9412280023186911E-3</v>
      </c>
      <c r="I43" s="87" t="s">
        <v>3</v>
      </c>
      <c r="J43" s="87">
        <v>0.37523018638944172</v>
      </c>
      <c r="K43" s="87" t="s">
        <v>3</v>
      </c>
      <c r="L43" s="87">
        <v>11.924986110957626</v>
      </c>
      <c r="M43" s="87" t="s">
        <v>3</v>
      </c>
      <c r="N43" s="87">
        <v>46.805821643598634</v>
      </c>
      <c r="O43" s="87" t="s">
        <v>3</v>
      </c>
      <c r="P43" s="87" t="s">
        <v>3</v>
      </c>
      <c r="Q43" s="87" t="s">
        <v>3</v>
      </c>
      <c r="R43" s="87">
        <v>31.113464183349425</v>
      </c>
      <c r="S43" s="87" t="s">
        <v>3</v>
      </c>
      <c r="T43" s="87">
        <v>0.27315953863263503</v>
      </c>
      <c r="U43" s="87" t="s">
        <v>3</v>
      </c>
      <c r="V43" s="87">
        <v>9.3732199170374599</v>
      </c>
      <c r="W43" s="87" t="s">
        <v>3</v>
      </c>
      <c r="X43" s="87">
        <v>0.11271975077080416</v>
      </c>
      <c r="Y43" s="87" t="s">
        <v>3</v>
      </c>
      <c r="Z43" s="87" t="s">
        <v>3</v>
      </c>
      <c r="AA43" s="87" t="s">
        <v>3</v>
      </c>
      <c r="AB43" s="87">
        <v>99.987542558738355</v>
      </c>
      <c r="AC43" s="87" t="s">
        <v>3</v>
      </c>
      <c r="AD43" s="98">
        <v>19.804179942692684</v>
      </c>
      <c r="AE43" s="87" t="s">
        <v>3</v>
      </c>
      <c r="AF43" s="87">
        <v>12.568664415044164</v>
      </c>
      <c r="AG43" s="87" t="s">
        <v>3</v>
      </c>
      <c r="AH43" s="87">
        <v>101.24692273312577</v>
      </c>
      <c r="AI43" s="87" t="s">
        <v>3</v>
      </c>
      <c r="AJ43" s="98">
        <v>2.9256941795698994E-4</v>
      </c>
      <c r="AK43" s="87" t="s">
        <v>3</v>
      </c>
      <c r="AL43" s="87">
        <v>9.2338954274314381E-3</v>
      </c>
      <c r="AM43" s="87" t="s">
        <v>3</v>
      </c>
      <c r="AN43" s="87">
        <v>0.4599302907466945</v>
      </c>
      <c r="AO43" s="87" t="s">
        <v>3</v>
      </c>
      <c r="AP43" s="87">
        <v>1.2114115474076923</v>
      </c>
      <c r="AQ43" s="87" t="s">
        <v>3</v>
      </c>
      <c r="AR43" s="87">
        <v>0.30949110553210285</v>
      </c>
      <c r="AS43" s="87" t="s">
        <v>3</v>
      </c>
      <c r="AT43" s="87">
        <v>0</v>
      </c>
      <c r="AU43" s="87" t="s">
        <v>3</v>
      </c>
      <c r="AV43" s="87">
        <v>0.54195603078194776</v>
      </c>
      <c r="AW43" s="87" t="s">
        <v>3</v>
      </c>
      <c r="AX43" s="87">
        <v>7.5711028955901313E-3</v>
      </c>
      <c r="AY43" s="87" t="s">
        <v>3</v>
      </c>
      <c r="AZ43" s="87">
        <v>0.45720394669564096</v>
      </c>
      <c r="BA43" s="87" t="s">
        <v>3</v>
      </c>
      <c r="BB43" s="87">
        <v>2.9665744063096197E-3</v>
      </c>
      <c r="BC43" s="87" t="s">
        <v>3</v>
      </c>
      <c r="BD43" s="87">
        <v>3.0000570633113663</v>
      </c>
      <c r="BE43" s="87">
        <v>4</v>
      </c>
      <c r="BF43" s="98">
        <v>0.45758833119984138</v>
      </c>
      <c r="BG43" s="87" t="s">
        <v>3</v>
      </c>
      <c r="BH43" s="87">
        <v>0.54241166880015856</v>
      </c>
      <c r="BI43" s="87" t="s">
        <v>3</v>
      </c>
      <c r="BJ43" s="87">
        <v>1.7511198903444152</v>
      </c>
      <c r="BK43" s="87" t="s">
        <v>3</v>
      </c>
      <c r="BL43" s="87">
        <v>5.8536825108007502</v>
      </c>
      <c r="BM43" s="87" t="s">
        <v>3</v>
      </c>
      <c r="BN43" s="87">
        <v>0.36348833924311791</v>
      </c>
      <c r="BO43" s="87" t="s">
        <v>3</v>
      </c>
      <c r="BP43" s="87">
        <v>0.15624291110390914</v>
      </c>
      <c r="BQ43" s="87" t="s">
        <v>3</v>
      </c>
      <c r="BR43" s="87">
        <v>0.61156674078388351</v>
      </c>
      <c r="BS43" s="87" t="s">
        <v>3</v>
      </c>
      <c r="BT43" s="87">
        <v>0.2321903481122074</v>
      </c>
      <c r="BU43" s="87" t="s">
        <v>3</v>
      </c>
      <c r="BV43" s="87">
        <v>0.72481375129424042</v>
      </c>
      <c r="BW43" s="87" t="s">
        <v>3</v>
      </c>
      <c r="BX43" s="98">
        <v>39.72369414299768</v>
      </c>
      <c r="BY43" s="87" t="s">
        <v>3</v>
      </c>
      <c r="BZ43" s="87" t="s">
        <v>3</v>
      </c>
      <c r="CA43" s="87" t="s">
        <v>3</v>
      </c>
      <c r="CB43" s="87">
        <v>13.723290538021008</v>
      </c>
      <c r="CC43" s="87" t="s">
        <v>3</v>
      </c>
      <c r="CD43" s="87">
        <v>0.22788620240539159</v>
      </c>
      <c r="CE43" s="87" t="s">
        <v>3</v>
      </c>
      <c r="CF43" s="87">
        <v>45.882212681218704</v>
      </c>
      <c r="CG43" s="87" t="s">
        <v>3</v>
      </c>
      <c r="CH43" s="87">
        <v>0.10479406095173095</v>
      </c>
      <c r="CI43" s="87" t="s">
        <v>3</v>
      </c>
      <c r="CJ43" s="87">
        <v>0.26700155947806714</v>
      </c>
      <c r="CK43" s="87" t="s">
        <v>3</v>
      </c>
      <c r="CL43" s="87">
        <v>4.5965159175438745E-2</v>
      </c>
      <c r="CM43" s="87" t="s">
        <v>3</v>
      </c>
      <c r="CN43" s="87" t="s">
        <v>3</v>
      </c>
      <c r="CO43" s="87" t="s">
        <v>3</v>
      </c>
      <c r="CP43" s="87" t="s">
        <v>3</v>
      </c>
      <c r="CQ43" s="87" t="s">
        <v>3</v>
      </c>
      <c r="CR43" s="87">
        <v>99.974844344248027</v>
      </c>
      <c r="CS43" s="87" t="s">
        <v>3</v>
      </c>
      <c r="CT43" s="87">
        <v>85.630875314025729</v>
      </c>
      <c r="CU43" s="87" t="s">
        <v>3</v>
      </c>
      <c r="CV43" s="87">
        <v>0.14369124685974272</v>
      </c>
      <c r="CW43" s="87" t="s">
        <v>3</v>
      </c>
      <c r="CX43" s="87">
        <v>0.85630875314025734</v>
      </c>
      <c r="CY43" s="87" t="s">
        <v>3</v>
      </c>
      <c r="CZ43" s="98">
        <v>0.1</v>
      </c>
      <c r="DA43" s="87">
        <v>955.96098106236582</v>
      </c>
      <c r="DB43" s="87" t="s">
        <v>3</v>
      </c>
      <c r="DC43" s="87">
        <v>1.7811169910378546</v>
      </c>
      <c r="DD43" s="88" t="s">
        <v>3</v>
      </c>
    </row>
    <row r="44" spans="1:108" s="49" customFormat="1" ht="12.75" x14ac:dyDescent="0.2">
      <c r="A44" s="41"/>
      <c r="B44" s="85" t="s">
        <v>168</v>
      </c>
      <c r="C44" s="86" t="s">
        <v>15</v>
      </c>
      <c r="D44" s="86" t="s">
        <v>207</v>
      </c>
      <c r="E44" s="86">
        <v>3</v>
      </c>
      <c r="F44" s="87">
        <v>84.917500283085147</v>
      </c>
      <c r="G44" s="87">
        <v>0.74136503553776345</v>
      </c>
      <c r="H44" s="87">
        <v>1.9333333333333334E-2</v>
      </c>
      <c r="I44" s="87">
        <v>3.3486315612998301E-2</v>
      </c>
      <c r="J44" s="87">
        <v>0.58599999999999997</v>
      </c>
      <c r="K44" s="87">
        <v>0.21071544793868321</v>
      </c>
      <c r="L44" s="87">
        <v>11.410000000000002</v>
      </c>
      <c r="M44" s="87">
        <v>2.5305335405799219</v>
      </c>
      <c r="N44" s="87">
        <v>46.28</v>
      </c>
      <c r="O44" s="87">
        <v>6.4372276641423749</v>
      </c>
      <c r="P44" s="87" t="s">
        <v>3</v>
      </c>
      <c r="Q44" s="87" t="s">
        <v>3</v>
      </c>
      <c r="R44" s="87">
        <v>28.26</v>
      </c>
      <c r="S44" s="87">
        <v>3.2922180972712005</v>
      </c>
      <c r="T44" s="87">
        <v>0.10166666666666668</v>
      </c>
      <c r="U44" s="87">
        <v>0.15494622723168619</v>
      </c>
      <c r="V44" s="87">
        <v>10.206666666666667</v>
      </c>
      <c r="W44" s="87">
        <v>0.67678159943465743</v>
      </c>
      <c r="X44" s="87">
        <v>9.9999999999999992E-2</v>
      </c>
      <c r="Y44" s="87">
        <v>1.6822603841260678E-2</v>
      </c>
      <c r="Z44" s="87" t="s">
        <v>3</v>
      </c>
      <c r="AA44" s="87" t="s">
        <v>3</v>
      </c>
      <c r="AB44" s="87">
        <v>96.963666666666668</v>
      </c>
      <c r="AC44" s="87">
        <v>1.0892448454472261</v>
      </c>
      <c r="AD44" s="98">
        <v>17.847750531701184</v>
      </c>
      <c r="AE44" s="87">
        <v>1.2513181281661832</v>
      </c>
      <c r="AF44" s="87">
        <v>11.571737573126045</v>
      </c>
      <c r="AG44" s="87">
        <v>2.3204506939014564</v>
      </c>
      <c r="AH44" s="87">
        <v>98.123154771493901</v>
      </c>
      <c r="AI44" s="87">
        <v>0.90396796530950263</v>
      </c>
      <c r="AJ44" s="98">
        <v>6.485349367870032E-4</v>
      </c>
      <c r="AK44" s="87">
        <v>1.1232954609985597E-3</v>
      </c>
      <c r="AL44" s="87">
        <v>1.4771137293573827E-2</v>
      </c>
      <c r="AM44" s="87">
        <v>5.3273629394605575E-3</v>
      </c>
      <c r="AN44" s="87">
        <v>0.45071102496615828</v>
      </c>
      <c r="AO44" s="87">
        <v>0.10039974310481295</v>
      </c>
      <c r="AP44" s="87">
        <v>1.2265044302061086</v>
      </c>
      <c r="AQ44" s="87">
        <v>0.16953027036750154</v>
      </c>
      <c r="AR44" s="87">
        <v>0.2918371504273734</v>
      </c>
      <c r="AS44" s="87">
        <v>5.8836991801669139E-2</v>
      </c>
      <c r="AT44" s="87">
        <v>0</v>
      </c>
      <c r="AU44" s="87">
        <v>0</v>
      </c>
      <c r="AV44" s="87">
        <v>0.50019000210311748</v>
      </c>
      <c r="AW44" s="87">
        <v>3.5602566866777242E-2</v>
      </c>
      <c r="AX44" s="87">
        <v>2.8885302242632172E-3</v>
      </c>
      <c r="AY44" s="87">
        <v>4.4028897992617081E-3</v>
      </c>
      <c r="AZ44" s="87">
        <v>0.5098083366360201</v>
      </c>
      <c r="BA44" s="87">
        <v>3.325476360906994E-2</v>
      </c>
      <c r="BB44" s="87">
        <v>2.6948781764170489E-3</v>
      </c>
      <c r="BC44" s="87">
        <v>4.5097808083294113E-4</v>
      </c>
      <c r="BD44" s="87">
        <v>3.0000540249698187</v>
      </c>
      <c r="BE44" s="87">
        <v>4</v>
      </c>
      <c r="BF44" s="98">
        <v>0.50481440126093624</v>
      </c>
      <c r="BG44" s="87">
        <v>3.4102912668783847E-2</v>
      </c>
      <c r="BH44" s="87">
        <v>0.4951855987390637</v>
      </c>
      <c r="BI44" s="87">
        <v>3.4102912668783847E-2</v>
      </c>
      <c r="BJ44" s="87">
        <v>1.7429422214768515</v>
      </c>
      <c r="BK44" s="87">
        <v>0.21746268542954791</v>
      </c>
      <c r="BL44" s="87">
        <v>5.8303427469507882</v>
      </c>
      <c r="BM44" s="87">
        <v>0.93968920207886864</v>
      </c>
      <c r="BN44" s="87">
        <v>0.36617541770057577</v>
      </c>
      <c r="BO44" s="87">
        <v>3.0340023436226507E-2</v>
      </c>
      <c r="BP44" s="87">
        <v>0.14834630223805609</v>
      </c>
      <c r="BQ44" s="87">
        <v>3.0940632714380505E-2</v>
      </c>
      <c r="BR44" s="87">
        <v>0.62253521283611868</v>
      </c>
      <c r="BS44" s="87">
        <v>8.2370969879324463E-2</v>
      </c>
      <c r="BT44" s="87">
        <v>0.22911848492582523</v>
      </c>
      <c r="BU44" s="87">
        <v>5.2629041369145244E-2</v>
      </c>
      <c r="BV44" s="87">
        <v>0.72929493962890979</v>
      </c>
      <c r="BW44" s="87">
        <v>7.2625557127910592E-2</v>
      </c>
      <c r="BX44" s="98">
        <v>39.916666666666664</v>
      </c>
      <c r="BY44" s="87">
        <v>0.84500493095208118</v>
      </c>
      <c r="BZ44" s="87" t="s">
        <v>3</v>
      </c>
      <c r="CA44" s="87" t="s">
        <v>3</v>
      </c>
      <c r="CB44" s="87">
        <v>14.413333333333334</v>
      </c>
      <c r="CC44" s="87">
        <v>0.78494161141662921</v>
      </c>
      <c r="CD44" s="87">
        <v>0.246</v>
      </c>
      <c r="CE44" s="87">
        <v>4.491102314577114E-2</v>
      </c>
      <c r="CF44" s="87">
        <v>45.526666666666664</v>
      </c>
      <c r="CG44" s="87">
        <v>0.46608296829355722</v>
      </c>
      <c r="CH44" s="87">
        <v>0.13300000000000001</v>
      </c>
      <c r="CI44" s="87">
        <v>2.1656407827707651E-2</v>
      </c>
      <c r="CJ44" s="87">
        <v>0.17933333333333334</v>
      </c>
      <c r="CK44" s="87">
        <v>2.0816659994661348E-3</v>
      </c>
      <c r="CL44" s="87">
        <v>1.9666666666666669E-2</v>
      </c>
      <c r="CM44" s="87">
        <v>1.7616280348965084E-2</v>
      </c>
      <c r="CN44" s="87" t="s">
        <v>3</v>
      </c>
      <c r="CO44" s="87" t="s">
        <v>3</v>
      </c>
      <c r="CP44" s="87" t="s">
        <v>3</v>
      </c>
      <c r="CQ44" s="87" t="s">
        <v>3</v>
      </c>
      <c r="CR44" s="87">
        <v>100.45400000000001</v>
      </c>
      <c r="CS44" s="87">
        <v>1.7018942387821818</v>
      </c>
      <c r="CT44" s="87">
        <v>84.919662256909518</v>
      </c>
      <c r="CU44" s="87">
        <v>0.73965113939576077</v>
      </c>
      <c r="CV44" s="87">
        <v>0.15082499716914857</v>
      </c>
      <c r="CW44" s="87">
        <v>7.41365035537763E-3</v>
      </c>
      <c r="CX44" s="87">
        <v>0.84917500283085146</v>
      </c>
      <c r="CY44" s="87">
        <v>7.4136503553776031E-3</v>
      </c>
      <c r="CZ44" s="98">
        <v>0.10000000000000002</v>
      </c>
      <c r="DA44" s="87">
        <v>1086.3835439865099</v>
      </c>
      <c r="DB44" s="87">
        <v>118.93438812400724</v>
      </c>
      <c r="DC44" s="87">
        <v>1.4732937931036469</v>
      </c>
      <c r="DD44" s="88">
        <v>0.5735149618633395</v>
      </c>
    </row>
    <row r="45" spans="1:108" s="49" customFormat="1" ht="12.75" x14ac:dyDescent="0.2">
      <c r="A45" s="41"/>
      <c r="B45" s="85" t="s">
        <v>168</v>
      </c>
      <c r="C45" s="86" t="s">
        <v>15</v>
      </c>
      <c r="D45" s="86">
        <v>7528</v>
      </c>
      <c r="E45" s="86">
        <v>3</v>
      </c>
      <c r="F45" s="87">
        <v>85.781400102334089</v>
      </c>
      <c r="G45" s="87">
        <v>0</v>
      </c>
      <c r="H45" s="87">
        <v>0.43176666666666663</v>
      </c>
      <c r="I45" s="87">
        <v>0.347552648289915</v>
      </c>
      <c r="J45" s="87">
        <v>1.0868333333333333</v>
      </c>
      <c r="K45" s="87">
        <v>0.28682730576661175</v>
      </c>
      <c r="L45" s="87">
        <v>12.566666666666668</v>
      </c>
      <c r="M45" s="87">
        <v>1.4195186977751764</v>
      </c>
      <c r="N45" s="87">
        <v>41.273333333333333</v>
      </c>
      <c r="O45" s="87">
        <v>1.7133690009257583</v>
      </c>
      <c r="P45" s="87" t="s">
        <v>3</v>
      </c>
      <c r="Q45" s="87" t="s">
        <v>3</v>
      </c>
      <c r="R45" s="87">
        <v>31.886666666666667</v>
      </c>
      <c r="S45" s="87">
        <v>0.36226141573915205</v>
      </c>
      <c r="T45" s="87">
        <v>0.25473333333333331</v>
      </c>
      <c r="U45" s="87">
        <v>1.2207511348892254E-2</v>
      </c>
      <c r="V45" s="87">
        <v>9.44</v>
      </c>
      <c r="W45" s="87">
        <v>0.82018290643002312</v>
      </c>
      <c r="X45" s="87">
        <v>7.2566666666666668E-2</v>
      </c>
      <c r="Y45" s="87">
        <v>1.0111544557254014E-2</v>
      </c>
      <c r="Z45" s="87" t="s">
        <v>3</v>
      </c>
      <c r="AA45" s="87" t="s">
        <v>3</v>
      </c>
      <c r="AB45" s="87">
        <v>97.012566666666672</v>
      </c>
      <c r="AC45" s="87">
        <v>0.29069094126465805</v>
      </c>
      <c r="AD45" s="98">
        <v>20.104725653102772</v>
      </c>
      <c r="AE45" s="87">
        <v>0.74697839086734663</v>
      </c>
      <c r="AF45" s="87">
        <v>13.093955338479541</v>
      </c>
      <c r="AG45" s="87">
        <v>1.0942991656682339</v>
      </c>
      <c r="AH45" s="87">
        <v>98.324580991582323</v>
      </c>
      <c r="AI45" s="87">
        <v>0.34367460273819428</v>
      </c>
      <c r="AJ45" s="98">
        <v>1.4359389613943584E-2</v>
      </c>
      <c r="AK45" s="87">
        <v>1.1559461231454132E-2</v>
      </c>
      <c r="AL45" s="87">
        <v>2.7289651637464413E-2</v>
      </c>
      <c r="AM45" s="87">
        <v>6.9195733110635829E-3</v>
      </c>
      <c r="AN45" s="87">
        <v>0.49502817713720731</v>
      </c>
      <c r="AO45" s="87">
        <v>5.1669134364445361E-2</v>
      </c>
      <c r="AP45" s="87">
        <v>1.0920784080148707</v>
      </c>
      <c r="AQ45" s="87">
        <v>5.8693623905759738E-2</v>
      </c>
      <c r="AR45" s="87">
        <v>0.32949208676488623</v>
      </c>
      <c r="AS45" s="87">
        <v>2.7368729829444199E-2</v>
      </c>
      <c r="AT45" s="87">
        <v>0</v>
      </c>
      <c r="AU45" s="87">
        <v>0</v>
      </c>
      <c r="AV45" s="87">
        <v>0.56234998913375844</v>
      </c>
      <c r="AW45" s="87">
        <v>2.4744510937946936E-2</v>
      </c>
      <c r="AX45" s="87">
        <v>7.2127404493491426E-3</v>
      </c>
      <c r="AY45" s="87">
        <v>2.559628984335773E-4</v>
      </c>
      <c r="AZ45" s="87">
        <v>0.47029009121611748</v>
      </c>
      <c r="BA45" s="87">
        <v>3.6193021965371892E-2</v>
      </c>
      <c r="BB45" s="87">
        <v>1.9510888225131315E-3</v>
      </c>
      <c r="BC45" s="87">
        <v>2.6558347293879154E-4</v>
      </c>
      <c r="BD45" s="87">
        <v>3.0000516227901102</v>
      </c>
      <c r="BE45" s="87">
        <v>4</v>
      </c>
      <c r="BF45" s="98">
        <v>0.45519936464811156</v>
      </c>
      <c r="BG45" s="87">
        <v>2.9971987339116695E-2</v>
      </c>
      <c r="BH45" s="87">
        <v>0.5448006353518885</v>
      </c>
      <c r="BI45" s="87">
        <v>2.9971987339116702E-2</v>
      </c>
      <c r="BJ45" s="87">
        <v>1.7172029229556065</v>
      </c>
      <c r="BK45" s="87">
        <v>0.19534740815202326</v>
      </c>
      <c r="BL45" s="87">
        <v>5.7158376998420843</v>
      </c>
      <c r="BM45" s="87">
        <v>0.84084388721316905</v>
      </c>
      <c r="BN45" s="87">
        <v>0.36935152433135193</v>
      </c>
      <c r="BO45" s="87">
        <v>2.7667874116961109E-2</v>
      </c>
      <c r="BP45" s="87">
        <v>0.17195245852398014</v>
      </c>
      <c r="BQ45" s="87">
        <v>1.4766812646390008E-2</v>
      </c>
      <c r="BR45" s="87">
        <v>0.56959522861376899</v>
      </c>
      <c r="BS45" s="87">
        <v>2.2686463533509275E-2</v>
      </c>
      <c r="BT45" s="87">
        <v>0.2584523128622509</v>
      </c>
      <c r="BU45" s="87">
        <v>2.9237549137998302E-2</v>
      </c>
      <c r="BV45" s="87">
        <v>0.68808487461584134</v>
      </c>
      <c r="BW45" s="87">
        <v>3.1867348620145355E-2</v>
      </c>
      <c r="BX45" s="98" t="s">
        <v>3</v>
      </c>
      <c r="BY45" s="87" t="s">
        <v>3</v>
      </c>
      <c r="BZ45" s="87" t="s">
        <v>3</v>
      </c>
      <c r="CA45" s="87" t="s">
        <v>3</v>
      </c>
      <c r="CB45" s="87" t="s">
        <v>3</v>
      </c>
      <c r="CC45" s="87" t="s">
        <v>3</v>
      </c>
      <c r="CD45" s="87" t="s">
        <v>3</v>
      </c>
      <c r="CE45" s="87" t="s">
        <v>3</v>
      </c>
      <c r="CF45" s="87" t="s">
        <v>3</v>
      </c>
      <c r="CG45" s="87" t="s">
        <v>3</v>
      </c>
      <c r="CH45" s="87" t="s">
        <v>3</v>
      </c>
      <c r="CI45" s="87" t="s">
        <v>3</v>
      </c>
      <c r="CJ45" s="87" t="s">
        <v>3</v>
      </c>
      <c r="CK45" s="87" t="s">
        <v>3</v>
      </c>
      <c r="CL45" s="87" t="s">
        <v>3</v>
      </c>
      <c r="CM45" s="87" t="s">
        <v>3</v>
      </c>
      <c r="CN45" s="87" t="s">
        <v>3</v>
      </c>
      <c r="CO45" s="87" t="s">
        <v>3</v>
      </c>
      <c r="CP45" s="87" t="s">
        <v>3</v>
      </c>
      <c r="CQ45" s="87" t="s">
        <v>3</v>
      </c>
      <c r="CR45" s="87" t="s">
        <v>3</v>
      </c>
      <c r="CS45" s="87" t="s">
        <v>3</v>
      </c>
      <c r="CT45" s="87" t="s">
        <v>3</v>
      </c>
      <c r="CU45" s="87" t="s">
        <v>3</v>
      </c>
      <c r="CV45" s="87">
        <v>0.14218599897665909</v>
      </c>
      <c r="CW45" s="87">
        <v>0</v>
      </c>
      <c r="CX45" s="87">
        <v>0.85781400102334093</v>
      </c>
      <c r="CY45" s="87">
        <v>0</v>
      </c>
      <c r="CZ45" s="98">
        <v>0.10000000000000002</v>
      </c>
      <c r="DA45" s="87">
        <v>956.49418616987748</v>
      </c>
      <c r="DB45" s="87">
        <v>60.271970576071311</v>
      </c>
      <c r="DC45" s="87">
        <v>1.9964130090492882</v>
      </c>
      <c r="DD45" s="88">
        <v>8.0549642929292287E-2</v>
      </c>
    </row>
    <row r="46" spans="1:108" s="49" customFormat="1" ht="12.75" x14ac:dyDescent="0.2">
      <c r="A46" s="41"/>
      <c r="B46" s="85" t="s">
        <v>168</v>
      </c>
      <c r="C46" s="86" t="s">
        <v>15</v>
      </c>
      <c r="D46" s="86" t="s">
        <v>231</v>
      </c>
      <c r="E46" s="86">
        <v>2</v>
      </c>
      <c r="F46" s="87">
        <v>84.462647657146633</v>
      </c>
      <c r="G46" s="87">
        <v>0</v>
      </c>
      <c r="H46" s="87">
        <v>4.7099999999999996E-2</v>
      </c>
      <c r="I46" s="87">
        <v>2.9839906166072294E-2</v>
      </c>
      <c r="J46" s="87">
        <v>0.28264999999999996</v>
      </c>
      <c r="K46" s="87">
        <v>8.237794000823298E-2</v>
      </c>
      <c r="L46" s="87">
        <v>7.0600000000000005</v>
      </c>
      <c r="M46" s="87">
        <v>1.2727922061357761</v>
      </c>
      <c r="N46" s="87">
        <v>49.575000000000003</v>
      </c>
      <c r="O46" s="87">
        <v>3.8113055505954914</v>
      </c>
      <c r="P46" s="87" t="s">
        <v>3</v>
      </c>
      <c r="Q46" s="87" t="s">
        <v>3</v>
      </c>
      <c r="R46" s="87">
        <v>32.685000000000002</v>
      </c>
      <c r="S46" s="87">
        <v>1.322289680818842</v>
      </c>
      <c r="T46" s="87">
        <v>0.28749999999999998</v>
      </c>
      <c r="U46" s="87">
        <v>1.2869343417595162E-2</v>
      </c>
      <c r="V46" s="87">
        <v>6.49</v>
      </c>
      <c r="W46" s="87">
        <v>0.28284271247461928</v>
      </c>
      <c r="X46" s="87">
        <v>6.3649999999999998E-2</v>
      </c>
      <c r="Y46" s="87">
        <v>2.1142492757477777E-2</v>
      </c>
      <c r="Z46" s="87" t="s">
        <v>3</v>
      </c>
      <c r="AA46" s="87" t="s">
        <v>3</v>
      </c>
      <c r="AB46" s="87">
        <v>96.490900000000011</v>
      </c>
      <c r="AC46" s="87">
        <v>0.81288995565205968</v>
      </c>
      <c r="AD46" s="98">
        <v>22.313215599877267</v>
      </c>
      <c r="AE46" s="87">
        <v>0.35729669714716283</v>
      </c>
      <c r="AF46" s="87">
        <v>11.526766392668073</v>
      </c>
      <c r="AG46" s="87">
        <v>1.8666218914936801</v>
      </c>
      <c r="AH46" s="87">
        <v>97.645881992545341</v>
      </c>
      <c r="AI46" s="87">
        <v>0.62585444212440278</v>
      </c>
      <c r="AJ46" s="98">
        <v>1.6597805436388896E-3</v>
      </c>
      <c r="AK46" s="87">
        <v>1.0498125456452814E-3</v>
      </c>
      <c r="AL46" s="87">
        <v>7.4925747374314979E-3</v>
      </c>
      <c r="AM46" s="87">
        <v>2.1743421268092073E-3</v>
      </c>
      <c r="AN46" s="87">
        <v>0.29333590783672348</v>
      </c>
      <c r="AO46" s="87">
        <v>5.2506860331028429E-2</v>
      </c>
      <c r="AP46" s="87">
        <v>1.38246384942463</v>
      </c>
      <c r="AQ46" s="87">
        <v>0.10808075240583322</v>
      </c>
      <c r="AR46" s="87">
        <v>0.30577228997869677</v>
      </c>
      <c r="AS46" s="87">
        <v>4.9122582184728716E-2</v>
      </c>
      <c r="AT46" s="87">
        <v>0</v>
      </c>
      <c r="AU46" s="87">
        <v>0</v>
      </c>
      <c r="AV46" s="87">
        <v>0.65788705364341882</v>
      </c>
      <c r="AW46" s="87">
        <v>1.1392458011629265E-2</v>
      </c>
      <c r="AX46" s="87">
        <v>8.5856021010998242E-3</v>
      </c>
      <c r="AY46" s="87">
        <v>3.9550198076979354E-4</v>
      </c>
      <c r="AZ46" s="87">
        <v>0.34106014541346297</v>
      </c>
      <c r="BA46" s="87">
        <v>1.4419469634914807E-2</v>
      </c>
      <c r="BB46" s="87">
        <v>1.8044174198022696E-3</v>
      </c>
      <c r="BC46" s="87">
        <v>5.9714584768803607E-4</v>
      </c>
      <c r="BD46" s="87">
        <v>3.0000616210989044</v>
      </c>
      <c r="BE46" s="87">
        <v>4</v>
      </c>
      <c r="BF46" s="98">
        <v>0.34139928969105027</v>
      </c>
      <c r="BG46" s="87">
        <v>1.3400157715519443E-2</v>
      </c>
      <c r="BH46" s="87">
        <v>0.65860071030894973</v>
      </c>
      <c r="BI46" s="87">
        <v>1.3400157715519405E-2</v>
      </c>
      <c r="BJ46" s="87">
        <v>2.1827180962486867</v>
      </c>
      <c r="BK46" s="87">
        <v>0.38791352574481086</v>
      </c>
      <c r="BL46" s="87">
        <v>7.8352619770899592</v>
      </c>
      <c r="BM46" s="87">
        <v>1.815791659684608</v>
      </c>
      <c r="BN46" s="87">
        <v>0.31654801485425166</v>
      </c>
      <c r="BO46" s="87">
        <v>3.8581254385791554E-2</v>
      </c>
      <c r="BP46" s="87">
        <v>0.15434910597701587</v>
      </c>
      <c r="BQ46" s="87">
        <v>2.529220987369498E-2</v>
      </c>
      <c r="BR46" s="87">
        <v>0.69757505932168384</v>
      </c>
      <c r="BS46" s="87">
        <v>5.2271871553108099E-2</v>
      </c>
      <c r="BT46" s="87">
        <v>0.14807583470130042</v>
      </c>
      <c r="BU46" s="87">
        <v>2.6979661679412896E-2</v>
      </c>
      <c r="BV46" s="87">
        <v>0.82434153848106395</v>
      </c>
      <c r="BW46" s="87">
        <v>3.7157711978232012E-2</v>
      </c>
      <c r="BX46" s="98" t="s">
        <v>3</v>
      </c>
      <c r="BY46" s="87" t="s">
        <v>3</v>
      </c>
      <c r="BZ46" s="87" t="s">
        <v>3</v>
      </c>
      <c r="CA46" s="87" t="s">
        <v>3</v>
      </c>
      <c r="CB46" s="87" t="s">
        <v>3</v>
      </c>
      <c r="CC46" s="87" t="s">
        <v>3</v>
      </c>
      <c r="CD46" s="87" t="s">
        <v>3</v>
      </c>
      <c r="CE46" s="87" t="s">
        <v>3</v>
      </c>
      <c r="CF46" s="87" t="s">
        <v>3</v>
      </c>
      <c r="CG46" s="87" t="s">
        <v>3</v>
      </c>
      <c r="CH46" s="87" t="s">
        <v>3</v>
      </c>
      <c r="CI46" s="87" t="s">
        <v>3</v>
      </c>
      <c r="CJ46" s="87" t="s">
        <v>3</v>
      </c>
      <c r="CK46" s="87" t="s">
        <v>3</v>
      </c>
      <c r="CL46" s="87" t="s">
        <v>3</v>
      </c>
      <c r="CM46" s="87" t="s">
        <v>3</v>
      </c>
      <c r="CN46" s="87" t="s">
        <v>3</v>
      </c>
      <c r="CO46" s="87" t="s">
        <v>3</v>
      </c>
      <c r="CP46" s="87" t="s">
        <v>3</v>
      </c>
      <c r="CQ46" s="87" t="s">
        <v>3</v>
      </c>
      <c r="CR46" s="87" t="s">
        <v>3</v>
      </c>
      <c r="CS46" s="87" t="s">
        <v>3</v>
      </c>
      <c r="CT46" s="87" t="s">
        <v>3</v>
      </c>
      <c r="CU46" s="87" t="s">
        <v>3</v>
      </c>
      <c r="CV46" s="87">
        <v>0.15537352342853367</v>
      </c>
      <c r="CW46" s="87">
        <v>0</v>
      </c>
      <c r="CX46" s="87">
        <v>0.84462647657146628</v>
      </c>
      <c r="CY46" s="87">
        <v>0</v>
      </c>
      <c r="CZ46" s="98">
        <v>0.1</v>
      </c>
      <c r="DA46" s="87">
        <v>855.03218055817229</v>
      </c>
      <c r="DB46" s="87">
        <v>14.563651407322597</v>
      </c>
      <c r="DC46" s="87">
        <v>1.7145026176502047</v>
      </c>
      <c r="DD46" s="88">
        <v>0.28414524930504359</v>
      </c>
    </row>
    <row r="47" spans="1:108" s="49" customFormat="1" ht="12.75" x14ac:dyDescent="0.2">
      <c r="A47" s="41"/>
      <c r="B47" s="85" t="s">
        <v>168</v>
      </c>
      <c r="C47" s="86" t="s">
        <v>15</v>
      </c>
      <c r="D47" s="86" t="s">
        <v>234</v>
      </c>
      <c r="E47" s="86">
        <v>11</v>
      </c>
      <c r="F47" s="87">
        <v>85.319935396627073</v>
      </c>
      <c r="G47" s="87">
        <v>0.63131290890877789</v>
      </c>
      <c r="H47" s="87">
        <v>0.16844545454545456</v>
      </c>
      <c r="I47" s="87">
        <v>0.29085412963764629</v>
      </c>
      <c r="J47" s="87">
        <v>0.9490909090909091</v>
      </c>
      <c r="K47" s="87">
        <v>0.16455327073349496</v>
      </c>
      <c r="L47" s="87">
        <v>15.022727272727273</v>
      </c>
      <c r="M47" s="87">
        <v>2.1490699891305929</v>
      </c>
      <c r="N47" s="87">
        <v>38.11</v>
      </c>
      <c r="O47" s="87">
        <v>2.9053089336592066</v>
      </c>
      <c r="P47" s="87" t="s">
        <v>3</v>
      </c>
      <c r="Q47" s="87" t="s">
        <v>3</v>
      </c>
      <c r="R47" s="87">
        <v>33.031818181818181</v>
      </c>
      <c r="S47" s="87">
        <v>4.5021168758303922</v>
      </c>
      <c r="T47" s="87">
        <v>0.22625454545454549</v>
      </c>
      <c r="U47" s="87">
        <v>4.5619521339802682E-2</v>
      </c>
      <c r="V47" s="87">
        <v>9.1972727272727255</v>
      </c>
      <c r="W47" s="87">
        <v>1.199517327170327</v>
      </c>
      <c r="X47" s="87">
        <v>0.13435454545454545</v>
      </c>
      <c r="Y47" s="87">
        <v>4.9379760299871102E-2</v>
      </c>
      <c r="Z47" s="87" t="s">
        <v>3</v>
      </c>
      <c r="AA47" s="87" t="s">
        <v>3</v>
      </c>
      <c r="AB47" s="87">
        <v>96.83996363636362</v>
      </c>
      <c r="AC47" s="87">
        <v>0.46123497324623153</v>
      </c>
      <c r="AD47" s="98">
        <v>20.326181256324489</v>
      </c>
      <c r="AE47" s="87">
        <v>1.576226396249097</v>
      </c>
      <c r="AF47" s="87">
        <v>14.120512253271498</v>
      </c>
      <c r="AG47" s="87">
        <v>3.4776500690138308</v>
      </c>
      <c r="AH47" s="87">
        <v>98.254838964141442</v>
      </c>
      <c r="AI47" s="87">
        <v>0.31749975571962236</v>
      </c>
      <c r="AJ47" s="98">
        <v>5.5445538255114281E-3</v>
      </c>
      <c r="AK47" s="87">
        <v>9.5438104089299158E-3</v>
      </c>
      <c r="AL47" s="87">
        <v>2.3741459195323136E-2</v>
      </c>
      <c r="AM47" s="87">
        <v>4.3334082889302968E-3</v>
      </c>
      <c r="AN47" s="87">
        <v>0.58676694944372987</v>
      </c>
      <c r="AO47" s="87">
        <v>7.4665485753805966E-2</v>
      </c>
      <c r="AP47" s="87">
        <v>1.0004375158675189</v>
      </c>
      <c r="AQ47" s="87">
        <v>7.0574561265462479E-2</v>
      </c>
      <c r="AR47" s="87">
        <v>0.35411935039309855</v>
      </c>
      <c r="AS47" s="87">
        <v>9.2781339713368521E-2</v>
      </c>
      <c r="AT47" s="87">
        <v>0</v>
      </c>
      <c r="AU47" s="87">
        <v>0</v>
      </c>
      <c r="AV47" s="87">
        <v>0.56513224649146909</v>
      </c>
      <c r="AW47" s="87">
        <v>5.2756654196152906E-2</v>
      </c>
      <c r="AX47" s="87">
        <v>6.3833304632859933E-3</v>
      </c>
      <c r="AY47" s="87">
        <v>1.389642359116258E-3</v>
      </c>
      <c r="AZ47" s="87">
        <v>0.45435608240526193</v>
      </c>
      <c r="BA47" s="87">
        <v>5.1614076253754845E-2</v>
      </c>
      <c r="BB47" s="87">
        <v>3.5705910417926853E-3</v>
      </c>
      <c r="BC47" s="87">
        <v>1.258095760857125E-3</v>
      </c>
      <c r="BD47" s="87">
        <v>3.0000520791269918</v>
      </c>
      <c r="BE47" s="87">
        <v>4</v>
      </c>
      <c r="BF47" s="98">
        <v>0.4457197265339547</v>
      </c>
      <c r="BG47" s="87">
        <v>5.1179378031545437E-2</v>
      </c>
      <c r="BH47" s="87">
        <v>0.55428027346604514</v>
      </c>
      <c r="BI47" s="87">
        <v>5.1179378031545104E-2</v>
      </c>
      <c r="BJ47" s="87">
        <v>1.6726372835253498</v>
      </c>
      <c r="BK47" s="87">
        <v>0.3537504681431623</v>
      </c>
      <c r="BL47" s="87">
        <v>5.5564198023761273</v>
      </c>
      <c r="BM47" s="87">
        <v>1.5671137729739661</v>
      </c>
      <c r="BN47" s="87">
        <v>0.37962716188343626</v>
      </c>
      <c r="BO47" s="87">
        <v>4.5781888651145311E-2</v>
      </c>
      <c r="BP47" s="87">
        <v>0.18241038163506793</v>
      </c>
      <c r="BQ47" s="87">
        <v>4.7750693087749346E-2</v>
      </c>
      <c r="BR47" s="87">
        <v>0.515280457110875</v>
      </c>
      <c r="BS47" s="87">
        <v>3.5080029078402783E-2</v>
      </c>
      <c r="BT47" s="87">
        <v>0.3023091612540571</v>
      </c>
      <c r="BU47" s="87">
        <v>3.8729888424187855E-2</v>
      </c>
      <c r="BV47" s="87">
        <v>0.63080697164270405</v>
      </c>
      <c r="BW47" s="87">
        <v>3.6354610113358325E-2</v>
      </c>
      <c r="BX47" s="98" t="s">
        <v>3</v>
      </c>
      <c r="BY47" s="87" t="s">
        <v>3</v>
      </c>
      <c r="BZ47" s="87" t="s">
        <v>3</v>
      </c>
      <c r="CA47" s="87" t="s">
        <v>3</v>
      </c>
      <c r="CB47" s="87" t="s">
        <v>3</v>
      </c>
      <c r="CC47" s="87" t="s">
        <v>3</v>
      </c>
      <c r="CD47" s="87" t="s">
        <v>3</v>
      </c>
      <c r="CE47" s="87" t="s">
        <v>3</v>
      </c>
      <c r="CF47" s="87" t="s">
        <v>3</v>
      </c>
      <c r="CG47" s="87" t="s">
        <v>3</v>
      </c>
      <c r="CH47" s="87" t="s">
        <v>3</v>
      </c>
      <c r="CI47" s="87" t="s">
        <v>3</v>
      </c>
      <c r="CJ47" s="87" t="s">
        <v>3</v>
      </c>
      <c r="CK47" s="87" t="s">
        <v>3</v>
      </c>
      <c r="CL47" s="87" t="s">
        <v>3</v>
      </c>
      <c r="CM47" s="87" t="s">
        <v>3</v>
      </c>
      <c r="CN47" s="87" t="s">
        <v>3</v>
      </c>
      <c r="CO47" s="87" t="s">
        <v>3</v>
      </c>
      <c r="CP47" s="87" t="s">
        <v>3</v>
      </c>
      <c r="CQ47" s="87" t="s">
        <v>3</v>
      </c>
      <c r="CR47" s="87" t="s">
        <v>3</v>
      </c>
      <c r="CS47" s="87" t="s">
        <v>3</v>
      </c>
      <c r="CT47" s="87" t="s">
        <v>3</v>
      </c>
      <c r="CU47" s="87" t="s">
        <v>3</v>
      </c>
      <c r="CV47" s="87">
        <v>0.14680064603372911</v>
      </c>
      <c r="CW47" s="87">
        <v>6.3131290890877725E-3</v>
      </c>
      <c r="CX47" s="87">
        <v>0.853199353966271</v>
      </c>
      <c r="CY47" s="87">
        <v>6.3131290890877855E-3</v>
      </c>
      <c r="CZ47" s="98">
        <v>9.9999999999999992E-2</v>
      </c>
      <c r="DA47" s="87">
        <v>921.10506912256494</v>
      </c>
      <c r="DB47" s="87">
        <v>44.632734873837713</v>
      </c>
      <c r="DC47" s="87">
        <v>2.0616338316808123</v>
      </c>
      <c r="DD47" s="88">
        <v>0.49957580191923828</v>
      </c>
    </row>
    <row r="48" spans="1:108" s="49" customFormat="1" ht="12.75" x14ac:dyDescent="0.2">
      <c r="A48" s="41"/>
      <c r="B48" s="85" t="s">
        <v>168</v>
      </c>
      <c r="C48" s="86" t="s">
        <v>15</v>
      </c>
      <c r="D48" s="86">
        <v>7523</v>
      </c>
      <c r="E48" s="86">
        <v>7</v>
      </c>
      <c r="F48" s="87">
        <v>84.348351126149893</v>
      </c>
      <c r="G48" s="87">
        <v>0.22128918769672015</v>
      </c>
      <c r="H48" s="87">
        <v>3.6257142857142863E-2</v>
      </c>
      <c r="I48" s="87">
        <v>1.4118410810339928E-2</v>
      </c>
      <c r="J48" s="87">
        <v>1.1843857142857144</v>
      </c>
      <c r="K48" s="87">
        <v>0.3439131742585198</v>
      </c>
      <c r="L48" s="87">
        <v>13.77285714285714</v>
      </c>
      <c r="M48" s="87">
        <v>1.6832875995673591</v>
      </c>
      <c r="N48" s="87">
        <v>36.35857142857143</v>
      </c>
      <c r="O48" s="87">
        <v>3.5578805890184517</v>
      </c>
      <c r="P48" s="87" t="s">
        <v>3</v>
      </c>
      <c r="Q48" s="87" t="s">
        <v>3</v>
      </c>
      <c r="R48" s="87">
        <v>37.118571428571428</v>
      </c>
      <c r="S48" s="87">
        <v>1.5856379217991798</v>
      </c>
      <c r="T48" s="87">
        <v>0.25807142857142862</v>
      </c>
      <c r="U48" s="87">
        <v>4.2451529783417284E-2</v>
      </c>
      <c r="V48" s="87">
        <v>7.92</v>
      </c>
      <c r="W48" s="87">
        <v>0.67419087307181302</v>
      </c>
      <c r="X48" s="87">
        <v>0.10952857142857143</v>
      </c>
      <c r="Y48" s="87">
        <v>1.8824958104044939E-2</v>
      </c>
      <c r="Z48" s="87" t="s">
        <v>3</v>
      </c>
      <c r="AA48" s="87" t="s">
        <v>3</v>
      </c>
      <c r="AB48" s="87">
        <v>96.758242857142847</v>
      </c>
      <c r="AC48" s="87">
        <v>0.36096677066429811</v>
      </c>
      <c r="AD48" s="98">
        <v>22.132967129971604</v>
      </c>
      <c r="AE48" s="87">
        <v>0.62671723700390269</v>
      </c>
      <c r="AF48" s="87">
        <v>16.654372414536365</v>
      </c>
      <c r="AG48" s="87">
        <v>1.6785413577000625</v>
      </c>
      <c r="AH48" s="87">
        <v>98.427010973079405</v>
      </c>
      <c r="AI48" s="87">
        <v>0.32199806813262494</v>
      </c>
      <c r="AJ48" s="98">
        <v>1.2241950465485079E-3</v>
      </c>
      <c r="AK48" s="87">
        <v>4.808315249461294E-4</v>
      </c>
      <c r="AL48" s="87">
        <v>2.9941761183015437E-2</v>
      </c>
      <c r="AM48" s="87">
        <v>8.5006702767239269E-3</v>
      </c>
      <c r="AN48" s="87">
        <v>0.54612936684329683</v>
      </c>
      <c r="AO48" s="87">
        <v>6.0093035938508663E-2</v>
      </c>
      <c r="AP48" s="87">
        <v>0.96948429213518228</v>
      </c>
      <c r="AQ48" s="87">
        <v>0.10473990867423122</v>
      </c>
      <c r="AR48" s="87">
        <v>0.42194315292409268</v>
      </c>
      <c r="AS48" s="87">
        <v>4.0490268144308068E-2</v>
      </c>
      <c r="AT48" s="87">
        <v>0</v>
      </c>
      <c r="AU48" s="87">
        <v>0</v>
      </c>
      <c r="AV48" s="87">
        <v>0.62365348882545746</v>
      </c>
      <c r="AW48" s="87">
        <v>2.4211309760749786E-2</v>
      </c>
      <c r="AX48" s="87">
        <v>7.371008971477278E-3</v>
      </c>
      <c r="AY48" s="87">
        <v>1.2789724169891845E-3</v>
      </c>
      <c r="AZ48" s="87">
        <v>0.39734185147321133</v>
      </c>
      <c r="BA48" s="87">
        <v>2.9412258407326086E-2</v>
      </c>
      <c r="BB48" s="87">
        <v>2.966520416868667E-3</v>
      </c>
      <c r="BC48" s="87">
        <v>5.0514553490895852E-4</v>
      </c>
      <c r="BD48" s="87">
        <v>3.0000556378191505</v>
      </c>
      <c r="BE48" s="87">
        <v>4</v>
      </c>
      <c r="BF48" s="98">
        <v>0.38904865115965304</v>
      </c>
      <c r="BG48" s="87">
        <v>2.6732381769311704E-2</v>
      </c>
      <c r="BH48" s="87">
        <v>0.61095134884034696</v>
      </c>
      <c r="BI48" s="87">
        <v>2.6732381769311697E-2</v>
      </c>
      <c r="BJ48" s="87">
        <v>1.491480593841167</v>
      </c>
      <c r="BK48" s="87">
        <v>0.1738220097364841</v>
      </c>
      <c r="BL48" s="87">
        <v>4.7555453525530735</v>
      </c>
      <c r="BM48" s="87">
        <v>0.73467923266360635</v>
      </c>
      <c r="BN48" s="87">
        <v>0.40295437427028141</v>
      </c>
      <c r="BO48" s="87">
        <v>2.6562315280521224E-2</v>
      </c>
      <c r="BP48" s="87">
        <v>0.21792097066838859</v>
      </c>
      <c r="BQ48" s="87">
        <v>2.2496993687413754E-2</v>
      </c>
      <c r="BR48" s="87">
        <v>0.50002670683480888</v>
      </c>
      <c r="BS48" s="87">
        <v>4.9880539476005695E-2</v>
      </c>
      <c r="BT48" s="87">
        <v>0.28205232249680257</v>
      </c>
      <c r="BU48" s="87">
        <v>3.2738975820305202E-2</v>
      </c>
      <c r="BV48" s="87">
        <v>0.63848046181907547</v>
      </c>
      <c r="BW48" s="87">
        <v>4.8248769797160487E-2</v>
      </c>
      <c r="BX48" s="98" t="s">
        <v>3</v>
      </c>
      <c r="BY48" s="87" t="s">
        <v>3</v>
      </c>
      <c r="BZ48" s="87" t="s">
        <v>3</v>
      </c>
      <c r="CA48" s="87" t="s">
        <v>3</v>
      </c>
      <c r="CB48" s="87" t="s">
        <v>3</v>
      </c>
      <c r="CC48" s="87" t="s">
        <v>3</v>
      </c>
      <c r="CD48" s="87" t="s">
        <v>3</v>
      </c>
      <c r="CE48" s="87" t="s">
        <v>3</v>
      </c>
      <c r="CF48" s="87" t="s">
        <v>3</v>
      </c>
      <c r="CG48" s="87" t="s">
        <v>3</v>
      </c>
      <c r="CH48" s="87" t="s">
        <v>3</v>
      </c>
      <c r="CI48" s="87" t="s">
        <v>3</v>
      </c>
      <c r="CJ48" s="87" t="s">
        <v>3</v>
      </c>
      <c r="CK48" s="87" t="s">
        <v>3</v>
      </c>
      <c r="CL48" s="87" t="s">
        <v>3</v>
      </c>
      <c r="CM48" s="87" t="s">
        <v>3</v>
      </c>
      <c r="CN48" s="87" t="s">
        <v>3</v>
      </c>
      <c r="CO48" s="87" t="s">
        <v>3</v>
      </c>
      <c r="CP48" s="87" t="s">
        <v>3</v>
      </c>
      <c r="CQ48" s="87" t="s">
        <v>3</v>
      </c>
      <c r="CR48" s="87" t="s">
        <v>3</v>
      </c>
      <c r="CS48" s="87" t="s">
        <v>3</v>
      </c>
      <c r="CT48" s="87" t="s">
        <v>3</v>
      </c>
      <c r="CU48" s="87" t="s">
        <v>3</v>
      </c>
      <c r="CV48" s="87">
        <v>0.15651648873850085</v>
      </c>
      <c r="CW48" s="87">
        <v>2.2128918769672014E-3</v>
      </c>
      <c r="CX48" s="87">
        <v>0.84348351126149912</v>
      </c>
      <c r="CY48" s="87">
        <v>2.2128918769671775E-3</v>
      </c>
      <c r="CZ48" s="98">
        <v>9.9999999999999992E-2</v>
      </c>
      <c r="DA48" s="87">
        <v>890.51453395436772</v>
      </c>
      <c r="DB48" s="87">
        <v>38.845217898958957</v>
      </c>
      <c r="DC48" s="87">
        <v>2.3624566367594042</v>
      </c>
      <c r="DD48" s="88">
        <v>0.21762305950592709</v>
      </c>
    </row>
    <row r="49" spans="1:108" s="49" customFormat="1" ht="12.75" x14ac:dyDescent="0.2">
      <c r="A49" s="41"/>
      <c r="B49" s="89" t="s">
        <v>168</v>
      </c>
      <c r="C49" s="48" t="s">
        <v>15</v>
      </c>
      <c r="D49" s="48" t="s">
        <v>1771</v>
      </c>
      <c r="E49" s="48">
        <v>1</v>
      </c>
      <c r="F49" s="90">
        <v>85.553837069769401</v>
      </c>
      <c r="G49" s="87" t="s">
        <v>3</v>
      </c>
      <c r="H49" s="90">
        <v>0.106</v>
      </c>
      <c r="I49" s="87" t="s">
        <v>3</v>
      </c>
      <c r="J49" s="90">
        <v>0.49780000000000002</v>
      </c>
      <c r="K49" s="87" t="s">
        <v>3</v>
      </c>
      <c r="L49" s="90">
        <v>10.37</v>
      </c>
      <c r="M49" s="87" t="s">
        <v>3</v>
      </c>
      <c r="N49" s="90">
        <v>49.45</v>
      </c>
      <c r="O49" s="87" t="s">
        <v>3</v>
      </c>
      <c r="P49" s="90">
        <v>0.10630000000000001</v>
      </c>
      <c r="Q49" s="87" t="s">
        <v>3</v>
      </c>
      <c r="R49" s="90">
        <v>26.8</v>
      </c>
      <c r="S49" s="87" t="s">
        <v>3</v>
      </c>
      <c r="T49" s="90">
        <v>0.29959999999999998</v>
      </c>
      <c r="U49" s="87" t="s">
        <v>3</v>
      </c>
      <c r="V49" s="90">
        <v>9.9700000000000006</v>
      </c>
      <c r="W49" s="87" t="s">
        <v>3</v>
      </c>
      <c r="X49" s="90">
        <v>9.4399999999999998E-2</v>
      </c>
      <c r="Y49" s="87" t="s">
        <v>3</v>
      </c>
      <c r="Z49" s="90">
        <v>0.11609999999999999</v>
      </c>
      <c r="AA49" s="87" t="s">
        <v>3</v>
      </c>
      <c r="AB49" s="90">
        <v>97.810199999999995</v>
      </c>
      <c r="AC49" s="87" t="s">
        <v>3</v>
      </c>
      <c r="AD49" s="99">
        <v>17.946265981285553</v>
      </c>
      <c r="AE49" s="87" t="s">
        <v>3</v>
      </c>
      <c r="AF49" s="90">
        <v>9.8396688360907394</v>
      </c>
      <c r="AG49" s="87" t="s">
        <v>3</v>
      </c>
      <c r="AH49" s="90">
        <v>98.796134817376284</v>
      </c>
      <c r="AI49" s="87" t="s">
        <v>3</v>
      </c>
      <c r="AJ49" s="99">
        <v>3.5521339235717138E-3</v>
      </c>
      <c r="AK49" s="87" t="s">
        <v>3</v>
      </c>
      <c r="AL49" s="90">
        <v>1.2545667784410209E-2</v>
      </c>
      <c r="AM49" s="87" t="s">
        <v>3</v>
      </c>
      <c r="AN49" s="90">
        <v>0.4096043831167957</v>
      </c>
      <c r="AO49" s="87" t="s">
        <v>3</v>
      </c>
      <c r="AP49" s="90">
        <v>1.3107197383356557</v>
      </c>
      <c r="AQ49" s="87" t="s">
        <v>3</v>
      </c>
      <c r="AR49" s="90">
        <v>0.24813683109788456</v>
      </c>
      <c r="AS49" s="87" t="s">
        <v>3</v>
      </c>
      <c r="AT49" s="90">
        <v>2.040337668566517E-3</v>
      </c>
      <c r="AU49" s="87" t="s">
        <v>3</v>
      </c>
      <c r="AV49" s="90">
        <v>0.50295947929141516</v>
      </c>
      <c r="AW49" s="87" t="s">
        <v>3</v>
      </c>
      <c r="AX49" s="90">
        <v>8.5042554097324238E-3</v>
      </c>
      <c r="AY49" s="87" t="s">
        <v>3</v>
      </c>
      <c r="AZ49" s="90">
        <v>0.49804436439532784</v>
      </c>
      <c r="BA49" s="87" t="s">
        <v>3</v>
      </c>
      <c r="BB49" s="90">
        <v>2.5443621592074078E-3</v>
      </c>
      <c r="BC49" s="87" t="s">
        <v>3</v>
      </c>
      <c r="BD49" s="90">
        <v>2.9986515531825675</v>
      </c>
      <c r="BE49" s="90">
        <v>4</v>
      </c>
      <c r="BF49" s="99">
        <v>0.49754490708148297</v>
      </c>
      <c r="BG49" s="87" t="s">
        <v>3</v>
      </c>
      <c r="BH49" s="90">
        <v>0.50245509291851698</v>
      </c>
      <c r="BI49" s="87" t="s">
        <v>3</v>
      </c>
      <c r="BJ49" s="90">
        <v>2.0269440738243674</v>
      </c>
      <c r="BK49" s="87" t="s">
        <v>3</v>
      </c>
      <c r="BL49" s="90">
        <v>7.0888898448550828</v>
      </c>
      <c r="BM49" s="87" t="s">
        <v>3</v>
      </c>
      <c r="BN49" s="90">
        <v>0.33036619627284963</v>
      </c>
      <c r="BO49" s="87" t="s">
        <v>3</v>
      </c>
      <c r="BP49" s="90">
        <v>0.1260562627754433</v>
      </c>
      <c r="BQ49" s="87" t="s">
        <v>3</v>
      </c>
      <c r="BR49" s="90">
        <v>0.66586016686665206</v>
      </c>
      <c r="BS49" s="87" t="s">
        <v>3</v>
      </c>
      <c r="BT49" s="90">
        <v>0.20808357035790456</v>
      </c>
      <c r="BU49" s="87" t="s">
        <v>3</v>
      </c>
      <c r="BV49" s="90">
        <v>0.76190278447588644</v>
      </c>
      <c r="BW49" s="87" t="s">
        <v>3</v>
      </c>
      <c r="BX49" s="99">
        <v>39.128550000000004</v>
      </c>
      <c r="BY49" s="87" t="s">
        <v>3</v>
      </c>
      <c r="BZ49" s="90">
        <v>1.47E-2</v>
      </c>
      <c r="CA49" s="87" t="s">
        <v>3</v>
      </c>
      <c r="CB49" s="90">
        <v>13.5444</v>
      </c>
      <c r="CC49" s="87" t="s">
        <v>3</v>
      </c>
      <c r="CD49" s="90">
        <v>0.24675</v>
      </c>
      <c r="CE49" s="87" t="s">
        <v>3</v>
      </c>
      <c r="CF49" s="90">
        <v>45.002099999999999</v>
      </c>
      <c r="CG49" s="87" t="s">
        <v>3</v>
      </c>
      <c r="CH49" s="90" t="s">
        <v>3</v>
      </c>
      <c r="CI49" s="87" t="s">
        <v>3</v>
      </c>
      <c r="CJ49" s="90">
        <v>2.2100000000000002E-2</v>
      </c>
      <c r="CK49" s="87" t="s">
        <v>3</v>
      </c>
      <c r="CL49" s="90">
        <v>0.1923</v>
      </c>
      <c r="CM49" s="87" t="s">
        <v>3</v>
      </c>
      <c r="CN49" s="90">
        <v>1.5899999999999997E-2</v>
      </c>
      <c r="CO49" s="87" t="s">
        <v>3</v>
      </c>
      <c r="CP49" s="90">
        <v>0.13070000000000001</v>
      </c>
      <c r="CQ49" s="87" t="s">
        <v>3</v>
      </c>
      <c r="CR49" s="90">
        <v>98.341049999999996</v>
      </c>
      <c r="CS49" s="87" t="s">
        <v>3</v>
      </c>
      <c r="CT49" s="90">
        <v>85.553837069769401</v>
      </c>
      <c r="CU49" s="87" t="s">
        <v>3</v>
      </c>
      <c r="CV49" s="90">
        <v>0.14446162930230599</v>
      </c>
      <c r="CW49" s="87" t="s">
        <v>3</v>
      </c>
      <c r="CX49" s="90">
        <v>0.85553837069769401</v>
      </c>
      <c r="CY49" s="87" t="s">
        <v>3</v>
      </c>
      <c r="CZ49" s="99">
        <v>0.1</v>
      </c>
      <c r="DA49" s="90">
        <v>1044.5727197910314</v>
      </c>
      <c r="DB49" s="87" t="s">
        <v>3</v>
      </c>
      <c r="DC49" s="90">
        <v>1.2955468912162087</v>
      </c>
      <c r="DD49" s="88" t="s">
        <v>3</v>
      </c>
    </row>
    <row r="50" spans="1:108" s="49" customFormat="1" ht="12.75" x14ac:dyDescent="0.2">
      <c r="A50" s="41"/>
      <c r="B50" s="89" t="s">
        <v>168</v>
      </c>
      <c r="C50" s="48" t="s">
        <v>15</v>
      </c>
      <c r="D50" s="48" t="s">
        <v>1773</v>
      </c>
      <c r="E50" s="48">
        <v>4</v>
      </c>
      <c r="F50" s="90">
        <v>85.319988968966669</v>
      </c>
      <c r="G50" s="90">
        <v>0.73169141378983638</v>
      </c>
      <c r="H50" s="90">
        <v>0.49940000000000001</v>
      </c>
      <c r="I50" s="90">
        <v>0.23579232387845034</v>
      </c>
      <c r="J50" s="90">
        <v>0.64965000000000006</v>
      </c>
      <c r="K50" s="90">
        <v>1.6155597585150901E-2</v>
      </c>
      <c r="L50" s="90">
        <v>10.417499999999999</v>
      </c>
      <c r="M50" s="90">
        <v>0.2921614850272593</v>
      </c>
      <c r="N50" s="90">
        <v>46.269999999999996</v>
      </c>
      <c r="O50" s="90">
        <v>0.62902040242480628</v>
      </c>
      <c r="P50" s="90">
        <v>0.16074999999999998</v>
      </c>
      <c r="Q50" s="90">
        <v>1.9330200895662491E-2</v>
      </c>
      <c r="R50" s="90">
        <v>28.695</v>
      </c>
      <c r="S50" s="90">
        <v>0.50560195147302756</v>
      </c>
      <c r="T50" s="90">
        <v>0.30714999999999998</v>
      </c>
      <c r="U50" s="90">
        <v>2.3689167707343931E-2</v>
      </c>
      <c r="V50" s="90">
        <v>9.86</v>
      </c>
      <c r="W50" s="90">
        <v>0.46925472826600251</v>
      </c>
      <c r="X50" s="90">
        <v>7.5225E-2</v>
      </c>
      <c r="Y50" s="90">
        <v>2.3977419933484639E-3</v>
      </c>
      <c r="Z50" s="90">
        <v>0.13297500000000001</v>
      </c>
      <c r="AA50" s="90">
        <v>2.4205147524166495E-2</v>
      </c>
      <c r="AB50" s="90">
        <v>97.06765</v>
      </c>
      <c r="AC50" s="90">
        <v>0.61127392932028513</v>
      </c>
      <c r="AD50" s="99">
        <v>18.538477696649867</v>
      </c>
      <c r="AE50" s="90">
        <v>0.40196265645657048</v>
      </c>
      <c r="AF50" s="90">
        <v>11.287533122193967</v>
      </c>
      <c r="AG50" s="90">
        <v>0.2705570941908812</v>
      </c>
      <c r="AH50" s="90">
        <v>98.198660818843834</v>
      </c>
      <c r="AI50" s="90">
        <v>0.60668989843603816</v>
      </c>
      <c r="AJ50" s="99">
        <v>1.6804646275648479E-2</v>
      </c>
      <c r="AK50" s="90">
        <v>7.8240455170826267E-3</v>
      </c>
      <c r="AL50" s="90">
        <v>1.6468617771842855E-2</v>
      </c>
      <c r="AM50" s="90">
        <v>5.5008572644319831E-4</v>
      </c>
      <c r="AN50" s="90">
        <v>0.41384121663907597</v>
      </c>
      <c r="AO50" s="90">
        <v>1.2684755868035118E-2</v>
      </c>
      <c r="AP50" s="90">
        <v>1.2333383593249798</v>
      </c>
      <c r="AQ50" s="90">
        <v>1.0054449075760844E-2</v>
      </c>
      <c r="AR50" s="90">
        <v>0.28627944219357471</v>
      </c>
      <c r="AS50" s="90">
        <v>7.6058454112873999E-3</v>
      </c>
      <c r="AT50" s="90">
        <v>3.1029391825074257E-3</v>
      </c>
      <c r="AU50" s="90">
        <v>3.7276181254135065E-4</v>
      </c>
      <c r="AV50" s="90">
        <v>0.52259227323058499</v>
      </c>
      <c r="AW50" s="90">
        <v>1.5775758682138499E-2</v>
      </c>
      <c r="AX50" s="90">
        <v>8.7709179933309032E-3</v>
      </c>
      <c r="AY50" s="90">
        <v>7.2102760593932341E-4</v>
      </c>
      <c r="AZ50" s="90">
        <v>0.49520844056925417</v>
      </c>
      <c r="BA50" s="90">
        <v>1.9269591971233204E-2</v>
      </c>
      <c r="BB50" s="90">
        <v>2.0389041016403006E-3</v>
      </c>
      <c r="BC50" s="90">
        <v>5.8402823908980253E-5</v>
      </c>
      <c r="BD50" s="90">
        <v>2.9984457572824397</v>
      </c>
      <c r="BE50" s="90">
        <v>4</v>
      </c>
      <c r="BF50" s="99">
        <v>0.48650316424184853</v>
      </c>
      <c r="BG50" s="90">
        <v>1.6891269613431664E-2</v>
      </c>
      <c r="BH50" s="90">
        <v>0.51349683575815153</v>
      </c>
      <c r="BI50" s="90">
        <v>1.6891269613431681E-2</v>
      </c>
      <c r="BJ50" s="90">
        <v>1.8259037114648533</v>
      </c>
      <c r="BK50" s="90">
        <v>5.3563338295212447E-2</v>
      </c>
      <c r="BL50" s="90">
        <v>6.1838338045155439</v>
      </c>
      <c r="BM50" s="90">
        <v>0.23813688341963199</v>
      </c>
      <c r="BN50" s="90">
        <v>0.35396326276530932</v>
      </c>
      <c r="BO50" s="90">
        <v>6.6243149234663521E-3</v>
      </c>
      <c r="BP50" s="90">
        <v>0.14805577804875963</v>
      </c>
      <c r="BQ50" s="90">
        <v>3.2026002789392674E-3</v>
      </c>
      <c r="BR50" s="90">
        <v>0.63792795118899948</v>
      </c>
      <c r="BS50" s="90">
        <v>8.0584164730783843E-3</v>
      </c>
      <c r="BT50" s="90">
        <v>0.21401627076224078</v>
      </c>
      <c r="BU50" s="90">
        <v>5.1030011120426332E-3</v>
      </c>
      <c r="BV50" s="90">
        <v>0.7487732639626099</v>
      </c>
      <c r="BW50" s="90">
        <v>6.8345597568778612E-3</v>
      </c>
      <c r="BX50" s="99">
        <v>39.23725833333333</v>
      </c>
      <c r="BY50" s="90">
        <v>0.34756318383749613</v>
      </c>
      <c r="BZ50" s="90">
        <v>1.9870833333333334E-2</v>
      </c>
      <c r="CA50" s="90">
        <v>3.08822060116849E-3</v>
      </c>
      <c r="CB50" s="90">
        <v>13.932795833333333</v>
      </c>
      <c r="CC50" s="90">
        <v>0.66169557288873815</v>
      </c>
      <c r="CD50" s="90">
        <v>0.2356125</v>
      </c>
      <c r="CE50" s="90">
        <v>9.1245433675700583E-3</v>
      </c>
      <c r="CF50" s="90">
        <v>45.435362499999997</v>
      </c>
      <c r="CG50" s="90">
        <v>0.50528801987817562</v>
      </c>
      <c r="CH50" s="90" t="s">
        <v>3</v>
      </c>
      <c r="CI50" s="90" t="s">
        <v>3</v>
      </c>
      <c r="CJ50" s="90">
        <v>2.035E-2</v>
      </c>
      <c r="CK50" s="90">
        <v>1.2665204593981399E-3</v>
      </c>
      <c r="CL50" s="90">
        <v>0.19016666666666668</v>
      </c>
      <c r="CM50" s="90">
        <v>2.0811197128611451E-2</v>
      </c>
      <c r="CN50" s="90">
        <v>1.455E-2</v>
      </c>
      <c r="CO50" s="90">
        <v>2.4152294576982431E-4</v>
      </c>
      <c r="CP50" s="90">
        <v>0.11184166666666667</v>
      </c>
      <c r="CQ50" s="90">
        <v>6.1833183587719125E-3</v>
      </c>
      <c r="CR50" s="90">
        <v>99.280500000000004</v>
      </c>
      <c r="CS50" s="90">
        <v>0.44908853618561434</v>
      </c>
      <c r="CT50" s="90">
        <v>85.319988968966669</v>
      </c>
      <c r="CU50" s="90">
        <v>0.73169141378983638</v>
      </c>
      <c r="CV50" s="90">
        <v>0.14680011031033316</v>
      </c>
      <c r="CW50" s="90">
        <v>7.3169141378983567E-3</v>
      </c>
      <c r="CX50" s="90">
        <v>0.85319988968966676</v>
      </c>
      <c r="CY50" s="90">
        <v>7.316914137898387E-3</v>
      </c>
      <c r="CZ50" s="99">
        <v>0.1</v>
      </c>
      <c r="DA50" s="90">
        <v>1042.0099920585651</v>
      </c>
      <c r="DB50" s="90">
        <v>45.412071000006684</v>
      </c>
      <c r="DC50" s="90">
        <v>1.5684832806901297</v>
      </c>
      <c r="DD50" s="91">
        <v>9.9996755444324736E-2</v>
      </c>
    </row>
    <row r="51" spans="1:108" s="49" customFormat="1" ht="12.75" x14ac:dyDescent="0.2">
      <c r="A51" s="41"/>
      <c r="B51" s="89" t="s">
        <v>168</v>
      </c>
      <c r="C51" s="48" t="s">
        <v>169</v>
      </c>
      <c r="D51" s="48" t="s">
        <v>743</v>
      </c>
      <c r="E51" s="48">
        <v>1</v>
      </c>
      <c r="F51" s="87">
        <v>84.545543360533003</v>
      </c>
      <c r="G51" s="87" t="s">
        <v>3</v>
      </c>
      <c r="H51" s="87">
        <v>3.5999999999999997E-2</v>
      </c>
      <c r="I51" s="87" t="s">
        <v>3</v>
      </c>
      <c r="J51" s="87">
        <v>0.39250000000000002</v>
      </c>
      <c r="K51" s="87" t="s">
        <v>3</v>
      </c>
      <c r="L51" s="87">
        <v>10.753499999999999</v>
      </c>
      <c r="M51" s="87" t="s">
        <v>3</v>
      </c>
      <c r="N51" s="87">
        <v>41.68</v>
      </c>
      <c r="O51" s="87" t="s">
        <v>3</v>
      </c>
      <c r="P51" s="87" t="s">
        <v>3</v>
      </c>
      <c r="Q51" s="87" t="s">
        <v>3</v>
      </c>
      <c r="R51" s="87">
        <v>35.349499999999999</v>
      </c>
      <c r="S51" s="87" t="s">
        <v>3</v>
      </c>
      <c r="T51" s="87">
        <v>0.38750000000000001</v>
      </c>
      <c r="U51" s="87" t="s">
        <v>3</v>
      </c>
      <c r="V51" s="87">
        <v>6.8629999999999995</v>
      </c>
      <c r="W51" s="87" t="s">
        <v>3</v>
      </c>
      <c r="X51" s="87">
        <v>0.26300000000000001</v>
      </c>
      <c r="Y51" s="87" t="s">
        <v>3</v>
      </c>
      <c r="Z51" s="87" t="s">
        <v>3</v>
      </c>
      <c r="AA51" s="87" t="s">
        <v>3</v>
      </c>
      <c r="AB51" s="87">
        <v>95.725000000000009</v>
      </c>
      <c r="AC51" s="87" t="s">
        <v>3</v>
      </c>
      <c r="AD51" s="98">
        <v>21.923272381022144</v>
      </c>
      <c r="AE51" s="87" t="s">
        <v>3</v>
      </c>
      <c r="AF51" s="87">
        <v>14.921346542540402</v>
      </c>
      <c r="AG51" s="87" t="s">
        <v>3</v>
      </c>
      <c r="AH51" s="87">
        <v>97.220118923562538</v>
      </c>
      <c r="AI51" s="87" t="s">
        <v>3</v>
      </c>
      <c r="AJ51" s="98">
        <v>1.2513556212920759E-3</v>
      </c>
      <c r="AK51" s="87" t="s">
        <v>3</v>
      </c>
      <c r="AL51" s="87">
        <v>1.0260613620758773E-2</v>
      </c>
      <c r="AM51" s="87" t="s">
        <v>3</v>
      </c>
      <c r="AN51" s="87">
        <v>0.44058576410928091</v>
      </c>
      <c r="AO51" s="87" t="s">
        <v>3</v>
      </c>
      <c r="AP51" s="87">
        <v>1.1459509685598901</v>
      </c>
      <c r="AQ51" s="87" t="s">
        <v>3</v>
      </c>
      <c r="AR51" s="87">
        <v>0.39031347817918799</v>
      </c>
      <c r="AS51" s="87" t="s">
        <v>3</v>
      </c>
      <c r="AT51" s="87">
        <v>0</v>
      </c>
      <c r="AU51" s="87" t="s">
        <v>3</v>
      </c>
      <c r="AV51" s="87">
        <v>0.63732221865706429</v>
      </c>
      <c r="AW51" s="87" t="s">
        <v>3</v>
      </c>
      <c r="AX51" s="87">
        <v>1.1409351886701334E-2</v>
      </c>
      <c r="AY51" s="87" t="s">
        <v>3</v>
      </c>
      <c r="AZ51" s="87">
        <v>0.35561629493801822</v>
      </c>
      <c r="BA51" s="87" t="s">
        <v>3</v>
      </c>
      <c r="BB51" s="87">
        <v>7.3528797615762219E-3</v>
      </c>
      <c r="BC51" s="87" t="s">
        <v>3</v>
      </c>
      <c r="BD51" s="87">
        <v>3.0000629253337698</v>
      </c>
      <c r="BE51" s="87">
        <v>4</v>
      </c>
      <c r="BF51" s="98">
        <v>0.35814533334038595</v>
      </c>
      <c r="BG51" s="87" t="s">
        <v>3</v>
      </c>
      <c r="BH51" s="87">
        <v>0.6418546666596141</v>
      </c>
      <c r="BI51" s="87" t="s">
        <v>3</v>
      </c>
      <c r="BJ51" s="87">
        <v>1.6328470685413474</v>
      </c>
      <c r="BK51" s="87" t="s">
        <v>3</v>
      </c>
      <c r="BL51" s="87">
        <v>5.3416738840757576</v>
      </c>
      <c r="BM51" s="87" t="s">
        <v>3</v>
      </c>
      <c r="BN51" s="87">
        <v>0.37981697150150878</v>
      </c>
      <c r="BO51" s="87" t="s">
        <v>3</v>
      </c>
      <c r="BP51" s="87">
        <v>0.19744211070584158</v>
      </c>
      <c r="BQ51" s="87" t="s">
        <v>3</v>
      </c>
      <c r="BR51" s="87">
        <v>0.57968528028641531</v>
      </c>
      <c r="BS51" s="87" t="s">
        <v>3</v>
      </c>
      <c r="BT51" s="87">
        <v>0.22287260900774314</v>
      </c>
      <c r="BU51" s="87" t="s">
        <v>3</v>
      </c>
      <c r="BV51" s="87">
        <v>0.72229715515754589</v>
      </c>
      <c r="BW51" s="87" t="s">
        <v>3</v>
      </c>
      <c r="BX51" s="98">
        <v>38.838000000000001</v>
      </c>
      <c r="BY51" s="87" t="s">
        <v>3</v>
      </c>
      <c r="BZ51" s="87" t="s">
        <v>3</v>
      </c>
      <c r="CA51" s="87" t="s">
        <v>3</v>
      </c>
      <c r="CB51" s="87">
        <v>14.483000000000001</v>
      </c>
      <c r="CC51" s="87" t="s">
        <v>3</v>
      </c>
      <c r="CD51" s="87">
        <v>0.27750000000000002</v>
      </c>
      <c r="CE51" s="87" t="s">
        <v>3</v>
      </c>
      <c r="CF51" s="87">
        <v>44.451000000000001</v>
      </c>
      <c r="CG51" s="87" t="s">
        <v>3</v>
      </c>
      <c r="CH51" s="87">
        <v>0.16650000000000001</v>
      </c>
      <c r="CI51" s="87" t="s">
        <v>3</v>
      </c>
      <c r="CJ51" s="87">
        <v>0.35549999999999998</v>
      </c>
      <c r="CK51" s="87" t="s">
        <v>3</v>
      </c>
      <c r="CL51" s="87">
        <v>2.1999999999999999E-2</v>
      </c>
      <c r="CM51" s="87" t="s">
        <v>3</v>
      </c>
      <c r="CN51" s="87" t="s">
        <v>3</v>
      </c>
      <c r="CO51" s="87" t="s">
        <v>3</v>
      </c>
      <c r="CP51" s="87" t="s">
        <v>3</v>
      </c>
      <c r="CQ51" s="87" t="s">
        <v>3</v>
      </c>
      <c r="CR51" s="87">
        <v>98.593500000000006</v>
      </c>
      <c r="CS51" s="87" t="s">
        <v>3</v>
      </c>
      <c r="CT51" s="87">
        <v>84.545543360533003</v>
      </c>
      <c r="CU51" s="87" t="s">
        <v>3</v>
      </c>
      <c r="CV51" s="87">
        <v>0.15454456639466996</v>
      </c>
      <c r="CW51" s="87" t="s">
        <v>3</v>
      </c>
      <c r="CX51" s="87">
        <v>0.84545543360533004</v>
      </c>
      <c r="CY51" s="87" t="s">
        <v>3</v>
      </c>
      <c r="CZ51" s="98">
        <v>0.1</v>
      </c>
      <c r="DA51" s="87">
        <v>847.67758444573769</v>
      </c>
      <c r="DB51" s="87" t="s">
        <v>3</v>
      </c>
      <c r="DC51" s="87">
        <v>2.2074063864291502</v>
      </c>
      <c r="DD51" s="88" t="s">
        <v>3</v>
      </c>
    </row>
    <row r="52" spans="1:108" s="49" customFormat="1" ht="12.75" x14ac:dyDescent="0.2">
      <c r="A52" s="41"/>
      <c r="B52" s="89" t="s">
        <v>168</v>
      </c>
      <c r="C52" s="48" t="s">
        <v>169</v>
      </c>
      <c r="D52" s="48" t="s">
        <v>172</v>
      </c>
      <c r="E52" s="48">
        <v>1</v>
      </c>
      <c r="F52" s="87">
        <v>85.10101946860263</v>
      </c>
      <c r="G52" s="87" t="s">
        <v>3</v>
      </c>
      <c r="H52" s="87">
        <v>3.4500000000000003E-2</v>
      </c>
      <c r="I52" s="87" t="s">
        <v>3</v>
      </c>
      <c r="J52" s="87">
        <v>0.217</v>
      </c>
      <c r="K52" s="87" t="s">
        <v>3</v>
      </c>
      <c r="L52" s="87">
        <v>7.6749999999999998</v>
      </c>
      <c r="M52" s="87" t="s">
        <v>3</v>
      </c>
      <c r="N52" s="87">
        <v>36.150500000000001</v>
      </c>
      <c r="O52" s="87" t="s">
        <v>3</v>
      </c>
      <c r="P52" s="87" t="s">
        <v>3</v>
      </c>
      <c r="Q52" s="87" t="s">
        <v>3</v>
      </c>
      <c r="R52" s="87">
        <v>43.522999999999996</v>
      </c>
      <c r="S52" s="87" t="s">
        <v>3</v>
      </c>
      <c r="T52" s="87">
        <v>0.38650000000000001</v>
      </c>
      <c r="U52" s="87" t="s">
        <v>3</v>
      </c>
      <c r="V52" s="87">
        <v>6.5519999999999996</v>
      </c>
      <c r="W52" s="87" t="s">
        <v>3</v>
      </c>
      <c r="X52" s="87">
        <v>0.23649999999999999</v>
      </c>
      <c r="Y52" s="87" t="s">
        <v>3</v>
      </c>
      <c r="Z52" s="87" t="s">
        <v>3</v>
      </c>
      <c r="AA52" s="87" t="s">
        <v>3</v>
      </c>
      <c r="AB52" s="87">
        <v>94.775000000000006</v>
      </c>
      <c r="AC52" s="87" t="s">
        <v>3</v>
      </c>
      <c r="AD52" s="98">
        <v>21.634741112243731</v>
      </c>
      <c r="AE52" s="87" t="s">
        <v>3</v>
      </c>
      <c r="AF52" s="87">
        <v>24.325693362698672</v>
      </c>
      <c r="AG52" s="87" t="s">
        <v>3</v>
      </c>
      <c r="AH52" s="87">
        <v>97.212434474942398</v>
      </c>
      <c r="AI52" s="87" t="s">
        <v>3</v>
      </c>
      <c r="AJ52" s="98">
        <v>1.2245617026009242E-3</v>
      </c>
      <c r="AK52" s="87" t="s">
        <v>3</v>
      </c>
      <c r="AL52" s="87">
        <v>5.7926426358730389E-3</v>
      </c>
      <c r="AM52" s="87" t="s">
        <v>3</v>
      </c>
      <c r="AN52" s="87">
        <v>0.32110150047122604</v>
      </c>
      <c r="AO52" s="87" t="s">
        <v>3</v>
      </c>
      <c r="AP52" s="87">
        <v>1.0149297058133819</v>
      </c>
      <c r="AQ52" s="87" t="s">
        <v>3</v>
      </c>
      <c r="AR52" s="87">
        <v>0.64976167161027021</v>
      </c>
      <c r="AS52" s="87" t="s">
        <v>3</v>
      </c>
      <c r="AT52" s="87">
        <v>0</v>
      </c>
      <c r="AU52" s="87" t="s">
        <v>3</v>
      </c>
      <c r="AV52" s="87">
        <v>0.64222722519396092</v>
      </c>
      <c r="AW52" s="87" t="s">
        <v>3</v>
      </c>
      <c r="AX52" s="87">
        <v>1.1620427249049166E-2</v>
      </c>
      <c r="AY52" s="87" t="s">
        <v>3</v>
      </c>
      <c r="AZ52" s="87">
        <v>0.34667687456362817</v>
      </c>
      <c r="BA52" s="87" t="s">
        <v>3</v>
      </c>
      <c r="BB52" s="87">
        <v>6.7517474740967382E-3</v>
      </c>
      <c r="BC52" s="87" t="s">
        <v>3</v>
      </c>
      <c r="BD52" s="87">
        <v>3.0000863567140872</v>
      </c>
      <c r="BE52" s="87">
        <v>4</v>
      </c>
      <c r="BF52" s="98">
        <v>0.35056672800588995</v>
      </c>
      <c r="BG52" s="87" t="s">
        <v>3</v>
      </c>
      <c r="BH52" s="87">
        <v>0.64943327199411005</v>
      </c>
      <c r="BI52" s="87" t="s">
        <v>3</v>
      </c>
      <c r="BJ52" s="87">
        <v>0.98840429230361182</v>
      </c>
      <c r="BK52" s="87" t="s">
        <v>3</v>
      </c>
      <c r="BL52" s="87">
        <v>2.7689990364253845</v>
      </c>
      <c r="BM52" s="87" t="s">
        <v>3</v>
      </c>
      <c r="BN52" s="87">
        <v>0.50291583249474736</v>
      </c>
      <c r="BO52" s="87" t="s">
        <v>3</v>
      </c>
      <c r="BP52" s="87">
        <v>0.32720515761899444</v>
      </c>
      <c r="BQ52" s="87" t="s">
        <v>3</v>
      </c>
      <c r="BR52" s="87">
        <v>0.51109545064402695</v>
      </c>
      <c r="BS52" s="87" t="s">
        <v>3</v>
      </c>
      <c r="BT52" s="87">
        <v>0.16169939173697861</v>
      </c>
      <c r="BU52" s="87" t="s">
        <v>3</v>
      </c>
      <c r="BV52" s="87">
        <v>0.75966017937246932</v>
      </c>
      <c r="BW52" s="87" t="s">
        <v>3</v>
      </c>
      <c r="BX52" s="98">
        <v>38.872</v>
      </c>
      <c r="BY52" s="87" t="s">
        <v>3</v>
      </c>
      <c r="BZ52" s="87" t="s">
        <v>3</v>
      </c>
      <c r="CA52" s="87" t="s">
        <v>3</v>
      </c>
      <c r="CB52" s="87">
        <v>13.997999999999999</v>
      </c>
      <c r="CC52" s="87" t="s">
        <v>3</v>
      </c>
      <c r="CD52" s="87">
        <v>0.29300000000000004</v>
      </c>
      <c r="CE52" s="87" t="s">
        <v>3</v>
      </c>
      <c r="CF52" s="87">
        <v>44.856999999999999</v>
      </c>
      <c r="CG52" s="87" t="s">
        <v>3</v>
      </c>
      <c r="CH52" s="87">
        <v>9.4500000000000001E-2</v>
      </c>
      <c r="CI52" s="87" t="s">
        <v>3</v>
      </c>
      <c r="CJ52" s="87">
        <v>0.34150000000000003</v>
      </c>
      <c r="CK52" s="87" t="s">
        <v>3</v>
      </c>
      <c r="CL52" s="87">
        <v>4.5499999999999999E-2</v>
      </c>
      <c r="CM52" s="87" t="s">
        <v>3</v>
      </c>
      <c r="CN52" s="87" t="s">
        <v>3</v>
      </c>
      <c r="CO52" s="87" t="s">
        <v>3</v>
      </c>
      <c r="CP52" s="87" t="s">
        <v>3</v>
      </c>
      <c r="CQ52" s="87" t="s">
        <v>3</v>
      </c>
      <c r="CR52" s="87">
        <v>98.501499999999993</v>
      </c>
      <c r="CS52" s="87" t="s">
        <v>3</v>
      </c>
      <c r="CT52" s="87">
        <v>85.10101946860263</v>
      </c>
      <c r="CU52" s="87" t="s">
        <v>3</v>
      </c>
      <c r="CV52" s="87">
        <v>0.14898980531397371</v>
      </c>
      <c r="CW52" s="87" t="s">
        <v>3</v>
      </c>
      <c r="CX52" s="87">
        <v>0.85101019468602634</v>
      </c>
      <c r="CY52" s="87" t="s">
        <v>3</v>
      </c>
      <c r="CZ52" s="98">
        <v>0.1</v>
      </c>
      <c r="DA52" s="87">
        <v>906.90117827392623</v>
      </c>
      <c r="DB52" s="87" t="s">
        <v>3</v>
      </c>
      <c r="DC52" s="87">
        <v>3.098702851920712</v>
      </c>
      <c r="DD52" s="88" t="s">
        <v>3</v>
      </c>
    </row>
    <row r="53" spans="1:108" s="49" customFormat="1" ht="12.75" x14ac:dyDescent="0.2">
      <c r="A53" s="41"/>
      <c r="B53" s="89" t="s">
        <v>254</v>
      </c>
      <c r="C53" s="48" t="s">
        <v>18</v>
      </c>
      <c r="D53" s="48" t="s">
        <v>1738</v>
      </c>
      <c r="E53" s="48">
        <v>3</v>
      </c>
      <c r="F53" s="87">
        <v>85.849245274053814</v>
      </c>
      <c r="G53" s="87">
        <v>0.1592026040799589</v>
      </c>
      <c r="H53" s="87">
        <v>0.15333333333333335</v>
      </c>
      <c r="I53" s="87">
        <v>3.0550504633038839E-2</v>
      </c>
      <c r="J53" s="87">
        <v>1.0999999999999999</v>
      </c>
      <c r="K53" s="87">
        <v>0.2066397831977187</v>
      </c>
      <c r="L53" s="87">
        <v>35.106666666666669</v>
      </c>
      <c r="M53" s="87">
        <v>2.5363425110448596</v>
      </c>
      <c r="N53" s="87">
        <v>24.99666666666667</v>
      </c>
      <c r="O53" s="87">
        <v>1.1209519763724634</v>
      </c>
      <c r="P53" s="87">
        <v>0.25333333333333335</v>
      </c>
      <c r="Q53" s="87">
        <v>4.5092497528228921E-2</v>
      </c>
      <c r="R53" s="87">
        <v>22.236666666666668</v>
      </c>
      <c r="S53" s="87">
        <v>2.6038689163115207</v>
      </c>
      <c r="T53" s="87">
        <v>0.24666666666666667</v>
      </c>
      <c r="U53" s="87">
        <v>1.5275252316519465E-2</v>
      </c>
      <c r="V53" s="87">
        <v>14.01</v>
      </c>
      <c r="W53" s="87">
        <v>0.16522711641858309</v>
      </c>
      <c r="X53" s="87" t="s">
        <v>3</v>
      </c>
      <c r="Y53" s="87" t="s">
        <v>3</v>
      </c>
      <c r="Z53" s="87">
        <v>0.29666666666666669</v>
      </c>
      <c r="AA53" s="87">
        <v>4.0414518843273982E-2</v>
      </c>
      <c r="AB53" s="87">
        <v>98.40000000000002</v>
      </c>
      <c r="AC53" s="87">
        <v>0.16093476939431015</v>
      </c>
      <c r="AD53" s="98">
        <v>16.253565299439842</v>
      </c>
      <c r="AE53" s="87">
        <v>0.65366973862008038</v>
      </c>
      <c r="AF53" s="87">
        <v>6.6493680453732198</v>
      </c>
      <c r="AG53" s="87">
        <v>3.5289675276337569</v>
      </c>
      <c r="AH53" s="87">
        <v>99.066266678146391</v>
      </c>
      <c r="AI53" s="87">
        <v>0.51350091919103258</v>
      </c>
      <c r="AJ53" s="98">
        <v>4.5088240863566057E-3</v>
      </c>
      <c r="AK53" s="87">
        <v>9.1165074806744031E-4</v>
      </c>
      <c r="AL53" s="87">
        <v>2.4296507593178546E-2</v>
      </c>
      <c r="AM53" s="87">
        <v>4.4218800389203682E-3</v>
      </c>
      <c r="AN53" s="87">
        <v>1.2158594139978338</v>
      </c>
      <c r="AO53" s="87">
        <v>8.0663927673528063E-2</v>
      </c>
      <c r="AP53" s="87">
        <v>0.58116015371886187</v>
      </c>
      <c r="AQ53" s="87">
        <v>2.804263508297393E-2</v>
      </c>
      <c r="AR53" s="87">
        <v>0.1473472510702547</v>
      </c>
      <c r="AS53" s="87">
        <v>7.8653561680841769E-2</v>
      </c>
      <c r="AT53" s="87">
        <v>4.2617447486584499E-3</v>
      </c>
      <c r="AU53" s="87">
        <v>7.3368148622934208E-4</v>
      </c>
      <c r="AV53" s="87">
        <v>0.3994564162624677</v>
      </c>
      <c r="AW53" s="87">
        <v>1.369804130377319E-2</v>
      </c>
      <c r="AX53" s="87">
        <v>6.1399171812787376E-3</v>
      </c>
      <c r="AY53" s="87">
        <v>3.5733241139976124E-4</v>
      </c>
      <c r="AZ53" s="87">
        <v>0.61385015789376973</v>
      </c>
      <c r="BA53" s="87">
        <v>1.0878646203111436E-2</v>
      </c>
      <c r="BB53" s="87">
        <v>0</v>
      </c>
      <c r="BC53" s="87">
        <v>0</v>
      </c>
      <c r="BD53" s="87">
        <v>2.9968803865526596</v>
      </c>
      <c r="BE53" s="87">
        <v>4</v>
      </c>
      <c r="BF53" s="98">
        <v>0.60581228649264995</v>
      </c>
      <c r="BG53" s="87">
        <v>1.2422518644793969E-2</v>
      </c>
      <c r="BH53" s="87">
        <v>0.39418771350734999</v>
      </c>
      <c r="BI53" s="87">
        <v>1.2422518644793969E-2</v>
      </c>
      <c r="BJ53" s="87">
        <v>3.7710244399273685</v>
      </c>
      <c r="BK53" s="87">
        <v>2.987089892162877</v>
      </c>
      <c r="BL53" s="87">
        <v>17.249267138155883</v>
      </c>
      <c r="BM53" s="87">
        <v>17.428587204431892</v>
      </c>
      <c r="BN53" s="87">
        <v>0.25973141876994205</v>
      </c>
      <c r="BO53" s="87">
        <v>0.12048336467929503</v>
      </c>
      <c r="BP53" s="87">
        <v>7.5687776077964106E-2</v>
      </c>
      <c r="BQ53" s="87">
        <v>4.0247326801456977E-2</v>
      </c>
      <c r="BR53" s="87">
        <v>0.29887267143158569</v>
      </c>
      <c r="BS53" s="87">
        <v>1.365292573906824E-2</v>
      </c>
      <c r="BT53" s="87">
        <v>0.62543955249045025</v>
      </c>
      <c r="BU53" s="87">
        <v>4.3956233106567807E-2</v>
      </c>
      <c r="BV53" s="87">
        <v>0.32379752047645277</v>
      </c>
      <c r="BW53" s="87">
        <v>2.1723606450604518E-2</v>
      </c>
      <c r="BX53" s="98">
        <v>39.75</v>
      </c>
      <c r="BY53" s="87">
        <v>0.11532562594671059</v>
      </c>
      <c r="BZ53" s="87" t="s">
        <v>3</v>
      </c>
      <c r="CA53" s="87" t="s">
        <v>3</v>
      </c>
      <c r="CB53" s="87">
        <v>13.343333333333334</v>
      </c>
      <c r="CC53" s="87">
        <v>0.1234233905438242</v>
      </c>
      <c r="CD53" s="87">
        <v>0.2233333333333333</v>
      </c>
      <c r="CE53" s="87">
        <v>2.3094010767585035E-2</v>
      </c>
      <c r="CF53" s="87">
        <v>45.416666666666664</v>
      </c>
      <c r="CG53" s="87">
        <v>0.19139836293274357</v>
      </c>
      <c r="CH53" s="87">
        <v>0.2233333333333333</v>
      </c>
      <c r="CI53" s="87">
        <v>1.5275252316519465E-2</v>
      </c>
      <c r="CJ53" s="87">
        <v>0.15</v>
      </c>
      <c r="CK53" s="87">
        <v>0.13</v>
      </c>
      <c r="CL53" s="87">
        <v>5.6666666666666671E-2</v>
      </c>
      <c r="CM53" s="87">
        <v>2.5166114784235808E-2</v>
      </c>
      <c r="CN53" s="87" t="s">
        <v>3</v>
      </c>
      <c r="CO53" s="87" t="s">
        <v>3</v>
      </c>
      <c r="CP53" s="87" t="s">
        <v>3</v>
      </c>
      <c r="CQ53" s="87" t="s">
        <v>3</v>
      </c>
      <c r="CR53" s="87">
        <v>99.163333333333341</v>
      </c>
      <c r="CS53" s="87">
        <v>7.2341781380713815E-2</v>
      </c>
      <c r="CT53" s="87">
        <v>85.849245274053814</v>
      </c>
      <c r="CU53" s="87">
        <v>0.1592026040799589</v>
      </c>
      <c r="CV53" s="87">
        <v>0.14150754725946188</v>
      </c>
      <c r="CW53" s="87">
        <v>1.5920260407995767E-3</v>
      </c>
      <c r="CX53" s="87">
        <v>0.85849245274053809</v>
      </c>
      <c r="CY53" s="87">
        <v>1.5920260407995886E-3</v>
      </c>
      <c r="CZ53" s="98">
        <v>0.10000000000000002</v>
      </c>
      <c r="DA53" s="87">
        <v>876.70146458915553</v>
      </c>
      <c r="DB53" s="87">
        <v>83.789027446085399</v>
      </c>
      <c r="DC53" s="87">
        <v>0.83497069055513595</v>
      </c>
      <c r="DD53" s="88">
        <v>0.99371115903497476</v>
      </c>
    </row>
    <row r="54" spans="1:108" s="49" customFormat="1" ht="12.75" x14ac:dyDescent="0.2">
      <c r="A54" s="41"/>
      <c r="B54" s="89" t="s">
        <v>254</v>
      </c>
      <c r="C54" s="48" t="s">
        <v>18</v>
      </c>
      <c r="D54" s="48" t="s">
        <v>1740</v>
      </c>
      <c r="E54" s="48">
        <v>2</v>
      </c>
      <c r="F54" s="87">
        <v>84.478514581294633</v>
      </c>
      <c r="G54" s="87">
        <v>0.41000778478854411</v>
      </c>
      <c r="H54" s="87">
        <v>0.11</v>
      </c>
      <c r="I54" s="87">
        <v>1.4142135623730944E-2</v>
      </c>
      <c r="J54" s="87">
        <v>0.99500000000000011</v>
      </c>
      <c r="K54" s="87">
        <v>0.12020815280171311</v>
      </c>
      <c r="L54" s="87">
        <v>26.45</v>
      </c>
      <c r="M54" s="87">
        <v>0.80610173055266454</v>
      </c>
      <c r="N54" s="87">
        <v>29.61</v>
      </c>
      <c r="O54" s="87">
        <v>1.4142135623730649E-2</v>
      </c>
      <c r="P54" s="87">
        <v>0.16</v>
      </c>
      <c r="Q54" s="87">
        <v>5.6568542494923817E-2</v>
      </c>
      <c r="R54" s="87">
        <v>27.774999999999999</v>
      </c>
      <c r="S54" s="87">
        <v>0.99702056147303209</v>
      </c>
      <c r="T54" s="87">
        <v>0.24</v>
      </c>
      <c r="U54" s="87">
        <v>1.4142135623730944E-2</v>
      </c>
      <c r="V54" s="87">
        <v>12.61</v>
      </c>
      <c r="W54" s="87">
        <v>0.21213203435596351</v>
      </c>
      <c r="X54" s="87">
        <v>0.26500000000000001</v>
      </c>
      <c r="Y54" s="87">
        <v>3.5355339059327369E-2</v>
      </c>
      <c r="Z54" s="87">
        <v>0.09</v>
      </c>
      <c r="AA54" s="87">
        <v>1.414213562373103E-2</v>
      </c>
      <c r="AB54" s="87">
        <v>98.305000000000007</v>
      </c>
      <c r="AC54" s="87">
        <v>7.7781745930519827E-2</v>
      </c>
      <c r="AD54" s="98">
        <v>17.009031210658186</v>
      </c>
      <c r="AE54" s="87">
        <v>0.30251591562803976</v>
      </c>
      <c r="AF54" s="87">
        <v>11.964846398468339</v>
      </c>
      <c r="AG54" s="87">
        <v>0.77184334946098299</v>
      </c>
      <c r="AH54" s="87">
        <v>99.503877609126533</v>
      </c>
      <c r="AI54" s="87">
        <v>0.15512044954650792</v>
      </c>
      <c r="AJ54" s="98">
        <v>3.3658817205347918E-3</v>
      </c>
      <c r="AK54" s="87">
        <v>4.2108309128118161E-4</v>
      </c>
      <c r="AL54" s="87">
        <v>2.2907286003339133E-2</v>
      </c>
      <c r="AM54" s="87">
        <v>2.8468166262668629E-3</v>
      </c>
      <c r="AN54" s="87">
        <v>0.95413219780551772</v>
      </c>
      <c r="AO54" s="87">
        <v>2.5750398730799172E-2</v>
      </c>
      <c r="AP54" s="87">
        <v>0.71680733953991993</v>
      </c>
      <c r="AQ54" s="87">
        <v>2.8437100790962709E-3</v>
      </c>
      <c r="AR54" s="87">
        <v>0.27560486979156928</v>
      </c>
      <c r="AS54" s="87">
        <v>1.8738701068032639E-2</v>
      </c>
      <c r="AT54" s="87">
        <v>2.8031149499844342E-3</v>
      </c>
      <c r="AU54" s="87">
        <v>9.8187479988029545E-4</v>
      </c>
      <c r="AV54" s="87">
        <v>0.43538361707531392</v>
      </c>
      <c r="AW54" s="87">
        <v>9.2625791046289443E-3</v>
      </c>
      <c r="AX54" s="87">
        <v>6.22258025929178E-3</v>
      </c>
      <c r="AY54" s="87">
        <v>3.8834331475835055E-4</v>
      </c>
      <c r="AZ54" s="87">
        <v>0.57530128164058603</v>
      </c>
      <c r="BA54" s="87">
        <v>7.6706860015858681E-3</v>
      </c>
      <c r="BB54" s="87">
        <v>6.5249024465733156E-3</v>
      </c>
      <c r="BC54" s="87">
        <v>8.9309008755343025E-4</v>
      </c>
      <c r="BD54" s="87">
        <v>2.9990530712326304</v>
      </c>
      <c r="BE54" s="87">
        <v>4</v>
      </c>
      <c r="BF54" s="98">
        <v>0.56922591492221575</v>
      </c>
      <c r="BG54" s="87">
        <v>8.4861590595852222E-3</v>
      </c>
      <c r="BH54" s="87">
        <v>0.43077408507778425</v>
      </c>
      <c r="BI54" s="87">
        <v>8.4861590595852222E-3</v>
      </c>
      <c r="BJ54" s="87">
        <v>1.5822531669615794</v>
      </c>
      <c r="BK54" s="87">
        <v>7.3971080483555551E-2</v>
      </c>
      <c r="BL54" s="87">
        <v>5.1272117071827061</v>
      </c>
      <c r="BM54" s="87">
        <v>0.31366137733903465</v>
      </c>
      <c r="BN54" s="87">
        <v>0.38741765380492899</v>
      </c>
      <c r="BO54" s="87">
        <v>1.1097944545876932E-2</v>
      </c>
      <c r="BP54" s="87">
        <v>0.14159736736994455</v>
      </c>
      <c r="BQ54" s="87">
        <v>9.9298413466662495E-3</v>
      </c>
      <c r="BR54" s="87">
        <v>0.36824848416308498</v>
      </c>
      <c r="BS54" s="87">
        <v>2.2494042122745517E-3</v>
      </c>
      <c r="BT54" s="87">
        <v>0.49015414846697053</v>
      </c>
      <c r="BU54" s="87">
        <v>1.2179245558940724E-2</v>
      </c>
      <c r="BV54" s="87">
        <v>0.42903658665974531</v>
      </c>
      <c r="BW54" s="87">
        <v>7.5834686454491632E-3</v>
      </c>
      <c r="BX54" s="98">
        <v>39.734999999999999</v>
      </c>
      <c r="BY54" s="87">
        <v>2.1213203435597228E-2</v>
      </c>
      <c r="BZ54" s="87" t="s">
        <v>3</v>
      </c>
      <c r="CA54" s="87" t="s">
        <v>3</v>
      </c>
      <c r="CB54" s="87">
        <v>14.635000000000002</v>
      </c>
      <c r="CC54" s="87">
        <v>0.34648232278140845</v>
      </c>
      <c r="CD54" s="87">
        <v>0.25</v>
      </c>
      <c r="CE54" s="87">
        <v>1.4142135623730963E-2</v>
      </c>
      <c r="CF54" s="87">
        <v>44.69</v>
      </c>
      <c r="CG54" s="87">
        <v>0.33941125496954061</v>
      </c>
      <c r="CH54" s="87">
        <v>0.15</v>
      </c>
      <c r="CI54" s="87">
        <v>4.2426406871192805E-2</v>
      </c>
      <c r="CJ54" s="87">
        <v>0.41</v>
      </c>
      <c r="CK54" s="87">
        <v>8.4852813742385944E-2</v>
      </c>
      <c r="CL54" s="87">
        <v>6.5000000000000002E-2</v>
      </c>
      <c r="CM54" s="87">
        <v>3.5355339059327369E-2</v>
      </c>
      <c r="CN54" s="87" t="s">
        <v>3</v>
      </c>
      <c r="CO54" s="87" t="s">
        <v>3</v>
      </c>
      <c r="CP54" s="87" t="s">
        <v>3</v>
      </c>
      <c r="CQ54" s="87" t="s">
        <v>3</v>
      </c>
      <c r="CR54" s="87">
        <v>99.935000000000002</v>
      </c>
      <c r="CS54" s="87">
        <v>4.949747468306355E-2</v>
      </c>
      <c r="CT54" s="87">
        <v>84.478514581294633</v>
      </c>
      <c r="CU54" s="87">
        <v>0.41000778478854411</v>
      </c>
      <c r="CV54" s="87">
        <v>0.15521485418705375</v>
      </c>
      <c r="CW54" s="87">
        <v>4.1000778478854586E-3</v>
      </c>
      <c r="CX54" s="87">
        <v>0.84478514581294628</v>
      </c>
      <c r="CY54" s="87">
        <v>4.1000778478854196E-3</v>
      </c>
      <c r="CZ54" s="98">
        <v>0.1</v>
      </c>
      <c r="DA54" s="87">
        <v>1014.0625055869525</v>
      </c>
      <c r="DB54" s="87">
        <v>18.070052857705523</v>
      </c>
      <c r="DC54" s="87">
        <v>1.6273768105328033</v>
      </c>
      <c r="DD54" s="88">
        <v>5.4147848839542677E-2</v>
      </c>
    </row>
    <row r="55" spans="1:108" s="49" customFormat="1" ht="12.75" x14ac:dyDescent="0.2">
      <c r="A55" s="41"/>
      <c r="B55" s="89" t="s">
        <v>254</v>
      </c>
      <c r="C55" s="48" t="s">
        <v>261</v>
      </c>
      <c r="D55" s="48" t="s">
        <v>262</v>
      </c>
      <c r="E55" s="48">
        <v>27</v>
      </c>
      <c r="F55" s="87">
        <v>85.338465937538516</v>
      </c>
      <c r="G55" s="87">
        <v>0.4798761679292628</v>
      </c>
      <c r="H55" s="87">
        <v>0.12018518518518517</v>
      </c>
      <c r="I55" s="87">
        <v>0.29153572640772479</v>
      </c>
      <c r="J55" s="87">
        <v>0.84711111111111093</v>
      </c>
      <c r="K55" s="87">
        <v>0.21230934131652526</v>
      </c>
      <c r="L55" s="87">
        <v>19.691962962962961</v>
      </c>
      <c r="M55" s="87">
        <v>1.7265793991741076</v>
      </c>
      <c r="N55" s="87">
        <v>35.609444444444435</v>
      </c>
      <c r="O55" s="87">
        <v>3.3210972391357156</v>
      </c>
      <c r="P55" s="87" t="s">
        <v>3</v>
      </c>
      <c r="Q55" s="87" t="s">
        <v>3</v>
      </c>
      <c r="R55" s="87">
        <v>29.797740740740739</v>
      </c>
      <c r="S55" s="87">
        <v>2.2031895514072772</v>
      </c>
      <c r="T55" s="87">
        <v>0.18725925925925929</v>
      </c>
      <c r="U55" s="87">
        <v>0.10911835232817074</v>
      </c>
      <c r="V55" s="87">
        <v>11.587148148148151</v>
      </c>
      <c r="W55" s="87">
        <v>0.74171452644965674</v>
      </c>
      <c r="X55" s="87">
        <v>0.17900000000000002</v>
      </c>
      <c r="Y55" s="87">
        <v>8.8348523125525602E-2</v>
      </c>
      <c r="Z55" s="87" t="s">
        <v>3</v>
      </c>
      <c r="AA55" s="87" t="s">
        <v>3</v>
      </c>
      <c r="AB55" s="87">
        <v>98.01985185185184</v>
      </c>
      <c r="AC55" s="87">
        <v>1.3313962798998089</v>
      </c>
      <c r="AD55" s="98">
        <v>17.611802543461561</v>
      </c>
      <c r="AE55" s="87">
        <v>0.83254018621394377</v>
      </c>
      <c r="AF55" s="87">
        <v>13.542940872726357</v>
      </c>
      <c r="AG55" s="87">
        <v>1.8358880060717879</v>
      </c>
      <c r="AH55" s="87">
        <v>99.376854527299031</v>
      </c>
      <c r="AI55" s="87">
        <v>1.3814264240588006</v>
      </c>
      <c r="AJ55" s="98">
        <v>3.7788687215890514E-3</v>
      </c>
      <c r="AK55" s="87">
        <v>9.1188313883660155E-3</v>
      </c>
      <c r="AL55" s="87">
        <v>2.0178114794917594E-2</v>
      </c>
      <c r="AM55" s="87">
        <v>4.9816199129155622E-3</v>
      </c>
      <c r="AN55" s="87">
        <v>0.73547680073954713</v>
      </c>
      <c r="AO55" s="87">
        <v>5.9147624242803627E-2</v>
      </c>
      <c r="AP55" s="87">
        <v>0.89353839046924632</v>
      </c>
      <c r="AQ55" s="87">
        <v>8.9159677432841922E-2</v>
      </c>
      <c r="AR55" s="87">
        <v>0.32297615358966197</v>
      </c>
      <c r="AS55" s="87">
        <v>4.2484610053480323E-2</v>
      </c>
      <c r="AT55" s="87">
        <v>0</v>
      </c>
      <c r="AU55" s="87">
        <v>0</v>
      </c>
      <c r="AV55" s="87">
        <v>0.46720238559425598</v>
      </c>
      <c r="AW55" s="87">
        <v>2.5778682737105922E-2</v>
      </c>
      <c r="AX55" s="87">
        <v>5.0465196582446638E-3</v>
      </c>
      <c r="AY55" s="87">
        <v>2.9460163909096459E-3</v>
      </c>
      <c r="AZ55" s="87">
        <v>0.5473096119342874</v>
      </c>
      <c r="BA55" s="87">
        <v>2.8536097787952078E-2</v>
      </c>
      <c r="BB55" s="87">
        <v>4.5404985825153914E-3</v>
      </c>
      <c r="BC55" s="87">
        <v>2.1853101529283074E-3</v>
      </c>
      <c r="BD55" s="87">
        <v>3.0000473440842654</v>
      </c>
      <c r="BE55" s="87">
        <v>4</v>
      </c>
      <c r="BF55" s="98">
        <v>0.53941756301027988</v>
      </c>
      <c r="BG55" s="87">
        <v>2.6153774470756577E-2</v>
      </c>
      <c r="BH55" s="87">
        <v>0.46058243698972001</v>
      </c>
      <c r="BI55" s="87">
        <v>2.6153774470756584E-2</v>
      </c>
      <c r="BJ55" s="87">
        <v>1.4716624570602777</v>
      </c>
      <c r="BK55" s="87">
        <v>0.21977378833920522</v>
      </c>
      <c r="BL55" s="87">
        <v>4.6812885603299161</v>
      </c>
      <c r="BM55" s="87">
        <v>0.95239804888149071</v>
      </c>
      <c r="BN55" s="87">
        <v>0.40722838409771939</v>
      </c>
      <c r="BO55" s="87">
        <v>3.1129342705367276E-2</v>
      </c>
      <c r="BP55" s="87">
        <v>0.16556299232333047</v>
      </c>
      <c r="BQ55" s="87">
        <v>2.2407670410853994E-2</v>
      </c>
      <c r="BR55" s="87">
        <v>0.45759922797966818</v>
      </c>
      <c r="BS55" s="87">
        <v>4.3446247372900218E-2</v>
      </c>
      <c r="BT55" s="87">
        <v>0.37683777969700144</v>
      </c>
      <c r="BU55" s="87">
        <v>3.059106089282598E-2</v>
      </c>
      <c r="BV55" s="87">
        <v>0.5477867940131298</v>
      </c>
      <c r="BW55" s="87">
        <v>4.1404697759168697E-2</v>
      </c>
      <c r="BX55" s="98">
        <v>39.511592592592599</v>
      </c>
      <c r="BY55" s="87">
        <v>0.2979347191350768</v>
      </c>
      <c r="BZ55" s="87">
        <v>2.944444444444445E-2</v>
      </c>
      <c r="CA55" s="87">
        <v>2.96509609823946E-2</v>
      </c>
      <c r="CB55" s="87">
        <v>13.937703703703706</v>
      </c>
      <c r="CC55" s="87">
        <v>0.45297587088181568</v>
      </c>
      <c r="CD55" s="87">
        <v>0.20251851851851851</v>
      </c>
      <c r="CE55" s="87">
        <v>4.5187107053612591E-2</v>
      </c>
      <c r="CF55" s="87">
        <v>45.515814814814803</v>
      </c>
      <c r="CG55" s="87">
        <v>0.46790622310270069</v>
      </c>
      <c r="CH55" s="87">
        <v>0.17451851851851855</v>
      </c>
      <c r="CI55" s="87">
        <v>2.6186271168702129E-2</v>
      </c>
      <c r="CJ55" s="87">
        <v>0.23751851851851849</v>
      </c>
      <c r="CK55" s="87">
        <v>6.1733528086676891E-2</v>
      </c>
      <c r="CL55" s="87">
        <v>7.5037037037037041E-2</v>
      </c>
      <c r="CM55" s="87">
        <v>5.9999667615413602E-2</v>
      </c>
      <c r="CN55" s="87" t="s">
        <v>3</v>
      </c>
      <c r="CO55" s="87" t="s">
        <v>3</v>
      </c>
      <c r="CP55" s="87" t="s">
        <v>3</v>
      </c>
      <c r="CQ55" s="87" t="s">
        <v>3</v>
      </c>
      <c r="CR55" s="87">
        <v>99.68414814814814</v>
      </c>
      <c r="CS55" s="87">
        <v>0.72696908746593758</v>
      </c>
      <c r="CT55" s="87">
        <v>85.338465937538516</v>
      </c>
      <c r="CU55" s="87">
        <v>0.4798761679292628</v>
      </c>
      <c r="CV55" s="87">
        <v>0.14661534062461479</v>
      </c>
      <c r="CW55" s="87">
        <v>4.7987616792926286E-3</v>
      </c>
      <c r="CX55" s="87">
        <v>0.85338465937538543</v>
      </c>
      <c r="CY55" s="87">
        <v>4.7987616792926277E-3</v>
      </c>
      <c r="CZ55" s="98">
        <v>0.10000000000000003</v>
      </c>
      <c r="DA55" s="87">
        <v>1027.2688755174097</v>
      </c>
      <c r="DB55" s="87">
        <v>46.284132312833087</v>
      </c>
      <c r="DC55" s="87">
        <v>1.8507738910279878</v>
      </c>
      <c r="DD55" s="88">
        <v>0.28344131058397221</v>
      </c>
    </row>
    <row r="56" spans="1:108" s="49" customFormat="1" ht="12.75" x14ac:dyDescent="0.2">
      <c r="A56" s="41"/>
      <c r="B56" s="89" t="s">
        <v>254</v>
      </c>
      <c r="C56" s="48" t="s">
        <v>267</v>
      </c>
      <c r="D56" s="48" t="s">
        <v>268</v>
      </c>
      <c r="E56" s="48">
        <v>5</v>
      </c>
      <c r="F56" s="87">
        <v>84.487473604363757</v>
      </c>
      <c r="G56" s="87">
        <v>0.29721853110747132</v>
      </c>
      <c r="H56" s="87">
        <v>8.8249999999999995E-2</v>
      </c>
      <c r="I56" s="87">
        <v>6.0007638402678955E-2</v>
      </c>
      <c r="J56" s="87">
        <v>0.68160000000000009</v>
      </c>
      <c r="K56" s="87">
        <v>8.5145757381093118E-2</v>
      </c>
      <c r="L56" s="87">
        <v>42.494999999999997</v>
      </c>
      <c r="M56" s="87">
        <v>0.98247773511667857</v>
      </c>
      <c r="N56" s="87">
        <v>17.2746</v>
      </c>
      <c r="O56" s="87">
        <v>0.80653381826182657</v>
      </c>
      <c r="P56" s="87" t="s">
        <v>3</v>
      </c>
      <c r="Q56" s="87" t="s">
        <v>3</v>
      </c>
      <c r="R56" s="87">
        <v>22.372</v>
      </c>
      <c r="S56" s="87">
        <v>0.75196243257226691</v>
      </c>
      <c r="T56" s="87">
        <v>0.14140000000000003</v>
      </c>
      <c r="U56" s="87">
        <v>6.6289516516565367E-2</v>
      </c>
      <c r="V56" s="87">
        <v>16.5184</v>
      </c>
      <c r="W56" s="87">
        <v>0.41916619615613154</v>
      </c>
      <c r="X56" s="87">
        <v>0.2465</v>
      </c>
      <c r="Y56" s="87">
        <v>0.10622460480823961</v>
      </c>
      <c r="Z56" s="87" t="s">
        <v>3</v>
      </c>
      <c r="AA56" s="87" t="s">
        <v>3</v>
      </c>
      <c r="AB56" s="87">
        <v>99.750799999999998</v>
      </c>
      <c r="AC56" s="87">
        <v>8.0079335661580028E-2</v>
      </c>
      <c r="AD56" s="98">
        <v>13.949081085386192</v>
      </c>
      <c r="AE56" s="87">
        <v>0.51051889031084985</v>
      </c>
      <c r="AF56" s="87">
        <v>9.3608789893463076</v>
      </c>
      <c r="AG56" s="87">
        <v>0.57980176589281385</v>
      </c>
      <c r="AH56" s="87">
        <v>100.6887600747325</v>
      </c>
      <c r="AI56" s="87">
        <v>7.9045731214290024E-2</v>
      </c>
      <c r="AJ56" s="98">
        <v>1.9548913145448024E-3</v>
      </c>
      <c r="AK56" s="87">
        <v>1.8070476524518798E-3</v>
      </c>
      <c r="AL56" s="87">
        <v>1.4253236538967873E-2</v>
      </c>
      <c r="AM56" s="87">
        <v>1.8502515767294956E-3</v>
      </c>
      <c r="AN56" s="87">
        <v>1.3919148045454812</v>
      </c>
      <c r="AO56" s="87">
        <v>2.3402760755612099E-2</v>
      </c>
      <c r="AP56" s="87">
        <v>0.37982956669970019</v>
      </c>
      <c r="AQ56" s="87">
        <v>1.9962731911135709E-2</v>
      </c>
      <c r="AR56" s="87">
        <v>0.19579139264368245</v>
      </c>
      <c r="AS56" s="87">
        <v>1.2498168747829184E-2</v>
      </c>
      <c r="AT56" s="87">
        <v>0</v>
      </c>
      <c r="AU56" s="87">
        <v>0</v>
      </c>
      <c r="AV56" s="87">
        <v>0.32428091198247166</v>
      </c>
      <c r="AW56" s="87">
        <v>1.3805286934529544E-2</v>
      </c>
      <c r="AX56" s="87">
        <v>3.3318454307495597E-3</v>
      </c>
      <c r="AY56" s="87">
        <v>1.5628361586005341E-3</v>
      </c>
      <c r="AZ56" s="87">
        <v>0.68426726976313756</v>
      </c>
      <c r="BA56" s="87">
        <v>1.308478374213405E-2</v>
      </c>
      <c r="BB56" s="87">
        <v>4.4000712833203535E-3</v>
      </c>
      <c r="BC56" s="87">
        <v>3.2029199160070205E-3</v>
      </c>
      <c r="BD56" s="87">
        <v>3.000023990202056</v>
      </c>
      <c r="BE56" s="87">
        <v>4</v>
      </c>
      <c r="BF56" s="98">
        <v>0.67847597466473242</v>
      </c>
      <c r="BG56" s="87">
        <v>1.3417990843603693E-2</v>
      </c>
      <c r="BH56" s="87">
        <v>0.32152402533526764</v>
      </c>
      <c r="BI56" s="87">
        <v>1.3417990843603693E-2</v>
      </c>
      <c r="BJ56" s="87">
        <v>1.6610546185821875</v>
      </c>
      <c r="BK56" s="87">
        <v>0.11997549678439942</v>
      </c>
      <c r="BL56" s="87">
        <v>5.4673433217395351</v>
      </c>
      <c r="BM56" s="87">
        <v>0.51984531960424019</v>
      </c>
      <c r="BN56" s="87">
        <v>0.37638714897291886</v>
      </c>
      <c r="BO56" s="87">
        <v>1.654243484159941E-2</v>
      </c>
      <c r="BP56" s="87">
        <v>9.9508787870155088E-2</v>
      </c>
      <c r="BQ56" s="87">
        <v>6.3080258675029272E-3</v>
      </c>
      <c r="BR56" s="87">
        <v>0.19304974524085344</v>
      </c>
      <c r="BS56" s="87">
        <v>1.0178863794006685E-2</v>
      </c>
      <c r="BT56" s="87">
        <v>0.70744146688899145</v>
      </c>
      <c r="BU56" s="87">
        <v>1.19447032120167E-2</v>
      </c>
      <c r="BV56" s="87">
        <v>0.2143911031363015</v>
      </c>
      <c r="BW56" s="87">
        <v>1.1398267834266722E-2</v>
      </c>
      <c r="BX56" s="98">
        <v>39.589399999999998</v>
      </c>
      <c r="BY56" s="87">
        <v>0.1587050723827059</v>
      </c>
      <c r="BZ56" s="87" t="s">
        <v>3</v>
      </c>
      <c r="CA56" s="87" t="s">
        <v>3</v>
      </c>
      <c r="CB56" s="87">
        <v>14.562999999999999</v>
      </c>
      <c r="CC56" s="87">
        <v>0.24158228411868246</v>
      </c>
      <c r="CD56" s="87">
        <v>0.20179999999999998</v>
      </c>
      <c r="CE56" s="87">
        <v>5.4237440942581532E-2</v>
      </c>
      <c r="CF56" s="87">
        <v>44.496600000000001</v>
      </c>
      <c r="CG56" s="87">
        <v>0.27694819010060207</v>
      </c>
      <c r="CH56" s="87">
        <v>0.20800000000000002</v>
      </c>
      <c r="CI56" s="87">
        <v>4.274926899959814E-2</v>
      </c>
      <c r="CJ56" s="87">
        <v>0.27640000000000003</v>
      </c>
      <c r="CK56" s="87">
        <v>8.690972327651246E-2</v>
      </c>
      <c r="CL56" s="87">
        <v>4.7000000000000007E-2</v>
      </c>
      <c r="CM56" s="87">
        <v>7.2917761896536565E-2</v>
      </c>
      <c r="CN56" s="87" t="s">
        <v>3</v>
      </c>
      <c r="CO56" s="87" t="s">
        <v>3</v>
      </c>
      <c r="CP56" s="87" t="s">
        <v>3</v>
      </c>
      <c r="CQ56" s="87" t="s">
        <v>3</v>
      </c>
      <c r="CR56" s="87">
        <v>99.363399999999999</v>
      </c>
      <c r="CS56" s="87">
        <v>0.11793345581301881</v>
      </c>
      <c r="CT56" s="87">
        <v>84.486252342621682</v>
      </c>
      <c r="CU56" s="87">
        <v>0.29723765683743242</v>
      </c>
      <c r="CV56" s="87">
        <v>0.15512526395636245</v>
      </c>
      <c r="CW56" s="87">
        <v>2.9721853110747068E-3</v>
      </c>
      <c r="CX56" s="87">
        <v>0.8448747360436375</v>
      </c>
      <c r="CY56" s="87">
        <v>2.9721853110746968E-3</v>
      </c>
      <c r="CZ56" s="98">
        <v>0.1</v>
      </c>
      <c r="DA56" s="87">
        <v>1053.6294492830025</v>
      </c>
      <c r="DB56" s="87">
        <v>47.1451721318534</v>
      </c>
      <c r="DC56" s="87">
        <v>1.25769908460641</v>
      </c>
      <c r="DD56" s="88">
        <v>0.10450872190267141</v>
      </c>
    </row>
    <row r="57" spans="1:108" s="49" customFormat="1" ht="12.75" x14ac:dyDescent="0.2">
      <c r="A57" s="41"/>
      <c r="B57" s="89" t="s">
        <v>1659</v>
      </c>
      <c r="C57" s="48" t="s">
        <v>21</v>
      </c>
      <c r="D57" s="48" t="s">
        <v>253</v>
      </c>
      <c r="E57" s="48">
        <v>15</v>
      </c>
      <c r="F57" s="87">
        <v>84.73603974251624</v>
      </c>
      <c r="G57" s="87">
        <v>0.47443569519356971</v>
      </c>
      <c r="H57" s="87">
        <v>0.1216</v>
      </c>
      <c r="I57" s="87">
        <v>2.8898343996054229E-2</v>
      </c>
      <c r="J57" s="87">
        <v>1.4636</v>
      </c>
      <c r="K57" s="87">
        <v>0.28281816470254212</v>
      </c>
      <c r="L57" s="87">
        <v>29.017466666666671</v>
      </c>
      <c r="M57" s="87">
        <v>6.4024492173661258</v>
      </c>
      <c r="N57" s="87">
        <v>29.786200000000004</v>
      </c>
      <c r="O57" s="87">
        <v>6.8024728192873063</v>
      </c>
      <c r="P57" s="87" t="s">
        <v>3</v>
      </c>
      <c r="Q57" s="87" t="s">
        <v>3</v>
      </c>
      <c r="R57" s="87">
        <v>23.740266666666667</v>
      </c>
      <c r="S57" s="87">
        <v>1.453287970021607</v>
      </c>
      <c r="T57" s="87">
        <v>0.20433333333333334</v>
      </c>
      <c r="U57" s="87">
        <v>5.4367357153070436E-2</v>
      </c>
      <c r="V57" s="87">
        <v>13.745066666666666</v>
      </c>
      <c r="W57" s="87">
        <v>1.5117571359498261</v>
      </c>
      <c r="X57" s="87" t="s">
        <v>3</v>
      </c>
      <c r="Y57" s="87" t="s">
        <v>3</v>
      </c>
      <c r="Z57" s="87">
        <v>0.11786666666666666</v>
      </c>
      <c r="AA57" s="87">
        <v>5.6665518195644797E-2</v>
      </c>
      <c r="AB57" s="87">
        <v>98.196399999999983</v>
      </c>
      <c r="AC57" s="87">
        <v>0.558008806894147</v>
      </c>
      <c r="AD57" s="98">
        <v>16.279811150744003</v>
      </c>
      <c r="AE57" s="87">
        <v>1.3083662679112942</v>
      </c>
      <c r="AF57" s="87">
        <v>8.2912375149173823</v>
      </c>
      <c r="AG57" s="87">
        <v>0.30975347536979836</v>
      </c>
      <c r="AH57" s="87">
        <v>99.02718199899472</v>
      </c>
      <c r="AI57" s="87">
        <v>0.57642570077956268</v>
      </c>
      <c r="AJ57" s="98">
        <v>3.6543807713735918E-3</v>
      </c>
      <c r="AK57" s="87">
        <v>8.2396837908436005E-4</v>
      </c>
      <c r="AL57" s="87">
        <v>3.3135123105285269E-2</v>
      </c>
      <c r="AM57" s="87">
        <v>5.9046730552763348E-3</v>
      </c>
      <c r="AN57" s="87">
        <v>1.0247702536461074</v>
      </c>
      <c r="AO57" s="87">
        <v>0.18650469852722446</v>
      </c>
      <c r="AP57" s="87">
        <v>0.71590875670175325</v>
      </c>
      <c r="AQ57" s="87">
        <v>0.18195195448120183</v>
      </c>
      <c r="AR57" s="87">
        <v>0.18827564656966206</v>
      </c>
      <c r="AS57" s="87">
        <v>9.9343815790171128E-3</v>
      </c>
      <c r="AT57" s="87">
        <v>0</v>
      </c>
      <c r="AU57" s="87">
        <v>0</v>
      </c>
      <c r="AV57" s="87">
        <v>0.41163453913730036</v>
      </c>
      <c r="AW57" s="87">
        <v>4.4683960771239019E-2</v>
      </c>
      <c r="AX57" s="87">
        <v>5.2486357084801268E-3</v>
      </c>
      <c r="AY57" s="87">
        <v>1.5312794663995561E-3</v>
      </c>
      <c r="AZ57" s="87">
        <v>0.61610583202461799</v>
      </c>
      <c r="BA57" s="87">
        <v>4.6962945902834501E-2</v>
      </c>
      <c r="BB57" s="87">
        <v>0</v>
      </c>
      <c r="BC57" s="87">
        <v>0</v>
      </c>
      <c r="BD57" s="87">
        <v>2.9987331676645801</v>
      </c>
      <c r="BE57" s="87">
        <v>4</v>
      </c>
      <c r="BF57" s="98">
        <v>0.59938801496525551</v>
      </c>
      <c r="BG57" s="87">
        <v>4.4424096493190686E-2</v>
      </c>
      <c r="BH57" s="87">
        <v>0.40061198503474432</v>
      </c>
      <c r="BI57" s="87">
        <v>4.4424096493191199E-2</v>
      </c>
      <c r="BJ57" s="87">
        <v>2.18221643792551</v>
      </c>
      <c r="BK57" s="87">
        <v>0.15879562853096682</v>
      </c>
      <c r="BL57" s="87">
        <v>7.8156773870352625</v>
      </c>
      <c r="BM57" s="87">
        <v>0.74809114962834478</v>
      </c>
      <c r="BN57" s="87">
        <v>0.31496116577492889</v>
      </c>
      <c r="BO57" s="87">
        <v>1.5378932277070344E-2</v>
      </c>
      <c r="BP57" s="87">
        <v>9.7617122399683398E-2</v>
      </c>
      <c r="BQ57" s="87">
        <v>5.3355635433980676E-3</v>
      </c>
      <c r="BR57" s="87">
        <v>0.37099899017256793</v>
      </c>
      <c r="BS57" s="87">
        <v>9.3667305567730799E-2</v>
      </c>
      <c r="BT57" s="87">
        <v>0.53138388742774878</v>
      </c>
      <c r="BU57" s="87">
        <v>9.7273587393603908E-2</v>
      </c>
      <c r="BV57" s="87">
        <v>0.41152140537895721</v>
      </c>
      <c r="BW57" s="87">
        <v>0.10496536320680012</v>
      </c>
      <c r="BX57" s="98">
        <v>39.800266666666658</v>
      </c>
      <c r="BY57" s="87">
        <v>0.21689084373305806</v>
      </c>
      <c r="BZ57" s="87" t="s">
        <v>3</v>
      </c>
      <c r="CA57" s="87" t="s">
        <v>3</v>
      </c>
      <c r="CB57" s="87">
        <v>14.473133333333339</v>
      </c>
      <c r="CC57" s="87">
        <v>0.39672172086933155</v>
      </c>
      <c r="CD57" s="87">
        <v>0.18819999999999998</v>
      </c>
      <c r="CE57" s="87">
        <v>2.5610265798810691E-2</v>
      </c>
      <c r="CF57" s="87">
        <v>45.082799999999999</v>
      </c>
      <c r="CG57" s="87">
        <v>0.47865857202334527</v>
      </c>
      <c r="CH57" s="87">
        <v>0.23773333333333332</v>
      </c>
      <c r="CI57" s="87">
        <v>4.0127416111799735E-2</v>
      </c>
      <c r="CJ57" s="87">
        <v>0.29073333333333334</v>
      </c>
      <c r="CK57" s="87">
        <v>4.7784436597624262E-2</v>
      </c>
      <c r="CL57" s="87">
        <v>0.16166666666666665</v>
      </c>
      <c r="CM57" s="87">
        <v>0.11583526891154318</v>
      </c>
      <c r="CN57" s="87" t="s">
        <v>3</v>
      </c>
      <c r="CO57" s="87" t="s">
        <v>3</v>
      </c>
      <c r="CP57" s="87" t="s">
        <v>3</v>
      </c>
      <c r="CQ57" s="87" t="s">
        <v>3</v>
      </c>
      <c r="CR57" s="87">
        <v>100.23453333333333</v>
      </c>
      <c r="CS57" s="87">
        <v>0.36877574809218683</v>
      </c>
      <c r="CT57" s="87">
        <v>84.73603974251624</v>
      </c>
      <c r="CU57" s="87">
        <v>0.47443569519356971</v>
      </c>
      <c r="CV57" s="87">
        <v>0.15263960257483741</v>
      </c>
      <c r="CW57" s="87">
        <v>4.7443569519356951E-3</v>
      </c>
      <c r="CX57" s="87">
        <v>0.84736039742516256</v>
      </c>
      <c r="CY57" s="87">
        <v>4.7443569519357038E-3</v>
      </c>
      <c r="CZ57" s="98">
        <v>0.10000000000000002</v>
      </c>
      <c r="DA57" s="87">
        <v>1032.7576580933408</v>
      </c>
      <c r="DB57" s="87">
        <v>48.980749552583802</v>
      </c>
      <c r="DC57" s="87">
        <v>1.0409684039433018</v>
      </c>
      <c r="DD57" s="88">
        <v>0.13196710644633283</v>
      </c>
    </row>
    <row r="58" spans="1:108" s="49" customFormat="1" ht="12.75" x14ac:dyDescent="0.2">
      <c r="A58" s="41"/>
      <c r="B58" s="85" t="s">
        <v>1659</v>
      </c>
      <c r="C58" s="86" t="s">
        <v>21</v>
      </c>
      <c r="D58" s="86" t="s">
        <v>255</v>
      </c>
      <c r="E58" s="48">
        <v>11</v>
      </c>
      <c r="F58" s="87">
        <v>84.696945947015422</v>
      </c>
      <c r="G58" s="87">
        <v>0.47909308140508977</v>
      </c>
      <c r="H58" s="87">
        <v>0.11163636363636363</v>
      </c>
      <c r="I58" s="87">
        <v>2.8147016635063582E-2</v>
      </c>
      <c r="J58" s="87">
        <v>1.3495454545454546</v>
      </c>
      <c r="K58" s="87">
        <v>0.11091831556272716</v>
      </c>
      <c r="L58" s="87">
        <v>31.350272727272728</v>
      </c>
      <c r="M58" s="87">
        <v>10.260890235168759</v>
      </c>
      <c r="N58" s="87">
        <v>26.971727272727268</v>
      </c>
      <c r="O58" s="87">
        <v>10.702303949065451</v>
      </c>
      <c r="P58" s="87" t="s">
        <v>3</v>
      </c>
      <c r="Q58" s="87" t="s">
        <v>3</v>
      </c>
      <c r="R58" s="87">
        <v>24.132090909090913</v>
      </c>
      <c r="S58" s="87">
        <v>1.8235778269405152</v>
      </c>
      <c r="T58" s="87">
        <v>0.17436363636363639</v>
      </c>
      <c r="U58" s="87">
        <v>4.6409638497348124E-2</v>
      </c>
      <c r="V58" s="87">
        <v>13.346454545454549</v>
      </c>
      <c r="W58" s="87">
        <v>2.2625348776819232</v>
      </c>
      <c r="X58" s="87" t="s">
        <v>3</v>
      </c>
      <c r="Y58" s="87" t="s">
        <v>3</v>
      </c>
      <c r="Z58" s="87">
        <v>0.11236363636363636</v>
      </c>
      <c r="AA58" s="87">
        <v>8.8220488240853379E-2</v>
      </c>
      <c r="AB58" s="87">
        <v>97.548454545454561</v>
      </c>
      <c r="AC58" s="87">
        <v>0.6242240565111814</v>
      </c>
      <c r="AD58" s="98">
        <v>16.96654060709281</v>
      </c>
      <c r="AE58" s="87">
        <v>1.7901006168453073</v>
      </c>
      <c r="AF58" s="87">
        <v>7.9634922227140468</v>
      </c>
      <c r="AG58" s="87">
        <v>0.50664040689488687</v>
      </c>
      <c r="AH58" s="87">
        <v>98.346396466170503</v>
      </c>
      <c r="AI58" s="87">
        <v>0.61823269193329966</v>
      </c>
      <c r="AJ58" s="98">
        <v>3.362508026240964E-3</v>
      </c>
      <c r="AK58" s="87">
        <v>8.4612421018070581E-4</v>
      </c>
      <c r="AL58" s="87">
        <v>3.055981387353789E-2</v>
      </c>
      <c r="AM58" s="87">
        <v>1.9946542095187949E-3</v>
      </c>
      <c r="AN58" s="87">
        <v>1.0972840970525739</v>
      </c>
      <c r="AO58" s="87">
        <v>0.28543154689397715</v>
      </c>
      <c r="AP58" s="87">
        <v>0.65646545957053581</v>
      </c>
      <c r="AQ58" s="87">
        <v>0.27709168140016127</v>
      </c>
      <c r="AR58" s="87">
        <v>0.18083729440743684</v>
      </c>
      <c r="AS58" s="87">
        <v>1.419654681566928E-2</v>
      </c>
      <c r="AT58" s="87">
        <v>0</v>
      </c>
      <c r="AU58" s="87">
        <v>0</v>
      </c>
      <c r="AV58" s="87">
        <v>0.43021979405477817</v>
      </c>
      <c r="AW58" s="87">
        <v>6.526730821519286E-2</v>
      </c>
      <c r="AX58" s="87">
        <v>4.4907460547445382E-3</v>
      </c>
      <c r="AY58" s="87">
        <v>1.3253023293705805E-3</v>
      </c>
      <c r="AZ58" s="87">
        <v>0.5955645395450998</v>
      </c>
      <c r="BA58" s="87">
        <v>6.6151949120981962E-2</v>
      </c>
      <c r="BB58" s="87">
        <v>0</v>
      </c>
      <c r="BC58" s="87">
        <v>0</v>
      </c>
      <c r="BD58" s="87">
        <v>2.9987842525849473</v>
      </c>
      <c r="BE58" s="87">
        <v>4</v>
      </c>
      <c r="BF58" s="98">
        <v>0.58054518092033025</v>
      </c>
      <c r="BG58" s="87">
        <v>6.3861692152965235E-2</v>
      </c>
      <c r="BH58" s="87">
        <v>0.41945481907966969</v>
      </c>
      <c r="BI58" s="87">
        <v>6.3861692152965596E-2</v>
      </c>
      <c r="BJ58" s="87">
        <v>2.376505818958297</v>
      </c>
      <c r="BK58" s="87">
        <v>0.28706998539057293</v>
      </c>
      <c r="BL58" s="87">
        <v>8.7537282725217906</v>
      </c>
      <c r="BM58" s="87">
        <v>1.374086963118355</v>
      </c>
      <c r="BN58" s="87">
        <v>0.29818053949283391</v>
      </c>
      <c r="BO58" s="87">
        <v>2.6251469700412314E-2</v>
      </c>
      <c r="BP58" s="87">
        <v>9.3485213740357953E-2</v>
      </c>
      <c r="BQ58" s="87">
        <v>7.4584143577348643E-3</v>
      </c>
      <c r="BR58" s="87">
        <v>0.33932134014079773</v>
      </c>
      <c r="BS58" s="87">
        <v>0.1432282080508914</v>
      </c>
      <c r="BT58" s="87">
        <v>0.56719344611884426</v>
      </c>
      <c r="BU58" s="87">
        <v>0.14755239098761588</v>
      </c>
      <c r="BV58" s="87">
        <v>0.37499481193936074</v>
      </c>
      <c r="BW58" s="87">
        <v>0.15904786688909991</v>
      </c>
      <c r="BX58" s="98">
        <v>39.753999999999998</v>
      </c>
      <c r="BY58" s="87">
        <v>0.17118060637817542</v>
      </c>
      <c r="BZ58" s="87" t="s">
        <v>3</v>
      </c>
      <c r="CA58" s="87" t="s">
        <v>3</v>
      </c>
      <c r="CB58" s="87">
        <v>14.503272727272728</v>
      </c>
      <c r="CC58" s="87">
        <v>0.40930748610527301</v>
      </c>
      <c r="CD58" s="87">
        <v>0.19254545454545455</v>
      </c>
      <c r="CE58" s="87">
        <v>1.5436085231454486E-2</v>
      </c>
      <c r="CF58" s="87">
        <v>45.039454545454539</v>
      </c>
      <c r="CG58" s="87">
        <v>0.45854320704517393</v>
      </c>
      <c r="CH58" s="87">
        <v>0.23527272727272733</v>
      </c>
      <c r="CI58" s="87">
        <v>1.9183799983793146E-2</v>
      </c>
      <c r="CJ58" s="87">
        <v>0.24045454545454545</v>
      </c>
      <c r="CK58" s="87">
        <v>4.7676752482449236E-2</v>
      </c>
      <c r="CL58" s="87">
        <v>0.10436363636363635</v>
      </c>
      <c r="CM58" s="87">
        <v>3.9192531756120946E-2</v>
      </c>
      <c r="CN58" s="87" t="s">
        <v>3</v>
      </c>
      <c r="CO58" s="87" t="s">
        <v>3</v>
      </c>
      <c r="CP58" s="87" t="s">
        <v>3</v>
      </c>
      <c r="CQ58" s="87" t="s">
        <v>3</v>
      </c>
      <c r="CR58" s="87">
        <v>100.06936363636363</v>
      </c>
      <c r="CS58" s="87">
        <v>0.37551332139546617</v>
      </c>
      <c r="CT58" s="87">
        <v>84.696945947015422</v>
      </c>
      <c r="CU58" s="87">
        <v>0.47909308140508977</v>
      </c>
      <c r="CV58" s="87">
        <v>0.15303054052984577</v>
      </c>
      <c r="CW58" s="87">
        <v>4.7909308140508984E-3</v>
      </c>
      <c r="CX58" s="87">
        <v>0.84696945947015412</v>
      </c>
      <c r="CY58" s="87">
        <v>4.7909308140508932E-3</v>
      </c>
      <c r="CZ58" s="98">
        <v>9.9999999999999992E-2</v>
      </c>
      <c r="DA58" s="87">
        <v>946.62613493950914</v>
      </c>
      <c r="DB58" s="87">
        <v>51.215252345506315</v>
      </c>
      <c r="DC58" s="87">
        <v>1.1532791384756202</v>
      </c>
      <c r="DD58" s="88">
        <v>0.19067018958406984</v>
      </c>
    </row>
    <row r="59" spans="1:108" s="49" customFormat="1" ht="13.5" thickBot="1" x14ac:dyDescent="0.25">
      <c r="A59" s="41"/>
      <c r="B59" s="92" t="s">
        <v>1659</v>
      </c>
      <c r="C59" s="93" t="s">
        <v>21</v>
      </c>
      <c r="D59" s="93" t="s">
        <v>256</v>
      </c>
      <c r="E59" s="94">
        <v>6</v>
      </c>
      <c r="F59" s="95">
        <v>85.270783057661205</v>
      </c>
      <c r="G59" s="95">
        <v>0.73449290119365085</v>
      </c>
      <c r="H59" s="95">
        <v>0.12241666666666667</v>
      </c>
      <c r="I59" s="95">
        <v>5.4901426818131718E-3</v>
      </c>
      <c r="J59" s="95">
        <v>0.83616666666666661</v>
      </c>
      <c r="K59" s="95">
        <v>7.1779291349710797E-2</v>
      </c>
      <c r="L59" s="95">
        <v>30.228999999999996</v>
      </c>
      <c r="M59" s="95">
        <v>1.6317377546652527</v>
      </c>
      <c r="N59" s="95">
        <v>31.225583333333333</v>
      </c>
      <c r="O59" s="95">
        <v>1.5771321890274961</v>
      </c>
      <c r="P59" s="95" t="s">
        <v>3</v>
      </c>
      <c r="Q59" s="95" t="s">
        <v>3</v>
      </c>
      <c r="R59" s="95">
        <v>22.037833333333335</v>
      </c>
      <c r="S59" s="95">
        <v>0.74823911062351323</v>
      </c>
      <c r="T59" s="95" t="s">
        <v>3</v>
      </c>
      <c r="U59" s="95" t="s">
        <v>3</v>
      </c>
      <c r="V59" s="95">
        <v>14.208833333333333</v>
      </c>
      <c r="W59" s="95">
        <v>0.37337496791652525</v>
      </c>
      <c r="X59" s="95">
        <v>0.17225000000000001</v>
      </c>
      <c r="Y59" s="95">
        <v>3.0790826555972685E-2</v>
      </c>
      <c r="Z59" s="95" t="s">
        <v>3</v>
      </c>
      <c r="AA59" s="95" t="s">
        <v>3</v>
      </c>
      <c r="AB59" s="95">
        <v>98.83208333333333</v>
      </c>
      <c r="AC59" s="95">
        <v>0.43873744046600693</v>
      </c>
      <c r="AD59" s="100">
        <v>15.597443658565515</v>
      </c>
      <c r="AE59" s="95">
        <v>0.614209075258209</v>
      </c>
      <c r="AF59" s="95">
        <v>7.1575791006532761</v>
      </c>
      <c r="AG59" s="95">
        <v>0.3115392240701228</v>
      </c>
      <c r="AH59" s="95">
        <v>99.549272759218795</v>
      </c>
      <c r="AI59" s="95">
        <v>0.44665110331597296</v>
      </c>
      <c r="AJ59" s="100">
        <v>3.6423174180026212E-3</v>
      </c>
      <c r="AK59" s="95">
        <v>1.6218543613712738E-4</v>
      </c>
      <c r="AL59" s="95">
        <v>1.8719155007252564E-2</v>
      </c>
      <c r="AM59" s="95">
        <v>1.7327098032001774E-3</v>
      </c>
      <c r="AN59" s="95">
        <v>1.0598265743378663</v>
      </c>
      <c r="AO59" s="95">
        <v>4.9790368378842723E-2</v>
      </c>
      <c r="AP59" s="95">
        <v>0.735108879410455</v>
      </c>
      <c r="AQ59" s="95">
        <v>4.2585289974549932E-2</v>
      </c>
      <c r="AR59" s="95">
        <v>0.16028548527665429</v>
      </c>
      <c r="AS59" s="95">
        <v>7.5477497561357533E-3</v>
      </c>
      <c r="AT59" s="95">
        <v>0</v>
      </c>
      <c r="AU59" s="95">
        <v>0</v>
      </c>
      <c r="AV59" s="95">
        <v>0.38813307454273122</v>
      </c>
      <c r="AW59" s="95">
        <v>1.551211362423441E-2</v>
      </c>
      <c r="AX59" s="95">
        <v>0</v>
      </c>
      <c r="AY59" s="95">
        <v>0</v>
      </c>
      <c r="AZ59" s="95">
        <v>0.63018728316308392</v>
      </c>
      <c r="BA59" s="95">
        <v>1.5136418414084613E-2</v>
      </c>
      <c r="BB59" s="95">
        <v>4.1252889062111595E-3</v>
      </c>
      <c r="BC59" s="95">
        <v>7.6082960731421669E-4</v>
      </c>
      <c r="BD59" s="95">
        <v>3.0000280580622571</v>
      </c>
      <c r="BE59" s="95">
        <v>4</v>
      </c>
      <c r="BF59" s="100">
        <v>0.61885449753485722</v>
      </c>
      <c r="BG59" s="95">
        <v>1.5091807113085621E-2</v>
      </c>
      <c r="BH59" s="95">
        <v>0.38114550246514273</v>
      </c>
      <c r="BI59" s="95">
        <v>1.5091807113085621E-2</v>
      </c>
      <c r="BJ59" s="95">
        <v>2.4245844767825075</v>
      </c>
      <c r="BK59" s="95">
        <v>0.12218791657487486</v>
      </c>
      <c r="BL59" s="95">
        <v>8.9658040260148173</v>
      </c>
      <c r="BM59" s="95">
        <v>0.59421782834319048</v>
      </c>
      <c r="BN59" s="95">
        <v>0.29230904415176323</v>
      </c>
      <c r="BO59" s="95">
        <v>1.0185768220560413E-2</v>
      </c>
      <c r="BP59" s="95">
        <v>8.1980205302444625E-2</v>
      </c>
      <c r="BQ59" s="95">
        <v>3.9081285912458035E-3</v>
      </c>
      <c r="BR59" s="95">
        <v>0.37600429142470687</v>
      </c>
      <c r="BS59" s="95">
        <v>2.2471175051860991E-2</v>
      </c>
      <c r="BT59" s="95">
        <v>0.54201550327284853</v>
      </c>
      <c r="BU59" s="95">
        <v>2.4615148976948976E-2</v>
      </c>
      <c r="BV59" s="95">
        <v>0.40963043794934312</v>
      </c>
      <c r="BW59" s="95">
        <v>2.5419775886854901E-2</v>
      </c>
      <c r="BX59" s="100">
        <v>39.056333333333335</v>
      </c>
      <c r="BY59" s="95">
        <v>0.23555586740021303</v>
      </c>
      <c r="BZ59" s="95" t="s">
        <v>3</v>
      </c>
      <c r="CA59" s="95" t="s">
        <v>3</v>
      </c>
      <c r="CB59" s="95">
        <v>14.106999999999999</v>
      </c>
      <c r="CC59" s="95">
        <v>0.67477344346084045</v>
      </c>
      <c r="CD59" s="95">
        <v>0.18079999999999999</v>
      </c>
      <c r="CE59" s="95">
        <v>1.6346253393362053E-2</v>
      </c>
      <c r="CF59" s="95">
        <v>45.823416666666674</v>
      </c>
      <c r="CG59" s="95">
        <v>0.54065954321242327</v>
      </c>
      <c r="CH59" s="95">
        <v>0.23269999999999999</v>
      </c>
      <c r="CI59" s="95">
        <v>1.3395894893585874E-2</v>
      </c>
      <c r="CJ59" s="95">
        <v>0.23566666666666669</v>
      </c>
      <c r="CK59" s="95">
        <v>4.6372046177267819E-2</v>
      </c>
      <c r="CL59" s="95">
        <v>7.7899999999999997E-2</v>
      </c>
      <c r="CM59" s="95">
        <v>2.5759464280143692E-2</v>
      </c>
      <c r="CN59" s="95" t="s">
        <v>3</v>
      </c>
      <c r="CO59" s="95" t="s">
        <v>3</v>
      </c>
      <c r="CP59" s="95" t="s">
        <v>3</v>
      </c>
      <c r="CQ59" s="95" t="s">
        <v>3</v>
      </c>
      <c r="CR59" s="95">
        <v>99.631916666666669</v>
      </c>
      <c r="CS59" s="95">
        <v>0.33098948875555867</v>
      </c>
      <c r="CT59" s="95">
        <v>85.270783057661205</v>
      </c>
      <c r="CU59" s="95">
        <v>0.73449290119365085</v>
      </c>
      <c r="CV59" s="95">
        <v>0.14729216942338788</v>
      </c>
      <c r="CW59" s="95">
        <v>7.3449290119365135E-3</v>
      </c>
      <c r="CX59" s="95">
        <v>0.85270783057661215</v>
      </c>
      <c r="CY59" s="95">
        <v>7.3449290119365178E-3</v>
      </c>
      <c r="CZ59" s="100">
        <v>9.9999999999999992E-2</v>
      </c>
      <c r="DA59" s="95">
        <v>1013.6947823554278</v>
      </c>
      <c r="DB59" s="95">
        <v>46.666841378746227</v>
      </c>
      <c r="DC59" s="95">
        <v>0.7883105399614071</v>
      </c>
      <c r="DD59" s="96">
        <v>6.3030188643016766E-2</v>
      </c>
    </row>
    <row r="60" spans="1:108" s="49" customFormat="1" ht="12.75" x14ac:dyDescent="0.2"/>
    <row r="61" spans="1:108" s="49" customFormat="1" ht="12.75" x14ac:dyDescent="0.2"/>
    <row r="62" spans="1:108" s="49" customFormat="1" ht="12.75" x14ac:dyDescent="0.2"/>
    <row r="63" spans="1:108" s="49" customFormat="1" ht="12.75" x14ac:dyDescent="0.2"/>
    <row r="64" spans="1:108" s="49" customFormat="1" ht="12.75" x14ac:dyDescent="0.2"/>
    <row r="65" s="49" customFormat="1" ht="12.75" x14ac:dyDescent="0.2"/>
    <row r="66" s="49" customFormat="1" ht="12.75" x14ac:dyDescent="0.2"/>
    <row r="67" s="49" customFormat="1" ht="12.75" x14ac:dyDescent="0.2"/>
    <row r="68" s="49" customFormat="1" ht="12.75" x14ac:dyDescent="0.2"/>
    <row r="69" s="49" customFormat="1" ht="12.75" x14ac:dyDescent="0.2"/>
    <row r="70" s="49" customFormat="1" ht="12.75" x14ac:dyDescent="0.2"/>
    <row r="71" s="49" customFormat="1" ht="12.75" x14ac:dyDescent="0.2"/>
    <row r="72" s="49" customFormat="1" ht="12.75" x14ac:dyDescent="0.2"/>
    <row r="73" s="49" customFormat="1" ht="12.75" x14ac:dyDescent="0.2"/>
    <row r="74" s="49" customFormat="1" ht="12.75" x14ac:dyDescent="0.2"/>
    <row r="75" s="49" customFormat="1" ht="12.75" x14ac:dyDescent="0.2"/>
    <row r="76" s="49" customFormat="1" ht="12.75" x14ac:dyDescent="0.2"/>
    <row r="77" s="49" customFormat="1" ht="12.75" x14ac:dyDescent="0.2"/>
    <row r="78" s="49" customFormat="1" ht="12.75" x14ac:dyDescent="0.2"/>
    <row r="79" s="49" customFormat="1" ht="12.75" x14ac:dyDescent="0.2"/>
    <row r="80" s="49" customFormat="1" ht="12.75" x14ac:dyDescent="0.2"/>
    <row r="81" s="49" customFormat="1" ht="12.75" x14ac:dyDescent="0.2"/>
    <row r="82" s="49" customFormat="1" ht="12.75" x14ac:dyDescent="0.2"/>
    <row r="83" s="49" customFormat="1" ht="12.75" x14ac:dyDescent="0.2"/>
    <row r="84" s="49" customFormat="1" ht="12.75" x14ac:dyDescent="0.2"/>
    <row r="85" s="49" customFormat="1" ht="12.75" x14ac:dyDescent="0.2"/>
    <row r="86" s="49" customFormat="1" ht="12.75" x14ac:dyDescent="0.2"/>
    <row r="87" s="49" customFormat="1" ht="12.75" x14ac:dyDescent="0.2"/>
    <row r="88" s="49" customFormat="1" ht="12.75" x14ac:dyDescent="0.2"/>
    <row r="89" s="49" customFormat="1" ht="12.75" x14ac:dyDescent="0.2"/>
    <row r="90" s="49" customFormat="1" ht="12.75" x14ac:dyDescent="0.2"/>
    <row r="91" s="49" customFormat="1" ht="12.75" x14ac:dyDescent="0.2"/>
    <row r="92" s="49" customFormat="1" ht="12.75" x14ac:dyDescent="0.2"/>
    <row r="93" s="49" customFormat="1" ht="12.75" x14ac:dyDescent="0.2"/>
    <row r="94" s="49" customFormat="1" ht="12.75" x14ac:dyDescent="0.2"/>
    <row r="95" s="49" customFormat="1" ht="12.75" x14ac:dyDescent="0.2"/>
    <row r="96" s="49" customFormat="1" ht="12.75" x14ac:dyDescent="0.2"/>
    <row r="97" s="49" customFormat="1" ht="12.75" x14ac:dyDescent="0.2"/>
    <row r="98" s="49" customFormat="1" ht="12.75" x14ac:dyDescent="0.2"/>
    <row r="99" s="49" customFormat="1" ht="12.75" x14ac:dyDescent="0.2"/>
    <row r="100" s="49" customFormat="1" ht="12.75" x14ac:dyDescent="0.2"/>
    <row r="101" s="49" customFormat="1" ht="12.75" x14ac:dyDescent="0.2"/>
    <row r="102" s="49" customFormat="1" ht="12.75" x14ac:dyDescent="0.2"/>
    <row r="103" s="49" customFormat="1" ht="12.75" x14ac:dyDescent="0.2"/>
    <row r="104" s="49" customFormat="1" ht="12.75" x14ac:dyDescent="0.2"/>
    <row r="105" s="49" customFormat="1" ht="12.75" x14ac:dyDescent="0.2"/>
    <row r="106" s="49" customFormat="1" ht="12.75" x14ac:dyDescent="0.2"/>
    <row r="107" s="49" customFormat="1" ht="12.75" x14ac:dyDescent="0.2"/>
    <row r="108" s="49" customFormat="1" ht="12.75" x14ac:dyDescent="0.2"/>
    <row r="109" s="49" customFormat="1" ht="12.75" x14ac:dyDescent="0.2"/>
    <row r="110" s="49" customFormat="1" ht="12.75" x14ac:dyDescent="0.2"/>
    <row r="111" s="49" customFormat="1" ht="12.75" x14ac:dyDescent="0.2"/>
    <row r="112" s="49" customFormat="1" ht="12.75" x14ac:dyDescent="0.2"/>
    <row r="113" s="49" customFormat="1" ht="12.75" x14ac:dyDescent="0.2"/>
    <row r="114" s="49" customFormat="1" ht="12.75" x14ac:dyDescent="0.2"/>
    <row r="115" s="49" customFormat="1" ht="12.75" x14ac:dyDescent="0.2"/>
    <row r="116" s="49" customFormat="1" ht="12.75" x14ac:dyDescent="0.2"/>
    <row r="117" s="49" customFormat="1" ht="12.75" x14ac:dyDescent="0.2"/>
    <row r="118" s="49" customFormat="1" ht="12.75" x14ac:dyDescent="0.2"/>
    <row r="119" s="49" customFormat="1" ht="12.75" x14ac:dyDescent="0.2"/>
    <row r="120" s="49" customFormat="1" ht="12.75" x14ac:dyDescent="0.2"/>
    <row r="121" s="49" customFormat="1" ht="12.75" x14ac:dyDescent="0.2"/>
    <row r="122" s="49" customFormat="1" ht="12.75" x14ac:dyDescent="0.2"/>
    <row r="123" s="49" customFormat="1" ht="12.75" x14ac:dyDescent="0.2"/>
    <row r="124" s="49" customFormat="1" ht="12.75" x14ac:dyDescent="0.2"/>
    <row r="125" s="49" customFormat="1" ht="12.75" x14ac:dyDescent="0.2"/>
    <row r="126" s="49" customFormat="1" ht="12.75" x14ac:dyDescent="0.2"/>
    <row r="127" s="49" customFormat="1" ht="12.75" x14ac:dyDescent="0.2"/>
    <row r="128" s="49" customFormat="1" ht="12.75" x14ac:dyDescent="0.2"/>
    <row r="129" s="49" customFormat="1" ht="12.75" x14ac:dyDescent="0.2"/>
    <row r="130" s="49" customFormat="1" ht="12.75" x14ac:dyDescent="0.2"/>
    <row r="131" s="49" customFormat="1" ht="12.75" x14ac:dyDescent="0.2"/>
    <row r="132" s="49" customFormat="1" ht="12.75" x14ac:dyDescent="0.2"/>
    <row r="133" s="49" customFormat="1" ht="12.75" x14ac:dyDescent="0.2"/>
    <row r="134" s="49" customFormat="1" ht="12.75" x14ac:dyDescent="0.2"/>
    <row r="135" s="49" customFormat="1" ht="12.75" x14ac:dyDescent="0.2"/>
    <row r="136" s="49" customFormat="1" ht="12.75" x14ac:dyDescent="0.2"/>
    <row r="137" s="49" customFormat="1" ht="12.75" x14ac:dyDescent="0.2"/>
    <row r="138" s="49" customFormat="1" ht="12.75" x14ac:dyDescent="0.2"/>
    <row r="139" s="49" customFormat="1" ht="12.75" x14ac:dyDescent="0.2"/>
    <row r="140" s="49" customFormat="1" ht="12.75" x14ac:dyDescent="0.2"/>
    <row r="141" s="49" customFormat="1" ht="12.75" x14ac:dyDescent="0.2"/>
    <row r="142" s="49" customFormat="1" ht="12.75" x14ac:dyDescent="0.2"/>
    <row r="143" s="49" customFormat="1" ht="12.75" x14ac:dyDescent="0.2"/>
    <row r="144" s="49" customFormat="1" ht="12.75" x14ac:dyDescent="0.2"/>
    <row r="145" s="49" customFormat="1" ht="12.75" x14ac:dyDescent="0.2"/>
    <row r="146" s="49" customFormat="1" ht="12.75" x14ac:dyDescent="0.2"/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M100"/>
  <sheetViews>
    <sheetView zoomScale="70" zoomScaleNormal="70" workbookViewId="0">
      <selection activeCell="B2" sqref="B2"/>
    </sheetView>
  </sheetViews>
  <sheetFormatPr defaultRowHeight="15" x14ac:dyDescent="0.25"/>
  <cols>
    <col min="2" max="2" width="10" style="1" bestFit="1" customWidth="1"/>
    <col min="3" max="3" width="19.140625" style="1" bestFit="1" customWidth="1"/>
    <col min="4" max="4" width="18.85546875" style="1" bestFit="1" customWidth="1"/>
    <col min="5" max="5" width="11.42578125" style="1" bestFit="1" customWidth="1"/>
    <col min="6" max="6" width="7.5703125" style="1" bestFit="1" customWidth="1"/>
    <col min="7" max="7" width="23.140625" style="1" bestFit="1" customWidth="1"/>
    <col min="8" max="8" width="11.85546875" style="1" bestFit="1" customWidth="1"/>
    <col min="9" max="49" width="9.140625" style="1"/>
    <col min="50" max="50" width="11.85546875" style="1" bestFit="1" customWidth="1"/>
    <col min="51" max="51" width="9.140625" style="1"/>
    <col min="52" max="52" width="12.140625" style="1" bestFit="1" customWidth="1"/>
    <col min="53" max="53" width="9.140625" style="1"/>
    <col min="54" max="54" width="7.5703125" style="1" bestFit="1" customWidth="1"/>
    <col min="55" max="55" width="9.140625" style="1"/>
    <col min="56" max="56" width="7.42578125" style="1" bestFit="1" customWidth="1"/>
    <col min="57" max="92" width="9.140625" style="1"/>
    <col min="93" max="93" width="23.42578125" style="1" bestFit="1" customWidth="1"/>
    <col min="94" max="94" width="9.140625" style="1"/>
    <col min="95" max="95" width="23.7109375" style="1" bestFit="1" customWidth="1"/>
    <col min="96" max="96" width="9.140625" style="1"/>
    <col min="97" max="97" width="10.28515625" style="1" customWidth="1"/>
    <col min="98" max="98" width="11.28515625" style="1" customWidth="1"/>
    <col min="99" max="99" width="9.140625" style="1"/>
    <col min="100" max="100" width="23.42578125" style="1" bestFit="1" customWidth="1"/>
    <col min="101" max="102" width="9.140625" style="1"/>
    <col min="103" max="103" width="26" style="1" bestFit="1" customWidth="1"/>
    <col min="104" max="150" width="9.140625" style="1"/>
    <col min="151" max="157" width="9.28515625" style="1" bestFit="1" customWidth="1"/>
    <col min="158" max="158" width="10.140625" style="1" bestFit="1" customWidth="1"/>
    <col min="159" max="159" width="9.7109375" style="1" bestFit="1" customWidth="1"/>
    <col min="160" max="160" width="14.140625" style="1" bestFit="1" customWidth="1"/>
    <col min="161" max="161" width="9.7109375" style="1" bestFit="1" customWidth="1"/>
    <col min="162" max="162" width="4.5703125" style="1" bestFit="1" customWidth="1"/>
    <col min="163" max="163" width="14.5703125" style="1" bestFit="1" customWidth="1"/>
    <col min="164" max="164" width="9.28515625" style="1" bestFit="1" customWidth="1"/>
    <col min="165" max="165" width="14.42578125" style="1" customWidth="1"/>
    <col min="166" max="166" width="9.28515625" style="1" bestFit="1" customWidth="1"/>
    <col min="167" max="167" width="14.42578125" style="1" customWidth="1"/>
    <col min="168" max="169" width="9.28515625" style="1" bestFit="1" customWidth="1"/>
    <col min="170" max="170" width="9.140625" style="1"/>
    <col min="171" max="171" width="9.28515625" style="1" bestFit="1" customWidth="1"/>
    <col min="173" max="273" width="9.140625" style="138"/>
  </cols>
  <sheetData>
    <row r="2" spans="1:273" ht="15.75" thickBot="1" x14ac:dyDescent="0.3">
      <c r="B2" s="5" t="s">
        <v>1862</v>
      </c>
    </row>
    <row r="3" spans="1:273" ht="15.75" thickBot="1" x14ac:dyDescent="0.3">
      <c r="B3" s="16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4"/>
      <c r="AX3" s="6" t="s">
        <v>1657</v>
      </c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4"/>
      <c r="BP3" s="15" t="s">
        <v>65</v>
      </c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42" t="s">
        <v>1658</v>
      </c>
      <c r="CO3" s="43"/>
      <c r="CP3" s="43"/>
      <c r="CQ3" s="43"/>
      <c r="CR3" s="43"/>
      <c r="CS3" s="135" t="s">
        <v>1859</v>
      </c>
      <c r="CT3" s="43"/>
      <c r="CU3" s="43"/>
      <c r="CV3" s="43"/>
      <c r="CW3" s="43"/>
      <c r="CX3" s="43"/>
      <c r="CY3" s="43"/>
      <c r="CZ3" s="134" t="s">
        <v>1845</v>
      </c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4"/>
    </row>
    <row r="4" spans="1:273" x14ac:dyDescent="0.25">
      <c r="A4" s="49"/>
      <c r="B4" s="16" t="s">
        <v>27</v>
      </c>
      <c r="C4" s="13" t="s">
        <v>0</v>
      </c>
      <c r="D4" s="13" t="s">
        <v>28</v>
      </c>
      <c r="E4" s="13" t="s">
        <v>1781</v>
      </c>
      <c r="F4" s="13" t="s">
        <v>1782</v>
      </c>
      <c r="G4" s="13" t="s">
        <v>29</v>
      </c>
      <c r="H4" s="13" t="s">
        <v>1656</v>
      </c>
      <c r="I4" s="13" t="s">
        <v>30</v>
      </c>
      <c r="J4" s="13" t="s">
        <v>31</v>
      </c>
      <c r="K4" s="13" t="s">
        <v>30</v>
      </c>
      <c r="L4" s="13" t="s">
        <v>32</v>
      </c>
      <c r="M4" s="13" t="s">
        <v>30</v>
      </c>
      <c r="N4" s="13" t="s">
        <v>33</v>
      </c>
      <c r="O4" s="13" t="s">
        <v>30</v>
      </c>
      <c r="P4" s="13" t="s">
        <v>34</v>
      </c>
      <c r="Q4" s="13" t="s">
        <v>30</v>
      </c>
      <c r="R4" s="13" t="s">
        <v>35</v>
      </c>
      <c r="S4" s="13" t="s">
        <v>30</v>
      </c>
      <c r="T4" s="13" t="s">
        <v>36</v>
      </c>
      <c r="U4" s="13" t="s">
        <v>30</v>
      </c>
      <c r="V4" s="13" t="s">
        <v>37</v>
      </c>
      <c r="W4" s="13" t="s">
        <v>30</v>
      </c>
      <c r="X4" s="13" t="s">
        <v>38</v>
      </c>
      <c r="Y4" s="13" t="s">
        <v>30</v>
      </c>
      <c r="Z4" s="13" t="s">
        <v>39</v>
      </c>
      <c r="AA4" s="13" t="s">
        <v>30</v>
      </c>
      <c r="AB4" s="13" t="s">
        <v>40</v>
      </c>
      <c r="AC4" s="13" t="s">
        <v>30</v>
      </c>
      <c r="AD4" s="13" t="s">
        <v>41</v>
      </c>
      <c r="AE4" s="13" t="s">
        <v>30</v>
      </c>
      <c r="AF4" s="13" t="s">
        <v>42</v>
      </c>
      <c r="AG4" s="13" t="s">
        <v>30</v>
      </c>
      <c r="AH4" s="13" t="s">
        <v>43</v>
      </c>
      <c r="AI4" s="13" t="s">
        <v>30</v>
      </c>
      <c r="AJ4" s="13" t="s">
        <v>44</v>
      </c>
      <c r="AK4" s="13" t="s">
        <v>30</v>
      </c>
      <c r="AL4" s="13" t="s">
        <v>45</v>
      </c>
      <c r="AM4" s="13" t="s">
        <v>46</v>
      </c>
      <c r="AN4" s="13" t="s">
        <v>47</v>
      </c>
      <c r="AO4" s="13" t="s">
        <v>48</v>
      </c>
      <c r="AP4" s="13" t="s">
        <v>49</v>
      </c>
      <c r="AQ4" s="13" t="s">
        <v>50</v>
      </c>
      <c r="AR4" s="13" t="s">
        <v>51</v>
      </c>
      <c r="AS4" s="13" t="s">
        <v>52</v>
      </c>
      <c r="AT4" s="13" t="s">
        <v>53</v>
      </c>
      <c r="AU4" s="13" t="s">
        <v>54</v>
      </c>
      <c r="AV4" s="13" t="s">
        <v>55</v>
      </c>
      <c r="AW4" s="13" t="s">
        <v>1742</v>
      </c>
      <c r="AX4" s="16" t="s">
        <v>56</v>
      </c>
      <c r="AY4" s="13" t="s">
        <v>30</v>
      </c>
      <c r="AZ4" s="13" t="s">
        <v>57</v>
      </c>
      <c r="BA4" s="13" t="s">
        <v>30</v>
      </c>
      <c r="BB4" s="13" t="s">
        <v>58</v>
      </c>
      <c r="BC4" s="13" t="s">
        <v>30</v>
      </c>
      <c r="BD4" s="13" t="s">
        <v>59</v>
      </c>
      <c r="BE4" s="13" t="s">
        <v>30</v>
      </c>
      <c r="BF4" s="13" t="s">
        <v>60</v>
      </c>
      <c r="BG4" s="13" t="s">
        <v>30</v>
      </c>
      <c r="BH4" s="13" t="s">
        <v>61</v>
      </c>
      <c r="BI4" s="13" t="s">
        <v>30</v>
      </c>
      <c r="BJ4" s="13" t="s">
        <v>62</v>
      </c>
      <c r="BK4" s="13" t="s">
        <v>30</v>
      </c>
      <c r="BL4" s="13" t="s">
        <v>63</v>
      </c>
      <c r="BM4" s="13" t="s">
        <v>30</v>
      </c>
      <c r="BN4" s="13" t="s">
        <v>64</v>
      </c>
      <c r="BO4" s="14" t="s">
        <v>30</v>
      </c>
      <c r="BP4" s="13" t="s">
        <v>66</v>
      </c>
      <c r="BQ4" s="13" t="s">
        <v>30</v>
      </c>
      <c r="BR4" s="13" t="s">
        <v>33</v>
      </c>
      <c r="BS4" s="13" t="s">
        <v>30</v>
      </c>
      <c r="BT4" s="13" t="s">
        <v>67</v>
      </c>
      <c r="BU4" s="13" t="s">
        <v>30</v>
      </c>
      <c r="BV4" s="13" t="s">
        <v>68</v>
      </c>
      <c r="BW4" s="13" t="s">
        <v>30</v>
      </c>
      <c r="BX4" s="13" t="s">
        <v>69</v>
      </c>
      <c r="BY4" s="13" t="s">
        <v>30</v>
      </c>
      <c r="BZ4" s="13" t="s">
        <v>70</v>
      </c>
      <c r="CA4" s="13" t="s">
        <v>30</v>
      </c>
      <c r="CB4" s="13" t="s">
        <v>39</v>
      </c>
      <c r="CC4" s="13" t="s">
        <v>30</v>
      </c>
      <c r="CD4" s="13" t="s">
        <v>34</v>
      </c>
      <c r="CE4" s="13" t="s">
        <v>30</v>
      </c>
      <c r="CF4" s="13" t="s">
        <v>1747</v>
      </c>
      <c r="CG4" s="13" t="s">
        <v>30</v>
      </c>
      <c r="CH4" s="13" t="s">
        <v>40</v>
      </c>
      <c r="CI4" s="13" t="s">
        <v>30</v>
      </c>
      <c r="CJ4" s="13" t="s">
        <v>41</v>
      </c>
      <c r="CK4" s="13" t="s">
        <v>71</v>
      </c>
      <c r="CL4" s="13" t="s">
        <v>72</v>
      </c>
      <c r="CM4" s="13" t="s">
        <v>73</v>
      </c>
      <c r="CN4" s="7" t="s">
        <v>74</v>
      </c>
      <c r="CO4" s="2" t="s">
        <v>75</v>
      </c>
      <c r="CP4" s="2" t="s">
        <v>30</v>
      </c>
      <c r="CQ4" s="2" t="s">
        <v>76</v>
      </c>
      <c r="CR4" s="2" t="s">
        <v>30</v>
      </c>
      <c r="CS4" s="136" t="s">
        <v>78</v>
      </c>
      <c r="CT4" s="2" t="s">
        <v>79</v>
      </c>
      <c r="CU4" s="2" t="s">
        <v>27</v>
      </c>
      <c r="CV4" s="2" t="s">
        <v>0</v>
      </c>
      <c r="CW4" s="2" t="s">
        <v>80</v>
      </c>
      <c r="CX4" s="2" t="s">
        <v>81</v>
      </c>
      <c r="CY4" s="2" t="s">
        <v>82</v>
      </c>
      <c r="CZ4" s="2" t="s">
        <v>31</v>
      </c>
      <c r="DA4" s="2" t="s">
        <v>32</v>
      </c>
      <c r="DB4" s="2" t="s">
        <v>33</v>
      </c>
      <c r="DC4" s="2" t="s">
        <v>83</v>
      </c>
      <c r="DD4" s="2" t="s">
        <v>37</v>
      </c>
      <c r="DE4" s="2" t="s">
        <v>38</v>
      </c>
      <c r="DF4" s="2" t="s">
        <v>84</v>
      </c>
      <c r="DG4" s="2" t="s">
        <v>85</v>
      </c>
      <c r="DH4" s="2" t="s">
        <v>86</v>
      </c>
      <c r="DI4" s="2" t="s">
        <v>87</v>
      </c>
      <c r="DJ4" s="2" t="s">
        <v>41</v>
      </c>
      <c r="DK4" s="2" t="s">
        <v>1</v>
      </c>
      <c r="DL4" s="2" t="s">
        <v>90</v>
      </c>
      <c r="DM4" s="2" t="s">
        <v>91</v>
      </c>
      <c r="DN4" s="2" t="s">
        <v>92</v>
      </c>
      <c r="DO4" s="2" t="s">
        <v>93</v>
      </c>
      <c r="DP4" s="2" t="s">
        <v>50</v>
      </c>
      <c r="DQ4" s="2" t="s">
        <v>48</v>
      </c>
      <c r="DR4" s="2" t="s">
        <v>94</v>
      </c>
      <c r="DS4" s="2" t="s">
        <v>54</v>
      </c>
      <c r="DT4" s="2" t="s">
        <v>95</v>
      </c>
      <c r="DU4" s="2" t="s">
        <v>96</v>
      </c>
      <c r="DV4" s="2" t="s">
        <v>97</v>
      </c>
      <c r="DW4" s="2" t="s">
        <v>98</v>
      </c>
      <c r="DX4" s="2" t="s">
        <v>99</v>
      </c>
      <c r="DY4" s="2" t="s">
        <v>100</v>
      </c>
      <c r="DZ4" s="2" t="s">
        <v>101</v>
      </c>
      <c r="EA4" s="2" t="s">
        <v>102</v>
      </c>
      <c r="EB4" s="2" t="s">
        <v>103</v>
      </c>
      <c r="EC4" s="2" t="s">
        <v>104</v>
      </c>
      <c r="ED4" s="2" t="s">
        <v>105</v>
      </c>
      <c r="EE4" s="2" t="s">
        <v>106</v>
      </c>
      <c r="EF4" s="2" t="s">
        <v>107</v>
      </c>
      <c r="EG4" s="2" t="s">
        <v>108</v>
      </c>
      <c r="EH4" s="2" t="s">
        <v>109</v>
      </c>
      <c r="EI4" s="2" t="s">
        <v>110</v>
      </c>
      <c r="EJ4" s="2" t="s">
        <v>111</v>
      </c>
      <c r="EK4" s="2" t="s">
        <v>112</v>
      </c>
      <c r="EL4" s="2" t="s">
        <v>113</v>
      </c>
      <c r="EM4" s="2" t="s">
        <v>114</v>
      </c>
      <c r="EN4" s="2" t="s">
        <v>115</v>
      </c>
      <c r="EO4" s="2" t="s">
        <v>116</v>
      </c>
      <c r="EP4" s="2" t="s">
        <v>117</v>
      </c>
      <c r="EQ4" s="2" t="s">
        <v>118</v>
      </c>
      <c r="ER4" s="2" t="s">
        <v>119</v>
      </c>
      <c r="ES4" s="2" t="s">
        <v>120</v>
      </c>
      <c r="ET4" s="2" t="s">
        <v>121</v>
      </c>
      <c r="EU4" s="2" t="s">
        <v>122</v>
      </c>
      <c r="EV4" s="2" t="s">
        <v>123</v>
      </c>
      <c r="EW4" s="2" t="s">
        <v>124</v>
      </c>
      <c r="EX4" s="2" t="s">
        <v>125</v>
      </c>
      <c r="EY4" s="2" t="s">
        <v>126</v>
      </c>
      <c r="EZ4" s="2" t="s">
        <v>127</v>
      </c>
      <c r="FA4" s="2" t="s">
        <v>128</v>
      </c>
      <c r="FB4" s="2" t="s">
        <v>129</v>
      </c>
      <c r="FC4" s="2" t="s">
        <v>30</v>
      </c>
      <c r="FD4" s="2" t="s">
        <v>130</v>
      </c>
      <c r="FE4" s="2" t="s">
        <v>30</v>
      </c>
      <c r="FF4" s="2" t="s">
        <v>131</v>
      </c>
      <c r="FG4" s="2" t="s">
        <v>132</v>
      </c>
      <c r="FH4" s="2" t="s">
        <v>30</v>
      </c>
      <c r="FI4" s="2" t="s">
        <v>133</v>
      </c>
      <c r="FJ4" s="2" t="s">
        <v>30</v>
      </c>
      <c r="FK4" s="2" t="s">
        <v>134</v>
      </c>
      <c r="FL4" s="2" t="s">
        <v>30</v>
      </c>
      <c r="FM4" s="2" t="s">
        <v>135</v>
      </c>
      <c r="FN4" s="2" t="s">
        <v>30</v>
      </c>
      <c r="FO4" s="8" t="s">
        <v>136</v>
      </c>
      <c r="FR4" s="2"/>
      <c r="FT4" s="2"/>
      <c r="FW4" s="23"/>
      <c r="FX4" s="23"/>
      <c r="FY4" s="23"/>
      <c r="FZ4" s="23"/>
      <c r="GA4" s="23"/>
      <c r="GB4" s="23"/>
      <c r="GC4" s="23"/>
      <c r="GD4" s="23"/>
    </row>
    <row r="5" spans="1:273" x14ac:dyDescent="0.25">
      <c r="B5" s="7" t="s">
        <v>154</v>
      </c>
      <c r="C5" s="2" t="s">
        <v>164</v>
      </c>
      <c r="D5" s="109" t="s">
        <v>165</v>
      </c>
      <c r="E5" s="41">
        <v>145</v>
      </c>
      <c r="F5" s="2">
        <v>52.317999999999998</v>
      </c>
      <c r="G5" s="4">
        <v>13</v>
      </c>
      <c r="H5" s="2">
        <v>85.469144105066192</v>
      </c>
      <c r="I5" s="2">
        <v>0.54994055247303697</v>
      </c>
      <c r="J5" s="2">
        <v>3.8153846153846156E-2</v>
      </c>
      <c r="K5" s="2">
        <v>2.0800024654817735E-2</v>
      </c>
      <c r="L5" s="2">
        <v>0.73507692307692318</v>
      </c>
      <c r="M5" s="2">
        <v>6.1547355126576497E-2</v>
      </c>
      <c r="N5" s="2">
        <v>24.050230769230772</v>
      </c>
      <c r="O5" s="2">
        <v>2.4046684509458593</v>
      </c>
      <c r="P5" s="2">
        <v>31.693076923076923</v>
      </c>
      <c r="Q5" s="2">
        <v>3.0607761124029333</v>
      </c>
      <c r="R5" s="2" t="s">
        <v>3</v>
      </c>
      <c r="S5" s="2" t="s">
        <v>3</v>
      </c>
      <c r="T5" s="2">
        <v>28.07976923076923</v>
      </c>
      <c r="U5" s="2">
        <v>1.0221395985746564</v>
      </c>
      <c r="V5" s="2">
        <v>0.22638461538461538</v>
      </c>
      <c r="W5" s="2">
        <v>5.7034402573561502E-2</v>
      </c>
      <c r="X5" s="2">
        <v>12.095923076923075</v>
      </c>
      <c r="Y5" s="2">
        <v>0.55533645380352681</v>
      </c>
      <c r="Z5" s="2" t="s">
        <v>3</v>
      </c>
      <c r="AA5" s="2" t="s">
        <v>3</v>
      </c>
      <c r="AB5" s="2">
        <v>0.13600000000000001</v>
      </c>
      <c r="AC5" s="2">
        <v>5.6320511361314864E-2</v>
      </c>
      <c r="AD5" s="2">
        <v>97.054615384615389</v>
      </c>
      <c r="AE5" s="2">
        <v>0.64238053862975453</v>
      </c>
      <c r="AF5" s="2">
        <v>16.912767638634293</v>
      </c>
      <c r="AG5" s="2">
        <v>0.61074472184174877</v>
      </c>
      <c r="AH5" s="2">
        <v>12.410537444026385</v>
      </c>
      <c r="AI5" s="2">
        <v>0.85289792293144751</v>
      </c>
      <c r="AJ5" s="2">
        <v>98.298151236506811</v>
      </c>
      <c r="AK5" s="2">
        <v>0.62737696345691107</v>
      </c>
      <c r="AL5" s="2">
        <v>1.1989346404775727E-3</v>
      </c>
      <c r="AM5" s="2">
        <v>1.7325409335446448E-2</v>
      </c>
      <c r="AN5" s="2">
        <v>0.88721023463935422</v>
      </c>
      <c r="AO5" s="2">
        <v>0.78617154398936573</v>
      </c>
      <c r="AP5" s="2">
        <v>0.29257937598002298</v>
      </c>
      <c r="AQ5" s="2" t="s">
        <v>3</v>
      </c>
      <c r="AR5" s="2">
        <v>0.44329330653350851</v>
      </c>
      <c r="AS5" s="2">
        <v>6.0195069153612096E-3</v>
      </c>
      <c r="AT5" s="2">
        <v>0.56469676668616764</v>
      </c>
      <c r="AU5" s="2" t="s">
        <v>3</v>
      </c>
      <c r="AV5" s="2">
        <v>2.9984950787197042</v>
      </c>
      <c r="AW5" s="2">
        <v>4</v>
      </c>
      <c r="AX5" s="7">
        <v>0.56021930015424237</v>
      </c>
      <c r="AY5" s="2">
        <v>1.967668445008048E-2</v>
      </c>
      <c r="AZ5" s="2">
        <v>0.43978069984575768</v>
      </c>
      <c r="BA5" s="2">
        <v>1.967668445008048E-2</v>
      </c>
      <c r="BB5" s="2">
        <v>1.5212735340987129</v>
      </c>
      <c r="BC5" s="2">
        <v>0.12099319566012531</v>
      </c>
      <c r="BD5" s="2">
        <v>4.8746948874678857</v>
      </c>
      <c r="BE5" s="2">
        <v>0.51323253553616055</v>
      </c>
      <c r="BF5" s="2">
        <v>0.3974309434538838</v>
      </c>
      <c r="BG5" s="2">
        <v>1.8223356360061706E-2</v>
      </c>
      <c r="BH5" s="2">
        <v>0.14882881118767122</v>
      </c>
      <c r="BI5" s="2">
        <v>1.026757503871133E-2</v>
      </c>
      <c r="BJ5" s="2">
        <v>0.39989863389167363</v>
      </c>
      <c r="BK5" s="2">
        <v>4.3142179562509882E-2</v>
      </c>
      <c r="BL5" s="2">
        <v>0.45127255492065527</v>
      </c>
      <c r="BM5" s="2">
        <v>3.9838175297622805E-2</v>
      </c>
      <c r="BN5" s="2">
        <v>0.46964933675784837</v>
      </c>
      <c r="BO5" s="8">
        <v>4.8104044728313387E-2</v>
      </c>
      <c r="BP5" s="2">
        <v>39.461230769230767</v>
      </c>
      <c r="BQ5" s="2">
        <v>0.32318806543717882</v>
      </c>
      <c r="BR5" s="2" t="s">
        <v>3</v>
      </c>
      <c r="BS5" s="2" t="s">
        <v>3</v>
      </c>
      <c r="BT5" s="2">
        <v>13.832461538461537</v>
      </c>
      <c r="BU5" s="2">
        <v>0.48936023121769506</v>
      </c>
      <c r="BV5" s="2">
        <v>0.23838461538461544</v>
      </c>
      <c r="BW5" s="2">
        <v>2.0621746052563308E-2</v>
      </c>
      <c r="BX5" s="2">
        <v>45.651076923076921</v>
      </c>
      <c r="BY5" s="2">
        <v>0.44330491040563047</v>
      </c>
      <c r="BZ5" s="2">
        <v>0.14861538461538459</v>
      </c>
      <c r="CA5" s="2">
        <v>1.2952081309828554E-2</v>
      </c>
      <c r="CB5" s="2">
        <v>0.23700000000000004</v>
      </c>
      <c r="CC5" s="2">
        <v>3.4768280563371633E-2</v>
      </c>
      <c r="CD5" s="2">
        <v>5.6923076923076937E-2</v>
      </c>
      <c r="CE5" s="2">
        <v>3.0302534378226314E-2</v>
      </c>
      <c r="CF5" s="2" t="s">
        <v>3</v>
      </c>
      <c r="CG5" s="2" t="s">
        <v>3</v>
      </c>
      <c r="CH5" s="2" t="s">
        <v>3</v>
      </c>
      <c r="CI5" s="2" t="s">
        <v>3</v>
      </c>
      <c r="CJ5" s="2">
        <v>99.625692307692304</v>
      </c>
      <c r="CK5" s="2">
        <v>85.469144105066192</v>
      </c>
      <c r="CL5" s="2">
        <v>0.14530855894933817</v>
      </c>
      <c r="CM5" s="2">
        <v>0.85469144105066164</v>
      </c>
      <c r="CN5" s="7">
        <v>0.1</v>
      </c>
      <c r="CO5" s="2">
        <v>985.86940149646523</v>
      </c>
      <c r="CP5" s="2">
        <v>21.042850950870626</v>
      </c>
      <c r="CQ5" s="2">
        <v>1.8001770192037474</v>
      </c>
      <c r="CR5" s="2">
        <v>9.9368386050758456E-2</v>
      </c>
      <c r="CS5" s="136">
        <v>52.317999999999998</v>
      </c>
      <c r="CT5" s="2">
        <v>157.232</v>
      </c>
      <c r="CU5" s="2" t="s">
        <v>154</v>
      </c>
      <c r="CV5" s="2" t="s">
        <v>1733</v>
      </c>
      <c r="CW5" s="2" t="s">
        <v>3</v>
      </c>
      <c r="CX5" s="2" t="s">
        <v>3</v>
      </c>
      <c r="CY5" s="2" t="s">
        <v>165</v>
      </c>
      <c r="CZ5" s="2">
        <v>51.753852392538526</v>
      </c>
      <c r="DA5" s="2">
        <v>1.023925385239254</v>
      </c>
      <c r="DB5" s="2">
        <v>18.207623682076239</v>
      </c>
      <c r="DC5" s="2">
        <v>8.6070559610705608</v>
      </c>
      <c r="DD5" s="2">
        <v>0.17234387672343882</v>
      </c>
      <c r="DE5" s="2">
        <v>5.9712084347120848</v>
      </c>
      <c r="DF5" s="2">
        <v>9.8438767234387701</v>
      </c>
      <c r="DG5" s="2">
        <v>3.1528791565287921</v>
      </c>
      <c r="DH5" s="2">
        <v>0.96309813463098148</v>
      </c>
      <c r="DI5" s="2">
        <v>0.30413625304136255</v>
      </c>
      <c r="DJ5" s="2">
        <v>100.00000000000001</v>
      </c>
      <c r="DK5" s="2">
        <v>0.55290876439248304</v>
      </c>
      <c r="DL5" s="2" t="s">
        <v>3</v>
      </c>
      <c r="DM5" s="2" t="s">
        <v>3</v>
      </c>
      <c r="DN5" s="2" t="s">
        <v>3</v>
      </c>
      <c r="DO5" s="2" t="s">
        <v>3</v>
      </c>
      <c r="DP5" s="2">
        <v>277</v>
      </c>
      <c r="DQ5" s="2">
        <v>123</v>
      </c>
      <c r="DR5" s="2">
        <v>36</v>
      </c>
      <c r="DS5" s="2">
        <v>42</v>
      </c>
      <c r="DT5" s="2" t="s">
        <v>3</v>
      </c>
      <c r="DU5" s="2">
        <v>75</v>
      </c>
      <c r="DV5" s="2">
        <v>18</v>
      </c>
      <c r="DW5" s="2">
        <v>17</v>
      </c>
      <c r="DX5" s="2">
        <v>527</v>
      </c>
      <c r="DY5" s="2">
        <v>26</v>
      </c>
      <c r="DZ5" s="2">
        <v>94</v>
      </c>
      <c r="EA5" s="2">
        <v>5</v>
      </c>
      <c r="EB5" s="2" t="s">
        <v>3</v>
      </c>
      <c r="EC5" s="2" t="s">
        <v>3</v>
      </c>
      <c r="ED5" s="2" t="s">
        <v>3</v>
      </c>
      <c r="EE5" s="2" t="s">
        <v>3</v>
      </c>
      <c r="EF5" s="2">
        <v>378</v>
      </c>
      <c r="EG5" s="2" t="s">
        <v>3</v>
      </c>
      <c r="EH5" s="2">
        <v>38</v>
      </c>
      <c r="EI5" s="2" t="s">
        <v>1718</v>
      </c>
      <c r="EJ5" s="2" t="s">
        <v>3</v>
      </c>
      <c r="EK5" s="2" t="s">
        <v>3</v>
      </c>
      <c r="EL5" s="2" t="s">
        <v>3</v>
      </c>
      <c r="EM5" s="2" t="s">
        <v>3</v>
      </c>
      <c r="EN5" s="2" t="s">
        <v>3</v>
      </c>
      <c r="EO5" s="2" t="s">
        <v>3</v>
      </c>
      <c r="EP5" s="2" t="s">
        <v>3</v>
      </c>
      <c r="EQ5" s="2" t="s">
        <v>3</v>
      </c>
      <c r="ER5" s="2" t="s">
        <v>3</v>
      </c>
      <c r="ES5" s="2" t="s">
        <v>3</v>
      </c>
      <c r="ET5" s="2" t="s">
        <v>3</v>
      </c>
      <c r="EU5" s="2" t="s">
        <v>3</v>
      </c>
      <c r="EV5" s="2" t="s">
        <v>3</v>
      </c>
      <c r="EW5" s="2" t="s">
        <v>3</v>
      </c>
      <c r="EX5" s="2" t="s">
        <v>3</v>
      </c>
      <c r="EY5" s="2">
        <v>6</v>
      </c>
      <c r="EZ5" s="2">
        <v>5</v>
      </c>
      <c r="FA5" s="2" t="s">
        <v>3</v>
      </c>
      <c r="FB5" s="17" t="s">
        <v>3</v>
      </c>
      <c r="FC5" s="17" t="s">
        <v>3</v>
      </c>
      <c r="FD5" s="17" t="s">
        <v>3</v>
      </c>
      <c r="FE5" s="17" t="s">
        <v>3</v>
      </c>
      <c r="FF5" s="3" t="s">
        <v>3</v>
      </c>
      <c r="FG5" s="18" t="s">
        <v>3</v>
      </c>
      <c r="FH5" s="18" t="s">
        <v>3</v>
      </c>
      <c r="FI5" s="18" t="s">
        <v>3</v>
      </c>
      <c r="FJ5" s="18" t="s">
        <v>3</v>
      </c>
      <c r="FK5" s="18" t="s">
        <v>3</v>
      </c>
      <c r="FL5" s="18" t="s">
        <v>3</v>
      </c>
      <c r="FM5" s="17" t="s">
        <v>3</v>
      </c>
      <c r="FN5" s="17" t="s">
        <v>3</v>
      </c>
      <c r="FO5" s="8" t="s">
        <v>3</v>
      </c>
      <c r="FT5" s="140"/>
      <c r="FU5" s="2"/>
      <c r="FW5" s="121"/>
      <c r="FX5" s="121"/>
      <c r="FY5" s="23"/>
      <c r="FZ5" s="23"/>
      <c r="GA5" s="23"/>
      <c r="GB5" s="23"/>
      <c r="GC5" s="23"/>
      <c r="GD5" s="23"/>
      <c r="GG5" s="23"/>
    </row>
    <row r="6" spans="1:273" x14ac:dyDescent="0.25">
      <c r="B6" s="7" t="s">
        <v>154</v>
      </c>
      <c r="C6" s="2" t="s">
        <v>166</v>
      </c>
      <c r="D6" s="109" t="s">
        <v>167</v>
      </c>
      <c r="E6" s="49">
        <v>115</v>
      </c>
      <c r="F6" s="108">
        <v>52.457999999999998</v>
      </c>
      <c r="G6" s="4">
        <v>7</v>
      </c>
      <c r="H6" s="2">
        <v>86.308019614177965</v>
      </c>
      <c r="I6" s="2">
        <v>6.2323002344872307E-2</v>
      </c>
      <c r="J6" s="2">
        <v>0.17799999999999999</v>
      </c>
      <c r="K6" s="2">
        <v>0.30829801599534606</v>
      </c>
      <c r="L6" s="2">
        <v>0.62814285714285722</v>
      </c>
      <c r="M6" s="2">
        <v>8.4540776298439979E-2</v>
      </c>
      <c r="N6" s="2">
        <v>25.040274112158784</v>
      </c>
      <c r="O6" s="2">
        <v>1.8085896621621258</v>
      </c>
      <c r="P6" s="2">
        <v>32.008838778888524</v>
      </c>
      <c r="Q6" s="2">
        <v>1.8768708491130586</v>
      </c>
      <c r="R6" s="2" t="s">
        <v>3</v>
      </c>
      <c r="S6" s="2" t="s">
        <v>3</v>
      </c>
      <c r="T6" s="2">
        <v>27.94160603915887</v>
      </c>
      <c r="U6" s="2">
        <v>1.4013946255120666</v>
      </c>
      <c r="V6" s="2">
        <v>0.23028571428571426</v>
      </c>
      <c r="W6" s="2">
        <v>3.4499827466787772E-2</v>
      </c>
      <c r="X6" s="2">
        <v>11.743275404002244</v>
      </c>
      <c r="Y6" s="2">
        <v>0.42535015164016665</v>
      </c>
      <c r="Z6" s="2" t="s">
        <v>3</v>
      </c>
      <c r="AA6" s="2" t="s">
        <v>3</v>
      </c>
      <c r="AB6" s="2">
        <v>9.5285714285714279E-2</v>
      </c>
      <c r="AC6" s="2">
        <v>2.8081514000698617E-2</v>
      </c>
      <c r="AD6" s="2">
        <v>97.865708619922685</v>
      </c>
      <c r="AE6" s="2">
        <v>0.31453153965824915</v>
      </c>
      <c r="AF6" s="2">
        <v>17.989472484227587</v>
      </c>
      <c r="AG6" s="2">
        <v>0.41639794650016715</v>
      </c>
      <c r="AH6" s="2">
        <v>11.060384035264816</v>
      </c>
      <c r="AI6" s="2">
        <v>1.3801536310133344</v>
      </c>
      <c r="AJ6" s="2">
        <v>98.973959100256224</v>
      </c>
      <c r="AK6" s="2">
        <v>0.41054604884081553</v>
      </c>
      <c r="AL6" s="2">
        <v>5.503525579696758E-3</v>
      </c>
      <c r="AM6" s="2">
        <v>1.4675954799295563E-2</v>
      </c>
      <c r="AN6" s="2">
        <v>0.9163194550735666</v>
      </c>
      <c r="AO6" s="2">
        <v>0.78673299787062001</v>
      </c>
      <c r="AP6" s="2">
        <v>0.25865538985524744</v>
      </c>
      <c r="AQ6" s="2" t="s">
        <v>3</v>
      </c>
      <c r="AR6" s="2">
        <v>0.46738711434927777</v>
      </c>
      <c r="AS6" s="2">
        <v>6.064412628686045E-3</v>
      </c>
      <c r="AT6" s="2">
        <v>0.54362774806490033</v>
      </c>
      <c r="AU6" s="2" t="s">
        <v>3</v>
      </c>
      <c r="AV6" s="2">
        <v>2.9989665982212905</v>
      </c>
      <c r="AW6" s="2">
        <v>4</v>
      </c>
      <c r="AX6" s="7">
        <v>0.53769019963418796</v>
      </c>
      <c r="AY6" s="2">
        <v>1.3423671627617267E-2</v>
      </c>
      <c r="AZ6" s="2">
        <v>0.4623098003658121</v>
      </c>
      <c r="BA6" s="2">
        <v>1.3423671627617267E-2</v>
      </c>
      <c r="BB6" s="2">
        <v>1.8306013004822907</v>
      </c>
      <c r="BC6" s="2">
        <v>0.22626445611126442</v>
      </c>
      <c r="BD6" s="2">
        <v>6.2200582426518638</v>
      </c>
      <c r="BE6" s="2">
        <v>1.0144377483794382</v>
      </c>
      <c r="BF6" s="2">
        <v>0.35515377589090014</v>
      </c>
      <c r="BG6" s="2">
        <v>2.747366459316896E-2</v>
      </c>
      <c r="BH6" s="2">
        <v>0.13178279738819604</v>
      </c>
      <c r="BI6" s="2">
        <v>1.64613736323477E-2</v>
      </c>
      <c r="BJ6" s="2">
        <v>0.40100185753902767</v>
      </c>
      <c r="BK6" s="2">
        <v>2.5631516350087789E-2</v>
      </c>
      <c r="BL6" s="2">
        <v>0.46721534507277634</v>
      </c>
      <c r="BM6" s="2">
        <v>3.1641103408878692E-2</v>
      </c>
      <c r="BN6" s="2">
        <v>0.46205455505123266</v>
      </c>
      <c r="BO6" s="8">
        <v>3.1520955568326438E-2</v>
      </c>
      <c r="BP6" s="2">
        <v>40.040142857142861</v>
      </c>
      <c r="BQ6" s="2">
        <v>0.19590765560286202</v>
      </c>
      <c r="BR6" s="2" t="s">
        <v>3</v>
      </c>
      <c r="BS6" s="2" t="s">
        <v>3</v>
      </c>
      <c r="BT6" s="2">
        <v>13.146808510638298</v>
      </c>
      <c r="BU6" s="2">
        <v>9.6615425870150415E-2</v>
      </c>
      <c r="BV6" s="2">
        <v>0.21514285714285716</v>
      </c>
      <c r="BW6" s="2">
        <v>3.0492778223859967E-2</v>
      </c>
      <c r="BX6" s="2">
        <v>46.493164228703399</v>
      </c>
      <c r="BY6" s="2">
        <v>0.21935268177927672</v>
      </c>
      <c r="BZ6" s="2">
        <v>0.15457142857142858</v>
      </c>
      <c r="CA6" s="2">
        <v>7.721337165222596E-3</v>
      </c>
      <c r="CB6" s="2">
        <v>0.31428571428571433</v>
      </c>
      <c r="CC6" s="2">
        <v>3.8143213838175184E-2</v>
      </c>
      <c r="CD6" s="2">
        <v>0.12685714285714286</v>
      </c>
      <c r="CE6" s="2">
        <v>9.1774049657167192E-2</v>
      </c>
      <c r="CF6" s="2" t="s">
        <v>3</v>
      </c>
      <c r="CG6" s="2" t="s">
        <v>3</v>
      </c>
      <c r="CH6" s="2" t="s">
        <v>3</v>
      </c>
      <c r="CI6" s="2" t="s">
        <v>3</v>
      </c>
      <c r="CJ6" s="2">
        <v>100.4909727393417</v>
      </c>
      <c r="CK6" s="2">
        <v>86.308019614177965</v>
      </c>
      <c r="CL6" s="2">
        <v>0.13691980385822025</v>
      </c>
      <c r="CM6" s="2">
        <v>0.86308019614177967</v>
      </c>
      <c r="CN6" s="7">
        <v>9.9999999999999992E-2</v>
      </c>
      <c r="CO6" s="2">
        <v>881.80734957555899</v>
      </c>
      <c r="CP6" s="2">
        <v>18.905899052580558</v>
      </c>
      <c r="CQ6" s="2">
        <v>1.8193008721304604</v>
      </c>
      <c r="CR6" s="2">
        <v>0.19396308606594398</v>
      </c>
      <c r="CS6" s="136">
        <v>52.457999999999998</v>
      </c>
      <c r="CT6" s="2">
        <v>157.98599999999999</v>
      </c>
      <c r="CU6" s="2" t="s">
        <v>154</v>
      </c>
      <c r="CV6" s="2" t="s">
        <v>4</v>
      </c>
      <c r="CW6" s="2" t="s">
        <v>3</v>
      </c>
      <c r="CX6" s="2" t="s">
        <v>3</v>
      </c>
      <c r="CY6" s="2" t="s">
        <v>1662</v>
      </c>
      <c r="CZ6" s="2">
        <v>51.318847902981311</v>
      </c>
      <c r="DA6" s="2">
        <v>1.010611419909045</v>
      </c>
      <c r="DB6" s="2">
        <v>17.028802425467411</v>
      </c>
      <c r="DC6" s="2">
        <v>8.8024254674077831</v>
      </c>
      <c r="DD6" s="2">
        <v>0.17180394138453767</v>
      </c>
      <c r="DE6" s="2">
        <v>7.8524507326932795</v>
      </c>
      <c r="DF6" s="2">
        <v>9.6614451743304706</v>
      </c>
      <c r="DG6" s="2">
        <v>3.0217281455280451</v>
      </c>
      <c r="DH6" s="2">
        <v>0.8489135927235979</v>
      </c>
      <c r="DI6" s="2">
        <v>0.28297119757453265</v>
      </c>
      <c r="DJ6" s="2">
        <v>100.00000000000003</v>
      </c>
      <c r="DK6" s="2">
        <v>0.61392987812904798</v>
      </c>
      <c r="DL6" s="2" t="s">
        <v>3</v>
      </c>
      <c r="DM6" s="2" t="s">
        <v>3</v>
      </c>
      <c r="DN6" s="2" t="s">
        <v>3</v>
      </c>
      <c r="DO6" s="2" t="s">
        <v>3</v>
      </c>
      <c r="DP6" s="2">
        <v>249</v>
      </c>
      <c r="DQ6" s="2">
        <v>386</v>
      </c>
      <c r="DR6" s="2">
        <v>40</v>
      </c>
      <c r="DS6" s="2">
        <v>109</v>
      </c>
      <c r="DT6" s="2" t="s">
        <v>3</v>
      </c>
      <c r="DU6" s="2">
        <v>76</v>
      </c>
      <c r="DV6" s="2">
        <v>13</v>
      </c>
      <c r="DW6" s="2">
        <v>13</v>
      </c>
      <c r="DX6" s="2">
        <v>474</v>
      </c>
      <c r="DY6" s="2">
        <v>24</v>
      </c>
      <c r="DZ6" s="2">
        <v>93</v>
      </c>
      <c r="EA6" s="2">
        <v>5</v>
      </c>
      <c r="EB6" s="2" t="s">
        <v>3</v>
      </c>
      <c r="EC6" s="2" t="s">
        <v>3</v>
      </c>
      <c r="ED6" s="2" t="s">
        <v>3</v>
      </c>
      <c r="EE6" s="2" t="s">
        <v>3</v>
      </c>
      <c r="EF6" s="2">
        <v>319</v>
      </c>
      <c r="EG6" s="2" t="s">
        <v>3</v>
      </c>
      <c r="EH6" s="2">
        <v>53</v>
      </c>
      <c r="EI6" s="2" t="s">
        <v>1718</v>
      </c>
      <c r="EJ6" s="2" t="s">
        <v>3</v>
      </c>
      <c r="EK6" s="2" t="s">
        <v>3</v>
      </c>
      <c r="EL6" s="2" t="s">
        <v>3</v>
      </c>
      <c r="EM6" s="2" t="s">
        <v>3</v>
      </c>
      <c r="EN6" s="2" t="s">
        <v>3</v>
      </c>
      <c r="EO6" s="2" t="s">
        <v>3</v>
      </c>
      <c r="EP6" s="2" t="s">
        <v>3</v>
      </c>
      <c r="EQ6" s="2" t="s">
        <v>3</v>
      </c>
      <c r="ER6" s="2" t="s">
        <v>3</v>
      </c>
      <c r="ES6" s="2" t="s">
        <v>3</v>
      </c>
      <c r="ET6" s="2" t="s">
        <v>3</v>
      </c>
      <c r="EU6" s="2" t="s">
        <v>3</v>
      </c>
      <c r="EV6" s="2" t="s">
        <v>3</v>
      </c>
      <c r="EW6" s="2" t="s">
        <v>3</v>
      </c>
      <c r="EX6" s="2" t="s">
        <v>3</v>
      </c>
      <c r="EY6" s="2">
        <v>10</v>
      </c>
      <c r="EZ6" s="2" t="s">
        <v>1718</v>
      </c>
      <c r="FA6" s="2" t="s">
        <v>3</v>
      </c>
      <c r="FB6" s="17" t="s">
        <v>3</v>
      </c>
      <c r="FC6" s="17" t="s">
        <v>3</v>
      </c>
      <c r="FD6" s="17" t="s">
        <v>3</v>
      </c>
      <c r="FE6" s="17" t="s">
        <v>3</v>
      </c>
      <c r="FF6" s="3" t="s">
        <v>3</v>
      </c>
      <c r="FG6" s="18" t="s">
        <v>3</v>
      </c>
      <c r="FH6" s="18" t="s">
        <v>3</v>
      </c>
      <c r="FI6" s="18" t="s">
        <v>3</v>
      </c>
      <c r="FJ6" s="18" t="s">
        <v>3</v>
      </c>
      <c r="FK6" s="18" t="s">
        <v>3</v>
      </c>
      <c r="FL6" s="18" t="s">
        <v>3</v>
      </c>
      <c r="FM6" s="17" t="s">
        <v>3</v>
      </c>
      <c r="FN6" s="17" t="s">
        <v>3</v>
      </c>
      <c r="FO6" s="8" t="s">
        <v>3</v>
      </c>
      <c r="FT6" s="140"/>
      <c r="FU6" s="2"/>
      <c r="FW6" s="121"/>
      <c r="FX6" s="121"/>
      <c r="FY6" s="23"/>
      <c r="FZ6" s="23"/>
      <c r="GA6" s="32"/>
      <c r="GB6" s="23"/>
      <c r="GC6" s="23"/>
      <c r="GD6" s="23"/>
      <c r="GG6" s="23"/>
    </row>
    <row r="7" spans="1:273" x14ac:dyDescent="0.25">
      <c r="B7" s="7" t="s">
        <v>154</v>
      </c>
      <c r="C7" s="2" t="s">
        <v>161</v>
      </c>
      <c r="D7" s="109" t="s">
        <v>162</v>
      </c>
      <c r="E7" s="41">
        <v>168</v>
      </c>
      <c r="F7" s="2">
        <v>52.494999999999997</v>
      </c>
      <c r="G7" s="4">
        <v>5</v>
      </c>
      <c r="H7" s="2">
        <v>85.728842294610416</v>
      </c>
      <c r="I7" s="2">
        <v>0.35035910319811148</v>
      </c>
      <c r="J7" s="2">
        <v>7.9999999999999988E-2</v>
      </c>
      <c r="K7" s="2">
        <v>8.9974996526812942E-2</v>
      </c>
      <c r="L7" s="2">
        <v>0.753</v>
      </c>
      <c r="M7" s="2">
        <v>7.5279479275563513E-2</v>
      </c>
      <c r="N7" s="2">
        <v>22.316000000000003</v>
      </c>
      <c r="O7" s="2">
        <v>2.5681285988049614</v>
      </c>
      <c r="P7" s="2">
        <v>36.797000000000004</v>
      </c>
      <c r="Q7" s="2">
        <v>3.0096611935565107</v>
      </c>
      <c r="R7" s="2" t="s">
        <v>3</v>
      </c>
      <c r="S7" s="2" t="s">
        <v>3</v>
      </c>
      <c r="T7" s="2">
        <v>26.2668</v>
      </c>
      <c r="U7" s="2">
        <v>0.8210028623579817</v>
      </c>
      <c r="V7" s="2">
        <v>0.23959999999999998</v>
      </c>
      <c r="W7" s="2">
        <v>4.4247033798888662E-2</v>
      </c>
      <c r="X7" s="2">
        <v>11.024600000000001</v>
      </c>
      <c r="Y7" s="2">
        <v>0.60425185146592642</v>
      </c>
      <c r="Z7" s="2" t="s">
        <v>3</v>
      </c>
      <c r="AA7" s="2" t="s">
        <v>3</v>
      </c>
      <c r="AB7" s="2">
        <v>0.10659999999999999</v>
      </c>
      <c r="AC7" s="2">
        <v>3.7513997387641905E-2</v>
      </c>
      <c r="AD7" s="2">
        <v>97.583600000000018</v>
      </c>
      <c r="AE7" s="2">
        <v>0.34983967756673562</v>
      </c>
      <c r="AF7" s="2">
        <v>18.488536297311178</v>
      </c>
      <c r="AG7" s="2">
        <v>0.66088294149562965</v>
      </c>
      <c r="AH7" s="2">
        <v>8.6444362110344759</v>
      </c>
      <c r="AI7" s="2">
        <v>0.54027757190685877</v>
      </c>
      <c r="AJ7" s="2">
        <v>98.449772508345632</v>
      </c>
      <c r="AK7" s="2">
        <v>0.38295261556471227</v>
      </c>
      <c r="AL7" s="2">
        <v>2.5438577562532606E-3</v>
      </c>
      <c r="AM7" s="2">
        <v>1.7933754672911556E-2</v>
      </c>
      <c r="AN7" s="2">
        <v>0.83222767982503165</v>
      </c>
      <c r="AO7" s="2">
        <v>0.92320575182126829</v>
      </c>
      <c r="AP7" s="2">
        <v>0.2059981637003637</v>
      </c>
      <c r="AQ7" s="2" t="s">
        <v>3</v>
      </c>
      <c r="AR7" s="2">
        <v>0.49006965975365757</v>
      </c>
      <c r="AS7" s="2">
        <v>6.429144736765288E-3</v>
      </c>
      <c r="AT7" s="2">
        <v>0.52039857763125219</v>
      </c>
      <c r="AU7" s="2" t="s">
        <v>3</v>
      </c>
      <c r="AV7" s="2">
        <v>2.9988065898975029</v>
      </c>
      <c r="AW7" s="2">
        <v>4</v>
      </c>
      <c r="AX7" s="7">
        <v>0.51504306268603162</v>
      </c>
      <c r="AY7" s="2">
        <v>2.1207049271493059E-2</v>
      </c>
      <c r="AZ7" s="2">
        <v>0.48495693731396844</v>
      </c>
      <c r="BA7" s="2">
        <v>2.1207049271493077E-2</v>
      </c>
      <c r="BB7" s="2">
        <v>2.3843618927838408</v>
      </c>
      <c r="BC7" s="2">
        <v>0.16984506439560879</v>
      </c>
      <c r="BD7" s="2">
        <v>8.7751279547425192</v>
      </c>
      <c r="BE7" s="2">
        <v>0.81501050758484517</v>
      </c>
      <c r="BF7" s="2">
        <v>0.29608129790122306</v>
      </c>
      <c r="BG7" s="2">
        <v>1.5061885109924521E-2</v>
      </c>
      <c r="BH7" s="2">
        <v>0.1050348432449647</v>
      </c>
      <c r="BI7" s="2">
        <v>5.5987640464627312E-3</v>
      </c>
      <c r="BJ7" s="2">
        <v>0.47066334731508641</v>
      </c>
      <c r="BK7" s="2">
        <v>4.556642788889801E-2</v>
      </c>
      <c r="BL7" s="2">
        <v>0.42430180943994894</v>
      </c>
      <c r="BM7" s="2">
        <v>4.1756528842317044E-2</v>
      </c>
      <c r="BN7" s="2">
        <v>0.52573620396742549</v>
      </c>
      <c r="BO7" s="8">
        <v>4.8616201583527467E-2</v>
      </c>
      <c r="BP7" s="2">
        <v>39.980599999999995</v>
      </c>
      <c r="BQ7" s="2">
        <v>0.24378125440648729</v>
      </c>
      <c r="BR7" s="2" t="s">
        <v>3</v>
      </c>
      <c r="BS7" s="2" t="s">
        <v>3</v>
      </c>
      <c r="BT7" s="2">
        <v>13.558000000000002</v>
      </c>
      <c r="BU7" s="2">
        <v>0.30927738358955403</v>
      </c>
      <c r="BV7" s="2">
        <v>0.21940000000000004</v>
      </c>
      <c r="BW7" s="2">
        <v>1.4258330898110063E-2</v>
      </c>
      <c r="BX7" s="2">
        <v>45.695</v>
      </c>
      <c r="BY7" s="2">
        <v>0.30364535234381618</v>
      </c>
      <c r="BZ7" s="2">
        <v>0.15760000000000002</v>
      </c>
      <c r="CA7" s="2">
        <v>2.2700220263248468E-2</v>
      </c>
      <c r="CB7" s="2">
        <v>9.4199999999999992E-2</v>
      </c>
      <c r="CC7" s="2">
        <v>5.6131096550842481E-2</v>
      </c>
      <c r="CD7" s="2">
        <v>0.30579999999999996</v>
      </c>
      <c r="CE7" s="2">
        <v>0.11538284101199801</v>
      </c>
      <c r="CF7" s="2" t="s">
        <v>3</v>
      </c>
      <c r="CG7" s="2" t="s">
        <v>3</v>
      </c>
      <c r="CH7" s="2" t="s">
        <v>3</v>
      </c>
      <c r="CI7" s="2" t="s">
        <v>3</v>
      </c>
      <c r="CJ7" s="2">
        <v>100.0106</v>
      </c>
      <c r="CK7" s="2">
        <v>85.728842294610416</v>
      </c>
      <c r="CL7" s="2">
        <v>0.14271157705389573</v>
      </c>
      <c r="CM7" s="2">
        <v>0.85728842294610419</v>
      </c>
      <c r="CN7" s="7">
        <v>0.1</v>
      </c>
      <c r="CO7" s="2">
        <v>888.68857026138562</v>
      </c>
      <c r="CP7" s="2">
        <v>11.328512495431749</v>
      </c>
      <c r="CQ7" s="2">
        <v>1.3063858621033613</v>
      </c>
      <c r="CR7" s="2">
        <v>0.13257962881239541</v>
      </c>
      <c r="CS7" s="136">
        <v>52.494999999999997</v>
      </c>
      <c r="CT7" s="2">
        <v>157.19999999999999</v>
      </c>
      <c r="CU7" s="2" t="s">
        <v>154</v>
      </c>
      <c r="CV7" s="2" t="s">
        <v>163</v>
      </c>
      <c r="CW7" s="2" t="s">
        <v>3</v>
      </c>
      <c r="CX7" s="2" t="s">
        <v>3</v>
      </c>
      <c r="CY7" s="2" t="s">
        <v>162</v>
      </c>
      <c r="CZ7" s="2">
        <v>51.888225169585901</v>
      </c>
      <c r="DA7" s="2">
        <v>1.0327022375215145</v>
      </c>
      <c r="DB7" s="2">
        <v>17.839424926597143</v>
      </c>
      <c r="DC7" s="2">
        <v>8.7172218284904304</v>
      </c>
      <c r="DD7" s="2">
        <v>0.1721170395869191</v>
      </c>
      <c r="DE7" s="2">
        <v>6.1962134251290868</v>
      </c>
      <c r="DF7" s="2">
        <v>9.7701731294927594</v>
      </c>
      <c r="DG7" s="2">
        <v>3.2600992204110559</v>
      </c>
      <c r="DH7" s="2">
        <v>0.85046066619418847</v>
      </c>
      <c r="DI7" s="2">
        <v>0.27336235699098915</v>
      </c>
      <c r="DJ7" s="2">
        <v>100</v>
      </c>
      <c r="DK7" s="2">
        <v>0.55890052910040811</v>
      </c>
      <c r="DL7" s="2" t="s">
        <v>3</v>
      </c>
      <c r="DM7" s="2" t="s">
        <v>3</v>
      </c>
      <c r="DN7" s="2" t="s">
        <v>3</v>
      </c>
      <c r="DO7" s="2" t="s">
        <v>3</v>
      </c>
      <c r="DP7" s="2">
        <v>262</v>
      </c>
      <c r="DQ7" s="2">
        <v>246</v>
      </c>
      <c r="DR7" s="2">
        <v>37</v>
      </c>
      <c r="DS7" s="2">
        <v>50</v>
      </c>
      <c r="DT7" s="2" t="s">
        <v>3</v>
      </c>
      <c r="DU7" s="2">
        <v>80</v>
      </c>
      <c r="DV7" s="2">
        <v>16</v>
      </c>
      <c r="DW7" s="2">
        <v>14</v>
      </c>
      <c r="DX7" s="2">
        <v>503</v>
      </c>
      <c r="DY7" s="2">
        <v>25</v>
      </c>
      <c r="DZ7" s="2">
        <v>89</v>
      </c>
      <c r="EA7" s="2">
        <v>6</v>
      </c>
      <c r="EB7" s="2" t="s">
        <v>3</v>
      </c>
      <c r="EC7" s="2" t="s">
        <v>3</v>
      </c>
      <c r="ED7" s="2" t="s">
        <v>3</v>
      </c>
      <c r="EE7" s="2" t="s">
        <v>3</v>
      </c>
      <c r="EF7" s="2">
        <v>290</v>
      </c>
      <c r="EG7" s="2" t="s">
        <v>3</v>
      </c>
      <c r="EH7" s="2">
        <v>50</v>
      </c>
      <c r="EI7" s="2" t="s">
        <v>1718</v>
      </c>
      <c r="EJ7" s="2" t="s">
        <v>3</v>
      </c>
      <c r="EK7" s="2" t="s">
        <v>3</v>
      </c>
      <c r="EL7" s="2" t="s">
        <v>3</v>
      </c>
      <c r="EM7" s="2" t="s">
        <v>3</v>
      </c>
      <c r="EN7" s="2" t="s">
        <v>3</v>
      </c>
      <c r="EO7" s="2" t="s">
        <v>3</v>
      </c>
      <c r="EP7" s="2" t="s">
        <v>3</v>
      </c>
      <c r="EQ7" s="2" t="s">
        <v>3</v>
      </c>
      <c r="ER7" s="2" t="s">
        <v>3</v>
      </c>
      <c r="ES7" s="2" t="s">
        <v>3</v>
      </c>
      <c r="ET7" s="2" t="s">
        <v>3</v>
      </c>
      <c r="EU7" s="2" t="s">
        <v>3</v>
      </c>
      <c r="EV7" s="2" t="s">
        <v>3</v>
      </c>
      <c r="EW7" s="2" t="s">
        <v>3</v>
      </c>
      <c r="EX7" s="2" t="s">
        <v>3</v>
      </c>
      <c r="EY7" s="2">
        <v>10</v>
      </c>
      <c r="EZ7" s="2" t="s">
        <v>1718</v>
      </c>
      <c r="FA7" s="2" t="s">
        <v>3</v>
      </c>
      <c r="FB7" s="17" t="s">
        <v>3</v>
      </c>
      <c r="FC7" s="17" t="s">
        <v>3</v>
      </c>
      <c r="FD7" s="17" t="s">
        <v>3</v>
      </c>
      <c r="FE7" s="17" t="s">
        <v>3</v>
      </c>
      <c r="FF7" s="3" t="s">
        <v>3</v>
      </c>
      <c r="FG7" s="18" t="s">
        <v>3</v>
      </c>
      <c r="FH7" s="18" t="s">
        <v>3</v>
      </c>
      <c r="FI7" s="18" t="s">
        <v>3</v>
      </c>
      <c r="FJ7" s="18" t="s">
        <v>3</v>
      </c>
      <c r="FK7" s="18" t="s">
        <v>3</v>
      </c>
      <c r="FL7" s="18" t="s">
        <v>3</v>
      </c>
      <c r="FM7" s="17" t="s">
        <v>3</v>
      </c>
      <c r="FN7" s="17" t="s">
        <v>3</v>
      </c>
      <c r="FO7" s="8" t="s">
        <v>3</v>
      </c>
      <c r="FT7" s="140"/>
      <c r="FU7" s="2"/>
      <c r="FW7" s="121"/>
      <c r="FX7" s="121"/>
      <c r="FY7" s="23"/>
      <c r="FZ7" s="23"/>
      <c r="GA7" s="23"/>
      <c r="GB7" s="23"/>
      <c r="GC7" s="23"/>
      <c r="GD7" s="23"/>
      <c r="GG7" s="23"/>
    </row>
    <row r="8" spans="1:273" x14ac:dyDescent="0.25">
      <c r="B8" s="7" t="s">
        <v>154</v>
      </c>
      <c r="C8" s="2" t="s">
        <v>159</v>
      </c>
      <c r="D8" s="109" t="s">
        <v>160</v>
      </c>
      <c r="E8" s="41">
        <v>160</v>
      </c>
      <c r="F8" s="2">
        <v>52.643999999999998</v>
      </c>
      <c r="G8" s="4">
        <v>6</v>
      </c>
      <c r="H8" s="2">
        <v>84.648567159774942</v>
      </c>
      <c r="I8" s="2">
        <v>0.39775687889043709</v>
      </c>
      <c r="J8" s="2">
        <v>5.7833333333333341E-2</v>
      </c>
      <c r="K8" s="2">
        <v>1.2560520159080426E-2</v>
      </c>
      <c r="L8" s="2">
        <v>0.79166666666666663</v>
      </c>
      <c r="M8" s="2">
        <v>9.8353783184312385E-2</v>
      </c>
      <c r="N8" s="2">
        <v>28.330666666666669</v>
      </c>
      <c r="O8" s="2">
        <v>0.98641668004280314</v>
      </c>
      <c r="P8" s="2">
        <v>27.506500000000003</v>
      </c>
      <c r="Q8" s="2">
        <v>1.7413100528050707</v>
      </c>
      <c r="R8" s="2" t="s">
        <v>3</v>
      </c>
      <c r="S8" s="2" t="s">
        <v>3</v>
      </c>
      <c r="T8" s="2">
        <v>27.42883333333333</v>
      </c>
      <c r="U8" s="2">
        <v>0.94539926309822397</v>
      </c>
      <c r="V8" s="2">
        <v>0.215</v>
      </c>
      <c r="W8" s="2">
        <v>4.1255302689472577E-2</v>
      </c>
      <c r="X8" s="2">
        <v>12.841666666666667</v>
      </c>
      <c r="Y8" s="2">
        <v>0.32297471521261023</v>
      </c>
      <c r="Z8" s="2" t="s">
        <v>3</v>
      </c>
      <c r="AA8" s="2" t="s">
        <v>3</v>
      </c>
      <c r="AB8" s="2">
        <v>0.11116666666666665</v>
      </c>
      <c r="AC8" s="2">
        <v>5.1603940418021049E-2</v>
      </c>
      <c r="AD8" s="2">
        <v>97.283333333333346</v>
      </c>
      <c r="AE8" s="2">
        <v>0.62038686854789016</v>
      </c>
      <c r="AF8" s="2">
        <v>16.635962258132867</v>
      </c>
      <c r="AG8" s="2">
        <v>0.52842340036218349</v>
      </c>
      <c r="AH8" s="2">
        <v>11.994744471216343</v>
      </c>
      <c r="AI8" s="2">
        <v>0.92752565405087561</v>
      </c>
      <c r="AJ8" s="2">
        <v>98.485206729349215</v>
      </c>
      <c r="AK8" s="2">
        <v>0.54772677920500779</v>
      </c>
      <c r="AL8" s="2">
        <v>1.7685511639387367E-3</v>
      </c>
      <c r="AM8" s="2">
        <v>1.8209396521834013E-2</v>
      </c>
      <c r="AN8" s="2">
        <v>1.0210309290670831</v>
      </c>
      <c r="AO8" s="2">
        <v>0.66529619842575494</v>
      </c>
      <c r="AP8" s="2">
        <v>0.27611258865563043</v>
      </c>
      <c r="AQ8" s="2" t="s">
        <v>3</v>
      </c>
      <c r="AR8" s="2">
        <v>0.42546879723645387</v>
      </c>
      <c r="AS8" s="2">
        <v>5.5724440656497384E-3</v>
      </c>
      <c r="AT8" s="2">
        <v>0.58534328910364863</v>
      </c>
      <c r="AU8" s="2" t="s">
        <v>3</v>
      </c>
      <c r="AV8" s="2">
        <v>2.9988021942399929</v>
      </c>
      <c r="AW8" s="2">
        <v>4</v>
      </c>
      <c r="AX8" s="7">
        <v>0.57909873614675633</v>
      </c>
      <c r="AY8" s="2">
        <v>1.317076041673588E-2</v>
      </c>
      <c r="AZ8" s="2">
        <v>0.42090126385324367</v>
      </c>
      <c r="BA8" s="2">
        <v>1.317076041673588E-2</v>
      </c>
      <c r="BB8" s="2">
        <v>1.5493418457734505</v>
      </c>
      <c r="BC8" s="2">
        <v>0.13371295239707331</v>
      </c>
      <c r="BD8" s="2">
        <v>4.993229031353601</v>
      </c>
      <c r="BE8" s="2">
        <v>0.56332944072067936</v>
      </c>
      <c r="BF8" s="2">
        <v>0.39315874681397051</v>
      </c>
      <c r="BG8" s="2">
        <v>2.0606488633814906E-2</v>
      </c>
      <c r="BH8" s="2">
        <v>0.14071239573767172</v>
      </c>
      <c r="BI8" s="2">
        <v>1.1727652756228625E-2</v>
      </c>
      <c r="BJ8" s="2">
        <v>0.33899057901862911</v>
      </c>
      <c r="BK8" s="2">
        <v>2.086089526455525E-2</v>
      </c>
      <c r="BL8" s="2">
        <v>0.52029702524369925</v>
      </c>
      <c r="BM8" s="2">
        <v>1.6164033168221775E-2</v>
      </c>
      <c r="BN8" s="2">
        <v>0.39438585996262271</v>
      </c>
      <c r="BO8" s="8">
        <v>2.1270202517210728E-2</v>
      </c>
      <c r="BP8" s="2">
        <v>39.803333333333335</v>
      </c>
      <c r="BQ8" s="2">
        <v>0.21840390716895897</v>
      </c>
      <c r="BR8" s="2" t="s">
        <v>3</v>
      </c>
      <c r="BS8" s="2" t="s">
        <v>3</v>
      </c>
      <c r="BT8" s="2">
        <v>14.534166666666666</v>
      </c>
      <c r="BU8" s="2">
        <v>0.36352189296748927</v>
      </c>
      <c r="BV8" s="2">
        <v>0.23883333333333334</v>
      </c>
      <c r="BW8" s="2">
        <v>5.1929439306299665E-3</v>
      </c>
      <c r="BX8" s="2">
        <v>44.963500000000003</v>
      </c>
      <c r="BY8" s="2">
        <v>0.30887457001184226</v>
      </c>
      <c r="BZ8" s="2">
        <v>0.15133333333333335</v>
      </c>
      <c r="CA8" s="2">
        <v>1.9561867668161415E-2</v>
      </c>
      <c r="CB8" s="2">
        <v>8.8500000000000009E-2</v>
      </c>
      <c r="CC8" s="2">
        <v>7.929880200860541E-2</v>
      </c>
      <c r="CD8" s="2">
        <v>0.21033333333333334</v>
      </c>
      <c r="CE8" s="2">
        <v>9.6694708576357272E-2</v>
      </c>
      <c r="CF8" s="2" t="s">
        <v>3</v>
      </c>
      <c r="CG8" s="2" t="s">
        <v>3</v>
      </c>
      <c r="CH8" s="2" t="s">
        <v>3</v>
      </c>
      <c r="CI8" s="2" t="s">
        <v>3</v>
      </c>
      <c r="CJ8" s="2">
        <v>99.990000000000009</v>
      </c>
      <c r="CK8" s="2">
        <v>84.648567159774942</v>
      </c>
      <c r="CL8" s="2">
        <v>0.15351432840225063</v>
      </c>
      <c r="CM8" s="2">
        <v>0.84648567159774946</v>
      </c>
      <c r="CN8" s="7">
        <v>9.9999999999999992E-2</v>
      </c>
      <c r="CO8" s="2">
        <v>993.89031008146958</v>
      </c>
      <c r="CP8" s="2">
        <v>27.037830964412386</v>
      </c>
      <c r="CQ8" s="2">
        <v>1.6889177094191166</v>
      </c>
      <c r="CR8" s="2">
        <v>0.1438300136244742</v>
      </c>
      <c r="CS8" s="136">
        <v>52.643999999999998</v>
      </c>
      <c r="CT8" s="2">
        <v>157.59399999999999</v>
      </c>
      <c r="CU8" s="2" t="s">
        <v>154</v>
      </c>
      <c r="CV8" s="2" t="s">
        <v>159</v>
      </c>
      <c r="CW8" s="2" t="s">
        <v>3</v>
      </c>
      <c r="CX8" s="2" t="s">
        <v>3</v>
      </c>
      <c r="CY8" s="2" t="s">
        <v>160</v>
      </c>
      <c r="CZ8" s="2">
        <v>52.09321093513568</v>
      </c>
      <c r="DA8" s="2">
        <v>1.0693029355391908</v>
      </c>
      <c r="DB8" s="2">
        <v>18.097447795823665</v>
      </c>
      <c r="DC8" s="2">
        <v>8.3526682134570756</v>
      </c>
      <c r="DD8" s="2">
        <v>0.17149198022798345</v>
      </c>
      <c r="DE8" s="2">
        <v>5.8609906183799039</v>
      </c>
      <c r="DF8" s="2">
        <v>9.5934631292242507</v>
      </c>
      <c r="DG8" s="2">
        <v>3.4197518410168466</v>
      </c>
      <c r="DH8" s="2">
        <v>1.0289518813679006</v>
      </c>
      <c r="DI8" s="2">
        <v>0.31272066982749919</v>
      </c>
      <c r="DJ8" s="2">
        <v>100</v>
      </c>
      <c r="DK8" s="2">
        <v>0.55571786528045219</v>
      </c>
      <c r="DL8" s="2" t="s">
        <v>3</v>
      </c>
      <c r="DM8" s="2" t="s">
        <v>3</v>
      </c>
      <c r="DN8" s="2" t="s">
        <v>3</v>
      </c>
      <c r="DO8" s="2" t="s">
        <v>3</v>
      </c>
      <c r="DP8" s="2">
        <v>255</v>
      </c>
      <c r="DQ8" s="2">
        <v>129</v>
      </c>
      <c r="DR8" s="2">
        <v>35</v>
      </c>
      <c r="DS8" s="2">
        <v>49</v>
      </c>
      <c r="DT8" s="2" t="s">
        <v>3</v>
      </c>
      <c r="DU8" s="2">
        <v>78</v>
      </c>
      <c r="DV8" s="2">
        <v>15</v>
      </c>
      <c r="DW8" s="2">
        <v>20</v>
      </c>
      <c r="DX8" s="2">
        <v>563</v>
      </c>
      <c r="DY8" s="2">
        <v>24</v>
      </c>
      <c r="DZ8" s="2">
        <v>103</v>
      </c>
      <c r="EA8" s="2">
        <v>5</v>
      </c>
      <c r="EB8" s="2" t="s">
        <v>3</v>
      </c>
      <c r="EC8" s="2" t="s">
        <v>3</v>
      </c>
      <c r="ED8" s="2" t="s">
        <v>3</v>
      </c>
      <c r="EE8" s="2" t="s">
        <v>3</v>
      </c>
      <c r="EF8" s="2">
        <v>349</v>
      </c>
      <c r="EG8" s="2" t="s">
        <v>3</v>
      </c>
      <c r="EH8" s="2">
        <v>25</v>
      </c>
      <c r="EI8" s="2">
        <v>5</v>
      </c>
      <c r="EJ8" s="2" t="s">
        <v>3</v>
      </c>
      <c r="EK8" s="2" t="s">
        <v>3</v>
      </c>
      <c r="EL8" s="2" t="s">
        <v>3</v>
      </c>
      <c r="EM8" s="2" t="s">
        <v>3</v>
      </c>
      <c r="EN8" s="2" t="s">
        <v>3</v>
      </c>
      <c r="EO8" s="2" t="s">
        <v>3</v>
      </c>
      <c r="EP8" s="2" t="s">
        <v>3</v>
      </c>
      <c r="EQ8" s="2" t="s">
        <v>3</v>
      </c>
      <c r="ER8" s="2" t="s">
        <v>3</v>
      </c>
      <c r="ES8" s="2" t="s">
        <v>3</v>
      </c>
      <c r="ET8" s="2" t="s">
        <v>3</v>
      </c>
      <c r="EU8" s="2" t="s">
        <v>3</v>
      </c>
      <c r="EV8" s="2" t="s">
        <v>3</v>
      </c>
      <c r="EW8" s="2" t="s">
        <v>3</v>
      </c>
      <c r="EX8" s="2" t="s">
        <v>3</v>
      </c>
      <c r="EY8" s="2">
        <v>14</v>
      </c>
      <c r="EZ8" s="2" t="s">
        <v>1718</v>
      </c>
      <c r="FA8" s="2" t="s">
        <v>3</v>
      </c>
      <c r="FB8" s="17" t="s">
        <v>3</v>
      </c>
      <c r="FC8" s="17" t="s">
        <v>3</v>
      </c>
      <c r="FD8" s="17" t="s">
        <v>3</v>
      </c>
      <c r="FE8" s="17" t="s">
        <v>3</v>
      </c>
      <c r="FF8" s="3" t="s">
        <v>3</v>
      </c>
      <c r="FG8" s="18" t="s">
        <v>3</v>
      </c>
      <c r="FH8" s="18" t="s">
        <v>3</v>
      </c>
      <c r="FI8" s="18" t="s">
        <v>3</v>
      </c>
      <c r="FJ8" s="18" t="s">
        <v>3</v>
      </c>
      <c r="FK8" s="18" t="s">
        <v>3</v>
      </c>
      <c r="FL8" s="18" t="s">
        <v>3</v>
      </c>
      <c r="FM8" s="17" t="s">
        <v>3</v>
      </c>
      <c r="FN8" s="17" t="s">
        <v>3</v>
      </c>
      <c r="FO8" s="8" t="s">
        <v>3</v>
      </c>
      <c r="FT8" s="140"/>
      <c r="FU8" s="2"/>
      <c r="FW8" s="121"/>
      <c r="FX8" s="121"/>
      <c r="FY8" s="23"/>
      <c r="FZ8" s="23"/>
      <c r="GA8" s="23"/>
      <c r="GB8" s="23"/>
      <c r="GC8" s="23"/>
      <c r="GD8" s="23"/>
      <c r="GG8" s="23"/>
    </row>
    <row r="9" spans="1:273" x14ac:dyDescent="0.25">
      <c r="B9" s="7" t="s">
        <v>154</v>
      </c>
      <c r="C9" s="2" t="s">
        <v>6</v>
      </c>
      <c r="D9" s="109" t="s">
        <v>155</v>
      </c>
      <c r="E9" s="41">
        <v>125</v>
      </c>
      <c r="F9" s="2">
        <v>52.530999999999999</v>
      </c>
      <c r="G9" s="4">
        <v>5</v>
      </c>
      <c r="H9" s="2">
        <v>85.161094000000006</v>
      </c>
      <c r="I9" s="2">
        <v>0.60278732537272062</v>
      </c>
      <c r="J9" s="2">
        <v>4.8649999999999999E-2</v>
      </c>
      <c r="K9" s="2">
        <v>1.1428254459890218E-2</v>
      </c>
      <c r="L9" s="2">
        <v>0.8160092000000001</v>
      </c>
      <c r="M9" s="2">
        <v>5.713275992983359E-2</v>
      </c>
      <c r="N9" s="2">
        <v>29.524036000000002</v>
      </c>
      <c r="O9" s="2">
        <v>0.91962930767239015</v>
      </c>
      <c r="P9" s="2">
        <v>25.798896000000003</v>
      </c>
      <c r="Q9" s="2">
        <v>0.89538323871960068</v>
      </c>
      <c r="R9" s="2" t="s">
        <v>3</v>
      </c>
      <c r="S9" s="2" t="s">
        <v>3</v>
      </c>
      <c r="T9" s="2">
        <v>28.502472000000001</v>
      </c>
      <c r="U9" s="2">
        <v>2.1291785361072937</v>
      </c>
      <c r="V9" s="2">
        <v>0.18920039999999999</v>
      </c>
      <c r="W9" s="2">
        <v>1.699423763515151E-2</v>
      </c>
      <c r="X9" s="2">
        <v>13.418979999999999</v>
      </c>
      <c r="Y9" s="2">
        <v>1.1017358056494309</v>
      </c>
      <c r="Z9" s="2">
        <v>0.16922000000000001</v>
      </c>
      <c r="AA9" s="2">
        <v>1.5446463996656322E-2</v>
      </c>
      <c r="AB9" s="2" t="s">
        <v>3</v>
      </c>
      <c r="AC9" s="2" t="s">
        <v>3</v>
      </c>
      <c r="AD9" s="2">
        <v>98.467463600000002</v>
      </c>
      <c r="AE9" s="2">
        <v>0.84030984728389935</v>
      </c>
      <c r="AF9" s="2">
        <v>16.38249173401254</v>
      </c>
      <c r="AG9" s="2">
        <v>1.616905294877518</v>
      </c>
      <c r="AH9" s="2">
        <v>13.469637992873373</v>
      </c>
      <c r="AI9" s="2">
        <v>0.83076928031225072</v>
      </c>
      <c r="AJ9" s="2">
        <v>99.817121326885911</v>
      </c>
      <c r="AK9" s="2">
        <v>0.80774507487698</v>
      </c>
      <c r="AL9" s="2">
        <v>1.4585010445832497E-3</v>
      </c>
      <c r="AM9" s="2">
        <v>1.8411253277454027E-2</v>
      </c>
      <c r="AN9" s="2">
        <v>1.0437831003188784</v>
      </c>
      <c r="AO9" s="2">
        <v>0.61214176091670103</v>
      </c>
      <c r="AP9" s="2">
        <v>0.30425772886341773</v>
      </c>
      <c r="AQ9" s="2" t="s">
        <v>3</v>
      </c>
      <c r="AR9" s="2">
        <v>0.41130739694937013</v>
      </c>
      <c r="AS9" s="2">
        <v>4.8121504077728531E-3</v>
      </c>
      <c r="AT9" s="2">
        <v>0.5997864401829871</v>
      </c>
      <c r="AU9" s="2">
        <v>4.0806186672991216E-3</v>
      </c>
      <c r="AV9" s="2">
        <v>3.0000389506284639</v>
      </c>
      <c r="AW9" s="2">
        <v>4</v>
      </c>
      <c r="AX9" s="7">
        <v>0.59320181778664272</v>
      </c>
      <c r="AY9" s="2">
        <v>4.3110587831362714E-2</v>
      </c>
      <c r="AZ9" s="2">
        <v>0.40679818221335723</v>
      </c>
      <c r="BA9" s="2">
        <v>4.3110587831362707E-2</v>
      </c>
      <c r="BB9" s="2">
        <v>1.3520479758749893</v>
      </c>
      <c r="BC9" s="2">
        <v>0.1165777065956555</v>
      </c>
      <c r="BD9" s="2">
        <v>4.1776572325213577</v>
      </c>
      <c r="BE9" s="2">
        <v>0.46963859639645883</v>
      </c>
      <c r="BF9" s="2">
        <v>0.42600756334108014</v>
      </c>
      <c r="BG9" s="2">
        <v>2.1359845738398216E-2</v>
      </c>
      <c r="BH9" s="2">
        <v>0.15522307906477661</v>
      </c>
      <c r="BI9" s="2">
        <v>1.1172103586115706E-2</v>
      </c>
      <c r="BJ9" s="2">
        <v>0.31228459905280426</v>
      </c>
      <c r="BK9" s="2">
        <v>9.7146803119387646E-3</v>
      </c>
      <c r="BL9" s="2">
        <v>0.53249232188241913</v>
      </c>
      <c r="BM9" s="2">
        <v>1.0949479986835048E-2</v>
      </c>
      <c r="BN9" s="2">
        <v>0.369660965201974</v>
      </c>
      <c r="BO9" s="8">
        <v>1.0196614984618725E-2</v>
      </c>
      <c r="BP9" s="2">
        <v>39.760540000000006</v>
      </c>
      <c r="BQ9" s="2">
        <v>0.38027260110347294</v>
      </c>
      <c r="BR9" s="2">
        <v>2.7228200000000001E-2</v>
      </c>
      <c r="BS9" s="2">
        <v>1.6836216023798218E-3</v>
      </c>
      <c r="BT9" s="2">
        <v>14.472507999999999</v>
      </c>
      <c r="BU9" s="2">
        <v>0.54394748971752782</v>
      </c>
      <c r="BV9" s="2">
        <v>0.24397920000000001</v>
      </c>
      <c r="BW9" s="2">
        <v>1.1445183253229288E-2</v>
      </c>
      <c r="BX9" s="2">
        <v>46.603959999999994</v>
      </c>
      <c r="BY9" s="2">
        <v>0.49283009937502753</v>
      </c>
      <c r="BZ9" s="2">
        <v>0.17963800000000002</v>
      </c>
      <c r="CA9" s="2">
        <v>4.9828697554722386E-3</v>
      </c>
      <c r="CB9" s="2">
        <v>0.21370459999999997</v>
      </c>
      <c r="CC9" s="2">
        <v>1.9953731926634681E-2</v>
      </c>
      <c r="CD9" s="2">
        <v>0.10657540000000001</v>
      </c>
      <c r="CE9" s="2">
        <v>8.1879733391725176E-2</v>
      </c>
      <c r="CF9" s="2" t="s">
        <v>3</v>
      </c>
      <c r="CG9" s="2" t="s">
        <v>3</v>
      </c>
      <c r="CH9" s="2" t="s">
        <v>3</v>
      </c>
      <c r="CI9" s="2" t="s">
        <v>3</v>
      </c>
      <c r="CJ9" s="2">
        <v>101.6081334</v>
      </c>
      <c r="CK9" s="2">
        <v>85.16109831656847</v>
      </c>
      <c r="CL9" s="2">
        <v>0.14838906000000002</v>
      </c>
      <c r="CM9" s="2">
        <v>0.85161094000000015</v>
      </c>
      <c r="CN9" s="7">
        <v>0.1</v>
      </c>
      <c r="CO9" s="2">
        <v>1008.7666926998443</v>
      </c>
      <c r="CP9" s="2">
        <v>80.674202744451534</v>
      </c>
      <c r="CQ9" s="2">
        <v>1.9145121820564246</v>
      </c>
      <c r="CR9" s="2">
        <v>0.13955486017546115</v>
      </c>
      <c r="CS9" s="136">
        <v>52.530999999999999</v>
      </c>
      <c r="CT9" s="2">
        <v>158.13399999999999</v>
      </c>
      <c r="CU9" s="2" t="s">
        <v>154</v>
      </c>
      <c r="CV9" s="2" t="s">
        <v>6</v>
      </c>
      <c r="CW9" s="2" t="s">
        <v>157</v>
      </c>
      <c r="CX9" s="2" t="s">
        <v>139</v>
      </c>
      <c r="CY9" s="2" t="s">
        <v>527</v>
      </c>
      <c r="CZ9" s="2">
        <v>50.787719652595428</v>
      </c>
      <c r="DA9" s="2">
        <v>1.0603918400323165</v>
      </c>
      <c r="DB9" s="2">
        <v>16.077560088870936</v>
      </c>
      <c r="DC9" s="2">
        <v>9.2708543728539681</v>
      </c>
      <c r="DD9" s="2">
        <v>0.17168248838618461</v>
      </c>
      <c r="DE9" s="2">
        <v>9.3112502524742471</v>
      </c>
      <c r="DF9" s="2">
        <v>9.1597657038982003</v>
      </c>
      <c r="DG9" s="2">
        <v>2.9287012724702075</v>
      </c>
      <c r="DH9" s="2">
        <v>0.9392042011714804</v>
      </c>
      <c r="DI9" s="2">
        <v>0.29287012724702077</v>
      </c>
      <c r="DJ9" s="2">
        <v>99.999999999999986</v>
      </c>
      <c r="DK9" s="2">
        <v>0.64162202535061874</v>
      </c>
      <c r="DL9" s="2" t="s">
        <v>3</v>
      </c>
      <c r="DM9" s="2">
        <v>6.6</v>
      </c>
      <c r="DN9" s="2" t="s">
        <v>3</v>
      </c>
      <c r="DO9" s="2">
        <v>32.5</v>
      </c>
      <c r="DP9" s="2">
        <v>336</v>
      </c>
      <c r="DQ9" s="2">
        <v>359</v>
      </c>
      <c r="DR9" s="2">
        <v>42.7</v>
      </c>
      <c r="DS9" s="2">
        <v>156.19999999999999</v>
      </c>
      <c r="DT9" s="2">
        <v>90.3</v>
      </c>
      <c r="DU9" s="2">
        <v>81</v>
      </c>
      <c r="DV9" s="2">
        <v>17.100000000000001</v>
      </c>
      <c r="DW9" s="2">
        <v>14.4</v>
      </c>
      <c r="DX9" s="2">
        <v>454</v>
      </c>
      <c r="DY9" s="2">
        <v>22.4</v>
      </c>
      <c r="DZ9" s="2">
        <v>95.3</v>
      </c>
      <c r="EA9" s="2">
        <v>2.89</v>
      </c>
      <c r="EB9" s="2">
        <v>0.65</v>
      </c>
      <c r="EC9" s="2">
        <v>0.89</v>
      </c>
      <c r="ED9" s="2">
        <v>0.06</v>
      </c>
      <c r="EE9" s="2">
        <v>0.46</v>
      </c>
      <c r="EF9" s="2">
        <v>284</v>
      </c>
      <c r="EG9" s="2">
        <v>9.51</v>
      </c>
      <c r="EH9" s="2">
        <v>23.7</v>
      </c>
      <c r="EI9" s="2">
        <v>3.44</v>
      </c>
      <c r="EJ9" s="2">
        <v>15.8</v>
      </c>
      <c r="EK9" s="2">
        <v>3.99</v>
      </c>
      <c r="EL9" s="2">
        <v>1.22</v>
      </c>
      <c r="EM9" s="2">
        <v>3.93</v>
      </c>
      <c r="EN9" s="2">
        <v>0.64</v>
      </c>
      <c r="EO9" s="2">
        <v>3.87</v>
      </c>
      <c r="EP9" s="2">
        <v>0.79</v>
      </c>
      <c r="EQ9" s="2">
        <v>2.2000000000000002</v>
      </c>
      <c r="ER9" s="2">
        <v>0.32</v>
      </c>
      <c r="ES9" s="2">
        <v>2.12</v>
      </c>
      <c r="ET9" s="2">
        <v>0.31</v>
      </c>
      <c r="EU9" s="2">
        <v>2.46</v>
      </c>
      <c r="EV9" s="2">
        <v>0.16</v>
      </c>
      <c r="EW9" s="2">
        <v>0.1</v>
      </c>
      <c r="EX9" s="2">
        <v>0.04</v>
      </c>
      <c r="EY9" s="2">
        <v>3.85</v>
      </c>
      <c r="EZ9" s="2">
        <v>1.04</v>
      </c>
      <c r="FA9" s="2">
        <v>0.4</v>
      </c>
      <c r="FB9" s="17">
        <v>0.70316400000000001</v>
      </c>
      <c r="FC9" s="17">
        <v>9.0000000000000002E-6</v>
      </c>
      <c r="FD9" s="17">
        <v>0.51306200000000002</v>
      </c>
      <c r="FE9" s="17">
        <v>3.9999999999999998E-6</v>
      </c>
      <c r="FF9" s="3">
        <v>8.2709436288364024</v>
      </c>
      <c r="FG9" s="18">
        <v>18.335999999999999</v>
      </c>
      <c r="FH9" s="18">
        <v>1E-3</v>
      </c>
      <c r="FI9" s="18">
        <v>15.499000000000001</v>
      </c>
      <c r="FJ9" s="18">
        <v>1E-3</v>
      </c>
      <c r="FK9" s="18">
        <v>38.075000000000003</v>
      </c>
      <c r="FL9" s="18">
        <v>4.0000000000000001E-3</v>
      </c>
      <c r="FM9" s="17">
        <v>0.28324700000000003</v>
      </c>
      <c r="FN9" s="17" t="s">
        <v>3</v>
      </c>
      <c r="FO9" s="8">
        <v>5.18</v>
      </c>
      <c r="FT9" s="140"/>
      <c r="FW9" s="121"/>
      <c r="FX9" s="121"/>
      <c r="FY9" s="23"/>
      <c r="FZ9" s="23"/>
      <c r="GA9" s="23"/>
      <c r="GB9" s="23"/>
      <c r="GC9" s="23"/>
      <c r="GD9" s="23"/>
      <c r="GG9" s="23"/>
    </row>
    <row r="10" spans="1:273" s="35" customFormat="1" x14ac:dyDescent="0.25">
      <c r="B10" s="7" t="s">
        <v>154</v>
      </c>
      <c r="C10" s="2" t="s">
        <v>6</v>
      </c>
      <c r="D10" s="109" t="s">
        <v>551</v>
      </c>
      <c r="E10" s="41">
        <v>125</v>
      </c>
      <c r="F10" s="2">
        <v>52.558999999999997</v>
      </c>
      <c r="G10" s="4">
        <v>4</v>
      </c>
      <c r="H10" s="2">
        <v>84.617687499999988</v>
      </c>
      <c r="I10" s="2">
        <v>8.7870597803432565E-2</v>
      </c>
      <c r="J10" s="2">
        <v>5.2699999999999997E-2</v>
      </c>
      <c r="K10" s="2">
        <v>6.2026875895319243E-3</v>
      </c>
      <c r="L10" s="2">
        <v>0.92528149999999998</v>
      </c>
      <c r="M10" s="2">
        <v>2.2251373657971425E-2</v>
      </c>
      <c r="N10" s="2">
        <v>27.159724999999998</v>
      </c>
      <c r="O10" s="2">
        <v>1.1386183025784666</v>
      </c>
      <c r="P10" s="2">
        <v>25.184844999999999</v>
      </c>
      <c r="Q10" s="2">
        <v>0.41165719860906885</v>
      </c>
      <c r="R10" s="2" t="s">
        <v>3</v>
      </c>
      <c r="S10" s="2" t="s">
        <v>3</v>
      </c>
      <c r="T10" s="2">
        <v>30.74982</v>
      </c>
      <c r="U10" s="2">
        <v>0.27803208855573902</v>
      </c>
      <c r="V10" s="2">
        <v>0.20670425000000001</v>
      </c>
      <c r="W10" s="2">
        <v>9.9691621638932151E-3</v>
      </c>
      <c r="X10" s="2">
        <v>12.774772499999999</v>
      </c>
      <c r="Y10" s="2">
        <v>0.20646363237061083</v>
      </c>
      <c r="Z10" s="2">
        <v>0.17066249999999999</v>
      </c>
      <c r="AA10" s="2">
        <v>1.2079347043611258E-2</v>
      </c>
      <c r="AB10" s="2" t="s">
        <v>3</v>
      </c>
      <c r="AC10" s="2" t="s">
        <v>3</v>
      </c>
      <c r="AD10" s="2">
        <v>97.224510750000007</v>
      </c>
      <c r="AE10" s="2">
        <v>0.96925393956705197</v>
      </c>
      <c r="AF10" s="2">
        <v>16.717911690269585</v>
      </c>
      <c r="AG10" s="2">
        <v>0.38686793941745101</v>
      </c>
      <c r="AH10" s="2">
        <v>15.59447467184976</v>
      </c>
      <c r="AI10" s="2">
        <v>0.50251643531981327</v>
      </c>
      <c r="AJ10" s="2">
        <v>98.787077112119334</v>
      </c>
      <c r="AK10" s="2">
        <v>0.9525812133188104</v>
      </c>
      <c r="AL10" s="2">
        <v>1.6191336508339131E-3</v>
      </c>
      <c r="AM10" s="2">
        <v>2.1360541091508211E-2</v>
      </c>
      <c r="AN10" s="2">
        <v>0.98220006701000706</v>
      </c>
      <c r="AO10" s="2">
        <v>0.61151511568412542</v>
      </c>
      <c r="AP10" s="2">
        <v>0.36023852764640091</v>
      </c>
      <c r="AQ10" s="2" t="s">
        <v>3</v>
      </c>
      <c r="AR10" s="2">
        <v>0.42907265315813969</v>
      </c>
      <c r="AS10" s="2">
        <v>5.3759306319585785E-3</v>
      </c>
      <c r="AT10" s="2">
        <v>0.58444560285869629</v>
      </c>
      <c r="AU10" s="2">
        <v>4.2158983557213526E-3</v>
      </c>
      <c r="AV10" s="2">
        <v>3.0000434700873915</v>
      </c>
      <c r="AW10" s="2">
        <v>4</v>
      </c>
      <c r="AX10" s="7">
        <v>0.57664733571634375</v>
      </c>
      <c r="AY10" s="2">
        <v>7.0844237510603756E-3</v>
      </c>
      <c r="AZ10" s="2">
        <v>0.42335266428365625</v>
      </c>
      <c r="BA10" s="2">
        <v>7.0844237510603756E-3</v>
      </c>
      <c r="BB10" s="2">
        <v>1.1928533631144629</v>
      </c>
      <c r="BC10" s="2">
        <v>6.249706924926475E-2</v>
      </c>
      <c r="BD10" s="2">
        <v>3.543058386984562</v>
      </c>
      <c r="BE10" s="2">
        <v>0.24300681599065366</v>
      </c>
      <c r="BF10" s="2">
        <v>0.45630423887924915</v>
      </c>
      <c r="BG10" s="2">
        <v>1.29782588198983E-2</v>
      </c>
      <c r="BH10" s="2">
        <v>0.18436787525460191</v>
      </c>
      <c r="BI10" s="2">
        <v>7.2323673565374454E-3</v>
      </c>
      <c r="BJ10" s="2">
        <v>0.31296692102721413</v>
      </c>
      <c r="BK10" s="2">
        <v>9.1072109610414106E-3</v>
      </c>
      <c r="BL10" s="2">
        <v>0.50266520371818391</v>
      </c>
      <c r="BM10" s="2">
        <v>1.4140171732620666E-2</v>
      </c>
      <c r="BN10" s="2">
        <v>0.38376952604866149</v>
      </c>
      <c r="BO10" s="8">
        <v>1.3085581369348591E-2</v>
      </c>
      <c r="BP10" s="2">
        <v>39.591522499999996</v>
      </c>
      <c r="BQ10" s="2">
        <v>0.12876186893512601</v>
      </c>
      <c r="BR10" s="2">
        <v>2.8233749999999998E-2</v>
      </c>
      <c r="BS10" s="2">
        <v>9.7179091544083408E-4</v>
      </c>
      <c r="BT10" s="2">
        <v>15.030957500000001</v>
      </c>
      <c r="BU10" s="2">
        <v>8.1959787853556815E-2</v>
      </c>
      <c r="BV10" s="2">
        <v>0.25710500000000003</v>
      </c>
      <c r="BW10" s="2">
        <v>5.8617933547109409E-3</v>
      </c>
      <c r="BX10" s="2">
        <v>46.389070000000004</v>
      </c>
      <c r="BY10" s="2">
        <v>0.19889658837362395</v>
      </c>
      <c r="BZ10" s="2">
        <v>0.18007600000000001</v>
      </c>
      <c r="CA10" s="2">
        <v>1.1257960383657431E-2</v>
      </c>
      <c r="CB10" s="2">
        <v>0.20049524999999999</v>
      </c>
      <c r="CC10" s="2">
        <v>1.8636303216661113E-2</v>
      </c>
      <c r="CD10" s="2">
        <v>6.6331000000000001E-2</v>
      </c>
      <c r="CE10" s="2">
        <v>3.2457604696999237E-2</v>
      </c>
      <c r="CF10" s="2" t="s">
        <v>3</v>
      </c>
      <c r="CG10" s="2" t="s">
        <v>3</v>
      </c>
      <c r="CH10" s="2" t="s">
        <v>3</v>
      </c>
      <c r="CI10" s="2" t="s">
        <v>3</v>
      </c>
      <c r="CJ10" s="2">
        <v>101.743791</v>
      </c>
      <c r="CK10" s="2">
        <v>84.617693294690497</v>
      </c>
      <c r="CL10" s="2">
        <v>0.15382312500000003</v>
      </c>
      <c r="CM10" s="2">
        <v>0.84617687499999994</v>
      </c>
      <c r="CN10" s="7">
        <v>0.1</v>
      </c>
      <c r="CO10" s="2">
        <v>1035.7685143369222</v>
      </c>
      <c r="CP10" s="2">
        <v>35.306520881842815</v>
      </c>
      <c r="CQ10" s="2">
        <v>2.1045321942960404</v>
      </c>
      <c r="CR10" s="2">
        <v>2.1321299910167409E-2</v>
      </c>
      <c r="CS10" s="136">
        <v>52.558999999999997</v>
      </c>
      <c r="CT10" s="2">
        <v>158.03</v>
      </c>
      <c r="CU10" s="2" t="s">
        <v>154</v>
      </c>
      <c r="CV10" s="2" t="s">
        <v>6</v>
      </c>
      <c r="CW10" s="2" t="s">
        <v>3</v>
      </c>
      <c r="CX10" s="2" t="s">
        <v>3</v>
      </c>
      <c r="CY10" s="2" t="s">
        <v>551</v>
      </c>
      <c r="CZ10" s="2" t="s">
        <v>3</v>
      </c>
      <c r="DA10" s="2" t="s">
        <v>3</v>
      </c>
      <c r="DB10" s="2" t="s">
        <v>3</v>
      </c>
      <c r="DC10" s="2" t="s">
        <v>3</v>
      </c>
      <c r="DD10" s="2" t="s">
        <v>3</v>
      </c>
      <c r="DE10" s="2" t="s">
        <v>3</v>
      </c>
      <c r="DF10" s="2" t="s">
        <v>3</v>
      </c>
      <c r="DG10" s="2" t="s">
        <v>3</v>
      </c>
      <c r="DH10" s="2" t="s">
        <v>3</v>
      </c>
      <c r="DI10" s="2" t="s">
        <v>3</v>
      </c>
      <c r="DJ10" s="2" t="s">
        <v>3</v>
      </c>
      <c r="DK10" s="2" t="s">
        <v>3</v>
      </c>
      <c r="DL10" s="2" t="s">
        <v>3</v>
      </c>
      <c r="DM10" s="2" t="s">
        <v>3</v>
      </c>
      <c r="DN10" s="2" t="s">
        <v>3</v>
      </c>
      <c r="DO10" s="2" t="s">
        <v>3</v>
      </c>
      <c r="DP10" s="2" t="s">
        <v>3</v>
      </c>
      <c r="DQ10" s="2" t="s">
        <v>3</v>
      </c>
      <c r="DR10" s="2" t="s">
        <v>3</v>
      </c>
      <c r="DS10" s="2" t="s">
        <v>3</v>
      </c>
      <c r="DT10" s="2" t="s">
        <v>3</v>
      </c>
      <c r="DU10" s="2" t="s">
        <v>3</v>
      </c>
      <c r="DV10" s="2" t="s">
        <v>3</v>
      </c>
      <c r="DW10" s="2" t="s">
        <v>3</v>
      </c>
      <c r="DX10" s="2" t="s">
        <v>3</v>
      </c>
      <c r="DY10" s="2" t="s">
        <v>3</v>
      </c>
      <c r="DZ10" s="2" t="s">
        <v>3</v>
      </c>
      <c r="EA10" s="2" t="s">
        <v>3</v>
      </c>
      <c r="EB10" s="2" t="s">
        <v>3</v>
      </c>
      <c r="EC10" s="2" t="s">
        <v>3</v>
      </c>
      <c r="ED10" s="2" t="s">
        <v>3</v>
      </c>
      <c r="EE10" s="2" t="s">
        <v>3</v>
      </c>
      <c r="EF10" s="2" t="s">
        <v>3</v>
      </c>
      <c r="EG10" s="2" t="s">
        <v>3</v>
      </c>
      <c r="EH10" s="2" t="s">
        <v>3</v>
      </c>
      <c r="EI10" s="2" t="s">
        <v>3</v>
      </c>
      <c r="EJ10" s="2" t="s">
        <v>3</v>
      </c>
      <c r="EK10" s="2" t="s">
        <v>3</v>
      </c>
      <c r="EL10" s="2" t="s">
        <v>3</v>
      </c>
      <c r="EM10" s="2" t="s">
        <v>3</v>
      </c>
      <c r="EN10" s="2" t="s">
        <v>3</v>
      </c>
      <c r="EO10" s="2" t="s">
        <v>3</v>
      </c>
      <c r="EP10" s="2" t="s">
        <v>3</v>
      </c>
      <c r="EQ10" s="2" t="s">
        <v>3</v>
      </c>
      <c r="ER10" s="2" t="s">
        <v>3</v>
      </c>
      <c r="ES10" s="2" t="s">
        <v>3</v>
      </c>
      <c r="ET10" s="2" t="s">
        <v>3</v>
      </c>
      <c r="EU10" s="2" t="s">
        <v>3</v>
      </c>
      <c r="EV10" s="2" t="s">
        <v>3</v>
      </c>
      <c r="EW10" s="2" t="s">
        <v>3</v>
      </c>
      <c r="EX10" s="2" t="s">
        <v>3</v>
      </c>
      <c r="EY10" s="2" t="s">
        <v>3</v>
      </c>
      <c r="EZ10" s="2" t="s">
        <v>3</v>
      </c>
      <c r="FA10" s="2" t="s">
        <v>3</v>
      </c>
      <c r="FB10" s="17" t="s">
        <v>3</v>
      </c>
      <c r="FC10" s="17" t="s">
        <v>3</v>
      </c>
      <c r="FD10" s="17" t="s">
        <v>3</v>
      </c>
      <c r="FE10" s="17" t="s">
        <v>3</v>
      </c>
      <c r="FF10" s="3" t="s">
        <v>3</v>
      </c>
      <c r="FG10" s="18" t="s">
        <v>3</v>
      </c>
      <c r="FH10" s="18" t="s">
        <v>3</v>
      </c>
      <c r="FI10" s="18" t="s">
        <v>3</v>
      </c>
      <c r="FJ10" s="18" t="s">
        <v>3</v>
      </c>
      <c r="FK10" s="18" t="s">
        <v>3</v>
      </c>
      <c r="FL10" s="18" t="s">
        <v>3</v>
      </c>
      <c r="FM10" s="17" t="s">
        <v>3</v>
      </c>
      <c r="FN10" s="17" t="s">
        <v>3</v>
      </c>
      <c r="FO10" s="8" t="s">
        <v>3</v>
      </c>
      <c r="FQ10" s="138"/>
      <c r="FR10" s="138"/>
      <c r="FT10" s="140"/>
      <c r="FV10" s="138"/>
      <c r="FW10" s="121"/>
      <c r="FX10" s="121"/>
      <c r="FY10" s="23"/>
      <c r="FZ10" s="23"/>
      <c r="GA10" s="23"/>
      <c r="GB10" s="23"/>
      <c r="GC10" s="23"/>
      <c r="GD10" s="23"/>
      <c r="GE10" s="138"/>
      <c r="GF10" s="138"/>
      <c r="GG10" s="23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  <c r="IU10" s="138"/>
      <c r="IV10" s="138"/>
      <c r="IW10" s="138"/>
      <c r="IX10" s="138"/>
      <c r="IY10" s="138"/>
      <c r="IZ10" s="138"/>
      <c r="JA10" s="138"/>
      <c r="JB10" s="138"/>
      <c r="JC10" s="138"/>
      <c r="JD10" s="138"/>
      <c r="JE10" s="138"/>
      <c r="JF10" s="138"/>
      <c r="JG10" s="138"/>
      <c r="JH10" s="138"/>
      <c r="JI10" s="138"/>
      <c r="JJ10" s="138"/>
      <c r="JK10" s="138"/>
      <c r="JL10" s="138"/>
      <c r="JM10" s="138"/>
    </row>
    <row r="11" spans="1:273" s="35" customFormat="1" x14ac:dyDescent="0.25">
      <c r="B11" s="7" t="s">
        <v>154</v>
      </c>
      <c r="C11" s="2" t="s">
        <v>1744</v>
      </c>
      <c r="D11" s="109" t="s">
        <v>601</v>
      </c>
      <c r="E11" s="41">
        <v>130</v>
      </c>
      <c r="F11" s="2">
        <v>52.808999999999997</v>
      </c>
      <c r="G11" s="4">
        <v>6</v>
      </c>
      <c r="H11" s="2">
        <v>84.378009155138528</v>
      </c>
      <c r="I11" s="2">
        <v>0.27245992005067654</v>
      </c>
      <c r="J11" s="2">
        <v>5.4833333333333324E-2</v>
      </c>
      <c r="K11" s="2">
        <v>1.3977362650609997E-2</v>
      </c>
      <c r="L11" s="2">
        <v>0.97750000000000004</v>
      </c>
      <c r="M11" s="2">
        <v>6.0015831244764062E-2</v>
      </c>
      <c r="N11" s="2">
        <v>23.669833333333333</v>
      </c>
      <c r="O11" s="2">
        <v>0.75087666541627529</v>
      </c>
      <c r="P11" s="2">
        <v>29.313166666666664</v>
      </c>
      <c r="Q11" s="2">
        <v>0.77882383545103839</v>
      </c>
      <c r="R11" s="2" t="s">
        <v>3</v>
      </c>
      <c r="S11" s="2" t="s">
        <v>3</v>
      </c>
      <c r="T11" s="2">
        <v>31.954499999999999</v>
      </c>
      <c r="U11" s="2">
        <v>0.32668501649141951</v>
      </c>
      <c r="V11" s="2">
        <v>0.23350000000000001</v>
      </c>
      <c r="W11" s="2">
        <v>4.3390091034705064E-2</v>
      </c>
      <c r="X11" s="2">
        <v>11.443333333333333</v>
      </c>
      <c r="Y11" s="2">
        <v>0.27545429142902622</v>
      </c>
      <c r="Z11" s="2" t="s">
        <v>3</v>
      </c>
      <c r="AA11" s="2" t="s">
        <v>3</v>
      </c>
      <c r="AB11" s="2">
        <v>7.3499999999999996E-2</v>
      </c>
      <c r="AC11" s="2">
        <v>4.2051159318144835E-2</v>
      </c>
      <c r="AD11" s="2">
        <v>97.720166666666657</v>
      </c>
      <c r="AE11" s="2">
        <v>0.68732566274413509</v>
      </c>
      <c r="AF11" s="2">
        <v>18.435917526880996</v>
      </c>
      <c r="AG11" s="2">
        <v>0.18553195820548699</v>
      </c>
      <c r="AH11" s="2">
        <v>15.023985855877976</v>
      </c>
      <c r="AI11" s="2">
        <v>0.24921889667759023</v>
      </c>
      <c r="AJ11" s="2">
        <v>99.225570049425642</v>
      </c>
      <c r="AK11" s="2">
        <v>0.68486323901011326</v>
      </c>
      <c r="AL11" s="2">
        <v>1.7134050581897383E-3</v>
      </c>
      <c r="AM11" s="2">
        <v>2.3004573219018901E-2</v>
      </c>
      <c r="AN11" s="2">
        <v>0.87289068823212401</v>
      </c>
      <c r="AO11" s="2">
        <v>0.72545947243130415</v>
      </c>
      <c r="AP11" s="2">
        <v>0.35379192533461162</v>
      </c>
      <c r="AQ11" s="2" t="s">
        <v>3</v>
      </c>
      <c r="AR11" s="2">
        <v>0.48247659334319737</v>
      </c>
      <c r="AS11" s="2">
        <v>6.1932236002864016E-3</v>
      </c>
      <c r="AT11" s="2">
        <v>0.53368109750503911</v>
      </c>
      <c r="AU11" s="2" t="s">
        <v>3</v>
      </c>
      <c r="AV11" s="2">
        <v>2.9992109787237715</v>
      </c>
      <c r="AW11" s="2">
        <v>4</v>
      </c>
      <c r="AX11" s="7">
        <v>0.52519476539001042</v>
      </c>
      <c r="AY11" s="2">
        <v>8.2830922201761401E-3</v>
      </c>
      <c r="AZ11" s="2">
        <v>0.47480523460998958</v>
      </c>
      <c r="BA11" s="2">
        <v>8.2830922201761401E-3</v>
      </c>
      <c r="BB11" s="2">
        <v>1.3639867426413208</v>
      </c>
      <c r="BC11" s="2">
        <v>2.2886374323760474E-2</v>
      </c>
      <c r="BD11" s="2">
        <v>4.2211094400190392</v>
      </c>
      <c r="BE11" s="2">
        <v>9.2520482818116534E-2</v>
      </c>
      <c r="BF11" s="2">
        <v>0.4230474984301304</v>
      </c>
      <c r="BG11" s="2">
        <v>4.1253473432827509E-3</v>
      </c>
      <c r="BH11" s="2">
        <v>0.18123512071828837</v>
      </c>
      <c r="BI11" s="2">
        <v>4.0725348166278227E-3</v>
      </c>
      <c r="BJ11" s="2">
        <v>0.3716297939490974</v>
      </c>
      <c r="BK11" s="2">
        <v>9.7975569412620516E-3</v>
      </c>
      <c r="BL11" s="2">
        <v>0.44713508533261415</v>
      </c>
      <c r="BM11" s="2">
        <v>1.2140070063263229E-2</v>
      </c>
      <c r="BN11" s="2">
        <v>0.45392174687213599</v>
      </c>
      <c r="BO11" s="8">
        <v>1.3094123285670429E-2</v>
      </c>
      <c r="BP11" s="2">
        <v>40.154666666666664</v>
      </c>
      <c r="BQ11" s="2">
        <v>0.18858066355453112</v>
      </c>
      <c r="BR11" s="2" t="s">
        <v>3</v>
      </c>
      <c r="BS11" s="2" t="s">
        <v>3</v>
      </c>
      <c r="BT11" s="2">
        <v>14.869</v>
      </c>
      <c r="BU11" s="2">
        <v>0.26840268254993249</v>
      </c>
      <c r="BV11" s="2">
        <v>0.24716666666666665</v>
      </c>
      <c r="BW11" s="2">
        <v>2.279839175614513E-2</v>
      </c>
      <c r="BX11" s="2">
        <v>45.0565</v>
      </c>
      <c r="BY11" s="2">
        <v>0.16608040221531295</v>
      </c>
      <c r="BZ11" s="2">
        <v>0.1585</v>
      </c>
      <c r="CA11" s="2">
        <v>2.1658716490133945E-2</v>
      </c>
      <c r="CB11" s="2">
        <v>0.26483333333333331</v>
      </c>
      <c r="CC11" s="2">
        <v>2.6678955501793292E-2</v>
      </c>
      <c r="CD11" s="2">
        <v>7.5833333333333336E-2</v>
      </c>
      <c r="CE11" s="2">
        <v>7.6434067448139034E-2</v>
      </c>
      <c r="CF11" s="2" t="s">
        <v>3</v>
      </c>
      <c r="CG11" s="2" t="s">
        <v>3</v>
      </c>
      <c r="CH11" s="2" t="s">
        <v>3</v>
      </c>
      <c r="CI11" s="2" t="s">
        <v>3</v>
      </c>
      <c r="CJ11" s="2">
        <v>100.82650000000001</v>
      </c>
      <c r="CK11" s="2">
        <v>84.378009155138528</v>
      </c>
      <c r="CL11" s="2">
        <v>0.15621990844861466</v>
      </c>
      <c r="CM11" s="2">
        <v>0.84378009155138534</v>
      </c>
      <c r="CN11" s="7">
        <v>9.9999999999999992E-2</v>
      </c>
      <c r="CO11" s="2">
        <v>980.31632178740938</v>
      </c>
      <c r="CP11" s="2">
        <v>21.572874577502098</v>
      </c>
      <c r="CQ11" s="2">
        <v>2.0624497758284721</v>
      </c>
      <c r="CR11" s="2">
        <v>5.4834481955372404E-2</v>
      </c>
      <c r="CS11" s="136">
        <v>52.808999999999997</v>
      </c>
      <c r="CT11" s="2">
        <v>158.23099999999999</v>
      </c>
      <c r="CU11" s="2" t="s">
        <v>154</v>
      </c>
      <c r="CV11" s="2" t="s">
        <v>1744</v>
      </c>
      <c r="CW11" s="2" t="s">
        <v>3</v>
      </c>
      <c r="CX11" s="2" t="s">
        <v>3</v>
      </c>
      <c r="CY11" s="2" t="s">
        <v>601</v>
      </c>
      <c r="CZ11" s="2">
        <v>51.17831495903711</v>
      </c>
      <c r="DA11" s="2">
        <v>1.0417720238697279</v>
      </c>
      <c r="DB11" s="2">
        <v>17.497724284413877</v>
      </c>
      <c r="DC11" s="2">
        <v>9.2141195509254565</v>
      </c>
      <c r="DD11" s="2">
        <v>0.17194295539597451</v>
      </c>
      <c r="DE11" s="2">
        <v>6.9889754222716691</v>
      </c>
      <c r="DF11" s="2">
        <v>9.5883483361990507</v>
      </c>
      <c r="DG11" s="2">
        <v>3.2062304035602307</v>
      </c>
      <c r="DH11" s="2">
        <v>0.81925761100434913</v>
      </c>
      <c r="DI11" s="2">
        <v>0.29331445332254474</v>
      </c>
      <c r="DJ11" s="2">
        <v>99.999999999999986</v>
      </c>
      <c r="DK11" s="2">
        <v>0.57484832939674535</v>
      </c>
      <c r="DL11" s="2" t="s">
        <v>3</v>
      </c>
      <c r="DM11" s="2" t="s">
        <v>3</v>
      </c>
      <c r="DN11" s="2" t="s">
        <v>3</v>
      </c>
      <c r="DO11" s="2" t="s">
        <v>3</v>
      </c>
      <c r="DP11" s="2">
        <v>270</v>
      </c>
      <c r="DQ11" s="2">
        <v>227</v>
      </c>
      <c r="DR11" s="2">
        <v>42</v>
      </c>
      <c r="DS11" s="2">
        <v>78</v>
      </c>
      <c r="DT11" s="2" t="s">
        <v>3</v>
      </c>
      <c r="DU11" s="2">
        <v>82</v>
      </c>
      <c r="DV11" s="2">
        <v>18</v>
      </c>
      <c r="DW11" s="2">
        <v>14</v>
      </c>
      <c r="DX11" s="2">
        <v>541</v>
      </c>
      <c r="DY11" s="2">
        <v>25</v>
      </c>
      <c r="DZ11" s="2">
        <v>88</v>
      </c>
      <c r="EA11" s="2">
        <v>4</v>
      </c>
      <c r="EB11" s="2" t="s">
        <v>3</v>
      </c>
      <c r="EC11" s="2" t="s">
        <v>3</v>
      </c>
      <c r="ED11" s="2" t="s">
        <v>3</v>
      </c>
      <c r="EE11" s="2" t="s">
        <v>3</v>
      </c>
      <c r="EF11" s="2">
        <v>381</v>
      </c>
      <c r="EG11" s="2" t="s">
        <v>3</v>
      </c>
      <c r="EH11" s="2">
        <v>24</v>
      </c>
      <c r="EI11" s="2">
        <v>6</v>
      </c>
      <c r="EJ11" s="2" t="s">
        <v>3</v>
      </c>
      <c r="EK11" s="2" t="s">
        <v>3</v>
      </c>
      <c r="EL11" s="2" t="s">
        <v>3</v>
      </c>
      <c r="EM11" s="2" t="s">
        <v>3</v>
      </c>
      <c r="EN11" s="2" t="s">
        <v>3</v>
      </c>
      <c r="EO11" s="2" t="s">
        <v>3</v>
      </c>
      <c r="EP11" s="2" t="s">
        <v>3</v>
      </c>
      <c r="EQ11" s="2" t="s">
        <v>3</v>
      </c>
      <c r="ER11" s="2" t="s">
        <v>3</v>
      </c>
      <c r="ES11" s="2" t="s">
        <v>3</v>
      </c>
      <c r="ET11" s="2" t="s">
        <v>3</v>
      </c>
      <c r="EU11" s="2" t="s">
        <v>3</v>
      </c>
      <c r="EV11" s="2" t="s">
        <v>3</v>
      </c>
      <c r="EW11" s="2" t="s">
        <v>3</v>
      </c>
      <c r="EX11" s="2" t="s">
        <v>3</v>
      </c>
      <c r="EY11" s="2">
        <v>18</v>
      </c>
      <c r="EZ11" s="2">
        <v>6</v>
      </c>
      <c r="FA11" s="2" t="s">
        <v>3</v>
      </c>
      <c r="FB11" s="17" t="s">
        <v>3</v>
      </c>
      <c r="FC11" s="17" t="s">
        <v>3</v>
      </c>
      <c r="FD11" s="17" t="s">
        <v>3</v>
      </c>
      <c r="FE11" s="17" t="s">
        <v>3</v>
      </c>
      <c r="FF11" s="3" t="s">
        <v>3</v>
      </c>
      <c r="FG11" s="18" t="s">
        <v>3</v>
      </c>
      <c r="FH11" s="18" t="s">
        <v>3</v>
      </c>
      <c r="FI11" s="18" t="s">
        <v>3</v>
      </c>
      <c r="FJ11" s="18" t="s">
        <v>3</v>
      </c>
      <c r="FK11" s="18" t="s">
        <v>3</v>
      </c>
      <c r="FL11" s="18" t="s">
        <v>3</v>
      </c>
      <c r="FM11" s="17" t="s">
        <v>3</v>
      </c>
      <c r="FN11" s="17" t="s">
        <v>3</v>
      </c>
      <c r="FO11" s="8" t="s">
        <v>3</v>
      </c>
      <c r="FQ11" s="138"/>
      <c r="FR11" s="138"/>
      <c r="FT11" s="140"/>
      <c r="FV11" s="138"/>
      <c r="FW11" s="121"/>
      <c r="FX11" s="121"/>
      <c r="FY11" s="23"/>
      <c r="FZ11" s="23"/>
      <c r="GA11" s="23"/>
      <c r="GB11" s="23"/>
      <c r="GC11" s="23"/>
      <c r="GD11" s="23"/>
      <c r="GE11" s="138"/>
      <c r="GF11" s="138"/>
      <c r="GG11" s="23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  <c r="IE11" s="138"/>
      <c r="IF11" s="138"/>
      <c r="IG11" s="138"/>
      <c r="IH11" s="138"/>
      <c r="II11" s="138"/>
      <c r="IJ11" s="138"/>
      <c r="IK11" s="138"/>
      <c r="IL11" s="138"/>
      <c r="IM11" s="138"/>
      <c r="IN11" s="138"/>
      <c r="IO11" s="138"/>
      <c r="IP11" s="138"/>
      <c r="IQ11" s="138"/>
      <c r="IR11" s="138"/>
      <c r="IS11" s="138"/>
      <c r="IT11" s="138"/>
      <c r="IU11" s="138"/>
      <c r="IV11" s="138"/>
      <c r="IW11" s="138"/>
      <c r="IX11" s="138"/>
      <c r="IY11" s="138"/>
      <c r="IZ11" s="138"/>
      <c r="JA11" s="138"/>
      <c r="JB11" s="138"/>
      <c r="JC11" s="138"/>
      <c r="JD11" s="138"/>
      <c r="JE11" s="138"/>
      <c r="JF11" s="138"/>
      <c r="JG11" s="138"/>
      <c r="JH11" s="138"/>
      <c r="JI11" s="138"/>
      <c r="JJ11" s="138"/>
      <c r="JK11" s="138"/>
      <c r="JL11" s="138"/>
      <c r="JM11" s="138"/>
    </row>
    <row r="12" spans="1:273" x14ac:dyDescent="0.25">
      <c r="B12" s="7" t="s">
        <v>137</v>
      </c>
      <c r="C12" s="2" t="s">
        <v>7</v>
      </c>
      <c r="D12" s="109" t="s">
        <v>144</v>
      </c>
      <c r="E12" s="41">
        <v>120</v>
      </c>
      <c r="F12" s="2">
        <v>53.256</v>
      </c>
      <c r="G12" s="4">
        <v>4</v>
      </c>
      <c r="H12" s="2">
        <v>90.577372499999996</v>
      </c>
      <c r="I12" s="2">
        <v>0.56367923652700802</v>
      </c>
      <c r="J12" s="2">
        <v>4.1224999999999998E-2</v>
      </c>
      <c r="K12" s="2">
        <v>7.0583874456800443E-3</v>
      </c>
      <c r="L12" s="2">
        <v>0.36644674999999999</v>
      </c>
      <c r="M12" s="2">
        <v>2.331885450838728E-2</v>
      </c>
      <c r="N12" s="2">
        <v>9.269248000000001</v>
      </c>
      <c r="O12" s="2">
        <v>0.3237554894268202</v>
      </c>
      <c r="P12" s="2">
        <v>54.254882499999994</v>
      </c>
      <c r="Q12" s="2">
        <v>0.72749638323843191</v>
      </c>
      <c r="R12" s="2" t="s">
        <v>3</v>
      </c>
      <c r="S12" s="2" t="s">
        <v>3</v>
      </c>
      <c r="T12" s="2">
        <v>23.025867499999997</v>
      </c>
      <c r="U12" s="2">
        <v>1.0969752419076437</v>
      </c>
      <c r="V12" s="2">
        <v>0.175765</v>
      </c>
      <c r="W12" s="2">
        <v>1.1260759802665773E-2</v>
      </c>
      <c r="X12" s="2">
        <v>11.458985</v>
      </c>
      <c r="Y12" s="2">
        <v>0.56715670794469775</v>
      </c>
      <c r="Z12" s="2">
        <v>8.5787500000000003E-2</v>
      </c>
      <c r="AA12" s="2">
        <v>2.2528144434610355E-2</v>
      </c>
      <c r="AB12" s="2" t="s">
        <v>3</v>
      </c>
      <c r="AC12" s="2" t="s">
        <v>3</v>
      </c>
      <c r="AD12" s="2">
        <v>98.678207249999986</v>
      </c>
      <c r="AE12" s="2">
        <v>0.36778343869309849</v>
      </c>
      <c r="AF12" s="2">
        <v>15.853892422616568</v>
      </c>
      <c r="AG12" s="2">
        <v>0.77370988382044581</v>
      </c>
      <c r="AH12" s="2">
        <v>7.9706324487479812</v>
      </c>
      <c r="AI12" s="2">
        <v>0.38641848365502074</v>
      </c>
      <c r="AJ12" s="2">
        <v>99.476864621364541</v>
      </c>
      <c r="AK12" s="2">
        <v>0.33333493098251782</v>
      </c>
      <c r="AL12" s="2">
        <v>1.3625362462125008E-3</v>
      </c>
      <c r="AM12" s="2">
        <v>9.1117864503819333E-3</v>
      </c>
      <c r="AN12" s="2">
        <v>0.36129944276283654</v>
      </c>
      <c r="AO12" s="2">
        <v>1.4192176747229679</v>
      </c>
      <c r="AP12" s="2">
        <v>0.19843116813511491</v>
      </c>
      <c r="AQ12" s="2" t="s">
        <v>3</v>
      </c>
      <c r="AR12" s="2">
        <v>0.43861471727355061</v>
      </c>
      <c r="AS12" s="2">
        <v>4.9256267370237222E-3</v>
      </c>
      <c r="AT12" s="2">
        <v>0.56480920584047345</v>
      </c>
      <c r="AU12" s="2">
        <v>2.2793763243839269E-3</v>
      </c>
      <c r="AV12" s="2">
        <v>3.0000515344929455</v>
      </c>
      <c r="AW12" s="2">
        <v>4</v>
      </c>
      <c r="AX12" s="7">
        <v>0.5628809445848032</v>
      </c>
      <c r="AY12" s="2">
        <v>2.4062253477436426E-2</v>
      </c>
      <c r="AZ12" s="2">
        <v>0.4371190554151968</v>
      </c>
      <c r="BA12" s="2">
        <v>2.4062253477436426E-2</v>
      </c>
      <c r="BB12" s="2">
        <v>2.2109112210122492</v>
      </c>
      <c r="BC12" s="2">
        <v>4.8947201187796108E-2</v>
      </c>
      <c r="BD12" s="2">
        <v>7.9431856875534486</v>
      </c>
      <c r="BE12" s="2">
        <v>0.23014808240733109</v>
      </c>
      <c r="BF12" s="2">
        <v>0.31149236850554485</v>
      </c>
      <c r="BG12" s="2">
        <v>4.7491543506278724E-3</v>
      </c>
      <c r="BH12" s="2">
        <v>0.10026895441631561</v>
      </c>
      <c r="BI12" s="2">
        <v>5.5315104050963687E-3</v>
      </c>
      <c r="BJ12" s="2">
        <v>0.71715747840962285</v>
      </c>
      <c r="BK12" s="2">
        <v>6.3779055588802352E-3</v>
      </c>
      <c r="BL12" s="2">
        <v>0.18257356717406154</v>
      </c>
      <c r="BM12" s="2">
        <v>5.68303063017884E-3</v>
      </c>
      <c r="BN12" s="2">
        <v>0.79708432883593394</v>
      </c>
      <c r="BO12" s="8">
        <v>5.9966894204936862E-3</v>
      </c>
      <c r="BP12" s="2">
        <v>41.162357499999999</v>
      </c>
      <c r="BQ12" s="2">
        <v>0.12159129036105613</v>
      </c>
      <c r="BR12" s="2">
        <v>1.384175E-2</v>
      </c>
      <c r="BS12" s="2">
        <v>1.6479753992904953E-3</v>
      </c>
      <c r="BT12" s="2">
        <v>9.2716607499999988</v>
      </c>
      <c r="BU12" s="2">
        <v>0.54458007638875594</v>
      </c>
      <c r="BV12" s="2">
        <v>0.15687574999999998</v>
      </c>
      <c r="BW12" s="2">
        <v>1.1031987562689395E-2</v>
      </c>
      <c r="BX12" s="2">
        <v>50.005094999999997</v>
      </c>
      <c r="BY12" s="2">
        <v>0.36886245119285133</v>
      </c>
      <c r="BZ12" s="2">
        <v>0.16991675000000001</v>
      </c>
      <c r="CA12" s="2">
        <v>3.2969349112723791E-2</v>
      </c>
      <c r="CB12" s="2">
        <v>0.24702725</v>
      </c>
      <c r="CC12" s="2">
        <v>6.4419777405053488E-2</v>
      </c>
      <c r="CD12" s="2">
        <v>0.19667775000000001</v>
      </c>
      <c r="CE12" s="2">
        <v>7.3328306950658548E-2</v>
      </c>
      <c r="CF12" s="2" t="s">
        <v>3</v>
      </c>
      <c r="CG12" s="2" t="s">
        <v>3</v>
      </c>
      <c r="CH12" s="2" t="s">
        <v>3</v>
      </c>
      <c r="CI12" s="2" t="s">
        <v>3</v>
      </c>
      <c r="CJ12" s="2">
        <v>101.22345250000001</v>
      </c>
      <c r="CK12" s="2">
        <v>90.577377404221494</v>
      </c>
      <c r="CL12" s="2">
        <v>9.4226274999999998E-2</v>
      </c>
      <c r="CM12" s="2">
        <v>0.90577372499999997</v>
      </c>
      <c r="CN12" s="7">
        <v>0.1</v>
      </c>
      <c r="CO12" s="2">
        <v>956.25033189355463</v>
      </c>
      <c r="CP12" s="2">
        <v>17.580906933162499</v>
      </c>
      <c r="CQ12" s="2">
        <v>1.6523794400055629</v>
      </c>
      <c r="CR12" s="2">
        <v>2.7968489437563561E-2</v>
      </c>
      <c r="CS12" s="136">
        <v>53.256</v>
      </c>
      <c r="CT12" s="2">
        <v>158.83600000000001</v>
      </c>
      <c r="CU12" s="2" t="s">
        <v>137</v>
      </c>
      <c r="CV12" s="2" t="s">
        <v>7</v>
      </c>
      <c r="CW12" s="2" t="s">
        <v>146</v>
      </c>
      <c r="CX12" s="2" t="s">
        <v>3</v>
      </c>
      <c r="CY12" s="2" t="s">
        <v>147</v>
      </c>
      <c r="CZ12" s="2">
        <v>52.045842967728973</v>
      </c>
      <c r="DA12" s="2">
        <v>0.56298381421534127</v>
      </c>
      <c r="DB12" s="2">
        <v>11.390368955463957</v>
      </c>
      <c r="DC12" s="2">
        <v>7.9320398109982895</v>
      </c>
      <c r="DD12" s="2">
        <v>0.15079923595053782</v>
      </c>
      <c r="DE12" s="2">
        <v>14.245501156127474</v>
      </c>
      <c r="DF12" s="2">
        <v>11.048557353976072</v>
      </c>
      <c r="DG12" s="2">
        <v>2.1111893033075297</v>
      </c>
      <c r="DH12" s="2">
        <v>0.42223786066150593</v>
      </c>
      <c r="DI12" s="2">
        <v>9.0479541570322702E-2</v>
      </c>
      <c r="DJ12" s="2">
        <v>100</v>
      </c>
      <c r="DK12" s="2">
        <v>0.76198519452196234</v>
      </c>
      <c r="DL12" s="2" t="s">
        <v>3</v>
      </c>
      <c r="DM12" s="2" t="s">
        <v>3</v>
      </c>
      <c r="DN12" s="2" t="s">
        <v>3</v>
      </c>
      <c r="DO12" s="2">
        <v>44.3</v>
      </c>
      <c r="DP12" s="2">
        <v>200</v>
      </c>
      <c r="DQ12" s="2">
        <v>1023</v>
      </c>
      <c r="DR12" s="2">
        <v>48.3</v>
      </c>
      <c r="DS12" s="2">
        <v>330</v>
      </c>
      <c r="DT12" s="2">
        <v>60</v>
      </c>
      <c r="DU12" s="2">
        <v>56</v>
      </c>
      <c r="DV12" s="2">
        <v>5</v>
      </c>
      <c r="DW12" s="2">
        <v>4</v>
      </c>
      <c r="DX12" s="2">
        <v>220</v>
      </c>
      <c r="DY12" s="2">
        <v>14</v>
      </c>
      <c r="DZ12" s="2">
        <v>47</v>
      </c>
      <c r="EA12" s="2">
        <v>1</v>
      </c>
      <c r="EB12" s="2" t="s">
        <v>3</v>
      </c>
      <c r="EC12" s="2" t="s">
        <v>3</v>
      </c>
      <c r="ED12" s="2" t="s">
        <v>3</v>
      </c>
      <c r="EE12" s="2">
        <v>0.21</v>
      </c>
      <c r="EF12" s="2">
        <v>132</v>
      </c>
      <c r="EG12" s="2">
        <v>2.93</v>
      </c>
      <c r="EH12" s="2">
        <v>6.9</v>
      </c>
      <c r="EI12" s="2" t="s">
        <v>3</v>
      </c>
      <c r="EJ12" s="2">
        <v>4.8</v>
      </c>
      <c r="EK12" s="2">
        <v>1.6</v>
      </c>
      <c r="EL12" s="2">
        <v>0.54</v>
      </c>
      <c r="EM12" s="2" t="s">
        <v>3</v>
      </c>
      <c r="EN12" s="2">
        <v>0.31</v>
      </c>
      <c r="EO12" s="2" t="s">
        <v>3</v>
      </c>
      <c r="EP12" s="2" t="s">
        <v>3</v>
      </c>
      <c r="EQ12" s="2" t="s">
        <v>3</v>
      </c>
      <c r="ER12" s="2" t="s">
        <v>3</v>
      </c>
      <c r="ES12" s="2">
        <v>1.1000000000000001</v>
      </c>
      <c r="ET12" s="2">
        <v>0.15</v>
      </c>
      <c r="EU12" s="2">
        <v>1.03</v>
      </c>
      <c r="EV12" s="2" t="s">
        <v>3</v>
      </c>
      <c r="EW12" s="2" t="s">
        <v>3</v>
      </c>
      <c r="EX12" s="2" t="s">
        <v>3</v>
      </c>
      <c r="EY12" s="2">
        <v>3</v>
      </c>
      <c r="EZ12" s="2">
        <v>0.45</v>
      </c>
      <c r="FA12" s="2" t="s">
        <v>3</v>
      </c>
      <c r="FB12" s="17">
        <v>0.70335000000000003</v>
      </c>
      <c r="FC12" s="17" t="s">
        <v>3</v>
      </c>
      <c r="FD12" s="17">
        <v>0.51307000000000003</v>
      </c>
      <c r="FE12" s="17" t="s">
        <v>3</v>
      </c>
      <c r="FF12" s="3">
        <v>8.4269991690044677</v>
      </c>
      <c r="FG12" s="18">
        <v>18.427</v>
      </c>
      <c r="FH12" s="18" t="s">
        <v>3</v>
      </c>
      <c r="FI12" s="18">
        <v>15.526</v>
      </c>
      <c r="FJ12" s="18" t="s">
        <v>3</v>
      </c>
      <c r="FK12" s="18">
        <v>38.155000000000001</v>
      </c>
      <c r="FL12" s="18" t="s">
        <v>3</v>
      </c>
      <c r="FM12" s="17" t="s">
        <v>3</v>
      </c>
      <c r="FN12" s="17" t="s">
        <v>3</v>
      </c>
      <c r="FO12" s="19" t="s">
        <v>3</v>
      </c>
      <c r="FT12" s="140"/>
      <c r="FW12" s="121"/>
      <c r="FX12" s="121"/>
      <c r="FY12" s="23"/>
      <c r="FZ12" s="23"/>
      <c r="GA12" s="23"/>
      <c r="GB12" s="23"/>
      <c r="GC12" s="23"/>
      <c r="GD12" s="23"/>
      <c r="GG12" s="23"/>
    </row>
    <row r="13" spans="1:273" x14ac:dyDescent="0.25">
      <c r="B13" s="7" t="s">
        <v>137</v>
      </c>
      <c r="C13" s="2" t="s">
        <v>7</v>
      </c>
      <c r="D13" s="109">
        <v>29215</v>
      </c>
      <c r="E13" s="41">
        <v>120</v>
      </c>
      <c r="F13" s="2">
        <v>53.256</v>
      </c>
      <c r="G13" s="4">
        <v>6</v>
      </c>
      <c r="H13" s="2">
        <v>86.080739265817485</v>
      </c>
      <c r="I13" s="2">
        <v>0.54809684505668432</v>
      </c>
      <c r="J13" s="2">
        <v>3.8333333333333337E-2</v>
      </c>
      <c r="K13" s="2">
        <v>2.3183327342438716E-2</v>
      </c>
      <c r="L13" s="2">
        <v>0.76683333333333337</v>
      </c>
      <c r="M13" s="2">
        <v>9.2076960563795329E-2</v>
      </c>
      <c r="N13" s="2">
        <v>16.993333333333332</v>
      </c>
      <c r="O13" s="2">
        <v>1.9448256134334416</v>
      </c>
      <c r="P13" s="2">
        <v>40.643333333333331</v>
      </c>
      <c r="Q13" s="2">
        <v>2.7313488731150146</v>
      </c>
      <c r="R13" s="2" t="s">
        <v>3</v>
      </c>
      <c r="S13" s="2" t="s">
        <v>3</v>
      </c>
      <c r="T13" s="2">
        <v>27.078333333333333</v>
      </c>
      <c r="U13" s="2">
        <v>1.3087767825976546</v>
      </c>
      <c r="V13" s="2">
        <v>0.23916666666666667</v>
      </c>
      <c r="W13" s="2">
        <v>1.9964134508329352E-2</v>
      </c>
      <c r="X13" s="2">
        <v>11.209999999999999</v>
      </c>
      <c r="Y13" s="2">
        <v>0.36747789049138707</v>
      </c>
      <c r="Z13" s="2">
        <v>0.12933333333333333</v>
      </c>
      <c r="AA13" s="2">
        <v>2.5796640608161888E-2</v>
      </c>
      <c r="AB13" s="2" t="s">
        <v>3</v>
      </c>
      <c r="AC13" s="2" t="s">
        <v>3</v>
      </c>
      <c r="AD13" s="2">
        <v>97.098666666666659</v>
      </c>
      <c r="AE13" s="2">
        <v>0.59181168175921084</v>
      </c>
      <c r="AF13" s="2">
        <v>17.242447070938976</v>
      </c>
      <c r="AG13" s="2">
        <v>0.49345202661734755</v>
      </c>
      <c r="AH13" s="2">
        <v>10.931191667475394</v>
      </c>
      <c r="AI13" s="2">
        <v>0.96616231013159093</v>
      </c>
      <c r="AJ13" s="2">
        <v>98.193972071747694</v>
      </c>
      <c r="AK13" s="2">
        <v>0.59525613218043405</v>
      </c>
      <c r="AL13" s="2">
        <v>1.2435783744517009E-3</v>
      </c>
      <c r="AM13" s="2">
        <v>1.8709368096507584E-2</v>
      </c>
      <c r="AN13" s="2">
        <v>0.64922122517150205</v>
      </c>
      <c r="AO13" s="2">
        <v>1.0438865044585883</v>
      </c>
      <c r="AP13" s="2">
        <v>0.26689460786000868</v>
      </c>
      <c r="AQ13" s="2" t="s">
        <v>3</v>
      </c>
      <c r="AR13" s="2">
        <v>0.46797381848464975</v>
      </c>
      <c r="AS13" s="2">
        <v>6.5734452246211496E-3</v>
      </c>
      <c r="AT13" s="2">
        <v>0.54217113775738734</v>
      </c>
      <c r="AU13" s="2">
        <v>3.372199356274707E-3</v>
      </c>
      <c r="AV13" s="2">
        <v>3.0000458847839915</v>
      </c>
      <c r="AW13" s="2">
        <v>4</v>
      </c>
      <c r="AX13" s="7">
        <v>0.5367360565997128</v>
      </c>
      <c r="AY13" s="2">
        <v>1.3678379047649045E-2</v>
      </c>
      <c r="AZ13" s="2">
        <v>0.4632639434002872</v>
      </c>
      <c r="BA13" s="2">
        <v>1.3678379047649045E-2</v>
      </c>
      <c r="BB13" s="2">
        <v>1.7607219497480215</v>
      </c>
      <c r="BC13" s="2">
        <v>0.11017276669570154</v>
      </c>
      <c r="BD13" s="2">
        <v>5.8996477115118973</v>
      </c>
      <c r="BE13" s="2">
        <v>0.48071399070145038</v>
      </c>
      <c r="BF13" s="2">
        <v>0.36271493260896664</v>
      </c>
      <c r="BG13" s="2">
        <v>1.4773768535609208E-2</v>
      </c>
      <c r="BH13" s="2">
        <v>0.13619496932142802</v>
      </c>
      <c r="BI13" s="2">
        <v>1.212450429056023E-2</v>
      </c>
      <c r="BJ13" s="2">
        <v>0.53253261374274208</v>
      </c>
      <c r="BK13" s="2">
        <v>4.0918922838830092E-2</v>
      </c>
      <c r="BL13" s="2">
        <v>0.33127241693583004</v>
      </c>
      <c r="BM13" s="2">
        <v>3.4452539088707539E-2</v>
      </c>
      <c r="BN13" s="2">
        <v>0.61624099410700128</v>
      </c>
      <c r="BO13" s="8">
        <v>4.2112892016685069E-2</v>
      </c>
      <c r="BP13" s="2">
        <v>39.391666666666673</v>
      </c>
      <c r="BQ13" s="2">
        <v>0.22551422719346464</v>
      </c>
      <c r="BR13" s="2">
        <v>2.7333333333333334E-2</v>
      </c>
      <c r="BS13" s="2">
        <v>9.3950341493081718E-3</v>
      </c>
      <c r="BT13" s="2">
        <v>13.225</v>
      </c>
      <c r="BU13" s="2">
        <v>0.4576352259168871</v>
      </c>
      <c r="BV13" s="2">
        <v>0.20716666666666669</v>
      </c>
      <c r="BW13" s="2">
        <v>1.9823386861650725E-2</v>
      </c>
      <c r="BX13" s="2">
        <v>45.893333333333338</v>
      </c>
      <c r="BY13" s="2">
        <v>0.5237047514264751</v>
      </c>
      <c r="BZ13" s="2">
        <v>0.16516666666666666</v>
      </c>
      <c r="CA13" s="2">
        <v>1.0496030995889192E-2</v>
      </c>
      <c r="CB13" s="2">
        <v>0.20533333333333337</v>
      </c>
      <c r="CC13" s="2">
        <v>1.4569374271624252E-2</v>
      </c>
      <c r="CD13" s="2">
        <v>4.8999999999999995E-2</v>
      </c>
      <c r="CE13" s="2">
        <v>3.0073243922131194E-2</v>
      </c>
      <c r="CF13" s="2" t="s">
        <v>3</v>
      </c>
      <c r="CG13" s="2" t="s">
        <v>3</v>
      </c>
      <c r="CH13" s="2" t="s">
        <v>3</v>
      </c>
      <c r="CI13" s="2" t="s">
        <v>3</v>
      </c>
      <c r="CJ13" s="2">
        <v>99.164000000000001</v>
      </c>
      <c r="CK13" s="2">
        <v>86.080739265817485</v>
      </c>
      <c r="CL13" s="2">
        <v>0.13919260734182523</v>
      </c>
      <c r="CM13" s="2">
        <v>0.86080739265817485</v>
      </c>
      <c r="CN13" s="7">
        <v>9.9999999999999992E-2</v>
      </c>
      <c r="CO13" s="2">
        <v>1013.390565686901</v>
      </c>
      <c r="CP13" s="2">
        <v>16.308639512984673</v>
      </c>
      <c r="CQ13" s="2">
        <v>1.5722304553602713</v>
      </c>
      <c r="CR13" s="2">
        <v>0.16454732997669902</v>
      </c>
      <c r="CS13" s="136" t="s">
        <v>3</v>
      </c>
      <c r="CT13" s="2" t="s">
        <v>3</v>
      </c>
      <c r="CU13" s="2" t="s">
        <v>137</v>
      </c>
      <c r="CV13" s="2" t="s">
        <v>7</v>
      </c>
      <c r="CW13" s="2" t="s">
        <v>3</v>
      </c>
      <c r="CX13" s="2" t="s">
        <v>148</v>
      </c>
      <c r="CY13" s="2">
        <v>29215</v>
      </c>
      <c r="CZ13" s="2">
        <v>51.388744859862001</v>
      </c>
      <c r="DA13" s="2">
        <v>1.018897481501311</v>
      </c>
      <c r="DB13" s="2">
        <v>16.120774014248465</v>
      </c>
      <c r="DC13" s="2">
        <v>8.6523099505507872</v>
      </c>
      <c r="DD13" s="2">
        <v>9.0792844886255428E-2</v>
      </c>
      <c r="DE13" s="2">
        <v>9.0994606763780439</v>
      </c>
      <c r="DF13" s="2">
        <v>10.128446251755605</v>
      </c>
      <c r="DG13" s="2">
        <v>2.6229044078251573</v>
      </c>
      <c r="DH13" s="2">
        <v>0.70616657133754224</v>
      </c>
      <c r="DI13" s="2">
        <v>0.17149759589626029</v>
      </c>
      <c r="DJ13" s="2">
        <v>99.999994654241434</v>
      </c>
      <c r="DK13" s="2">
        <v>0.65213840709615944</v>
      </c>
      <c r="DL13" s="2" t="s">
        <v>3</v>
      </c>
      <c r="DM13" s="2" t="s">
        <v>3</v>
      </c>
      <c r="DN13" s="2" t="s">
        <v>3</v>
      </c>
      <c r="DO13" s="2" t="s">
        <v>3</v>
      </c>
      <c r="DP13" s="2" t="s">
        <v>3</v>
      </c>
      <c r="DQ13" s="2" t="s">
        <v>3</v>
      </c>
      <c r="DR13" s="2" t="s">
        <v>3</v>
      </c>
      <c r="DS13" s="2" t="s">
        <v>3</v>
      </c>
      <c r="DT13" s="2" t="s">
        <v>3</v>
      </c>
      <c r="DU13" s="2" t="s">
        <v>3</v>
      </c>
      <c r="DV13" s="2" t="s">
        <v>3</v>
      </c>
      <c r="DW13" s="2" t="s">
        <v>3</v>
      </c>
      <c r="DX13" s="2" t="s">
        <v>3</v>
      </c>
      <c r="DY13" s="2" t="s">
        <v>3</v>
      </c>
      <c r="DZ13" s="2" t="s">
        <v>3</v>
      </c>
      <c r="EA13" s="2" t="s">
        <v>3</v>
      </c>
      <c r="EB13" s="2" t="s">
        <v>3</v>
      </c>
      <c r="EC13" s="2" t="s">
        <v>3</v>
      </c>
      <c r="ED13" s="2" t="s">
        <v>3</v>
      </c>
      <c r="EE13" s="2" t="s">
        <v>3</v>
      </c>
      <c r="EF13" s="2" t="s">
        <v>3</v>
      </c>
      <c r="EG13" s="2" t="s">
        <v>3</v>
      </c>
      <c r="EH13" s="2" t="s">
        <v>3</v>
      </c>
      <c r="EI13" s="2" t="s">
        <v>3</v>
      </c>
      <c r="EJ13" s="2" t="s">
        <v>3</v>
      </c>
      <c r="EK13" s="2" t="s">
        <v>3</v>
      </c>
      <c r="EL13" s="2" t="s">
        <v>3</v>
      </c>
      <c r="EM13" s="2" t="s">
        <v>3</v>
      </c>
      <c r="EN13" s="2" t="s">
        <v>3</v>
      </c>
      <c r="EO13" s="2" t="s">
        <v>3</v>
      </c>
      <c r="EP13" s="2" t="s">
        <v>3</v>
      </c>
      <c r="EQ13" s="2" t="s">
        <v>3</v>
      </c>
      <c r="ER13" s="2" t="s">
        <v>3</v>
      </c>
      <c r="ES13" s="2" t="s">
        <v>3</v>
      </c>
      <c r="ET13" s="2" t="s">
        <v>3</v>
      </c>
      <c r="EU13" s="2" t="s">
        <v>3</v>
      </c>
      <c r="EV13" s="2" t="s">
        <v>3</v>
      </c>
      <c r="EW13" s="2" t="s">
        <v>3</v>
      </c>
      <c r="EX13" s="2" t="s">
        <v>3</v>
      </c>
      <c r="EY13" s="2" t="s">
        <v>3</v>
      </c>
      <c r="EZ13" s="2" t="s">
        <v>3</v>
      </c>
      <c r="FA13" s="2" t="s">
        <v>3</v>
      </c>
      <c r="FB13" s="17" t="s">
        <v>3</v>
      </c>
      <c r="FC13" s="17" t="s">
        <v>3</v>
      </c>
      <c r="FD13" s="17" t="s">
        <v>3</v>
      </c>
      <c r="FE13" s="17" t="s">
        <v>3</v>
      </c>
      <c r="FF13" s="3" t="s">
        <v>3</v>
      </c>
      <c r="FG13" s="18" t="s">
        <v>3</v>
      </c>
      <c r="FH13" s="18" t="s">
        <v>3</v>
      </c>
      <c r="FI13" s="18" t="s">
        <v>3</v>
      </c>
      <c r="FJ13" s="18" t="s">
        <v>3</v>
      </c>
      <c r="FK13" s="18" t="s">
        <v>3</v>
      </c>
      <c r="FL13" s="18" t="s">
        <v>3</v>
      </c>
      <c r="FM13" s="17" t="s">
        <v>3</v>
      </c>
      <c r="FN13" s="17" t="s">
        <v>3</v>
      </c>
      <c r="FO13" s="19" t="s">
        <v>3</v>
      </c>
      <c r="FT13" s="140"/>
      <c r="FW13" s="121"/>
      <c r="FX13" s="121"/>
      <c r="FY13" s="23"/>
      <c r="FZ13" s="23"/>
      <c r="GA13" s="23"/>
      <c r="GB13" s="23"/>
      <c r="GC13" s="23"/>
      <c r="GD13" s="23"/>
      <c r="GG13" s="23"/>
    </row>
    <row r="14" spans="1:273" s="35" customFormat="1" x14ac:dyDescent="0.25">
      <c r="B14" s="7" t="s">
        <v>137</v>
      </c>
      <c r="C14" s="2" t="s">
        <v>7</v>
      </c>
      <c r="D14" s="109" t="s">
        <v>1748</v>
      </c>
      <c r="E14" s="41">
        <v>120</v>
      </c>
      <c r="F14" s="2">
        <v>53.256</v>
      </c>
      <c r="G14" s="4">
        <v>3</v>
      </c>
      <c r="H14" s="2">
        <v>87.718500902412416</v>
      </c>
      <c r="I14" s="2">
        <v>0.58858995572028805</v>
      </c>
      <c r="J14" s="2">
        <v>7.85E-2</v>
      </c>
      <c r="K14" s="2">
        <v>2.1854290196663941E-2</v>
      </c>
      <c r="L14" s="2">
        <v>0.55813333333333337</v>
      </c>
      <c r="M14" s="2">
        <v>3.1754422264203344E-2</v>
      </c>
      <c r="N14" s="2">
        <v>19.343333333333334</v>
      </c>
      <c r="O14" s="2">
        <v>0.61010927982889518</v>
      </c>
      <c r="P14" s="2">
        <v>40.699999999999996</v>
      </c>
      <c r="Q14" s="2">
        <v>0.53113086899558082</v>
      </c>
      <c r="R14" s="2">
        <v>0.14700000000000002</v>
      </c>
      <c r="S14" s="2">
        <v>2.4269322199023213E-3</v>
      </c>
      <c r="T14" s="2">
        <v>23.483333333333334</v>
      </c>
      <c r="U14" s="2">
        <v>1.1093391426129933</v>
      </c>
      <c r="V14" s="2">
        <v>0.23773333333333332</v>
      </c>
      <c r="W14" s="2">
        <v>2.172218527987765E-2</v>
      </c>
      <c r="X14" s="2">
        <v>12.286666666666667</v>
      </c>
      <c r="Y14" s="2">
        <v>1.2123255888305473</v>
      </c>
      <c r="Z14" s="2">
        <v>0.18133333333333332</v>
      </c>
      <c r="AA14" s="2">
        <v>2.3696483564726253E-2</v>
      </c>
      <c r="AB14" s="2">
        <v>7.2433333333333336E-2</v>
      </c>
      <c r="AC14" s="2">
        <v>2.6675519363891145E-2</v>
      </c>
      <c r="AD14" s="2">
        <v>97.088466666666662</v>
      </c>
      <c r="AE14" s="2">
        <v>0.51842494474449397</v>
      </c>
      <c r="AF14" s="2">
        <v>15.618861314601268</v>
      </c>
      <c r="AG14" s="2">
        <v>1.739083685287081</v>
      </c>
      <c r="AH14" s="2">
        <v>8.7402445195955369</v>
      </c>
      <c r="AI14" s="2">
        <v>1.6750080700006542</v>
      </c>
      <c r="AJ14" s="2">
        <v>97.964239167530138</v>
      </c>
      <c r="AK14" s="2">
        <v>0.67929294288730857</v>
      </c>
      <c r="AL14" s="2">
        <v>2.5097425118269863E-3</v>
      </c>
      <c r="AM14" s="2">
        <v>1.3412340400028228E-2</v>
      </c>
      <c r="AN14" s="2">
        <v>0.7284752367639088</v>
      </c>
      <c r="AO14" s="2">
        <v>1.0286974616546143</v>
      </c>
      <c r="AP14" s="2">
        <v>0.20986437451704568</v>
      </c>
      <c r="AQ14" s="2">
        <v>2.6899589833124797E-3</v>
      </c>
      <c r="AR14" s="2">
        <v>0.41772595701637066</v>
      </c>
      <c r="AS14" s="2">
        <v>6.4313620616070766E-3</v>
      </c>
      <c r="AT14" s="2">
        <v>0.58475050516083726</v>
      </c>
      <c r="AU14" s="2">
        <v>4.6574620591528096E-3</v>
      </c>
      <c r="AV14" s="2">
        <v>2.9992144011287039</v>
      </c>
      <c r="AW14" s="2">
        <v>4</v>
      </c>
      <c r="AX14" s="7">
        <v>0.58332760939250605</v>
      </c>
      <c r="AY14" s="2">
        <v>5.0810219357542076E-2</v>
      </c>
      <c r="AZ14" s="2">
        <v>0.41667239060749389</v>
      </c>
      <c r="BA14" s="2">
        <v>5.0810219357542076E-2</v>
      </c>
      <c r="BB14" s="2">
        <v>2.065192873180576</v>
      </c>
      <c r="BC14" s="2">
        <v>0.62720224109245748</v>
      </c>
      <c r="BD14" s="2">
        <v>7.3536163736454547</v>
      </c>
      <c r="BE14" s="2">
        <v>2.9210907111142799</v>
      </c>
      <c r="BF14" s="2">
        <v>0.3351341864589738</v>
      </c>
      <c r="BG14" s="2">
        <v>6.5542651026143608E-2</v>
      </c>
      <c r="BH14" s="2">
        <v>0.10669839032565702</v>
      </c>
      <c r="BI14" s="2">
        <v>1.945751353099881E-2</v>
      </c>
      <c r="BJ14" s="2">
        <v>0.52297186023747078</v>
      </c>
      <c r="BK14" s="2">
        <v>1.326467341263851E-2</v>
      </c>
      <c r="BL14" s="2">
        <v>0.37032974943687225</v>
      </c>
      <c r="BM14" s="2">
        <v>1.1740880917771476E-2</v>
      </c>
      <c r="BN14" s="2">
        <v>0.58544738124705942</v>
      </c>
      <c r="BO14" s="8">
        <v>8.8906321016677409E-3</v>
      </c>
      <c r="BP14" s="2">
        <v>40.585911111111102</v>
      </c>
      <c r="BQ14" s="2">
        <v>0.11288647361807971</v>
      </c>
      <c r="BR14" s="2">
        <v>3.9844444444444446E-2</v>
      </c>
      <c r="BS14" s="2">
        <v>6.4527628306135934E-3</v>
      </c>
      <c r="BT14" s="2">
        <v>11.681733333333334</v>
      </c>
      <c r="BU14" s="2">
        <v>0.52164254150817868</v>
      </c>
      <c r="BV14" s="2">
        <v>0.19433333333333336</v>
      </c>
      <c r="BW14" s="2">
        <v>1.064586513367724E-2</v>
      </c>
      <c r="BX14" s="2">
        <v>46.815200000000004</v>
      </c>
      <c r="BY14" s="2">
        <v>0.4786030401073576</v>
      </c>
      <c r="BZ14" s="2">
        <v>0.16969999999999999</v>
      </c>
      <c r="CA14" s="2">
        <v>6.4720767747128601E-3</v>
      </c>
      <c r="CB14" s="2">
        <v>0.29732222222222221</v>
      </c>
      <c r="CC14" s="2">
        <v>1.0376486952792889E-2</v>
      </c>
      <c r="CD14" s="2">
        <v>0.11697777777777778</v>
      </c>
      <c r="CE14" s="2">
        <v>2.7130842091475812E-2</v>
      </c>
      <c r="CF14" s="2">
        <v>1.5755555555555554E-2</v>
      </c>
      <c r="CG14" s="2">
        <v>8.3887049280787206E-5</v>
      </c>
      <c r="CH14" s="2">
        <v>1.9699999999999999E-2</v>
      </c>
      <c r="CI14" s="2">
        <v>1.5344199048645214E-3</v>
      </c>
      <c r="CJ14" s="2">
        <v>99.936477777777782</v>
      </c>
      <c r="CK14" s="2">
        <v>87.718500902412416</v>
      </c>
      <c r="CL14" s="2">
        <v>0.12281499097587585</v>
      </c>
      <c r="CM14" s="2">
        <v>0.87718500902412411</v>
      </c>
      <c r="CN14" s="7">
        <v>0.10000000000000002</v>
      </c>
      <c r="CO14" s="2">
        <v>992.27935353963119</v>
      </c>
      <c r="CP14" s="2">
        <v>99.698563336648547</v>
      </c>
      <c r="CQ14" s="2">
        <v>1.3533955589608315</v>
      </c>
      <c r="CR14" s="2">
        <v>0.26404194675558662</v>
      </c>
      <c r="CS14" s="136">
        <v>53.289149999999999</v>
      </c>
      <c r="CT14" s="2">
        <v>158.78676999999999</v>
      </c>
      <c r="CU14" s="2" t="s">
        <v>137</v>
      </c>
      <c r="CV14" s="2" t="s">
        <v>7</v>
      </c>
      <c r="CW14" s="2" t="s">
        <v>1762</v>
      </c>
      <c r="CX14" s="2" t="s">
        <v>1763</v>
      </c>
      <c r="CY14" s="2" t="s">
        <v>1748</v>
      </c>
      <c r="CZ14" s="2">
        <v>49.39657208683785</v>
      </c>
      <c r="DA14" s="2">
        <v>0.94440582408083507</v>
      </c>
      <c r="DB14" s="2">
        <v>14.884874034931556</v>
      </c>
      <c r="DC14" s="2">
        <v>9.8721376342306648</v>
      </c>
      <c r="DD14" s="2">
        <v>0.19267476114968413</v>
      </c>
      <c r="DE14" s="2">
        <v>10.941530477722996</v>
      </c>
      <c r="DF14" s="2">
        <v>10.502271954894699</v>
      </c>
      <c r="DG14" s="2">
        <v>2.4358881720478198</v>
      </c>
      <c r="DH14" s="2">
        <v>0.6588877842424431</v>
      </c>
      <c r="DI14" s="2">
        <v>0.17071183500826936</v>
      </c>
      <c r="DJ14" s="2">
        <v>99.999954565146808</v>
      </c>
      <c r="DK14" s="2">
        <v>0.66394235048019601</v>
      </c>
      <c r="DL14" s="2" t="s">
        <v>3</v>
      </c>
      <c r="DM14" s="2" t="s">
        <v>3</v>
      </c>
      <c r="DN14" s="2" t="s">
        <v>3</v>
      </c>
      <c r="DO14" s="2">
        <v>39</v>
      </c>
      <c r="DP14" s="2">
        <v>285</v>
      </c>
      <c r="DQ14" s="2">
        <v>584</v>
      </c>
      <c r="DR14" s="2">
        <v>49</v>
      </c>
      <c r="DS14" s="2">
        <v>184</v>
      </c>
      <c r="DT14" s="2">
        <v>90</v>
      </c>
      <c r="DU14" s="2">
        <v>76</v>
      </c>
      <c r="DV14" s="2">
        <v>16</v>
      </c>
      <c r="DW14" s="2">
        <v>10</v>
      </c>
      <c r="DX14" s="2">
        <v>411</v>
      </c>
      <c r="DY14" s="2">
        <v>21.9</v>
      </c>
      <c r="DZ14" s="2">
        <v>67</v>
      </c>
      <c r="EA14" s="2">
        <v>3</v>
      </c>
      <c r="EB14" s="2">
        <v>0.4</v>
      </c>
      <c r="EC14" s="2" t="s">
        <v>3</v>
      </c>
      <c r="ED14" s="2" t="s">
        <v>3</v>
      </c>
      <c r="EE14" s="2" t="s">
        <v>3</v>
      </c>
      <c r="EF14" s="2">
        <v>263</v>
      </c>
      <c r="EG14" s="2">
        <v>10</v>
      </c>
      <c r="EH14" s="2">
        <v>18</v>
      </c>
      <c r="EI14" s="2" t="s">
        <v>3</v>
      </c>
      <c r="EJ14" s="2">
        <v>11.6</v>
      </c>
      <c r="EK14" s="2">
        <v>3.7</v>
      </c>
      <c r="EL14" s="2" t="s">
        <v>3</v>
      </c>
      <c r="EM14" s="2" t="s">
        <v>3</v>
      </c>
      <c r="EN14" s="2" t="s">
        <v>3</v>
      </c>
      <c r="EO14" s="2" t="s">
        <v>3</v>
      </c>
      <c r="EP14" s="2" t="s">
        <v>3</v>
      </c>
      <c r="EQ14" s="2" t="s">
        <v>3</v>
      </c>
      <c r="ER14" s="2" t="s">
        <v>3</v>
      </c>
      <c r="ES14" s="2">
        <v>1.6</v>
      </c>
      <c r="ET14" s="2" t="s">
        <v>3</v>
      </c>
      <c r="EU14" s="2">
        <v>2</v>
      </c>
      <c r="EV14" s="2" t="s">
        <v>3</v>
      </c>
      <c r="EW14" s="2" t="s">
        <v>3</v>
      </c>
      <c r="EX14" s="2" t="s">
        <v>3</v>
      </c>
      <c r="EY14" s="2">
        <v>1.8</v>
      </c>
      <c r="EZ14" s="2">
        <v>1.4</v>
      </c>
      <c r="FA14" s="2">
        <v>0.3</v>
      </c>
      <c r="FB14" s="17" t="s">
        <v>3</v>
      </c>
      <c r="FC14" s="17" t="s">
        <v>3</v>
      </c>
      <c r="FD14" s="17" t="s">
        <v>3</v>
      </c>
      <c r="FE14" s="3" t="s">
        <v>3</v>
      </c>
      <c r="FF14" s="18" t="s">
        <v>3</v>
      </c>
      <c r="FG14" s="18" t="s">
        <v>3</v>
      </c>
      <c r="FH14" s="18" t="s">
        <v>3</v>
      </c>
      <c r="FI14" s="18" t="s">
        <v>3</v>
      </c>
      <c r="FJ14" s="18" t="s">
        <v>3</v>
      </c>
      <c r="FK14" s="18" t="s">
        <v>3</v>
      </c>
      <c r="FL14" s="18" t="s">
        <v>3</v>
      </c>
      <c r="FM14" s="17" t="s">
        <v>3</v>
      </c>
      <c r="FN14" s="17" t="s">
        <v>3</v>
      </c>
      <c r="FO14" s="19" t="s">
        <v>3</v>
      </c>
      <c r="FQ14" s="138"/>
      <c r="FR14" s="138"/>
      <c r="FS14" s="138"/>
      <c r="FT14" s="140"/>
      <c r="FU14" s="138"/>
      <c r="FV14" s="138"/>
      <c r="FW14" s="121"/>
      <c r="FX14" s="121"/>
      <c r="FY14" s="23"/>
      <c r="FZ14" s="23"/>
      <c r="GA14" s="23"/>
      <c r="GB14" s="23"/>
      <c r="GC14" s="23"/>
      <c r="GD14" s="23"/>
      <c r="GE14" s="138"/>
      <c r="GF14" s="138"/>
      <c r="GG14" s="23"/>
      <c r="GH14" s="138"/>
      <c r="GI14" s="138"/>
      <c r="GJ14" s="138"/>
      <c r="GK14" s="138"/>
      <c r="GL14" s="138"/>
      <c r="GM14" s="138"/>
      <c r="GN14" s="138"/>
      <c r="GO14" s="138"/>
      <c r="GP14" s="138"/>
      <c r="GQ14" s="138"/>
      <c r="GR14" s="138"/>
      <c r="GS14" s="138"/>
      <c r="GT14" s="138"/>
      <c r="GU14" s="138"/>
      <c r="GV14" s="138"/>
      <c r="GW14" s="138"/>
      <c r="GX14" s="138"/>
      <c r="GY14" s="138"/>
      <c r="GZ14" s="138"/>
      <c r="HA14" s="138"/>
      <c r="HB14" s="138"/>
      <c r="HC14" s="138"/>
      <c r="HD14" s="138"/>
      <c r="HE14" s="138"/>
      <c r="HF14" s="138"/>
      <c r="HG14" s="138"/>
      <c r="HH14" s="138"/>
      <c r="HI14" s="138"/>
      <c r="HJ14" s="138"/>
      <c r="HK14" s="138"/>
      <c r="HL14" s="138"/>
      <c r="HM14" s="138"/>
      <c r="HN14" s="138"/>
      <c r="HO14" s="138"/>
      <c r="HP14" s="138"/>
      <c r="HQ14" s="138"/>
      <c r="HR14" s="138"/>
      <c r="HS14" s="138"/>
      <c r="HT14" s="138"/>
      <c r="HU14" s="138"/>
      <c r="HV14" s="138"/>
      <c r="HW14" s="138"/>
      <c r="HX14" s="138"/>
      <c r="HY14" s="138"/>
      <c r="HZ14" s="138"/>
      <c r="IA14" s="138"/>
      <c r="IB14" s="138"/>
      <c r="IC14" s="138"/>
      <c r="ID14" s="138"/>
      <c r="IE14" s="138"/>
      <c r="IF14" s="138"/>
      <c r="IG14" s="138"/>
      <c r="IH14" s="138"/>
      <c r="II14" s="138"/>
      <c r="IJ14" s="138"/>
      <c r="IK14" s="138"/>
      <c r="IL14" s="138"/>
      <c r="IM14" s="138"/>
      <c r="IN14" s="138"/>
      <c r="IO14" s="138"/>
      <c r="IP14" s="138"/>
      <c r="IQ14" s="138"/>
      <c r="IR14" s="138"/>
      <c r="IS14" s="138"/>
      <c r="IT14" s="138"/>
      <c r="IU14" s="138"/>
      <c r="IV14" s="138"/>
      <c r="IW14" s="138"/>
      <c r="IX14" s="138"/>
      <c r="IY14" s="138"/>
      <c r="IZ14" s="138"/>
      <c r="JA14" s="138"/>
      <c r="JB14" s="138"/>
      <c r="JC14" s="138"/>
      <c r="JD14" s="138"/>
      <c r="JE14" s="138"/>
      <c r="JF14" s="138"/>
      <c r="JG14" s="138"/>
      <c r="JH14" s="138"/>
      <c r="JI14" s="138"/>
      <c r="JJ14" s="138"/>
      <c r="JK14" s="138"/>
      <c r="JL14" s="138"/>
      <c r="JM14" s="138"/>
    </row>
    <row r="15" spans="1:273" s="35" customFormat="1" x14ac:dyDescent="0.25">
      <c r="B15" s="7" t="s">
        <v>137</v>
      </c>
      <c r="C15" s="2" t="s">
        <v>7</v>
      </c>
      <c r="D15" s="109" t="s">
        <v>1754</v>
      </c>
      <c r="E15" s="41">
        <v>120</v>
      </c>
      <c r="F15" s="2">
        <v>53.256</v>
      </c>
      <c r="G15" s="4">
        <v>3</v>
      </c>
      <c r="H15" s="2">
        <v>85.944816516856591</v>
      </c>
      <c r="I15" s="2">
        <v>0.5574521140860581</v>
      </c>
      <c r="J15" s="2">
        <v>0.19496666666666665</v>
      </c>
      <c r="K15" s="2">
        <v>0.18761615957409783</v>
      </c>
      <c r="L15" s="2">
        <v>0.69189999999999996</v>
      </c>
      <c r="M15" s="2">
        <v>0.1158653960421319</v>
      </c>
      <c r="N15" s="2">
        <v>18.823333333333334</v>
      </c>
      <c r="O15" s="2">
        <v>0.71703091518659923</v>
      </c>
      <c r="P15" s="2">
        <v>37.410000000000004</v>
      </c>
      <c r="Q15" s="2">
        <v>1.1424097338520867</v>
      </c>
      <c r="R15" s="2">
        <v>0.14649999999999999</v>
      </c>
      <c r="S15" s="2">
        <v>9.431860898041277E-3</v>
      </c>
      <c r="T15" s="2">
        <v>28.14</v>
      </c>
      <c r="U15" s="2">
        <v>0.56956123463592634</v>
      </c>
      <c r="V15" s="2">
        <v>0.27023333333333333</v>
      </c>
      <c r="W15" s="2">
        <v>3.4354378663182472E-2</v>
      </c>
      <c r="X15" s="2">
        <v>11.579999999999998</v>
      </c>
      <c r="Y15" s="2">
        <v>0.75425459892532287</v>
      </c>
      <c r="Z15" s="2">
        <v>0.18393333333333331</v>
      </c>
      <c r="AA15" s="2">
        <v>2.5494378465327146E-2</v>
      </c>
      <c r="AB15" s="2">
        <v>9.7066666666666676E-2</v>
      </c>
      <c r="AC15" s="2">
        <v>1.0312290401910399E-2</v>
      </c>
      <c r="AD15" s="2">
        <v>97.537933333333328</v>
      </c>
      <c r="AE15" s="2">
        <v>0.26635182247044092</v>
      </c>
      <c r="AF15" s="2">
        <v>17.023729542058799</v>
      </c>
      <c r="AG15" s="2">
        <v>0.63398072598368949</v>
      </c>
      <c r="AH15" s="2">
        <v>12.354156988154259</v>
      </c>
      <c r="AI15" s="2">
        <v>0.34504724016905991</v>
      </c>
      <c r="AJ15" s="2">
        <v>98.775819863546374</v>
      </c>
      <c r="AK15" s="2">
        <v>0.24943246514797876</v>
      </c>
      <c r="AL15" s="2">
        <v>6.196898416897835E-3</v>
      </c>
      <c r="AM15" s="2">
        <v>1.6629400804157032E-2</v>
      </c>
      <c r="AN15" s="2">
        <v>0.70959954667500502</v>
      </c>
      <c r="AO15" s="2">
        <v>0.94678441966548166</v>
      </c>
      <c r="AP15" s="2">
        <v>0.29741051082001285</v>
      </c>
      <c r="AQ15" s="2">
        <v>2.6843360122842217E-3</v>
      </c>
      <c r="AR15" s="2">
        <v>0.45557676383905393</v>
      </c>
      <c r="AS15" s="2">
        <v>7.3286831089604083E-3</v>
      </c>
      <c r="AT15" s="2">
        <v>0.55199548977221269</v>
      </c>
      <c r="AU15" s="2">
        <v>4.7282450784875852E-3</v>
      </c>
      <c r="AV15" s="2">
        <v>2.9989342941925532</v>
      </c>
      <c r="AW15" s="2">
        <v>4</v>
      </c>
      <c r="AX15" s="7">
        <v>0.5476995269444066</v>
      </c>
      <c r="AY15" s="2">
        <v>2.5044108909376413E-2</v>
      </c>
      <c r="AZ15" s="2">
        <v>0.45230047305559345</v>
      </c>
      <c r="BA15" s="2">
        <v>2.5044108909376413E-2</v>
      </c>
      <c r="BB15" s="2">
        <v>1.5326959378612248</v>
      </c>
      <c r="BC15" s="2">
        <v>8.6275401280927783E-2</v>
      </c>
      <c r="BD15" s="2">
        <v>4.9190508887027597</v>
      </c>
      <c r="BE15" s="2">
        <v>0.36289649861700063</v>
      </c>
      <c r="BF15" s="2">
        <v>0.39513979414616207</v>
      </c>
      <c r="BG15" s="2">
        <v>1.337140806356042E-2</v>
      </c>
      <c r="BH15" s="2">
        <v>0.15223070134960812</v>
      </c>
      <c r="BI15" s="2">
        <v>4.5789363982097547E-3</v>
      </c>
      <c r="BJ15" s="2">
        <v>0.4845019141724764</v>
      </c>
      <c r="BK15" s="2">
        <v>1.4984611381457564E-2</v>
      </c>
      <c r="BL15" s="2">
        <v>0.36326738447791546</v>
      </c>
      <c r="BM15" s="2">
        <v>1.3280227650134261E-2</v>
      </c>
      <c r="BN15" s="2">
        <v>0.57148129959123839</v>
      </c>
      <c r="BO15" s="8">
        <v>1.6335081496574432E-2</v>
      </c>
      <c r="BP15" s="2">
        <v>38.989094444444447</v>
      </c>
      <c r="BQ15" s="2">
        <v>0.22087907346010041</v>
      </c>
      <c r="BR15" s="2">
        <v>2.8688888888888892E-2</v>
      </c>
      <c r="BS15" s="2">
        <v>3.0061665018819281E-4</v>
      </c>
      <c r="BT15" s="2">
        <v>13.3637</v>
      </c>
      <c r="BU15" s="2">
        <v>0.45643098054360809</v>
      </c>
      <c r="BV15" s="2">
        <v>0.22012777777777778</v>
      </c>
      <c r="BW15" s="2">
        <v>1.2919325891140032E-2</v>
      </c>
      <c r="BX15" s="2">
        <v>45.853349999999999</v>
      </c>
      <c r="BY15" s="2">
        <v>0.5561799911000076</v>
      </c>
      <c r="BZ15" s="2">
        <v>0.14305000000000001</v>
      </c>
      <c r="CA15" s="2">
        <v>5.3265842713694075E-3</v>
      </c>
      <c r="CB15" s="2">
        <v>0.27432777777777778</v>
      </c>
      <c r="CC15" s="2">
        <v>8.6024598118686346E-3</v>
      </c>
      <c r="CD15" s="2">
        <v>6.0150000000000002E-2</v>
      </c>
      <c r="CE15" s="2">
        <v>1.2447590128213559E-2</v>
      </c>
      <c r="CF15" s="2">
        <v>1.6133333333333333E-2</v>
      </c>
      <c r="CG15" s="2">
        <v>9.2915732431775701E-4</v>
      </c>
      <c r="CH15" s="2">
        <v>1.9722222222222224E-2</v>
      </c>
      <c r="CI15" s="2">
        <v>2.7600993004144158E-3</v>
      </c>
      <c r="CJ15" s="2">
        <v>98.96834444444444</v>
      </c>
      <c r="CK15" s="2">
        <v>85.944816516856591</v>
      </c>
      <c r="CL15" s="2">
        <v>0.14055183483143405</v>
      </c>
      <c r="CM15" s="2">
        <v>0.85944816516856593</v>
      </c>
      <c r="CN15" s="7">
        <v>0.10000000000000002</v>
      </c>
      <c r="CO15" s="2">
        <v>1019.838306544299</v>
      </c>
      <c r="CP15" s="2">
        <v>26.698688635225967</v>
      </c>
      <c r="CQ15" s="2">
        <v>1.7709149816479932</v>
      </c>
      <c r="CR15" s="2">
        <v>6.3613682841224595E-2</v>
      </c>
      <c r="CS15" s="136">
        <v>53.290958000000003</v>
      </c>
      <c r="CT15" s="2">
        <v>158.75095200000001</v>
      </c>
      <c r="CU15" s="2" t="s">
        <v>137</v>
      </c>
      <c r="CV15" s="2" t="s">
        <v>7</v>
      </c>
      <c r="CW15" s="2" t="s">
        <v>1764</v>
      </c>
      <c r="CX15" s="2" t="s">
        <v>1765</v>
      </c>
      <c r="CY15" s="2" t="s">
        <v>1754</v>
      </c>
      <c r="CZ15" s="2">
        <v>50.829353284681012</v>
      </c>
      <c r="DA15" s="2">
        <v>1.017586572251143</v>
      </c>
      <c r="DB15" s="2">
        <v>16.307349092111053</v>
      </c>
      <c r="DC15" s="2">
        <v>9.4347950696482581</v>
      </c>
      <c r="DD15" s="2">
        <v>0.18174755264937001</v>
      </c>
      <c r="DE15" s="2">
        <v>8.6380018154783009</v>
      </c>
      <c r="DF15" s="2">
        <v>9.5966702250573945</v>
      </c>
      <c r="DG15" s="2">
        <v>2.9658803921353241</v>
      </c>
      <c r="DH15" s="2">
        <v>0.81886259984880994</v>
      </c>
      <c r="DI15" s="2">
        <v>0.20970871459542692</v>
      </c>
      <c r="DJ15" s="2">
        <v>99.999955318456088</v>
      </c>
      <c r="DK15" s="2">
        <v>0.62006642006018919</v>
      </c>
      <c r="DL15" s="2" t="s">
        <v>3</v>
      </c>
      <c r="DM15" s="2" t="s">
        <v>3</v>
      </c>
      <c r="DN15" s="2" t="s">
        <v>3</v>
      </c>
      <c r="DO15" s="2">
        <v>32</v>
      </c>
      <c r="DP15" s="2">
        <v>275</v>
      </c>
      <c r="DQ15" s="2">
        <v>354</v>
      </c>
      <c r="DR15" s="2">
        <v>41</v>
      </c>
      <c r="DS15" s="2">
        <v>119</v>
      </c>
      <c r="DT15" s="2">
        <v>79</v>
      </c>
      <c r="DU15" s="2">
        <v>81</v>
      </c>
      <c r="DV15" s="2">
        <v>18</v>
      </c>
      <c r="DW15" s="2">
        <v>13</v>
      </c>
      <c r="DX15" s="2">
        <v>499</v>
      </c>
      <c r="DY15" s="2">
        <v>21.7</v>
      </c>
      <c r="DZ15" s="2">
        <v>84</v>
      </c>
      <c r="EA15" s="2">
        <v>3.7</v>
      </c>
      <c r="EB15" s="2">
        <v>0.2</v>
      </c>
      <c r="EC15" s="2" t="s">
        <v>3</v>
      </c>
      <c r="ED15" s="2" t="s">
        <v>3</v>
      </c>
      <c r="EE15" s="2" t="s">
        <v>3</v>
      </c>
      <c r="EF15" s="2">
        <v>352</v>
      </c>
      <c r="EG15" s="2">
        <v>6</v>
      </c>
      <c r="EH15" s="2">
        <v>16</v>
      </c>
      <c r="EI15" s="2" t="s">
        <v>3</v>
      </c>
      <c r="EJ15" s="2">
        <v>11.7</v>
      </c>
      <c r="EK15" s="2">
        <v>3.9</v>
      </c>
      <c r="EL15" s="2" t="s">
        <v>3</v>
      </c>
      <c r="EM15" s="2" t="s">
        <v>3</v>
      </c>
      <c r="EN15" s="2" t="s">
        <v>3</v>
      </c>
      <c r="EO15" s="2" t="s">
        <v>3</v>
      </c>
      <c r="EP15" s="2" t="s">
        <v>3</v>
      </c>
      <c r="EQ15" s="2" t="s">
        <v>3</v>
      </c>
      <c r="ER15" s="2" t="s">
        <v>3</v>
      </c>
      <c r="ES15" s="2">
        <v>1.9</v>
      </c>
      <c r="ET15" s="2" t="s">
        <v>3</v>
      </c>
      <c r="EU15" s="2">
        <v>2.2000000000000002</v>
      </c>
      <c r="EV15" s="2" t="s">
        <v>3</v>
      </c>
      <c r="EW15" s="2" t="s">
        <v>3</v>
      </c>
      <c r="EX15" s="2" t="s">
        <v>3</v>
      </c>
      <c r="EY15" s="2">
        <v>3.9</v>
      </c>
      <c r="EZ15" s="2">
        <v>2.2000000000000002</v>
      </c>
      <c r="FA15" s="2">
        <v>0.4</v>
      </c>
      <c r="FB15" s="17" t="s">
        <v>3</v>
      </c>
      <c r="FC15" s="17" t="s">
        <v>3</v>
      </c>
      <c r="FD15" s="17" t="s">
        <v>3</v>
      </c>
      <c r="FE15" s="3" t="s">
        <v>3</v>
      </c>
      <c r="FF15" s="18" t="s">
        <v>3</v>
      </c>
      <c r="FG15" s="18" t="s">
        <v>3</v>
      </c>
      <c r="FH15" s="18" t="s">
        <v>3</v>
      </c>
      <c r="FI15" s="18" t="s">
        <v>3</v>
      </c>
      <c r="FJ15" s="18" t="s">
        <v>3</v>
      </c>
      <c r="FK15" s="18" t="s">
        <v>3</v>
      </c>
      <c r="FL15" s="18" t="s">
        <v>3</v>
      </c>
      <c r="FM15" s="17" t="s">
        <v>3</v>
      </c>
      <c r="FN15" s="17" t="s">
        <v>3</v>
      </c>
      <c r="FO15" s="19" t="s">
        <v>3</v>
      </c>
      <c r="FQ15" s="138"/>
      <c r="FR15" s="138"/>
      <c r="FS15" s="138"/>
      <c r="FT15" s="140"/>
      <c r="FU15" s="138"/>
      <c r="FV15" s="138"/>
      <c r="FW15" s="121"/>
      <c r="FX15" s="121"/>
      <c r="FY15" s="23"/>
      <c r="FZ15" s="23"/>
      <c r="GA15" s="23"/>
      <c r="GB15" s="23"/>
      <c r="GC15" s="23"/>
      <c r="GD15" s="23"/>
      <c r="GE15" s="138"/>
      <c r="GF15" s="138"/>
      <c r="GG15" s="23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</row>
    <row r="16" spans="1:273" x14ac:dyDescent="0.25">
      <c r="B16" s="7" t="s">
        <v>137</v>
      </c>
      <c r="C16" s="2" t="s">
        <v>8</v>
      </c>
      <c r="D16" s="109" t="s">
        <v>138</v>
      </c>
      <c r="E16" s="41">
        <v>208</v>
      </c>
      <c r="F16" s="2">
        <v>53.904167000000001</v>
      </c>
      <c r="G16" s="4">
        <v>4</v>
      </c>
      <c r="H16" s="2">
        <v>87.582304999999991</v>
      </c>
      <c r="I16" s="2">
        <v>0.76526500658268648</v>
      </c>
      <c r="J16" s="2">
        <v>7.8924999999999995E-2</v>
      </c>
      <c r="K16" s="2">
        <v>2.258526437008582E-2</v>
      </c>
      <c r="L16" s="2">
        <v>0.671682</v>
      </c>
      <c r="M16" s="2">
        <v>4.4412624308860643E-2</v>
      </c>
      <c r="N16" s="2">
        <v>26.455977499999999</v>
      </c>
      <c r="O16" s="2">
        <v>3.9639087790157768</v>
      </c>
      <c r="P16" s="2">
        <v>33.110300000000002</v>
      </c>
      <c r="Q16" s="2">
        <v>4.6336853391729553</v>
      </c>
      <c r="R16" s="2" t="s">
        <v>3</v>
      </c>
      <c r="S16" s="2" t="s">
        <v>3</v>
      </c>
      <c r="T16" s="2">
        <v>23.620472500000002</v>
      </c>
      <c r="U16" s="2">
        <v>1.5158104980147311</v>
      </c>
      <c r="V16" s="2">
        <v>0.16566475</v>
      </c>
      <c r="W16" s="2">
        <v>2.305282787244697E-2</v>
      </c>
      <c r="X16" s="2">
        <v>14.451632499999999</v>
      </c>
      <c r="Y16" s="2">
        <v>0.86308894019774585</v>
      </c>
      <c r="Z16" s="2">
        <v>0.15381249999999999</v>
      </c>
      <c r="AA16" s="2">
        <v>1.4883960886359068E-2</v>
      </c>
      <c r="AB16" s="2" t="s">
        <v>3</v>
      </c>
      <c r="AC16" s="2" t="s">
        <v>3</v>
      </c>
      <c r="AD16" s="2">
        <v>98.708466749999999</v>
      </c>
      <c r="AE16" s="2">
        <v>0.27118986984814114</v>
      </c>
      <c r="AF16" s="2">
        <v>14.2925060214199</v>
      </c>
      <c r="AG16" s="2">
        <v>1.7490904269932708</v>
      </c>
      <c r="AH16" s="2">
        <v>10.366710911958325</v>
      </c>
      <c r="AI16" s="2">
        <v>0.39764294731902139</v>
      </c>
      <c r="AJ16" s="2">
        <v>99.747211183378226</v>
      </c>
      <c r="AK16" s="2">
        <v>0.27471678921118819</v>
      </c>
      <c r="AL16" s="2">
        <v>2.3860313923743824E-3</v>
      </c>
      <c r="AM16" s="2">
        <v>1.5221504686241304E-2</v>
      </c>
      <c r="AN16" s="2">
        <v>0.93861572090758516</v>
      </c>
      <c r="AO16" s="2">
        <v>0.79090030333295658</v>
      </c>
      <c r="AP16" s="2">
        <v>0.23519344731748928</v>
      </c>
      <c r="AQ16" s="2" t="s">
        <v>3</v>
      </c>
      <c r="AR16" s="2">
        <v>0.36013647076458866</v>
      </c>
      <c r="AS16" s="2">
        <v>4.2286483867240623E-3</v>
      </c>
      <c r="AT16" s="2">
        <v>0.64962730153412784</v>
      </c>
      <c r="AU16" s="2">
        <v>3.7282998202813112E-3</v>
      </c>
      <c r="AV16" s="2">
        <v>3.0000377281423685</v>
      </c>
      <c r="AW16" s="2">
        <v>4</v>
      </c>
      <c r="AX16" s="7">
        <v>0.64334042677489789</v>
      </c>
      <c r="AY16" s="2">
        <v>4.1389177036132332E-2</v>
      </c>
      <c r="AZ16" s="2">
        <v>0.356659573225102</v>
      </c>
      <c r="BA16" s="2">
        <v>4.1389177036132332E-2</v>
      </c>
      <c r="BB16" s="2">
        <v>1.5378443351934383</v>
      </c>
      <c r="BC16" s="2">
        <v>0.23764082237065337</v>
      </c>
      <c r="BD16" s="2">
        <v>4.9562803784502147</v>
      </c>
      <c r="BE16" s="2">
        <v>1.0066895319778926</v>
      </c>
      <c r="BF16" s="2">
        <v>0.39656307033758154</v>
      </c>
      <c r="BG16" s="2">
        <v>3.6036331542173936E-2</v>
      </c>
      <c r="BH16" s="2">
        <v>0.11970856760278067</v>
      </c>
      <c r="BI16" s="2">
        <v>4.4959128780971492E-3</v>
      </c>
      <c r="BJ16" s="2">
        <v>0.40255313613321492</v>
      </c>
      <c r="BK16" s="2">
        <v>6.2912892489320457E-2</v>
      </c>
      <c r="BL16" s="2">
        <v>0.47773829626400438</v>
      </c>
      <c r="BM16" s="2">
        <v>6.5128920695655582E-2</v>
      </c>
      <c r="BN16" s="2">
        <v>0.45743168359113739</v>
      </c>
      <c r="BO16" s="8">
        <v>7.2689840219707466E-2</v>
      </c>
      <c r="BP16" s="2">
        <v>40.226260000000003</v>
      </c>
      <c r="BQ16" s="2">
        <v>0.26099364130185254</v>
      </c>
      <c r="BR16" s="2">
        <v>2.5925749999999997E-2</v>
      </c>
      <c r="BS16" s="2">
        <v>2.6254466762819615E-3</v>
      </c>
      <c r="BT16" s="2">
        <v>12.241499999999998</v>
      </c>
      <c r="BU16" s="2">
        <v>0.57892351141292142</v>
      </c>
      <c r="BV16" s="2">
        <v>0.19696</v>
      </c>
      <c r="BW16" s="2">
        <v>1.1337344104036595E-2</v>
      </c>
      <c r="BX16" s="2">
        <v>48.476970000000001</v>
      </c>
      <c r="BY16" s="2">
        <v>1.149675412888352</v>
      </c>
      <c r="BZ16" s="2">
        <v>0.17671175</v>
      </c>
      <c r="CA16" s="2">
        <v>4.9499736278758684E-3</v>
      </c>
      <c r="CB16" s="2">
        <v>0.23971825000000002</v>
      </c>
      <c r="CC16" s="2">
        <v>2.790882926452937E-2</v>
      </c>
      <c r="CD16" s="2">
        <v>9.1133750000000013E-2</v>
      </c>
      <c r="CE16" s="2">
        <v>2.6077480212819613E-2</v>
      </c>
      <c r="CF16" s="2" t="s">
        <v>3</v>
      </c>
      <c r="CG16" s="2" t="s">
        <v>3</v>
      </c>
      <c r="CH16" s="2" t="s">
        <v>3</v>
      </c>
      <c r="CI16" s="2" t="s">
        <v>3</v>
      </c>
      <c r="CJ16" s="2">
        <v>101.6751795</v>
      </c>
      <c r="CK16" s="2">
        <v>87.582428538853804</v>
      </c>
      <c r="CL16" s="2">
        <v>0.12417695000000001</v>
      </c>
      <c r="CM16" s="2">
        <v>0.87582305000000005</v>
      </c>
      <c r="CN16" s="7">
        <v>0.1</v>
      </c>
      <c r="CO16" s="2">
        <v>1052.6053342142993</v>
      </c>
      <c r="CP16" s="2">
        <v>126.26469306669766</v>
      </c>
      <c r="CQ16" s="2">
        <v>1.6004942170447496</v>
      </c>
      <c r="CR16" s="2">
        <v>7.0877485457943395E-2</v>
      </c>
      <c r="CS16" s="136">
        <v>53.914000000000001</v>
      </c>
      <c r="CT16" s="2">
        <v>158.38499999999999</v>
      </c>
      <c r="CU16" s="2" t="s">
        <v>137</v>
      </c>
      <c r="CV16" s="2" t="s">
        <v>8</v>
      </c>
      <c r="CW16" s="2" t="s">
        <v>1799</v>
      </c>
      <c r="CX16" s="2" t="s">
        <v>1848</v>
      </c>
      <c r="CY16" s="2" t="s">
        <v>1798</v>
      </c>
      <c r="CZ16" s="2">
        <v>50.665780012333393</v>
      </c>
      <c r="DA16" s="2">
        <v>1.1077014100504199</v>
      </c>
      <c r="DB16" s="2">
        <v>16.364227727423625</v>
      </c>
      <c r="DC16" s="2">
        <v>8.7453062509733606</v>
      </c>
      <c r="DD16" s="2">
        <v>0.15580192246625685</v>
      </c>
      <c r="DE16" s="2">
        <v>9.448632717308481</v>
      </c>
      <c r="DF16" s="2">
        <v>9.1018477931093926</v>
      </c>
      <c r="DG16" s="2">
        <v>3.2316334240581659</v>
      </c>
      <c r="DH16" s="2">
        <v>0.90164080291762849</v>
      </c>
      <c r="DI16" s="2">
        <v>0.27742793935927029</v>
      </c>
      <c r="DJ16" s="2">
        <v>99.999999999999972</v>
      </c>
      <c r="DK16" s="2">
        <v>0.65822614885705955</v>
      </c>
      <c r="DL16" s="2" t="s">
        <v>3</v>
      </c>
      <c r="DM16" s="2">
        <v>7.2290000000000001</v>
      </c>
      <c r="DN16" s="2">
        <v>0.68799999999999994</v>
      </c>
      <c r="DO16" s="2">
        <v>30</v>
      </c>
      <c r="DP16" s="2">
        <v>249.5</v>
      </c>
      <c r="DQ16" s="2">
        <v>342.5</v>
      </c>
      <c r="DR16" s="2">
        <v>43</v>
      </c>
      <c r="DS16" s="2">
        <v>167</v>
      </c>
      <c r="DT16" s="2">
        <v>39.648000000000003</v>
      </c>
      <c r="DU16" s="2">
        <v>70.5</v>
      </c>
      <c r="DV16" s="2">
        <v>17</v>
      </c>
      <c r="DW16" s="2">
        <v>16.5</v>
      </c>
      <c r="DX16" s="2">
        <v>546.5</v>
      </c>
      <c r="DY16" s="2">
        <v>20</v>
      </c>
      <c r="DZ16" s="2">
        <v>92</v>
      </c>
      <c r="EA16" s="2">
        <v>3.532</v>
      </c>
      <c r="EB16" s="2" t="s">
        <v>3</v>
      </c>
      <c r="EC16" s="2" t="s">
        <v>3</v>
      </c>
      <c r="ED16" s="2" t="s">
        <v>3</v>
      </c>
      <c r="EE16" s="2">
        <v>0.28999999999999998</v>
      </c>
      <c r="EF16" s="2">
        <v>339.5</v>
      </c>
      <c r="EG16" s="2">
        <v>10.117000000000001</v>
      </c>
      <c r="EH16" s="2">
        <v>23.843</v>
      </c>
      <c r="EI16" s="2">
        <v>3.6240000000000001</v>
      </c>
      <c r="EJ16" s="2">
        <v>16.62</v>
      </c>
      <c r="EK16" s="2">
        <v>4.0860000000000003</v>
      </c>
      <c r="EL16" s="2">
        <v>1.2849999999999999</v>
      </c>
      <c r="EM16" s="2">
        <v>3.6560000000000001</v>
      </c>
      <c r="EN16" s="2">
        <v>0.58599999999999997</v>
      </c>
      <c r="EO16" s="2">
        <v>3.4239999999999999</v>
      </c>
      <c r="EP16" s="2">
        <v>0.66300000000000003</v>
      </c>
      <c r="EQ16" s="2">
        <v>1.911</v>
      </c>
      <c r="ER16" s="2">
        <v>0.27900000000000003</v>
      </c>
      <c r="ES16" s="2">
        <v>1.786</v>
      </c>
      <c r="ET16" s="2">
        <v>0.26300000000000001</v>
      </c>
      <c r="EU16" s="2">
        <v>2.3769999999999998</v>
      </c>
      <c r="EV16" s="2">
        <v>0.223</v>
      </c>
      <c r="EW16" s="2" t="s">
        <v>3</v>
      </c>
      <c r="EX16" s="2">
        <v>0.03</v>
      </c>
      <c r="EY16" s="2">
        <v>2.8410000000000002</v>
      </c>
      <c r="EZ16" s="2">
        <v>1.236</v>
      </c>
      <c r="FA16" s="2">
        <v>0.55400000000000005</v>
      </c>
      <c r="FB16" s="17">
        <v>0.70321999999999996</v>
      </c>
      <c r="FC16" s="2">
        <v>2.4000000000000001E-5</v>
      </c>
      <c r="FD16" s="17">
        <v>0.51307000000000003</v>
      </c>
      <c r="FE16" s="2">
        <v>2.0000000000000002E-5</v>
      </c>
      <c r="FF16" s="3" t="s">
        <v>3</v>
      </c>
      <c r="FG16" s="2" t="s">
        <v>3</v>
      </c>
      <c r="FH16" s="2" t="s">
        <v>3</v>
      </c>
      <c r="FI16" s="2" t="s">
        <v>3</v>
      </c>
      <c r="FJ16" s="2" t="s">
        <v>3</v>
      </c>
      <c r="FK16" s="2" t="s">
        <v>3</v>
      </c>
      <c r="FL16" s="2" t="s">
        <v>3</v>
      </c>
      <c r="FM16" s="2" t="s">
        <v>3</v>
      </c>
      <c r="FN16" s="2" t="s">
        <v>3</v>
      </c>
      <c r="FO16" s="8" t="s">
        <v>3</v>
      </c>
      <c r="FT16" s="140"/>
      <c r="FW16" s="121"/>
      <c r="FX16" s="121"/>
      <c r="FY16" s="23"/>
      <c r="FZ16" s="23"/>
      <c r="GA16" s="23"/>
      <c r="GB16" s="139"/>
      <c r="GC16" s="23"/>
      <c r="GD16" s="23"/>
      <c r="GG16" s="23"/>
    </row>
    <row r="17" spans="2:273" x14ac:dyDescent="0.25">
      <c r="B17" s="7" t="s">
        <v>137</v>
      </c>
      <c r="C17" s="2" t="s">
        <v>8</v>
      </c>
      <c r="D17" s="109" t="s">
        <v>140</v>
      </c>
      <c r="E17" s="41">
        <v>208</v>
      </c>
      <c r="F17" s="2">
        <v>53.904167000000001</v>
      </c>
      <c r="G17" s="4">
        <v>4</v>
      </c>
      <c r="H17" s="2">
        <v>87.940235000000001</v>
      </c>
      <c r="I17" s="2">
        <v>0.38233156766520099</v>
      </c>
      <c r="J17" s="2">
        <v>0.10403749999999999</v>
      </c>
      <c r="K17" s="2">
        <v>5.3790432467121882E-2</v>
      </c>
      <c r="L17" s="2">
        <v>0.63902575000000006</v>
      </c>
      <c r="M17" s="2">
        <v>3.276444952866852E-2</v>
      </c>
      <c r="N17" s="2">
        <v>26.829705000000001</v>
      </c>
      <c r="O17" s="2">
        <v>1.2548509904234317</v>
      </c>
      <c r="P17" s="2">
        <v>31.380627499999999</v>
      </c>
      <c r="Q17" s="2">
        <v>1.0146988282367346</v>
      </c>
      <c r="R17" s="2" t="s">
        <v>3</v>
      </c>
      <c r="S17" s="2" t="s">
        <v>3</v>
      </c>
      <c r="T17" s="2">
        <v>23.705087500000001</v>
      </c>
      <c r="U17" s="2">
        <v>1.4973444117586985</v>
      </c>
      <c r="V17" s="2">
        <v>0.17103699999999999</v>
      </c>
      <c r="W17" s="2">
        <v>1.9795874368160649E-2</v>
      </c>
      <c r="X17" s="2">
        <v>14.217437499999999</v>
      </c>
      <c r="Y17" s="2">
        <v>0.86466909043768481</v>
      </c>
      <c r="Z17" s="2">
        <v>0.15870000000000001</v>
      </c>
      <c r="AA17" s="2">
        <v>2.094118748622744E-2</v>
      </c>
      <c r="AB17" s="2" t="s">
        <v>3</v>
      </c>
      <c r="AC17" s="2" t="s">
        <v>3</v>
      </c>
      <c r="AD17" s="2">
        <v>97.20565775</v>
      </c>
      <c r="AE17" s="2">
        <v>0.41865948804915959</v>
      </c>
      <c r="AF17" s="2">
        <v>14.223371350878018</v>
      </c>
      <c r="AG17" s="2">
        <v>1.2219512436052191</v>
      </c>
      <c r="AH17" s="2">
        <v>10.53758185054677</v>
      </c>
      <c r="AI17" s="2">
        <v>0.39045579440904554</v>
      </c>
      <c r="AJ17" s="2">
        <v>98.261523451424779</v>
      </c>
      <c r="AK17" s="2">
        <v>0.42305053794105574</v>
      </c>
      <c r="AL17" s="2">
        <v>3.1639876960125979E-3</v>
      </c>
      <c r="AM17" s="2">
        <v>1.466218483819416E-2</v>
      </c>
      <c r="AN17" s="2">
        <v>0.96468756073010109</v>
      </c>
      <c r="AO17" s="2">
        <v>0.75755027506725015</v>
      </c>
      <c r="AP17" s="2">
        <v>0.2420342095529624</v>
      </c>
      <c r="AQ17" s="2" t="s">
        <v>3</v>
      </c>
      <c r="AR17" s="2">
        <v>0.363131543161748</v>
      </c>
      <c r="AS17" s="2">
        <v>4.4232831696608809E-3</v>
      </c>
      <c r="AT17" s="2">
        <v>0.64649213759334356</v>
      </c>
      <c r="AU17" s="2">
        <v>3.8926229813633149E-3</v>
      </c>
      <c r="AV17" s="2">
        <v>3.0000378047906362</v>
      </c>
      <c r="AW17" s="2">
        <v>4</v>
      </c>
      <c r="AX17" s="7">
        <v>0.64030845090549893</v>
      </c>
      <c r="AY17" s="2">
        <v>3.3778652326036988E-2</v>
      </c>
      <c r="AZ17" s="2">
        <v>0.35969154909450107</v>
      </c>
      <c r="BA17" s="2">
        <v>3.3778652326036988E-2</v>
      </c>
      <c r="BB17" s="2">
        <v>1.4990399075260998</v>
      </c>
      <c r="BC17" s="2">
        <v>9.3313118075791415E-2</v>
      </c>
      <c r="BD17" s="2">
        <v>4.7789049819755558</v>
      </c>
      <c r="BE17" s="2">
        <v>0.39080126276904237</v>
      </c>
      <c r="BF17" s="2">
        <v>0.40056576429102136</v>
      </c>
      <c r="BG17" s="2">
        <v>1.4720978521615927E-2</v>
      </c>
      <c r="BH17" s="2">
        <v>0.12321158979816905</v>
      </c>
      <c r="BI17" s="2">
        <v>5.422852195865714E-3</v>
      </c>
      <c r="BJ17" s="2">
        <v>0.38564738410796129</v>
      </c>
      <c r="BK17" s="2">
        <v>1.5007051280161774E-2</v>
      </c>
      <c r="BL17" s="2">
        <v>0.49114102609386967</v>
      </c>
      <c r="BM17" s="2">
        <v>1.93054375829236E-2</v>
      </c>
      <c r="BN17" s="2">
        <v>0.43991099219157603</v>
      </c>
      <c r="BO17" s="8">
        <v>1.9135657555816053E-2</v>
      </c>
      <c r="BP17" s="2">
        <v>40.108355000000003</v>
      </c>
      <c r="BQ17" s="2">
        <v>0.27804583513034947</v>
      </c>
      <c r="BR17" s="2">
        <v>2.9685499999999997E-2</v>
      </c>
      <c r="BS17" s="2">
        <v>2.0312099021683274E-3</v>
      </c>
      <c r="BT17" s="2">
        <v>11.825025</v>
      </c>
      <c r="BU17" s="2">
        <v>0.32933134778416323</v>
      </c>
      <c r="BV17" s="2">
        <v>0.18694175000000002</v>
      </c>
      <c r="BW17" s="2">
        <v>5.3964179709013104E-3</v>
      </c>
      <c r="BX17" s="2">
        <v>48.381654999999995</v>
      </c>
      <c r="BY17" s="2">
        <v>0.39246528581094459</v>
      </c>
      <c r="BZ17" s="2">
        <v>0.17196124999999998</v>
      </c>
      <c r="CA17" s="2">
        <v>5.8378822287424295E-3</v>
      </c>
      <c r="CB17" s="2">
        <v>0.26367125000000002</v>
      </c>
      <c r="CC17" s="2">
        <v>2.4226389679782388E-2</v>
      </c>
      <c r="CD17" s="2">
        <v>7.0311249999999992E-2</v>
      </c>
      <c r="CE17" s="2">
        <v>2.787037665545028E-2</v>
      </c>
      <c r="CF17" s="2" t="s">
        <v>3</v>
      </c>
      <c r="CG17" s="2" t="s">
        <v>3</v>
      </c>
      <c r="CH17" s="2" t="s">
        <v>3</v>
      </c>
      <c r="CI17" s="2" t="s">
        <v>3</v>
      </c>
      <c r="CJ17" s="2">
        <v>101.03760600000001</v>
      </c>
      <c r="CK17" s="2">
        <v>87.940224752138789</v>
      </c>
      <c r="CL17" s="2">
        <v>0.12059764999999999</v>
      </c>
      <c r="CM17" s="2">
        <v>0.87940235000000011</v>
      </c>
      <c r="CN17" s="7">
        <v>0.1</v>
      </c>
      <c r="CO17" s="2">
        <v>1009.7318490800875</v>
      </c>
      <c r="CP17" s="2">
        <v>48.660327443118739</v>
      </c>
      <c r="CQ17" s="2">
        <v>1.7412898748739836</v>
      </c>
      <c r="CR17" s="2">
        <v>8.6395814303908205E-2</v>
      </c>
      <c r="CS17" s="136">
        <v>53.914000000000001</v>
      </c>
      <c r="CT17" s="2">
        <v>158.38499999999999</v>
      </c>
      <c r="CU17" s="2" t="s">
        <v>137</v>
      </c>
      <c r="CV17" s="2" t="s">
        <v>8</v>
      </c>
      <c r="CW17" s="2" t="s">
        <v>1799</v>
      </c>
      <c r="CX17" s="2" t="s">
        <v>1848</v>
      </c>
      <c r="CY17" s="2" t="s">
        <v>1798</v>
      </c>
      <c r="CZ17" s="2">
        <v>50.665780012333393</v>
      </c>
      <c r="DA17" s="2">
        <v>1.1077014100504199</v>
      </c>
      <c r="DB17" s="2">
        <v>16.364227727423625</v>
      </c>
      <c r="DC17" s="2">
        <v>8.7453062509733606</v>
      </c>
      <c r="DD17" s="2">
        <v>0.15580192246625685</v>
      </c>
      <c r="DE17" s="2">
        <v>9.448632717308481</v>
      </c>
      <c r="DF17" s="2">
        <v>9.1018477931093926</v>
      </c>
      <c r="DG17" s="2">
        <v>3.2316334240581659</v>
      </c>
      <c r="DH17" s="2">
        <v>0.90164080291762849</v>
      </c>
      <c r="DI17" s="2">
        <v>0.27742793935927029</v>
      </c>
      <c r="DJ17" s="2">
        <v>99.999999999999972</v>
      </c>
      <c r="DK17" s="2">
        <v>0.65822614885705955</v>
      </c>
      <c r="DL17" s="2" t="s">
        <v>3</v>
      </c>
      <c r="DM17" s="2">
        <v>7.2290000000000001</v>
      </c>
      <c r="DN17" s="2">
        <v>0.68799999999999994</v>
      </c>
      <c r="DO17" s="2">
        <v>30</v>
      </c>
      <c r="DP17" s="2">
        <v>249.5</v>
      </c>
      <c r="DQ17" s="2">
        <v>342.5</v>
      </c>
      <c r="DR17" s="2">
        <v>43</v>
      </c>
      <c r="DS17" s="2">
        <v>167</v>
      </c>
      <c r="DT17" s="2">
        <v>39.648000000000003</v>
      </c>
      <c r="DU17" s="2">
        <v>70.5</v>
      </c>
      <c r="DV17" s="2">
        <v>17</v>
      </c>
      <c r="DW17" s="2">
        <v>16.5</v>
      </c>
      <c r="DX17" s="2">
        <v>546.5</v>
      </c>
      <c r="DY17" s="2">
        <v>20</v>
      </c>
      <c r="DZ17" s="2">
        <v>92</v>
      </c>
      <c r="EA17" s="2">
        <v>3.532</v>
      </c>
      <c r="EB17" s="2" t="s">
        <v>3</v>
      </c>
      <c r="EC17" s="2" t="s">
        <v>3</v>
      </c>
      <c r="ED17" s="2" t="s">
        <v>3</v>
      </c>
      <c r="EE17" s="2">
        <v>0.28999999999999998</v>
      </c>
      <c r="EF17" s="2">
        <v>339.5</v>
      </c>
      <c r="EG17" s="2">
        <v>10.117000000000001</v>
      </c>
      <c r="EH17" s="2">
        <v>23.843</v>
      </c>
      <c r="EI17" s="2">
        <v>3.6240000000000001</v>
      </c>
      <c r="EJ17" s="2">
        <v>16.62</v>
      </c>
      <c r="EK17" s="2">
        <v>4.0860000000000003</v>
      </c>
      <c r="EL17" s="2">
        <v>1.2849999999999999</v>
      </c>
      <c r="EM17" s="2">
        <v>3.6560000000000001</v>
      </c>
      <c r="EN17" s="2">
        <v>0.58599999999999997</v>
      </c>
      <c r="EO17" s="2">
        <v>3.4239999999999999</v>
      </c>
      <c r="EP17" s="2">
        <v>0.66300000000000003</v>
      </c>
      <c r="EQ17" s="2">
        <v>1.911</v>
      </c>
      <c r="ER17" s="2">
        <v>0.27900000000000003</v>
      </c>
      <c r="ES17" s="2">
        <v>1.786</v>
      </c>
      <c r="ET17" s="2">
        <v>0.26300000000000001</v>
      </c>
      <c r="EU17" s="2">
        <v>2.3769999999999998</v>
      </c>
      <c r="EV17" s="2">
        <v>0.223</v>
      </c>
      <c r="EW17" s="2" t="s">
        <v>3</v>
      </c>
      <c r="EX17" s="2">
        <v>0.03</v>
      </c>
      <c r="EY17" s="2">
        <v>2.8410000000000002</v>
      </c>
      <c r="EZ17" s="2">
        <v>1.236</v>
      </c>
      <c r="FA17" s="2">
        <v>0.55400000000000005</v>
      </c>
      <c r="FB17" s="17">
        <v>0.70321999999999996</v>
      </c>
      <c r="FC17" s="2">
        <v>2.4000000000000001E-5</v>
      </c>
      <c r="FD17" s="17">
        <v>0.51307000000000003</v>
      </c>
      <c r="FE17" s="2">
        <v>2.0000000000000002E-5</v>
      </c>
      <c r="FF17" s="3" t="s">
        <v>3</v>
      </c>
      <c r="FG17" s="2" t="s">
        <v>3</v>
      </c>
      <c r="FH17" s="2" t="s">
        <v>3</v>
      </c>
      <c r="FI17" s="2" t="s">
        <v>3</v>
      </c>
      <c r="FJ17" s="2" t="s">
        <v>3</v>
      </c>
      <c r="FK17" s="2" t="s">
        <v>3</v>
      </c>
      <c r="FL17" s="2" t="s">
        <v>3</v>
      </c>
      <c r="FM17" s="2" t="s">
        <v>3</v>
      </c>
      <c r="FN17" s="2" t="s">
        <v>3</v>
      </c>
      <c r="FO17" s="8" t="s">
        <v>3</v>
      </c>
      <c r="FT17" s="140"/>
      <c r="FW17" s="121"/>
      <c r="FX17" s="121"/>
      <c r="FY17" s="23"/>
      <c r="FZ17" s="23"/>
      <c r="GA17" s="23"/>
      <c r="GB17" s="139"/>
      <c r="GC17" s="23"/>
      <c r="GD17" s="23"/>
      <c r="GG17" s="23"/>
    </row>
    <row r="18" spans="2:273" x14ac:dyDescent="0.25">
      <c r="B18" s="7" t="s">
        <v>137</v>
      </c>
      <c r="C18" s="2" t="s">
        <v>8</v>
      </c>
      <c r="D18" s="109" t="s">
        <v>149</v>
      </c>
      <c r="E18" s="41">
        <v>208</v>
      </c>
      <c r="F18" s="2">
        <v>53.905000000000001</v>
      </c>
      <c r="G18" s="4">
        <v>4</v>
      </c>
      <c r="H18" s="2">
        <v>87.528648760177418</v>
      </c>
      <c r="I18" s="2">
        <v>0.2413770935604248</v>
      </c>
      <c r="J18" s="2">
        <v>0.10500000000000001</v>
      </c>
      <c r="K18" s="2">
        <v>0.11030261405182865</v>
      </c>
      <c r="L18" s="2">
        <v>0.51249999999999996</v>
      </c>
      <c r="M18" s="2">
        <v>5.5602757725374277E-2</v>
      </c>
      <c r="N18" s="2">
        <v>31.39</v>
      </c>
      <c r="O18" s="2">
        <v>0.84273364712701582</v>
      </c>
      <c r="P18" s="2">
        <v>29.09</v>
      </c>
      <c r="Q18" s="2">
        <v>0.63702433234531952</v>
      </c>
      <c r="R18" s="2" t="s">
        <v>3</v>
      </c>
      <c r="S18" s="2" t="s">
        <v>3</v>
      </c>
      <c r="T18" s="2">
        <v>21.59</v>
      </c>
      <c r="U18" s="2">
        <v>1.1375119046996098</v>
      </c>
      <c r="V18" s="2">
        <v>0.1875</v>
      </c>
      <c r="W18" s="2">
        <v>3.5939764421412994E-2</v>
      </c>
      <c r="X18" s="2">
        <v>15.139999999999999</v>
      </c>
      <c r="Y18" s="2">
        <v>0.35562152165844346</v>
      </c>
      <c r="Z18" s="2">
        <v>0.25</v>
      </c>
      <c r="AA18" s="2">
        <v>1.1547005383792526E-2</v>
      </c>
      <c r="AB18" s="2" t="s">
        <v>3</v>
      </c>
      <c r="AC18" s="2" t="s">
        <v>3</v>
      </c>
      <c r="AD18" s="2">
        <v>98.265000000000001</v>
      </c>
      <c r="AE18" s="2">
        <v>0.27061657993059313</v>
      </c>
      <c r="AF18" s="2">
        <v>13.622048578158001</v>
      </c>
      <c r="AG18" s="2">
        <v>0.50270973646145212</v>
      </c>
      <c r="AH18" s="2">
        <v>8.8552471903111769</v>
      </c>
      <c r="AI18" s="2">
        <v>0.70763679397583457</v>
      </c>
      <c r="AJ18" s="2">
        <v>99.152295768469173</v>
      </c>
      <c r="AK18" s="2">
        <v>0.24487713669889252</v>
      </c>
      <c r="AL18" s="2">
        <v>3.1076731942773555E-3</v>
      </c>
      <c r="AM18" s="2">
        <v>1.1400339679016932E-2</v>
      </c>
      <c r="AN18" s="2">
        <v>1.0936412457747755</v>
      </c>
      <c r="AO18" s="2">
        <v>0.68021570333361603</v>
      </c>
      <c r="AP18" s="2">
        <v>0.19706209423846466</v>
      </c>
      <c r="AQ18" s="2" t="s">
        <v>3</v>
      </c>
      <c r="AR18" s="2">
        <v>0.33683388637405093</v>
      </c>
      <c r="AS18" s="2">
        <v>4.6993610493425769E-3</v>
      </c>
      <c r="AT18" s="2">
        <v>0.66712797231483956</v>
      </c>
      <c r="AU18" s="2">
        <v>5.9441894948945515E-3</v>
      </c>
      <c r="AV18" s="2">
        <v>3.0000324654532782</v>
      </c>
      <c r="AW18" s="2">
        <v>4</v>
      </c>
      <c r="AX18" s="7">
        <v>0.66452091331707697</v>
      </c>
      <c r="AY18" s="2">
        <v>1.3075315568516597E-2</v>
      </c>
      <c r="AZ18" s="2">
        <v>0.33547908668292309</v>
      </c>
      <c r="BA18" s="2">
        <v>1.3075315568516597E-2</v>
      </c>
      <c r="BB18" s="2">
        <v>1.7143149734768264</v>
      </c>
      <c r="BC18" s="2">
        <v>7.9745872663354936E-2</v>
      </c>
      <c r="BD18" s="2">
        <v>5.6950219474477528</v>
      </c>
      <c r="BE18" s="2">
        <v>0.34875647332171394</v>
      </c>
      <c r="BF18" s="2">
        <v>0.36864984384553828</v>
      </c>
      <c r="BG18" s="2">
        <v>1.0564203465636935E-2</v>
      </c>
      <c r="BH18" s="2">
        <v>0.10000600621842724</v>
      </c>
      <c r="BI18" s="2">
        <v>8.7759979646011826E-3</v>
      </c>
      <c r="BJ18" s="2">
        <v>0.34511644879061115</v>
      </c>
      <c r="BK18" s="2">
        <v>7.3060147747907277E-3</v>
      </c>
      <c r="BL18" s="2">
        <v>0.55487754499096165</v>
      </c>
      <c r="BM18" s="2">
        <v>9.9383209774279741E-3</v>
      </c>
      <c r="BN18" s="2">
        <v>0.38347762872508517</v>
      </c>
      <c r="BO18" s="8">
        <v>8.056943761698715E-3</v>
      </c>
      <c r="BP18" s="2">
        <v>39.872500000000002</v>
      </c>
      <c r="BQ18" s="2">
        <v>8.6554414483989317E-2</v>
      </c>
      <c r="BR18" s="2">
        <v>2.5000000000000001E-2</v>
      </c>
      <c r="BS18" s="2">
        <v>9.9999999999999985E-3</v>
      </c>
      <c r="BT18" s="2">
        <v>11.942500000000001</v>
      </c>
      <c r="BU18" s="2">
        <v>0.25382080292994158</v>
      </c>
      <c r="BV18" s="2">
        <v>0.16750000000000001</v>
      </c>
      <c r="BW18" s="2">
        <v>2.5000000000000012E-2</v>
      </c>
      <c r="BX18" s="2">
        <v>47.022499999999994</v>
      </c>
      <c r="BY18" s="2">
        <v>0.1431491064123934</v>
      </c>
      <c r="BZ18" s="2">
        <v>0.14000000000000001</v>
      </c>
      <c r="CA18" s="2">
        <v>0</v>
      </c>
      <c r="CB18" s="2">
        <v>0.29750000000000004</v>
      </c>
      <c r="CC18" s="2">
        <v>2.7537852736430505E-2</v>
      </c>
      <c r="CD18" s="2">
        <v>0.05</v>
      </c>
      <c r="CE18" s="2">
        <v>1.9999999999999997E-2</v>
      </c>
      <c r="CF18" s="2" t="s">
        <v>3</v>
      </c>
      <c r="CG18" s="2" t="s">
        <v>3</v>
      </c>
      <c r="CH18" s="2" t="s">
        <v>3</v>
      </c>
      <c r="CI18" s="2" t="s">
        <v>3</v>
      </c>
      <c r="CJ18" s="2">
        <v>99.517500000000013</v>
      </c>
      <c r="CK18" s="2">
        <v>87.528648760177418</v>
      </c>
      <c r="CL18" s="2">
        <v>0.1247135123982257</v>
      </c>
      <c r="CM18" s="2">
        <v>0.8752864876017743</v>
      </c>
      <c r="CN18" s="7">
        <v>0.1</v>
      </c>
      <c r="CO18" s="2">
        <v>1011.6957053054207</v>
      </c>
      <c r="CP18" s="2">
        <v>15.64366955497829</v>
      </c>
      <c r="CQ18" s="2">
        <v>1.3815575732360164</v>
      </c>
      <c r="CR18" s="2">
        <v>0.14646475841327342</v>
      </c>
      <c r="CS18" s="136" t="s">
        <v>3</v>
      </c>
      <c r="CT18" s="2" t="s">
        <v>3</v>
      </c>
      <c r="CU18" s="2" t="s">
        <v>137</v>
      </c>
      <c r="CV18" s="2" t="s">
        <v>8</v>
      </c>
      <c r="CW18" s="2" t="s">
        <v>410</v>
      </c>
      <c r="CX18" s="2" t="s">
        <v>139</v>
      </c>
      <c r="CY18" s="2" t="s">
        <v>1844</v>
      </c>
      <c r="CZ18" s="2">
        <v>50.694812107211938</v>
      </c>
      <c r="DA18" s="2">
        <v>1.1073132112377508</v>
      </c>
      <c r="DB18" s="2">
        <v>16.428501461272813</v>
      </c>
      <c r="DC18" s="2">
        <v>8.988920519995375</v>
      </c>
      <c r="DD18" s="2">
        <v>0.17113022355492513</v>
      </c>
      <c r="DE18" s="2">
        <v>8.8786386573790566</v>
      </c>
      <c r="DF18" s="2">
        <v>9.3416969093512066</v>
      </c>
      <c r="DG18" s="2">
        <v>3.1709423776353773</v>
      </c>
      <c r="DH18" s="2">
        <v>0.95631595515987577</v>
      </c>
      <c r="DI18" s="2">
        <v>0.26172857720165021</v>
      </c>
      <c r="DJ18" s="2">
        <v>100</v>
      </c>
      <c r="DK18" s="2">
        <v>0.63776829452506056</v>
      </c>
      <c r="DL18" s="2" t="s">
        <v>3</v>
      </c>
      <c r="DM18" s="2" t="s">
        <v>3</v>
      </c>
      <c r="DN18" s="2" t="s">
        <v>3</v>
      </c>
      <c r="DO18" s="2" t="s">
        <v>3</v>
      </c>
      <c r="DP18" s="2" t="s">
        <v>3</v>
      </c>
      <c r="DQ18" s="2" t="s">
        <v>3</v>
      </c>
      <c r="DR18" s="2" t="s">
        <v>3</v>
      </c>
      <c r="DS18" s="2" t="s">
        <v>3</v>
      </c>
      <c r="DT18" s="2" t="s">
        <v>3</v>
      </c>
      <c r="DU18" s="2" t="s">
        <v>3</v>
      </c>
      <c r="DV18" s="2" t="s">
        <v>3</v>
      </c>
      <c r="DW18" s="2" t="s">
        <v>3</v>
      </c>
      <c r="DX18" s="2" t="s">
        <v>3</v>
      </c>
      <c r="DY18" s="2" t="s">
        <v>3</v>
      </c>
      <c r="DZ18" s="2" t="s">
        <v>3</v>
      </c>
      <c r="EA18" s="2" t="s">
        <v>3</v>
      </c>
      <c r="EB18" s="2" t="s">
        <v>3</v>
      </c>
      <c r="EC18" s="2" t="s">
        <v>3</v>
      </c>
      <c r="ED18" s="2" t="s">
        <v>3</v>
      </c>
      <c r="EE18" s="2" t="s">
        <v>3</v>
      </c>
      <c r="EF18" s="2" t="s">
        <v>3</v>
      </c>
      <c r="EG18" s="2" t="s">
        <v>3</v>
      </c>
      <c r="EH18" s="2" t="s">
        <v>3</v>
      </c>
      <c r="EI18" s="2" t="s">
        <v>3</v>
      </c>
      <c r="EJ18" s="2" t="s">
        <v>3</v>
      </c>
      <c r="EK18" s="2" t="s">
        <v>3</v>
      </c>
      <c r="EL18" s="2" t="s">
        <v>3</v>
      </c>
      <c r="EM18" s="2" t="s">
        <v>3</v>
      </c>
      <c r="EN18" s="2" t="s">
        <v>3</v>
      </c>
      <c r="EO18" s="2" t="s">
        <v>3</v>
      </c>
      <c r="EP18" s="2" t="s">
        <v>3</v>
      </c>
      <c r="EQ18" s="2" t="s">
        <v>3</v>
      </c>
      <c r="ER18" s="2" t="s">
        <v>3</v>
      </c>
      <c r="ES18" s="2" t="s">
        <v>3</v>
      </c>
      <c r="ET18" s="2" t="s">
        <v>3</v>
      </c>
      <c r="EU18" s="2" t="s">
        <v>3</v>
      </c>
      <c r="EV18" s="2" t="s">
        <v>3</v>
      </c>
      <c r="EW18" s="2" t="s">
        <v>3</v>
      </c>
      <c r="EX18" s="2" t="s">
        <v>3</v>
      </c>
      <c r="EY18" s="2" t="s">
        <v>3</v>
      </c>
      <c r="EZ18" s="2" t="s">
        <v>3</v>
      </c>
      <c r="FA18" s="2" t="s">
        <v>3</v>
      </c>
      <c r="FB18" s="17" t="s">
        <v>3</v>
      </c>
      <c r="FC18" s="17" t="s">
        <v>3</v>
      </c>
      <c r="FD18" s="17" t="s">
        <v>3</v>
      </c>
      <c r="FE18" s="17" t="s">
        <v>3</v>
      </c>
      <c r="FF18" s="3" t="s">
        <v>3</v>
      </c>
      <c r="FG18" s="18" t="s">
        <v>3</v>
      </c>
      <c r="FH18" s="18" t="s">
        <v>3</v>
      </c>
      <c r="FI18" s="18" t="s">
        <v>3</v>
      </c>
      <c r="FJ18" s="18" t="s">
        <v>3</v>
      </c>
      <c r="FK18" s="18" t="s">
        <v>3</v>
      </c>
      <c r="FL18" s="18" t="s">
        <v>3</v>
      </c>
      <c r="FM18" s="17" t="s">
        <v>3</v>
      </c>
      <c r="FN18" s="17" t="s">
        <v>3</v>
      </c>
      <c r="FO18" s="19" t="s">
        <v>3</v>
      </c>
      <c r="FT18" s="140"/>
      <c r="FW18" s="121"/>
      <c r="FX18" s="121"/>
      <c r="FY18" s="23"/>
      <c r="FZ18" s="23"/>
      <c r="GA18" s="23"/>
      <c r="GB18" s="23"/>
      <c r="GC18" s="23"/>
      <c r="GD18" s="23"/>
      <c r="GG18" s="23"/>
    </row>
    <row r="19" spans="2:273" x14ac:dyDescent="0.25">
      <c r="B19" s="7" t="s">
        <v>137</v>
      </c>
      <c r="C19" s="2" t="s">
        <v>9</v>
      </c>
      <c r="D19" s="109" t="s">
        <v>150</v>
      </c>
      <c r="E19" s="41">
        <v>134</v>
      </c>
      <c r="F19" s="2">
        <v>54.048999999999999</v>
      </c>
      <c r="G19" s="4">
        <v>2</v>
      </c>
      <c r="H19" s="2">
        <v>90.041120000000006</v>
      </c>
      <c r="I19" s="2">
        <v>1.8638061959871324</v>
      </c>
      <c r="J19" s="2">
        <v>6.6475000000000006E-2</v>
      </c>
      <c r="K19" s="2">
        <v>8.9449007820098271E-3</v>
      </c>
      <c r="L19" s="2">
        <v>0.28005999999999998</v>
      </c>
      <c r="M19" s="2">
        <v>1.9927683307399271E-2</v>
      </c>
      <c r="N19" s="2">
        <v>10.726825</v>
      </c>
      <c r="O19" s="2">
        <v>0.78936451304197963</v>
      </c>
      <c r="P19" s="2">
        <v>54.511160000000004</v>
      </c>
      <c r="Q19" s="2">
        <v>1.8454072775406516</v>
      </c>
      <c r="R19" s="2" t="s">
        <v>3</v>
      </c>
      <c r="S19" s="2" t="s">
        <v>3</v>
      </c>
      <c r="T19" s="2">
        <v>21.115425000000002</v>
      </c>
      <c r="U19" s="2">
        <v>2.2365575356896126</v>
      </c>
      <c r="V19" s="2">
        <v>0.166995</v>
      </c>
      <c r="W19" s="2">
        <v>1.6269112821540088E-2</v>
      </c>
      <c r="X19" s="2">
        <v>11.888635000000001</v>
      </c>
      <c r="Y19" s="2">
        <v>0.95181522495177551</v>
      </c>
      <c r="Z19" s="2">
        <v>9.5475000000000004E-2</v>
      </c>
      <c r="AA19" s="2">
        <v>1.5202795795510766E-3</v>
      </c>
      <c r="AB19" s="2" t="s">
        <v>3</v>
      </c>
      <c r="AC19" s="2" t="s">
        <v>3</v>
      </c>
      <c r="AD19" s="2">
        <v>98.851049999999987</v>
      </c>
      <c r="AE19" s="2">
        <v>0.25747172116564554</v>
      </c>
      <c r="AF19" s="2">
        <v>15.408168559127203</v>
      </c>
      <c r="AG19" s="2">
        <v>1.6633055653386395</v>
      </c>
      <c r="AH19" s="2">
        <v>6.3428055577603875</v>
      </c>
      <c r="AI19" s="2">
        <v>0.6370882088808314</v>
      </c>
      <c r="AJ19" s="2">
        <v>99.486599116887589</v>
      </c>
      <c r="AK19" s="2">
        <v>0.32130795969549941</v>
      </c>
      <c r="AL19" s="2">
        <v>2.1761823832682639E-3</v>
      </c>
      <c r="AM19" s="2">
        <v>6.895583641376388E-3</v>
      </c>
      <c r="AN19" s="2">
        <v>0.41394097286035475</v>
      </c>
      <c r="AO19" s="2">
        <v>1.4115489596944686</v>
      </c>
      <c r="AP19" s="2">
        <v>0.15627054585328176</v>
      </c>
      <c r="AQ19" s="2" t="s">
        <v>3</v>
      </c>
      <c r="AR19" s="2">
        <v>0.42188676971326677</v>
      </c>
      <c r="AS19" s="2">
        <v>4.6310826382735606E-3</v>
      </c>
      <c r="AT19" s="2">
        <v>0.58018386916558629</v>
      </c>
      <c r="AU19" s="2">
        <v>2.5140288214258221E-3</v>
      </c>
      <c r="AV19" s="2">
        <v>3.0000479947713021</v>
      </c>
      <c r="AW19" s="2">
        <v>4</v>
      </c>
      <c r="AX19" s="7">
        <v>0.57897833217977657</v>
      </c>
      <c r="AY19" s="2">
        <v>4.5829303010991765E-2</v>
      </c>
      <c r="AZ19" s="2">
        <v>0.42102166782022349</v>
      </c>
      <c r="BA19" s="2">
        <v>4.5829303010991765E-2</v>
      </c>
      <c r="BB19" s="2">
        <v>2.6986910991704383</v>
      </c>
      <c r="BC19" s="2">
        <v>2.0369352835475685E-2</v>
      </c>
      <c r="BD19" s="2">
        <v>10.310791364968953</v>
      </c>
      <c r="BE19" s="2">
        <v>0.10186377197468131</v>
      </c>
      <c r="BF19" s="2">
        <v>0.27037001412820488</v>
      </c>
      <c r="BG19" s="2">
        <v>1.4889759826510695E-3</v>
      </c>
      <c r="BH19" s="2">
        <v>7.8855226616099228E-2</v>
      </c>
      <c r="BI19" s="2">
        <v>7.9849817050824199E-3</v>
      </c>
      <c r="BJ19" s="2">
        <v>0.71226779666535878</v>
      </c>
      <c r="BK19" s="2">
        <v>2.3527197041610614E-2</v>
      </c>
      <c r="BL19" s="2">
        <v>0.20887697671854202</v>
      </c>
      <c r="BM19" s="2">
        <v>1.5542215336528217E-2</v>
      </c>
      <c r="BN19" s="2">
        <v>0.7731603135177767</v>
      </c>
      <c r="BO19" s="8">
        <v>1.8839086519837536E-2</v>
      </c>
      <c r="BP19" s="2">
        <v>40.956780000000002</v>
      </c>
      <c r="BQ19" s="2">
        <v>0.38169624048449807</v>
      </c>
      <c r="BR19" s="2">
        <v>2.1431499999999999E-2</v>
      </c>
      <c r="BS19" s="2">
        <v>1.9367654736699525E-3</v>
      </c>
      <c r="BT19" s="2">
        <v>9.7674209999999988</v>
      </c>
      <c r="BU19" s="2">
        <v>1.8130627991556305</v>
      </c>
      <c r="BV19" s="2">
        <v>0.158336</v>
      </c>
      <c r="BW19" s="2">
        <v>2.3580596939008984E-2</v>
      </c>
      <c r="BX19" s="2">
        <v>49.552914999999999</v>
      </c>
      <c r="BY19" s="2">
        <v>1.1027966648707277</v>
      </c>
      <c r="BZ19" s="2">
        <v>0.15817399999999998</v>
      </c>
      <c r="CA19" s="2">
        <v>2.6092240225783596E-3</v>
      </c>
      <c r="CB19" s="2">
        <v>0.29449150000000002</v>
      </c>
      <c r="CC19" s="2">
        <v>3.9214020764262392E-2</v>
      </c>
      <c r="CD19" s="2">
        <v>0.121728</v>
      </c>
      <c r="CE19" s="2">
        <v>7.3072414767817893E-3</v>
      </c>
      <c r="CF19" s="2" t="s">
        <v>3</v>
      </c>
      <c r="CG19" s="2" t="s">
        <v>3</v>
      </c>
      <c r="CH19" s="2" t="s">
        <v>3</v>
      </c>
      <c r="CI19" s="2" t="s">
        <v>3</v>
      </c>
      <c r="CJ19" s="2">
        <v>101.031277</v>
      </c>
      <c r="CK19" s="2">
        <v>90.041175032013967</v>
      </c>
      <c r="CL19" s="2">
        <v>9.9588800000000005E-2</v>
      </c>
      <c r="CM19" s="2">
        <v>0.90041119999999997</v>
      </c>
      <c r="CN19" s="7">
        <v>0.1</v>
      </c>
      <c r="CO19" s="2">
        <v>976.6431380153382</v>
      </c>
      <c r="CP19" s="2">
        <v>1.6568538491170626</v>
      </c>
      <c r="CQ19" s="2">
        <v>1.1208151379185596</v>
      </c>
      <c r="CR19" s="2">
        <v>0.12000376868182462</v>
      </c>
      <c r="CS19" s="136">
        <v>53.992221999999998</v>
      </c>
      <c r="CT19" s="2">
        <v>159.487222</v>
      </c>
      <c r="CU19" s="2" t="s">
        <v>137</v>
      </c>
      <c r="CV19" s="2" t="s">
        <v>9</v>
      </c>
      <c r="CW19" s="2" t="s">
        <v>3</v>
      </c>
      <c r="CX19" s="2" t="s">
        <v>152</v>
      </c>
      <c r="CY19" s="2" t="s">
        <v>153</v>
      </c>
      <c r="CZ19" s="2">
        <v>52.491452373034001</v>
      </c>
      <c r="DA19" s="2">
        <v>0.84861522145730839</v>
      </c>
      <c r="DB19" s="2">
        <v>15.632923778412341</v>
      </c>
      <c r="DC19" s="2">
        <v>10.077459364855095</v>
      </c>
      <c r="DD19" s="2">
        <v>0.20448559553188153</v>
      </c>
      <c r="DE19" s="2">
        <v>7.0547530458499139</v>
      </c>
      <c r="DF19" s="2">
        <v>10.152709818157918</v>
      </c>
      <c r="DG19" s="2">
        <v>2.7196584205740248</v>
      </c>
      <c r="DH19" s="2">
        <v>0.7054753045849913</v>
      </c>
      <c r="DI19" s="2">
        <v>0.11246707754253485</v>
      </c>
      <c r="DJ19" s="2">
        <v>100</v>
      </c>
      <c r="DK19" s="2">
        <v>0.55514074478678632</v>
      </c>
      <c r="DL19" s="2" t="s">
        <v>3</v>
      </c>
      <c r="DM19" s="2" t="s">
        <v>3</v>
      </c>
      <c r="DN19" s="2" t="s">
        <v>3</v>
      </c>
      <c r="DO19" s="2" t="s">
        <v>3</v>
      </c>
      <c r="DP19" s="2" t="s">
        <v>3</v>
      </c>
      <c r="DQ19" s="2" t="s">
        <v>3</v>
      </c>
      <c r="DR19" s="2" t="s">
        <v>3</v>
      </c>
      <c r="DS19" s="2" t="s">
        <v>3</v>
      </c>
      <c r="DT19" s="2" t="s">
        <v>3</v>
      </c>
      <c r="DU19" s="2" t="s">
        <v>3</v>
      </c>
      <c r="DV19" s="2" t="s">
        <v>3</v>
      </c>
      <c r="DW19" s="2" t="s">
        <v>3</v>
      </c>
      <c r="DX19" s="2" t="s">
        <v>3</v>
      </c>
      <c r="DY19" s="2" t="s">
        <v>3</v>
      </c>
      <c r="DZ19" s="2" t="s">
        <v>3</v>
      </c>
      <c r="EA19" s="2" t="s">
        <v>3</v>
      </c>
      <c r="EB19" s="2" t="s">
        <v>3</v>
      </c>
      <c r="EC19" s="2" t="s">
        <v>3</v>
      </c>
      <c r="ED19" s="2" t="s">
        <v>3</v>
      </c>
      <c r="EE19" s="2" t="s">
        <v>3</v>
      </c>
      <c r="EF19" s="2" t="s">
        <v>3</v>
      </c>
      <c r="EG19" s="2" t="s">
        <v>3</v>
      </c>
      <c r="EH19" s="2" t="s">
        <v>3</v>
      </c>
      <c r="EI19" s="2" t="s">
        <v>3</v>
      </c>
      <c r="EJ19" s="2" t="s">
        <v>3</v>
      </c>
      <c r="EK19" s="2" t="s">
        <v>3</v>
      </c>
      <c r="EL19" s="2" t="s">
        <v>3</v>
      </c>
      <c r="EM19" s="2" t="s">
        <v>3</v>
      </c>
      <c r="EN19" s="2" t="s">
        <v>3</v>
      </c>
      <c r="EO19" s="2" t="s">
        <v>3</v>
      </c>
      <c r="EP19" s="2" t="s">
        <v>3</v>
      </c>
      <c r="EQ19" s="2" t="s">
        <v>3</v>
      </c>
      <c r="ER19" s="2" t="s">
        <v>3</v>
      </c>
      <c r="ES19" s="2" t="s">
        <v>3</v>
      </c>
      <c r="ET19" s="2" t="s">
        <v>3</v>
      </c>
      <c r="EU19" s="2" t="s">
        <v>3</v>
      </c>
      <c r="EV19" s="2" t="s">
        <v>3</v>
      </c>
      <c r="EW19" s="2" t="s">
        <v>3</v>
      </c>
      <c r="EX19" s="2" t="s">
        <v>3</v>
      </c>
      <c r="EY19" s="2" t="s">
        <v>3</v>
      </c>
      <c r="EZ19" s="2" t="s">
        <v>3</v>
      </c>
      <c r="FA19" s="2" t="s">
        <v>3</v>
      </c>
      <c r="FB19" s="17" t="s">
        <v>3</v>
      </c>
      <c r="FC19" s="17" t="s">
        <v>3</v>
      </c>
      <c r="FD19" s="17" t="s">
        <v>3</v>
      </c>
      <c r="FE19" s="17" t="s">
        <v>3</v>
      </c>
      <c r="FF19" s="3" t="s">
        <v>3</v>
      </c>
      <c r="FG19" s="18" t="s">
        <v>3</v>
      </c>
      <c r="FH19" s="18" t="s">
        <v>3</v>
      </c>
      <c r="FI19" s="18" t="s">
        <v>3</v>
      </c>
      <c r="FJ19" s="18" t="s">
        <v>3</v>
      </c>
      <c r="FK19" s="18" t="s">
        <v>3</v>
      </c>
      <c r="FL19" s="18" t="s">
        <v>3</v>
      </c>
      <c r="FM19" s="17" t="s">
        <v>3</v>
      </c>
      <c r="FN19" s="17" t="s">
        <v>3</v>
      </c>
      <c r="FO19" s="19" t="s">
        <v>3</v>
      </c>
      <c r="FT19" s="140"/>
      <c r="FW19" s="121"/>
      <c r="FX19" s="121"/>
      <c r="FY19" s="23"/>
      <c r="FZ19" s="23"/>
      <c r="GA19" s="23"/>
      <c r="GB19" s="23"/>
      <c r="GC19" s="23"/>
      <c r="GD19" s="23"/>
      <c r="GG19" s="23"/>
    </row>
    <row r="20" spans="2:273" s="35" customFormat="1" x14ac:dyDescent="0.25">
      <c r="B20" s="7" t="s">
        <v>137</v>
      </c>
      <c r="C20" s="2" t="s">
        <v>9</v>
      </c>
      <c r="D20" s="109" t="s">
        <v>464</v>
      </c>
      <c r="E20" s="41">
        <v>134</v>
      </c>
      <c r="F20" s="2">
        <v>54.048999999999999</v>
      </c>
      <c r="G20" s="4">
        <v>13</v>
      </c>
      <c r="H20" s="2">
        <v>85.003560769230774</v>
      </c>
      <c r="I20" s="2">
        <v>0.10432936614887486</v>
      </c>
      <c r="J20" s="2">
        <v>3.9888461538461532E-2</v>
      </c>
      <c r="K20" s="2">
        <v>9.1342568080768349E-3</v>
      </c>
      <c r="L20" s="2">
        <v>0.9446000769230769</v>
      </c>
      <c r="M20" s="2">
        <v>2.8145640868707491E-2</v>
      </c>
      <c r="N20" s="2">
        <v>16.712807692307692</v>
      </c>
      <c r="O20" s="2">
        <v>0.65250495597292635</v>
      </c>
      <c r="P20" s="2">
        <v>33.918647692307694</v>
      </c>
      <c r="Q20" s="2">
        <v>0.94887155695729786</v>
      </c>
      <c r="R20" s="2" t="s">
        <v>3</v>
      </c>
      <c r="S20" s="2" t="s">
        <v>3</v>
      </c>
      <c r="T20" s="2">
        <v>35.553129999999996</v>
      </c>
      <c r="U20" s="2">
        <v>0.31776670533060292</v>
      </c>
      <c r="V20" s="2">
        <v>0.24255953846153841</v>
      </c>
      <c r="W20" s="2">
        <v>9.0111710450176286E-3</v>
      </c>
      <c r="X20" s="2">
        <v>10.046814461538462</v>
      </c>
      <c r="Y20" s="2">
        <v>0.19478839633459338</v>
      </c>
      <c r="Z20" s="2">
        <v>6.4776923076923065E-2</v>
      </c>
      <c r="AA20" s="2">
        <v>7.7737704114706398E-3</v>
      </c>
      <c r="AB20" s="2" t="s">
        <v>3</v>
      </c>
      <c r="AC20" s="2" t="s">
        <v>3</v>
      </c>
      <c r="AD20" s="2">
        <v>97.523224846153852</v>
      </c>
      <c r="AE20" s="2">
        <v>0.2406033634680535</v>
      </c>
      <c r="AF20" s="2">
        <v>19.453623892513271</v>
      </c>
      <c r="AG20" s="2">
        <v>0.2062842637283708</v>
      </c>
      <c r="AH20" s="2">
        <v>17.892316189694078</v>
      </c>
      <c r="AI20" s="2">
        <v>0.348244830164954</v>
      </c>
      <c r="AJ20" s="2">
        <v>99.316034928361205</v>
      </c>
      <c r="AK20" s="2">
        <v>0.24324037912889568</v>
      </c>
      <c r="AL20" s="2">
        <v>1.2977219208063127E-3</v>
      </c>
      <c r="AM20" s="2">
        <v>2.3101851792101131E-2</v>
      </c>
      <c r="AN20" s="2">
        <v>0.64059703051469452</v>
      </c>
      <c r="AO20" s="2">
        <v>0.87260117535991943</v>
      </c>
      <c r="AP20" s="2">
        <v>0.43788867551476041</v>
      </c>
      <c r="AQ20" s="2" t="s">
        <v>3</v>
      </c>
      <c r="AR20" s="2">
        <v>0.52914298726926623</v>
      </c>
      <c r="AS20" s="2">
        <v>6.6826145530469987E-3</v>
      </c>
      <c r="AT20" s="2">
        <v>0.48705059766893882</v>
      </c>
      <c r="AU20" s="2">
        <v>1.694330998871149E-3</v>
      </c>
      <c r="AV20" s="2">
        <v>3.0000569855924057</v>
      </c>
      <c r="AW20" s="2">
        <v>4</v>
      </c>
      <c r="AX20" s="7">
        <v>0.47928631790379</v>
      </c>
      <c r="AY20" s="2">
        <v>7.4208258237842941E-3</v>
      </c>
      <c r="AZ20" s="2">
        <v>0.52071368209621005</v>
      </c>
      <c r="BA20" s="2">
        <v>7.4208258237843097E-3</v>
      </c>
      <c r="BB20" s="2">
        <v>1.2088176261032979</v>
      </c>
      <c r="BC20" s="2">
        <v>3.0363595303238684E-2</v>
      </c>
      <c r="BD20" s="2">
        <v>3.6041745552099727</v>
      </c>
      <c r="BE20" s="2">
        <v>0.11890352920725127</v>
      </c>
      <c r="BF20" s="2">
        <v>0.45280890503389187</v>
      </c>
      <c r="BG20" s="2">
        <v>6.1476729360838318E-3</v>
      </c>
      <c r="BH20" s="2">
        <v>0.22443479365534472</v>
      </c>
      <c r="BI20" s="2">
        <v>4.1198303418802998E-3</v>
      </c>
      <c r="BJ20" s="2">
        <v>0.44723282576730994</v>
      </c>
      <c r="BK20" s="2">
        <v>1.370874141060501E-2</v>
      </c>
      <c r="BL20" s="2">
        <v>0.32833238057734532</v>
      </c>
      <c r="BM20" s="2">
        <v>1.1936508148562263E-2</v>
      </c>
      <c r="BN20" s="2">
        <v>0.57662131705602893</v>
      </c>
      <c r="BO20" s="8">
        <v>1.6126250048005369E-2</v>
      </c>
      <c r="BP20" s="2">
        <v>39.996312307692314</v>
      </c>
      <c r="BQ20" s="2">
        <v>0.30342909600525114</v>
      </c>
      <c r="BR20" s="2">
        <v>1.6634615384615383E-2</v>
      </c>
      <c r="BS20" s="2">
        <v>9.4866920283640313E-4</v>
      </c>
      <c r="BT20" s="2">
        <v>14.609013846153847</v>
      </c>
      <c r="BU20" s="2">
        <v>0.11319235659843674</v>
      </c>
      <c r="BV20" s="2">
        <v>0.2567731538461539</v>
      </c>
      <c r="BW20" s="2">
        <v>1.6252419228202071E-3</v>
      </c>
      <c r="BX20" s="2">
        <v>46.457321538461542</v>
      </c>
      <c r="BY20" s="2">
        <v>8.8392698119071772E-2</v>
      </c>
      <c r="BZ20" s="2">
        <v>0.20805846153846153</v>
      </c>
      <c r="CA20" s="2">
        <v>1.0065954703979356E-2</v>
      </c>
      <c r="CB20" s="2">
        <v>9.1414615384615386E-2</v>
      </c>
      <c r="CC20" s="2">
        <v>2.5640594291884622E-3</v>
      </c>
      <c r="CD20" s="2">
        <v>7.5700307692307692E-2</v>
      </c>
      <c r="CE20" s="2">
        <v>3.5914100042983621E-2</v>
      </c>
      <c r="CF20" s="2" t="s">
        <v>3</v>
      </c>
      <c r="CG20" s="2" t="s">
        <v>3</v>
      </c>
      <c r="CH20" s="2" t="s">
        <v>3</v>
      </c>
      <c r="CI20" s="2" t="s">
        <v>3</v>
      </c>
      <c r="CJ20" s="2">
        <v>101.71122884615384</v>
      </c>
      <c r="CK20" s="2">
        <v>85.003565852208041</v>
      </c>
      <c r="CL20" s="2">
        <v>0.14996439230769232</v>
      </c>
      <c r="CM20" s="2">
        <v>0.85003560769230746</v>
      </c>
      <c r="CN20" s="7">
        <v>0.1</v>
      </c>
      <c r="CO20" s="2">
        <v>988.25636534317698</v>
      </c>
      <c r="CP20" s="2">
        <v>7.8188940720092042</v>
      </c>
      <c r="CQ20" s="2">
        <v>2.397523983271979</v>
      </c>
      <c r="CR20" s="2">
        <v>3.4401980412309317E-2</v>
      </c>
      <c r="CS20" s="136">
        <v>54.020833000000003</v>
      </c>
      <c r="CT20" s="2">
        <v>159.462222</v>
      </c>
      <c r="CU20" s="2" t="s">
        <v>137</v>
      </c>
      <c r="CV20" s="2" t="s">
        <v>9</v>
      </c>
      <c r="CW20" s="2" t="s">
        <v>3</v>
      </c>
      <c r="CX20" s="2" t="s">
        <v>139</v>
      </c>
      <c r="CY20" s="2" t="s">
        <v>464</v>
      </c>
      <c r="CZ20" s="2" t="s">
        <v>3</v>
      </c>
      <c r="DA20" s="2" t="s">
        <v>3</v>
      </c>
      <c r="DB20" s="2" t="s">
        <v>3</v>
      </c>
      <c r="DC20" s="2" t="s">
        <v>3</v>
      </c>
      <c r="DD20" s="2" t="s">
        <v>3</v>
      </c>
      <c r="DE20" s="2" t="s">
        <v>3</v>
      </c>
      <c r="DF20" s="2" t="s">
        <v>3</v>
      </c>
      <c r="DG20" s="2" t="s">
        <v>3</v>
      </c>
      <c r="DH20" s="2" t="s">
        <v>3</v>
      </c>
      <c r="DI20" s="2" t="s">
        <v>3</v>
      </c>
      <c r="DJ20" s="2" t="s">
        <v>3</v>
      </c>
      <c r="DK20" s="2" t="s">
        <v>3</v>
      </c>
      <c r="DL20" s="2" t="s">
        <v>3</v>
      </c>
      <c r="DM20" s="2" t="s">
        <v>3</v>
      </c>
      <c r="DN20" s="2" t="s">
        <v>3</v>
      </c>
      <c r="DO20" s="2" t="s">
        <v>3</v>
      </c>
      <c r="DP20" s="2" t="s">
        <v>3</v>
      </c>
      <c r="DQ20" s="2" t="s">
        <v>3</v>
      </c>
      <c r="DR20" s="2" t="s">
        <v>3</v>
      </c>
      <c r="DS20" s="2" t="s">
        <v>3</v>
      </c>
      <c r="DT20" s="2" t="s">
        <v>3</v>
      </c>
      <c r="DU20" s="2" t="s">
        <v>3</v>
      </c>
      <c r="DV20" s="2" t="s">
        <v>3</v>
      </c>
      <c r="DW20" s="2" t="s">
        <v>3</v>
      </c>
      <c r="DX20" s="2" t="s">
        <v>3</v>
      </c>
      <c r="DY20" s="2" t="s">
        <v>3</v>
      </c>
      <c r="DZ20" s="2" t="s">
        <v>3</v>
      </c>
      <c r="EA20" s="2" t="s">
        <v>3</v>
      </c>
      <c r="EB20" s="2" t="s">
        <v>3</v>
      </c>
      <c r="EC20" s="2" t="s">
        <v>3</v>
      </c>
      <c r="ED20" s="2" t="s">
        <v>3</v>
      </c>
      <c r="EE20" s="2" t="s">
        <v>3</v>
      </c>
      <c r="EF20" s="2" t="s">
        <v>3</v>
      </c>
      <c r="EG20" s="2" t="s">
        <v>3</v>
      </c>
      <c r="EH20" s="2" t="s">
        <v>3</v>
      </c>
      <c r="EI20" s="2" t="s">
        <v>3</v>
      </c>
      <c r="EJ20" s="2" t="s">
        <v>3</v>
      </c>
      <c r="EK20" s="2" t="s">
        <v>3</v>
      </c>
      <c r="EL20" s="2" t="s">
        <v>3</v>
      </c>
      <c r="EM20" s="2" t="s">
        <v>3</v>
      </c>
      <c r="EN20" s="2" t="s">
        <v>3</v>
      </c>
      <c r="EO20" s="2" t="s">
        <v>3</v>
      </c>
      <c r="EP20" s="2" t="s">
        <v>3</v>
      </c>
      <c r="EQ20" s="2" t="s">
        <v>3</v>
      </c>
      <c r="ER20" s="2" t="s">
        <v>3</v>
      </c>
      <c r="ES20" s="2" t="s">
        <v>3</v>
      </c>
      <c r="ET20" s="2" t="s">
        <v>3</v>
      </c>
      <c r="EU20" s="2" t="s">
        <v>3</v>
      </c>
      <c r="EV20" s="2" t="s">
        <v>3</v>
      </c>
      <c r="EW20" s="2" t="s">
        <v>3</v>
      </c>
      <c r="EX20" s="2" t="s">
        <v>3</v>
      </c>
      <c r="EY20" s="2" t="s">
        <v>3</v>
      </c>
      <c r="EZ20" s="2" t="s">
        <v>3</v>
      </c>
      <c r="FA20" s="2" t="s">
        <v>3</v>
      </c>
      <c r="FB20" s="17" t="s">
        <v>3</v>
      </c>
      <c r="FC20" s="17" t="s">
        <v>3</v>
      </c>
      <c r="FD20" s="17" t="s">
        <v>3</v>
      </c>
      <c r="FE20" s="17" t="s">
        <v>3</v>
      </c>
      <c r="FF20" s="3" t="s">
        <v>3</v>
      </c>
      <c r="FG20" s="18" t="s">
        <v>3</v>
      </c>
      <c r="FH20" s="18" t="s">
        <v>3</v>
      </c>
      <c r="FI20" s="18" t="s">
        <v>3</v>
      </c>
      <c r="FJ20" s="18" t="s">
        <v>3</v>
      </c>
      <c r="FK20" s="18" t="s">
        <v>3</v>
      </c>
      <c r="FL20" s="18" t="s">
        <v>3</v>
      </c>
      <c r="FM20" s="17" t="s">
        <v>3</v>
      </c>
      <c r="FN20" s="17" t="s">
        <v>3</v>
      </c>
      <c r="FO20" s="19" t="s">
        <v>3</v>
      </c>
      <c r="FQ20" s="138"/>
      <c r="FR20" s="138"/>
      <c r="FT20" s="140"/>
      <c r="FV20" s="138"/>
      <c r="FW20" s="121"/>
      <c r="FX20" s="121"/>
      <c r="FY20" s="23"/>
      <c r="FZ20" s="23"/>
      <c r="GA20" s="23"/>
      <c r="GB20" s="23"/>
      <c r="GC20" s="23"/>
      <c r="GD20" s="23"/>
      <c r="GE20" s="138"/>
      <c r="GF20" s="138"/>
      <c r="GG20" s="23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</row>
    <row r="21" spans="2:273" s="35" customFormat="1" x14ac:dyDescent="0.25">
      <c r="B21" s="7" t="s">
        <v>137</v>
      </c>
      <c r="C21" s="2" t="s">
        <v>9</v>
      </c>
      <c r="D21" s="109" t="s">
        <v>483</v>
      </c>
      <c r="E21" s="41">
        <v>134</v>
      </c>
      <c r="F21" s="2">
        <v>54.048999999999999</v>
      </c>
      <c r="G21" s="4">
        <v>6</v>
      </c>
      <c r="H21" s="2">
        <v>84.990535000000008</v>
      </c>
      <c r="I21" s="2">
        <v>0.2168824613240988</v>
      </c>
      <c r="J21" s="2">
        <v>2.8566666666666667E-2</v>
      </c>
      <c r="K21" s="2">
        <v>9.5294106148631607E-3</v>
      </c>
      <c r="L21" s="2">
        <v>0.87262950000000006</v>
      </c>
      <c r="M21" s="2">
        <v>0.19114191224401794</v>
      </c>
      <c r="N21" s="2">
        <v>14.971100000000002</v>
      </c>
      <c r="O21" s="2">
        <v>2.0174039767582297</v>
      </c>
      <c r="P21" s="2">
        <v>36.589736666666667</v>
      </c>
      <c r="Q21" s="2">
        <v>4.6361128961908031</v>
      </c>
      <c r="R21" s="2" t="s">
        <v>3</v>
      </c>
      <c r="S21" s="2" t="s">
        <v>3</v>
      </c>
      <c r="T21" s="2">
        <v>35.090166666666669</v>
      </c>
      <c r="U21" s="2">
        <v>1.689678165245283</v>
      </c>
      <c r="V21" s="2">
        <v>0.25075116666666664</v>
      </c>
      <c r="W21" s="2">
        <v>1.0037636622565432E-2</v>
      </c>
      <c r="X21" s="2">
        <v>10.203391833333333</v>
      </c>
      <c r="Y21" s="2">
        <v>0.33552617728601514</v>
      </c>
      <c r="Z21" s="2">
        <v>6.4016666666666666E-2</v>
      </c>
      <c r="AA21" s="2">
        <v>7.7857990384203133E-3</v>
      </c>
      <c r="AB21" s="2" t="s">
        <v>3</v>
      </c>
      <c r="AC21" s="2" t="s">
        <v>3</v>
      </c>
      <c r="AD21" s="2">
        <v>98.070359166666663</v>
      </c>
      <c r="AE21" s="2">
        <v>0.66260634439443733</v>
      </c>
      <c r="AF21" s="2">
        <v>19.027900852612337</v>
      </c>
      <c r="AG21" s="2">
        <v>0.19262151752965601</v>
      </c>
      <c r="AH21" s="2">
        <v>17.850928888702295</v>
      </c>
      <c r="AI21" s="2">
        <v>1.9956273521450183</v>
      </c>
      <c r="AJ21" s="2">
        <v>99.859022241314619</v>
      </c>
      <c r="AK21" s="2">
        <v>0.57075504815165368</v>
      </c>
      <c r="AL21" s="2">
        <v>9.2992652072335709E-4</v>
      </c>
      <c r="AM21" s="2">
        <v>2.134773529913615E-2</v>
      </c>
      <c r="AN21" s="2">
        <v>0.57441096111758105</v>
      </c>
      <c r="AO21" s="2">
        <v>0.94361421963804826</v>
      </c>
      <c r="AP21" s="2">
        <v>0.43730109578356369</v>
      </c>
      <c r="AQ21" s="2" t="s">
        <v>3</v>
      </c>
      <c r="AR21" s="2">
        <v>0.51844767977057182</v>
      </c>
      <c r="AS21" s="2">
        <v>6.9205118805346398E-3</v>
      </c>
      <c r="AT21" s="2">
        <v>0.495410793803998</v>
      </c>
      <c r="AU21" s="2">
        <v>1.6762760963870476E-3</v>
      </c>
      <c r="AV21" s="2">
        <v>3.0000591999105439</v>
      </c>
      <c r="AW21" s="2">
        <v>4</v>
      </c>
      <c r="AX21" s="7">
        <v>0.48860046615822084</v>
      </c>
      <c r="AY21" s="2">
        <v>1.033116670714441E-2</v>
      </c>
      <c r="AZ21" s="2">
        <v>0.51139953384177916</v>
      </c>
      <c r="BA21" s="2">
        <v>1.0331166707144387E-2</v>
      </c>
      <c r="BB21" s="2">
        <v>1.2005786098164928</v>
      </c>
      <c r="BC21" s="2">
        <v>0.17149004268160498</v>
      </c>
      <c r="BD21" s="2">
        <v>3.5833534522400257</v>
      </c>
      <c r="BE21" s="2">
        <v>0.68934167239799915</v>
      </c>
      <c r="BF21" s="2">
        <v>0.4564863884119586</v>
      </c>
      <c r="BG21" s="2">
        <v>3.1737820263345026E-2</v>
      </c>
      <c r="BH21" s="2">
        <v>0.22374347246564086</v>
      </c>
      <c r="BI21" s="2">
        <v>2.4406752396120522E-2</v>
      </c>
      <c r="BJ21" s="2">
        <v>0.48234036644002992</v>
      </c>
      <c r="BK21" s="2">
        <v>6.2844637159217731E-2</v>
      </c>
      <c r="BL21" s="2">
        <v>0.29391616109432922</v>
      </c>
      <c r="BM21" s="2">
        <v>3.9021579397934852E-2</v>
      </c>
      <c r="BN21" s="2">
        <v>0.61985874675667629</v>
      </c>
      <c r="BO21" s="8">
        <v>5.9341192597338999E-2</v>
      </c>
      <c r="BP21" s="2">
        <v>39.777171666666668</v>
      </c>
      <c r="BQ21" s="2">
        <v>0.11288652610770922</v>
      </c>
      <c r="BR21" s="2">
        <v>1.7337000000000002E-2</v>
      </c>
      <c r="BS21" s="2">
        <v>1.118839041149351E-3</v>
      </c>
      <c r="BT21" s="2">
        <v>14.640245</v>
      </c>
      <c r="BU21" s="2">
        <v>0.2162389553017679</v>
      </c>
      <c r="BV21" s="2">
        <v>0.25643033333333332</v>
      </c>
      <c r="BW21" s="2">
        <v>4.4652466299933066E-3</v>
      </c>
      <c r="BX21" s="2">
        <v>46.509035000000004</v>
      </c>
      <c r="BY21" s="2">
        <v>0.11270019250205456</v>
      </c>
      <c r="BZ21" s="2">
        <v>0.20241849999999997</v>
      </c>
      <c r="CA21" s="2">
        <v>4.1699910671367142E-3</v>
      </c>
      <c r="CB21" s="2">
        <v>9.3300833333333333E-2</v>
      </c>
      <c r="CC21" s="2">
        <v>9.3716517736558407E-3</v>
      </c>
      <c r="CD21" s="2">
        <v>0.11740250000000001</v>
      </c>
      <c r="CE21" s="2">
        <v>5.3396482583593502E-2</v>
      </c>
      <c r="CF21" s="2" t="s">
        <v>3</v>
      </c>
      <c r="CG21" s="2" t="s">
        <v>3</v>
      </c>
      <c r="CH21" s="2" t="s">
        <v>3</v>
      </c>
      <c r="CI21" s="2" t="s">
        <v>3</v>
      </c>
      <c r="CJ21" s="2">
        <v>101.61334083333334</v>
      </c>
      <c r="CK21" s="2">
        <v>84.990516333611211</v>
      </c>
      <c r="CL21" s="2">
        <v>0.15009465</v>
      </c>
      <c r="CM21" s="2">
        <v>0.84990534999999989</v>
      </c>
      <c r="CN21" s="7">
        <v>9.9999999999999992E-2</v>
      </c>
      <c r="CO21" s="2">
        <v>1032.8104073539243</v>
      </c>
      <c r="CP21" s="2">
        <v>7.4761142133835774</v>
      </c>
      <c r="CQ21" s="2">
        <v>2.3125403223318912</v>
      </c>
      <c r="CR21" s="2">
        <v>0.22730313319601347</v>
      </c>
      <c r="CS21" s="136">
        <v>54.019167000000003</v>
      </c>
      <c r="CT21" s="2">
        <v>159.45611099999999</v>
      </c>
      <c r="CU21" s="2" t="s">
        <v>137</v>
      </c>
      <c r="CV21" s="2" t="s">
        <v>9</v>
      </c>
      <c r="CW21" s="2" t="s">
        <v>3</v>
      </c>
      <c r="CX21" s="2" t="s">
        <v>139</v>
      </c>
      <c r="CY21" s="2" t="s">
        <v>483</v>
      </c>
      <c r="CZ21" s="2" t="s">
        <v>3</v>
      </c>
      <c r="DA21" s="2" t="s">
        <v>3</v>
      </c>
      <c r="DB21" s="2" t="s">
        <v>3</v>
      </c>
      <c r="DC21" s="2" t="s">
        <v>3</v>
      </c>
      <c r="DD21" s="2" t="s">
        <v>3</v>
      </c>
      <c r="DE21" s="2" t="s">
        <v>3</v>
      </c>
      <c r="DF21" s="2" t="s">
        <v>3</v>
      </c>
      <c r="DG21" s="2" t="s">
        <v>3</v>
      </c>
      <c r="DH21" s="2" t="s">
        <v>3</v>
      </c>
      <c r="DI21" s="2" t="s">
        <v>3</v>
      </c>
      <c r="DJ21" s="2" t="s">
        <v>3</v>
      </c>
      <c r="DK21" s="2" t="s">
        <v>3</v>
      </c>
      <c r="DL21" s="2" t="s">
        <v>3</v>
      </c>
      <c r="DM21" s="2" t="s">
        <v>3</v>
      </c>
      <c r="DN21" s="2" t="s">
        <v>3</v>
      </c>
      <c r="DO21" s="2" t="s">
        <v>3</v>
      </c>
      <c r="DP21" s="2" t="s">
        <v>3</v>
      </c>
      <c r="DQ21" s="2" t="s">
        <v>3</v>
      </c>
      <c r="DR21" s="2" t="s">
        <v>3</v>
      </c>
      <c r="DS21" s="2" t="s">
        <v>3</v>
      </c>
      <c r="DT21" s="2" t="s">
        <v>3</v>
      </c>
      <c r="DU21" s="2" t="s">
        <v>3</v>
      </c>
      <c r="DV21" s="2" t="s">
        <v>3</v>
      </c>
      <c r="DW21" s="2" t="s">
        <v>3</v>
      </c>
      <c r="DX21" s="2" t="s">
        <v>3</v>
      </c>
      <c r="DY21" s="2" t="s">
        <v>3</v>
      </c>
      <c r="DZ21" s="2" t="s">
        <v>3</v>
      </c>
      <c r="EA21" s="2" t="s">
        <v>3</v>
      </c>
      <c r="EB21" s="2" t="s">
        <v>3</v>
      </c>
      <c r="EC21" s="2" t="s">
        <v>3</v>
      </c>
      <c r="ED21" s="2" t="s">
        <v>3</v>
      </c>
      <c r="EE21" s="2" t="s">
        <v>3</v>
      </c>
      <c r="EF21" s="2" t="s">
        <v>3</v>
      </c>
      <c r="EG21" s="2" t="s">
        <v>3</v>
      </c>
      <c r="EH21" s="2" t="s">
        <v>3</v>
      </c>
      <c r="EI21" s="2" t="s">
        <v>3</v>
      </c>
      <c r="EJ21" s="2" t="s">
        <v>3</v>
      </c>
      <c r="EK21" s="2" t="s">
        <v>3</v>
      </c>
      <c r="EL21" s="2" t="s">
        <v>3</v>
      </c>
      <c r="EM21" s="2" t="s">
        <v>3</v>
      </c>
      <c r="EN21" s="2" t="s">
        <v>3</v>
      </c>
      <c r="EO21" s="2" t="s">
        <v>3</v>
      </c>
      <c r="EP21" s="2" t="s">
        <v>3</v>
      </c>
      <c r="EQ21" s="2" t="s">
        <v>3</v>
      </c>
      <c r="ER21" s="2" t="s">
        <v>3</v>
      </c>
      <c r="ES21" s="2" t="s">
        <v>3</v>
      </c>
      <c r="ET21" s="2" t="s">
        <v>3</v>
      </c>
      <c r="EU21" s="2" t="s">
        <v>3</v>
      </c>
      <c r="EV21" s="2" t="s">
        <v>3</v>
      </c>
      <c r="EW21" s="2" t="s">
        <v>3</v>
      </c>
      <c r="EX21" s="2" t="s">
        <v>3</v>
      </c>
      <c r="EY21" s="2" t="s">
        <v>3</v>
      </c>
      <c r="EZ21" s="2" t="s">
        <v>3</v>
      </c>
      <c r="FA21" s="2" t="s">
        <v>3</v>
      </c>
      <c r="FB21" s="17" t="s">
        <v>3</v>
      </c>
      <c r="FC21" s="17" t="s">
        <v>3</v>
      </c>
      <c r="FD21" s="17" t="s">
        <v>3</v>
      </c>
      <c r="FE21" s="17" t="s">
        <v>3</v>
      </c>
      <c r="FF21" s="3" t="s">
        <v>3</v>
      </c>
      <c r="FG21" s="18" t="s">
        <v>3</v>
      </c>
      <c r="FH21" s="18" t="s">
        <v>3</v>
      </c>
      <c r="FI21" s="18" t="s">
        <v>3</v>
      </c>
      <c r="FJ21" s="18" t="s">
        <v>3</v>
      </c>
      <c r="FK21" s="18" t="s">
        <v>3</v>
      </c>
      <c r="FL21" s="18" t="s">
        <v>3</v>
      </c>
      <c r="FM21" s="17" t="s">
        <v>3</v>
      </c>
      <c r="FN21" s="17" t="s">
        <v>3</v>
      </c>
      <c r="FO21" s="19" t="s">
        <v>3</v>
      </c>
      <c r="FQ21" s="138"/>
      <c r="FR21" s="138"/>
      <c r="FT21" s="140"/>
      <c r="FV21" s="138"/>
      <c r="FW21" s="121"/>
      <c r="FX21" s="121"/>
      <c r="FY21" s="23"/>
      <c r="FZ21" s="23"/>
      <c r="GA21" s="23"/>
      <c r="GB21" s="23"/>
      <c r="GC21" s="23"/>
      <c r="GD21" s="23"/>
      <c r="GE21" s="138"/>
      <c r="GF21" s="138"/>
      <c r="GG21" s="23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</row>
    <row r="22" spans="2:273" x14ac:dyDescent="0.25">
      <c r="B22" s="7" t="s">
        <v>137</v>
      </c>
      <c r="C22" s="2" t="s">
        <v>10</v>
      </c>
      <c r="D22" s="109" t="s">
        <v>143</v>
      </c>
      <c r="E22" s="107">
        <v>110</v>
      </c>
      <c r="F22" s="111">
        <v>54.92</v>
      </c>
      <c r="G22" s="4">
        <v>6</v>
      </c>
      <c r="H22" s="2">
        <v>88.605348208902953</v>
      </c>
      <c r="I22" s="2">
        <v>0.85201348199512306</v>
      </c>
      <c r="J22" s="2" t="s">
        <v>3</v>
      </c>
      <c r="K22" s="2" t="s">
        <v>3</v>
      </c>
      <c r="L22" s="2">
        <v>0.45732012563878227</v>
      </c>
      <c r="M22" s="2">
        <v>7.6353351831626073E-2</v>
      </c>
      <c r="N22" s="2">
        <v>19.02858349444001</v>
      </c>
      <c r="O22" s="2">
        <v>0.72068373170490996</v>
      </c>
      <c r="P22" s="2">
        <v>43.176797477653906</v>
      </c>
      <c r="Q22" s="2">
        <v>1.4573299723614579</v>
      </c>
      <c r="R22" s="2" t="s">
        <v>3</v>
      </c>
      <c r="S22" s="2" t="s">
        <v>3</v>
      </c>
      <c r="T22" s="2">
        <v>24.847836919020647</v>
      </c>
      <c r="U22" s="2">
        <v>1.5979653099524589</v>
      </c>
      <c r="V22" s="2">
        <v>6.4306467035960879E-2</v>
      </c>
      <c r="W22" s="2">
        <v>4.1859403297287191E-2</v>
      </c>
      <c r="X22" s="2">
        <v>11.954509169436356</v>
      </c>
      <c r="Y22" s="2">
        <v>0.68771444901840739</v>
      </c>
      <c r="Z22" s="2">
        <v>2.4999999999999998E-2</v>
      </c>
      <c r="AA22" s="2">
        <v>6.123724356957945E-2</v>
      </c>
      <c r="AB22" s="2" t="s">
        <v>3</v>
      </c>
      <c r="AC22" s="2" t="s">
        <v>3</v>
      </c>
      <c r="AD22" s="2">
        <v>99.554353653225647</v>
      </c>
      <c r="AE22" s="2">
        <v>0.68160835999926361</v>
      </c>
      <c r="AF22" s="2">
        <v>17.121662574698906</v>
      </c>
      <c r="AG22" s="2">
        <v>1.211525100245691</v>
      </c>
      <c r="AH22" s="2">
        <v>8.5865462817534315</v>
      </c>
      <c r="AI22" s="2">
        <v>1.1207138886304469</v>
      </c>
      <c r="AJ22" s="2">
        <v>100.41472559065734</v>
      </c>
      <c r="AK22" s="2">
        <v>0.60989888544335513</v>
      </c>
      <c r="AL22" s="2" t="s">
        <v>3</v>
      </c>
      <c r="AM22" s="2">
        <v>1.0798652504910716E-2</v>
      </c>
      <c r="AN22" s="2">
        <v>0.70375228714747307</v>
      </c>
      <c r="AO22" s="2">
        <v>1.0716825626939599</v>
      </c>
      <c r="AP22" s="2">
        <v>0.20288223973174438</v>
      </c>
      <c r="AQ22" s="2" t="s">
        <v>3</v>
      </c>
      <c r="AR22" s="2">
        <v>0.44940104723770097</v>
      </c>
      <c r="AS22" s="2">
        <v>1.7065546528253431E-3</v>
      </c>
      <c r="AT22" s="2">
        <v>0.55918413427219116</v>
      </c>
      <c r="AU22" s="2">
        <v>6.3532446769521767E-4</v>
      </c>
      <c r="AV22" s="2">
        <v>3.0000428027085007</v>
      </c>
      <c r="AW22" s="2">
        <v>4</v>
      </c>
      <c r="AX22" s="7">
        <v>0.55446170325251976</v>
      </c>
      <c r="AY22" s="2">
        <v>3.1633675688510526E-2</v>
      </c>
      <c r="AZ22" s="2">
        <v>0.44553829674748019</v>
      </c>
      <c r="BA22" s="2">
        <v>3.1633675688510526E-2</v>
      </c>
      <c r="BB22" s="2">
        <v>2.2466518315878612</v>
      </c>
      <c r="BC22" s="2">
        <v>0.30623365903240335</v>
      </c>
      <c r="BD22" s="2">
        <v>8.1372810029124185</v>
      </c>
      <c r="BE22" s="2">
        <v>1.4183378392927368</v>
      </c>
      <c r="BF22" s="2">
        <v>0.31053928752795695</v>
      </c>
      <c r="BG22" s="2">
        <v>3.2308112519782779E-2</v>
      </c>
      <c r="BH22" s="2">
        <v>0.10255598371314477</v>
      </c>
      <c r="BI22" s="2">
        <v>1.3870624259211638E-2</v>
      </c>
      <c r="BJ22" s="2">
        <v>0.54172282136366345</v>
      </c>
      <c r="BK22" s="2">
        <v>1.7690401534498728E-2</v>
      </c>
      <c r="BL22" s="2">
        <v>0.35572119492319182</v>
      </c>
      <c r="BM22" s="2">
        <v>1.1199860411880747E-2</v>
      </c>
      <c r="BN22" s="2">
        <v>0.60355223745353426</v>
      </c>
      <c r="BO22" s="8">
        <v>1.378430353224677E-2</v>
      </c>
      <c r="BP22" s="2">
        <v>40.049973924088015</v>
      </c>
      <c r="BQ22" s="2">
        <v>0.58340731485636932</v>
      </c>
      <c r="BR22" s="2">
        <v>1.4166666666666668E-2</v>
      </c>
      <c r="BS22" s="2">
        <v>3.4701104689428358E-2</v>
      </c>
      <c r="BT22" s="2">
        <v>11.095344424208754</v>
      </c>
      <c r="BU22" s="2">
        <v>0.77248144368055205</v>
      </c>
      <c r="BV22" s="2">
        <v>0.19041510791461724</v>
      </c>
      <c r="BW22" s="2">
        <v>5.1523641515172698E-2</v>
      </c>
      <c r="BX22" s="2">
        <v>48.421751256287216</v>
      </c>
      <c r="BY22" s="2">
        <v>0.72712229100321946</v>
      </c>
      <c r="BZ22" s="2">
        <v>0.19491990543451834</v>
      </c>
      <c r="CA22" s="2">
        <v>2.9968992023379531E-2</v>
      </c>
      <c r="CB22" s="2">
        <v>0.19649225104565296</v>
      </c>
      <c r="CC22" s="2">
        <v>9.1167871189143296E-2</v>
      </c>
      <c r="CD22" s="2">
        <v>4.9603131021235404E-2</v>
      </c>
      <c r="CE22" s="2">
        <v>2.584568849453921E-2</v>
      </c>
      <c r="CF22" s="2" t="s">
        <v>3</v>
      </c>
      <c r="CG22" s="2" t="s">
        <v>3</v>
      </c>
      <c r="CH22" s="2" t="s">
        <v>3</v>
      </c>
      <c r="CI22" s="2" t="s">
        <v>3</v>
      </c>
      <c r="CJ22" s="2">
        <v>100</v>
      </c>
      <c r="CK22" s="2">
        <v>88.605348208902953</v>
      </c>
      <c r="CL22" s="2">
        <v>0.11394651791097048</v>
      </c>
      <c r="CM22" s="2">
        <v>0.88605348208902956</v>
      </c>
      <c r="CN22" s="7">
        <v>9.9999999999999992E-2</v>
      </c>
      <c r="CO22" s="2">
        <v>899.55573942458875</v>
      </c>
      <c r="CP22" s="2">
        <v>51.731181567515861</v>
      </c>
      <c r="CQ22" s="2">
        <v>1.5056217199887729</v>
      </c>
      <c r="CR22" s="2">
        <v>0.16031819128230526</v>
      </c>
      <c r="CS22" s="136">
        <v>54.866746999999997</v>
      </c>
      <c r="CT22" s="2">
        <v>160.776287</v>
      </c>
      <c r="CU22" s="2" t="s">
        <v>137</v>
      </c>
      <c r="CV22" s="2" t="s">
        <v>1817</v>
      </c>
      <c r="CW22" s="2" t="s">
        <v>3</v>
      </c>
      <c r="CX22" s="2" t="s">
        <v>139</v>
      </c>
      <c r="CY22" s="2" t="s">
        <v>1818</v>
      </c>
      <c r="CZ22" s="2">
        <v>51.295650231665903</v>
      </c>
      <c r="DA22" s="2">
        <v>0.9022357451814752</v>
      </c>
      <c r="DB22" s="2">
        <v>16.392305617510626</v>
      </c>
      <c r="DC22" s="2">
        <v>9.4398611364589264</v>
      </c>
      <c r="DD22" s="2">
        <v>0.18044714903629505</v>
      </c>
      <c r="DE22" s="2">
        <v>8.1809465883309045</v>
      </c>
      <c r="DF22" s="2">
        <v>10.532842013972504</v>
      </c>
      <c r="DG22" s="2">
        <v>2.3721703862074741</v>
      </c>
      <c r="DH22" s="2">
        <v>0.57783637612746164</v>
      </c>
      <c r="DI22" s="2">
        <v>0.12570475550843027</v>
      </c>
      <c r="DJ22" s="2">
        <v>100.00000000000001</v>
      </c>
      <c r="DK22" s="2">
        <v>0.6070462294537633</v>
      </c>
      <c r="DL22" s="2" t="s">
        <v>3</v>
      </c>
      <c r="DM22" s="2">
        <v>9.5563889044046544</v>
      </c>
      <c r="DN22" s="2">
        <v>0.4053056434995147</v>
      </c>
      <c r="DO22" s="2">
        <v>36</v>
      </c>
      <c r="DP22" s="2">
        <v>257</v>
      </c>
      <c r="DQ22" s="2">
        <v>335</v>
      </c>
      <c r="DR22" s="2">
        <v>43</v>
      </c>
      <c r="DS22" s="2">
        <v>103</v>
      </c>
      <c r="DT22" s="2" t="s">
        <v>3</v>
      </c>
      <c r="DU22" s="2">
        <v>78</v>
      </c>
      <c r="DV22" s="2">
        <v>15</v>
      </c>
      <c r="DW22" s="2">
        <v>15</v>
      </c>
      <c r="DX22" s="2">
        <v>215</v>
      </c>
      <c r="DY22" s="2">
        <v>21</v>
      </c>
      <c r="DZ22" s="2">
        <v>74</v>
      </c>
      <c r="EA22" s="2">
        <v>1.6153776643121476</v>
      </c>
      <c r="EB22" s="2" t="s">
        <v>3</v>
      </c>
      <c r="EC22" s="2" t="s">
        <v>3</v>
      </c>
      <c r="ED22" s="2" t="s">
        <v>3</v>
      </c>
      <c r="EE22" s="2">
        <v>0.67025026104984731</v>
      </c>
      <c r="EF22" s="2">
        <v>189</v>
      </c>
      <c r="EG22" s="2">
        <v>3.6767448771655014</v>
      </c>
      <c r="EH22" s="2">
        <v>9.7208293455756376</v>
      </c>
      <c r="EI22" s="2">
        <v>1.5665887586440759</v>
      </c>
      <c r="EJ22" s="2">
        <v>8.6477681853435087</v>
      </c>
      <c r="EK22" s="2">
        <v>2.5112698227491501</v>
      </c>
      <c r="EL22" s="2">
        <v>0.78012653592259551</v>
      </c>
      <c r="EM22" s="2">
        <v>2.6711318130315558</v>
      </c>
      <c r="EN22" s="2">
        <v>0.47013640458511652</v>
      </c>
      <c r="EO22" s="2">
        <v>2.8480608760720409</v>
      </c>
      <c r="EP22" s="2">
        <v>0.66952448940208964</v>
      </c>
      <c r="EQ22" s="2">
        <v>2.1788330052239919</v>
      </c>
      <c r="ER22" s="2">
        <v>0.31139562318567221</v>
      </c>
      <c r="ES22" s="2">
        <v>1.8988488247272994</v>
      </c>
      <c r="ET22" s="2">
        <v>0.26930337141313559</v>
      </c>
      <c r="EU22" s="2">
        <v>1.9119939795220766</v>
      </c>
      <c r="EV22" s="2">
        <v>9.755785745138025E-2</v>
      </c>
      <c r="EW22" s="2" t="s">
        <v>3</v>
      </c>
      <c r="EX22" s="2">
        <v>1.7649231204976974E-2</v>
      </c>
      <c r="EY22" s="2">
        <v>1.6279562426109058</v>
      </c>
      <c r="EZ22" s="2">
        <v>0.57021055948188359</v>
      </c>
      <c r="FA22" s="2">
        <v>0.29370974952186774</v>
      </c>
      <c r="FB22" s="17">
        <v>0.70334399999999997</v>
      </c>
      <c r="FC22" s="2">
        <v>1.2999999999999999E-5</v>
      </c>
      <c r="FD22" s="17">
        <v>0.51307000000000003</v>
      </c>
      <c r="FE22" s="2">
        <v>6.0000000000000002E-6</v>
      </c>
      <c r="FF22" s="3">
        <v>8.4</v>
      </c>
      <c r="FG22" s="2">
        <v>18.306000000000001</v>
      </c>
      <c r="FH22" s="2">
        <v>3.0000000000000001E-3</v>
      </c>
      <c r="FI22" s="2">
        <v>15.494999999999999</v>
      </c>
      <c r="FJ22" s="2">
        <v>3.0000000000000001E-3</v>
      </c>
      <c r="FK22" s="2">
        <v>37.96</v>
      </c>
      <c r="FL22" s="2">
        <v>7.0000000000000001E-3</v>
      </c>
      <c r="FM22" s="2">
        <v>0.28326200000000001</v>
      </c>
      <c r="FN22" s="2">
        <v>9.0000000000000002E-6</v>
      </c>
      <c r="FO22" s="8" t="s">
        <v>3</v>
      </c>
      <c r="FT22" s="140"/>
      <c r="FW22" s="121"/>
      <c r="FX22" s="121"/>
      <c r="FY22" s="23"/>
      <c r="FZ22" s="23"/>
      <c r="GA22" s="23"/>
      <c r="GB22" s="23"/>
      <c r="GC22" s="23"/>
      <c r="GD22" s="23"/>
      <c r="GG22" s="23"/>
    </row>
    <row r="23" spans="2:273" x14ac:dyDescent="0.25">
      <c r="B23" s="7" t="s">
        <v>137</v>
      </c>
      <c r="C23" s="2" t="s">
        <v>11</v>
      </c>
      <c r="D23" s="109" t="s">
        <v>141</v>
      </c>
      <c r="E23" s="41">
        <v>109</v>
      </c>
      <c r="F23" s="2">
        <v>54.973999999999997</v>
      </c>
      <c r="G23" s="4">
        <v>1</v>
      </c>
      <c r="H23" s="2">
        <v>89.309326112262724</v>
      </c>
      <c r="I23" s="2" t="s">
        <v>3</v>
      </c>
      <c r="J23" s="2" t="s">
        <v>3</v>
      </c>
      <c r="K23" s="2" t="s">
        <v>3</v>
      </c>
      <c r="L23" s="2">
        <v>0.47799999999999998</v>
      </c>
      <c r="M23" s="2" t="s">
        <v>3</v>
      </c>
      <c r="N23" s="2">
        <v>20.75</v>
      </c>
      <c r="O23" s="2" t="s">
        <v>3</v>
      </c>
      <c r="P23" s="2">
        <v>42.82</v>
      </c>
      <c r="Q23" s="2" t="s">
        <v>3</v>
      </c>
      <c r="R23" s="2" t="s">
        <v>3</v>
      </c>
      <c r="S23" s="2" t="s">
        <v>3</v>
      </c>
      <c r="T23" s="2">
        <v>21.42</v>
      </c>
      <c r="U23" s="2" t="s">
        <v>3</v>
      </c>
      <c r="V23" s="2" t="s">
        <v>3</v>
      </c>
      <c r="W23" s="2" t="s">
        <v>3</v>
      </c>
      <c r="X23" s="2">
        <v>13.55</v>
      </c>
      <c r="Y23" s="2" t="s">
        <v>3</v>
      </c>
      <c r="Z23" s="2">
        <v>0.11</v>
      </c>
      <c r="AA23" s="2" t="s">
        <v>3</v>
      </c>
      <c r="AB23" s="2" t="s">
        <v>3</v>
      </c>
      <c r="AC23" s="2" t="s">
        <v>3</v>
      </c>
      <c r="AD23" s="2">
        <v>99.128</v>
      </c>
      <c r="AE23" s="2" t="s">
        <v>3</v>
      </c>
      <c r="AF23" s="2">
        <v>14.792752054233247</v>
      </c>
      <c r="AG23" s="2" t="s">
        <v>3</v>
      </c>
      <c r="AH23" s="2">
        <v>7.3652455498630296</v>
      </c>
      <c r="AI23" s="2" t="s">
        <v>3</v>
      </c>
      <c r="AJ23" s="2">
        <v>99.865997604096279</v>
      </c>
      <c r="AK23" s="2" t="s">
        <v>3</v>
      </c>
      <c r="AL23" s="2" t="s">
        <v>3</v>
      </c>
      <c r="AM23" s="2">
        <v>1.1131110047657959E-2</v>
      </c>
      <c r="AN23" s="2">
        <v>0.7573133785241617</v>
      </c>
      <c r="AO23" s="2">
        <v>1.0487256631811015</v>
      </c>
      <c r="AP23" s="2">
        <v>0.17162069999474749</v>
      </c>
      <c r="AQ23" s="2" t="s">
        <v>3</v>
      </c>
      <c r="AR23" s="2">
        <v>0.38307125510692464</v>
      </c>
      <c r="AS23" s="2" t="s">
        <v>3</v>
      </c>
      <c r="AT23" s="2">
        <v>0.62543741222817362</v>
      </c>
      <c r="AU23" s="2" t="s">
        <v>3</v>
      </c>
      <c r="AV23" s="2">
        <v>3.0000390191023367</v>
      </c>
      <c r="AW23" s="2">
        <v>4</v>
      </c>
      <c r="AX23" s="7">
        <v>0.62016067138108077</v>
      </c>
      <c r="AY23" s="2" t="s">
        <v>3</v>
      </c>
      <c r="AZ23" s="2">
        <v>0.37983932861891923</v>
      </c>
      <c r="BA23" s="2" t="s">
        <v>3</v>
      </c>
      <c r="BB23" s="2">
        <v>2.2320807170618036</v>
      </c>
      <c r="BC23" s="2" t="s">
        <v>3</v>
      </c>
      <c r="BD23" s="2">
        <v>8.0422847238958308</v>
      </c>
      <c r="BE23" s="2" t="s">
        <v>3</v>
      </c>
      <c r="BF23" s="2">
        <v>0.30939821357836406</v>
      </c>
      <c r="BG23" s="2" t="s">
        <v>3</v>
      </c>
      <c r="BH23" s="2">
        <v>8.677969034613664E-2</v>
      </c>
      <c r="BI23" s="2" t="s">
        <v>3</v>
      </c>
      <c r="BJ23" s="2">
        <v>0.53028619689634238</v>
      </c>
      <c r="BK23" s="2" t="s">
        <v>3</v>
      </c>
      <c r="BL23" s="2">
        <v>0.38293411275752093</v>
      </c>
      <c r="BM23" s="2" t="s">
        <v>3</v>
      </c>
      <c r="BN23" s="2">
        <v>0.58067718303082427</v>
      </c>
      <c r="BO23" s="8" t="s">
        <v>3</v>
      </c>
      <c r="BP23" s="2">
        <v>40.44</v>
      </c>
      <c r="BQ23" s="2" t="s">
        <v>3</v>
      </c>
      <c r="BR23" s="2">
        <v>3.5999999999999997E-2</v>
      </c>
      <c r="BS23" s="2" t="s">
        <v>3</v>
      </c>
      <c r="BT23" s="2">
        <v>10.48</v>
      </c>
      <c r="BU23" s="2" t="s">
        <v>3</v>
      </c>
      <c r="BV23" s="2">
        <v>0.158</v>
      </c>
      <c r="BW23" s="2" t="s">
        <v>3</v>
      </c>
      <c r="BX23" s="2">
        <v>49.13</v>
      </c>
      <c r="BY23" s="2" t="s">
        <v>3</v>
      </c>
      <c r="BZ23" s="2">
        <v>0.27900000000000003</v>
      </c>
      <c r="CA23" s="2" t="s">
        <v>3</v>
      </c>
      <c r="CB23" s="2">
        <v>0.18099999999999999</v>
      </c>
      <c r="CC23" s="2" t="s">
        <v>3</v>
      </c>
      <c r="CD23" s="2">
        <v>5.8000000000000003E-2</v>
      </c>
      <c r="CE23" s="2" t="s">
        <v>3</v>
      </c>
      <c r="CF23" s="2" t="s">
        <v>3</v>
      </c>
      <c r="CG23" s="2" t="s">
        <v>3</v>
      </c>
      <c r="CH23" s="2" t="s">
        <v>3</v>
      </c>
      <c r="CI23" s="2" t="s">
        <v>3</v>
      </c>
      <c r="CJ23" s="2">
        <v>100.762</v>
      </c>
      <c r="CK23" s="2">
        <v>89.311694173266616</v>
      </c>
      <c r="CL23" s="2">
        <v>0.10690673887737276</v>
      </c>
      <c r="CM23" s="2">
        <v>0.89309326112262721</v>
      </c>
      <c r="CN23" s="7">
        <v>0.1</v>
      </c>
      <c r="CO23" s="2">
        <v>964.8250115265796</v>
      </c>
      <c r="CP23" s="2" t="s">
        <v>3</v>
      </c>
      <c r="CQ23" s="2">
        <v>1.249820493231808</v>
      </c>
      <c r="CR23" s="2" t="s">
        <v>3</v>
      </c>
      <c r="CS23" s="136">
        <v>54.929684999999999</v>
      </c>
      <c r="CT23" s="2">
        <v>160.82565299999999</v>
      </c>
      <c r="CU23" s="2" t="s">
        <v>137</v>
      </c>
      <c r="CV23" s="2" t="s">
        <v>11</v>
      </c>
      <c r="CW23" s="2" t="s">
        <v>3</v>
      </c>
      <c r="CX23" s="2" t="s">
        <v>139</v>
      </c>
      <c r="CY23" s="2" t="s">
        <v>1819</v>
      </c>
      <c r="CZ23" s="2">
        <v>50.135928737444843</v>
      </c>
      <c r="DA23" s="2">
        <v>0.83157183006284019</v>
      </c>
      <c r="DB23" s="2">
        <v>18.01067801431503</v>
      </c>
      <c r="DC23" s="2">
        <v>10.353335133443501</v>
      </c>
      <c r="DD23" s="2">
        <v>0.20436934806629128</v>
      </c>
      <c r="DE23" s="2">
        <v>6.2820922755352591</v>
      </c>
      <c r="DF23" s="2">
        <v>11.00372893775647</v>
      </c>
      <c r="DG23" s="2">
        <v>2.3859869700350265</v>
      </c>
      <c r="DH23" s="2">
        <v>0.66445206760469089</v>
      </c>
      <c r="DI23" s="2">
        <v>0.12785668573605413</v>
      </c>
      <c r="DJ23" s="2">
        <v>100</v>
      </c>
      <c r="DK23" s="2">
        <v>0.51960014340364802</v>
      </c>
      <c r="DL23" s="2" t="s">
        <v>3</v>
      </c>
      <c r="DM23" s="2">
        <v>1.5151951558444576</v>
      </c>
      <c r="DN23" s="2">
        <v>0.27844622325261981</v>
      </c>
      <c r="DO23" s="2">
        <v>41</v>
      </c>
      <c r="DP23" s="2">
        <v>313</v>
      </c>
      <c r="DQ23" s="2">
        <v>79</v>
      </c>
      <c r="DR23" s="2">
        <v>40</v>
      </c>
      <c r="DS23" s="2">
        <v>30</v>
      </c>
      <c r="DT23" s="2" t="s">
        <v>3</v>
      </c>
      <c r="DU23" s="2">
        <v>80</v>
      </c>
      <c r="DV23" s="2">
        <v>17</v>
      </c>
      <c r="DW23" s="2">
        <v>11</v>
      </c>
      <c r="DX23" s="2">
        <v>331</v>
      </c>
      <c r="DY23" s="2">
        <v>17</v>
      </c>
      <c r="DZ23" s="2">
        <v>54</v>
      </c>
      <c r="EA23" s="2">
        <v>0.85296820541848239</v>
      </c>
      <c r="EB23" s="2" t="s">
        <v>3</v>
      </c>
      <c r="EC23" s="2" t="s">
        <v>3</v>
      </c>
      <c r="ED23" s="2" t="s">
        <v>3</v>
      </c>
      <c r="EE23" s="2">
        <v>0.40605400456982882</v>
      </c>
      <c r="EF23" s="2">
        <v>327</v>
      </c>
      <c r="EG23" s="2">
        <v>4.3839821633984561</v>
      </c>
      <c r="EH23" s="2">
        <v>13.069719764376076</v>
      </c>
      <c r="EI23" s="2">
        <v>1.9489693990445225</v>
      </c>
      <c r="EJ23" s="2">
        <v>9.4714442192169628</v>
      </c>
      <c r="EK23" s="2">
        <v>2.7207762930523969</v>
      </c>
      <c r="EL23" s="2">
        <v>0.87843797131145074</v>
      </c>
      <c r="EM23" s="2">
        <v>2.693829328511419</v>
      </c>
      <c r="EN23" s="2">
        <v>0.4406296483896785</v>
      </c>
      <c r="EO23" s="2">
        <v>2.7873229972386073</v>
      </c>
      <c r="EP23" s="2">
        <v>0.60910373699066245</v>
      </c>
      <c r="EQ23" s="2">
        <v>1.791214502063456</v>
      </c>
      <c r="ER23" s="2">
        <v>0.25737958959766954</v>
      </c>
      <c r="ES23" s="2">
        <v>1.6787109961495532</v>
      </c>
      <c r="ET23" s="2">
        <v>0.26217391773873877</v>
      </c>
      <c r="EU23" s="2">
        <v>1.452891803553664</v>
      </c>
      <c r="EV23" s="2">
        <v>7.4760560867916603E-2</v>
      </c>
      <c r="EW23" s="2" t="s">
        <v>3</v>
      </c>
      <c r="EX23" s="2">
        <v>4.1630521596692352E-2</v>
      </c>
      <c r="EY23" s="2">
        <v>1.6834795311721233</v>
      </c>
      <c r="EZ23" s="2">
        <v>0.58369789632068969</v>
      </c>
      <c r="FA23" s="2">
        <v>0.32170817228280613</v>
      </c>
      <c r="FB23" s="17">
        <v>0.70334600000000003</v>
      </c>
      <c r="FC23" s="2">
        <v>1.4E-5</v>
      </c>
      <c r="FD23" s="17">
        <v>0.51303299999999996</v>
      </c>
      <c r="FE23" s="2">
        <v>6.0000000000000002E-6</v>
      </c>
      <c r="FF23" s="3">
        <v>7.7</v>
      </c>
      <c r="FG23" s="2">
        <v>18.335000000000001</v>
      </c>
      <c r="FH23" s="2">
        <v>1E-3</v>
      </c>
      <c r="FI23" s="2">
        <v>15.51</v>
      </c>
      <c r="FJ23" s="2">
        <v>1E-3</v>
      </c>
      <c r="FK23" s="2">
        <v>38.07</v>
      </c>
      <c r="FL23" s="2">
        <v>3.0000000000000001E-3</v>
      </c>
      <c r="FM23" s="2">
        <v>0.28323500000000001</v>
      </c>
      <c r="FN23" s="2">
        <v>6.0000000000000002E-6</v>
      </c>
      <c r="FO23" s="8" t="s">
        <v>3</v>
      </c>
      <c r="FT23" s="140"/>
      <c r="FW23" s="121"/>
      <c r="FX23" s="121"/>
      <c r="FY23" s="23"/>
      <c r="FZ23" s="23"/>
      <c r="GA23" s="23"/>
      <c r="GB23" s="23"/>
      <c r="GC23" s="23"/>
      <c r="GD23" s="23"/>
      <c r="GG23" s="23"/>
    </row>
    <row r="24" spans="2:273" x14ac:dyDescent="0.25">
      <c r="B24" s="7" t="s">
        <v>137</v>
      </c>
      <c r="C24" s="2" t="s">
        <v>12</v>
      </c>
      <c r="D24" s="109" t="s">
        <v>142</v>
      </c>
      <c r="E24" s="41">
        <v>110</v>
      </c>
      <c r="F24" s="2">
        <v>55.033000000000001</v>
      </c>
      <c r="G24" s="4">
        <v>7</v>
      </c>
      <c r="H24" s="2">
        <v>88</v>
      </c>
      <c r="I24" s="2">
        <v>0.67984106024416036</v>
      </c>
      <c r="J24" s="2" t="s">
        <v>3</v>
      </c>
      <c r="K24" s="2" t="s">
        <v>3</v>
      </c>
      <c r="L24" s="2">
        <v>0.53616562365562537</v>
      </c>
      <c r="M24" s="2">
        <v>5.9974767002093726E-2</v>
      </c>
      <c r="N24" s="2">
        <v>24.933262104062987</v>
      </c>
      <c r="O24" s="2">
        <v>3.4003797035968413</v>
      </c>
      <c r="P24" s="2">
        <v>37.397955387356141</v>
      </c>
      <c r="Q24" s="2">
        <v>3.6987646674318082</v>
      </c>
      <c r="R24" s="2" t="s">
        <v>3</v>
      </c>
      <c r="S24" s="2" t="s">
        <v>3</v>
      </c>
      <c r="T24" s="2">
        <v>23.224454022333781</v>
      </c>
      <c r="U24" s="2">
        <v>1.5601254880291977</v>
      </c>
      <c r="V24" s="2">
        <v>4.5192025861815463E-2</v>
      </c>
      <c r="W24" s="2">
        <v>3.8098333850071782E-2</v>
      </c>
      <c r="X24" s="2">
        <v>13.612726114873933</v>
      </c>
      <c r="Y24" s="2">
        <v>0.35074595331709096</v>
      </c>
      <c r="Z24" s="2">
        <v>4.3285714285714282E-2</v>
      </c>
      <c r="AA24" s="2">
        <v>7.5376199350799242E-2</v>
      </c>
      <c r="AB24" s="2" t="s">
        <v>3</v>
      </c>
      <c r="AC24" s="2" t="s">
        <v>3</v>
      </c>
      <c r="AD24" s="2">
        <v>99.793040992429994</v>
      </c>
      <c r="AE24" s="2">
        <v>0.20055190592148686</v>
      </c>
      <c r="AF24" s="2">
        <v>15.657503294137976</v>
      </c>
      <c r="AG24" s="2">
        <v>0.50877212769961733</v>
      </c>
      <c r="AH24" s="2">
        <v>8.4095918295130083</v>
      </c>
      <c r="AI24" s="2">
        <v>2.183240144746565</v>
      </c>
      <c r="AJ24" s="2">
        <v>100.63568209374721</v>
      </c>
      <c r="AK24" s="2">
        <v>0.15572831744030921</v>
      </c>
      <c r="AL24" s="2" t="s">
        <v>3</v>
      </c>
      <c r="AM24" s="2">
        <v>1.2191251898078372E-2</v>
      </c>
      <c r="AN24" s="2">
        <v>0.88774664195485153</v>
      </c>
      <c r="AO24" s="2">
        <v>0.8961258413401183</v>
      </c>
      <c r="AP24" s="2">
        <v>0.19167115679040006</v>
      </c>
      <c r="AQ24" s="2" t="s">
        <v>3</v>
      </c>
      <c r="AR24" s="2">
        <v>0.39618670913243326</v>
      </c>
      <c r="AS24" s="2">
        <v>1.1514800102394721E-3</v>
      </c>
      <c r="AT24" s="2">
        <v>0.61390007220264831</v>
      </c>
      <c r="AU24" s="2">
        <v>1.0637747304679676E-3</v>
      </c>
      <c r="AV24" s="2">
        <v>3.0000369280592367</v>
      </c>
      <c r="AW24" s="2">
        <v>4</v>
      </c>
      <c r="AX24" s="7">
        <v>0.60778076035914108</v>
      </c>
      <c r="AY24" s="2">
        <v>1.1518380941314606E-2</v>
      </c>
      <c r="AZ24" s="2">
        <v>0.39221923964085892</v>
      </c>
      <c r="BA24" s="2">
        <v>1.1518380941314606E-2</v>
      </c>
      <c r="BB24" s="2">
        <v>2.2137757001464213</v>
      </c>
      <c r="BC24" s="2">
        <v>0.67126397787811487</v>
      </c>
      <c r="BD24" s="2">
        <v>8.0795364061483124</v>
      </c>
      <c r="BE24" s="2">
        <v>3.2330016117259812</v>
      </c>
      <c r="BF24" s="2">
        <v>0.32225853218933898</v>
      </c>
      <c r="BG24" s="2">
        <v>6.3353074533559164E-2</v>
      </c>
      <c r="BH24" s="2">
        <v>9.7022160717556566E-2</v>
      </c>
      <c r="BI24" s="2">
        <v>2.5799416289700065E-2</v>
      </c>
      <c r="BJ24" s="2">
        <v>0.45357762766575987</v>
      </c>
      <c r="BK24" s="2">
        <v>5.034098019123967E-2</v>
      </c>
      <c r="BL24" s="2">
        <v>0.44940021161668353</v>
      </c>
      <c r="BM24" s="2">
        <v>5.4171678135007652E-2</v>
      </c>
      <c r="BN24" s="2">
        <v>0.5025420654020315</v>
      </c>
      <c r="BO24" s="8">
        <v>5.5223575841939189E-2</v>
      </c>
      <c r="BP24" s="2">
        <v>40.241406513385279</v>
      </c>
      <c r="BQ24" s="2">
        <v>0.32680883110990339</v>
      </c>
      <c r="BR24" s="2">
        <v>7.8571428571428577E-3</v>
      </c>
      <c r="BS24" s="2">
        <v>1.3569924728710072E-2</v>
      </c>
      <c r="BT24" s="2">
        <v>11.605585263260723</v>
      </c>
      <c r="BU24" s="2">
        <v>0.63059412873659049</v>
      </c>
      <c r="BV24" s="2">
        <v>0.17687343061488439</v>
      </c>
      <c r="BW24" s="2">
        <v>5.6192240879473006E-2</v>
      </c>
      <c r="BX24" s="2">
        <v>47.729152573657288</v>
      </c>
      <c r="BY24" s="2">
        <v>0.55401533198526642</v>
      </c>
      <c r="BZ24" s="2">
        <v>0.16820287471927015</v>
      </c>
      <c r="CA24" s="2">
        <v>3.0141131907060543E-2</v>
      </c>
      <c r="CB24" s="2">
        <v>0.19841347687758873</v>
      </c>
      <c r="CC24" s="2">
        <v>9.5752695137010194E-2</v>
      </c>
      <c r="CD24" s="2">
        <v>8.036586748497114E-2</v>
      </c>
      <c r="CE24" s="2">
        <v>7.199954226698789E-2</v>
      </c>
      <c r="CF24" s="2" t="s">
        <v>3</v>
      </c>
      <c r="CG24" s="2" t="s">
        <v>3</v>
      </c>
      <c r="CH24" s="2" t="s">
        <v>3</v>
      </c>
      <c r="CI24" s="2" t="s">
        <v>3</v>
      </c>
      <c r="CJ24" s="2">
        <v>100.20785714285715</v>
      </c>
      <c r="CK24" s="2">
        <v>87.994352393342183</v>
      </c>
      <c r="CL24" s="2">
        <v>0.1200564760665781</v>
      </c>
      <c r="CM24" s="2">
        <v>0.8799435239334219</v>
      </c>
      <c r="CN24" s="7">
        <v>9.9999999999999992E-2</v>
      </c>
      <c r="CO24" s="2">
        <v>950.08289903963646</v>
      </c>
      <c r="CP24" s="2">
        <v>73.836263385959796</v>
      </c>
      <c r="CQ24" s="2">
        <v>1.3104526356642729</v>
      </c>
      <c r="CR24" s="2">
        <v>0.33080808252740973</v>
      </c>
      <c r="CS24" s="136">
        <v>55.005243999999998</v>
      </c>
      <c r="CT24" s="2">
        <v>160.75912199999999</v>
      </c>
      <c r="CU24" s="2" t="s">
        <v>137</v>
      </c>
      <c r="CV24" s="2" t="s">
        <v>12</v>
      </c>
      <c r="CW24" s="2" t="s">
        <v>3</v>
      </c>
      <c r="CX24" s="2" t="s">
        <v>139</v>
      </c>
      <c r="CY24" s="2" t="s">
        <v>1821</v>
      </c>
      <c r="CZ24" s="2">
        <v>52.007705466915574</v>
      </c>
      <c r="DA24" s="2">
        <v>0.83393400062036771</v>
      </c>
      <c r="DB24" s="2">
        <v>16.41713255744801</v>
      </c>
      <c r="DC24" s="2">
        <v>9.349664014591303</v>
      </c>
      <c r="DD24" s="2">
        <v>0.18207726672169669</v>
      </c>
      <c r="DE24" s="2">
        <v>8.2488043487177496</v>
      </c>
      <c r="DF24" s="2">
        <v>9.7376129384863184</v>
      </c>
      <c r="DG24" s="2">
        <v>2.4243437171231439</v>
      </c>
      <c r="DH24" s="2">
        <v>0.6840471898936672</v>
      </c>
      <c r="DI24" s="2">
        <v>0.11467849948217361</v>
      </c>
      <c r="DJ24" s="2">
        <v>100</v>
      </c>
      <c r="DK24" s="2">
        <v>0.61129863063302725</v>
      </c>
      <c r="DL24" s="2" t="s">
        <v>3</v>
      </c>
      <c r="DM24" s="2">
        <v>5.1641906474880459</v>
      </c>
      <c r="DN24" s="2">
        <v>0.32005648478768334</v>
      </c>
      <c r="DO24" s="2">
        <v>37</v>
      </c>
      <c r="DP24" s="2">
        <v>267</v>
      </c>
      <c r="DQ24" s="2">
        <v>368</v>
      </c>
      <c r="DR24" s="2">
        <v>41</v>
      </c>
      <c r="DS24" s="2">
        <v>119</v>
      </c>
      <c r="DT24" s="2" t="s">
        <v>3</v>
      </c>
      <c r="DU24" s="2">
        <v>81</v>
      </c>
      <c r="DV24" s="2">
        <v>16</v>
      </c>
      <c r="DW24" s="2">
        <v>13</v>
      </c>
      <c r="DX24" s="2">
        <v>240</v>
      </c>
      <c r="DY24" s="2">
        <v>18</v>
      </c>
      <c r="DZ24" s="2">
        <v>74</v>
      </c>
      <c r="EA24" s="2">
        <v>1.0571078275341521</v>
      </c>
      <c r="EB24" s="2" t="s">
        <v>3</v>
      </c>
      <c r="EC24" s="2" t="s">
        <v>3</v>
      </c>
      <c r="ED24" s="2" t="s">
        <v>3</v>
      </c>
      <c r="EE24" s="2">
        <v>0.5914204017758844</v>
      </c>
      <c r="EF24" s="2">
        <v>226</v>
      </c>
      <c r="EG24" s="2">
        <v>3.9406733388980322</v>
      </c>
      <c r="EH24" s="2">
        <v>9.912609745601106</v>
      </c>
      <c r="EI24" s="2">
        <v>1.6331472091157155</v>
      </c>
      <c r="EJ24" s="2">
        <v>8.7217037538699564</v>
      </c>
      <c r="EK24" s="2">
        <v>2.4743319720118979</v>
      </c>
      <c r="EL24" s="2">
        <v>0.73793191826818672</v>
      </c>
      <c r="EM24" s="2">
        <v>2.6091328464549113</v>
      </c>
      <c r="EN24" s="2">
        <v>0.40853189265368356</v>
      </c>
      <c r="EO24" s="2">
        <v>2.7761746046955258</v>
      </c>
      <c r="EP24" s="2">
        <v>0.61294829041946253</v>
      </c>
      <c r="EQ24" s="2">
        <v>1.7850921004175626</v>
      </c>
      <c r="ER24" s="2">
        <v>0.28231545220850152</v>
      </c>
      <c r="ES24" s="2">
        <v>1.6954126620928729</v>
      </c>
      <c r="ET24" s="2">
        <v>0.2778078729406635</v>
      </c>
      <c r="EU24" s="2">
        <v>1.7457824934490189</v>
      </c>
      <c r="EV24" s="2">
        <v>5.8695567814981031E-2</v>
      </c>
      <c r="EW24" s="2" t="s">
        <v>3</v>
      </c>
      <c r="EX24" s="2">
        <v>6.3724105554701829E-2</v>
      </c>
      <c r="EY24" s="2">
        <v>1.9094150963858822</v>
      </c>
      <c r="EZ24" s="2">
        <v>0.81619809914863306</v>
      </c>
      <c r="FA24" s="2">
        <v>0.33402703145469415</v>
      </c>
      <c r="FB24" s="17">
        <v>0.70338599999999996</v>
      </c>
      <c r="FC24" s="2">
        <v>1.4E-5</v>
      </c>
      <c r="FD24" s="17">
        <v>0.51304400000000006</v>
      </c>
      <c r="FE24" s="2">
        <v>5.0000000000000004E-6</v>
      </c>
      <c r="FF24" s="3">
        <v>7.9</v>
      </c>
      <c r="FG24" s="2">
        <v>18.343</v>
      </c>
      <c r="FH24" s="2">
        <v>2E-3</v>
      </c>
      <c r="FI24" s="2">
        <v>15.528</v>
      </c>
      <c r="FJ24" s="2">
        <v>1E-3</v>
      </c>
      <c r="FK24" s="2">
        <v>38.158999999999999</v>
      </c>
      <c r="FL24" s="2">
        <v>4.0000000000000001E-3</v>
      </c>
      <c r="FM24" s="2">
        <v>0.28321099999999999</v>
      </c>
      <c r="FN24" s="2">
        <v>7.9999999999999996E-6</v>
      </c>
      <c r="FO24" s="8" t="s">
        <v>3</v>
      </c>
      <c r="FT24" s="140"/>
      <c r="FW24" s="121"/>
      <c r="FX24" s="121"/>
      <c r="FY24" s="23"/>
      <c r="FZ24" s="23"/>
      <c r="GA24" s="23"/>
      <c r="GB24" s="23"/>
      <c r="GC24" s="23"/>
      <c r="GD24" s="23"/>
      <c r="GG24" s="23"/>
    </row>
    <row r="25" spans="2:273" x14ac:dyDescent="0.25">
      <c r="B25" s="7" t="s">
        <v>168</v>
      </c>
      <c r="C25" s="2" t="s">
        <v>13</v>
      </c>
      <c r="D25" s="109" t="s">
        <v>186</v>
      </c>
      <c r="E25" s="41">
        <v>190</v>
      </c>
      <c r="F25" s="2">
        <v>55.832000000000001</v>
      </c>
      <c r="G25" s="4">
        <v>2</v>
      </c>
      <c r="H25" s="2">
        <v>91.615804571862398</v>
      </c>
      <c r="I25" s="2" t="s">
        <v>3</v>
      </c>
      <c r="J25" s="2" t="s">
        <v>3</v>
      </c>
      <c r="K25" s="2" t="s">
        <v>3</v>
      </c>
      <c r="L25" s="2">
        <v>0.435</v>
      </c>
      <c r="M25" s="2">
        <v>6.7882250993908572E-2</v>
      </c>
      <c r="N25" s="2">
        <v>14.58</v>
      </c>
      <c r="O25" s="2">
        <v>4.2426406871191945E-2</v>
      </c>
      <c r="P25" s="2">
        <v>50.28</v>
      </c>
      <c r="Q25" s="2">
        <v>0.38183766184073509</v>
      </c>
      <c r="R25" s="2" t="s">
        <v>3</v>
      </c>
      <c r="S25" s="2" t="s">
        <v>3</v>
      </c>
      <c r="T25" s="2">
        <v>18.145000000000003</v>
      </c>
      <c r="U25" s="2">
        <v>3.5355339059327882E-2</v>
      </c>
      <c r="V25" s="2">
        <v>0</v>
      </c>
      <c r="W25" s="2">
        <v>0</v>
      </c>
      <c r="X25" s="2">
        <v>15.51</v>
      </c>
      <c r="Y25" s="2">
        <v>0.15556349186103965</v>
      </c>
      <c r="Z25" s="2">
        <v>0.189</v>
      </c>
      <c r="AA25" s="2">
        <v>4.5254833995938978E-2</v>
      </c>
      <c r="AB25" s="2" t="s">
        <v>3</v>
      </c>
      <c r="AC25" s="2" t="s">
        <v>3</v>
      </c>
      <c r="AD25" s="2">
        <v>99.13900000000001</v>
      </c>
      <c r="AE25" s="2">
        <v>0.1060660171779761</v>
      </c>
      <c r="AF25" s="2">
        <v>10.723720446619652</v>
      </c>
      <c r="AG25" s="2">
        <v>0.24473228939819827</v>
      </c>
      <c r="AH25" s="2">
        <v>8.2476989924209256</v>
      </c>
      <c r="AI25" s="2">
        <v>0.2326927654355084</v>
      </c>
      <c r="AJ25" s="2">
        <v>99.965419439040573</v>
      </c>
      <c r="AK25" s="2">
        <v>8.2750202081349394E-2</v>
      </c>
      <c r="AL25" s="2" t="s">
        <v>3</v>
      </c>
      <c r="AM25" s="2">
        <v>1.0252011584136422E-2</v>
      </c>
      <c r="AN25" s="2">
        <v>0.53856413184508378</v>
      </c>
      <c r="AO25" s="2">
        <v>1.2463320867459697</v>
      </c>
      <c r="AP25" s="2">
        <v>0.1945070948251133</v>
      </c>
      <c r="AQ25" s="2" t="s">
        <v>3</v>
      </c>
      <c r="AR25" s="2">
        <v>0.28106104053386161</v>
      </c>
      <c r="AS25" s="2">
        <v>0</v>
      </c>
      <c r="AT25" s="2">
        <v>0.72456628669816747</v>
      </c>
      <c r="AU25" s="2">
        <v>4.7636794754478771E-3</v>
      </c>
      <c r="AV25" s="2">
        <v>3.0000463317077801</v>
      </c>
      <c r="AW25" s="2">
        <v>4</v>
      </c>
      <c r="AX25" s="7">
        <v>0.7205102306558665</v>
      </c>
      <c r="AY25" s="2">
        <v>6.6154338480626457E-3</v>
      </c>
      <c r="AZ25" s="2">
        <v>0.2794897693441335</v>
      </c>
      <c r="BA25" s="2">
        <v>6.6154338480626457E-3</v>
      </c>
      <c r="BB25" s="2">
        <v>1.4460173345210392</v>
      </c>
      <c r="BC25" s="2">
        <v>7.377321944662707E-2</v>
      </c>
      <c r="BD25" s="2">
        <v>4.5574122731657543</v>
      </c>
      <c r="BE25" s="2">
        <v>0.30423965414299797</v>
      </c>
      <c r="BF25" s="2">
        <v>0.40901387824421548</v>
      </c>
      <c r="BG25" s="2">
        <v>1.2336082075368822E-2</v>
      </c>
      <c r="BH25" s="2">
        <v>9.8267850718241762E-2</v>
      </c>
      <c r="BI25" s="2">
        <v>2.8920348908778263E-3</v>
      </c>
      <c r="BJ25" s="2">
        <v>0.6296471628242486</v>
      </c>
      <c r="BK25" s="2">
        <v>4.0150582161754354E-3</v>
      </c>
      <c r="BL25" s="2">
        <v>0.27208498645750973</v>
      </c>
      <c r="BM25" s="2">
        <v>1.1230233252976574E-3</v>
      </c>
      <c r="BN25" s="2">
        <v>0.69826052345900336</v>
      </c>
      <c r="BO25" s="8">
        <v>2.2131454678631299E-3</v>
      </c>
      <c r="BP25" s="2">
        <v>40.770000000000003</v>
      </c>
      <c r="BQ25" s="2">
        <v>0</v>
      </c>
      <c r="BR25" s="2">
        <v>3.5999999999999997E-2</v>
      </c>
      <c r="BS25" s="2">
        <v>0</v>
      </c>
      <c r="BT25" s="2">
        <v>8.1999999999999993</v>
      </c>
      <c r="BU25" s="2">
        <v>0</v>
      </c>
      <c r="BV25" s="2">
        <v>0.14499999999999999</v>
      </c>
      <c r="BW25" s="2">
        <v>0</v>
      </c>
      <c r="BX25" s="2">
        <v>50.27</v>
      </c>
      <c r="BY25" s="2">
        <v>0</v>
      </c>
      <c r="BZ25" s="2">
        <v>0.161</v>
      </c>
      <c r="CA25" s="2">
        <v>0</v>
      </c>
      <c r="CB25" s="2">
        <v>0.36799999999999999</v>
      </c>
      <c r="CC25" s="2">
        <v>0</v>
      </c>
      <c r="CD25" s="2">
        <v>5.3999999999999999E-2</v>
      </c>
      <c r="CE25" s="2">
        <v>0</v>
      </c>
      <c r="CF25" s="2" t="s">
        <v>3</v>
      </c>
      <c r="CG25" s="2" t="s">
        <v>3</v>
      </c>
      <c r="CH25" s="2" t="s">
        <v>3</v>
      </c>
      <c r="CI25" s="2" t="s">
        <v>3</v>
      </c>
      <c r="CJ25" s="2">
        <v>100.004</v>
      </c>
      <c r="CK25" s="2">
        <v>91.615804571862398</v>
      </c>
      <c r="CL25" s="2">
        <v>8.3841954281376016E-2</v>
      </c>
      <c r="CM25" s="2">
        <v>0.91615804571862403</v>
      </c>
      <c r="CN25" s="7">
        <v>0.1</v>
      </c>
      <c r="CO25" s="2">
        <v>1188.8262726671164</v>
      </c>
      <c r="CP25" s="2">
        <v>25.215399027164519</v>
      </c>
      <c r="CQ25" s="2">
        <v>1.5731732945572161</v>
      </c>
      <c r="CR25" s="2">
        <v>3.1980485700113116E-2</v>
      </c>
      <c r="CS25" s="136">
        <v>55.793765</v>
      </c>
      <c r="CT25" s="2">
        <v>160.32954100000001</v>
      </c>
      <c r="CU25" s="2" t="s">
        <v>168</v>
      </c>
      <c r="CV25" s="2" t="s">
        <v>13</v>
      </c>
      <c r="CW25" s="2" t="s">
        <v>3</v>
      </c>
      <c r="CX25" s="2" t="s">
        <v>1822</v>
      </c>
      <c r="CY25" s="2" t="s">
        <v>1823</v>
      </c>
      <c r="CZ25" s="2">
        <v>50.86701772832798</v>
      </c>
      <c r="DA25" s="2">
        <v>1.2192094622506902</v>
      </c>
      <c r="DB25" s="2">
        <v>14.560558905731606</v>
      </c>
      <c r="DC25" s="2">
        <v>9.5306604929258238</v>
      </c>
      <c r="DD25" s="2">
        <v>0.17888401126465045</v>
      </c>
      <c r="DE25" s="2">
        <v>9.0941033659682624</v>
      </c>
      <c r="DF25" s="2">
        <v>10.183397065847979</v>
      </c>
      <c r="DG25" s="2">
        <v>2.7282310097904792</v>
      </c>
      <c r="DH25" s="2">
        <v>1.2891641035273693</v>
      </c>
      <c r="DI25" s="2">
        <v>0.34877385436515651</v>
      </c>
      <c r="DJ25" s="2">
        <v>100.00000000000001</v>
      </c>
      <c r="DK25" s="2">
        <v>0.62975329223484078</v>
      </c>
      <c r="DL25" s="2" t="s">
        <v>3</v>
      </c>
      <c r="DM25" s="2" t="s">
        <v>3</v>
      </c>
      <c r="DN25" s="2" t="s">
        <v>3</v>
      </c>
      <c r="DO25" s="2">
        <v>36</v>
      </c>
      <c r="DP25" s="2">
        <v>276</v>
      </c>
      <c r="DQ25" s="2">
        <v>438</v>
      </c>
      <c r="DR25" s="2">
        <v>41</v>
      </c>
      <c r="DS25" s="2">
        <v>177</v>
      </c>
      <c r="DT25" s="2" t="s">
        <v>3</v>
      </c>
      <c r="DU25" s="2">
        <v>89</v>
      </c>
      <c r="DV25" s="2">
        <v>16</v>
      </c>
      <c r="DW25" s="2">
        <v>31</v>
      </c>
      <c r="DX25" s="2">
        <v>308</v>
      </c>
      <c r="DY25" s="2">
        <v>28</v>
      </c>
      <c r="DZ25" s="2">
        <v>130</v>
      </c>
      <c r="EA25" s="2">
        <v>5</v>
      </c>
      <c r="EB25" s="2" t="s">
        <v>3</v>
      </c>
      <c r="EC25" s="2" t="s">
        <v>3</v>
      </c>
      <c r="ED25" s="2" t="s">
        <v>3</v>
      </c>
      <c r="EE25" s="2" t="s">
        <v>3</v>
      </c>
      <c r="EF25" s="2">
        <v>322</v>
      </c>
      <c r="EG25" s="2" t="s">
        <v>3</v>
      </c>
      <c r="EH25" s="2" t="s">
        <v>3</v>
      </c>
      <c r="EI25" s="2" t="s">
        <v>3</v>
      </c>
      <c r="EJ25" s="2" t="s">
        <v>3</v>
      </c>
      <c r="EK25" s="2" t="s">
        <v>3</v>
      </c>
      <c r="EL25" s="2" t="s">
        <v>3</v>
      </c>
      <c r="EM25" s="2" t="s">
        <v>3</v>
      </c>
      <c r="EN25" s="2" t="s">
        <v>3</v>
      </c>
      <c r="EO25" s="2" t="s">
        <v>3</v>
      </c>
      <c r="EP25" s="2" t="s">
        <v>3</v>
      </c>
      <c r="EQ25" s="2" t="s">
        <v>3</v>
      </c>
      <c r="ER25" s="2" t="s">
        <v>3</v>
      </c>
      <c r="ES25" s="2" t="s">
        <v>3</v>
      </c>
      <c r="ET25" s="2" t="s">
        <v>3</v>
      </c>
      <c r="EU25" s="2" t="s">
        <v>3</v>
      </c>
      <c r="EV25" s="2" t="s">
        <v>3</v>
      </c>
      <c r="EW25" s="2" t="s">
        <v>3</v>
      </c>
      <c r="EX25" s="2" t="s">
        <v>3</v>
      </c>
      <c r="EY25" s="2" t="s">
        <v>3</v>
      </c>
      <c r="EZ25" s="2" t="s">
        <v>3</v>
      </c>
      <c r="FA25" s="2" t="s">
        <v>3</v>
      </c>
      <c r="FB25" s="17">
        <v>0.70335599999999998</v>
      </c>
      <c r="FC25" s="17">
        <v>1.2999999999999999E-5</v>
      </c>
      <c r="FD25" s="17">
        <v>0.51308100000000001</v>
      </c>
      <c r="FE25" s="17">
        <v>5.0000000000000004E-6</v>
      </c>
      <c r="FF25" s="3">
        <v>8.6</v>
      </c>
      <c r="FG25" s="18">
        <v>18.184999999999999</v>
      </c>
      <c r="FH25" s="18">
        <v>2E-3</v>
      </c>
      <c r="FI25" s="18">
        <v>15.472</v>
      </c>
      <c r="FJ25" s="18">
        <v>1E-3</v>
      </c>
      <c r="FK25" s="18">
        <v>37.85</v>
      </c>
      <c r="FL25" s="18">
        <v>3.0000000000000001E-3</v>
      </c>
      <c r="FM25" s="17">
        <v>0.283271</v>
      </c>
      <c r="FN25" s="17">
        <v>1.0000000000000001E-5</v>
      </c>
      <c r="FO25" s="8" t="s">
        <v>3</v>
      </c>
      <c r="FT25" s="140"/>
      <c r="FW25" s="121"/>
      <c r="FX25" s="121"/>
      <c r="FY25" s="23"/>
      <c r="FZ25" s="23"/>
      <c r="GA25" s="23"/>
      <c r="GB25" s="23"/>
      <c r="GC25" s="23"/>
      <c r="GD25" s="23"/>
      <c r="GG25" s="23"/>
    </row>
    <row r="26" spans="2:273" x14ac:dyDescent="0.25">
      <c r="B26" s="7" t="s">
        <v>168</v>
      </c>
      <c r="C26" s="2" t="s">
        <v>13</v>
      </c>
      <c r="D26" s="109" t="s">
        <v>187</v>
      </c>
      <c r="E26" s="41">
        <v>190</v>
      </c>
      <c r="F26" s="2">
        <v>55.832000000000001</v>
      </c>
      <c r="G26" s="4">
        <v>19</v>
      </c>
      <c r="H26" s="2">
        <v>88.387618804157555</v>
      </c>
      <c r="I26" s="2">
        <v>0.10172775327293414</v>
      </c>
      <c r="J26" s="2">
        <v>2.7263157894736843E-2</v>
      </c>
      <c r="K26" s="2">
        <v>2.5564389523239282E-2</v>
      </c>
      <c r="L26" s="2">
        <v>0.80847368421052634</v>
      </c>
      <c r="M26" s="2">
        <v>4.3804322999565833E-2</v>
      </c>
      <c r="N26" s="2">
        <v>11.584736842105261</v>
      </c>
      <c r="O26" s="2">
        <v>0.16402467365384829</v>
      </c>
      <c r="P26" s="2">
        <v>46.86</v>
      </c>
      <c r="Q26" s="2">
        <v>0.57143095237599217</v>
      </c>
      <c r="R26" s="2" t="s">
        <v>3</v>
      </c>
      <c r="S26" s="2" t="s">
        <v>3</v>
      </c>
      <c r="T26" s="2">
        <v>26.078947368421055</v>
      </c>
      <c r="U26" s="2">
        <v>0.93723526476571895</v>
      </c>
      <c r="V26" s="2">
        <v>0.26721052631578945</v>
      </c>
      <c r="W26" s="2">
        <v>2.4579980443370807E-2</v>
      </c>
      <c r="X26" s="2">
        <v>11.375789473684211</v>
      </c>
      <c r="Y26" s="2">
        <v>0.6878817387819709</v>
      </c>
      <c r="Z26" s="2">
        <v>0.11557894736842106</v>
      </c>
      <c r="AA26" s="2">
        <v>1.6533856811180907E-2</v>
      </c>
      <c r="AB26" s="2" t="s">
        <v>3</v>
      </c>
      <c r="AC26" s="2" t="s">
        <v>3</v>
      </c>
      <c r="AD26" s="2">
        <v>97.118000000000009</v>
      </c>
      <c r="AE26" s="2">
        <v>0.67067478457645002</v>
      </c>
      <c r="AF26" s="2">
        <v>16.153776441502515</v>
      </c>
      <c r="AG26" s="2">
        <v>0.97209260943770504</v>
      </c>
      <c r="AH26" s="2">
        <v>11.030418900776326</v>
      </c>
      <c r="AI26" s="2">
        <v>0.40491408109963806</v>
      </c>
      <c r="AJ26" s="2">
        <v>98.223247973857781</v>
      </c>
      <c r="AK26" s="2">
        <v>0.67096483196768886</v>
      </c>
      <c r="AL26" s="2">
        <v>9.0475818102073538E-4</v>
      </c>
      <c r="AM26" s="2">
        <v>2.0168253728848416E-2</v>
      </c>
      <c r="AN26" s="2">
        <v>0.45294284193786893</v>
      </c>
      <c r="AO26" s="2">
        <v>1.2294534509374213</v>
      </c>
      <c r="AP26" s="2">
        <v>0.27535605444325401</v>
      </c>
      <c r="AQ26" s="2" t="s">
        <v>3</v>
      </c>
      <c r="AR26" s="2">
        <v>0.4483172601813763</v>
      </c>
      <c r="AS26" s="2">
        <v>7.5105302436031937E-3</v>
      </c>
      <c r="AT26" s="2">
        <v>0.56231467139694957</v>
      </c>
      <c r="AU26" s="2">
        <v>3.0829933805165081E-3</v>
      </c>
      <c r="AV26" s="2">
        <v>3.0000508144308595</v>
      </c>
      <c r="AW26" s="2">
        <v>4</v>
      </c>
      <c r="AX26" s="7">
        <v>0.5563879234488357</v>
      </c>
      <c r="AY26" s="2">
        <v>3.0103012402985064E-2</v>
      </c>
      <c r="AZ26" s="2">
        <v>0.44361207655116425</v>
      </c>
      <c r="BA26" s="2">
        <v>3.0103012402985043E-2</v>
      </c>
      <c r="BB26" s="2">
        <v>1.6305901962896703</v>
      </c>
      <c r="BC26" s="2">
        <v>0.13000287691240536</v>
      </c>
      <c r="BD26" s="2">
        <v>5.3383095944854162</v>
      </c>
      <c r="BE26" s="2">
        <v>0.56823713627482664</v>
      </c>
      <c r="BF26" s="2">
        <v>0.38095547756833775</v>
      </c>
      <c r="BG26" s="2">
        <v>1.7402014691391614E-2</v>
      </c>
      <c r="BH26" s="2">
        <v>0.14064775903947069</v>
      </c>
      <c r="BI26" s="2">
        <v>5.1760252308982865E-3</v>
      </c>
      <c r="BJ26" s="2">
        <v>0.62799359315461856</v>
      </c>
      <c r="BK26" s="2">
        <v>4.0926084673630026E-3</v>
      </c>
      <c r="BL26" s="2">
        <v>0.23135864780591064</v>
      </c>
      <c r="BM26" s="2">
        <v>2.4911308208685787E-3</v>
      </c>
      <c r="BN26" s="2">
        <v>0.73077666050415024</v>
      </c>
      <c r="BO26" s="8">
        <v>2.251888736051305E-3</v>
      </c>
      <c r="BP26" s="2">
        <v>39.590526315789468</v>
      </c>
      <c r="BQ26" s="2">
        <v>0.23176793192546247</v>
      </c>
      <c r="BR26" s="2">
        <v>1.336842105263158E-2</v>
      </c>
      <c r="BS26" s="2">
        <v>9.9454653335957263E-3</v>
      </c>
      <c r="BT26" s="2">
        <v>11.190526315789475</v>
      </c>
      <c r="BU26" s="2">
        <v>0.12545356308701672</v>
      </c>
      <c r="BV26" s="2">
        <v>0.18378947368421056</v>
      </c>
      <c r="BW26" s="2">
        <v>1.7803179951184817E-2</v>
      </c>
      <c r="BX26" s="2">
        <v>47.78631578947369</v>
      </c>
      <c r="BY26" s="2">
        <v>0.28215855523516947</v>
      </c>
      <c r="BZ26" s="2">
        <v>0.2016842105263158</v>
      </c>
      <c r="CA26" s="2">
        <v>9.4988457285840027E-3</v>
      </c>
      <c r="CB26" s="2">
        <v>0.216</v>
      </c>
      <c r="CC26" s="2">
        <v>1.8003086155187701E-2</v>
      </c>
      <c r="CD26" s="2">
        <v>4.9526315789473696E-2</v>
      </c>
      <c r="CE26" s="2">
        <v>2.0926772913218192E-2</v>
      </c>
      <c r="CF26" s="2" t="s">
        <v>3</v>
      </c>
      <c r="CG26" s="2" t="s">
        <v>3</v>
      </c>
      <c r="CH26" s="2" t="s">
        <v>3</v>
      </c>
      <c r="CI26" s="2" t="s">
        <v>3</v>
      </c>
      <c r="CJ26" s="2">
        <v>99.231736842105278</v>
      </c>
      <c r="CK26" s="2">
        <v>88.387618804157555</v>
      </c>
      <c r="CL26" s="2">
        <v>0.11612381195842433</v>
      </c>
      <c r="CM26" s="2">
        <v>0.88387618804157564</v>
      </c>
      <c r="CN26" s="7">
        <v>0.10000000000000003</v>
      </c>
      <c r="CO26" s="2">
        <v>1044.9781034592659</v>
      </c>
      <c r="CP26" s="2">
        <v>53.479679225882379</v>
      </c>
      <c r="CQ26" s="2">
        <v>1.8447603666649679</v>
      </c>
      <c r="CR26" s="2">
        <v>8.3077796075059052E-2</v>
      </c>
      <c r="CS26" s="136">
        <v>55.689033999999999</v>
      </c>
      <c r="CT26" s="2">
        <v>160.24102300000001</v>
      </c>
      <c r="CU26" s="2" t="s">
        <v>168</v>
      </c>
      <c r="CV26" s="2" t="s">
        <v>13</v>
      </c>
      <c r="CW26" s="2" t="s">
        <v>1702</v>
      </c>
      <c r="CX26" s="2" t="s">
        <v>1824</v>
      </c>
      <c r="CY26" s="2" t="s">
        <v>188</v>
      </c>
      <c r="CZ26" s="2">
        <v>51.325118397260404</v>
      </c>
      <c r="DA26" s="2">
        <v>0.95660434678162387</v>
      </c>
      <c r="DB26" s="2">
        <v>13.769910169226089</v>
      </c>
      <c r="DC26" s="2">
        <v>9.154540436849091</v>
      </c>
      <c r="DD26" s="2">
        <v>0.17674213922792006</v>
      </c>
      <c r="DE26" s="2">
        <v>9.5061308782474505</v>
      </c>
      <c r="DF26" s="2">
        <v>11.692940397508158</v>
      </c>
      <c r="DG26" s="2">
        <v>2.3365909931826723</v>
      </c>
      <c r="DH26" s="2">
        <v>0.87871798034220139</v>
      </c>
      <c r="DI26" s="2">
        <v>0.20270426137439421</v>
      </c>
      <c r="DJ26" s="2">
        <v>100</v>
      </c>
      <c r="DK26" s="2">
        <v>0.64924754462644307</v>
      </c>
      <c r="DL26" s="2" t="s">
        <v>3</v>
      </c>
      <c r="DM26" s="2" t="s">
        <v>3</v>
      </c>
      <c r="DN26" s="2" t="s">
        <v>3</v>
      </c>
      <c r="DO26" s="2">
        <v>42</v>
      </c>
      <c r="DP26" s="2">
        <v>263</v>
      </c>
      <c r="DQ26" s="2">
        <v>391</v>
      </c>
      <c r="DR26" s="2">
        <v>46</v>
      </c>
      <c r="DS26" s="2">
        <v>117</v>
      </c>
      <c r="DT26" s="2" t="s">
        <v>3</v>
      </c>
      <c r="DU26" s="2">
        <v>80</v>
      </c>
      <c r="DV26" s="2">
        <v>16</v>
      </c>
      <c r="DW26" s="2" t="s">
        <v>3</v>
      </c>
      <c r="DX26" s="2">
        <v>299</v>
      </c>
      <c r="DY26" s="2" t="s">
        <v>3</v>
      </c>
      <c r="DZ26" s="2">
        <v>82</v>
      </c>
      <c r="EA26" s="2">
        <v>3</v>
      </c>
      <c r="EB26" s="2" t="s">
        <v>3</v>
      </c>
      <c r="EC26" s="2" t="s">
        <v>3</v>
      </c>
      <c r="ED26" s="2" t="s">
        <v>3</v>
      </c>
      <c r="EE26" s="2" t="s">
        <v>3</v>
      </c>
      <c r="EF26" s="2">
        <v>232</v>
      </c>
      <c r="EG26" s="2" t="s">
        <v>3</v>
      </c>
      <c r="EH26" s="2" t="s">
        <v>3</v>
      </c>
      <c r="EI26" s="2" t="s">
        <v>3</v>
      </c>
      <c r="EJ26" s="2" t="s">
        <v>3</v>
      </c>
      <c r="EK26" s="2" t="s">
        <v>3</v>
      </c>
      <c r="EL26" s="2" t="s">
        <v>3</v>
      </c>
      <c r="EM26" s="2" t="s">
        <v>3</v>
      </c>
      <c r="EN26" s="2" t="s">
        <v>3</v>
      </c>
      <c r="EO26" s="2" t="s">
        <v>3</v>
      </c>
      <c r="EP26" s="2" t="s">
        <v>3</v>
      </c>
      <c r="EQ26" s="2" t="s">
        <v>3</v>
      </c>
      <c r="ER26" s="2" t="s">
        <v>3</v>
      </c>
      <c r="ES26" s="2" t="s">
        <v>3</v>
      </c>
      <c r="ET26" s="2" t="s">
        <v>3</v>
      </c>
      <c r="EU26" s="2" t="s">
        <v>3</v>
      </c>
      <c r="EV26" s="2" t="s">
        <v>3</v>
      </c>
      <c r="EW26" s="2" t="s">
        <v>3</v>
      </c>
      <c r="EX26" s="2" t="s">
        <v>3</v>
      </c>
      <c r="EY26" s="2" t="s">
        <v>3</v>
      </c>
      <c r="EZ26" s="2" t="s">
        <v>3</v>
      </c>
      <c r="FA26" s="2" t="s">
        <v>3</v>
      </c>
      <c r="FB26" s="17" t="s">
        <v>3</v>
      </c>
      <c r="FC26" s="17" t="s">
        <v>3</v>
      </c>
      <c r="FD26" s="17" t="s">
        <v>3</v>
      </c>
      <c r="FE26" s="17" t="s">
        <v>3</v>
      </c>
      <c r="FF26" s="3" t="s">
        <v>3</v>
      </c>
      <c r="FG26" s="18" t="s">
        <v>3</v>
      </c>
      <c r="FH26" s="18" t="s">
        <v>3</v>
      </c>
      <c r="FI26" s="18" t="s">
        <v>3</v>
      </c>
      <c r="FJ26" s="18" t="s">
        <v>3</v>
      </c>
      <c r="FK26" s="18" t="s">
        <v>3</v>
      </c>
      <c r="FL26" s="18" t="s">
        <v>3</v>
      </c>
      <c r="FM26" s="17" t="s">
        <v>3</v>
      </c>
      <c r="FN26" s="17" t="s">
        <v>3</v>
      </c>
      <c r="FO26" s="8" t="s">
        <v>3</v>
      </c>
      <c r="FT26" s="140"/>
      <c r="FW26" s="121"/>
      <c r="FX26" s="121"/>
      <c r="FY26" s="23"/>
      <c r="FZ26" s="23"/>
      <c r="GA26" s="23"/>
      <c r="GB26" s="23"/>
      <c r="GC26" s="23"/>
      <c r="GD26" s="23"/>
      <c r="GG26" s="23"/>
    </row>
    <row r="27" spans="2:273" x14ac:dyDescent="0.25">
      <c r="B27" s="7" t="s">
        <v>168</v>
      </c>
      <c r="C27" s="2" t="s">
        <v>13</v>
      </c>
      <c r="D27" s="109" t="s">
        <v>212</v>
      </c>
      <c r="E27" s="41">
        <v>190</v>
      </c>
      <c r="F27" s="2">
        <v>55.722299999999997</v>
      </c>
      <c r="G27" s="4">
        <v>21</v>
      </c>
      <c r="H27" s="2">
        <v>88.636668062542881</v>
      </c>
      <c r="I27" s="2">
        <v>0.46602619603902601</v>
      </c>
      <c r="J27" s="2">
        <v>5.1380952380952381E-2</v>
      </c>
      <c r="K27" s="2">
        <v>3.1496787440112355E-2</v>
      </c>
      <c r="L27" s="2">
        <v>0.77642857142857147</v>
      </c>
      <c r="M27" s="2">
        <v>0.21567117828503926</v>
      </c>
      <c r="N27" s="2">
        <v>12.637400749628956</v>
      </c>
      <c r="O27" s="2">
        <v>1.0171385189795139</v>
      </c>
      <c r="P27" s="2">
        <v>46.096134592328767</v>
      </c>
      <c r="Q27" s="2">
        <v>1.8890895401568124</v>
      </c>
      <c r="R27" s="2" t="s">
        <v>3</v>
      </c>
      <c r="S27" s="2" t="s">
        <v>3</v>
      </c>
      <c r="T27" s="2">
        <v>26.042388899270811</v>
      </c>
      <c r="U27" s="2">
        <v>1.1584714438364621</v>
      </c>
      <c r="V27" s="2">
        <v>0.26690476190476192</v>
      </c>
      <c r="W27" s="2">
        <v>4.4801679390291352E-2</v>
      </c>
      <c r="X27" s="2">
        <v>11.686095238095239</v>
      </c>
      <c r="Y27" s="2">
        <v>0.67665315374731716</v>
      </c>
      <c r="Z27" s="2" t="s">
        <v>3</v>
      </c>
      <c r="AA27" s="2" t="s">
        <v>3</v>
      </c>
      <c r="AB27" s="2">
        <v>0.10019047619047619</v>
      </c>
      <c r="AC27" s="2">
        <v>6.0350326467732578E-2</v>
      </c>
      <c r="AD27" s="2">
        <v>97.656924241228523</v>
      </c>
      <c r="AE27" s="2">
        <v>0.70969824833407069</v>
      </c>
      <c r="AF27" s="2">
        <v>15.984965390258818</v>
      </c>
      <c r="AG27" s="2">
        <v>0.74967284280230573</v>
      </c>
      <c r="AH27" s="2">
        <v>11.177398876430308</v>
      </c>
      <c r="AI27" s="2">
        <v>1.003289172279682</v>
      </c>
      <c r="AJ27" s="2">
        <v>98.776899608646843</v>
      </c>
      <c r="AK27" s="2">
        <v>0.72475616193694059</v>
      </c>
      <c r="AL27" s="2">
        <v>1.6850881809682839E-3</v>
      </c>
      <c r="AM27" s="2">
        <v>1.912821738965275E-2</v>
      </c>
      <c r="AN27" s="2">
        <v>0.48832698622794402</v>
      </c>
      <c r="AO27" s="2">
        <v>1.1964370709679528</v>
      </c>
      <c r="AP27" s="2">
        <v>0.27588724292911004</v>
      </c>
      <c r="AQ27" s="2" t="s">
        <v>3</v>
      </c>
      <c r="AR27" s="2">
        <v>0.43879436853269838</v>
      </c>
      <c r="AS27" s="2">
        <v>7.4208872907248731E-3</v>
      </c>
      <c r="AT27" s="2">
        <v>0.57118118284782382</v>
      </c>
      <c r="AU27" s="2" t="s">
        <v>3</v>
      </c>
      <c r="AV27" s="2">
        <v>2.9988610443668753</v>
      </c>
      <c r="AW27" s="2">
        <v>4</v>
      </c>
      <c r="AX27" s="7">
        <v>0.56550123929165363</v>
      </c>
      <c r="AY27" s="2">
        <v>2.5469805394169074E-2</v>
      </c>
      <c r="AZ27" s="2">
        <v>0.43449876070834631</v>
      </c>
      <c r="BA27" s="2">
        <v>2.5469805394169074E-2</v>
      </c>
      <c r="BB27" s="2">
        <v>1.6012847633489837</v>
      </c>
      <c r="BC27" s="2">
        <v>0.16051680743354943</v>
      </c>
      <c r="BD27" s="2">
        <v>5.2170135618046807</v>
      </c>
      <c r="BE27" s="2">
        <v>0.68343670714438864</v>
      </c>
      <c r="BF27" s="2">
        <v>0.38582641182514299</v>
      </c>
      <c r="BG27" s="2">
        <v>2.3906086949055386E-2</v>
      </c>
      <c r="BH27" s="2">
        <v>0.14074503812500308</v>
      </c>
      <c r="BI27" s="2">
        <v>1.2720926625612401E-2</v>
      </c>
      <c r="BJ27" s="2">
        <v>0.61013094191931194</v>
      </c>
      <c r="BK27" s="2">
        <v>2.6214660446926039E-2</v>
      </c>
      <c r="BL27" s="2">
        <v>0.24912401995568484</v>
      </c>
      <c r="BM27" s="2">
        <v>1.8400307334052523E-2</v>
      </c>
      <c r="BN27" s="2">
        <v>0.70988747530273144</v>
      </c>
      <c r="BO27" s="8">
        <v>2.3750079662811136E-2</v>
      </c>
      <c r="BP27" s="2">
        <v>40.008049898110919</v>
      </c>
      <c r="BQ27" s="2">
        <v>0.31771434358075695</v>
      </c>
      <c r="BR27" s="2" t="s">
        <v>3</v>
      </c>
      <c r="BS27" s="2" t="s">
        <v>3</v>
      </c>
      <c r="BT27" s="2">
        <v>10.990458738806481</v>
      </c>
      <c r="BU27" s="2">
        <v>0.42969066977062792</v>
      </c>
      <c r="BV27" s="2">
        <v>0.17652380952380953</v>
      </c>
      <c r="BW27" s="2">
        <v>2.619469230134016E-2</v>
      </c>
      <c r="BX27" s="2">
        <v>48.100523809523807</v>
      </c>
      <c r="BY27" s="2">
        <v>0.40023275965962857</v>
      </c>
      <c r="BZ27" s="2">
        <v>0.19480952380952382</v>
      </c>
      <c r="CA27" s="2">
        <v>1.442435110366857E-2</v>
      </c>
      <c r="CB27" s="2">
        <v>0.22680952380952379</v>
      </c>
      <c r="CC27" s="2">
        <v>3.9336521259027375E-2</v>
      </c>
      <c r="CD27" s="2">
        <v>8.5666666666666683E-2</v>
      </c>
      <c r="CE27" s="2">
        <v>4.6910908468429061E-2</v>
      </c>
      <c r="CF27" s="2" t="s">
        <v>3</v>
      </c>
      <c r="CG27" s="2" t="s">
        <v>3</v>
      </c>
      <c r="CH27" s="2" t="s">
        <v>3</v>
      </c>
      <c r="CI27" s="2" t="s">
        <v>3</v>
      </c>
      <c r="CJ27" s="2">
        <v>99.782841970250743</v>
      </c>
      <c r="CK27" s="2">
        <v>88.636668062542881</v>
      </c>
      <c r="CL27" s="2">
        <v>0.11363331937457125</v>
      </c>
      <c r="CM27" s="2">
        <v>0.88636668062542867</v>
      </c>
      <c r="CN27" s="7">
        <v>0.10000000000000002</v>
      </c>
      <c r="CO27" s="2">
        <v>1034.3547746299162</v>
      </c>
      <c r="CP27" s="2">
        <v>37.040514895692553</v>
      </c>
      <c r="CQ27" s="2">
        <v>1.8887869727148314</v>
      </c>
      <c r="CR27" s="2">
        <v>0.16388091560328755</v>
      </c>
      <c r="CS27" s="136">
        <v>55.722299999999997</v>
      </c>
      <c r="CT27" s="2">
        <v>160.28919999999999</v>
      </c>
      <c r="CU27" s="2" t="s">
        <v>168</v>
      </c>
      <c r="CV27" s="2" t="s">
        <v>13</v>
      </c>
      <c r="CW27" s="2" t="s">
        <v>1712</v>
      </c>
      <c r="CX27" s="2" t="s">
        <v>1703</v>
      </c>
      <c r="CY27" s="2" t="s">
        <v>212</v>
      </c>
      <c r="CZ27" s="2">
        <v>51.054216867469883</v>
      </c>
      <c r="DA27" s="2">
        <v>0.88353413654618462</v>
      </c>
      <c r="DB27" s="2">
        <v>13.554216867469879</v>
      </c>
      <c r="DC27" s="2">
        <v>9.1164658634538132</v>
      </c>
      <c r="DD27" s="2">
        <v>0.17068273092369479</v>
      </c>
      <c r="DE27" s="2">
        <v>10.642570281124497</v>
      </c>
      <c r="DF27" s="2">
        <v>11.355421686746988</v>
      </c>
      <c r="DG27" s="2">
        <v>2.3192771084337349</v>
      </c>
      <c r="DH27" s="2">
        <v>0.72289156626506013</v>
      </c>
      <c r="DI27" s="2">
        <v>0.18072289156626503</v>
      </c>
      <c r="DJ27" s="2">
        <v>100</v>
      </c>
      <c r="DK27" s="2">
        <v>0.67542886881227904</v>
      </c>
      <c r="DL27" s="2">
        <v>293.2</v>
      </c>
      <c r="DM27" s="2">
        <v>7.14</v>
      </c>
      <c r="DN27" s="2" t="s">
        <v>3</v>
      </c>
      <c r="DO27" s="2">
        <v>43.2</v>
      </c>
      <c r="DP27" s="2">
        <v>361</v>
      </c>
      <c r="DQ27" s="2">
        <v>513</v>
      </c>
      <c r="DR27" s="2">
        <v>44.6</v>
      </c>
      <c r="DS27" s="2">
        <v>146</v>
      </c>
      <c r="DT27" s="2">
        <v>151</v>
      </c>
      <c r="DU27" s="2">
        <v>76</v>
      </c>
      <c r="DV27" s="2">
        <v>15.4</v>
      </c>
      <c r="DW27" s="2">
        <v>14.5</v>
      </c>
      <c r="DX27" s="2">
        <v>292</v>
      </c>
      <c r="DY27" s="2">
        <v>19.100000000000001</v>
      </c>
      <c r="DZ27" s="2">
        <v>66.900000000000006</v>
      </c>
      <c r="EA27" s="2">
        <v>1.51</v>
      </c>
      <c r="EB27" s="2">
        <v>0.49</v>
      </c>
      <c r="EC27" s="2">
        <v>0.82</v>
      </c>
      <c r="ED27" s="2">
        <v>0.08</v>
      </c>
      <c r="EE27" s="2">
        <v>0.45</v>
      </c>
      <c r="EF27" s="2">
        <v>196</v>
      </c>
      <c r="EG27" s="2">
        <v>6.07</v>
      </c>
      <c r="EH27" s="2">
        <v>15.4</v>
      </c>
      <c r="EI27" s="2">
        <v>2.4</v>
      </c>
      <c r="EJ27" s="2">
        <v>11.6</v>
      </c>
      <c r="EK27" s="2">
        <v>3.14</v>
      </c>
      <c r="EL27" s="2">
        <v>0.98</v>
      </c>
      <c r="EM27" s="2">
        <v>3.25</v>
      </c>
      <c r="EN27" s="2">
        <v>0.54</v>
      </c>
      <c r="EO27" s="2">
        <v>3.35</v>
      </c>
      <c r="EP27" s="2">
        <v>0.68</v>
      </c>
      <c r="EQ27" s="2">
        <v>1.88</v>
      </c>
      <c r="ER27" s="2">
        <v>0.27</v>
      </c>
      <c r="ES27" s="2">
        <v>1.79</v>
      </c>
      <c r="ET27" s="2">
        <v>0.27</v>
      </c>
      <c r="EU27" s="2">
        <v>1.9</v>
      </c>
      <c r="EV27" s="2">
        <v>0.09</v>
      </c>
      <c r="EW27" s="2">
        <v>0.08</v>
      </c>
      <c r="EX27" s="2">
        <v>0.04</v>
      </c>
      <c r="EY27" s="2">
        <v>2.06</v>
      </c>
      <c r="EZ27" s="2">
        <v>0.63</v>
      </c>
      <c r="FA27" s="2">
        <v>0.35</v>
      </c>
      <c r="FB27" s="17">
        <v>0.70331399999999999</v>
      </c>
      <c r="FC27" s="17">
        <v>3.0000000000000001E-6</v>
      </c>
      <c r="FD27" s="17">
        <v>0.51309000000000005</v>
      </c>
      <c r="FE27" s="17">
        <v>3.0000000000000001E-6</v>
      </c>
      <c r="FF27" s="3">
        <v>8.8171380194213</v>
      </c>
      <c r="FG27" s="18">
        <v>18.190000000000001</v>
      </c>
      <c r="FH27" s="18">
        <v>1E-3</v>
      </c>
      <c r="FI27" s="18">
        <v>15.465</v>
      </c>
      <c r="FJ27" s="18">
        <v>1E-3</v>
      </c>
      <c r="FK27" s="18">
        <v>37.844000000000001</v>
      </c>
      <c r="FL27" s="18">
        <v>3.0000000000000001E-3</v>
      </c>
      <c r="FM27" s="17" t="s">
        <v>3</v>
      </c>
      <c r="FN27" s="17" t="s">
        <v>3</v>
      </c>
      <c r="FO27" s="8">
        <v>5.56</v>
      </c>
      <c r="FT27" s="140"/>
      <c r="FW27" s="121"/>
      <c r="FX27" s="121"/>
      <c r="FY27" s="23"/>
      <c r="FZ27" s="23"/>
      <c r="GA27" s="23"/>
      <c r="GB27" s="23"/>
      <c r="GC27" s="23"/>
      <c r="GD27" s="23"/>
      <c r="GG27" s="23"/>
    </row>
    <row r="28" spans="2:273" x14ac:dyDescent="0.25">
      <c r="B28" s="7" t="s">
        <v>168</v>
      </c>
      <c r="C28" s="2" t="s">
        <v>13</v>
      </c>
      <c r="D28" s="109" t="s">
        <v>214</v>
      </c>
      <c r="E28" s="41">
        <v>190</v>
      </c>
      <c r="F28" s="2">
        <v>55.672499999999999</v>
      </c>
      <c r="G28" s="4">
        <v>7</v>
      </c>
      <c r="H28" s="2">
        <v>90.011951217946645</v>
      </c>
      <c r="I28" s="2">
        <v>0.59269192378303492</v>
      </c>
      <c r="J28" s="2">
        <v>5.3571428571428568E-2</v>
      </c>
      <c r="K28" s="2">
        <v>1.7405527310379899E-2</v>
      </c>
      <c r="L28" s="2">
        <v>1.0571428571428572</v>
      </c>
      <c r="M28" s="2">
        <v>0.31795252715430605</v>
      </c>
      <c r="N28" s="2">
        <v>13.556428571428572</v>
      </c>
      <c r="O28" s="2">
        <v>2.9087790598544121</v>
      </c>
      <c r="P28" s="2">
        <v>45.94828571428571</v>
      </c>
      <c r="Q28" s="2">
        <v>3.6281331156342516</v>
      </c>
      <c r="R28" s="2" t="s">
        <v>3</v>
      </c>
      <c r="S28" s="2" t="s">
        <v>3</v>
      </c>
      <c r="T28" s="2">
        <v>22.671142857142858</v>
      </c>
      <c r="U28" s="2">
        <v>0.67627371888691901</v>
      </c>
      <c r="V28" s="2">
        <v>0.20814285714285713</v>
      </c>
      <c r="W28" s="2">
        <v>3.2359586788815259E-2</v>
      </c>
      <c r="X28" s="2">
        <v>13.037714285714287</v>
      </c>
      <c r="Y28" s="2">
        <v>0.90311215883110041</v>
      </c>
      <c r="Z28" s="2" t="s">
        <v>3</v>
      </c>
      <c r="AA28" s="2" t="s">
        <v>3</v>
      </c>
      <c r="AB28" s="2">
        <v>5.1142857142857143E-2</v>
      </c>
      <c r="AC28" s="2">
        <v>4.4341209468651811E-2</v>
      </c>
      <c r="AD28" s="2">
        <v>96.583571428571418</v>
      </c>
      <c r="AE28" s="2">
        <v>0.79980723868168468</v>
      </c>
      <c r="AF28" s="2">
        <v>14.076157972818688</v>
      </c>
      <c r="AG28" s="2">
        <v>0.62193160219688426</v>
      </c>
      <c r="AH28" s="2">
        <v>9.5521058950035194</v>
      </c>
      <c r="AI28" s="2">
        <v>0.65633180660258805</v>
      </c>
      <c r="AJ28" s="2">
        <v>97.540692439250776</v>
      </c>
      <c r="AK28" s="2">
        <v>0.80274800871145413</v>
      </c>
      <c r="AL28" s="2">
        <v>1.7529887660396213E-3</v>
      </c>
      <c r="AM28" s="2">
        <v>2.5935663976336149E-2</v>
      </c>
      <c r="AN28" s="2">
        <v>0.52055826877297917</v>
      </c>
      <c r="AO28" s="2">
        <v>1.1902378559234488</v>
      </c>
      <c r="AP28" s="2">
        <v>0.23496550817005057</v>
      </c>
      <c r="AQ28" s="2" t="s">
        <v>3</v>
      </c>
      <c r="AR28" s="2">
        <v>0.38527578096808679</v>
      </c>
      <c r="AS28" s="2">
        <v>5.7790860737583832E-3</v>
      </c>
      <c r="AT28" s="2">
        <v>0.63492537817368588</v>
      </c>
      <c r="AU28" s="2" t="s">
        <v>3</v>
      </c>
      <c r="AV28" s="2">
        <v>2.9994305308243847</v>
      </c>
      <c r="AW28" s="2">
        <v>4</v>
      </c>
      <c r="AX28" s="7">
        <v>0.62218417802346937</v>
      </c>
      <c r="AY28" s="2">
        <v>2.6180773428342293E-2</v>
      </c>
      <c r="AZ28" s="2">
        <v>0.37781582197653069</v>
      </c>
      <c r="BA28" s="2">
        <v>2.6180773428342293E-2</v>
      </c>
      <c r="BB28" s="2">
        <v>1.6464304315268079</v>
      </c>
      <c r="BC28" s="2">
        <v>0.16152595638407363</v>
      </c>
      <c r="BD28" s="2">
        <v>5.4088381706281004</v>
      </c>
      <c r="BE28" s="2">
        <v>0.69793543416226833</v>
      </c>
      <c r="BF28" s="2">
        <v>0.37904804044379509</v>
      </c>
      <c r="BG28" s="2">
        <v>2.2602145452568879E-2</v>
      </c>
      <c r="BH28" s="2">
        <v>0.12078925734063492</v>
      </c>
      <c r="BI28" s="2">
        <v>7.9072602228244752E-3</v>
      </c>
      <c r="BJ28" s="2">
        <v>0.61143856068233782</v>
      </c>
      <c r="BK28" s="2">
        <v>5.6269765985936943E-2</v>
      </c>
      <c r="BL28" s="2">
        <v>0.26777218197702729</v>
      </c>
      <c r="BM28" s="2">
        <v>5.2827111677948659E-2</v>
      </c>
      <c r="BN28" s="2">
        <v>0.69524843820741267</v>
      </c>
      <c r="BO28" s="8">
        <v>6.1107012321565644E-2</v>
      </c>
      <c r="BP28" s="2">
        <v>40.84657142857143</v>
      </c>
      <c r="BQ28" s="2">
        <v>0.37768101935489479</v>
      </c>
      <c r="BR28" s="2" t="s">
        <v>3</v>
      </c>
      <c r="BS28" s="2" t="s">
        <v>3</v>
      </c>
      <c r="BT28" s="2">
        <v>9.7710000000000008</v>
      </c>
      <c r="BU28" s="2">
        <v>0.54383667891503329</v>
      </c>
      <c r="BV28" s="2">
        <v>0.17057142857142857</v>
      </c>
      <c r="BW28" s="2">
        <v>2.5844774732088203E-2</v>
      </c>
      <c r="BX28" s="2">
        <v>49.41242857142857</v>
      </c>
      <c r="BY28" s="2">
        <v>0.54824533958890431</v>
      </c>
      <c r="BZ28" s="2">
        <v>0.18671428571428569</v>
      </c>
      <c r="CA28" s="2">
        <v>1.3828886261666017E-2</v>
      </c>
      <c r="CB28" s="2">
        <v>0.25728571428571434</v>
      </c>
      <c r="CC28" s="2">
        <v>4.1947245780520642E-2</v>
      </c>
      <c r="CD28" s="2">
        <v>0.10928571428571429</v>
      </c>
      <c r="CE28" s="2">
        <v>3.8719996064541351E-2</v>
      </c>
      <c r="CF28" s="2" t="s">
        <v>3</v>
      </c>
      <c r="CG28" s="2" t="s">
        <v>3</v>
      </c>
      <c r="CH28" s="2" t="s">
        <v>3</v>
      </c>
      <c r="CI28" s="2" t="s">
        <v>3</v>
      </c>
      <c r="CJ28" s="2">
        <v>100.76214285714286</v>
      </c>
      <c r="CK28" s="2">
        <v>90.011951217946645</v>
      </c>
      <c r="CL28" s="2">
        <v>9.9880487820533367E-2</v>
      </c>
      <c r="CM28" s="2">
        <v>0.90011951217946662</v>
      </c>
      <c r="CN28" s="7">
        <v>9.9999999999999992E-2</v>
      </c>
      <c r="CO28" s="2">
        <v>1067.5056307466273</v>
      </c>
      <c r="CP28" s="2">
        <v>24.156685613983512</v>
      </c>
      <c r="CQ28" s="2">
        <v>1.8049735523090125</v>
      </c>
      <c r="CR28" s="2">
        <v>0.19134523933265984</v>
      </c>
      <c r="CS28" s="136">
        <v>55.672499999999999</v>
      </c>
      <c r="CT28" s="2">
        <v>160.24010000000001</v>
      </c>
      <c r="CU28" s="2" t="s">
        <v>168</v>
      </c>
      <c r="CV28" s="2" t="s">
        <v>13</v>
      </c>
      <c r="CW28" s="2" t="s">
        <v>1711</v>
      </c>
      <c r="CX28" s="2" t="s">
        <v>1704</v>
      </c>
      <c r="CY28" s="2" t="s">
        <v>214</v>
      </c>
      <c r="CZ28" s="2">
        <v>50.730223123732252</v>
      </c>
      <c r="DA28" s="2">
        <v>1.2981744421906694</v>
      </c>
      <c r="DB28" s="2">
        <v>13.569979716024342</v>
      </c>
      <c r="DC28" s="2">
        <v>10.020283975659229</v>
      </c>
      <c r="DD28" s="2">
        <v>0.17241379310344829</v>
      </c>
      <c r="DE28" s="2">
        <v>10.456389452332656</v>
      </c>
      <c r="DF28" s="2">
        <v>9.5334685598377273</v>
      </c>
      <c r="DG28" s="2">
        <v>2.5659229208924947</v>
      </c>
      <c r="DH28" s="2">
        <v>1.2880324543610548</v>
      </c>
      <c r="DI28" s="2">
        <v>0.3651115618661257</v>
      </c>
      <c r="DJ28" s="2">
        <v>100</v>
      </c>
      <c r="DK28" s="2">
        <v>0.65036980314524362</v>
      </c>
      <c r="DL28" s="2">
        <v>263.60000000000002</v>
      </c>
      <c r="DM28" s="2">
        <v>8.26</v>
      </c>
      <c r="DN28" s="2" t="s">
        <v>3</v>
      </c>
      <c r="DO28" s="2">
        <v>36.5</v>
      </c>
      <c r="DP28" s="2">
        <v>394</v>
      </c>
      <c r="DQ28" s="2">
        <v>400</v>
      </c>
      <c r="DR28" s="2">
        <v>45.5</v>
      </c>
      <c r="DS28" s="2">
        <v>181</v>
      </c>
      <c r="DT28" s="2">
        <v>143</v>
      </c>
      <c r="DU28" s="2">
        <v>91.3</v>
      </c>
      <c r="DV28" s="2">
        <v>17.600000000000001</v>
      </c>
      <c r="DW28" s="2">
        <v>33.799999999999997</v>
      </c>
      <c r="DX28" s="2">
        <v>320</v>
      </c>
      <c r="DY28" s="2">
        <v>27.1</v>
      </c>
      <c r="DZ28" s="2">
        <v>122</v>
      </c>
      <c r="EA28" s="2">
        <v>3.02</v>
      </c>
      <c r="EB28" s="2">
        <v>0.97</v>
      </c>
      <c r="EC28" s="2">
        <v>2.69</v>
      </c>
      <c r="ED28" s="2">
        <v>0.16</v>
      </c>
      <c r="EE28" s="2">
        <v>0.85</v>
      </c>
      <c r="EF28" s="2">
        <v>290</v>
      </c>
      <c r="EG28" s="2">
        <v>11.2</v>
      </c>
      <c r="EH28" s="2">
        <v>27.9</v>
      </c>
      <c r="EI28" s="2">
        <v>4.3</v>
      </c>
      <c r="EJ28" s="2">
        <v>19.899999999999999</v>
      </c>
      <c r="EK28" s="2">
        <v>5.01</v>
      </c>
      <c r="EL28" s="2">
        <v>1.41</v>
      </c>
      <c r="EM28" s="2">
        <v>4.88</v>
      </c>
      <c r="EN28" s="2">
        <v>0.78</v>
      </c>
      <c r="EO28" s="2">
        <v>4.6900000000000004</v>
      </c>
      <c r="EP28" s="2">
        <v>0.94</v>
      </c>
      <c r="EQ28" s="2">
        <v>2.63</v>
      </c>
      <c r="ER28" s="2">
        <v>0.38</v>
      </c>
      <c r="ES28" s="2">
        <v>2.4900000000000002</v>
      </c>
      <c r="ET28" s="2">
        <v>0.37</v>
      </c>
      <c r="EU28" s="2">
        <v>3.2</v>
      </c>
      <c r="EV28" s="2">
        <v>0.18</v>
      </c>
      <c r="EW28" s="2">
        <v>0.16</v>
      </c>
      <c r="EX28" s="2">
        <v>0.16</v>
      </c>
      <c r="EY28" s="2">
        <v>5.26</v>
      </c>
      <c r="EZ28" s="2">
        <v>1.2</v>
      </c>
      <c r="FA28" s="2">
        <v>0.67</v>
      </c>
      <c r="FB28" s="17">
        <v>0.70340499999999995</v>
      </c>
      <c r="FC28" s="17">
        <v>3.0000000000000001E-6</v>
      </c>
      <c r="FD28" s="17">
        <v>0.51306499999999999</v>
      </c>
      <c r="FE28" s="17">
        <v>3.9999999999999998E-6</v>
      </c>
      <c r="FF28" s="3">
        <v>8.3294644564002596</v>
      </c>
      <c r="FG28" s="18">
        <v>18.2</v>
      </c>
      <c r="FH28" s="18">
        <v>3.0000000000000001E-3</v>
      </c>
      <c r="FI28" s="18">
        <v>15.462</v>
      </c>
      <c r="FJ28" s="18">
        <v>3.0000000000000001E-3</v>
      </c>
      <c r="FK28" s="18">
        <v>37.832999999999998</v>
      </c>
      <c r="FL28" s="18">
        <v>6.0000000000000001E-3</v>
      </c>
      <c r="FM28" s="17" t="s">
        <v>3</v>
      </c>
      <c r="FN28" s="17" t="s">
        <v>3</v>
      </c>
      <c r="FO28" s="8">
        <v>5.61</v>
      </c>
      <c r="FT28" s="140"/>
      <c r="FW28" s="121"/>
      <c r="FX28" s="121"/>
      <c r="FY28" s="23"/>
      <c r="FZ28" s="23"/>
      <c r="GA28" s="23"/>
      <c r="GB28" s="23"/>
      <c r="GC28" s="23"/>
      <c r="GD28" s="23"/>
      <c r="GG28" s="23"/>
    </row>
    <row r="29" spans="2:273" x14ac:dyDescent="0.25">
      <c r="B29" s="7" t="s">
        <v>168</v>
      </c>
      <c r="C29" s="2" t="s">
        <v>13</v>
      </c>
      <c r="D29" s="109" t="s">
        <v>215</v>
      </c>
      <c r="E29" s="41">
        <v>190</v>
      </c>
      <c r="F29" s="2">
        <v>55.685699999999997</v>
      </c>
      <c r="G29" s="4">
        <v>10</v>
      </c>
      <c r="H29" s="2">
        <v>88.735755080664461</v>
      </c>
      <c r="I29" s="2">
        <v>0.38500515055412515</v>
      </c>
      <c r="J29" s="2">
        <v>2.7194860813704497E-2</v>
      </c>
      <c r="K29" s="2">
        <v>1.2447154343357979E-2</v>
      </c>
      <c r="L29" s="2">
        <v>0.80367278797996666</v>
      </c>
      <c r="M29" s="2">
        <v>0.10815602320847087</v>
      </c>
      <c r="N29" s="2">
        <v>12.031625101680458</v>
      </c>
      <c r="O29" s="2">
        <v>0.92663389476994995</v>
      </c>
      <c r="P29" s="2">
        <v>47.556029411764705</v>
      </c>
      <c r="Q29" s="2">
        <v>1.3697747610470619</v>
      </c>
      <c r="R29" s="2">
        <v>0.18823529411764708</v>
      </c>
      <c r="S29" s="2">
        <v>2.6759498164619793E-2</v>
      </c>
      <c r="T29" s="2">
        <v>24.939253539253539</v>
      </c>
      <c r="U29" s="2">
        <v>0.73220779780440848</v>
      </c>
      <c r="V29" s="2">
        <v>0.24903225806451612</v>
      </c>
      <c r="W29" s="2">
        <v>3.0818037191695277E-2</v>
      </c>
      <c r="X29" s="2">
        <v>11.888391376451079</v>
      </c>
      <c r="Y29" s="2">
        <v>0.43247176430693546</v>
      </c>
      <c r="Z29" s="2">
        <v>0.11848101265822786</v>
      </c>
      <c r="AA29" s="2">
        <v>2.687998850407821E-2</v>
      </c>
      <c r="AB29" s="2" t="s">
        <v>3</v>
      </c>
      <c r="AC29" s="2" t="s">
        <v>3</v>
      </c>
      <c r="AD29" s="2">
        <v>97.80191564278384</v>
      </c>
      <c r="AE29" s="2">
        <v>0.28960534912940344</v>
      </c>
      <c r="AF29" s="2">
        <v>15.643417492110151</v>
      </c>
      <c r="AG29" s="2">
        <v>0.5746653147466031</v>
      </c>
      <c r="AH29" s="2">
        <v>10.331002497380956</v>
      </c>
      <c r="AI29" s="2">
        <v>0.67971485546483112</v>
      </c>
      <c r="AJ29" s="2">
        <v>98.837082093021422</v>
      </c>
      <c r="AK29" s="2">
        <v>0.27786744624956733</v>
      </c>
      <c r="AL29" s="2">
        <v>8.9122697041541421E-4</v>
      </c>
      <c r="AM29" s="2">
        <v>1.9833882250919373E-2</v>
      </c>
      <c r="AN29" s="2">
        <v>0.46519286746536925</v>
      </c>
      <c r="AO29" s="2">
        <v>1.2345715546278637</v>
      </c>
      <c r="AP29" s="2">
        <v>0.25511031987920052</v>
      </c>
      <c r="AQ29" s="2">
        <v>3.5380814899925788E-3</v>
      </c>
      <c r="AR29" s="2">
        <v>0.42940946320931783</v>
      </c>
      <c r="AS29" s="2">
        <v>6.9232054241667364E-3</v>
      </c>
      <c r="AT29" s="2">
        <v>0.58147341344869041</v>
      </c>
      <c r="AU29" s="2">
        <v>3.1244642815166546E-3</v>
      </c>
      <c r="AV29" s="2">
        <v>3.0000684790474521</v>
      </c>
      <c r="AW29" s="2">
        <v>4</v>
      </c>
      <c r="AX29" s="7">
        <v>0.5752132481713077</v>
      </c>
      <c r="AY29" s="2">
        <v>1.7605822615290576E-2</v>
      </c>
      <c r="AZ29" s="2">
        <v>0.4247867518286923</v>
      </c>
      <c r="BA29" s="2">
        <v>1.7605822615290576E-2</v>
      </c>
      <c r="BB29" s="2">
        <v>1.6903802009155187</v>
      </c>
      <c r="BC29" s="2">
        <v>0.14186745902269035</v>
      </c>
      <c r="BD29" s="2">
        <v>5.5964716372190635</v>
      </c>
      <c r="BE29" s="2">
        <v>0.61715033874811542</v>
      </c>
      <c r="BF29" s="2">
        <v>0.37261027698174343</v>
      </c>
      <c r="BG29" s="2">
        <v>1.933736781440195E-2</v>
      </c>
      <c r="BH29" s="2">
        <v>0.13051585138196525</v>
      </c>
      <c r="BI29" s="2">
        <v>8.6538543718922591E-3</v>
      </c>
      <c r="BJ29" s="2">
        <v>0.63151388852400636</v>
      </c>
      <c r="BK29" s="2">
        <v>2.0366534077559752E-2</v>
      </c>
      <c r="BL29" s="2">
        <v>0.23797026009402841</v>
      </c>
      <c r="BM29" s="2">
        <v>1.6720078389805094E-2</v>
      </c>
      <c r="BN29" s="2">
        <v>0.72624774973784489</v>
      </c>
      <c r="BO29" s="8">
        <v>2.0198631640195679E-2</v>
      </c>
      <c r="BP29" s="2">
        <v>40.384653163860683</v>
      </c>
      <c r="BQ29" s="2">
        <v>0.45548015779599338</v>
      </c>
      <c r="BR29" s="2" t="s">
        <v>3</v>
      </c>
      <c r="BS29" s="2" t="s">
        <v>3</v>
      </c>
      <c r="BT29" s="2">
        <v>10.847876447876448</v>
      </c>
      <c r="BU29" s="2">
        <v>0.36492421644614675</v>
      </c>
      <c r="BV29" s="2">
        <v>0.19135483870967743</v>
      </c>
      <c r="BW29" s="2">
        <v>1.8429994604489634E-2</v>
      </c>
      <c r="BX29" s="2">
        <v>47.944444444444443</v>
      </c>
      <c r="BY29" s="2">
        <v>0.30536344946452465</v>
      </c>
      <c r="BZ29" s="2">
        <v>0.19692307692307692</v>
      </c>
      <c r="CA29" s="2">
        <v>1.22069764841422E-2</v>
      </c>
      <c r="CB29" s="2">
        <v>0.25759493670886074</v>
      </c>
      <c r="CC29" s="2">
        <v>4.7927920683193022E-2</v>
      </c>
      <c r="CD29" s="2">
        <v>0.12867647058823528</v>
      </c>
      <c r="CE29" s="2">
        <v>5.0750092565677536E-2</v>
      </c>
      <c r="CF29" s="2" t="s">
        <v>3</v>
      </c>
      <c r="CG29" s="2" t="s">
        <v>3</v>
      </c>
      <c r="CH29" s="2" t="s">
        <v>3</v>
      </c>
      <c r="CI29" s="2" t="s">
        <v>3</v>
      </c>
      <c r="CJ29" s="2">
        <v>99.951523379111421</v>
      </c>
      <c r="CK29" s="2">
        <v>88.735755080664461</v>
      </c>
      <c r="CL29" s="2">
        <v>0.11264244919335527</v>
      </c>
      <c r="CM29" s="2">
        <v>0.88735755080664469</v>
      </c>
      <c r="CN29" s="7">
        <v>9.9999999999999992E-2</v>
      </c>
      <c r="CO29" s="2">
        <v>1054.307817120412</v>
      </c>
      <c r="CP29" s="2">
        <v>19.488228893505656</v>
      </c>
      <c r="CQ29" s="2">
        <v>1.7475070683101941</v>
      </c>
      <c r="CR29" s="2">
        <v>0.11866599373057238</v>
      </c>
      <c r="CS29" s="136">
        <v>55.685699999999997</v>
      </c>
      <c r="CT29" s="2">
        <v>160.23869999999999</v>
      </c>
      <c r="CU29" s="2" t="s">
        <v>168</v>
      </c>
      <c r="CV29" s="2" t="s">
        <v>13</v>
      </c>
      <c r="CW29" s="2" t="s">
        <v>1715</v>
      </c>
      <c r="CX29" s="2" t="s">
        <v>1706</v>
      </c>
      <c r="CY29" s="2" t="s">
        <v>215</v>
      </c>
      <c r="CZ29" s="2">
        <v>51.429722110350376</v>
      </c>
      <c r="DA29" s="2">
        <v>1.3491743858236005</v>
      </c>
      <c r="DB29" s="2">
        <v>16.240434957712445</v>
      </c>
      <c r="DC29" s="2">
        <v>9.2327829238824002</v>
      </c>
      <c r="DD29" s="2">
        <v>0.16109544905356421</v>
      </c>
      <c r="DE29" s="2">
        <v>6.9069673781715659</v>
      </c>
      <c r="DF29" s="2">
        <v>9.4744260974627466</v>
      </c>
      <c r="DG29" s="2">
        <v>3.2219089810712842</v>
      </c>
      <c r="DH29" s="2">
        <v>1.5505436971405557</v>
      </c>
      <c r="DI29" s="2">
        <v>0.43294401933145382</v>
      </c>
      <c r="DJ29" s="2">
        <v>99.999999999999986</v>
      </c>
      <c r="DK29" s="2">
        <v>0.57146565109653391</v>
      </c>
      <c r="DL29" s="2">
        <v>324.89999999999998</v>
      </c>
      <c r="DM29" s="2" t="s">
        <v>3</v>
      </c>
      <c r="DN29" s="2" t="s">
        <v>3</v>
      </c>
      <c r="DO29" s="2">
        <v>31.5</v>
      </c>
      <c r="DP29" s="2">
        <v>285.89999999999998</v>
      </c>
      <c r="DQ29" s="2">
        <v>251.2</v>
      </c>
      <c r="DR29" s="2" t="s">
        <v>3</v>
      </c>
      <c r="DS29" s="2">
        <v>85.3</v>
      </c>
      <c r="DT29" s="2">
        <v>181.4</v>
      </c>
      <c r="DU29" s="2">
        <v>90.6</v>
      </c>
      <c r="DV29" s="2">
        <v>17.399999999999999</v>
      </c>
      <c r="DW29" s="2">
        <v>35.5</v>
      </c>
      <c r="DX29" s="2">
        <v>316.2</v>
      </c>
      <c r="DY29" s="2">
        <v>27.5</v>
      </c>
      <c r="DZ29" s="2">
        <v>151.4</v>
      </c>
      <c r="EA29" s="2">
        <v>3.5</v>
      </c>
      <c r="EB29" s="2" t="s">
        <v>3</v>
      </c>
      <c r="EC29" s="2" t="s">
        <v>3</v>
      </c>
      <c r="ED29" s="2" t="s">
        <v>3</v>
      </c>
      <c r="EE29" s="2" t="s">
        <v>3</v>
      </c>
      <c r="EF29" s="2">
        <v>371.4</v>
      </c>
      <c r="EG29" s="2">
        <v>12.6</v>
      </c>
      <c r="EH29" s="2">
        <v>31.8</v>
      </c>
      <c r="EI29" s="2" t="s">
        <v>3</v>
      </c>
      <c r="EJ29" s="2">
        <v>22.4</v>
      </c>
      <c r="EK29" s="2" t="s">
        <v>3</v>
      </c>
      <c r="EL29" s="2" t="s">
        <v>3</v>
      </c>
      <c r="EM29" s="2" t="s">
        <v>3</v>
      </c>
      <c r="EN29" s="2" t="s">
        <v>3</v>
      </c>
      <c r="EO29" s="2" t="s">
        <v>3</v>
      </c>
      <c r="EP29" s="2" t="s">
        <v>3</v>
      </c>
      <c r="EQ29" s="2" t="s">
        <v>3</v>
      </c>
      <c r="ER29" s="2" t="s">
        <v>3</v>
      </c>
      <c r="ES29" s="2" t="s">
        <v>3</v>
      </c>
      <c r="ET29" s="2" t="s">
        <v>3</v>
      </c>
      <c r="EU29" s="2" t="s">
        <v>3</v>
      </c>
      <c r="EV29" s="2" t="s">
        <v>3</v>
      </c>
      <c r="EW29" s="2" t="s">
        <v>3</v>
      </c>
      <c r="EX29" s="2" t="s">
        <v>3</v>
      </c>
      <c r="EY29" s="2">
        <v>3.2</v>
      </c>
      <c r="EZ29" s="2">
        <v>1.8</v>
      </c>
      <c r="FA29" s="2" t="s">
        <v>3</v>
      </c>
      <c r="FB29" s="17">
        <v>0.70336600000000005</v>
      </c>
      <c r="FC29" s="17">
        <v>1.2E-5</v>
      </c>
      <c r="FD29" s="17">
        <v>0.51307599999999998</v>
      </c>
      <c r="FE29" s="17">
        <v>5.0000000000000004E-6</v>
      </c>
      <c r="FF29" s="3">
        <v>8.544040824127741</v>
      </c>
      <c r="FG29" s="18" t="s">
        <v>3</v>
      </c>
      <c r="FH29" s="18" t="s">
        <v>3</v>
      </c>
      <c r="FI29" s="18" t="s">
        <v>3</v>
      </c>
      <c r="FJ29" s="18" t="s">
        <v>3</v>
      </c>
      <c r="FK29" s="18" t="s">
        <v>3</v>
      </c>
      <c r="FL29" s="18" t="s">
        <v>3</v>
      </c>
      <c r="FM29" s="17" t="s">
        <v>3</v>
      </c>
      <c r="FN29" s="17" t="s">
        <v>3</v>
      </c>
      <c r="FO29" s="8" t="s">
        <v>3</v>
      </c>
      <c r="FT29" s="140"/>
      <c r="FW29" s="121"/>
      <c r="FX29" s="121"/>
      <c r="FY29" s="23"/>
      <c r="FZ29" s="23"/>
      <c r="GA29" s="23"/>
      <c r="GB29" s="23"/>
      <c r="GC29" s="23"/>
      <c r="GD29" s="23"/>
      <c r="GG29" s="23"/>
    </row>
    <row r="30" spans="2:273" x14ac:dyDescent="0.25">
      <c r="B30" s="7" t="s">
        <v>168</v>
      </c>
      <c r="C30" s="2" t="s">
        <v>13</v>
      </c>
      <c r="D30" s="109" t="s">
        <v>217</v>
      </c>
      <c r="E30" s="41">
        <v>190</v>
      </c>
      <c r="F30" s="2">
        <v>55.761099999999999</v>
      </c>
      <c r="G30" s="4">
        <v>12</v>
      </c>
      <c r="H30" s="2">
        <v>91.150999643645477</v>
      </c>
      <c r="I30" s="2">
        <v>0.88247812770326872</v>
      </c>
      <c r="J30" s="2">
        <v>7.8916666666666677E-2</v>
      </c>
      <c r="K30" s="2">
        <v>2.0151509455456022E-2</v>
      </c>
      <c r="L30" s="2">
        <v>0.50874999999999992</v>
      </c>
      <c r="M30" s="2">
        <v>0.12327583631102194</v>
      </c>
      <c r="N30" s="2">
        <v>14.650472266244059</v>
      </c>
      <c r="O30" s="2">
        <v>0.81670453163546697</v>
      </c>
      <c r="P30" s="2">
        <v>48.736861141023589</v>
      </c>
      <c r="Q30" s="2">
        <v>1.2856681160793408</v>
      </c>
      <c r="R30" s="2" t="s">
        <v>3</v>
      </c>
      <c r="S30" s="2" t="s">
        <v>3</v>
      </c>
      <c r="T30" s="2">
        <v>20.698055786789286</v>
      </c>
      <c r="U30" s="2">
        <v>1.6765502446188136</v>
      </c>
      <c r="V30" s="2">
        <v>0.24558333333333329</v>
      </c>
      <c r="W30" s="2">
        <v>5.540833270667294E-2</v>
      </c>
      <c r="X30" s="2">
        <v>13.077500000000001</v>
      </c>
      <c r="Y30" s="2">
        <v>1.1327870296509643</v>
      </c>
      <c r="Z30" s="2" t="s">
        <v>3</v>
      </c>
      <c r="AA30" s="2" t="s">
        <v>3</v>
      </c>
      <c r="AB30" s="2">
        <v>8.2333333333333342E-2</v>
      </c>
      <c r="AC30" s="2">
        <v>7.6769233104904397E-2</v>
      </c>
      <c r="AD30" s="2">
        <v>98.078472527390275</v>
      </c>
      <c r="AE30" s="2">
        <v>0.72917485673363136</v>
      </c>
      <c r="AF30" s="2">
        <v>14.085841024915547</v>
      </c>
      <c r="AG30" s="2">
        <v>1.682582890578157</v>
      </c>
      <c r="AH30" s="2">
        <v>7.3485382994818131</v>
      </c>
      <c r="AI30" s="2">
        <v>0.70681764384739421</v>
      </c>
      <c r="AJ30" s="2">
        <v>98.814796064998347</v>
      </c>
      <c r="AK30" s="2">
        <v>0.72331260532343178</v>
      </c>
      <c r="AL30" s="2">
        <v>2.5339479502815712E-3</v>
      </c>
      <c r="AM30" s="2">
        <v>1.2294721072726137E-2</v>
      </c>
      <c r="AN30" s="2">
        <v>0.55495798487161818</v>
      </c>
      <c r="AO30" s="2">
        <v>1.2394418090645709</v>
      </c>
      <c r="AP30" s="2">
        <v>0.17776759432749364</v>
      </c>
      <c r="AQ30" s="2" t="s">
        <v>3</v>
      </c>
      <c r="AR30" s="2">
        <v>0.37902986199801841</v>
      </c>
      <c r="AS30" s="2">
        <v>6.6944506613339019E-3</v>
      </c>
      <c r="AT30" s="2">
        <v>0.62636726689910849</v>
      </c>
      <c r="AU30" s="2" t="s">
        <v>3</v>
      </c>
      <c r="AV30" s="2">
        <v>2.9990876368451507</v>
      </c>
      <c r="AW30" s="2">
        <v>4</v>
      </c>
      <c r="AX30" s="7">
        <v>0.62293999441242487</v>
      </c>
      <c r="AY30" s="2">
        <v>4.8161980925223655E-2</v>
      </c>
      <c r="AZ30" s="2">
        <v>0.37706000558757519</v>
      </c>
      <c r="BA30" s="2">
        <v>4.8161980925223676E-2</v>
      </c>
      <c r="BB30" s="2">
        <v>2.1523130677859239</v>
      </c>
      <c r="BC30" s="2">
        <v>0.3577754151454674</v>
      </c>
      <c r="BD30" s="2">
        <v>7.707318719051913</v>
      </c>
      <c r="BE30" s="2">
        <v>1.6750781349226003</v>
      </c>
      <c r="BF30" s="2">
        <v>0.32096449481471373</v>
      </c>
      <c r="BG30" s="2">
        <v>3.6096387258234851E-2</v>
      </c>
      <c r="BH30" s="2">
        <v>9.0152678570206368E-2</v>
      </c>
      <c r="BI30" s="2">
        <v>8.7919436991501353E-3</v>
      </c>
      <c r="BJ30" s="2">
        <v>0.62843688580430501</v>
      </c>
      <c r="BK30" s="2">
        <v>1.7476464794772367E-2</v>
      </c>
      <c r="BL30" s="2">
        <v>0.28141043562548868</v>
      </c>
      <c r="BM30" s="2">
        <v>1.3791952046764594E-2</v>
      </c>
      <c r="BN30" s="2">
        <v>0.69065908819281285</v>
      </c>
      <c r="BO30" s="8">
        <v>1.5845813288854579E-2</v>
      </c>
      <c r="BP30" s="2">
        <v>40.657471023572178</v>
      </c>
      <c r="BQ30" s="2">
        <v>0.42615746842216867</v>
      </c>
      <c r="BR30" s="2" t="s">
        <v>3</v>
      </c>
      <c r="BS30" s="2" t="s">
        <v>3</v>
      </c>
      <c r="BT30" s="2">
        <v>8.6527312668331025</v>
      </c>
      <c r="BU30" s="2">
        <v>0.82966875970230558</v>
      </c>
      <c r="BV30" s="2">
        <v>0.14116666666666666</v>
      </c>
      <c r="BW30" s="2">
        <v>2.6682760295173608E-2</v>
      </c>
      <c r="BX30" s="2">
        <v>50.022333333333329</v>
      </c>
      <c r="BY30" s="2">
        <v>0.68722264928985743</v>
      </c>
      <c r="BZ30" s="2">
        <v>0.16624999999999998</v>
      </c>
      <c r="CA30" s="2">
        <v>1.4136509791702794E-2</v>
      </c>
      <c r="CB30" s="2">
        <v>0.36733333333333335</v>
      </c>
      <c r="CC30" s="2">
        <v>4.551989242145249E-2</v>
      </c>
      <c r="CD30" s="2">
        <v>0.13650000000000001</v>
      </c>
      <c r="CE30" s="2">
        <v>2.9956028381005976E-2</v>
      </c>
      <c r="CF30" s="2" t="s">
        <v>3</v>
      </c>
      <c r="CG30" s="2" t="s">
        <v>3</v>
      </c>
      <c r="CH30" s="2" t="s">
        <v>3</v>
      </c>
      <c r="CI30" s="2" t="s">
        <v>3</v>
      </c>
      <c r="CJ30" s="2">
        <v>100.14378562373862</v>
      </c>
      <c r="CK30" s="2">
        <v>91.150999643645477</v>
      </c>
      <c r="CL30" s="2">
        <v>8.8490003563545319E-2</v>
      </c>
      <c r="CM30" s="2">
        <v>0.91150999643645447</v>
      </c>
      <c r="CN30" s="7">
        <v>9.9999999999999992E-2</v>
      </c>
      <c r="CO30" s="2">
        <v>966.16951070761718</v>
      </c>
      <c r="CP30" s="2">
        <v>83.50010534249526</v>
      </c>
      <c r="CQ30" s="2">
        <v>1.5713605422971915</v>
      </c>
      <c r="CR30" s="2">
        <v>0.22669946004159575</v>
      </c>
      <c r="CS30" s="136">
        <v>55.761099999999999</v>
      </c>
      <c r="CT30" s="2">
        <v>160.31630000000001</v>
      </c>
      <c r="CU30" s="2" t="s">
        <v>168</v>
      </c>
      <c r="CV30" s="2" t="s">
        <v>13</v>
      </c>
      <c r="CW30" s="2" t="s">
        <v>1710</v>
      </c>
      <c r="CX30" s="2" t="s">
        <v>1703</v>
      </c>
      <c r="CY30" s="2" t="s">
        <v>217</v>
      </c>
      <c r="CZ30" s="2">
        <v>49.999999999999993</v>
      </c>
      <c r="DA30" s="2">
        <v>1.0378879484079</v>
      </c>
      <c r="DB30" s="2">
        <v>13.623538895606607</v>
      </c>
      <c r="DC30" s="2">
        <v>9.6735187424425622</v>
      </c>
      <c r="DD30" s="2">
        <v>0.18137847642079805</v>
      </c>
      <c r="DE30" s="2">
        <v>10.630794034663442</v>
      </c>
      <c r="DF30" s="2">
        <v>11.487303506650544</v>
      </c>
      <c r="DG30" s="2">
        <v>2.3881499395405079</v>
      </c>
      <c r="DH30" s="2">
        <v>0.77589681580008063</v>
      </c>
      <c r="DI30" s="2">
        <v>0.2015316404675534</v>
      </c>
      <c r="DJ30" s="2">
        <v>100</v>
      </c>
      <c r="DK30" s="2">
        <v>0.66204618801667925</v>
      </c>
      <c r="DL30" s="2">
        <v>328.9</v>
      </c>
      <c r="DM30" s="2" t="s">
        <v>3</v>
      </c>
      <c r="DN30" s="2" t="s">
        <v>3</v>
      </c>
      <c r="DO30" s="2">
        <v>39.6</v>
      </c>
      <c r="DP30" s="2">
        <v>291.39999999999998</v>
      </c>
      <c r="DQ30" s="2">
        <v>473.7</v>
      </c>
      <c r="DR30" s="2" t="s">
        <v>3</v>
      </c>
      <c r="DS30" s="2">
        <v>127.1</v>
      </c>
      <c r="DT30" s="2">
        <v>107</v>
      </c>
      <c r="DU30" s="2">
        <v>78.5</v>
      </c>
      <c r="DV30" s="2">
        <v>13.6</v>
      </c>
      <c r="DW30" s="2">
        <v>14.4</v>
      </c>
      <c r="DX30" s="2">
        <v>249.1</v>
      </c>
      <c r="DY30" s="2">
        <v>21</v>
      </c>
      <c r="DZ30" s="2">
        <v>71.900000000000006</v>
      </c>
      <c r="EA30" s="2">
        <v>0.9</v>
      </c>
      <c r="EB30" s="2" t="s">
        <v>3</v>
      </c>
      <c r="EC30" s="2" t="s">
        <v>3</v>
      </c>
      <c r="ED30" s="2" t="s">
        <v>3</v>
      </c>
      <c r="EE30" s="2" t="s">
        <v>3</v>
      </c>
      <c r="EF30" s="2">
        <v>202.3</v>
      </c>
      <c r="EG30" s="2">
        <v>5.3</v>
      </c>
      <c r="EH30" s="2">
        <v>18</v>
      </c>
      <c r="EI30" s="2" t="s">
        <v>3</v>
      </c>
      <c r="EJ30" s="2">
        <v>14.8</v>
      </c>
      <c r="EK30" s="2" t="s">
        <v>3</v>
      </c>
      <c r="EL30" s="2" t="s">
        <v>3</v>
      </c>
      <c r="EM30" s="2" t="s">
        <v>3</v>
      </c>
      <c r="EN30" s="2" t="s">
        <v>3</v>
      </c>
      <c r="EO30" s="2" t="s">
        <v>3</v>
      </c>
      <c r="EP30" s="2" t="s">
        <v>3</v>
      </c>
      <c r="EQ30" s="2" t="s">
        <v>3</v>
      </c>
      <c r="ER30" s="2" t="s">
        <v>3</v>
      </c>
      <c r="ES30" s="2" t="s">
        <v>3</v>
      </c>
      <c r="ET30" s="2" t="s">
        <v>3</v>
      </c>
      <c r="EU30" s="2" t="s">
        <v>3</v>
      </c>
      <c r="EV30" s="2" t="s">
        <v>3</v>
      </c>
      <c r="EW30" s="2" t="s">
        <v>3</v>
      </c>
      <c r="EX30" s="2" t="s">
        <v>3</v>
      </c>
      <c r="EY30" s="2">
        <v>1</v>
      </c>
      <c r="EZ30" s="2">
        <v>0.8</v>
      </c>
      <c r="FA30" s="2" t="s">
        <v>3</v>
      </c>
      <c r="FB30" s="17">
        <v>0.70333500000000004</v>
      </c>
      <c r="FC30" s="17">
        <v>1.0000000000000001E-5</v>
      </c>
      <c r="FD30" s="17">
        <v>0.51308399999999998</v>
      </c>
      <c r="FE30" s="17">
        <v>3.9999999999999998E-6</v>
      </c>
      <c r="FF30" s="3">
        <v>8.7000963642958062</v>
      </c>
      <c r="FG30" s="18" t="s">
        <v>3</v>
      </c>
      <c r="FH30" s="18" t="s">
        <v>3</v>
      </c>
      <c r="FI30" s="18" t="s">
        <v>3</v>
      </c>
      <c r="FJ30" s="18" t="s">
        <v>3</v>
      </c>
      <c r="FK30" s="18" t="s">
        <v>3</v>
      </c>
      <c r="FL30" s="18" t="s">
        <v>3</v>
      </c>
      <c r="FM30" s="17" t="s">
        <v>3</v>
      </c>
      <c r="FN30" s="17" t="s">
        <v>3</v>
      </c>
      <c r="FO30" s="8" t="s">
        <v>3</v>
      </c>
      <c r="FT30" s="140"/>
      <c r="FW30" s="121"/>
      <c r="FX30" s="121"/>
      <c r="FY30" s="23"/>
      <c r="FZ30" s="23"/>
      <c r="GA30" s="23"/>
      <c r="GB30" s="23"/>
      <c r="GC30" s="23"/>
      <c r="GD30" s="23"/>
      <c r="GG30" s="23"/>
    </row>
    <row r="31" spans="2:273" x14ac:dyDescent="0.25">
      <c r="B31" s="7" t="s">
        <v>168</v>
      </c>
      <c r="C31" s="2" t="s">
        <v>13</v>
      </c>
      <c r="D31" s="109" t="s">
        <v>218</v>
      </c>
      <c r="E31" s="41">
        <v>190</v>
      </c>
      <c r="F31" s="2">
        <v>55.761099999999999</v>
      </c>
      <c r="G31" s="4">
        <v>5</v>
      </c>
      <c r="H31" s="2">
        <v>86.7613345517494</v>
      </c>
      <c r="I31" s="2">
        <v>1.3014548557639809</v>
      </c>
      <c r="J31" s="2">
        <v>5.8672376873661669E-2</v>
      </c>
      <c r="K31" s="2">
        <v>1.0770686372556156E-2</v>
      </c>
      <c r="L31" s="2">
        <v>0.95358931552587656</v>
      </c>
      <c r="M31" s="2">
        <v>0.25934664467681523</v>
      </c>
      <c r="N31" s="2">
        <v>15.432414737218021</v>
      </c>
      <c r="O31" s="2">
        <v>1.2544653023398609</v>
      </c>
      <c r="P31" s="2">
        <v>43.075882352941179</v>
      </c>
      <c r="Q31" s="2">
        <v>2.8497335667363846</v>
      </c>
      <c r="R31" s="2">
        <v>0.22500000000000001</v>
      </c>
      <c r="S31" s="2">
        <v>6.3055489925053818E-2</v>
      </c>
      <c r="T31" s="2">
        <v>27.446846846846846</v>
      </c>
      <c r="U31" s="2">
        <v>2.5526450491372228</v>
      </c>
      <c r="V31" s="2">
        <v>0.29264516129032259</v>
      </c>
      <c r="W31" s="2">
        <v>3.9501577307513844E-2</v>
      </c>
      <c r="X31" s="2">
        <v>10.76318407960199</v>
      </c>
      <c r="Y31" s="2">
        <v>0.67775243707753552</v>
      </c>
      <c r="Z31" s="2">
        <v>0.16734177215189874</v>
      </c>
      <c r="AA31" s="2">
        <v>3.7607933652488712E-2</v>
      </c>
      <c r="AB31" s="2" t="s">
        <v>3</v>
      </c>
      <c r="AC31" s="2" t="s">
        <v>3</v>
      </c>
      <c r="AD31" s="2">
        <v>98.415576642449793</v>
      </c>
      <c r="AE31" s="2">
        <v>0.62945034471913097</v>
      </c>
      <c r="AF31" s="2">
        <v>18.179151201886832</v>
      </c>
      <c r="AG31" s="2">
        <v>0.97223368069402716</v>
      </c>
      <c r="AH31" s="2">
        <v>10.299728434052025</v>
      </c>
      <c r="AI31" s="2">
        <v>1.8433069004803753</v>
      </c>
      <c r="AJ31" s="2">
        <v>99.447609431541792</v>
      </c>
      <c r="AK31" s="2">
        <v>0.47978944170960258</v>
      </c>
      <c r="AL31" s="2">
        <v>1.9011104779647684E-3</v>
      </c>
      <c r="AM31" s="2">
        <v>2.3258422071666719E-2</v>
      </c>
      <c r="AN31" s="2">
        <v>0.58935458119145179</v>
      </c>
      <c r="AO31" s="2">
        <v>1.1043950696838978</v>
      </c>
      <c r="AP31" s="2">
        <v>0.25162045827327956</v>
      </c>
      <c r="AQ31" s="2">
        <v>4.1760324106667945E-3</v>
      </c>
      <c r="AR31" s="2">
        <v>0.49304242915867674</v>
      </c>
      <c r="AS31" s="2">
        <v>8.0432480059483835E-3</v>
      </c>
      <c r="AT31" s="2">
        <v>0.51990712110366444</v>
      </c>
      <c r="AU31" s="2">
        <v>4.3689242935037792E-3</v>
      </c>
      <c r="AV31" s="2">
        <v>3.0000673966707203</v>
      </c>
      <c r="AW31" s="2">
        <v>4</v>
      </c>
      <c r="AX31" s="7">
        <v>0.51331185400451318</v>
      </c>
      <c r="AY31" s="2">
        <v>2.8217562677367854E-2</v>
      </c>
      <c r="AZ31" s="2">
        <v>0.48668814599548682</v>
      </c>
      <c r="BA31" s="2">
        <v>2.8217562677367868E-2</v>
      </c>
      <c r="BB31" s="2">
        <v>2.0071655378666167</v>
      </c>
      <c r="BC31" s="2">
        <v>0.3236118444669937</v>
      </c>
      <c r="BD31" s="2">
        <v>7.0270251579916616</v>
      </c>
      <c r="BE31" s="2">
        <v>1.5087579742748825</v>
      </c>
      <c r="BF31" s="2">
        <v>0.33537310030787854</v>
      </c>
      <c r="BG31" s="2">
        <v>3.2979194517926622E-2</v>
      </c>
      <c r="BH31" s="2">
        <v>0.1294361906781781</v>
      </c>
      <c r="BI31" s="2">
        <v>2.4676536197068683E-2</v>
      </c>
      <c r="BJ31" s="2">
        <v>0.56753328385018453</v>
      </c>
      <c r="BK31" s="2">
        <v>3.2223462270798434E-2</v>
      </c>
      <c r="BL31" s="2">
        <v>0.30303052547163734</v>
      </c>
      <c r="BM31" s="2">
        <v>2.3101619689584595E-2</v>
      </c>
      <c r="BN31" s="2">
        <v>0.65174487334705911</v>
      </c>
      <c r="BO31" s="8">
        <v>2.7792532961854001E-2</v>
      </c>
      <c r="BP31" s="2">
        <v>40.147819272821728</v>
      </c>
      <c r="BQ31" s="2">
        <v>0.53160813746348123</v>
      </c>
      <c r="BR31" s="2" t="s">
        <v>3</v>
      </c>
      <c r="BS31" s="2" t="s">
        <v>3</v>
      </c>
      <c r="BT31" s="2">
        <v>12.644015444015444</v>
      </c>
      <c r="BU31" s="2">
        <v>1.1271653965233279</v>
      </c>
      <c r="BV31" s="2">
        <v>0.19948387096774192</v>
      </c>
      <c r="BW31" s="2">
        <v>2.1056388295082752E-2</v>
      </c>
      <c r="BX31" s="2">
        <v>46.529684908789385</v>
      </c>
      <c r="BY31" s="2">
        <v>1.1544644829163138</v>
      </c>
      <c r="BZ31" s="2">
        <v>0.17118881118881119</v>
      </c>
      <c r="CA31" s="2">
        <v>1.2992698363629195E-2</v>
      </c>
      <c r="CB31" s="2">
        <v>0.29999999999999993</v>
      </c>
      <c r="CC31" s="2">
        <v>7.4393343062861425E-2</v>
      </c>
      <c r="CD31" s="2">
        <v>9.2941176470588222E-2</v>
      </c>
      <c r="CE31" s="2">
        <v>2.8843780400981942E-2</v>
      </c>
      <c r="CF31" s="2" t="s">
        <v>3</v>
      </c>
      <c r="CG31" s="2" t="s">
        <v>3</v>
      </c>
      <c r="CH31" s="2" t="s">
        <v>3</v>
      </c>
      <c r="CI31" s="2" t="s">
        <v>3</v>
      </c>
      <c r="CJ31" s="2">
        <v>100.0851334842537</v>
      </c>
      <c r="CK31" s="2">
        <v>86.7613345517494</v>
      </c>
      <c r="CL31" s="2">
        <v>0.132386654482506</v>
      </c>
      <c r="CM31" s="2">
        <v>0.86761334551749392</v>
      </c>
      <c r="CN31" s="7">
        <v>0.1</v>
      </c>
      <c r="CO31" s="2">
        <v>965.06809179254924</v>
      </c>
      <c r="CP31" s="2">
        <v>19.846808653162121</v>
      </c>
      <c r="CQ31" s="2">
        <v>1.5824340840272788</v>
      </c>
      <c r="CR31" s="2">
        <v>0.22627480015460397</v>
      </c>
      <c r="CS31" s="136">
        <v>55.761099999999999</v>
      </c>
      <c r="CT31" s="2">
        <v>160.31630000000001</v>
      </c>
      <c r="CU31" s="2" t="s">
        <v>168</v>
      </c>
      <c r="CV31" s="2" t="s">
        <v>13</v>
      </c>
      <c r="CW31" s="2" t="s">
        <v>1710</v>
      </c>
      <c r="CX31" s="2" t="s">
        <v>1703</v>
      </c>
      <c r="CY31" s="2" t="s">
        <v>218</v>
      </c>
      <c r="CZ31" s="2">
        <v>49.939381693271365</v>
      </c>
      <c r="DA31" s="2">
        <v>1.0305112143867448</v>
      </c>
      <c r="DB31" s="2">
        <v>13.558294604970699</v>
      </c>
      <c r="DC31" s="2">
        <v>9.6989290765811269</v>
      </c>
      <c r="DD31" s="2">
        <v>0.18185492018589614</v>
      </c>
      <c r="DE31" s="2">
        <v>10.800161648817943</v>
      </c>
      <c r="DF31" s="2">
        <v>11.466963022832894</v>
      </c>
      <c r="DG31" s="2">
        <v>2.3540109112952115</v>
      </c>
      <c r="DH31" s="2">
        <v>0.76783188522933921</v>
      </c>
      <c r="DI31" s="2">
        <v>0.2020610224287735</v>
      </c>
      <c r="DJ31" s="2">
        <v>100</v>
      </c>
      <c r="DK31" s="2">
        <v>0.66498940585101241</v>
      </c>
      <c r="DL31" s="2">
        <v>335.1</v>
      </c>
      <c r="DM31" s="2" t="s">
        <v>3</v>
      </c>
      <c r="DN31" s="2" t="s">
        <v>3</v>
      </c>
      <c r="DO31" s="2">
        <v>41.5</v>
      </c>
      <c r="DP31" s="2">
        <v>292.39999999999998</v>
      </c>
      <c r="DQ31" s="2">
        <v>507.2</v>
      </c>
      <c r="DR31" s="2" t="s">
        <v>3</v>
      </c>
      <c r="DS31" s="2">
        <v>139.1</v>
      </c>
      <c r="DT31" s="2">
        <v>104.1</v>
      </c>
      <c r="DU31" s="2">
        <v>79.599999999999994</v>
      </c>
      <c r="DV31" s="2">
        <v>13.7</v>
      </c>
      <c r="DW31" s="2">
        <v>14.1</v>
      </c>
      <c r="DX31" s="2">
        <v>252</v>
      </c>
      <c r="DY31" s="2">
        <v>20.8</v>
      </c>
      <c r="DZ31" s="2">
        <v>71.599999999999994</v>
      </c>
      <c r="EA31" s="2">
        <v>1</v>
      </c>
      <c r="EB31" s="2" t="s">
        <v>3</v>
      </c>
      <c r="EC31" s="2" t="s">
        <v>3</v>
      </c>
      <c r="ED31" s="2" t="s">
        <v>3</v>
      </c>
      <c r="EE31" s="2" t="s">
        <v>3</v>
      </c>
      <c r="EF31" s="2">
        <v>195</v>
      </c>
      <c r="EG31" s="2">
        <v>5.8</v>
      </c>
      <c r="EH31" s="2">
        <v>18.3</v>
      </c>
      <c r="EI31" s="2" t="s">
        <v>3</v>
      </c>
      <c r="EJ31" s="2">
        <v>14.3</v>
      </c>
      <c r="EK31" s="2" t="s">
        <v>3</v>
      </c>
      <c r="EL31" s="2" t="s">
        <v>3</v>
      </c>
      <c r="EM31" s="2" t="s">
        <v>3</v>
      </c>
      <c r="EN31" s="2" t="s">
        <v>3</v>
      </c>
      <c r="EO31" s="2" t="s">
        <v>3</v>
      </c>
      <c r="EP31" s="2" t="s">
        <v>3</v>
      </c>
      <c r="EQ31" s="2" t="s">
        <v>3</v>
      </c>
      <c r="ER31" s="2" t="s">
        <v>3</v>
      </c>
      <c r="ES31" s="2" t="s">
        <v>3</v>
      </c>
      <c r="ET31" s="2" t="s">
        <v>3</v>
      </c>
      <c r="EU31" s="2" t="s">
        <v>3</v>
      </c>
      <c r="EV31" s="2" t="s">
        <v>3</v>
      </c>
      <c r="EW31" s="2" t="s">
        <v>3</v>
      </c>
      <c r="EX31" s="2" t="s">
        <v>3</v>
      </c>
      <c r="EY31" s="2">
        <v>1.1000000000000001</v>
      </c>
      <c r="EZ31" s="2">
        <v>0.2</v>
      </c>
      <c r="FA31" s="2" t="s">
        <v>3</v>
      </c>
      <c r="FB31" s="17" t="s">
        <v>3</v>
      </c>
      <c r="FC31" s="17" t="s">
        <v>3</v>
      </c>
      <c r="FD31" s="17" t="s">
        <v>3</v>
      </c>
      <c r="FE31" s="17" t="s">
        <v>3</v>
      </c>
      <c r="FF31" s="3" t="s">
        <v>3</v>
      </c>
      <c r="FG31" s="18" t="s">
        <v>3</v>
      </c>
      <c r="FH31" s="18" t="s">
        <v>3</v>
      </c>
      <c r="FI31" s="18" t="s">
        <v>3</v>
      </c>
      <c r="FJ31" s="18" t="s">
        <v>3</v>
      </c>
      <c r="FK31" s="18" t="s">
        <v>3</v>
      </c>
      <c r="FL31" s="18" t="s">
        <v>3</v>
      </c>
      <c r="FM31" s="17" t="s">
        <v>3</v>
      </c>
      <c r="FN31" s="17" t="s">
        <v>3</v>
      </c>
      <c r="FO31" s="8" t="s">
        <v>3</v>
      </c>
      <c r="FT31" s="140"/>
      <c r="FW31" s="121"/>
      <c r="FX31" s="121"/>
      <c r="FY31" s="23"/>
      <c r="FZ31" s="23"/>
      <c r="GA31" s="23"/>
      <c r="GB31" s="23"/>
      <c r="GC31" s="23"/>
      <c r="GD31" s="23"/>
      <c r="GG31" s="23"/>
    </row>
    <row r="32" spans="2:273" x14ac:dyDescent="0.25">
      <c r="B32" s="7" t="s">
        <v>168</v>
      </c>
      <c r="C32" s="2" t="s">
        <v>13</v>
      </c>
      <c r="D32" s="109" t="s">
        <v>219</v>
      </c>
      <c r="E32" s="41">
        <v>190</v>
      </c>
      <c r="F32" s="2">
        <v>55.787799999999997</v>
      </c>
      <c r="G32" s="4">
        <v>8</v>
      </c>
      <c r="H32" s="2">
        <v>88.964904152728309</v>
      </c>
      <c r="I32" s="2">
        <v>0.97590733646481964</v>
      </c>
      <c r="J32" s="2">
        <v>4.6624999999999993E-2</v>
      </c>
      <c r="K32" s="2">
        <v>2.4668878600953317E-2</v>
      </c>
      <c r="L32" s="2">
        <v>0.645625</v>
      </c>
      <c r="M32" s="2">
        <v>8.5208881998466657E-2</v>
      </c>
      <c r="N32" s="2">
        <v>11.982875</v>
      </c>
      <c r="O32" s="2">
        <v>1.1179935391456552</v>
      </c>
      <c r="P32" s="2">
        <v>49.152875000000002</v>
      </c>
      <c r="Q32" s="2">
        <v>0.68266608392599615</v>
      </c>
      <c r="R32" s="2" t="s">
        <v>3</v>
      </c>
      <c r="S32" s="2" t="s">
        <v>3</v>
      </c>
      <c r="T32" s="2">
        <v>24.189687500000002</v>
      </c>
      <c r="U32" s="2">
        <v>1.5946839126453869</v>
      </c>
      <c r="V32" s="2">
        <v>0.22218749999999998</v>
      </c>
      <c r="W32" s="2">
        <v>5.569812609056083E-2</v>
      </c>
      <c r="X32" s="2">
        <v>11.695624999999998</v>
      </c>
      <c r="Y32" s="2">
        <v>0.53882993275111546</v>
      </c>
      <c r="Z32" s="2" t="s">
        <v>3</v>
      </c>
      <c r="AA32" s="2" t="s">
        <v>3</v>
      </c>
      <c r="AB32" s="2">
        <v>7.0874999999999994E-2</v>
      </c>
      <c r="AC32" s="2">
        <v>5.7372062638784138E-2</v>
      </c>
      <c r="AD32" s="2">
        <v>98.006375000000006</v>
      </c>
      <c r="AE32" s="2">
        <v>0.4377223312623163</v>
      </c>
      <c r="AF32" s="2">
        <v>15.911769062353374</v>
      </c>
      <c r="AG32" s="2">
        <v>0.88592677165634659</v>
      </c>
      <c r="AH32" s="2">
        <v>9.1997315377268549</v>
      </c>
      <c r="AI32" s="2">
        <v>1.371597641173218</v>
      </c>
      <c r="AJ32" s="2">
        <v>98.92818810008022</v>
      </c>
      <c r="AK32" s="2">
        <v>0.37719091460198662</v>
      </c>
      <c r="AL32" s="2">
        <v>1.5300834329728538E-3</v>
      </c>
      <c r="AM32" s="2">
        <v>1.5947404190730149E-2</v>
      </c>
      <c r="AN32" s="2">
        <v>0.46327166292571786</v>
      </c>
      <c r="AO32" s="2">
        <v>1.2759322098934001</v>
      </c>
      <c r="AP32" s="2">
        <v>0.22743213726614842</v>
      </c>
      <c r="AQ32" s="2" t="s">
        <v>3</v>
      </c>
      <c r="AR32" s="2">
        <v>0.43678266167105878</v>
      </c>
      <c r="AS32" s="2">
        <v>6.1785002866386347E-3</v>
      </c>
      <c r="AT32" s="2">
        <v>0.57212984766699726</v>
      </c>
      <c r="AU32" s="2" t="s">
        <v>3</v>
      </c>
      <c r="AV32" s="2">
        <v>2.9992045073336637</v>
      </c>
      <c r="AW32" s="2">
        <v>4</v>
      </c>
      <c r="AX32" s="7">
        <v>0.5670857361724837</v>
      </c>
      <c r="AY32" s="2">
        <v>2.4642649398860364E-2</v>
      </c>
      <c r="AZ32" s="2">
        <v>0.4329142638275163</v>
      </c>
      <c r="BA32" s="2">
        <v>2.4642649398860364E-2</v>
      </c>
      <c r="BB32" s="2">
        <v>1.9610459808231289</v>
      </c>
      <c r="BC32" s="2">
        <v>0.31430970553059306</v>
      </c>
      <c r="BD32" s="2">
        <v>6.8193245353869116</v>
      </c>
      <c r="BE32" s="2">
        <v>1.4343745232140972</v>
      </c>
      <c r="BF32" s="2">
        <v>0.34097738334415623</v>
      </c>
      <c r="BG32" s="2">
        <v>3.5153962987694402E-2</v>
      </c>
      <c r="BH32" s="2">
        <v>0.11567234593220285</v>
      </c>
      <c r="BI32" s="2">
        <v>1.815624589079938E-2</v>
      </c>
      <c r="BJ32" s="2">
        <v>0.64879582026420179</v>
      </c>
      <c r="BK32" s="2">
        <v>8.0744533820959231E-3</v>
      </c>
      <c r="BL32" s="2">
        <v>0.23553183380359535</v>
      </c>
      <c r="BM32" s="2">
        <v>1.9721753626781777E-2</v>
      </c>
      <c r="BN32" s="2">
        <v>0.73392509498967773</v>
      </c>
      <c r="BO32" s="8">
        <v>1.7402810122611887E-2</v>
      </c>
      <c r="BP32" s="2">
        <v>40.775999999999996</v>
      </c>
      <c r="BQ32" s="2">
        <v>0.31765839693428188</v>
      </c>
      <c r="BR32" s="2" t="s">
        <v>3</v>
      </c>
      <c r="BS32" s="2" t="s">
        <v>3</v>
      </c>
      <c r="BT32" s="2">
        <v>10.787125</v>
      </c>
      <c r="BU32" s="2">
        <v>0.91657833232392838</v>
      </c>
      <c r="BV32" s="2">
        <v>0.20700000000000002</v>
      </c>
      <c r="BW32" s="2">
        <v>4.6426593364456217E-2</v>
      </c>
      <c r="BX32" s="2">
        <v>48.807625000000009</v>
      </c>
      <c r="BY32" s="2">
        <v>0.7631468567713553</v>
      </c>
      <c r="BZ32" s="2">
        <v>0.19712499999999999</v>
      </c>
      <c r="CA32" s="2">
        <v>2.7063087670953414E-2</v>
      </c>
      <c r="CB32" s="2">
        <v>0.271125</v>
      </c>
      <c r="CC32" s="2">
        <v>5.1473814424701246E-2</v>
      </c>
      <c r="CD32" s="2">
        <v>0.16437499999999999</v>
      </c>
      <c r="CE32" s="2">
        <v>7.3239211784788802E-2</v>
      </c>
      <c r="CF32" s="2" t="s">
        <v>3</v>
      </c>
      <c r="CG32" s="2" t="s">
        <v>3</v>
      </c>
      <c r="CH32" s="2" t="s">
        <v>3</v>
      </c>
      <c r="CI32" s="2" t="s">
        <v>3</v>
      </c>
      <c r="CJ32" s="2">
        <v>101.21900000000001</v>
      </c>
      <c r="CK32" s="2">
        <v>88.964904152728309</v>
      </c>
      <c r="CL32" s="2">
        <v>0.11035095847271684</v>
      </c>
      <c r="CM32" s="2">
        <v>0.88964904152728308</v>
      </c>
      <c r="CN32" s="7">
        <v>9.9999999999999992E-2</v>
      </c>
      <c r="CO32" s="2">
        <v>1017.0438662554056</v>
      </c>
      <c r="CP32" s="2">
        <v>63.795241796154933</v>
      </c>
      <c r="CQ32" s="2">
        <v>1.5879130155434102</v>
      </c>
      <c r="CR32" s="2">
        <v>0.23370572302982714</v>
      </c>
      <c r="CS32" s="136">
        <v>55.787799999999997</v>
      </c>
      <c r="CT32" s="2">
        <v>160.33529999999999</v>
      </c>
      <c r="CU32" s="2" t="s">
        <v>168</v>
      </c>
      <c r="CV32" s="2" t="s">
        <v>13</v>
      </c>
      <c r="CW32" s="2" t="s">
        <v>1708</v>
      </c>
      <c r="CX32" s="2" t="s">
        <v>1707</v>
      </c>
      <c r="CY32" s="2" t="s">
        <v>219</v>
      </c>
      <c r="CZ32" s="2">
        <v>51.146277135321562</v>
      </c>
      <c r="DA32" s="2">
        <v>1.2680056806654492</v>
      </c>
      <c r="DB32" s="2">
        <v>14.830594441063095</v>
      </c>
      <c r="DC32" s="2">
        <v>9.4238182187056179</v>
      </c>
      <c r="DD32" s="2">
        <v>0.17244877257050112</v>
      </c>
      <c r="DE32" s="2">
        <v>8.6325826739703775</v>
      </c>
      <c r="DF32" s="2">
        <v>9.890444309190503</v>
      </c>
      <c r="DG32" s="2">
        <v>2.8910529519172243</v>
      </c>
      <c r="DH32" s="2">
        <v>1.3593020896733616</v>
      </c>
      <c r="DI32" s="2">
        <v>0.38547372692229653</v>
      </c>
      <c r="DJ32" s="2">
        <v>99.999999999999986</v>
      </c>
      <c r="DK32" s="2">
        <v>0.62019281769660584</v>
      </c>
      <c r="DL32" s="2">
        <v>332.4</v>
      </c>
      <c r="DM32" s="2" t="s">
        <v>3</v>
      </c>
      <c r="DN32" s="2" t="s">
        <v>3</v>
      </c>
      <c r="DO32" s="2">
        <v>33.1</v>
      </c>
      <c r="DP32" s="2">
        <v>279.7</v>
      </c>
      <c r="DQ32" s="2">
        <v>430.6</v>
      </c>
      <c r="DR32" s="2" t="s">
        <v>3</v>
      </c>
      <c r="DS32" s="2">
        <v>128</v>
      </c>
      <c r="DT32" s="2">
        <v>164.6</v>
      </c>
      <c r="DU32" s="2">
        <v>86.6</v>
      </c>
      <c r="DV32" s="2">
        <v>15.5</v>
      </c>
      <c r="DW32" s="2">
        <v>30</v>
      </c>
      <c r="DX32" s="2">
        <v>284.39999999999998</v>
      </c>
      <c r="DY32" s="2">
        <v>25</v>
      </c>
      <c r="DZ32" s="2">
        <v>132.69999999999999</v>
      </c>
      <c r="EA32" s="2">
        <v>2.8</v>
      </c>
      <c r="EB32" s="2" t="s">
        <v>3</v>
      </c>
      <c r="EC32" s="2" t="s">
        <v>3</v>
      </c>
      <c r="ED32" s="2" t="s">
        <v>3</v>
      </c>
      <c r="EE32" s="2" t="s">
        <v>3</v>
      </c>
      <c r="EF32" s="2">
        <v>316.10000000000002</v>
      </c>
      <c r="EG32" s="2">
        <v>10.7</v>
      </c>
      <c r="EH32" s="2">
        <v>31.7</v>
      </c>
      <c r="EI32" s="2" t="s">
        <v>3</v>
      </c>
      <c r="EJ32" s="2">
        <v>21.2</v>
      </c>
      <c r="EK32" s="2" t="s">
        <v>3</v>
      </c>
      <c r="EL32" s="2" t="s">
        <v>3</v>
      </c>
      <c r="EM32" s="2" t="s">
        <v>3</v>
      </c>
      <c r="EN32" s="2" t="s">
        <v>3</v>
      </c>
      <c r="EO32" s="2" t="s">
        <v>3</v>
      </c>
      <c r="EP32" s="2" t="s">
        <v>3</v>
      </c>
      <c r="EQ32" s="2" t="s">
        <v>3</v>
      </c>
      <c r="ER32" s="2" t="s">
        <v>3</v>
      </c>
      <c r="ES32" s="2" t="s">
        <v>3</v>
      </c>
      <c r="ET32" s="2" t="s">
        <v>3</v>
      </c>
      <c r="EU32" s="2" t="s">
        <v>3</v>
      </c>
      <c r="EV32" s="2" t="s">
        <v>3</v>
      </c>
      <c r="EW32" s="2" t="s">
        <v>3</v>
      </c>
      <c r="EX32" s="2" t="s">
        <v>3</v>
      </c>
      <c r="EY32" s="2">
        <v>2.7</v>
      </c>
      <c r="EZ32" s="2">
        <v>0.9</v>
      </c>
      <c r="FA32" s="2" t="s">
        <v>3</v>
      </c>
      <c r="FB32" s="17">
        <v>0.70335599999999998</v>
      </c>
      <c r="FC32" s="17">
        <v>9.0000000000000002E-6</v>
      </c>
      <c r="FD32" s="17" t="s">
        <v>3</v>
      </c>
      <c r="FE32" s="17" t="s">
        <v>3</v>
      </c>
      <c r="FF32" s="3" t="s">
        <v>3</v>
      </c>
      <c r="FG32" s="18">
        <v>18.181999999999999</v>
      </c>
      <c r="FH32" s="18">
        <v>2E-3</v>
      </c>
      <c r="FI32" s="18">
        <v>15.473000000000001</v>
      </c>
      <c r="FJ32" s="18">
        <v>1E-3</v>
      </c>
      <c r="FK32" s="18">
        <v>37.850999999999999</v>
      </c>
      <c r="FL32" s="18">
        <v>4.0000000000000001E-3</v>
      </c>
      <c r="FM32" s="17" t="s">
        <v>3</v>
      </c>
      <c r="FN32" s="17" t="s">
        <v>3</v>
      </c>
      <c r="FO32" s="8">
        <v>5.56</v>
      </c>
      <c r="FT32" s="140"/>
      <c r="FW32" s="121"/>
      <c r="FX32" s="121"/>
      <c r="FY32" s="23"/>
      <c r="FZ32" s="23"/>
      <c r="GA32" s="23"/>
      <c r="GB32" s="23"/>
      <c r="GC32" s="23"/>
      <c r="GD32" s="23"/>
      <c r="GG32" s="23"/>
    </row>
    <row r="33" spans="2:273" x14ac:dyDescent="0.25">
      <c r="B33" s="7" t="s">
        <v>168</v>
      </c>
      <c r="C33" s="2" t="s">
        <v>13</v>
      </c>
      <c r="D33" s="109" t="s">
        <v>220</v>
      </c>
      <c r="E33" s="41">
        <v>190</v>
      </c>
      <c r="F33" s="2">
        <v>55.725000000000001</v>
      </c>
      <c r="G33" s="4">
        <v>11</v>
      </c>
      <c r="H33" s="2">
        <v>90.344225177045004</v>
      </c>
      <c r="I33" s="2">
        <v>0.49908999892643086</v>
      </c>
      <c r="J33" s="2">
        <v>5.3181818181818191E-2</v>
      </c>
      <c r="K33" s="2">
        <v>1.6036322407697968E-2</v>
      </c>
      <c r="L33" s="2">
        <v>0.60663636363636353</v>
      </c>
      <c r="M33" s="2">
        <v>0.10223920258616345</v>
      </c>
      <c r="N33" s="2">
        <v>14.570272727272727</v>
      </c>
      <c r="O33" s="2">
        <v>1.5750565761844499</v>
      </c>
      <c r="P33" s="2">
        <v>46.606999999999999</v>
      </c>
      <c r="Q33" s="2">
        <v>2.5137971676330606</v>
      </c>
      <c r="R33" s="2" t="s">
        <v>3</v>
      </c>
      <c r="S33" s="2" t="s">
        <v>3</v>
      </c>
      <c r="T33" s="2">
        <v>22.419090909090908</v>
      </c>
      <c r="U33" s="2">
        <v>1.260164628494663</v>
      </c>
      <c r="V33" s="2">
        <v>0.25827272727272726</v>
      </c>
      <c r="W33" s="2">
        <v>3.8509975095008489E-2</v>
      </c>
      <c r="X33" s="2">
        <v>12.900272727272727</v>
      </c>
      <c r="Y33" s="2">
        <v>0.4349085170260733</v>
      </c>
      <c r="Z33" s="2" t="s">
        <v>3</v>
      </c>
      <c r="AA33" s="2" t="s">
        <v>3</v>
      </c>
      <c r="AB33" s="2">
        <v>6.0545454545454548E-2</v>
      </c>
      <c r="AC33" s="2">
        <v>2.7872436694209687E-2</v>
      </c>
      <c r="AD33" s="2">
        <v>97.475272727272738</v>
      </c>
      <c r="AE33" s="2">
        <v>0.42812266721328968</v>
      </c>
      <c r="AF33" s="2">
        <v>14.254175354516473</v>
      </c>
      <c r="AG33" s="2">
        <v>0.5224855067085763</v>
      </c>
      <c r="AH33" s="2">
        <v>9.0741448706095085</v>
      </c>
      <c r="AI33" s="2">
        <v>1.1272578625701326</v>
      </c>
      <c r="AJ33" s="2">
        <v>98.384502043307791</v>
      </c>
      <c r="AK33" s="2">
        <v>0.45297956141316698</v>
      </c>
      <c r="AL33" s="2">
        <v>1.7198358343597654E-3</v>
      </c>
      <c r="AM33" s="2">
        <v>1.4755035219517038E-2</v>
      </c>
      <c r="AN33" s="2">
        <v>0.55498546716098551</v>
      </c>
      <c r="AO33" s="2">
        <v>1.1926648201752454</v>
      </c>
      <c r="AP33" s="2">
        <v>0.22072787736451696</v>
      </c>
      <c r="AQ33" s="2" t="s">
        <v>3</v>
      </c>
      <c r="AR33" s="2">
        <v>0.3856067172908903</v>
      </c>
      <c r="AS33" s="2">
        <v>7.0775133316147675E-3</v>
      </c>
      <c r="AT33" s="2">
        <v>0.62179878021861945</v>
      </c>
      <c r="AU33" s="2" t="s">
        <v>3</v>
      </c>
      <c r="AV33" s="2">
        <v>2.999336046595749</v>
      </c>
      <c r="AW33" s="2">
        <v>4</v>
      </c>
      <c r="AX33" s="7">
        <v>0.61722285336943383</v>
      </c>
      <c r="AY33" s="2">
        <v>1.6043793136284026E-2</v>
      </c>
      <c r="AZ33" s="2">
        <v>0.38277714663056628</v>
      </c>
      <c r="BA33" s="2">
        <v>1.6043793136284026E-2</v>
      </c>
      <c r="BB33" s="2">
        <v>1.7706444621196136</v>
      </c>
      <c r="BC33" s="2">
        <v>0.2343349637909547</v>
      </c>
      <c r="BD33" s="2">
        <v>5.957857322239267</v>
      </c>
      <c r="BE33" s="2">
        <v>1.0489866827065626</v>
      </c>
      <c r="BF33" s="2">
        <v>0.3631107515029604</v>
      </c>
      <c r="BG33" s="2">
        <v>2.8485205862269082E-2</v>
      </c>
      <c r="BH33" s="2">
        <v>0.11213365940051889</v>
      </c>
      <c r="BI33" s="2">
        <v>1.3441192809704532E-2</v>
      </c>
      <c r="BJ33" s="2">
        <v>0.60590836430843675</v>
      </c>
      <c r="BK33" s="2">
        <v>3.6949541882610383E-2</v>
      </c>
      <c r="BL33" s="2">
        <v>0.28195797629104419</v>
      </c>
      <c r="BM33" s="2">
        <v>2.814256841754828E-2</v>
      </c>
      <c r="BN33" s="2">
        <v>0.68214109770286258</v>
      </c>
      <c r="BO33" s="8">
        <v>3.4309045529824202E-2</v>
      </c>
      <c r="BP33" s="2">
        <v>40.877000000000002</v>
      </c>
      <c r="BQ33" s="2">
        <v>0.20900382771614529</v>
      </c>
      <c r="BR33" s="2" t="s">
        <v>3</v>
      </c>
      <c r="BS33" s="2" t="s">
        <v>3</v>
      </c>
      <c r="BT33" s="2">
        <v>9.4689090909090901</v>
      </c>
      <c r="BU33" s="2">
        <v>0.47156621052519299</v>
      </c>
      <c r="BV33" s="2">
        <v>0.16127272727272729</v>
      </c>
      <c r="BW33" s="2">
        <v>1.6781483302085721E-2</v>
      </c>
      <c r="BX33" s="2">
        <v>49.710272727272724</v>
      </c>
      <c r="BY33" s="2">
        <v>0.40824896592865789</v>
      </c>
      <c r="BZ33" s="2">
        <v>0.23027272727272727</v>
      </c>
      <c r="CA33" s="2">
        <v>1.2426511248865542E-2</v>
      </c>
      <c r="CB33" s="2">
        <v>0.2245454545454546</v>
      </c>
      <c r="CC33" s="2">
        <v>4.7420172155662875E-2</v>
      </c>
      <c r="CD33" s="2">
        <v>0.14090909090909093</v>
      </c>
      <c r="CE33" s="2">
        <v>4.9399300694350987E-2</v>
      </c>
      <c r="CF33" s="2" t="s">
        <v>3</v>
      </c>
      <c r="CG33" s="2" t="s">
        <v>3</v>
      </c>
      <c r="CH33" s="2" t="s">
        <v>3</v>
      </c>
      <c r="CI33" s="2" t="s">
        <v>3</v>
      </c>
      <c r="CJ33" s="2">
        <v>100.82181818181817</v>
      </c>
      <c r="CK33" s="2">
        <v>90.344225177045004</v>
      </c>
      <c r="CL33" s="2">
        <v>9.6557748229549892E-2</v>
      </c>
      <c r="CM33" s="2">
        <v>0.90344225177045001</v>
      </c>
      <c r="CN33" s="7">
        <v>9.9999999999999992E-2</v>
      </c>
      <c r="CO33" s="2">
        <v>1006.7413886606332</v>
      </c>
      <c r="CP33" s="2">
        <v>20.436288257756452</v>
      </c>
      <c r="CQ33" s="2">
        <v>1.766690500690939</v>
      </c>
      <c r="CR33" s="2">
        <v>0.1546811219547376</v>
      </c>
      <c r="CS33" s="136">
        <v>55.725000000000001</v>
      </c>
      <c r="CT33" s="2">
        <v>160.29830000000001</v>
      </c>
      <c r="CU33" s="2" t="s">
        <v>168</v>
      </c>
      <c r="CV33" s="2" t="s">
        <v>13</v>
      </c>
      <c r="CW33" s="2" t="s">
        <v>1709</v>
      </c>
      <c r="CX33" s="2" t="s">
        <v>1707</v>
      </c>
      <c r="CY33" s="2" t="s">
        <v>220</v>
      </c>
      <c r="CZ33" s="2">
        <v>51.017103532031172</v>
      </c>
      <c r="DA33" s="2">
        <v>1.1638498127719865</v>
      </c>
      <c r="DB33" s="2">
        <v>15.241372330735755</v>
      </c>
      <c r="DC33" s="2">
        <v>9.6346523631211411</v>
      </c>
      <c r="DD33" s="2">
        <v>0.17204736362716325</v>
      </c>
      <c r="DE33" s="2">
        <v>8.1570691225584451</v>
      </c>
      <c r="DF33" s="2">
        <v>10.373443983402488</v>
      </c>
      <c r="DG33" s="2">
        <v>2.762878251189151</v>
      </c>
      <c r="DH33" s="2">
        <v>1.1638498127719865</v>
      </c>
      <c r="DI33" s="2">
        <v>0.31373342779070945</v>
      </c>
      <c r="DJ33" s="2">
        <v>99.999999999999986</v>
      </c>
      <c r="DK33" s="2">
        <v>0.60146716042313764</v>
      </c>
      <c r="DL33" s="2">
        <v>249.7</v>
      </c>
      <c r="DM33" s="2">
        <v>8.74</v>
      </c>
      <c r="DN33" s="2" t="s">
        <v>3</v>
      </c>
      <c r="DO33" s="2">
        <v>37.299999999999997</v>
      </c>
      <c r="DP33" s="2">
        <v>385</v>
      </c>
      <c r="DQ33" s="2">
        <v>306</v>
      </c>
      <c r="DR33" s="2">
        <v>40.799999999999997</v>
      </c>
      <c r="DS33" s="2">
        <v>97</v>
      </c>
      <c r="DT33" s="2">
        <v>116</v>
      </c>
      <c r="DU33" s="2">
        <v>86.9</v>
      </c>
      <c r="DV33" s="2">
        <v>17.8</v>
      </c>
      <c r="DW33" s="2">
        <v>27.5</v>
      </c>
      <c r="DX33" s="2">
        <v>342</v>
      </c>
      <c r="DY33" s="2">
        <v>24.8</v>
      </c>
      <c r="DZ33" s="2">
        <v>105</v>
      </c>
      <c r="EA33" s="2">
        <v>2.54</v>
      </c>
      <c r="EB33" s="2">
        <v>0.82</v>
      </c>
      <c r="EC33" s="2">
        <v>1.08</v>
      </c>
      <c r="ED33" s="2">
        <v>0.13</v>
      </c>
      <c r="EE33" s="2">
        <v>0.81</v>
      </c>
      <c r="EF33" s="2">
        <v>267</v>
      </c>
      <c r="EG33" s="2">
        <v>9.66</v>
      </c>
      <c r="EH33" s="2">
        <v>24.3</v>
      </c>
      <c r="EI33" s="2">
        <v>3.73</v>
      </c>
      <c r="EJ33" s="2">
        <v>17.5</v>
      </c>
      <c r="EK33" s="2">
        <v>4.54</v>
      </c>
      <c r="EL33" s="2">
        <v>1.31</v>
      </c>
      <c r="EM33" s="2">
        <v>4.46</v>
      </c>
      <c r="EN33" s="2">
        <v>0.72</v>
      </c>
      <c r="EO33" s="2">
        <v>4.3099999999999996</v>
      </c>
      <c r="EP33" s="2">
        <v>0.87</v>
      </c>
      <c r="EQ33" s="2">
        <v>2.4300000000000002</v>
      </c>
      <c r="ER33" s="2">
        <v>0.35</v>
      </c>
      <c r="ES33" s="2">
        <v>2.34</v>
      </c>
      <c r="ET33" s="2">
        <v>0.34</v>
      </c>
      <c r="EU33" s="2">
        <v>2.81</v>
      </c>
      <c r="EV33" s="2">
        <v>0.15</v>
      </c>
      <c r="EW33" s="2">
        <v>0.14000000000000001</v>
      </c>
      <c r="EX33" s="2">
        <v>7.0000000000000007E-2</v>
      </c>
      <c r="EY33" s="2">
        <v>2.71</v>
      </c>
      <c r="EZ33" s="2">
        <v>1.05</v>
      </c>
      <c r="FA33" s="2">
        <v>0.6</v>
      </c>
      <c r="FB33" s="17">
        <v>0.703345</v>
      </c>
      <c r="FC33" s="17">
        <v>1.9999999999999999E-6</v>
      </c>
      <c r="FD33" s="17">
        <v>0.51307199999999997</v>
      </c>
      <c r="FE33" s="17">
        <v>6.9999999999999999E-6</v>
      </c>
      <c r="FF33" s="3">
        <v>8.4660130540448186</v>
      </c>
      <c r="FG33" s="18">
        <v>18.169</v>
      </c>
      <c r="FH33" s="18">
        <v>4.0000000000000001E-3</v>
      </c>
      <c r="FI33" s="18">
        <v>15.45</v>
      </c>
      <c r="FJ33" s="18">
        <v>3.0000000000000001E-3</v>
      </c>
      <c r="FK33" s="18">
        <v>37.789000000000001</v>
      </c>
      <c r="FL33" s="18">
        <v>8.9999999999999993E-3</v>
      </c>
      <c r="FM33" s="17" t="s">
        <v>3</v>
      </c>
      <c r="FN33" s="17" t="s">
        <v>3</v>
      </c>
      <c r="FO33" s="8">
        <v>5.6</v>
      </c>
      <c r="FT33" s="140"/>
      <c r="FW33" s="121"/>
      <c r="FX33" s="121"/>
      <c r="FY33" s="23"/>
      <c r="FZ33" s="23"/>
      <c r="GA33" s="23"/>
      <c r="GB33" s="23"/>
      <c r="GC33" s="23"/>
      <c r="GD33" s="23"/>
      <c r="GG33" s="23"/>
    </row>
    <row r="34" spans="2:273" x14ac:dyDescent="0.25">
      <c r="B34" s="7" t="s">
        <v>168</v>
      </c>
      <c r="C34" s="2" t="s">
        <v>13</v>
      </c>
      <c r="D34" s="109" t="s">
        <v>221</v>
      </c>
      <c r="E34" s="41">
        <v>190</v>
      </c>
      <c r="F34" s="2">
        <v>55.713799999999999</v>
      </c>
      <c r="G34" s="4">
        <v>5</v>
      </c>
      <c r="H34" s="2">
        <v>89.270792730367731</v>
      </c>
      <c r="I34" s="2">
        <v>0.44427670192440372</v>
      </c>
      <c r="J34" s="2">
        <v>5.2299999999999999E-2</v>
      </c>
      <c r="K34" s="2">
        <v>4.2478818250982452E-2</v>
      </c>
      <c r="L34" s="2">
        <v>0.64300000000000002</v>
      </c>
      <c r="M34" s="2">
        <v>6.2501999968001043E-2</v>
      </c>
      <c r="N34" s="2">
        <v>12.402499999999998</v>
      </c>
      <c r="O34" s="2">
        <v>0.70784673482329508</v>
      </c>
      <c r="P34" s="2">
        <v>49.146599999999999</v>
      </c>
      <c r="Q34" s="2">
        <v>0.91980775165248319</v>
      </c>
      <c r="R34" s="2" t="s">
        <v>3</v>
      </c>
      <c r="S34" s="2" t="s">
        <v>3</v>
      </c>
      <c r="T34" s="2">
        <v>23.575466666666664</v>
      </c>
      <c r="U34" s="2">
        <v>1.0936053167797275</v>
      </c>
      <c r="V34" s="2">
        <v>0.23889999999999997</v>
      </c>
      <c r="W34" s="2">
        <v>1.9951190440672964E-2</v>
      </c>
      <c r="X34" s="2">
        <v>11.833233333333334</v>
      </c>
      <c r="Y34" s="2">
        <v>0.55801069782656443</v>
      </c>
      <c r="Z34" s="2" t="s">
        <v>3</v>
      </c>
      <c r="AA34" s="2" t="s">
        <v>3</v>
      </c>
      <c r="AB34" s="2">
        <v>3.39E-2</v>
      </c>
      <c r="AC34" s="2">
        <v>2.6533940529065794E-2</v>
      </c>
      <c r="AD34" s="2">
        <v>97.925900000000013</v>
      </c>
      <c r="AE34" s="2">
        <v>0.48676334085467038</v>
      </c>
      <c r="AF34" s="2">
        <v>15.775961590222067</v>
      </c>
      <c r="AG34" s="2">
        <v>0.72422749564210886</v>
      </c>
      <c r="AH34" s="2">
        <v>8.6680429833791948</v>
      </c>
      <c r="AI34" s="2">
        <v>0.52512160170911959</v>
      </c>
      <c r="AJ34" s="2">
        <v>98.794437906934604</v>
      </c>
      <c r="AK34" s="2">
        <v>0.43958326881380616</v>
      </c>
      <c r="AL34" s="2">
        <v>1.7170128394745081E-3</v>
      </c>
      <c r="AM34" s="2">
        <v>1.5843716998285802E-2</v>
      </c>
      <c r="AN34" s="2">
        <v>0.47868597076598041</v>
      </c>
      <c r="AO34" s="2">
        <v>1.2731622691619489</v>
      </c>
      <c r="AP34" s="2">
        <v>0.21373790706054496</v>
      </c>
      <c r="AQ34" s="2" t="s">
        <v>3</v>
      </c>
      <c r="AR34" s="2">
        <v>0.43228751646093289</v>
      </c>
      <c r="AS34" s="2">
        <v>6.6270585052365912E-3</v>
      </c>
      <c r="AT34" s="2">
        <v>0.57758474487559863</v>
      </c>
      <c r="AU34" s="2" t="s">
        <v>3</v>
      </c>
      <c r="AV34" s="2">
        <v>2.9996461966680026</v>
      </c>
      <c r="AW34" s="2">
        <v>4</v>
      </c>
      <c r="AX34" s="7">
        <v>0.5719616724547899</v>
      </c>
      <c r="AY34" s="2">
        <v>2.281427023412293E-2</v>
      </c>
      <c r="AZ34" s="2">
        <v>0.42803832754521015</v>
      </c>
      <c r="BA34" s="2">
        <v>2.281427023412293E-2</v>
      </c>
      <c r="BB34" s="2">
        <v>2.0256635219637409</v>
      </c>
      <c r="BC34" s="2">
        <v>9.0664654261512961E-2</v>
      </c>
      <c r="BD34" s="2">
        <v>7.0853502386750336</v>
      </c>
      <c r="BE34" s="2">
        <v>0.41174891615283837</v>
      </c>
      <c r="BF34" s="2">
        <v>0.33075172791534962</v>
      </c>
      <c r="BG34" s="2">
        <v>1.0251446347194052E-2</v>
      </c>
      <c r="BH34" s="2">
        <v>0.10875122991124549</v>
      </c>
      <c r="BI34" s="2">
        <v>7.6405691281003331E-3</v>
      </c>
      <c r="BJ34" s="2">
        <v>0.64773244406771613</v>
      </c>
      <c r="BK34" s="2">
        <v>1.0346861695971214E-2</v>
      </c>
      <c r="BL34" s="2">
        <v>0.24351632602103832</v>
      </c>
      <c r="BM34" s="2">
        <v>1.2115140810370902E-2</v>
      </c>
      <c r="BN34" s="2">
        <v>0.72680280704351541</v>
      </c>
      <c r="BO34" s="8">
        <v>1.2567137156412762E-2</v>
      </c>
      <c r="BP34" s="2">
        <v>40.858400000000003</v>
      </c>
      <c r="BQ34" s="2">
        <v>8.6192662100669226E-2</v>
      </c>
      <c r="BR34" s="2" t="s">
        <v>3</v>
      </c>
      <c r="BS34" s="2" t="s">
        <v>3</v>
      </c>
      <c r="BT34" s="2">
        <v>10.4946</v>
      </c>
      <c r="BU34" s="2">
        <v>0.44217790537293961</v>
      </c>
      <c r="BV34" s="2">
        <v>0.1734</v>
      </c>
      <c r="BW34" s="2">
        <v>1.4926486525636235E-2</v>
      </c>
      <c r="BX34" s="2">
        <v>48.986999999999995</v>
      </c>
      <c r="BY34" s="2">
        <v>0.21044447011028622</v>
      </c>
      <c r="BZ34" s="2">
        <v>0.21410000000000001</v>
      </c>
      <c r="CA34" s="2">
        <v>1.7379585725787593E-2</v>
      </c>
      <c r="CB34" s="2">
        <v>0.25420000000000004</v>
      </c>
      <c r="CC34" s="2">
        <v>5.4243202339094819E-2</v>
      </c>
      <c r="CD34" s="2">
        <v>0.1411</v>
      </c>
      <c r="CE34" s="2">
        <v>3.6073536006330106E-2</v>
      </c>
      <c r="CF34" s="2" t="s">
        <v>3</v>
      </c>
      <c r="CG34" s="2" t="s">
        <v>3</v>
      </c>
      <c r="CH34" s="2" t="s">
        <v>3</v>
      </c>
      <c r="CI34" s="2" t="s">
        <v>3</v>
      </c>
      <c r="CJ34" s="2">
        <v>101.13190000000002</v>
      </c>
      <c r="CK34" s="2">
        <v>89.270792730367731</v>
      </c>
      <c r="CL34" s="2">
        <v>0.10729207269632268</v>
      </c>
      <c r="CM34" s="2">
        <v>0.89270792730367732</v>
      </c>
      <c r="CN34" s="7">
        <v>0.1</v>
      </c>
      <c r="CO34" s="2">
        <v>1001.810097635848</v>
      </c>
      <c r="CP34" s="2">
        <v>25.896984566846008</v>
      </c>
      <c r="CQ34" s="2">
        <v>1.5486064974314646</v>
      </c>
      <c r="CR34" s="2">
        <v>7.274605324990259E-2</v>
      </c>
      <c r="CS34" s="136">
        <v>55.713799999999999</v>
      </c>
      <c r="CT34" s="2">
        <v>160.27529999999999</v>
      </c>
      <c r="CU34" s="2" t="s">
        <v>168</v>
      </c>
      <c r="CV34" s="2" t="s">
        <v>13</v>
      </c>
      <c r="CW34" s="2" t="s">
        <v>1713</v>
      </c>
      <c r="CX34" s="2" t="s">
        <v>1706</v>
      </c>
      <c r="CY34" s="2" t="s">
        <v>221</v>
      </c>
      <c r="CZ34" s="2">
        <v>51.371596315416554</v>
      </c>
      <c r="DA34" s="2">
        <v>1.2551877720417048</v>
      </c>
      <c r="DB34" s="2">
        <v>14.971150926207107</v>
      </c>
      <c r="DC34" s="2">
        <v>9.6366028950298617</v>
      </c>
      <c r="DD34" s="2">
        <v>0.1720821945541047</v>
      </c>
      <c r="DE34" s="2">
        <v>8.7660694402267456</v>
      </c>
      <c r="DF34" s="2">
        <v>9.2418260957586824</v>
      </c>
      <c r="DG34" s="2">
        <v>2.854539933191619</v>
      </c>
      <c r="DH34" s="2">
        <v>1.3462901103350544</v>
      </c>
      <c r="DI34" s="2">
        <v>0.38465431723858701</v>
      </c>
      <c r="DJ34" s="2">
        <v>100.00000000000001</v>
      </c>
      <c r="DK34" s="2">
        <v>0.61854644954180382</v>
      </c>
      <c r="DL34" s="2">
        <v>44.4</v>
      </c>
      <c r="DM34" s="2" t="s">
        <v>3</v>
      </c>
      <c r="DN34" s="2" t="s">
        <v>3</v>
      </c>
      <c r="DO34" s="2">
        <v>34.200000000000003</v>
      </c>
      <c r="DP34" s="2">
        <v>281.8</v>
      </c>
      <c r="DQ34" s="2">
        <v>435.5</v>
      </c>
      <c r="DR34" s="2" t="s">
        <v>3</v>
      </c>
      <c r="DS34" s="2">
        <v>140</v>
      </c>
      <c r="DT34" s="2">
        <v>159.1</v>
      </c>
      <c r="DU34" s="2">
        <v>87.2</v>
      </c>
      <c r="DV34" s="2">
        <v>16.399999999999999</v>
      </c>
      <c r="DW34" s="2">
        <v>32.5</v>
      </c>
      <c r="DX34" s="2">
        <v>296.2</v>
      </c>
      <c r="DY34" s="2">
        <v>26.5</v>
      </c>
      <c r="DZ34" s="2">
        <v>138.4</v>
      </c>
      <c r="EA34" s="2">
        <v>3.1</v>
      </c>
      <c r="EB34" s="2" t="s">
        <v>3</v>
      </c>
      <c r="EC34" s="2" t="s">
        <v>3</v>
      </c>
      <c r="ED34" s="2" t="s">
        <v>3</v>
      </c>
      <c r="EE34" s="2" t="s">
        <v>3</v>
      </c>
      <c r="EF34" s="2">
        <v>335.3</v>
      </c>
      <c r="EG34" s="2">
        <v>10.9</v>
      </c>
      <c r="EH34" s="2">
        <v>30.5</v>
      </c>
      <c r="EI34" s="2" t="s">
        <v>3</v>
      </c>
      <c r="EJ34" s="2">
        <v>20.100000000000001</v>
      </c>
      <c r="EK34" s="2" t="s">
        <v>3</v>
      </c>
      <c r="EL34" s="2" t="s">
        <v>3</v>
      </c>
      <c r="EM34" s="2" t="s">
        <v>3</v>
      </c>
      <c r="EN34" s="2" t="s">
        <v>3</v>
      </c>
      <c r="EO34" s="2" t="s">
        <v>3</v>
      </c>
      <c r="EP34" s="2" t="s">
        <v>3</v>
      </c>
      <c r="EQ34" s="2" t="s">
        <v>3</v>
      </c>
      <c r="ER34" s="2" t="s">
        <v>3</v>
      </c>
      <c r="ES34" s="2" t="s">
        <v>3</v>
      </c>
      <c r="ET34" s="2" t="s">
        <v>3</v>
      </c>
      <c r="EU34" s="2" t="s">
        <v>3</v>
      </c>
      <c r="EV34" s="2" t="s">
        <v>3</v>
      </c>
      <c r="EW34" s="2" t="s">
        <v>3</v>
      </c>
      <c r="EX34" s="2" t="s">
        <v>3</v>
      </c>
      <c r="EY34" s="2">
        <v>3.1</v>
      </c>
      <c r="EZ34" s="2">
        <v>1.4</v>
      </c>
      <c r="FA34" s="2" t="s">
        <v>3</v>
      </c>
      <c r="FB34" s="17">
        <v>0.70336399999999999</v>
      </c>
      <c r="FC34" s="17">
        <v>1.2999999999999999E-5</v>
      </c>
      <c r="FD34" s="17">
        <v>0.51307999999999998</v>
      </c>
      <c r="FE34" s="17">
        <v>5.0000000000000004E-6</v>
      </c>
      <c r="FF34" s="3">
        <v>8.6220685942106634</v>
      </c>
      <c r="FG34" s="18">
        <v>18.190000000000001</v>
      </c>
      <c r="FH34" s="18">
        <v>1E-3</v>
      </c>
      <c r="FI34" s="18">
        <v>15.474</v>
      </c>
      <c r="FJ34" s="18">
        <v>1E-3</v>
      </c>
      <c r="FK34" s="18">
        <v>37.863</v>
      </c>
      <c r="FL34" s="18">
        <v>2E-3</v>
      </c>
      <c r="FM34" s="17" t="s">
        <v>3</v>
      </c>
      <c r="FN34" s="17" t="s">
        <v>3</v>
      </c>
      <c r="FO34" s="8">
        <v>5.37</v>
      </c>
      <c r="FT34" s="140"/>
      <c r="FW34" s="121"/>
      <c r="FX34" s="121"/>
      <c r="FY34" s="23"/>
      <c r="FZ34" s="23"/>
      <c r="GA34" s="23"/>
      <c r="GB34" s="23"/>
      <c r="GC34" s="23"/>
      <c r="GD34" s="23"/>
      <c r="GG34" s="23"/>
    </row>
    <row r="35" spans="2:273" x14ac:dyDescent="0.25">
      <c r="B35" s="7" t="s">
        <v>168</v>
      </c>
      <c r="C35" s="2" t="s">
        <v>13</v>
      </c>
      <c r="D35" s="109" t="s">
        <v>222</v>
      </c>
      <c r="E35" s="41">
        <v>190</v>
      </c>
      <c r="F35" s="2">
        <v>55.706200000000003</v>
      </c>
      <c r="G35" s="4">
        <v>3</v>
      </c>
      <c r="H35" s="2">
        <v>84.685447774000977</v>
      </c>
      <c r="I35" s="2">
        <v>0.98180676687819024</v>
      </c>
      <c r="J35" s="2">
        <v>3.6402569593147749E-2</v>
      </c>
      <c r="K35" s="2">
        <v>3.1543725615966245E-2</v>
      </c>
      <c r="L35" s="2">
        <v>1.516972732331664</v>
      </c>
      <c r="M35" s="2">
        <v>0.9828566300903947</v>
      </c>
      <c r="N35" s="2">
        <v>17.557817325688287</v>
      </c>
      <c r="O35" s="2">
        <v>0.19685061175932123</v>
      </c>
      <c r="P35" s="2">
        <v>37.338725490196076</v>
      </c>
      <c r="Q35" s="2">
        <v>3.4988512491155088</v>
      </c>
      <c r="R35" s="2">
        <v>0.35196078431372552</v>
      </c>
      <c r="S35" s="2">
        <v>5.2166168269099568E-2</v>
      </c>
      <c r="T35" s="2">
        <v>30.273702273702273</v>
      </c>
      <c r="U35" s="2">
        <v>1.8216785298188609</v>
      </c>
      <c r="V35" s="2">
        <v>0.25075268817204299</v>
      </c>
      <c r="W35" s="2">
        <v>5.0179006656007968E-2</v>
      </c>
      <c r="X35" s="2">
        <v>11.130458817025982</v>
      </c>
      <c r="Y35" s="2">
        <v>0.50702984318590438</v>
      </c>
      <c r="Z35" s="2">
        <v>0.16033755274261602</v>
      </c>
      <c r="AA35" s="2">
        <v>3.1272057322679833E-2</v>
      </c>
      <c r="AB35" s="2" t="s">
        <v>3</v>
      </c>
      <c r="AC35" s="2" t="s">
        <v>3</v>
      </c>
      <c r="AD35" s="2">
        <v>98.617130233765806</v>
      </c>
      <c r="AE35" s="2">
        <v>0.28773152668160129</v>
      </c>
      <c r="AF35" s="2">
        <v>18.577712364233776</v>
      </c>
      <c r="AG35" s="2">
        <v>0.24165638790977642</v>
      </c>
      <c r="AH35" s="2">
        <v>12.998432884494884</v>
      </c>
      <c r="AI35" s="2">
        <v>1.8253032248490593</v>
      </c>
      <c r="AJ35" s="2">
        <v>99.919573208792187</v>
      </c>
      <c r="AK35" s="2">
        <v>0.34318909592895158</v>
      </c>
      <c r="AL35" s="2">
        <v>1.1602537992222346E-3</v>
      </c>
      <c r="AM35" s="2">
        <v>3.6377852888763475E-2</v>
      </c>
      <c r="AN35" s="2">
        <v>0.66148229995104646</v>
      </c>
      <c r="AO35" s="2">
        <v>0.94431959565856205</v>
      </c>
      <c r="AP35" s="2">
        <v>0.31252169863324086</v>
      </c>
      <c r="AQ35" s="2">
        <v>6.4448697196615072E-3</v>
      </c>
      <c r="AR35" s="2">
        <v>0.49659923045117349</v>
      </c>
      <c r="AS35" s="2">
        <v>6.7934216281320152E-3</v>
      </c>
      <c r="AT35" s="2">
        <v>0.53025851837601234</v>
      </c>
      <c r="AU35" s="2">
        <v>4.1199202249445812E-3</v>
      </c>
      <c r="AV35" s="2">
        <v>3.0000776613307587</v>
      </c>
      <c r="AW35" s="2">
        <v>4</v>
      </c>
      <c r="AX35" s="7">
        <v>0.51626068708950135</v>
      </c>
      <c r="AY35" s="2">
        <v>8.4984166281173827E-3</v>
      </c>
      <c r="AZ35" s="2">
        <v>0.4837393129104986</v>
      </c>
      <c r="BA35" s="2">
        <v>8.4984166281173827E-3</v>
      </c>
      <c r="BB35" s="2">
        <v>1.606976726049874</v>
      </c>
      <c r="BC35" s="2">
        <v>0.20045268873700611</v>
      </c>
      <c r="BD35" s="2">
        <v>5.2422602737220449</v>
      </c>
      <c r="BE35" s="2">
        <v>0.84833817292020353</v>
      </c>
      <c r="BF35" s="2">
        <v>0.38514485235879165</v>
      </c>
      <c r="BG35" s="2">
        <v>3.0428284284890479E-2</v>
      </c>
      <c r="BH35" s="2">
        <v>0.16333928861838717</v>
      </c>
      <c r="BI35" s="2">
        <v>2.6312239553970992E-2</v>
      </c>
      <c r="BJ35" s="2">
        <v>0.49166283930979882</v>
      </c>
      <c r="BK35" s="2">
        <v>3.6968641392566934E-2</v>
      </c>
      <c r="BL35" s="2">
        <v>0.34499787207181409</v>
      </c>
      <c r="BM35" s="2">
        <v>1.0672268960345691E-2</v>
      </c>
      <c r="BN35" s="2">
        <v>0.58710112610315879</v>
      </c>
      <c r="BO35" s="8">
        <v>2.6153055496463649E-2</v>
      </c>
      <c r="BP35" s="2">
        <v>39.930703349362368</v>
      </c>
      <c r="BQ35" s="2">
        <v>0.34381942655541287</v>
      </c>
      <c r="BR35" s="2" t="s">
        <v>3</v>
      </c>
      <c r="BS35" s="2" t="s">
        <v>3</v>
      </c>
      <c r="BT35" s="2">
        <v>14.53067353067353</v>
      </c>
      <c r="BU35" s="2">
        <v>0.85138061561688239</v>
      </c>
      <c r="BV35" s="2">
        <v>0.22752688172043012</v>
      </c>
      <c r="BW35" s="2">
        <v>3.5391865079003243E-2</v>
      </c>
      <c r="BX35" s="2">
        <v>45.09231619679381</v>
      </c>
      <c r="BY35" s="2">
        <v>0.78610522086002543</v>
      </c>
      <c r="BZ35" s="2">
        <v>0.18275058275058276</v>
      </c>
      <c r="CA35" s="2">
        <v>1.8885435058768364E-2</v>
      </c>
      <c r="CB35" s="2">
        <v>0.17637130801687764</v>
      </c>
      <c r="CC35" s="2">
        <v>3.3016709129940119E-2</v>
      </c>
      <c r="CD35" s="2">
        <v>0.13480392156862744</v>
      </c>
      <c r="CE35" s="2">
        <v>0.10462212997611056</v>
      </c>
      <c r="CF35" s="2" t="s">
        <v>3</v>
      </c>
      <c r="CG35" s="2" t="s">
        <v>3</v>
      </c>
      <c r="CH35" s="2" t="s">
        <v>3</v>
      </c>
      <c r="CI35" s="2" t="s">
        <v>3</v>
      </c>
      <c r="CJ35" s="2">
        <v>100.27514577088623</v>
      </c>
      <c r="CK35" s="2">
        <v>84.685447774000977</v>
      </c>
      <c r="CL35" s="2">
        <v>0.15314552225999023</v>
      </c>
      <c r="CM35" s="2">
        <v>0.84685447774000977</v>
      </c>
      <c r="CN35" s="7">
        <v>0.10000000000000002</v>
      </c>
      <c r="CO35" s="2">
        <v>1049.0350703461868</v>
      </c>
      <c r="CP35" s="2">
        <v>15.785054275092092</v>
      </c>
      <c r="CQ35" s="2">
        <v>1.7357745581363109</v>
      </c>
      <c r="CR35" s="2">
        <v>0.39291356151300738</v>
      </c>
      <c r="CS35" s="136">
        <v>55.706200000000003</v>
      </c>
      <c r="CT35" s="2">
        <v>160.27449999999999</v>
      </c>
      <c r="CU35" s="2" t="s">
        <v>168</v>
      </c>
      <c r="CV35" s="2" t="s">
        <v>13</v>
      </c>
      <c r="CW35" s="2" t="s">
        <v>1713</v>
      </c>
      <c r="CX35" s="2" t="s">
        <v>1707</v>
      </c>
      <c r="CY35" s="2" t="s">
        <v>222</v>
      </c>
      <c r="CZ35" s="2">
        <v>51.657235246564262</v>
      </c>
      <c r="DA35" s="2">
        <v>1.4147130153597411</v>
      </c>
      <c r="DB35" s="2">
        <v>15.147534357316086</v>
      </c>
      <c r="DC35" s="2">
        <v>10.084882780921584</v>
      </c>
      <c r="DD35" s="2">
        <v>0.18189167340339529</v>
      </c>
      <c r="DE35" s="2">
        <v>7.3261924009700881</v>
      </c>
      <c r="DF35" s="2">
        <v>9.2461600646725941</v>
      </c>
      <c r="DG35" s="2">
        <v>3.0012126111560224</v>
      </c>
      <c r="DH35" s="2">
        <v>1.5056588520614387</v>
      </c>
      <c r="DI35" s="2">
        <v>0.43451899757477763</v>
      </c>
      <c r="DJ35" s="2">
        <v>100.00000000000001</v>
      </c>
      <c r="DK35" s="2">
        <v>0.56426302490108016</v>
      </c>
      <c r="DL35" s="2">
        <v>124.1</v>
      </c>
      <c r="DM35" s="2" t="s">
        <v>3</v>
      </c>
      <c r="DN35" s="2" t="s">
        <v>3</v>
      </c>
      <c r="DO35" s="2">
        <v>34.4</v>
      </c>
      <c r="DP35" s="2">
        <v>299.10000000000002</v>
      </c>
      <c r="DQ35" s="2">
        <v>237</v>
      </c>
      <c r="DR35" s="2" t="s">
        <v>3</v>
      </c>
      <c r="DS35" s="2">
        <v>83.8</v>
      </c>
      <c r="DT35" s="2">
        <v>209.3</v>
      </c>
      <c r="DU35" s="2">
        <v>95.1</v>
      </c>
      <c r="DV35" s="2">
        <v>17.5</v>
      </c>
      <c r="DW35" s="2">
        <v>36.9</v>
      </c>
      <c r="DX35" s="2">
        <v>295.39999999999998</v>
      </c>
      <c r="DY35" s="2">
        <v>30.6</v>
      </c>
      <c r="DZ35" s="2">
        <v>160.6</v>
      </c>
      <c r="EA35" s="2">
        <v>3.6</v>
      </c>
      <c r="EB35" s="2" t="s">
        <v>3</v>
      </c>
      <c r="EC35" s="2" t="s">
        <v>3</v>
      </c>
      <c r="ED35" s="2" t="s">
        <v>3</v>
      </c>
      <c r="EE35" s="2" t="s">
        <v>3</v>
      </c>
      <c r="EF35" s="2">
        <v>374.1</v>
      </c>
      <c r="EG35" s="2">
        <v>12.5</v>
      </c>
      <c r="EH35" s="2">
        <v>35.4</v>
      </c>
      <c r="EI35" s="2" t="s">
        <v>3</v>
      </c>
      <c r="EJ35" s="2">
        <v>23.6</v>
      </c>
      <c r="EK35" s="2" t="s">
        <v>3</v>
      </c>
      <c r="EL35" s="2" t="s">
        <v>3</v>
      </c>
      <c r="EM35" s="2" t="s">
        <v>3</v>
      </c>
      <c r="EN35" s="2" t="s">
        <v>3</v>
      </c>
      <c r="EO35" s="2" t="s">
        <v>3</v>
      </c>
      <c r="EP35" s="2" t="s">
        <v>3</v>
      </c>
      <c r="EQ35" s="2" t="s">
        <v>3</v>
      </c>
      <c r="ER35" s="2" t="s">
        <v>3</v>
      </c>
      <c r="ES35" s="2" t="s">
        <v>3</v>
      </c>
      <c r="ET35" s="2" t="s">
        <v>3</v>
      </c>
      <c r="EU35" s="2" t="s">
        <v>3</v>
      </c>
      <c r="EV35" s="2" t="s">
        <v>3</v>
      </c>
      <c r="EW35" s="2" t="s">
        <v>3</v>
      </c>
      <c r="EX35" s="2" t="s">
        <v>3</v>
      </c>
      <c r="EY35" s="2">
        <v>3.9</v>
      </c>
      <c r="EZ35" s="2">
        <v>1.5</v>
      </c>
      <c r="FA35" s="2" t="s">
        <v>3</v>
      </c>
      <c r="FB35" s="17">
        <v>0.70335099999999995</v>
      </c>
      <c r="FC35" s="17">
        <v>1.1E-5</v>
      </c>
      <c r="FD35" s="17">
        <v>0.51308900000000002</v>
      </c>
      <c r="FE35" s="17">
        <v>5.0000000000000004E-6</v>
      </c>
      <c r="FF35" s="3">
        <v>8.7976310769000143</v>
      </c>
      <c r="FG35" s="18" t="s">
        <v>3</v>
      </c>
      <c r="FH35" s="18" t="s">
        <v>3</v>
      </c>
      <c r="FI35" s="18" t="s">
        <v>3</v>
      </c>
      <c r="FJ35" s="18" t="s">
        <v>3</v>
      </c>
      <c r="FK35" s="18" t="s">
        <v>3</v>
      </c>
      <c r="FL35" s="18" t="s">
        <v>3</v>
      </c>
      <c r="FM35" s="17" t="s">
        <v>3</v>
      </c>
      <c r="FN35" s="17" t="s">
        <v>3</v>
      </c>
      <c r="FO35" s="8" t="s">
        <v>3</v>
      </c>
      <c r="FT35" s="140"/>
      <c r="FW35" s="121"/>
      <c r="FX35" s="121"/>
      <c r="FY35" s="23"/>
      <c r="FZ35" s="23"/>
      <c r="GA35" s="23"/>
      <c r="GB35" s="23"/>
      <c r="GC35" s="23"/>
      <c r="GD35" s="23"/>
      <c r="GG35" s="23"/>
    </row>
    <row r="36" spans="2:273" x14ac:dyDescent="0.25">
      <c r="B36" s="7" t="s">
        <v>168</v>
      </c>
      <c r="C36" s="2" t="s">
        <v>189</v>
      </c>
      <c r="D36" s="109" t="s">
        <v>190</v>
      </c>
      <c r="E36" s="41">
        <v>165</v>
      </c>
      <c r="F36" s="2">
        <v>56.055999999999997</v>
      </c>
      <c r="G36" s="4">
        <v>3</v>
      </c>
      <c r="H36" s="2">
        <v>89.218129645611427</v>
      </c>
      <c r="I36" s="2">
        <v>0.51113983377167649</v>
      </c>
      <c r="J36" s="2">
        <v>0.12398333333333333</v>
      </c>
      <c r="K36" s="2">
        <v>0.10393647498993473</v>
      </c>
      <c r="L36" s="2">
        <v>0.56087179346684557</v>
      </c>
      <c r="M36" s="2">
        <v>5.2508595094818387E-2</v>
      </c>
      <c r="N36" s="2">
        <v>12.7721305538008</v>
      </c>
      <c r="O36" s="2">
        <v>2.1826157886989987</v>
      </c>
      <c r="P36" s="2">
        <v>48.700870013708482</v>
      </c>
      <c r="Q36" s="2">
        <v>2.6137079412287747</v>
      </c>
      <c r="R36" s="2" t="s">
        <v>3</v>
      </c>
      <c r="S36" s="2" t="s">
        <v>3</v>
      </c>
      <c r="T36" s="2">
        <v>24.517395930807691</v>
      </c>
      <c r="U36" s="2">
        <v>0.75931989296402957</v>
      </c>
      <c r="V36" s="2">
        <v>0.19079999999999994</v>
      </c>
      <c r="W36" s="2">
        <v>3.0016895451874963E-2</v>
      </c>
      <c r="X36" s="2">
        <v>11.440295930949441</v>
      </c>
      <c r="Y36" s="2">
        <v>0.61726137386889846</v>
      </c>
      <c r="Z36" s="2">
        <v>0.17390000000000003</v>
      </c>
      <c r="AA36" s="2">
        <v>4.2798860966151854E-2</v>
      </c>
      <c r="AB36" s="2" t="s">
        <v>3</v>
      </c>
      <c r="AC36" s="2" t="s">
        <v>3</v>
      </c>
      <c r="AD36" s="2">
        <v>98.480247556066573</v>
      </c>
      <c r="AE36" s="2">
        <v>0.24760044899400074</v>
      </c>
      <c r="AF36" s="2">
        <v>16.566105868917436</v>
      </c>
      <c r="AG36" s="2">
        <v>0.52436979511548221</v>
      </c>
      <c r="AH36" s="2">
        <v>8.8367304533121303</v>
      </c>
      <c r="AI36" s="2">
        <v>0.42203171420474511</v>
      </c>
      <c r="AJ36" s="2">
        <v>99.365687947488468</v>
      </c>
      <c r="AK36" s="2">
        <v>0.27573789886341865</v>
      </c>
      <c r="AL36" s="2">
        <v>4.0174149806593328E-3</v>
      </c>
      <c r="AM36" s="2">
        <v>1.3750778657420755E-2</v>
      </c>
      <c r="AN36" s="2">
        <v>0.49039635706381923</v>
      </c>
      <c r="AO36" s="2">
        <v>1.257046314480222</v>
      </c>
      <c r="AP36" s="2">
        <v>0.21692489053901273</v>
      </c>
      <c r="AQ36" s="2" t="s">
        <v>3</v>
      </c>
      <c r="AR36" s="2">
        <v>0.45203343239904825</v>
      </c>
      <c r="AS36" s="2">
        <v>5.2783320313990563E-3</v>
      </c>
      <c r="AT36" s="2">
        <v>0.5560468376100941</v>
      </c>
      <c r="AU36" s="2">
        <v>4.5536675587173094E-3</v>
      </c>
      <c r="AV36" s="2">
        <v>3.0000480253203921</v>
      </c>
      <c r="AW36" s="2">
        <v>4</v>
      </c>
      <c r="AX36" s="7">
        <v>0.55153593382545629</v>
      </c>
      <c r="AY36" s="2">
        <v>2.1100066857673461E-2</v>
      </c>
      <c r="AZ36" s="2">
        <v>0.44846406617454376</v>
      </c>
      <c r="BA36" s="2">
        <v>2.1100066857673461E-2</v>
      </c>
      <c r="BB36" s="2">
        <v>2.0858480049433603</v>
      </c>
      <c r="BC36" s="2">
        <v>9.7478463589997372E-2</v>
      </c>
      <c r="BD36" s="2">
        <v>7.3618969392093803</v>
      </c>
      <c r="BE36" s="2">
        <v>0.45068985740869222</v>
      </c>
      <c r="BF36" s="2">
        <v>0.32427470617589838</v>
      </c>
      <c r="BG36" s="2">
        <v>1.0195443759231081E-2</v>
      </c>
      <c r="BH36" s="2">
        <v>0.11042689244518895</v>
      </c>
      <c r="BI36" s="2">
        <v>5.4995489833748537E-3</v>
      </c>
      <c r="BJ36" s="2">
        <v>0.63981259548966074</v>
      </c>
      <c r="BK36" s="2">
        <v>3.9144808455620107E-2</v>
      </c>
      <c r="BL36" s="2">
        <v>0.24976051206515029</v>
      </c>
      <c r="BM36" s="2">
        <v>4.0773827615720903E-2</v>
      </c>
      <c r="BN36" s="2">
        <v>0.71929647868435465</v>
      </c>
      <c r="BO36" s="8">
        <v>4.5382430418653419E-2</v>
      </c>
      <c r="BP36" s="2">
        <v>40.413333333333334</v>
      </c>
      <c r="BQ36" s="2">
        <v>0.1905255888325755</v>
      </c>
      <c r="BR36" s="2">
        <v>2.941111111111111E-2</v>
      </c>
      <c r="BS36" s="2">
        <v>8.1213937866007353E-3</v>
      </c>
      <c r="BT36" s="2">
        <v>10.511111111111111</v>
      </c>
      <c r="BU36" s="2">
        <v>0.4868987270165836</v>
      </c>
      <c r="BV36" s="2">
        <v>0.18539999999999998</v>
      </c>
      <c r="BW36" s="2">
        <v>1.1200595222278757E-2</v>
      </c>
      <c r="BX36" s="2">
        <v>48.798888888888889</v>
      </c>
      <c r="BY36" s="2">
        <v>0.33101415433538794</v>
      </c>
      <c r="BZ36" s="2">
        <v>0.16855555555555557</v>
      </c>
      <c r="CA36" s="2">
        <v>2.2324210408665476E-3</v>
      </c>
      <c r="CB36" s="2">
        <v>0.36285555555555549</v>
      </c>
      <c r="CC36" s="2">
        <v>7.5305720111300128E-2</v>
      </c>
      <c r="CD36" s="2">
        <v>0.1582888888888889</v>
      </c>
      <c r="CE36" s="2">
        <v>4.8940057818307313E-2</v>
      </c>
      <c r="CF36" s="2" t="s">
        <v>3</v>
      </c>
      <c r="CG36" s="2" t="s">
        <v>3</v>
      </c>
      <c r="CH36" s="2" t="s">
        <v>3</v>
      </c>
      <c r="CI36" s="2" t="s">
        <v>3</v>
      </c>
      <c r="CJ36" s="2">
        <v>100.62784444444442</v>
      </c>
      <c r="CK36" s="2">
        <v>89.218129645611427</v>
      </c>
      <c r="CL36" s="2">
        <v>0.10781870354388573</v>
      </c>
      <c r="CM36" s="2">
        <v>0.89218129645611421</v>
      </c>
      <c r="CN36" s="7">
        <v>0.10000000000000002</v>
      </c>
      <c r="CO36" s="2">
        <v>958.05736817771106</v>
      </c>
      <c r="CP36" s="2">
        <v>17.143703954832286</v>
      </c>
      <c r="CQ36" s="2">
        <v>1.6183540841701394</v>
      </c>
      <c r="CR36" s="2">
        <v>6.6794357015696984E-2</v>
      </c>
      <c r="CS36" s="136">
        <v>56.210447000000002</v>
      </c>
      <c r="CT36" s="2">
        <v>160.81359</v>
      </c>
      <c r="CU36" s="2" t="s">
        <v>168</v>
      </c>
      <c r="CV36" s="2" t="s">
        <v>1731</v>
      </c>
      <c r="CW36" s="2" t="s">
        <v>1800</v>
      </c>
      <c r="CX36" s="2" t="s">
        <v>1824</v>
      </c>
      <c r="CY36" s="2" t="s">
        <v>1826</v>
      </c>
      <c r="CZ36" s="2">
        <v>53.49142549816748</v>
      </c>
      <c r="DA36" s="2">
        <v>0.86347581983933275</v>
      </c>
      <c r="DB36" s="2">
        <v>14.624996484517702</v>
      </c>
      <c r="DC36" s="2">
        <v>8.2912549211941933</v>
      </c>
      <c r="DD36" s="2">
        <v>0.17129276704469365</v>
      </c>
      <c r="DE36" s="2">
        <v>8.6848438027923613</v>
      </c>
      <c r="DF36" s="2">
        <v>10.047172242446065</v>
      </c>
      <c r="DG36" s="2">
        <v>2.7446911210670208</v>
      </c>
      <c r="DH36" s="2">
        <v>0.91155800006240473</v>
      </c>
      <c r="DI36" s="2">
        <v>0.16928934286873232</v>
      </c>
      <c r="DJ36" s="2">
        <v>99.999999999999972</v>
      </c>
      <c r="DK36" s="2">
        <v>0.65122415327409311</v>
      </c>
      <c r="DL36" s="2" t="s">
        <v>3</v>
      </c>
      <c r="DM36" s="2">
        <v>9.759181894627984</v>
      </c>
      <c r="DN36" s="2">
        <v>0.5063288999418798</v>
      </c>
      <c r="DO36" s="2">
        <v>38</v>
      </c>
      <c r="DP36" s="2">
        <v>246</v>
      </c>
      <c r="DQ36" s="2">
        <v>431</v>
      </c>
      <c r="DR36" s="2">
        <v>40</v>
      </c>
      <c r="DS36" s="2">
        <v>110</v>
      </c>
      <c r="DT36" s="2" t="s">
        <v>3</v>
      </c>
      <c r="DU36" s="2">
        <v>77</v>
      </c>
      <c r="DV36" s="2">
        <v>15</v>
      </c>
      <c r="DW36" s="2">
        <v>16</v>
      </c>
      <c r="DX36" s="2">
        <v>333</v>
      </c>
      <c r="DY36" s="2">
        <v>18</v>
      </c>
      <c r="DZ36" s="2">
        <v>75</v>
      </c>
      <c r="EA36" s="2">
        <v>1.2997788217596629</v>
      </c>
      <c r="EB36" s="2" t="s">
        <v>3</v>
      </c>
      <c r="EC36" s="2" t="s">
        <v>3</v>
      </c>
      <c r="ED36" s="2" t="s">
        <v>3</v>
      </c>
      <c r="EE36" s="2">
        <v>0.43986098110242833</v>
      </c>
      <c r="EF36" s="2">
        <v>307</v>
      </c>
      <c r="EG36" s="2">
        <v>6.8013096451960591</v>
      </c>
      <c r="EH36" s="2">
        <v>16.968880635978859</v>
      </c>
      <c r="EI36" s="2">
        <v>2.7080986488232921</v>
      </c>
      <c r="EJ36" s="2">
        <v>12.252880669243844</v>
      </c>
      <c r="EK36" s="2">
        <v>3.3603281481828402</v>
      </c>
      <c r="EL36" s="2">
        <v>1.0218593447349855</v>
      </c>
      <c r="EM36" s="2">
        <v>3.0411719659204732</v>
      </c>
      <c r="EN36" s="2">
        <v>0.50936969907480567</v>
      </c>
      <c r="EO36" s="2">
        <v>3.0549764845324106</v>
      </c>
      <c r="EP36" s="2">
        <v>0.6565707004712289</v>
      </c>
      <c r="EQ36" s="2">
        <v>1.8447202412143744</v>
      </c>
      <c r="ER36" s="2">
        <v>0.27763146483037282</v>
      </c>
      <c r="ES36" s="2">
        <v>1.689402057705647</v>
      </c>
      <c r="ET36" s="2">
        <v>0.25596720603532602</v>
      </c>
      <c r="EU36" s="2">
        <v>1.8859553877471862</v>
      </c>
      <c r="EV36" s="2">
        <v>8.818504593011707E-2</v>
      </c>
      <c r="EW36" s="2" t="s">
        <v>3</v>
      </c>
      <c r="EX36" s="2">
        <v>2.4648365160545742E-2</v>
      </c>
      <c r="EY36" s="2">
        <v>2.7857691534910813</v>
      </c>
      <c r="EZ36" s="2">
        <v>0.70537341552399124</v>
      </c>
      <c r="FA36" s="2">
        <v>0.39076459402556929</v>
      </c>
      <c r="FB36" s="17">
        <v>0.70350900000000005</v>
      </c>
      <c r="FC36" s="17">
        <v>1.5999999999999999E-5</v>
      </c>
      <c r="FD36" s="17">
        <v>0.51310900000000004</v>
      </c>
      <c r="FE36" s="17">
        <v>6.9999999999999999E-6</v>
      </c>
      <c r="FF36" s="3" t="s">
        <v>3</v>
      </c>
      <c r="FG36" s="18">
        <v>18.3</v>
      </c>
      <c r="FH36" s="18" t="s">
        <v>3</v>
      </c>
      <c r="FI36" s="18">
        <v>15.489000000000001</v>
      </c>
      <c r="FJ36" s="18" t="s">
        <v>3</v>
      </c>
      <c r="FK36" s="18">
        <v>37.941000000000003</v>
      </c>
      <c r="FL36" s="18" t="s">
        <v>3</v>
      </c>
      <c r="FM36" s="17">
        <v>0.28322599999999998</v>
      </c>
      <c r="FN36" s="17">
        <v>7.9999999999999996E-6</v>
      </c>
      <c r="FO36" s="8" t="s">
        <v>3</v>
      </c>
      <c r="FT36" s="140"/>
      <c r="FW36" s="121"/>
      <c r="FX36" s="121"/>
      <c r="FY36" s="23"/>
      <c r="FZ36" s="23"/>
      <c r="GA36" s="23"/>
      <c r="GB36" s="23"/>
      <c r="GC36" s="23"/>
      <c r="GD36" s="23"/>
      <c r="GG36" s="23"/>
    </row>
    <row r="37" spans="2:273" x14ac:dyDescent="0.25">
      <c r="B37" s="7" t="s">
        <v>168</v>
      </c>
      <c r="C37" s="2" t="s">
        <v>189</v>
      </c>
      <c r="D37" s="109" t="s">
        <v>194</v>
      </c>
      <c r="E37" s="41">
        <v>165</v>
      </c>
      <c r="F37" s="2">
        <v>56.055999999999997</v>
      </c>
      <c r="G37" s="4">
        <v>3</v>
      </c>
      <c r="H37" s="2">
        <v>91.203922787471754</v>
      </c>
      <c r="I37" s="2">
        <v>0.13784421231519778</v>
      </c>
      <c r="J37" s="2">
        <v>2.7383333333333332E-2</v>
      </c>
      <c r="K37" s="2">
        <v>3.891122374499849E-3</v>
      </c>
      <c r="L37" s="2">
        <v>0.40031268549720095</v>
      </c>
      <c r="M37" s="2">
        <v>5.3875472285735734E-2</v>
      </c>
      <c r="N37" s="2">
        <v>11.886453569172454</v>
      </c>
      <c r="O37" s="2">
        <v>0.37552674997876628</v>
      </c>
      <c r="P37" s="2">
        <v>53.634349932814843</v>
      </c>
      <c r="Q37" s="2">
        <v>0.38224064291121818</v>
      </c>
      <c r="R37" s="2" t="s">
        <v>3</v>
      </c>
      <c r="S37" s="2" t="s">
        <v>3</v>
      </c>
      <c r="T37" s="2">
        <v>19.697864520671249</v>
      </c>
      <c r="U37" s="2">
        <v>0.62534627529695075</v>
      </c>
      <c r="V37" s="2">
        <v>0.16626245468669079</v>
      </c>
      <c r="W37" s="2">
        <v>4.0863586085185576E-3</v>
      </c>
      <c r="X37" s="2">
        <v>12.404899301274147</v>
      </c>
      <c r="Y37" s="2">
        <v>0.51274628004272094</v>
      </c>
      <c r="Z37" s="2">
        <v>0.10016666666666667</v>
      </c>
      <c r="AA37" s="2">
        <v>8.3003513981838948E-3</v>
      </c>
      <c r="AB37" s="2" t="s">
        <v>3</v>
      </c>
      <c r="AC37" s="2" t="s">
        <v>3</v>
      </c>
      <c r="AD37" s="2">
        <v>98.31769246411659</v>
      </c>
      <c r="AE37" s="2">
        <v>0.27335868340029318</v>
      </c>
      <c r="AF37" s="2">
        <v>14.669552692552591</v>
      </c>
      <c r="AG37" s="2">
        <v>0.6990440352227878</v>
      </c>
      <c r="AH37" s="2">
        <v>5.5882549767933556</v>
      </c>
      <c r="AI37" s="2">
        <v>0.30767405522800928</v>
      </c>
      <c r="AJ37" s="2">
        <v>98.877635612791281</v>
      </c>
      <c r="AK37" s="2">
        <v>0.29154722366762742</v>
      </c>
      <c r="AL37" s="2">
        <v>8.9319075086520745E-4</v>
      </c>
      <c r="AM37" s="2">
        <v>9.8234499880282562E-3</v>
      </c>
      <c r="AN37" s="2">
        <v>0.45713067446438771</v>
      </c>
      <c r="AO37" s="2">
        <v>1.3841432212785072</v>
      </c>
      <c r="AP37" s="2">
        <v>0.13720394982508538</v>
      </c>
      <c r="AQ37" s="2" t="s">
        <v>3</v>
      </c>
      <c r="AR37" s="2">
        <v>0.40036893118884476</v>
      </c>
      <c r="AS37" s="2">
        <v>4.5953246259694885E-3</v>
      </c>
      <c r="AT37" s="2">
        <v>0.6032578274997582</v>
      </c>
      <c r="AU37" s="2">
        <v>2.6278668556702898E-3</v>
      </c>
      <c r="AV37" s="2">
        <v>3.0000444364771162</v>
      </c>
      <c r="AW37" s="2">
        <v>4</v>
      </c>
      <c r="AX37" s="7">
        <v>0.60107627168356081</v>
      </c>
      <c r="AY37" s="2">
        <v>2.1348091319500887E-2</v>
      </c>
      <c r="AZ37" s="2">
        <v>0.39892372831643913</v>
      </c>
      <c r="BA37" s="2">
        <v>2.1348091319500887E-2</v>
      </c>
      <c r="BB37" s="2">
        <v>2.9256491142133307</v>
      </c>
      <c r="BC37" s="2">
        <v>0.26182621558978814</v>
      </c>
      <c r="BD37" s="2">
        <v>11.472415083676326</v>
      </c>
      <c r="BE37" s="2">
        <v>1.3525047484938502</v>
      </c>
      <c r="BF37" s="2">
        <v>0.25546517203889096</v>
      </c>
      <c r="BG37" s="2">
        <v>1.6423511410273837E-2</v>
      </c>
      <c r="BH37" s="2">
        <v>6.935182373324765E-2</v>
      </c>
      <c r="BI37" s="2">
        <v>3.8370025778756249E-3</v>
      </c>
      <c r="BJ37" s="2">
        <v>0.69960310010457982</v>
      </c>
      <c r="BK37" s="2">
        <v>3.2039723857208492E-3</v>
      </c>
      <c r="BL37" s="2">
        <v>0.23104507616217254</v>
      </c>
      <c r="BM37" s="2">
        <v>7.036941085654877E-3</v>
      </c>
      <c r="BN37" s="2">
        <v>0.75175544868779076</v>
      </c>
      <c r="BO37" s="8">
        <v>6.5477302732860933E-3</v>
      </c>
      <c r="BP37" s="2">
        <v>40.377777777777773</v>
      </c>
      <c r="BQ37" s="2">
        <v>0.1116210520433287</v>
      </c>
      <c r="BR37" s="2">
        <v>2.3755555555555558E-2</v>
      </c>
      <c r="BS37" s="2">
        <v>5.0037023329767662E-4</v>
      </c>
      <c r="BT37" s="2">
        <v>8.6277777777777782</v>
      </c>
      <c r="BU37" s="2">
        <v>7.1206533200054725E-2</v>
      </c>
      <c r="BV37" s="2">
        <v>0.14775555555555556</v>
      </c>
      <c r="BW37" s="2">
        <v>1.5396007178389926E-3</v>
      </c>
      <c r="BX37" s="2">
        <v>50.193333333333328</v>
      </c>
      <c r="BY37" s="2">
        <v>0.44455970727600541</v>
      </c>
      <c r="BZ37" s="2">
        <v>0.19105555555555556</v>
      </c>
      <c r="CA37" s="2">
        <v>3.0638054284996059E-2</v>
      </c>
      <c r="CB37" s="2">
        <v>0.2854888888888889</v>
      </c>
      <c r="CC37" s="2">
        <v>1.3471506281092989E-4</v>
      </c>
      <c r="CD37" s="2">
        <v>0.16227777777777777</v>
      </c>
      <c r="CE37" s="2">
        <v>3.3216885487376502E-2</v>
      </c>
      <c r="CF37" s="2" t="s">
        <v>3</v>
      </c>
      <c r="CG37" s="2" t="s">
        <v>3</v>
      </c>
      <c r="CH37" s="2" t="s">
        <v>3</v>
      </c>
      <c r="CI37" s="2" t="s">
        <v>3</v>
      </c>
      <c r="CJ37" s="2">
        <v>100.00922222222222</v>
      </c>
      <c r="CK37" s="2">
        <v>91.203922787471754</v>
      </c>
      <c r="CL37" s="2">
        <v>8.7960772125282513E-2</v>
      </c>
      <c r="CM37" s="2">
        <v>0.91203922787471747</v>
      </c>
      <c r="CN37" s="7">
        <v>0.10000000000000002</v>
      </c>
      <c r="CO37" s="2">
        <v>944.86465407769083</v>
      </c>
      <c r="CP37" s="2">
        <v>48.280939003267996</v>
      </c>
      <c r="CQ37" s="2">
        <v>1.1215381399064184</v>
      </c>
      <c r="CR37" s="2">
        <v>0.10871154882170121</v>
      </c>
      <c r="CS37" s="136">
        <v>56.103906000000002</v>
      </c>
      <c r="CT37" s="2">
        <v>160.84117000000001</v>
      </c>
      <c r="CU37" s="2" t="s">
        <v>168</v>
      </c>
      <c r="CV37" s="2" t="s">
        <v>1731</v>
      </c>
      <c r="CW37" s="2" t="s">
        <v>1801</v>
      </c>
      <c r="CX37" s="2" t="s">
        <v>1824</v>
      </c>
      <c r="CY37" s="2" t="s">
        <v>1827</v>
      </c>
      <c r="CZ37" s="2">
        <v>53.485754968112076</v>
      </c>
      <c r="DA37" s="2">
        <v>0.84959681541526255</v>
      </c>
      <c r="DB37" s="2">
        <v>15.268838429444287</v>
      </c>
      <c r="DC37" s="2">
        <v>8.2355758524748115</v>
      </c>
      <c r="DD37" s="2">
        <v>0.1613536742054778</v>
      </c>
      <c r="DE37" s="2">
        <v>8.8445717712632259</v>
      </c>
      <c r="DF37" s="2">
        <v>9.3624971452561176</v>
      </c>
      <c r="DG37" s="2">
        <v>2.8784698669989552</v>
      </c>
      <c r="DH37" s="2">
        <v>0.75696785429730318</v>
      </c>
      <c r="DI37" s="2">
        <v>0.1563736225324692</v>
      </c>
      <c r="DJ37" s="2">
        <v>99.999999999999957</v>
      </c>
      <c r="DK37" s="2">
        <v>0.6568723123937682</v>
      </c>
      <c r="DL37" s="2" t="s">
        <v>3</v>
      </c>
      <c r="DM37" s="2">
        <v>8.2687952550869745</v>
      </c>
      <c r="DN37" s="2">
        <v>0.49958543090109675</v>
      </c>
      <c r="DO37" s="2">
        <v>36</v>
      </c>
      <c r="DP37" s="2">
        <v>240</v>
      </c>
      <c r="DQ37" s="2">
        <v>426</v>
      </c>
      <c r="DR37" s="2">
        <v>37</v>
      </c>
      <c r="DS37" s="2">
        <v>151</v>
      </c>
      <c r="DT37" s="2" t="s">
        <v>3</v>
      </c>
      <c r="DU37" s="2">
        <v>79</v>
      </c>
      <c r="DV37" s="2">
        <v>16</v>
      </c>
      <c r="DW37" s="2">
        <v>12</v>
      </c>
      <c r="DX37" s="2">
        <v>324</v>
      </c>
      <c r="DY37" s="2">
        <v>15</v>
      </c>
      <c r="DZ37" s="2">
        <v>81</v>
      </c>
      <c r="EA37" s="2">
        <v>1.1519361025094907</v>
      </c>
      <c r="EB37" s="2" t="s">
        <v>3</v>
      </c>
      <c r="EC37" s="2" t="s">
        <v>3</v>
      </c>
      <c r="ED37" s="2" t="s">
        <v>3</v>
      </c>
      <c r="EE37" s="2">
        <v>0.41790716827774466</v>
      </c>
      <c r="EF37" s="2">
        <v>290</v>
      </c>
      <c r="EG37" s="2">
        <v>5.4114960108111765</v>
      </c>
      <c r="EH37" s="2">
        <v>13.629557059821405</v>
      </c>
      <c r="EI37" s="2">
        <v>2.1736471291027528</v>
      </c>
      <c r="EJ37" s="2">
        <v>10.370281472401246</v>
      </c>
      <c r="EK37" s="2">
        <v>2.9373709008699329</v>
      </c>
      <c r="EL37" s="2">
        <v>0.90438816349903584</v>
      </c>
      <c r="EM37" s="2">
        <v>2.8882679428326865</v>
      </c>
      <c r="EN37" s="2">
        <v>0.45058087013958986</v>
      </c>
      <c r="EO37" s="2">
        <v>2.8657710465358273</v>
      </c>
      <c r="EP37" s="2">
        <v>0.60710962652840006</v>
      </c>
      <c r="EQ37" s="2">
        <v>1.6758215596964203</v>
      </c>
      <c r="ER37" s="2">
        <v>0.2591514644987617</v>
      </c>
      <c r="ES37" s="2">
        <v>1.6124873353606195</v>
      </c>
      <c r="ET37" s="2">
        <v>0.24519866371313717</v>
      </c>
      <c r="EU37" s="2">
        <v>1.8779328214625586</v>
      </c>
      <c r="EV37" s="2">
        <v>8.8596070431833374E-2</v>
      </c>
      <c r="EW37" s="2" t="s">
        <v>3</v>
      </c>
      <c r="EX37" s="2">
        <v>5.4366875281150223E-2</v>
      </c>
      <c r="EY37" s="2">
        <v>3.0612341850675904</v>
      </c>
      <c r="EZ37" s="2">
        <v>0.61183737012368089</v>
      </c>
      <c r="FA37" s="2">
        <v>0.41353259281205779</v>
      </c>
      <c r="FB37" s="17">
        <v>0.70358500000000002</v>
      </c>
      <c r="FC37" s="17">
        <v>1.7E-5</v>
      </c>
      <c r="FD37" s="17">
        <v>0.51307999999999998</v>
      </c>
      <c r="FE37" s="17">
        <v>6.0000000000000002E-6</v>
      </c>
      <c r="FF37" s="3">
        <v>8.6</v>
      </c>
      <c r="FG37" s="18">
        <v>18.280999999999999</v>
      </c>
      <c r="FH37" s="18">
        <v>1.0999999999999999E-2</v>
      </c>
      <c r="FI37" s="18">
        <v>15.5</v>
      </c>
      <c r="FJ37" s="18">
        <v>8.9999999999999993E-3</v>
      </c>
      <c r="FK37" s="18">
        <v>37.970999999999997</v>
      </c>
      <c r="FL37" s="18">
        <v>2.1000000000000001E-2</v>
      </c>
      <c r="FM37" s="17">
        <v>0.283244</v>
      </c>
      <c r="FN37" s="17">
        <v>1.2E-5</v>
      </c>
      <c r="FO37" s="8" t="s">
        <v>3</v>
      </c>
      <c r="FT37" s="140"/>
      <c r="FW37" s="121"/>
      <c r="FX37" s="121"/>
      <c r="FY37" s="23"/>
      <c r="FZ37" s="23"/>
      <c r="GA37" s="23"/>
      <c r="GB37" s="23"/>
      <c r="GC37" s="23"/>
      <c r="GD37" s="23"/>
      <c r="GG37" s="23"/>
    </row>
    <row r="38" spans="2:273" x14ac:dyDescent="0.25">
      <c r="B38" s="7" t="s">
        <v>168</v>
      </c>
      <c r="C38" s="2" t="s">
        <v>189</v>
      </c>
      <c r="D38" s="109" t="s">
        <v>197</v>
      </c>
      <c r="E38" s="41">
        <v>165</v>
      </c>
      <c r="F38" s="2">
        <v>56.055999999999997</v>
      </c>
      <c r="G38" s="4">
        <v>3</v>
      </c>
      <c r="H38" s="2">
        <v>91.013740391865497</v>
      </c>
      <c r="I38" s="2">
        <v>0.35683473633623586</v>
      </c>
      <c r="J38" s="2">
        <v>3.4883333333333329E-2</v>
      </c>
      <c r="K38" s="2">
        <v>1.0633006787044454E-2</v>
      </c>
      <c r="L38" s="2">
        <v>0.40293358172835436</v>
      </c>
      <c r="M38" s="2">
        <v>4.2144857146019322E-2</v>
      </c>
      <c r="N38" s="2">
        <v>12.489716571909875</v>
      </c>
      <c r="O38" s="2">
        <v>0.59381988816020614</v>
      </c>
      <c r="P38" s="2">
        <v>53.164651112287409</v>
      </c>
      <c r="Q38" s="2">
        <v>1.0669046622687328</v>
      </c>
      <c r="R38" s="2" t="s">
        <v>3</v>
      </c>
      <c r="S38" s="2" t="s">
        <v>3</v>
      </c>
      <c r="T38" s="2">
        <v>19.850496840716879</v>
      </c>
      <c r="U38" s="2">
        <v>1.1618221856806092</v>
      </c>
      <c r="V38" s="2">
        <v>0.15512998446400825</v>
      </c>
      <c r="W38" s="2">
        <v>2.9864450780436709E-2</v>
      </c>
      <c r="X38" s="2">
        <v>12.854714344430741</v>
      </c>
      <c r="Y38" s="2">
        <v>0.96557398528103311</v>
      </c>
      <c r="Z38" s="2">
        <v>0.13846666666666665</v>
      </c>
      <c r="AA38" s="2">
        <v>9.0358083940139632E-3</v>
      </c>
      <c r="AB38" s="2" t="s">
        <v>3</v>
      </c>
      <c r="AC38" s="2" t="s">
        <v>3</v>
      </c>
      <c r="AD38" s="2">
        <v>99.09099243553726</v>
      </c>
      <c r="AE38" s="2">
        <v>0.56527268765174077</v>
      </c>
      <c r="AF38" s="2">
        <v>14.319412603172891</v>
      </c>
      <c r="AG38" s="2">
        <v>1.2143481665957938</v>
      </c>
      <c r="AH38" s="2">
        <v>6.1470151561946968</v>
      </c>
      <c r="AI38" s="2">
        <v>0.446848126397901</v>
      </c>
      <c r="AJ38" s="2">
        <v>99.706923354187964</v>
      </c>
      <c r="AK38" s="2">
        <v>0.54470609029886718</v>
      </c>
      <c r="AL38" s="2">
        <v>1.1260639960996605E-3</v>
      </c>
      <c r="AM38" s="2">
        <v>9.7557879275842318E-3</v>
      </c>
      <c r="AN38" s="2">
        <v>0.47420432427296449</v>
      </c>
      <c r="AO38" s="2">
        <v>1.3549018751055562</v>
      </c>
      <c r="AP38" s="2">
        <v>0.14904034672512342</v>
      </c>
      <c r="AQ38" s="2" t="s">
        <v>3</v>
      </c>
      <c r="AR38" s="2">
        <v>0.38613452284590594</v>
      </c>
      <c r="AS38" s="2">
        <v>4.2407023165346031E-3</v>
      </c>
      <c r="AT38" s="2">
        <v>0.61705356651910537</v>
      </c>
      <c r="AU38" s="2">
        <v>3.587685315620042E-3</v>
      </c>
      <c r="AV38" s="2">
        <v>3.0000448750244941</v>
      </c>
      <c r="AW38" s="2">
        <v>4</v>
      </c>
      <c r="AX38" s="7">
        <v>0.61505580901160817</v>
      </c>
      <c r="AY38" s="2">
        <v>3.8117505054679625E-2</v>
      </c>
      <c r="AZ38" s="2">
        <v>0.38494419098839189</v>
      </c>
      <c r="BA38" s="2">
        <v>3.8117505054679625E-2</v>
      </c>
      <c r="BB38" s="2">
        <v>2.6006312428506404</v>
      </c>
      <c r="BC38" s="2">
        <v>0.31584016415271382</v>
      </c>
      <c r="BD38" s="2">
        <v>9.8429136786482463</v>
      </c>
      <c r="BE38" s="2">
        <v>1.5482855443065262</v>
      </c>
      <c r="BF38" s="2">
        <v>0.27921844086810826</v>
      </c>
      <c r="BG38" s="2">
        <v>2.5482452990189714E-2</v>
      </c>
      <c r="BH38" s="2">
        <v>7.534504965413534E-2</v>
      </c>
      <c r="BI38" s="2">
        <v>5.4584211849845864E-3</v>
      </c>
      <c r="BJ38" s="2">
        <v>0.68492860287141555</v>
      </c>
      <c r="BK38" s="2">
        <v>1.4149288665899949E-2</v>
      </c>
      <c r="BL38" s="2">
        <v>0.23972634747444924</v>
      </c>
      <c r="BM38" s="2">
        <v>9.5515397935594347E-3</v>
      </c>
      <c r="BN38" s="2">
        <v>0.74070272132685033</v>
      </c>
      <c r="BO38" s="8">
        <v>1.1568281517913616E-2</v>
      </c>
      <c r="BP38" s="2">
        <v>40.183333333333337</v>
      </c>
      <c r="BQ38" s="2">
        <v>7.3105707331538275E-2</v>
      </c>
      <c r="BR38" s="2">
        <v>2.798935E-2</v>
      </c>
      <c r="BS38" s="2">
        <v>1.1829725662499532E-3</v>
      </c>
      <c r="BT38" s="2">
        <v>8.8138888888888882</v>
      </c>
      <c r="BU38" s="2">
        <v>0.31889711565075429</v>
      </c>
      <c r="BV38" s="2">
        <v>0.15934444444444443</v>
      </c>
      <c r="BW38" s="2">
        <v>7.7690506593887099E-3</v>
      </c>
      <c r="BX38" s="2">
        <v>50.087222222222231</v>
      </c>
      <c r="BY38" s="2">
        <v>0.41073894565950703</v>
      </c>
      <c r="BZ38" s="2">
        <v>0.20878333333333332</v>
      </c>
      <c r="CA38" s="2">
        <v>1.9167963724228351E-2</v>
      </c>
      <c r="CB38" s="2">
        <v>0.33966111111111114</v>
      </c>
      <c r="CC38" s="2">
        <v>8.8808522697451132E-3</v>
      </c>
      <c r="CD38" s="2">
        <v>0.14027222222222221</v>
      </c>
      <c r="CE38" s="2">
        <v>8.4877651052253714E-2</v>
      </c>
      <c r="CF38" s="2" t="s">
        <v>3</v>
      </c>
      <c r="CG38" s="2" t="s">
        <v>3</v>
      </c>
      <c r="CH38" s="2" t="s">
        <v>3</v>
      </c>
      <c r="CI38" s="2" t="s">
        <v>3</v>
      </c>
      <c r="CJ38" s="2">
        <v>99.960494905555549</v>
      </c>
      <c r="CK38" s="2">
        <v>91.013740391865497</v>
      </c>
      <c r="CL38" s="2">
        <v>8.9862596081345072E-2</v>
      </c>
      <c r="CM38" s="2">
        <v>0.91013740391865505</v>
      </c>
      <c r="CN38" s="7">
        <v>0.10000000000000002</v>
      </c>
      <c r="CO38" s="2">
        <v>978.63472887648766</v>
      </c>
      <c r="CP38" s="2">
        <v>50.667897731282871</v>
      </c>
      <c r="CQ38" s="2">
        <v>1.1957587271093653</v>
      </c>
      <c r="CR38" s="2">
        <v>0.11844843547439265</v>
      </c>
      <c r="CS38" s="136">
        <v>56.152523000000002</v>
      </c>
      <c r="CT38" s="2">
        <v>160.78622300000001</v>
      </c>
      <c r="CU38" s="2" t="s">
        <v>168</v>
      </c>
      <c r="CV38" s="2" t="s">
        <v>1731</v>
      </c>
      <c r="CW38" s="2" t="s">
        <v>1719</v>
      </c>
      <c r="CX38" s="2" t="s">
        <v>1824</v>
      </c>
      <c r="CY38" s="2" t="s">
        <v>1828</v>
      </c>
      <c r="CZ38" s="2">
        <v>52.395278980685212</v>
      </c>
      <c r="DA38" s="2">
        <v>0.81401632256542145</v>
      </c>
      <c r="DB38" s="2">
        <v>13.481826170468707</v>
      </c>
      <c r="DC38" s="2">
        <v>7.8823586388701736</v>
      </c>
      <c r="DD38" s="2">
        <v>0.17771498133799662</v>
      </c>
      <c r="DE38" s="2">
        <v>11.827238413183913</v>
      </c>
      <c r="DF38" s="2">
        <v>10.315639721343482</v>
      </c>
      <c r="DG38" s="2">
        <v>2.4103871032050117</v>
      </c>
      <c r="DH38" s="2">
        <v>0.56174275710286292</v>
      </c>
      <c r="DI38" s="2">
        <v>0.13379691123722734</v>
      </c>
      <c r="DJ38" s="2">
        <v>100</v>
      </c>
      <c r="DK38" s="2">
        <v>0.72786640438533134</v>
      </c>
      <c r="DL38" s="2" t="s">
        <v>3</v>
      </c>
      <c r="DM38" s="2" t="s">
        <v>3</v>
      </c>
      <c r="DN38" s="2" t="s">
        <v>3</v>
      </c>
      <c r="DO38" s="2">
        <v>41</v>
      </c>
      <c r="DP38" s="2">
        <v>241</v>
      </c>
      <c r="DQ38" s="2">
        <v>846</v>
      </c>
      <c r="DR38" s="2">
        <v>47</v>
      </c>
      <c r="DS38" s="2">
        <v>203</v>
      </c>
      <c r="DT38" s="2" t="s">
        <v>3</v>
      </c>
      <c r="DU38" s="2">
        <v>55</v>
      </c>
      <c r="DV38" s="2">
        <v>15</v>
      </c>
      <c r="DW38" s="2" t="s">
        <v>3</v>
      </c>
      <c r="DX38" s="2">
        <v>243</v>
      </c>
      <c r="DY38" s="2" t="s">
        <v>3</v>
      </c>
      <c r="DZ38" s="2">
        <v>66</v>
      </c>
      <c r="EA38" s="2">
        <v>4</v>
      </c>
      <c r="EB38" s="2" t="s">
        <v>3</v>
      </c>
      <c r="EC38" s="2" t="s">
        <v>3</v>
      </c>
      <c r="ED38" s="2" t="s">
        <v>3</v>
      </c>
      <c r="EE38" s="2" t="s">
        <v>3</v>
      </c>
      <c r="EF38" s="2">
        <v>226</v>
      </c>
      <c r="EG38" s="2" t="s">
        <v>3</v>
      </c>
      <c r="EH38" s="2" t="s">
        <v>3</v>
      </c>
      <c r="EI38" s="2" t="s">
        <v>3</v>
      </c>
      <c r="EJ38" s="2" t="s">
        <v>3</v>
      </c>
      <c r="EK38" s="2" t="s">
        <v>3</v>
      </c>
      <c r="EL38" s="2" t="s">
        <v>3</v>
      </c>
      <c r="EM38" s="2" t="s">
        <v>3</v>
      </c>
      <c r="EN38" s="2" t="s">
        <v>3</v>
      </c>
      <c r="EO38" s="2" t="s">
        <v>3</v>
      </c>
      <c r="EP38" s="2" t="s">
        <v>3</v>
      </c>
      <c r="EQ38" s="2" t="s">
        <v>3</v>
      </c>
      <c r="ER38" s="2" t="s">
        <v>3</v>
      </c>
      <c r="ES38" s="2" t="s">
        <v>3</v>
      </c>
      <c r="ET38" s="2" t="s">
        <v>3</v>
      </c>
      <c r="EU38" s="2" t="s">
        <v>3</v>
      </c>
      <c r="EV38" s="2" t="s">
        <v>3</v>
      </c>
      <c r="EW38" s="2" t="s">
        <v>3</v>
      </c>
      <c r="EX38" s="2" t="s">
        <v>3</v>
      </c>
      <c r="EY38" s="2" t="s">
        <v>3</v>
      </c>
      <c r="EZ38" s="2" t="s">
        <v>3</v>
      </c>
      <c r="FA38" s="2" t="s">
        <v>3</v>
      </c>
      <c r="FB38" s="17" t="s">
        <v>3</v>
      </c>
      <c r="FC38" s="17" t="s">
        <v>3</v>
      </c>
      <c r="FD38" s="17" t="s">
        <v>3</v>
      </c>
      <c r="FE38" s="17" t="s">
        <v>3</v>
      </c>
      <c r="FF38" s="3" t="s">
        <v>3</v>
      </c>
      <c r="FG38" s="18" t="s">
        <v>3</v>
      </c>
      <c r="FH38" s="18" t="s">
        <v>3</v>
      </c>
      <c r="FI38" s="18" t="s">
        <v>3</v>
      </c>
      <c r="FJ38" s="18" t="s">
        <v>3</v>
      </c>
      <c r="FK38" s="18" t="s">
        <v>3</v>
      </c>
      <c r="FL38" s="18" t="s">
        <v>3</v>
      </c>
      <c r="FM38" s="17" t="s">
        <v>3</v>
      </c>
      <c r="FN38" s="17" t="s">
        <v>3</v>
      </c>
      <c r="FO38" s="8" t="s">
        <v>3</v>
      </c>
      <c r="FT38" s="140"/>
      <c r="FW38" s="121"/>
      <c r="FX38" s="121"/>
      <c r="FY38" s="23"/>
      <c r="FZ38" s="23"/>
      <c r="GA38" s="23"/>
      <c r="GB38" s="23"/>
      <c r="GC38" s="23"/>
      <c r="GD38" s="23"/>
      <c r="GG38" s="23"/>
    </row>
    <row r="39" spans="2:273" x14ac:dyDescent="0.25">
      <c r="B39" s="7" t="s">
        <v>168</v>
      </c>
      <c r="C39" s="2" t="s">
        <v>189</v>
      </c>
      <c r="D39" s="110" t="s">
        <v>209</v>
      </c>
      <c r="E39" s="41">
        <v>165</v>
      </c>
      <c r="F39" s="2">
        <v>56.055999999999997</v>
      </c>
      <c r="G39" s="4">
        <v>12</v>
      </c>
      <c r="H39" s="2">
        <v>87.381933009287764</v>
      </c>
      <c r="I39" s="2">
        <v>0.22933334834548794</v>
      </c>
      <c r="J39" s="2">
        <v>6.2250000000000007E-2</v>
      </c>
      <c r="K39" s="2">
        <v>8.3328621078889165E-2</v>
      </c>
      <c r="L39" s="2">
        <v>0.8304999999999999</v>
      </c>
      <c r="M39" s="2">
        <v>8.0219585003799526E-2</v>
      </c>
      <c r="N39" s="2">
        <v>13.029166666666667</v>
      </c>
      <c r="O39" s="2">
        <v>0.63741606696430442</v>
      </c>
      <c r="P39" s="2">
        <v>44.64083333333334</v>
      </c>
      <c r="Q39" s="2">
        <v>1.2263950003851518</v>
      </c>
      <c r="R39" s="2" t="s">
        <v>3</v>
      </c>
      <c r="S39" s="2" t="s">
        <v>3</v>
      </c>
      <c r="T39" s="2">
        <v>26.729999999999993</v>
      </c>
      <c r="U39" s="2">
        <v>0.61179319143883037</v>
      </c>
      <c r="V39" s="2">
        <v>0.26325000000000004</v>
      </c>
      <c r="W39" s="2">
        <v>2.3687837308704145E-2</v>
      </c>
      <c r="X39" s="2">
        <v>11.469166666666666</v>
      </c>
      <c r="Y39" s="2">
        <v>0.26790291095277369</v>
      </c>
      <c r="Z39" s="2">
        <v>0.10816666666666665</v>
      </c>
      <c r="AA39" s="2">
        <v>3.5618772714637044E-2</v>
      </c>
      <c r="AB39" s="2" t="s">
        <v>3</v>
      </c>
      <c r="AC39" s="2" t="s">
        <v>3</v>
      </c>
      <c r="AD39" s="2">
        <v>97.133333333333326</v>
      </c>
      <c r="AE39" s="2">
        <v>1.300087642733321</v>
      </c>
      <c r="AF39" s="2">
        <v>16.328406549760977</v>
      </c>
      <c r="AG39" s="2">
        <v>0.34703703829666271</v>
      </c>
      <c r="AH39" s="2">
        <v>11.559894921359216</v>
      </c>
      <c r="AI39" s="2">
        <v>0.57080066792741435</v>
      </c>
      <c r="AJ39" s="2">
        <v>98.291634804453523</v>
      </c>
      <c r="AK39" s="2">
        <v>1.2838668154078894</v>
      </c>
      <c r="AL39" s="2">
        <v>2.042831338664296E-3</v>
      </c>
      <c r="AM39" s="2">
        <v>2.0585073850815858E-2</v>
      </c>
      <c r="AN39" s="2">
        <v>0.50549731608229165</v>
      </c>
      <c r="AO39" s="2">
        <v>1.1626180088514027</v>
      </c>
      <c r="AP39" s="2">
        <v>0.28652841725819811</v>
      </c>
      <c r="AQ39" s="2" t="s">
        <v>3</v>
      </c>
      <c r="AR39" s="2">
        <v>0.44965443590200888</v>
      </c>
      <c r="AS39" s="2">
        <v>7.3428607003165544E-3</v>
      </c>
      <c r="AT39" s="2">
        <v>0.5629205557508522</v>
      </c>
      <c r="AU39" s="2">
        <v>2.8607239800239018E-3</v>
      </c>
      <c r="AV39" s="2">
        <v>3.0000502237145739</v>
      </c>
      <c r="AW39" s="2">
        <v>4</v>
      </c>
      <c r="AX39" s="7">
        <v>0.5559216718918355</v>
      </c>
      <c r="AY39" s="2">
        <v>8.7732373969518045E-3</v>
      </c>
      <c r="AZ39" s="2">
        <v>0.44407832810816444</v>
      </c>
      <c r="BA39" s="2">
        <v>8.7732373969518045E-3</v>
      </c>
      <c r="BB39" s="2">
        <v>1.5733510082954323</v>
      </c>
      <c r="BC39" s="2">
        <v>8.5664239148070823E-2</v>
      </c>
      <c r="BD39" s="2">
        <v>5.0911555097117578</v>
      </c>
      <c r="BE39" s="2">
        <v>0.36291321344221833</v>
      </c>
      <c r="BF39" s="2">
        <v>0.38899255781711356</v>
      </c>
      <c r="BG39" s="2">
        <v>1.2927594373966993E-2</v>
      </c>
      <c r="BH39" s="2">
        <v>0.14659323444361175</v>
      </c>
      <c r="BI39" s="2">
        <v>8.0669660362316133E-3</v>
      </c>
      <c r="BJ39" s="2">
        <v>0.59478668404046198</v>
      </c>
      <c r="BK39" s="2">
        <v>1.3819970855563999E-2</v>
      </c>
      <c r="BL39" s="2">
        <v>0.25862008151592614</v>
      </c>
      <c r="BM39" s="2">
        <v>1.0465855548964663E-2</v>
      </c>
      <c r="BN39" s="2">
        <v>0.69692023125901892</v>
      </c>
      <c r="BO39" s="8">
        <v>1.2972441788094854E-2</v>
      </c>
      <c r="BP39" s="2">
        <v>39.607499999999995</v>
      </c>
      <c r="BQ39" s="2">
        <v>0.37368253419665726</v>
      </c>
      <c r="BR39" s="2">
        <v>1.4750000000000001E-2</v>
      </c>
      <c r="BS39" s="2">
        <v>9.5833662713531408E-3</v>
      </c>
      <c r="BT39" s="2">
        <v>12.1275</v>
      </c>
      <c r="BU39" s="2">
        <v>0.16890691357829457</v>
      </c>
      <c r="BV39" s="2">
        <v>0.19341666666666668</v>
      </c>
      <c r="BW39" s="2">
        <v>1.503606774836205E-2</v>
      </c>
      <c r="BX39" s="2">
        <v>47.123333333333328</v>
      </c>
      <c r="BY39" s="2">
        <v>0.51432804058629022</v>
      </c>
      <c r="BZ39" s="2">
        <v>0.12425000000000001</v>
      </c>
      <c r="CA39" s="2">
        <v>6.8903753691125389E-3</v>
      </c>
      <c r="CB39" s="2">
        <v>0.20874999999999999</v>
      </c>
      <c r="CC39" s="2">
        <v>1.4876002640005633E-2</v>
      </c>
      <c r="CD39" s="2">
        <v>4.6500000000000007E-2</v>
      </c>
      <c r="CE39" s="2">
        <v>2.7526846399965107E-2</v>
      </c>
      <c r="CF39" s="2" t="s">
        <v>3</v>
      </c>
      <c r="CG39" s="2" t="s">
        <v>3</v>
      </c>
      <c r="CH39" s="2" t="s">
        <v>3</v>
      </c>
      <c r="CI39" s="2" t="s">
        <v>3</v>
      </c>
      <c r="CJ39" s="2">
        <v>99.445999999999984</v>
      </c>
      <c r="CK39" s="2">
        <v>87.381933009287764</v>
      </c>
      <c r="CL39" s="2">
        <v>0.12618066990712232</v>
      </c>
      <c r="CM39" s="2">
        <v>0.8738193300928776</v>
      </c>
      <c r="CN39" s="7">
        <v>9.9999999999999992E-2</v>
      </c>
      <c r="CO39" s="2">
        <v>1068.7256119904498</v>
      </c>
      <c r="CP39" s="2">
        <v>20.803127905746798</v>
      </c>
      <c r="CQ39" s="2">
        <v>1.7685874151370491</v>
      </c>
      <c r="CR39" s="2">
        <v>7.5599945343278088E-2</v>
      </c>
      <c r="CS39" s="136">
        <v>56.142211000000003</v>
      </c>
      <c r="CT39" s="2">
        <v>160.76379399999999</v>
      </c>
      <c r="CU39" s="2" t="s">
        <v>168</v>
      </c>
      <c r="CV39" s="2" t="s">
        <v>1731</v>
      </c>
      <c r="CW39" s="2" t="s">
        <v>1803</v>
      </c>
      <c r="CX39" s="2" t="s">
        <v>1829</v>
      </c>
      <c r="CY39" s="2" t="s">
        <v>1831</v>
      </c>
      <c r="CZ39" s="2">
        <v>54.441474103550505</v>
      </c>
      <c r="DA39" s="2">
        <v>1.1068763795639001</v>
      </c>
      <c r="DB39" s="2">
        <v>17.896506680448926</v>
      </c>
      <c r="DC39" s="2">
        <v>8.3618649527713558</v>
      </c>
      <c r="DD39" s="2">
        <v>0.16643249910109362</v>
      </c>
      <c r="DE39" s="2">
        <v>4.9528707563819436</v>
      </c>
      <c r="DF39" s="2">
        <v>8.2013123051020838</v>
      </c>
      <c r="DG39" s="2">
        <v>3.47904079446262</v>
      </c>
      <c r="DH39" s="2">
        <v>1.1730483370378286</v>
      </c>
      <c r="DI39" s="2">
        <v>0.22057319157976263</v>
      </c>
      <c r="DJ39" s="2">
        <v>100</v>
      </c>
      <c r="DK39" s="2">
        <v>0.51357972423020315</v>
      </c>
      <c r="DL39" s="2" t="s">
        <v>3</v>
      </c>
      <c r="DM39" s="2">
        <v>13.45292601550924</v>
      </c>
      <c r="DN39" s="2">
        <v>0.70631635950794691</v>
      </c>
      <c r="DO39" s="2">
        <v>27</v>
      </c>
      <c r="DP39" s="2">
        <v>258</v>
      </c>
      <c r="DQ39" s="2">
        <v>33</v>
      </c>
      <c r="DR39" s="2">
        <v>33</v>
      </c>
      <c r="DS39" s="2">
        <v>21</v>
      </c>
      <c r="DT39" s="2" t="s">
        <v>3</v>
      </c>
      <c r="DU39" s="2">
        <v>89</v>
      </c>
      <c r="DV39" s="2">
        <v>18</v>
      </c>
      <c r="DW39" s="2">
        <v>19</v>
      </c>
      <c r="DX39" s="2">
        <v>374</v>
      </c>
      <c r="DY39" s="2">
        <v>23</v>
      </c>
      <c r="DZ39" s="2">
        <v>107</v>
      </c>
      <c r="EA39" s="2">
        <v>2.0004206157452882</v>
      </c>
      <c r="EB39" s="2" t="s">
        <v>3</v>
      </c>
      <c r="EC39" s="2" t="s">
        <v>3</v>
      </c>
      <c r="ED39" s="2" t="s">
        <v>3</v>
      </c>
      <c r="EE39" s="2">
        <v>0.58419705262119936</v>
      </c>
      <c r="EF39" s="2">
        <v>402</v>
      </c>
      <c r="EG39" s="2">
        <v>8.4206388653681365</v>
      </c>
      <c r="EH39" s="2">
        <v>21.478278964181982</v>
      </c>
      <c r="EI39" s="2">
        <v>3.6107094387234526</v>
      </c>
      <c r="EJ39" s="2">
        <v>16.748966341439228</v>
      </c>
      <c r="EK39" s="2">
        <v>4.265804365972329</v>
      </c>
      <c r="EL39" s="2">
        <v>1.3326711394001747</v>
      </c>
      <c r="EM39" s="2">
        <v>3.8843533209661514</v>
      </c>
      <c r="EN39" s="2">
        <v>0.64047748039130104</v>
      </c>
      <c r="EO39" s="2">
        <v>4.0437346119868529</v>
      </c>
      <c r="EP39" s="2">
        <v>0.83259747211799018</v>
      </c>
      <c r="EQ39" s="2">
        <v>2.3785304032257457</v>
      </c>
      <c r="ER39" s="2">
        <v>0.33703657385630076</v>
      </c>
      <c r="ES39" s="2">
        <v>2.2587260559135363</v>
      </c>
      <c r="ET39" s="2">
        <v>0.32718661818783945</v>
      </c>
      <c r="EU39" s="2">
        <v>2.5662800120222493</v>
      </c>
      <c r="EV39" s="2">
        <v>0.13547328544708337</v>
      </c>
      <c r="EW39" s="2" t="s">
        <v>3</v>
      </c>
      <c r="EX39" s="2">
        <v>5.301857950325585E-2</v>
      </c>
      <c r="EY39" s="2">
        <v>3.5338411824509515</v>
      </c>
      <c r="EZ39" s="2">
        <v>0.79201408821244546</v>
      </c>
      <c r="FA39" s="2">
        <v>0.49362694290380382</v>
      </c>
      <c r="FB39" s="17">
        <v>0.70363399999999998</v>
      </c>
      <c r="FC39" s="17">
        <v>1.2999999999999999E-5</v>
      </c>
      <c r="FD39" s="17">
        <v>0.51308900000000002</v>
      </c>
      <c r="FE39" s="17">
        <v>5.0000000000000004E-6</v>
      </c>
      <c r="FF39" s="3" t="s">
        <v>3</v>
      </c>
      <c r="FG39" s="18" t="s">
        <v>3</v>
      </c>
      <c r="FH39" s="18" t="s">
        <v>3</v>
      </c>
      <c r="FI39" s="18" t="s">
        <v>3</v>
      </c>
      <c r="FJ39" s="18" t="s">
        <v>3</v>
      </c>
      <c r="FK39" s="18" t="s">
        <v>3</v>
      </c>
      <c r="FL39" s="18" t="s">
        <v>3</v>
      </c>
      <c r="FM39" s="17" t="s">
        <v>3</v>
      </c>
      <c r="FN39" s="17" t="s">
        <v>3</v>
      </c>
      <c r="FO39" s="8" t="s">
        <v>3</v>
      </c>
      <c r="FT39" s="140"/>
      <c r="FW39" s="121"/>
      <c r="FX39" s="121"/>
      <c r="FY39" s="23"/>
      <c r="FZ39" s="23"/>
      <c r="GA39" s="23"/>
      <c r="GB39" s="23"/>
      <c r="GC39" s="23"/>
      <c r="GD39" s="23"/>
      <c r="GG39" s="23"/>
    </row>
    <row r="40" spans="2:273" x14ac:dyDescent="0.25">
      <c r="B40" s="7" t="s">
        <v>168</v>
      </c>
      <c r="C40" s="2" t="s">
        <v>189</v>
      </c>
      <c r="D40" s="109" t="s">
        <v>204</v>
      </c>
      <c r="E40" s="41">
        <v>165</v>
      </c>
      <c r="F40" s="2">
        <v>56.055999999999997</v>
      </c>
      <c r="G40" s="4">
        <v>4</v>
      </c>
      <c r="H40" s="2">
        <v>89.998451078264353</v>
      </c>
      <c r="I40" s="2">
        <v>0.37738864329896393</v>
      </c>
      <c r="J40" s="2">
        <v>0.1565</v>
      </c>
      <c r="K40" s="2">
        <v>8.2778821768211552E-2</v>
      </c>
      <c r="L40" s="2">
        <v>0.54975000000000007</v>
      </c>
      <c r="M40" s="2">
        <v>3.1148836254345016E-2</v>
      </c>
      <c r="N40" s="2">
        <v>13.09775</v>
      </c>
      <c r="O40" s="2">
        <v>0.95805197319004165</v>
      </c>
      <c r="P40" s="2">
        <v>50.515249999999995</v>
      </c>
      <c r="Q40" s="2">
        <v>1.5547135588268335</v>
      </c>
      <c r="R40" s="2" t="s">
        <v>3</v>
      </c>
      <c r="S40" s="2" t="s">
        <v>3</v>
      </c>
      <c r="T40" s="2">
        <v>21.820999999999998</v>
      </c>
      <c r="U40" s="2">
        <v>1.0482878103523545</v>
      </c>
      <c r="V40" s="2">
        <v>9.774999999999999E-2</v>
      </c>
      <c r="W40" s="2">
        <v>9.5723125036046894E-2</v>
      </c>
      <c r="X40" s="2">
        <v>13.2235</v>
      </c>
      <c r="Y40" s="2">
        <v>0.13341289293018102</v>
      </c>
      <c r="Z40" s="2">
        <v>0.14624999999999999</v>
      </c>
      <c r="AA40" s="2">
        <v>0.10538935746396155</v>
      </c>
      <c r="AB40" s="2" t="s">
        <v>3</v>
      </c>
      <c r="AC40" s="2" t="s">
        <v>3</v>
      </c>
      <c r="AD40" s="2">
        <v>99.60775000000001</v>
      </c>
      <c r="AE40" s="2">
        <v>5.498711970391789E-2</v>
      </c>
      <c r="AF40" s="2">
        <v>14.392366546399568</v>
      </c>
      <c r="AG40" s="2">
        <v>0.25600615200796001</v>
      </c>
      <c r="AH40" s="2">
        <v>8.2558718088468908</v>
      </c>
      <c r="AI40" s="2">
        <v>0.88844705076850994</v>
      </c>
      <c r="AJ40" s="2">
        <v>100.43498835524647</v>
      </c>
      <c r="AK40" s="2">
        <v>4.7517607611270857E-2</v>
      </c>
      <c r="AL40" s="2">
        <v>4.9899632122991332E-3</v>
      </c>
      <c r="AM40" s="2">
        <v>1.3177069296771451E-2</v>
      </c>
      <c r="AN40" s="2">
        <v>0.49196014461848059</v>
      </c>
      <c r="AO40" s="2">
        <v>1.2735851710442352</v>
      </c>
      <c r="AP40" s="2">
        <v>0.19802685591158414</v>
      </c>
      <c r="AQ40" s="2" t="s">
        <v>3</v>
      </c>
      <c r="AR40" s="2">
        <v>0.38364509927928026</v>
      </c>
      <c r="AS40" s="2">
        <v>2.6354078862113211E-3</v>
      </c>
      <c r="AT40" s="2">
        <v>0.62828094104263565</v>
      </c>
      <c r="AU40" s="2">
        <v>3.7462294122816405E-3</v>
      </c>
      <c r="AV40" s="2">
        <v>3.0000468817037795</v>
      </c>
      <c r="AW40" s="2">
        <v>4</v>
      </c>
      <c r="AX40" s="7">
        <v>0.6208810348654723</v>
      </c>
      <c r="AY40" s="2">
        <v>6.5315979807010751E-3</v>
      </c>
      <c r="AZ40" s="2">
        <v>0.3791189651345277</v>
      </c>
      <c r="BA40" s="2">
        <v>6.5315979807010751E-3</v>
      </c>
      <c r="BB40" s="2">
        <v>1.9523579673448679</v>
      </c>
      <c r="BC40" s="2">
        <v>0.18546639643093762</v>
      </c>
      <c r="BD40" s="2">
        <v>6.7585717815179063</v>
      </c>
      <c r="BE40" s="2">
        <v>0.84446673472979705</v>
      </c>
      <c r="BF40" s="2">
        <v>0.33969148270754063</v>
      </c>
      <c r="BG40" s="2">
        <v>2.0798967908091565E-2</v>
      </c>
      <c r="BH40" s="2">
        <v>0.10085235316603207</v>
      </c>
      <c r="BI40" s="2">
        <v>1.0906410428207799E-2</v>
      </c>
      <c r="BJ40" s="2">
        <v>0.64860792446607962</v>
      </c>
      <c r="BK40" s="2">
        <v>2.1608568009608226E-2</v>
      </c>
      <c r="BL40" s="2">
        <v>0.25053972236788846</v>
      </c>
      <c r="BM40" s="2">
        <v>1.73352824626412E-2</v>
      </c>
      <c r="BN40" s="2">
        <v>0.72130654344877476</v>
      </c>
      <c r="BO40" s="8">
        <v>2.0012102557257383E-2</v>
      </c>
      <c r="BP40" s="2" t="s">
        <v>3</v>
      </c>
      <c r="BQ40" s="2" t="s">
        <v>3</v>
      </c>
      <c r="BR40" s="2" t="s">
        <v>3</v>
      </c>
      <c r="BS40" s="2" t="s">
        <v>3</v>
      </c>
      <c r="BT40" s="2" t="s">
        <v>3</v>
      </c>
      <c r="BU40" s="2" t="s">
        <v>3</v>
      </c>
      <c r="BV40" s="2" t="s">
        <v>3</v>
      </c>
      <c r="BW40" s="2" t="s">
        <v>3</v>
      </c>
      <c r="BX40" s="2" t="s">
        <v>3</v>
      </c>
      <c r="BY40" s="2" t="s">
        <v>3</v>
      </c>
      <c r="BZ40" s="2" t="s">
        <v>3</v>
      </c>
      <c r="CA40" s="2" t="s">
        <v>3</v>
      </c>
      <c r="CB40" s="2" t="s">
        <v>3</v>
      </c>
      <c r="CC40" s="2" t="s">
        <v>3</v>
      </c>
      <c r="CD40" s="2" t="s">
        <v>3</v>
      </c>
      <c r="CE40" s="2" t="s">
        <v>3</v>
      </c>
      <c r="CF40" s="2" t="s">
        <v>3</v>
      </c>
      <c r="CG40" s="2" t="s">
        <v>3</v>
      </c>
      <c r="CH40" s="2" t="s">
        <v>3</v>
      </c>
      <c r="CI40" s="2" t="s">
        <v>3</v>
      </c>
      <c r="CJ40" s="2" t="s">
        <v>3</v>
      </c>
      <c r="CK40" s="2" t="s">
        <v>3</v>
      </c>
      <c r="CL40" s="2">
        <v>0.10001548921735653</v>
      </c>
      <c r="CM40" s="2">
        <v>0.89998451078264352</v>
      </c>
      <c r="CN40" s="7">
        <v>0.1</v>
      </c>
      <c r="CO40" s="2">
        <v>1053.6212014299158</v>
      </c>
      <c r="CP40" s="2">
        <v>22.115861191257803</v>
      </c>
      <c r="CQ40" s="2">
        <v>1.4644029225401334</v>
      </c>
      <c r="CR40" s="2">
        <v>0.17288257085079528</v>
      </c>
      <c r="CS40" s="136">
        <v>56.011116999999999</v>
      </c>
      <c r="CT40" s="2">
        <v>160.765781</v>
      </c>
      <c r="CU40" s="2" t="s">
        <v>168</v>
      </c>
      <c r="CV40" s="2" t="s">
        <v>193</v>
      </c>
      <c r="CW40" s="2" t="s">
        <v>205</v>
      </c>
      <c r="CX40" s="2" t="s">
        <v>1729</v>
      </c>
      <c r="CY40" s="2" t="s">
        <v>206</v>
      </c>
      <c r="CZ40" s="2">
        <v>53.781682318489345</v>
      </c>
      <c r="DA40" s="2">
        <v>1.0905786125416541</v>
      </c>
      <c r="DB40" s="2">
        <v>17.691608603453499</v>
      </c>
      <c r="DC40" s="2">
        <v>8.633747349288095</v>
      </c>
      <c r="DD40" s="2">
        <v>0.16156720185802281</v>
      </c>
      <c r="DE40" s="2">
        <v>5.6750479652630519</v>
      </c>
      <c r="DF40" s="2">
        <v>8.532767848126829</v>
      </c>
      <c r="DG40" s="2">
        <v>3.2818337877410881</v>
      </c>
      <c r="DH40" s="2">
        <v>1.1511663132384125</v>
      </c>
      <c r="DI40" s="2" t="s">
        <v>3</v>
      </c>
      <c r="DJ40" s="2">
        <v>99.999999999999986</v>
      </c>
      <c r="DK40" s="2">
        <v>0.53953323589990221</v>
      </c>
      <c r="DL40" s="2" t="s">
        <v>3</v>
      </c>
      <c r="DM40" s="2" t="s">
        <v>3</v>
      </c>
      <c r="DN40" s="2" t="s">
        <v>3</v>
      </c>
      <c r="DO40" s="2" t="s">
        <v>3</v>
      </c>
      <c r="DP40" s="2" t="s">
        <v>3</v>
      </c>
      <c r="DQ40" s="2" t="s">
        <v>3</v>
      </c>
      <c r="DR40" s="2" t="s">
        <v>3</v>
      </c>
      <c r="DS40" s="2" t="s">
        <v>3</v>
      </c>
      <c r="DT40" s="2" t="s">
        <v>3</v>
      </c>
      <c r="DU40" s="2" t="s">
        <v>3</v>
      </c>
      <c r="DV40" s="2" t="s">
        <v>3</v>
      </c>
      <c r="DW40" s="2" t="s">
        <v>3</v>
      </c>
      <c r="DX40" s="2" t="s">
        <v>3</v>
      </c>
      <c r="DY40" s="2" t="s">
        <v>3</v>
      </c>
      <c r="DZ40" s="2" t="s">
        <v>3</v>
      </c>
      <c r="EA40" s="2" t="s">
        <v>3</v>
      </c>
      <c r="EB40" s="2" t="s">
        <v>3</v>
      </c>
      <c r="EC40" s="2" t="s">
        <v>3</v>
      </c>
      <c r="ED40" s="2" t="s">
        <v>3</v>
      </c>
      <c r="EE40" s="2" t="s">
        <v>3</v>
      </c>
      <c r="EF40" s="2" t="s">
        <v>3</v>
      </c>
      <c r="EG40" s="2" t="s">
        <v>3</v>
      </c>
      <c r="EH40" s="2" t="s">
        <v>3</v>
      </c>
      <c r="EI40" s="2" t="s">
        <v>3</v>
      </c>
      <c r="EJ40" s="2" t="s">
        <v>3</v>
      </c>
      <c r="EK40" s="2" t="s">
        <v>3</v>
      </c>
      <c r="EL40" s="2" t="s">
        <v>3</v>
      </c>
      <c r="EM40" s="2" t="s">
        <v>3</v>
      </c>
      <c r="EN40" s="2" t="s">
        <v>3</v>
      </c>
      <c r="EO40" s="2" t="s">
        <v>3</v>
      </c>
      <c r="EP40" s="2" t="s">
        <v>3</v>
      </c>
      <c r="EQ40" s="2" t="s">
        <v>3</v>
      </c>
      <c r="ER40" s="2" t="s">
        <v>3</v>
      </c>
      <c r="ES40" s="2" t="s">
        <v>3</v>
      </c>
      <c r="ET40" s="2" t="s">
        <v>3</v>
      </c>
      <c r="EU40" s="2" t="s">
        <v>3</v>
      </c>
      <c r="EV40" s="2" t="s">
        <v>3</v>
      </c>
      <c r="EW40" s="2" t="s">
        <v>3</v>
      </c>
      <c r="EX40" s="2" t="s">
        <v>3</v>
      </c>
      <c r="EY40" s="2" t="s">
        <v>3</v>
      </c>
      <c r="EZ40" s="2" t="s">
        <v>3</v>
      </c>
      <c r="FA40" s="2" t="s">
        <v>3</v>
      </c>
      <c r="FB40" s="17" t="s">
        <v>3</v>
      </c>
      <c r="FC40" s="17" t="s">
        <v>3</v>
      </c>
      <c r="FD40" s="17" t="s">
        <v>3</v>
      </c>
      <c r="FE40" s="17" t="s">
        <v>3</v>
      </c>
      <c r="FF40" s="3" t="s">
        <v>3</v>
      </c>
      <c r="FG40" s="18" t="s">
        <v>3</v>
      </c>
      <c r="FH40" s="18" t="s">
        <v>3</v>
      </c>
      <c r="FI40" s="18" t="s">
        <v>3</v>
      </c>
      <c r="FJ40" s="18" t="s">
        <v>3</v>
      </c>
      <c r="FK40" s="18" t="s">
        <v>3</v>
      </c>
      <c r="FL40" s="18" t="s">
        <v>3</v>
      </c>
      <c r="FM40" s="17" t="s">
        <v>3</v>
      </c>
      <c r="FN40" s="17" t="s">
        <v>3</v>
      </c>
      <c r="FO40" s="8" t="s">
        <v>3</v>
      </c>
      <c r="FT40" s="140"/>
      <c r="FW40" s="121"/>
      <c r="FX40" s="121"/>
      <c r="FY40" s="23"/>
      <c r="FZ40" s="23"/>
      <c r="GA40" s="23"/>
      <c r="GB40" s="23"/>
      <c r="GC40" s="23"/>
      <c r="GD40" s="23"/>
      <c r="GG40" s="23"/>
    </row>
    <row r="41" spans="2:273" x14ac:dyDescent="0.25">
      <c r="B41" s="7" t="s">
        <v>168</v>
      </c>
      <c r="C41" s="2" t="s">
        <v>200</v>
      </c>
      <c r="D41" s="109" t="s">
        <v>201</v>
      </c>
      <c r="E41" s="41">
        <v>180</v>
      </c>
      <c r="F41" s="2">
        <v>56.113</v>
      </c>
      <c r="G41" s="4">
        <v>2</v>
      </c>
      <c r="H41" s="2">
        <v>87.000812510970746</v>
      </c>
      <c r="I41" s="2">
        <v>0</v>
      </c>
      <c r="J41" s="2">
        <v>0</v>
      </c>
      <c r="K41" s="2">
        <v>0</v>
      </c>
      <c r="L41" s="2">
        <v>0.40849999999999997</v>
      </c>
      <c r="M41" s="2">
        <v>1.0606601717798184E-2</v>
      </c>
      <c r="N41" s="2">
        <v>11.559999999999999</v>
      </c>
      <c r="O41" s="2">
        <v>0.1838477631085022</v>
      </c>
      <c r="P41" s="2">
        <v>47.46</v>
      </c>
      <c r="Q41" s="2">
        <v>1.0606601717798212</v>
      </c>
      <c r="R41" s="2" t="s">
        <v>3</v>
      </c>
      <c r="S41" s="2" t="s">
        <v>3</v>
      </c>
      <c r="T41" s="2">
        <v>26.774999999999999</v>
      </c>
      <c r="U41" s="2">
        <v>0.60104076400856388</v>
      </c>
      <c r="V41" s="2">
        <v>0</v>
      </c>
      <c r="W41" s="2">
        <v>0</v>
      </c>
      <c r="X41" s="2">
        <v>11.845000000000001</v>
      </c>
      <c r="Y41" s="2">
        <v>0.19091883092036754</v>
      </c>
      <c r="Z41" s="2">
        <v>6.1499999999999999E-2</v>
      </c>
      <c r="AA41" s="2">
        <v>3.5355339059327407E-3</v>
      </c>
      <c r="AB41" s="2" t="s">
        <v>3</v>
      </c>
      <c r="AC41" s="2" t="s">
        <v>3</v>
      </c>
      <c r="AD41" s="2">
        <v>98.110000000000014</v>
      </c>
      <c r="AE41" s="2">
        <v>0.48083261120684706</v>
      </c>
      <c r="AF41" s="2">
        <v>15.698471631795382</v>
      </c>
      <c r="AG41" s="2">
        <v>0.16881055364292105</v>
      </c>
      <c r="AH41" s="2">
        <v>12.309989295626382</v>
      </c>
      <c r="AI41" s="2">
        <v>0.48036253652549837</v>
      </c>
      <c r="AJ41" s="2">
        <v>99.343460927421745</v>
      </c>
      <c r="AK41" s="2">
        <v>0.43270028504699282</v>
      </c>
      <c r="AL41" s="2" t="s">
        <v>3</v>
      </c>
      <c r="AM41" s="2">
        <v>1.0064530680933039E-2</v>
      </c>
      <c r="AN41" s="2">
        <v>0.44642391884559007</v>
      </c>
      <c r="AO41" s="2">
        <v>1.2298082814009832</v>
      </c>
      <c r="AP41" s="2">
        <v>0.30352534279075127</v>
      </c>
      <c r="AQ41" s="2" t="s">
        <v>3</v>
      </c>
      <c r="AR41" s="2">
        <v>0.43014510382527565</v>
      </c>
      <c r="AS41" s="2">
        <v>0</v>
      </c>
      <c r="AT41" s="2">
        <v>0.57846915247817288</v>
      </c>
      <c r="AU41" s="2">
        <v>1.6203677786987075E-3</v>
      </c>
      <c r="AV41" s="2">
        <v>3.0000566978004048</v>
      </c>
      <c r="AW41" s="2">
        <v>4</v>
      </c>
      <c r="AX41" s="7">
        <v>0.57352821459102488</v>
      </c>
      <c r="AY41" s="2">
        <v>6.5725847956493565E-3</v>
      </c>
      <c r="AZ41" s="2">
        <v>0.42647178540897512</v>
      </c>
      <c r="BA41" s="2">
        <v>6.5725847956493565E-3</v>
      </c>
      <c r="BB41" s="2">
        <v>1.4180367931945876</v>
      </c>
      <c r="BC41" s="2">
        <v>4.0094698629746697E-2</v>
      </c>
      <c r="BD41" s="2">
        <v>4.4415220471893946</v>
      </c>
      <c r="BE41" s="2">
        <v>0.16436019395974716</v>
      </c>
      <c r="BF41" s="2">
        <v>0.41361549788455065</v>
      </c>
      <c r="BG41" s="2">
        <v>6.8583690632614729E-3</v>
      </c>
      <c r="BH41" s="2">
        <v>0.15331368030722214</v>
      </c>
      <c r="BI41" s="2">
        <v>6.643644548674001E-3</v>
      </c>
      <c r="BJ41" s="2">
        <v>0.62119257645855253</v>
      </c>
      <c r="BK41" s="2">
        <v>1.1202730667925239E-2</v>
      </c>
      <c r="BL41" s="2">
        <v>0.22549374323422533</v>
      </c>
      <c r="BM41" s="2">
        <v>4.5590861192513748E-3</v>
      </c>
      <c r="BN41" s="2">
        <v>0.73364566390944508</v>
      </c>
      <c r="BO41" s="8">
        <v>7.4746095514231139E-3</v>
      </c>
      <c r="BP41" s="2">
        <v>40.14</v>
      </c>
      <c r="BQ41" s="2">
        <v>0</v>
      </c>
      <c r="BR41" s="2">
        <v>2.1999999999999999E-2</v>
      </c>
      <c r="BS41" s="2">
        <v>0</v>
      </c>
      <c r="BT41" s="2">
        <v>12.53</v>
      </c>
      <c r="BU41" s="2">
        <v>0</v>
      </c>
      <c r="BV41" s="2">
        <v>0.20100000000000001</v>
      </c>
      <c r="BW41" s="2">
        <v>0</v>
      </c>
      <c r="BX41" s="2">
        <v>47.06</v>
      </c>
      <c r="BY41" s="2">
        <v>0</v>
      </c>
      <c r="BZ41" s="2">
        <v>0.20399999999999999</v>
      </c>
      <c r="CA41" s="2">
        <v>0</v>
      </c>
      <c r="CB41" s="2">
        <v>0.182</v>
      </c>
      <c r="CC41" s="2">
        <v>0</v>
      </c>
      <c r="CD41" s="2">
        <v>0.14000000000000001</v>
      </c>
      <c r="CE41" s="2">
        <v>0</v>
      </c>
      <c r="CF41" s="2" t="s">
        <v>3</v>
      </c>
      <c r="CG41" s="2" t="s">
        <v>3</v>
      </c>
      <c r="CH41" s="2" t="s">
        <v>3</v>
      </c>
      <c r="CI41" s="2" t="s">
        <v>3</v>
      </c>
      <c r="CJ41" s="2">
        <v>100.479</v>
      </c>
      <c r="CK41" s="2">
        <v>87.003617511804734</v>
      </c>
      <c r="CL41" s="2">
        <v>0.12999187489029254</v>
      </c>
      <c r="CM41" s="2">
        <v>0.87000812510970749</v>
      </c>
      <c r="CN41" s="7">
        <v>0.1</v>
      </c>
      <c r="CO41" s="2">
        <v>1145.5360795357949</v>
      </c>
      <c r="CP41" s="2">
        <v>17.201122830489705</v>
      </c>
      <c r="CQ41" s="2">
        <v>1.7122880592467857</v>
      </c>
      <c r="CR41" s="2">
        <v>9.4011001820987983E-2</v>
      </c>
      <c r="CS41" s="136">
        <v>56.152068999999997</v>
      </c>
      <c r="CT41" s="2">
        <v>160.53222299999999</v>
      </c>
      <c r="CU41" s="2" t="s">
        <v>168</v>
      </c>
      <c r="CV41" s="2" t="s">
        <v>1833</v>
      </c>
      <c r="CW41" s="2" t="s">
        <v>1805</v>
      </c>
      <c r="CX41" s="2" t="s">
        <v>1824</v>
      </c>
      <c r="CY41" s="2" t="s">
        <v>202</v>
      </c>
      <c r="CZ41" s="2">
        <v>51.032337246315393</v>
      </c>
      <c r="DA41" s="2">
        <v>0.88007863035561873</v>
      </c>
      <c r="DB41" s="2">
        <v>16.08384441355928</v>
      </c>
      <c r="DC41" s="2">
        <v>9.5495113213909466</v>
      </c>
      <c r="DD41" s="2">
        <v>0.17418222892454954</v>
      </c>
      <c r="DE41" s="2">
        <v>7.9858986828565399</v>
      </c>
      <c r="DF41" s="2">
        <v>10.450933735472972</v>
      </c>
      <c r="DG41" s="2">
        <v>2.6178264814976155</v>
      </c>
      <c r="DH41" s="2">
        <v>1.004348992512315</v>
      </c>
      <c r="DI41" s="2">
        <v>0.22103826711477922</v>
      </c>
      <c r="DJ41" s="2">
        <v>100.00000000000003</v>
      </c>
      <c r="DK41" s="2">
        <v>0.59850353947907275</v>
      </c>
      <c r="DL41" s="2" t="s">
        <v>3</v>
      </c>
      <c r="DM41" s="2">
        <v>7.0838304149845746</v>
      </c>
      <c r="DN41" s="2">
        <v>0.45243048955827742</v>
      </c>
      <c r="DO41" s="2">
        <v>32</v>
      </c>
      <c r="DP41" s="2">
        <v>294</v>
      </c>
      <c r="DQ41" s="2">
        <v>312</v>
      </c>
      <c r="DR41" s="2">
        <v>39</v>
      </c>
      <c r="DS41" s="2">
        <v>82</v>
      </c>
      <c r="DT41" s="2" t="s">
        <v>3</v>
      </c>
      <c r="DU41" s="2">
        <v>87</v>
      </c>
      <c r="DV41" s="2">
        <v>16</v>
      </c>
      <c r="DW41" s="2">
        <v>18</v>
      </c>
      <c r="DX41" s="2">
        <v>450</v>
      </c>
      <c r="DY41" s="2">
        <v>16</v>
      </c>
      <c r="DZ41" s="2">
        <v>65</v>
      </c>
      <c r="EA41" s="2">
        <v>1.0073332578642995</v>
      </c>
      <c r="EB41" s="2" t="s">
        <v>3</v>
      </c>
      <c r="EC41" s="2" t="s">
        <v>3</v>
      </c>
      <c r="ED41" s="2" t="s">
        <v>3</v>
      </c>
      <c r="EE41" s="2">
        <v>0.37528464747296686</v>
      </c>
      <c r="EF41" s="2">
        <v>279</v>
      </c>
      <c r="EG41" s="2">
        <v>6.4887654274545818</v>
      </c>
      <c r="EH41" s="2">
        <v>15.003071971047357</v>
      </c>
      <c r="EI41" s="2">
        <v>2.286701224369263</v>
      </c>
      <c r="EJ41" s="2">
        <v>12.210894848438576</v>
      </c>
      <c r="EK41" s="2">
        <v>3.2495413327158484</v>
      </c>
      <c r="EL41" s="2">
        <v>0.97084276272476688</v>
      </c>
      <c r="EM41" s="2">
        <v>3.1145443127557497</v>
      </c>
      <c r="EN41" s="2">
        <v>0.43744614383919123</v>
      </c>
      <c r="EO41" s="2">
        <v>2.7015742787630899</v>
      </c>
      <c r="EP41" s="2">
        <v>0.6104086266164126</v>
      </c>
      <c r="EQ41" s="2">
        <v>1.6378427019918675</v>
      </c>
      <c r="ER41" s="2">
        <v>0.21584826598479126</v>
      </c>
      <c r="ES41" s="2">
        <v>1.5694887824325578</v>
      </c>
      <c r="ET41" s="2">
        <v>0.24635359809992416</v>
      </c>
      <c r="EU41" s="2">
        <v>1.5908458150517655</v>
      </c>
      <c r="EV41" s="2">
        <v>6.558879238565829E-2</v>
      </c>
      <c r="EW41" s="2" t="s">
        <v>3</v>
      </c>
      <c r="EX41" s="2">
        <v>6.3744570889420066E-2</v>
      </c>
      <c r="EY41" s="2">
        <v>3.1984404867497971</v>
      </c>
      <c r="EZ41" s="2">
        <v>0.74482319804989094</v>
      </c>
      <c r="FA41" s="2">
        <v>0.33039753673638056</v>
      </c>
      <c r="FB41" s="17">
        <v>0.703399</v>
      </c>
      <c r="FC41" s="17">
        <v>1.5E-5</v>
      </c>
      <c r="FD41" s="17">
        <v>0.513069</v>
      </c>
      <c r="FE41" s="17">
        <v>6.0000000000000002E-6</v>
      </c>
      <c r="FF41" s="3">
        <v>8.4</v>
      </c>
      <c r="FG41" s="18">
        <v>18.266999999999999</v>
      </c>
      <c r="FH41" s="18">
        <v>6.0000000000000001E-3</v>
      </c>
      <c r="FI41" s="18">
        <v>15.507999999999999</v>
      </c>
      <c r="FJ41" s="18">
        <v>5.0000000000000001E-3</v>
      </c>
      <c r="FK41" s="18">
        <v>38.015000000000001</v>
      </c>
      <c r="FL41" s="18">
        <v>1.2999999999999999E-2</v>
      </c>
      <c r="FM41" s="17">
        <v>0.28322399999999998</v>
      </c>
      <c r="FN41" s="17">
        <v>9.0000000000000002E-6</v>
      </c>
      <c r="FO41" s="8" t="s">
        <v>3</v>
      </c>
      <c r="FT41" s="140"/>
      <c r="FW41" s="121"/>
      <c r="FX41" s="121"/>
      <c r="FY41" s="23"/>
      <c r="FZ41" s="23"/>
      <c r="GA41" s="23"/>
      <c r="GB41" s="23"/>
      <c r="GC41" s="23"/>
      <c r="GD41" s="23"/>
      <c r="GG41" s="23"/>
    </row>
    <row r="42" spans="2:273" x14ac:dyDescent="0.25">
      <c r="B42" s="7" t="s">
        <v>168</v>
      </c>
      <c r="C42" s="2" t="s">
        <v>175</v>
      </c>
      <c r="D42" s="109" t="s">
        <v>174</v>
      </c>
      <c r="E42" s="41">
        <v>140</v>
      </c>
      <c r="F42" s="2">
        <v>56.424999999999997</v>
      </c>
      <c r="G42" s="4">
        <v>1</v>
      </c>
      <c r="H42" s="2">
        <v>87.647022391937639</v>
      </c>
      <c r="I42" s="2" t="s">
        <v>3</v>
      </c>
      <c r="J42" s="2">
        <v>5.2215727862960026E-2</v>
      </c>
      <c r="K42" s="2" t="s">
        <v>3</v>
      </c>
      <c r="L42" s="2">
        <v>0.63448180949759569</v>
      </c>
      <c r="M42" s="2" t="s">
        <v>3</v>
      </c>
      <c r="N42" s="2">
        <v>14.946246134417045</v>
      </c>
      <c r="O42" s="2" t="s">
        <v>3</v>
      </c>
      <c r="P42" s="2">
        <v>47.226899600084188</v>
      </c>
      <c r="Q42" s="2" t="s">
        <v>3</v>
      </c>
      <c r="R42" s="2" t="s">
        <v>3</v>
      </c>
      <c r="S42" s="2" t="s">
        <v>3</v>
      </c>
      <c r="T42" s="2">
        <v>25.025095931220957</v>
      </c>
      <c r="U42" s="2" t="s">
        <v>3</v>
      </c>
      <c r="V42" s="2">
        <v>0.18123714845457636</v>
      </c>
      <c r="W42" s="2" t="s">
        <v>3</v>
      </c>
      <c r="X42" s="2">
        <v>11.809254731797354</v>
      </c>
      <c r="Y42" s="2" t="s">
        <v>3</v>
      </c>
      <c r="Z42" s="2">
        <v>0.12436653012321292</v>
      </c>
      <c r="AA42" s="2" t="s">
        <v>3</v>
      </c>
      <c r="AB42" s="2" t="s">
        <v>3</v>
      </c>
      <c r="AC42" s="2" t="s">
        <v>3</v>
      </c>
      <c r="AD42" s="2">
        <v>99.999797613457886</v>
      </c>
      <c r="AE42" s="2" t="s">
        <v>3</v>
      </c>
      <c r="AF42" s="2">
        <v>16.865562511000242</v>
      </c>
      <c r="AG42" s="2" t="s">
        <v>3</v>
      </c>
      <c r="AH42" s="2">
        <v>9.0681633921101525</v>
      </c>
      <c r="AI42" s="2" t="s">
        <v>3</v>
      </c>
      <c r="AJ42" s="2">
        <v>100.90842758534733</v>
      </c>
      <c r="AK42" s="2" t="s">
        <v>3</v>
      </c>
      <c r="AL42" s="2">
        <v>1.6613884507255161E-3</v>
      </c>
      <c r="AM42" s="2">
        <v>1.5182540594970545E-2</v>
      </c>
      <c r="AN42" s="2">
        <v>0.56053708883423725</v>
      </c>
      <c r="AO42" s="2">
        <v>1.1885552206019645</v>
      </c>
      <c r="AP42" s="2">
        <v>0.21712831952596873</v>
      </c>
      <c r="AQ42" s="2" t="s">
        <v>3</v>
      </c>
      <c r="AR42" s="2">
        <v>0.44879303988666136</v>
      </c>
      <c r="AS42" s="2">
        <v>4.8845897209601847E-3</v>
      </c>
      <c r="AT42" s="2">
        <v>0.56012086056309884</v>
      </c>
      <c r="AU42" s="2">
        <v>3.1827082946316019E-3</v>
      </c>
      <c r="AV42" s="2">
        <v>3.0000457564732188</v>
      </c>
      <c r="AW42" s="2">
        <v>4</v>
      </c>
      <c r="AX42" s="7">
        <v>0.55517211162756752</v>
      </c>
      <c r="AY42" s="2" t="s">
        <v>3</v>
      </c>
      <c r="AZ42" s="2">
        <v>0.44482788837243248</v>
      </c>
      <c r="BA42" s="2" t="s">
        <v>3</v>
      </c>
      <c r="BB42" s="2">
        <v>2.06694843338013</v>
      </c>
      <c r="BC42" s="2" t="s">
        <v>3</v>
      </c>
      <c r="BD42" s="2">
        <v>7.2725717222350719</v>
      </c>
      <c r="BE42" s="2" t="s">
        <v>3</v>
      </c>
      <c r="BF42" s="2">
        <v>0.32605699825799972</v>
      </c>
      <c r="BG42" s="2" t="s">
        <v>3</v>
      </c>
      <c r="BH42" s="2">
        <v>0.11042927549823109</v>
      </c>
      <c r="BI42" s="2" t="s">
        <v>3</v>
      </c>
      <c r="BJ42" s="2">
        <v>0.60448720916396814</v>
      </c>
      <c r="BK42" s="2" t="s">
        <v>3</v>
      </c>
      <c r="BL42" s="2">
        <v>0.2850835153378008</v>
      </c>
      <c r="BM42" s="2" t="s">
        <v>3</v>
      </c>
      <c r="BN42" s="2">
        <v>0.67952686898788128</v>
      </c>
      <c r="BO42" s="8" t="s">
        <v>3</v>
      </c>
      <c r="BP42" s="2">
        <v>40.204138543646479</v>
      </c>
      <c r="BQ42" s="2" t="s">
        <v>3</v>
      </c>
      <c r="BR42" s="2" t="s">
        <v>3</v>
      </c>
      <c r="BS42" s="2" t="s">
        <v>3</v>
      </c>
      <c r="BT42" s="2">
        <v>11.836755175644337</v>
      </c>
      <c r="BU42" s="2" t="s">
        <v>3</v>
      </c>
      <c r="BV42" s="2">
        <v>0.19536866431760208</v>
      </c>
      <c r="BW42" s="2" t="s">
        <v>3</v>
      </c>
      <c r="BX42" s="2">
        <v>47.117713057318717</v>
      </c>
      <c r="BY42" s="2" t="s">
        <v>3</v>
      </c>
      <c r="BZ42" s="2">
        <v>0.17642108938177589</v>
      </c>
      <c r="CA42" s="2" t="s">
        <v>3</v>
      </c>
      <c r="CB42" s="2">
        <v>0.19242997118792601</v>
      </c>
      <c r="CC42" s="2" t="s">
        <v>3</v>
      </c>
      <c r="CD42" s="2">
        <v>0.25396365621944594</v>
      </c>
      <c r="CE42" s="2" t="s">
        <v>3</v>
      </c>
      <c r="CF42" s="2" t="s">
        <v>3</v>
      </c>
      <c r="CG42" s="2" t="s">
        <v>3</v>
      </c>
      <c r="CH42" s="2" t="s">
        <v>3</v>
      </c>
      <c r="CI42" s="2" t="s">
        <v>3</v>
      </c>
      <c r="CJ42" s="2">
        <v>99.97679015771628</v>
      </c>
      <c r="CK42" s="2">
        <v>87.647022391937639</v>
      </c>
      <c r="CL42" s="2">
        <v>0.1235297760806236</v>
      </c>
      <c r="CM42" s="2">
        <v>0.87647022391937635</v>
      </c>
      <c r="CN42" s="7">
        <v>0.1</v>
      </c>
      <c r="CO42" s="2">
        <v>1008.299384961065</v>
      </c>
      <c r="CP42" s="2" t="s">
        <v>3</v>
      </c>
      <c r="CQ42" s="2">
        <v>1.3601872124227665</v>
      </c>
      <c r="CR42" s="2" t="s">
        <v>3</v>
      </c>
      <c r="CS42" s="136">
        <v>56.539638888888888</v>
      </c>
      <c r="CT42" s="2">
        <v>160.82952777777777</v>
      </c>
      <c r="CU42" s="2" t="s">
        <v>168</v>
      </c>
      <c r="CV42" s="2" t="s">
        <v>175</v>
      </c>
      <c r="CW42" s="2" t="s">
        <v>1680</v>
      </c>
      <c r="CX42" s="2" t="s">
        <v>3</v>
      </c>
      <c r="CY42" s="2" t="s">
        <v>174</v>
      </c>
      <c r="CZ42" s="2">
        <v>55.006527143687435</v>
      </c>
      <c r="DA42" s="2">
        <v>0.91288722901196184</v>
      </c>
      <c r="DB42" s="2">
        <v>17.659296285664727</v>
      </c>
      <c r="DC42" s="2">
        <v>7.7578171040579873</v>
      </c>
      <c r="DD42" s="2">
        <v>0.15214787150199363</v>
      </c>
      <c r="DE42" s="2">
        <v>5.0817389081665869</v>
      </c>
      <c r="DF42" s="2">
        <v>8.0435508067387307</v>
      </c>
      <c r="DG42" s="2">
        <v>4.0978493391203621</v>
      </c>
      <c r="DH42" s="2">
        <v>1.0650351005139553</v>
      </c>
      <c r="DI42" s="2">
        <v>0.22315021153625736</v>
      </c>
      <c r="DJ42" s="2">
        <v>100</v>
      </c>
      <c r="DK42" s="2">
        <v>0.53867654187207892</v>
      </c>
      <c r="DL42" s="2" t="s">
        <v>3</v>
      </c>
      <c r="DM42" s="2" t="s">
        <v>3</v>
      </c>
      <c r="DN42" s="2" t="s">
        <v>3</v>
      </c>
      <c r="DO42" s="2" t="s">
        <v>3</v>
      </c>
      <c r="DP42" s="2">
        <v>236</v>
      </c>
      <c r="DQ42" s="2">
        <v>42</v>
      </c>
      <c r="DR42" s="2">
        <v>27</v>
      </c>
      <c r="DS42" s="2">
        <v>58</v>
      </c>
      <c r="DT42" s="2" t="s">
        <v>3</v>
      </c>
      <c r="DU42" s="2">
        <v>78</v>
      </c>
      <c r="DV42" s="2">
        <v>21</v>
      </c>
      <c r="DW42" s="2">
        <v>20</v>
      </c>
      <c r="DX42" s="2">
        <v>526</v>
      </c>
      <c r="DY42" s="2">
        <v>21.729600000000001</v>
      </c>
      <c r="DZ42" s="2">
        <v>97</v>
      </c>
      <c r="EA42" s="2" t="s">
        <v>226</v>
      </c>
      <c r="EB42" s="2" t="s">
        <v>3</v>
      </c>
      <c r="EC42" s="2" t="s">
        <v>3</v>
      </c>
      <c r="ED42" s="2" t="s">
        <v>3</v>
      </c>
      <c r="EE42" s="2" t="s">
        <v>3</v>
      </c>
      <c r="EF42" s="2">
        <v>272</v>
      </c>
      <c r="EG42" s="2" t="s">
        <v>1681</v>
      </c>
      <c r="EH42" s="2" t="s">
        <v>1682</v>
      </c>
      <c r="EI42" s="2" t="s">
        <v>233</v>
      </c>
      <c r="EJ42" s="2" t="s">
        <v>3</v>
      </c>
      <c r="EK42" s="2" t="s">
        <v>3</v>
      </c>
      <c r="EL42" s="2" t="s">
        <v>3</v>
      </c>
      <c r="EM42" s="2" t="s">
        <v>3</v>
      </c>
      <c r="EN42" s="2" t="s">
        <v>3</v>
      </c>
      <c r="EO42" s="2" t="s">
        <v>3</v>
      </c>
      <c r="EP42" s="2" t="s">
        <v>3</v>
      </c>
      <c r="EQ42" s="2" t="s">
        <v>3</v>
      </c>
      <c r="ER42" s="2" t="s">
        <v>3</v>
      </c>
      <c r="ES42" s="2" t="s">
        <v>3</v>
      </c>
      <c r="ET42" s="2" t="s">
        <v>3</v>
      </c>
      <c r="EU42" s="2" t="s">
        <v>3</v>
      </c>
      <c r="EV42" s="2" t="s">
        <v>3</v>
      </c>
      <c r="EW42" s="2" t="s">
        <v>3</v>
      </c>
      <c r="EX42" s="2" t="s">
        <v>3</v>
      </c>
      <c r="EY42" s="2">
        <v>14</v>
      </c>
      <c r="EZ42" s="2">
        <v>24</v>
      </c>
      <c r="FA42" s="2" t="s">
        <v>3</v>
      </c>
      <c r="FB42" s="17" t="s">
        <v>3</v>
      </c>
      <c r="FC42" s="17" t="s">
        <v>3</v>
      </c>
      <c r="FD42" s="17" t="s">
        <v>3</v>
      </c>
      <c r="FE42" s="17" t="s">
        <v>3</v>
      </c>
      <c r="FF42" s="3" t="s">
        <v>3</v>
      </c>
      <c r="FG42" s="18" t="s">
        <v>3</v>
      </c>
      <c r="FH42" s="18" t="s">
        <v>3</v>
      </c>
      <c r="FI42" s="18" t="s">
        <v>3</v>
      </c>
      <c r="FJ42" s="18" t="s">
        <v>3</v>
      </c>
      <c r="FK42" s="18" t="s">
        <v>3</v>
      </c>
      <c r="FL42" s="18" t="s">
        <v>3</v>
      </c>
      <c r="FM42" s="17" t="s">
        <v>3</v>
      </c>
      <c r="FN42" s="17" t="s">
        <v>3</v>
      </c>
      <c r="FO42" s="8" t="s">
        <v>3</v>
      </c>
      <c r="FT42" s="140"/>
      <c r="FW42" s="121"/>
      <c r="FX42" s="122"/>
      <c r="FY42" s="23"/>
      <c r="FZ42" s="23"/>
      <c r="GA42" s="23"/>
      <c r="GB42" s="23"/>
      <c r="GC42" s="23"/>
      <c r="GD42" s="23"/>
      <c r="GG42" s="23"/>
    </row>
    <row r="43" spans="2:273" x14ac:dyDescent="0.25">
      <c r="B43" s="7" t="s">
        <v>168</v>
      </c>
      <c r="C43" s="2" t="s">
        <v>175</v>
      </c>
      <c r="D43" s="109" t="s">
        <v>176</v>
      </c>
      <c r="E43" s="41">
        <v>140</v>
      </c>
      <c r="F43" s="2">
        <v>56.424999999999997</v>
      </c>
      <c r="G43" s="4">
        <v>2</v>
      </c>
      <c r="H43" s="2">
        <v>87.519800940678309</v>
      </c>
      <c r="I43" s="2" t="s">
        <v>3</v>
      </c>
      <c r="J43" s="2">
        <v>5.9782504594582876E-2</v>
      </c>
      <c r="K43" s="2" t="s">
        <v>3</v>
      </c>
      <c r="L43" s="2">
        <v>0.65589371819958897</v>
      </c>
      <c r="M43" s="2" t="s">
        <v>3</v>
      </c>
      <c r="N43" s="2">
        <v>15.656362501751639</v>
      </c>
      <c r="O43" s="2" t="s">
        <v>3</v>
      </c>
      <c r="P43" s="2">
        <v>45.22501106429997</v>
      </c>
      <c r="Q43" s="2" t="s">
        <v>3</v>
      </c>
      <c r="R43" s="2" t="s">
        <v>3</v>
      </c>
      <c r="S43" s="2" t="s">
        <v>3</v>
      </c>
      <c r="T43" s="2">
        <v>25.949437913399045</v>
      </c>
      <c r="U43" s="2" t="s">
        <v>3</v>
      </c>
      <c r="V43" s="2">
        <v>0.20445011689344703</v>
      </c>
      <c r="W43" s="2" t="s">
        <v>3</v>
      </c>
      <c r="X43" s="2">
        <v>12.077477319445244</v>
      </c>
      <c r="Y43" s="2" t="s">
        <v>3</v>
      </c>
      <c r="Z43" s="2">
        <v>0.16664499172823863</v>
      </c>
      <c r="AA43" s="2" t="s">
        <v>3</v>
      </c>
      <c r="AB43" s="2" t="s">
        <v>3</v>
      </c>
      <c r="AC43" s="2" t="s">
        <v>3</v>
      </c>
      <c r="AD43" s="2">
        <v>99.995060130311757</v>
      </c>
      <c r="AE43" s="2" t="s">
        <v>3</v>
      </c>
      <c r="AF43" s="2">
        <v>16.552589991071315</v>
      </c>
      <c r="AG43" s="2" t="s">
        <v>3</v>
      </c>
      <c r="AH43" s="2">
        <v>10.443262860999923</v>
      </c>
      <c r="AI43" s="2" t="s">
        <v>3</v>
      </c>
      <c r="AJ43" s="2">
        <v>101.04147506898394</v>
      </c>
      <c r="AK43" s="2" t="s">
        <v>3</v>
      </c>
      <c r="AL43" s="2">
        <v>1.8920375502801067E-3</v>
      </c>
      <c r="AM43" s="2">
        <v>1.5611496702128368E-2</v>
      </c>
      <c r="AN43" s="2">
        <v>0.58404846467418381</v>
      </c>
      <c r="AO43" s="2">
        <v>1.132125062844199</v>
      </c>
      <c r="AP43" s="2">
        <v>0.2487248275979686</v>
      </c>
      <c r="AQ43" s="2" t="s">
        <v>3</v>
      </c>
      <c r="AR43" s="2">
        <v>0.43812399055357781</v>
      </c>
      <c r="AS43" s="2">
        <v>5.4809271358158057E-3</v>
      </c>
      <c r="AT43" s="2">
        <v>0.56979847414747042</v>
      </c>
      <c r="AU43" s="2">
        <v>4.2420069837917672E-3</v>
      </c>
      <c r="AV43" s="2">
        <v>3.0000472881894158</v>
      </c>
      <c r="AW43" s="2">
        <v>4</v>
      </c>
      <c r="AX43" s="7">
        <v>0.56531974839599763</v>
      </c>
      <c r="AY43" s="2" t="s">
        <v>3</v>
      </c>
      <c r="AZ43" s="2">
        <v>0.43468025160400237</v>
      </c>
      <c r="BA43" s="2" t="s">
        <v>3</v>
      </c>
      <c r="BB43" s="2">
        <v>1.7614807286619105</v>
      </c>
      <c r="BC43" s="2" t="s">
        <v>3</v>
      </c>
      <c r="BD43" s="2">
        <v>5.8990569189880375</v>
      </c>
      <c r="BE43" s="2" t="s">
        <v>3</v>
      </c>
      <c r="BF43" s="2">
        <v>0.36212456223967748</v>
      </c>
      <c r="BG43" s="2" t="s">
        <v>3</v>
      </c>
      <c r="BH43" s="2">
        <v>0.12658406830578287</v>
      </c>
      <c r="BI43" s="2" t="s">
        <v>3</v>
      </c>
      <c r="BJ43" s="2">
        <v>0.57617487433702919</v>
      </c>
      <c r="BK43" s="2" t="s">
        <v>3</v>
      </c>
      <c r="BL43" s="2">
        <v>0.29724105735718803</v>
      </c>
      <c r="BM43" s="2" t="s">
        <v>3</v>
      </c>
      <c r="BN43" s="2">
        <v>0.65967983114229245</v>
      </c>
      <c r="BO43" s="8" t="s">
        <v>3</v>
      </c>
      <c r="BP43" s="2">
        <v>40.04114765052654</v>
      </c>
      <c r="BQ43" s="2" t="s">
        <v>3</v>
      </c>
      <c r="BR43" s="2" t="s">
        <v>3</v>
      </c>
      <c r="BS43" s="2" t="s">
        <v>3</v>
      </c>
      <c r="BT43" s="2">
        <v>12.004610246190385</v>
      </c>
      <c r="BU43" s="2" t="s">
        <v>3</v>
      </c>
      <c r="BV43" s="2">
        <v>0.19518281382489988</v>
      </c>
      <c r="BW43" s="2" t="s">
        <v>3</v>
      </c>
      <c r="BX43" s="2">
        <v>47.230103671503002</v>
      </c>
      <c r="BY43" s="2" t="s">
        <v>3</v>
      </c>
      <c r="BZ43" s="2">
        <v>0.11374181349338695</v>
      </c>
      <c r="CA43" s="2" t="s">
        <v>3</v>
      </c>
      <c r="CB43" s="2">
        <v>0.30104204858521855</v>
      </c>
      <c r="CC43" s="2" t="s">
        <v>3</v>
      </c>
      <c r="CD43" s="2">
        <v>9.4033879669090437E-2</v>
      </c>
      <c r="CE43" s="2" t="s">
        <v>3</v>
      </c>
      <c r="CF43" s="2" t="s">
        <v>3</v>
      </c>
      <c r="CG43" s="2" t="s">
        <v>3</v>
      </c>
      <c r="CH43" s="2" t="s">
        <v>3</v>
      </c>
      <c r="CI43" s="2" t="s">
        <v>3</v>
      </c>
      <c r="CJ43" s="2">
        <v>99.979862123792515</v>
      </c>
      <c r="CK43" s="2">
        <v>87.519800940678309</v>
      </c>
      <c r="CL43" s="2">
        <v>0.12480199059321691</v>
      </c>
      <c r="CM43" s="2">
        <v>0.87519800940678305</v>
      </c>
      <c r="CN43" s="7">
        <v>0.1</v>
      </c>
      <c r="CO43" s="2">
        <v>1033.1818380673055</v>
      </c>
      <c r="CP43" s="2" t="s">
        <v>3</v>
      </c>
      <c r="CQ43" s="2">
        <v>1.5670592146035953</v>
      </c>
      <c r="CR43" s="2" t="s">
        <v>3</v>
      </c>
      <c r="CS43" s="136">
        <v>56.531111111111109</v>
      </c>
      <c r="CT43" s="2">
        <v>160.85124999999999</v>
      </c>
      <c r="CU43" s="2" t="s">
        <v>168</v>
      </c>
      <c r="CV43" s="2" t="s">
        <v>175</v>
      </c>
      <c r="CW43" s="2" t="s">
        <v>1850</v>
      </c>
      <c r="CX43" s="2" t="s">
        <v>1851</v>
      </c>
      <c r="CY43" s="2" t="s">
        <v>176</v>
      </c>
      <c r="CZ43" s="2" t="s">
        <v>3</v>
      </c>
      <c r="DA43" s="2" t="s">
        <v>3</v>
      </c>
      <c r="DB43" s="2" t="s">
        <v>3</v>
      </c>
      <c r="DC43" s="2" t="s">
        <v>3</v>
      </c>
      <c r="DD43" s="2" t="s">
        <v>3</v>
      </c>
      <c r="DE43" s="2" t="s">
        <v>3</v>
      </c>
      <c r="DF43" s="2" t="s">
        <v>3</v>
      </c>
      <c r="DG43" s="2" t="s">
        <v>3</v>
      </c>
      <c r="DH43" s="2" t="s">
        <v>3</v>
      </c>
      <c r="DI43" s="2" t="s">
        <v>3</v>
      </c>
      <c r="DJ43" s="2" t="s">
        <v>3</v>
      </c>
      <c r="DK43" s="2" t="s">
        <v>3</v>
      </c>
      <c r="DL43" s="2" t="s">
        <v>3</v>
      </c>
      <c r="DM43" s="2" t="s">
        <v>3</v>
      </c>
      <c r="DN43" s="2" t="s">
        <v>3</v>
      </c>
      <c r="DO43" s="2" t="s">
        <v>3</v>
      </c>
      <c r="DP43" s="2" t="s">
        <v>3</v>
      </c>
      <c r="DQ43" s="2" t="s">
        <v>3</v>
      </c>
      <c r="DR43" s="2" t="s">
        <v>3</v>
      </c>
      <c r="DS43" s="2" t="s">
        <v>3</v>
      </c>
      <c r="DT43" s="2" t="s">
        <v>3</v>
      </c>
      <c r="DU43" s="2" t="s">
        <v>3</v>
      </c>
      <c r="DV43" s="2" t="s">
        <v>3</v>
      </c>
      <c r="DW43" s="2" t="s">
        <v>3</v>
      </c>
      <c r="DX43" s="2" t="s">
        <v>3</v>
      </c>
      <c r="DY43" s="2" t="s">
        <v>3</v>
      </c>
      <c r="DZ43" s="2" t="s">
        <v>3</v>
      </c>
      <c r="EA43" s="2" t="s">
        <v>3</v>
      </c>
      <c r="EB43" s="2" t="s">
        <v>3</v>
      </c>
      <c r="EC43" s="2" t="s">
        <v>3</v>
      </c>
      <c r="ED43" s="2" t="s">
        <v>3</v>
      </c>
      <c r="EE43" s="2" t="s">
        <v>3</v>
      </c>
      <c r="EF43" s="2" t="s">
        <v>3</v>
      </c>
      <c r="EG43" s="2" t="s">
        <v>3</v>
      </c>
      <c r="EH43" s="2" t="s">
        <v>3</v>
      </c>
      <c r="EI43" s="2" t="s">
        <v>3</v>
      </c>
      <c r="EJ43" s="2" t="s">
        <v>3</v>
      </c>
      <c r="EK43" s="2" t="s">
        <v>3</v>
      </c>
      <c r="EL43" s="2" t="s">
        <v>3</v>
      </c>
      <c r="EM43" s="2" t="s">
        <v>3</v>
      </c>
      <c r="EN43" s="2" t="s">
        <v>3</v>
      </c>
      <c r="EO43" s="2" t="s">
        <v>3</v>
      </c>
      <c r="EP43" s="2" t="s">
        <v>3</v>
      </c>
      <c r="EQ43" s="2" t="s">
        <v>3</v>
      </c>
      <c r="ER43" s="2" t="s">
        <v>3</v>
      </c>
      <c r="ES43" s="2" t="s">
        <v>3</v>
      </c>
      <c r="ET43" s="2" t="s">
        <v>3</v>
      </c>
      <c r="EU43" s="2" t="s">
        <v>3</v>
      </c>
      <c r="EV43" s="2" t="s">
        <v>3</v>
      </c>
      <c r="EW43" s="2" t="s">
        <v>3</v>
      </c>
      <c r="EX43" s="2" t="s">
        <v>3</v>
      </c>
      <c r="EY43" s="2" t="s">
        <v>3</v>
      </c>
      <c r="EZ43" s="2" t="s">
        <v>3</v>
      </c>
      <c r="FA43" s="2" t="s">
        <v>3</v>
      </c>
      <c r="FB43" s="17" t="s">
        <v>3</v>
      </c>
      <c r="FC43" s="17" t="s">
        <v>3</v>
      </c>
      <c r="FD43" s="17" t="s">
        <v>3</v>
      </c>
      <c r="FE43" s="17" t="s">
        <v>3</v>
      </c>
      <c r="FF43" s="3" t="s">
        <v>3</v>
      </c>
      <c r="FG43" s="18" t="s">
        <v>3</v>
      </c>
      <c r="FH43" s="18" t="s">
        <v>3</v>
      </c>
      <c r="FI43" s="18" t="s">
        <v>3</v>
      </c>
      <c r="FJ43" s="18" t="s">
        <v>3</v>
      </c>
      <c r="FK43" s="18" t="s">
        <v>3</v>
      </c>
      <c r="FL43" s="18" t="s">
        <v>3</v>
      </c>
      <c r="FM43" s="17" t="s">
        <v>3</v>
      </c>
      <c r="FN43" s="17" t="s">
        <v>3</v>
      </c>
      <c r="FO43" s="8" t="s">
        <v>3</v>
      </c>
      <c r="FT43" s="140"/>
      <c r="FW43" s="121"/>
      <c r="FX43" s="122"/>
      <c r="FY43" s="23"/>
      <c r="FZ43" s="23"/>
      <c r="GA43" s="23"/>
      <c r="GB43" s="23"/>
      <c r="GC43" s="23"/>
      <c r="GD43" s="23"/>
      <c r="GG43" s="23"/>
    </row>
    <row r="44" spans="2:273" x14ac:dyDescent="0.25">
      <c r="B44" s="7" t="s">
        <v>168</v>
      </c>
      <c r="C44" s="2" t="s">
        <v>175</v>
      </c>
      <c r="D44" s="109" t="s">
        <v>177</v>
      </c>
      <c r="E44" s="41">
        <v>140</v>
      </c>
      <c r="F44" s="2">
        <v>56.424999999999997</v>
      </c>
      <c r="G44" s="4">
        <v>2</v>
      </c>
      <c r="H44" s="2">
        <v>90.677445928870924</v>
      </c>
      <c r="I44" s="2">
        <v>0.2592674730351342</v>
      </c>
      <c r="J44" s="2">
        <v>8.7873282651675794E-2</v>
      </c>
      <c r="K44" s="2">
        <v>2.1221746980681827E-2</v>
      </c>
      <c r="L44" s="2">
        <v>0.5045525821523309</v>
      </c>
      <c r="M44" s="2">
        <v>5.976159822890569E-3</v>
      </c>
      <c r="N44" s="2">
        <v>14.351701774303116</v>
      </c>
      <c r="O44" s="2">
        <v>0.21518644128986819</v>
      </c>
      <c r="P44" s="2">
        <v>49.588343517410991</v>
      </c>
      <c r="Q44" s="2">
        <v>0.90980681744172365</v>
      </c>
      <c r="R44" s="2" t="s">
        <v>3</v>
      </c>
      <c r="S44" s="2" t="s">
        <v>3</v>
      </c>
      <c r="T44" s="2">
        <v>22.94467323085307</v>
      </c>
      <c r="U44" s="2">
        <v>1.8008299183245573</v>
      </c>
      <c r="V44" s="2">
        <v>0.17275263641461233</v>
      </c>
      <c r="W44" s="2">
        <v>6.7286671031995915E-4</v>
      </c>
      <c r="X44" s="2">
        <v>12.125079756974209</v>
      </c>
      <c r="Y44" s="2">
        <v>0.67890499810217564</v>
      </c>
      <c r="Z44" s="2">
        <v>0.21150560895447615</v>
      </c>
      <c r="AA44" s="2">
        <v>2.943634771206417E-2</v>
      </c>
      <c r="AB44" s="2" t="s">
        <v>3</v>
      </c>
      <c r="AC44" s="2" t="s">
        <v>3</v>
      </c>
      <c r="AD44" s="2">
        <v>99.986482389714496</v>
      </c>
      <c r="AE44" s="2">
        <v>1.6586232353174638E-2</v>
      </c>
      <c r="AF44" s="2">
        <v>16.112762422732057</v>
      </c>
      <c r="AG44" s="2">
        <v>1.0643352163132185</v>
      </c>
      <c r="AH44" s="2">
        <v>7.5926992755290232</v>
      </c>
      <c r="AI44" s="2">
        <v>0.81850933764318534</v>
      </c>
      <c r="AJ44" s="2">
        <v>100.74727085712249</v>
      </c>
      <c r="AK44" s="2">
        <v>6.5428403278685085E-2</v>
      </c>
      <c r="AL44" s="2">
        <v>2.8007170026565584E-3</v>
      </c>
      <c r="AM44" s="2">
        <v>1.2086224365659454E-2</v>
      </c>
      <c r="AN44" s="2">
        <v>0.5388042864711089</v>
      </c>
      <c r="AO44" s="2">
        <v>1.249284040110584</v>
      </c>
      <c r="AP44" s="2">
        <v>0.182048131296905</v>
      </c>
      <c r="AQ44" s="2" t="s">
        <v>3</v>
      </c>
      <c r="AR44" s="2">
        <v>0.42930055078670493</v>
      </c>
      <c r="AS44" s="2">
        <v>4.6610323947232539E-3</v>
      </c>
      <c r="AT44" s="2">
        <v>0.57564318753329635</v>
      </c>
      <c r="AU44" s="2">
        <v>5.4166597307466237E-3</v>
      </c>
      <c r="AV44" s="2">
        <v>3.000044829692385</v>
      </c>
      <c r="AW44" s="2">
        <v>4</v>
      </c>
      <c r="AX44" s="7">
        <v>0.57283065416404833</v>
      </c>
      <c r="AY44" s="2">
        <v>2.9863624281184119E-2</v>
      </c>
      <c r="AZ44" s="2">
        <v>0.42716934583595167</v>
      </c>
      <c r="BA44" s="2">
        <v>2.9863624281184119E-2</v>
      </c>
      <c r="BB44" s="2">
        <v>2.3637622924943358</v>
      </c>
      <c r="BC44" s="2">
        <v>9.9031965846882786E-2</v>
      </c>
      <c r="BD44" s="2">
        <v>8.6704201468135977</v>
      </c>
      <c r="BE44" s="2">
        <v>0.47536561717349146</v>
      </c>
      <c r="BF44" s="2">
        <v>0.29741506154402753</v>
      </c>
      <c r="BG44" s="2">
        <v>8.756147330296617E-3</v>
      </c>
      <c r="BH44" s="2">
        <v>9.2407073653246033E-2</v>
      </c>
      <c r="BI44" s="2">
        <v>1.0492231185590697E-2</v>
      </c>
      <c r="BJ44" s="2">
        <v>0.63410793831868173</v>
      </c>
      <c r="BK44" s="2">
        <v>7.9714111818144553E-3</v>
      </c>
      <c r="BL44" s="2">
        <v>0.27348498802807231</v>
      </c>
      <c r="BM44" s="2">
        <v>2.5208200037763208E-3</v>
      </c>
      <c r="BN44" s="2">
        <v>0.69866590588605915</v>
      </c>
      <c r="BO44" s="8">
        <v>7.0609516355227872E-4</v>
      </c>
      <c r="BP44" s="2">
        <v>40.509337029690741</v>
      </c>
      <c r="BQ44" s="2">
        <v>7.5667626481755457E-2</v>
      </c>
      <c r="BR44" s="2" t="s">
        <v>3</v>
      </c>
      <c r="BS44" s="2" t="s">
        <v>3</v>
      </c>
      <c r="BT44" s="2">
        <v>9.0827267171354773</v>
      </c>
      <c r="BU44" s="2">
        <v>0.24030416942268429</v>
      </c>
      <c r="BV44" s="2">
        <v>0.12893272635853337</v>
      </c>
      <c r="BW44" s="2">
        <v>4.6017424702056034E-3</v>
      </c>
      <c r="BX44" s="2">
        <v>49.565062554916139</v>
      </c>
      <c r="BY44" s="2">
        <v>0.20882866370886552</v>
      </c>
      <c r="BZ44" s="2">
        <v>0.10768409415024691</v>
      </c>
      <c r="CA44" s="2">
        <v>1.5937373095706555E-2</v>
      </c>
      <c r="CB44" s="2">
        <v>0.46145185902325131</v>
      </c>
      <c r="CC44" s="2">
        <v>1.2319541138714633E-2</v>
      </c>
      <c r="CD44" s="2">
        <v>0.11503975871704525</v>
      </c>
      <c r="CE44" s="2">
        <v>1.6042299148830954E-2</v>
      </c>
      <c r="CF44" s="2" t="s">
        <v>3</v>
      </c>
      <c r="CG44" s="2" t="s">
        <v>3</v>
      </c>
      <c r="CH44" s="2" t="s">
        <v>3</v>
      </c>
      <c r="CI44" s="2" t="s">
        <v>3</v>
      </c>
      <c r="CJ44" s="2">
        <v>99.97023473999144</v>
      </c>
      <c r="CK44" s="2">
        <v>90.677445928870924</v>
      </c>
      <c r="CL44" s="2">
        <v>9.3225540711290758E-2</v>
      </c>
      <c r="CM44" s="2">
        <v>0.90677445928870926</v>
      </c>
      <c r="CN44" s="7">
        <v>0.1</v>
      </c>
      <c r="CO44" s="2">
        <v>900.79439496341956</v>
      </c>
      <c r="CP44" s="2">
        <v>32.048683604399251</v>
      </c>
      <c r="CQ44" s="2">
        <v>1.5967950000744389</v>
      </c>
      <c r="CR44" s="2">
        <v>0.19640948966856603</v>
      </c>
      <c r="CS44" s="136">
        <v>56.433332999999998</v>
      </c>
      <c r="CT44" s="2">
        <v>160.841667</v>
      </c>
      <c r="CU44" s="2" t="s">
        <v>168</v>
      </c>
      <c r="CV44" s="2" t="s">
        <v>175</v>
      </c>
      <c r="CW44" s="2" t="s">
        <v>1683</v>
      </c>
      <c r="CX44" s="2" t="s">
        <v>3</v>
      </c>
      <c r="CY44" s="2" t="s">
        <v>177</v>
      </c>
      <c r="CZ44" s="2">
        <v>53.275285714245292</v>
      </c>
      <c r="DA44" s="2">
        <v>0.90982461371576384</v>
      </c>
      <c r="DB44" s="2">
        <v>15.487236757917225</v>
      </c>
      <c r="DC44" s="2">
        <v>8.3503339116987316</v>
      </c>
      <c r="DD44" s="2">
        <v>0.16174659799391358</v>
      </c>
      <c r="DE44" s="2">
        <v>7.3493610463484478</v>
      </c>
      <c r="DF44" s="2">
        <v>9.7351233667586747</v>
      </c>
      <c r="DG44" s="2">
        <v>3.1944953103797933</v>
      </c>
      <c r="DH44" s="2">
        <v>1.3141911087005478</v>
      </c>
      <c r="DI44" s="2">
        <v>0.22240157224163118</v>
      </c>
      <c r="DJ44" s="2">
        <v>100.00000000000001</v>
      </c>
      <c r="DK44" s="2">
        <v>0.61072843188007109</v>
      </c>
      <c r="DL44" s="2" t="s">
        <v>3</v>
      </c>
      <c r="DM44" s="2" t="s">
        <v>3</v>
      </c>
      <c r="DN44" s="2" t="s">
        <v>3</v>
      </c>
      <c r="DO44" s="2" t="s">
        <v>3</v>
      </c>
      <c r="DP44" s="2">
        <v>255</v>
      </c>
      <c r="DQ44" s="2">
        <v>236</v>
      </c>
      <c r="DR44" s="2">
        <v>37</v>
      </c>
      <c r="DS44" s="2">
        <v>37</v>
      </c>
      <c r="DT44" s="2" t="s">
        <v>3</v>
      </c>
      <c r="DU44" s="2">
        <v>73</v>
      </c>
      <c r="DV44" s="2">
        <v>19</v>
      </c>
      <c r="DW44" s="2">
        <v>24</v>
      </c>
      <c r="DX44" s="2">
        <v>436</v>
      </c>
      <c r="DY44" s="2">
        <v>20.183199999999999</v>
      </c>
      <c r="DZ44" s="2">
        <v>80</v>
      </c>
      <c r="EA44" s="2" t="s">
        <v>226</v>
      </c>
      <c r="EB44" s="2" t="s">
        <v>3</v>
      </c>
      <c r="EC44" s="2" t="s">
        <v>3</v>
      </c>
      <c r="ED44" s="2" t="s">
        <v>3</v>
      </c>
      <c r="EE44" s="2" t="s">
        <v>3</v>
      </c>
      <c r="EF44" s="2">
        <v>409</v>
      </c>
      <c r="EG44" s="2" t="s">
        <v>226</v>
      </c>
      <c r="EH44" s="2" t="s">
        <v>1684</v>
      </c>
      <c r="EI44" s="2" t="s">
        <v>226</v>
      </c>
      <c r="EJ44" s="2" t="s">
        <v>3</v>
      </c>
      <c r="EK44" s="2" t="s">
        <v>3</v>
      </c>
      <c r="EL44" s="2" t="s">
        <v>3</v>
      </c>
      <c r="EM44" s="2" t="s">
        <v>3</v>
      </c>
      <c r="EN44" s="2" t="s">
        <v>3</v>
      </c>
      <c r="EO44" s="2" t="s">
        <v>3</v>
      </c>
      <c r="EP44" s="2" t="s">
        <v>3</v>
      </c>
      <c r="EQ44" s="2" t="s">
        <v>3</v>
      </c>
      <c r="ER44" s="2" t="s">
        <v>3</v>
      </c>
      <c r="ES44" s="2" t="s">
        <v>3</v>
      </c>
      <c r="ET44" s="2" t="s">
        <v>3</v>
      </c>
      <c r="EU44" s="2" t="s">
        <v>3</v>
      </c>
      <c r="EV44" s="2" t="s">
        <v>3</v>
      </c>
      <c r="EW44" s="2" t="s">
        <v>3</v>
      </c>
      <c r="EX44" s="2" t="s">
        <v>3</v>
      </c>
      <c r="EY44" s="2">
        <v>24</v>
      </c>
      <c r="EZ44" s="2">
        <v>26</v>
      </c>
      <c r="FA44" s="2" t="s">
        <v>3</v>
      </c>
      <c r="FB44" s="17" t="s">
        <v>3</v>
      </c>
      <c r="FC44" s="17" t="s">
        <v>3</v>
      </c>
      <c r="FD44" s="17" t="s">
        <v>3</v>
      </c>
      <c r="FE44" s="17" t="s">
        <v>3</v>
      </c>
      <c r="FF44" s="3" t="s">
        <v>3</v>
      </c>
      <c r="FG44" s="18" t="s">
        <v>3</v>
      </c>
      <c r="FH44" s="18" t="s">
        <v>3</v>
      </c>
      <c r="FI44" s="18" t="s">
        <v>3</v>
      </c>
      <c r="FJ44" s="18" t="s">
        <v>3</v>
      </c>
      <c r="FK44" s="18" t="s">
        <v>3</v>
      </c>
      <c r="FL44" s="18" t="s">
        <v>3</v>
      </c>
      <c r="FM44" s="17" t="s">
        <v>3</v>
      </c>
      <c r="FN44" s="17" t="s">
        <v>3</v>
      </c>
      <c r="FO44" s="8" t="s">
        <v>3</v>
      </c>
      <c r="FT44" s="140"/>
      <c r="FW44" s="121"/>
      <c r="FX44" s="121"/>
      <c r="FY44" s="23"/>
      <c r="FZ44" s="23"/>
      <c r="GA44" s="23"/>
      <c r="GB44" s="23"/>
      <c r="GC44" s="23"/>
      <c r="GD44" s="23"/>
      <c r="GG44" s="23"/>
    </row>
    <row r="45" spans="2:273" x14ac:dyDescent="0.25">
      <c r="B45" s="7" t="s">
        <v>168</v>
      </c>
      <c r="C45" s="2" t="s">
        <v>175</v>
      </c>
      <c r="D45" s="109" t="s">
        <v>178</v>
      </c>
      <c r="E45" s="41">
        <v>140</v>
      </c>
      <c r="F45" s="2">
        <v>56.424999999999997</v>
      </c>
      <c r="G45" s="4">
        <v>4</v>
      </c>
      <c r="H45" s="2">
        <v>88.642046784574816</v>
      </c>
      <c r="I45" s="2">
        <v>0.13657480299217642</v>
      </c>
      <c r="J45" s="2">
        <v>7.8532515241473116E-2</v>
      </c>
      <c r="K45" s="2">
        <v>3.1440756838488071E-2</v>
      </c>
      <c r="L45" s="2">
        <v>0.6635289681151515</v>
      </c>
      <c r="M45" s="2">
        <v>1.8391875836456899E-2</v>
      </c>
      <c r="N45" s="2">
        <v>14.627926542324316</v>
      </c>
      <c r="O45" s="2">
        <v>0.36701825670265714</v>
      </c>
      <c r="P45" s="2">
        <v>46.925697163414512</v>
      </c>
      <c r="Q45" s="2">
        <v>0.5625839605753884</v>
      </c>
      <c r="R45" s="2" t="s">
        <v>3</v>
      </c>
      <c r="S45" s="2" t="s">
        <v>3</v>
      </c>
      <c r="T45" s="2">
        <v>24.925012847115163</v>
      </c>
      <c r="U45" s="2">
        <v>0.56517300359677314</v>
      </c>
      <c r="V45" s="2">
        <v>0.19860815348312141</v>
      </c>
      <c r="W45" s="2">
        <v>2.9878769332215765E-2</v>
      </c>
      <c r="X45" s="2">
        <v>12.389015428022002</v>
      </c>
      <c r="Y45" s="2">
        <v>0.13436044423008117</v>
      </c>
      <c r="Z45" s="2">
        <v>0.18192095696960126</v>
      </c>
      <c r="AA45" s="2">
        <v>1.7361485592830614E-2</v>
      </c>
      <c r="AB45" s="2" t="s">
        <v>3</v>
      </c>
      <c r="AC45" s="2" t="s">
        <v>3</v>
      </c>
      <c r="AD45" s="2">
        <v>99.99024257468534</v>
      </c>
      <c r="AE45" s="2">
        <v>7.2932979338100048E-3</v>
      </c>
      <c r="AF45" s="2">
        <v>15.927113886659413</v>
      </c>
      <c r="AG45" s="2">
        <v>0.15353333394650004</v>
      </c>
      <c r="AH45" s="2">
        <v>9.9998877088861384</v>
      </c>
      <c r="AI45" s="2">
        <v>0.52885341573626399</v>
      </c>
      <c r="AJ45" s="2">
        <v>100.99223132311573</v>
      </c>
      <c r="AK45" s="2">
        <v>4.8284655440351244E-2</v>
      </c>
      <c r="AL45" s="2">
        <v>2.4914443398968891E-3</v>
      </c>
      <c r="AM45" s="2">
        <v>1.5831351003320081E-2</v>
      </c>
      <c r="AN45" s="2">
        <v>0.54697867236556685</v>
      </c>
      <c r="AO45" s="2">
        <v>1.1775362161139094</v>
      </c>
      <c r="AP45" s="2">
        <v>0.23874470959823982</v>
      </c>
      <c r="AQ45" s="2" t="s">
        <v>3</v>
      </c>
      <c r="AR45" s="2">
        <v>0.42258755152142569</v>
      </c>
      <c r="AS45" s="2">
        <v>5.3383771177210205E-3</v>
      </c>
      <c r="AT45" s="2">
        <v>0.58589666891408265</v>
      </c>
      <c r="AU45" s="2">
        <v>4.6424146437620125E-3</v>
      </c>
      <c r="AV45" s="2">
        <v>3.000047405617924</v>
      </c>
      <c r="AW45" s="2">
        <v>4</v>
      </c>
      <c r="AX45" s="7">
        <v>0.58096463477369109</v>
      </c>
      <c r="AY45" s="2">
        <v>4.8887099197542899E-3</v>
      </c>
      <c r="AZ45" s="2">
        <v>0.41903536522630891</v>
      </c>
      <c r="BA45" s="2">
        <v>4.8887099197542899E-3</v>
      </c>
      <c r="BB45" s="2">
        <v>1.7736079566798124</v>
      </c>
      <c r="BC45" s="2">
        <v>9.0918074582700639E-2</v>
      </c>
      <c r="BD45" s="2">
        <v>5.9546193323595453</v>
      </c>
      <c r="BE45" s="2">
        <v>0.402142652234177</v>
      </c>
      <c r="BF45" s="2">
        <v>0.36082376279461986</v>
      </c>
      <c r="BG45" s="2">
        <v>1.149328882500371E-2</v>
      </c>
      <c r="BH45" s="2">
        <v>0.12160892109530808</v>
      </c>
      <c r="BI45" s="2">
        <v>6.5692660375807161E-3</v>
      </c>
      <c r="BJ45" s="2">
        <v>0.5997853919887548</v>
      </c>
      <c r="BK45" s="2">
        <v>7.5632255939143958E-3</v>
      </c>
      <c r="BL45" s="2">
        <v>0.27860568691593707</v>
      </c>
      <c r="BM45" s="2">
        <v>6.3627716815246142E-3</v>
      </c>
      <c r="BN45" s="2">
        <v>0.68282226093345133</v>
      </c>
      <c r="BO45" s="8">
        <v>6.9039006196817904E-3</v>
      </c>
      <c r="BP45" s="2">
        <v>40.172345721944751</v>
      </c>
      <c r="BQ45" s="2">
        <v>5.8576112299311228E-2</v>
      </c>
      <c r="BR45" s="2" t="s">
        <v>3</v>
      </c>
      <c r="BS45" s="2" t="s">
        <v>3</v>
      </c>
      <c r="BT45" s="2">
        <v>10.987244614039888</v>
      </c>
      <c r="BU45" s="2">
        <v>0.13266318043268227</v>
      </c>
      <c r="BV45" s="2">
        <v>0.1721410319345244</v>
      </c>
      <c r="BW45" s="2">
        <v>9.2014259665715442E-3</v>
      </c>
      <c r="BX45" s="2">
        <v>48.107673049768124</v>
      </c>
      <c r="BY45" s="2">
        <v>7.7496653337890922E-2</v>
      </c>
      <c r="BZ45" s="2">
        <v>0.12415888895758297</v>
      </c>
      <c r="CA45" s="2">
        <v>9.1796248996120853E-3</v>
      </c>
      <c r="CB45" s="2">
        <v>0.27438256736508199</v>
      </c>
      <c r="CC45" s="2">
        <v>1.2620495294085019E-2</v>
      </c>
      <c r="CD45" s="2">
        <v>0.13892914192814637</v>
      </c>
      <c r="CE45" s="2">
        <v>5.231097464409707E-2</v>
      </c>
      <c r="CF45" s="2" t="s">
        <v>3</v>
      </c>
      <c r="CG45" s="2" t="s">
        <v>3</v>
      </c>
      <c r="CH45" s="2" t="s">
        <v>3</v>
      </c>
      <c r="CI45" s="2" t="s">
        <v>3</v>
      </c>
      <c r="CJ45" s="2">
        <v>99.97687501593812</v>
      </c>
      <c r="CK45" s="2">
        <v>88.642046784574816</v>
      </c>
      <c r="CL45" s="2">
        <v>0.11357953215425183</v>
      </c>
      <c r="CM45" s="2">
        <v>0.88642046784574813</v>
      </c>
      <c r="CN45" s="7">
        <v>0.1</v>
      </c>
      <c r="CO45" s="2">
        <v>1027.4621915991404</v>
      </c>
      <c r="CP45" s="2">
        <v>9.420115121595094</v>
      </c>
      <c r="CQ45" s="2">
        <v>1.6397868837204665</v>
      </c>
      <c r="CR45" s="2">
        <v>7.3740988560099321E-2</v>
      </c>
      <c r="CS45" s="136">
        <v>56.548583333333333</v>
      </c>
      <c r="CT45" s="2">
        <v>160.87338888888888</v>
      </c>
      <c r="CU45" s="2" t="s">
        <v>168</v>
      </c>
      <c r="CV45" s="2" t="s">
        <v>175</v>
      </c>
      <c r="CW45" s="2" t="s">
        <v>1687</v>
      </c>
      <c r="CX45" s="2" t="s">
        <v>3</v>
      </c>
      <c r="CY45" s="2" t="s">
        <v>1686</v>
      </c>
      <c r="CZ45" s="2">
        <v>50.744691234781214</v>
      </c>
      <c r="DA45" s="2">
        <v>0.92005716325265796</v>
      </c>
      <c r="DB45" s="2">
        <v>14.276051807832449</v>
      </c>
      <c r="DC45" s="2">
        <v>9.5614140077469614</v>
      </c>
      <c r="DD45" s="2">
        <v>0.17187881071752953</v>
      </c>
      <c r="DE45" s="2">
        <v>9.9790815398942119</v>
      </c>
      <c r="DF45" s="2">
        <v>10.14084983233424</v>
      </c>
      <c r="DG45" s="2">
        <v>2.9320503004755034</v>
      </c>
      <c r="DH45" s="2">
        <v>1.0514939008601807</v>
      </c>
      <c r="DI45" s="2">
        <v>0.22243140210503817</v>
      </c>
      <c r="DJ45" s="2">
        <v>100</v>
      </c>
      <c r="DK45" s="2">
        <v>0.65040473947772359</v>
      </c>
      <c r="DL45" s="2" t="s">
        <v>3</v>
      </c>
      <c r="DM45" s="2" t="s">
        <v>3</v>
      </c>
      <c r="DN45" s="2" t="s">
        <v>3</v>
      </c>
      <c r="DO45" s="2" t="s">
        <v>3</v>
      </c>
      <c r="DP45" s="2">
        <v>284</v>
      </c>
      <c r="DQ45" s="2">
        <v>509</v>
      </c>
      <c r="DR45" s="2">
        <v>49</v>
      </c>
      <c r="DS45" s="2">
        <v>140</v>
      </c>
      <c r="DT45" s="2" t="s">
        <v>3</v>
      </c>
      <c r="DU45" s="2">
        <v>83</v>
      </c>
      <c r="DV45" s="2">
        <v>19</v>
      </c>
      <c r="DW45" s="2">
        <v>22</v>
      </c>
      <c r="DX45" s="2">
        <v>375</v>
      </c>
      <c r="DY45" s="2">
        <v>21.956400000000002</v>
      </c>
      <c r="DZ45" s="2">
        <v>71</v>
      </c>
      <c r="EA45" s="2" t="s">
        <v>226</v>
      </c>
      <c r="EB45" s="2" t="s">
        <v>3</v>
      </c>
      <c r="EC45" s="2" t="s">
        <v>3</v>
      </c>
      <c r="ED45" s="2" t="s">
        <v>3</v>
      </c>
      <c r="EE45" s="2" t="s">
        <v>3</v>
      </c>
      <c r="EF45" s="2">
        <v>291</v>
      </c>
      <c r="EG45" s="2" t="s">
        <v>1681</v>
      </c>
      <c r="EH45" s="2">
        <v>21</v>
      </c>
      <c r="EI45" s="2" t="s">
        <v>237</v>
      </c>
      <c r="EJ45" s="2" t="s">
        <v>3</v>
      </c>
      <c r="EK45" s="2" t="s">
        <v>3</v>
      </c>
      <c r="EL45" s="2" t="s">
        <v>3</v>
      </c>
      <c r="EM45" s="2" t="s">
        <v>3</v>
      </c>
      <c r="EN45" s="2" t="s">
        <v>3</v>
      </c>
      <c r="EO45" s="2" t="s">
        <v>3</v>
      </c>
      <c r="EP45" s="2" t="s">
        <v>3</v>
      </c>
      <c r="EQ45" s="2" t="s">
        <v>3</v>
      </c>
      <c r="ER45" s="2" t="s">
        <v>3</v>
      </c>
      <c r="ES45" s="2" t="s">
        <v>3</v>
      </c>
      <c r="ET45" s="2" t="s">
        <v>3</v>
      </c>
      <c r="EU45" s="2" t="s">
        <v>3</v>
      </c>
      <c r="EV45" s="2" t="s">
        <v>3</v>
      </c>
      <c r="EW45" s="2" t="s">
        <v>3</v>
      </c>
      <c r="EX45" s="2" t="s">
        <v>3</v>
      </c>
      <c r="EY45" s="2">
        <v>14</v>
      </c>
      <c r="EZ45" s="2">
        <v>22</v>
      </c>
      <c r="FA45" s="2" t="s">
        <v>3</v>
      </c>
      <c r="FB45" s="17" t="s">
        <v>3</v>
      </c>
      <c r="FC45" s="17" t="s">
        <v>3</v>
      </c>
      <c r="FD45" s="17" t="s">
        <v>3</v>
      </c>
      <c r="FE45" s="17" t="s">
        <v>3</v>
      </c>
      <c r="FF45" s="3" t="s">
        <v>3</v>
      </c>
      <c r="FG45" s="18" t="s">
        <v>3</v>
      </c>
      <c r="FH45" s="18" t="s">
        <v>3</v>
      </c>
      <c r="FI45" s="18" t="s">
        <v>3</v>
      </c>
      <c r="FJ45" s="18" t="s">
        <v>3</v>
      </c>
      <c r="FK45" s="18" t="s">
        <v>3</v>
      </c>
      <c r="FL45" s="18" t="s">
        <v>3</v>
      </c>
      <c r="FM45" s="17" t="s">
        <v>3</v>
      </c>
      <c r="FN45" s="17" t="s">
        <v>3</v>
      </c>
      <c r="FO45" s="8" t="s">
        <v>3</v>
      </c>
      <c r="FT45" s="140"/>
      <c r="FW45" s="121"/>
      <c r="FX45" s="122"/>
      <c r="FY45" s="23"/>
      <c r="FZ45" s="23"/>
      <c r="GA45" s="23"/>
      <c r="GB45" s="23"/>
      <c r="GC45" s="23"/>
      <c r="GD45" s="23"/>
      <c r="GG45" s="23"/>
    </row>
    <row r="46" spans="2:273" x14ac:dyDescent="0.25">
      <c r="B46" s="7" t="s">
        <v>168</v>
      </c>
      <c r="C46" s="2" t="s">
        <v>175</v>
      </c>
      <c r="D46" s="109" t="s">
        <v>179</v>
      </c>
      <c r="E46" s="41">
        <v>140</v>
      </c>
      <c r="F46" s="2">
        <v>56.424999999999997</v>
      </c>
      <c r="G46" s="4">
        <v>1</v>
      </c>
      <c r="H46" s="2">
        <v>89.611316773284798</v>
      </c>
      <c r="I46" s="2" t="s">
        <v>3</v>
      </c>
      <c r="J46" s="2">
        <v>4.9512656861218932E-2</v>
      </c>
      <c r="K46" s="2" t="s">
        <v>3</v>
      </c>
      <c r="L46" s="2">
        <v>0.63884383426818181</v>
      </c>
      <c r="M46" s="2" t="s">
        <v>3</v>
      </c>
      <c r="N46" s="2">
        <v>16.74190648836754</v>
      </c>
      <c r="O46" s="2" t="s">
        <v>3</v>
      </c>
      <c r="P46" s="2">
        <v>47.493986672759505</v>
      </c>
      <c r="Q46" s="2" t="s">
        <v>3</v>
      </c>
      <c r="R46" s="2" t="s">
        <v>3</v>
      </c>
      <c r="S46" s="2" t="s">
        <v>3</v>
      </c>
      <c r="T46" s="2">
        <v>21.934207420872649</v>
      </c>
      <c r="U46" s="2" t="s">
        <v>3</v>
      </c>
      <c r="V46" s="2">
        <v>0.15958541937622089</v>
      </c>
      <c r="W46" s="2" t="s">
        <v>3</v>
      </c>
      <c r="X46" s="2">
        <v>12.724652381980608</v>
      </c>
      <c r="Y46" s="2" t="s">
        <v>3</v>
      </c>
      <c r="Z46" s="2">
        <v>0.23641540416087095</v>
      </c>
      <c r="AA46" s="2" t="s">
        <v>3</v>
      </c>
      <c r="AB46" s="2" t="s">
        <v>3</v>
      </c>
      <c r="AC46" s="2" t="s">
        <v>3</v>
      </c>
      <c r="AD46" s="2">
        <v>99.9791102786468</v>
      </c>
      <c r="AE46" s="2" t="s">
        <v>3</v>
      </c>
      <c r="AF46" s="2">
        <v>15.61851238895982</v>
      </c>
      <c r="AG46" s="2" t="s">
        <v>3</v>
      </c>
      <c r="AH46" s="2">
        <v>7.0189987018368853</v>
      </c>
      <c r="AI46" s="2" t="s">
        <v>3</v>
      </c>
      <c r="AJ46" s="2">
        <v>100.68241394857085</v>
      </c>
      <c r="AK46" s="2" t="s">
        <v>3</v>
      </c>
      <c r="AL46" s="2">
        <v>1.5559125305688673E-3</v>
      </c>
      <c r="AM46" s="2">
        <v>1.50979881236317E-2</v>
      </c>
      <c r="AN46" s="2">
        <v>0.62012070463324276</v>
      </c>
      <c r="AO46" s="2">
        <v>1.1805045104431526</v>
      </c>
      <c r="AP46" s="2">
        <v>0.16598597457875755</v>
      </c>
      <c r="AQ46" s="2" t="s">
        <v>3</v>
      </c>
      <c r="AR46" s="2">
        <v>0.41047247978591661</v>
      </c>
      <c r="AS46" s="2">
        <v>4.2478891602660681E-3</v>
      </c>
      <c r="AT46" s="2">
        <v>0.59607962871773212</v>
      </c>
      <c r="AU46" s="2">
        <v>5.975416544954845E-3</v>
      </c>
      <c r="AV46" s="2">
        <v>3.000040504518223</v>
      </c>
      <c r="AW46" s="2">
        <v>4</v>
      </c>
      <c r="AX46" s="7">
        <v>0.59219947351148117</v>
      </c>
      <c r="AY46" s="2" t="s">
        <v>3</v>
      </c>
      <c r="AZ46" s="2">
        <v>0.40780052648851883</v>
      </c>
      <c r="BA46" s="2" t="s">
        <v>3</v>
      </c>
      <c r="BB46" s="2">
        <v>2.4729347213077593</v>
      </c>
      <c r="BC46" s="2" t="s">
        <v>3</v>
      </c>
      <c r="BD46" s="2">
        <v>9.1966387211620333</v>
      </c>
      <c r="BE46" s="2" t="s">
        <v>3</v>
      </c>
      <c r="BF46" s="2">
        <v>0.28794091460015769</v>
      </c>
      <c r="BG46" s="2" t="s">
        <v>3</v>
      </c>
      <c r="BH46" s="2">
        <v>8.4402028958181274E-2</v>
      </c>
      <c r="BI46" s="2" t="s">
        <v>3</v>
      </c>
      <c r="BJ46" s="2">
        <v>0.60027346363779976</v>
      </c>
      <c r="BK46" s="2" t="s">
        <v>3</v>
      </c>
      <c r="BL46" s="2">
        <v>0.31532450740401891</v>
      </c>
      <c r="BM46" s="2" t="s">
        <v>3</v>
      </c>
      <c r="BN46" s="2">
        <v>0.65560811909049443</v>
      </c>
      <c r="BO46" s="8" t="s">
        <v>3</v>
      </c>
      <c r="BP46" s="2">
        <v>40.340032957850418</v>
      </c>
      <c r="BQ46" s="2" t="s">
        <v>3</v>
      </c>
      <c r="BR46" s="2" t="s">
        <v>3</v>
      </c>
      <c r="BS46" s="2" t="s">
        <v>3</v>
      </c>
      <c r="BT46" s="2">
        <v>10.063968690232313</v>
      </c>
      <c r="BU46" s="2" t="s">
        <v>3</v>
      </c>
      <c r="BV46" s="2">
        <v>0.15123428123602592</v>
      </c>
      <c r="BW46" s="2" t="s">
        <v>3</v>
      </c>
      <c r="BX46" s="2">
        <v>48.703218021047775</v>
      </c>
      <c r="BY46" s="2" t="s">
        <v>3</v>
      </c>
      <c r="BZ46" s="2">
        <v>0.13261773664375839</v>
      </c>
      <c r="CA46" s="2" t="s">
        <v>3</v>
      </c>
      <c r="CB46" s="2">
        <v>0.35562910876501491</v>
      </c>
      <c r="CC46" s="2" t="s">
        <v>3</v>
      </c>
      <c r="CD46" s="2">
        <v>0.2372257965387988</v>
      </c>
      <c r="CE46" s="2" t="s">
        <v>3</v>
      </c>
      <c r="CF46" s="2" t="s">
        <v>3</v>
      </c>
      <c r="CG46" s="2" t="s">
        <v>3</v>
      </c>
      <c r="CH46" s="2" t="s">
        <v>3</v>
      </c>
      <c r="CI46" s="2" t="s">
        <v>3</v>
      </c>
      <c r="CJ46" s="2">
        <v>99.983926592314106</v>
      </c>
      <c r="CK46" s="2">
        <v>89.611316773284798</v>
      </c>
      <c r="CL46" s="2">
        <v>0.10388683226715202</v>
      </c>
      <c r="CM46" s="2">
        <v>0.89611316773284799</v>
      </c>
      <c r="CN46" s="7">
        <v>0.1</v>
      </c>
      <c r="CO46" s="2">
        <v>953.8985798939384</v>
      </c>
      <c r="CP46" s="2" t="s">
        <v>3</v>
      </c>
      <c r="CQ46" s="2">
        <v>1.2247782188267748</v>
      </c>
      <c r="CR46" s="2" t="s">
        <v>3</v>
      </c>
      <c r="CS46" s="136">
        <v>56.528750000000002</v>
      </c>
      <c r="CT46" s="2">
        <v>160.86852777777779</v>
      </c>
      <c r="CU46" s="2" t="s">
        <v>168</v>
      </c>
      <c r="CV46" s="2" t="s">
        <v>175</v>
      </c>
      <c r="CW46" s="2" t="s">
        <v>1689</v>
      </c>
      <c r="CX46" s="2" t="s">
        <v>3</v>
      </c>
      <c r="CY46" s="2" t="s">
        <v>1688</v>
      </c>
      <c r="CZ46" s="2">
        <v>50.513003708793079</v>
      </c>
      <c r="DA46" s="2">
        <v>0.89519261849513809</v>
      </c>
      <c r="DB46" s="2">
        <v>13.920748134800801</v>
      </c>
      <c r="DC46" s="2">
        <v>9.3039118992060583</v>
      </c>
      <c r="DD46" s="2">
        <v>0.17099184847659946</v>
      </c>
      <c r="DE46" s="2">
        <v>11.124528495006999</v>
      </c>
      <c r="DF46" s="2">
        <v>9.9979939638670476</v>
      </c>
      <c r="DG46" s="2">
        <v>2.8163363278498728</v>
      </c>
      <c r="DH46" s="2">
        <v>1.0360094348876319</v>
      </c>
      <c r="DI46" s="2">
        <v>0.22128356861677573</v>
      </c>
      <c r="DJ46" s="2">
        <v>99.999999999999986</v>
      </c>
      <c r="DK46" s="2">
        <v>0.68065440858285364</v>
      </c>
      <c r="DL46" s="2" t="s">
        <v>3</v>
      </c>
      <c r="DM46" s="2" t="s">
        <v>3</v>
      </c>
      <c r="DN46" s="2" t="s">
        <v>3</v>
      </c>
      <c r="DO46" s="2" t="s">
        <v>3</v>
      </c>
      <c r="DP46" s="2">
        <v>263</v>
      </c>
      <c r="DQ46" s="2">
        <v>664</v>
      </c>
      <c r="DR46" s="2">
        <v>51</v>
      </c>
      <c r="DS46" s="2">
        <v>166</v>
      </c>
      <c r="DT46" s="2" t="s">
        <v>3</v>
      </c>
      <c r="DU46" s="2">
        <v>73</v>
      </c>
      <c r="DV46" s="2">
        <v>19</v>
      </c>
      <c r="DW46" s="2">
        <v>21</v>
      </c>
      <c r="DX46" s="2">
        <v>400</v>
      </c>
      <c r="DY46" s="2">
        <v>19.843</v>
      </c>
      <c r="DZ46" s="2">
        <v>73</v>
      </c>
      <c r="EA46" s="2" t="s">
        <v>226</v>
      </c>
      <c r="EB46" s="2" t="s">
        <v>3</v>
      </c>
      <c r="EC46" s="2" t="s">
        <v>3</v>
      </c>
      <c r="ED46" s="2" t="s">
        <v>3</v>
      </c>
      <c r="EE46" s="2" t="s">
        <v>3</v>
      </c>
      <c r="EF46" s="2">
        <v>292</v>
      </c>
      <c r="EG46" s="2" t="s">
        <v>226</v>
      </c>
      <c r="EH46" s="2">
        <v>26</v>
      </c>
      <c r="EI46" s="2" t="s">
        <v>233</v>
      </c>
      <c r="EJ46" s="2" t="s">
        <v>3</v>
      </c>
      <c r="EK46" s="2" t="s">
        <v>3</v>
      </c>
      <c r="EL46" s="2" t="s">
        <v>3</v>
      </c>
      <c r="EM46" s="2" t="s">
        <v>3</v>
      </c>
      <c r="EN46" s="2" t="s">
        <v>3</v>
      </c>
      <c r="EO46" s="2" t="s">
        <v>3</v>
      </c>
      <c r="EP46" s="2" t="s">
        <v>3</v>
      </c>
      <c r="EQ46" s="2" t="s">
        <v>3</v>
      </c>
      <c r="ER46" s="2" t="s">
        <v>3</v>
      </c>
      <c r="ES46" s="2" t="s">
        <v>3</v>
      </c>
      <c r="ET46" s="2" t="s">
        <v>3</v>
      </c>
      <c r="EU46" s="2" t="s">
        <v>3</v>
      </c>
      <c r="EV46" s="2" t="s">
        <v>3</v>
      </c>
      <c r="EW46" s="2" t="s">
        <v>3</v>
      </c>
      <c r="EX46" s="2" t="s">
        <v>3</v>
      </c>
      <c r="EY46" s="2">
        <v>19</v>
      </c>
      <c r="EZ46" s="2">
        <v>21</v>
      </c>
      <c r="FA46" s="2" t="s">
        <v>3</v>
      </c>
      <c r="FB46" s="17" t="s">
        <v>3</v>
      </c>
      <c r="FC46" s="17" t="s">
        <v>3</v>
      </c>
      <c r="FD46" s="17" t="s">
        <v>3</v>
      </c>
      <c r="FE46" s="17" t="s">
        <v>3</v>
      </c>
      <c r="FF46" s="3" t="s">
        <v>3</v>
      </c>
      <c r="FG46" s="18" t="s">
        <v>3</v>
      </c>
      <c r="FH46" s="18" t="s">
        <v>3</v>
      </c>
      <c r="FI46" s="18" t="s">
        <v>3</v>
      </c>
      <c r="FJ46" s="18" t="s">
        <v>3</v>
      </c>
      <c r="FK46" s="18" t="s">
        <v>3</v>
      </c>
      <c r="FL46" s="18" t="s">
        <v>3</v>
      </c>
      <c r="FM46" s="17" t="s">
        <v>3</v>
      </c>
      <c r="FN46" s="17" t="s">
        <v>3</v>
      </c>
      <c r="FO46" s="8" t="s">
        <v>3</v>
      </c>
      <c r="FT46" s="140"/>
      <c r="FW46" s="121"/>
      <c r="FX46" s="122"/>
      <c r="FY46" s="23"/>
      <c r="FZ46" s="23"/>
      <c r="GA46" s="23"/>
      <c r="GB46" s="23"/>
      <c r="GC46" s="23"/>
      <c r="GD46" s="23"/>
      <c r="GG46" s="23"/>
    </row>
    <row r="47" spans="2:273" s="35" customFormat="1" x14ac:dyDescent="0.25">
      <c r="B47" s="7" t="s">
        <v>168</v>
      </c>
      <c r="C47" s="2" t="s">
        <v>175</v>
      </c>
      <c r="D47" s="109">
        <v>7429</v>
      </c>
      <c r="E47" s="41">
        <v>140</v>
      </c>
      <c r="F47" s="2">
        <v>56.424999999999997</v>
      </c>
      <c r="G47" s="4">
        <v>1</v>
      </c>
      <c r="H47" s="2">
        <v>84.294932880711087</v>
      </c>
      <c r="I47" s="2" t="s">
        <v>3</v>
      </c>
      <c r="J47" s="2">
        <v>9.3584096250883445E-2</v>
      </c>
      <c r="K47" s="2" t="s">
        <v>3</v>
      </c>
      <c r="L47" s="2">
        <v>1.2525476241350406</v>
      </c>
      <c r="M47" s="2" t="s">
        <v>3</v>
      </c>
      <c r="N47" s="2">
        <v>13.01548298022715</v>
      </c>
      <c r="O47" s="2" t="s">
        <v>3</v>
      </c>
      <c r="P47" s="2">
        <v>37.659637415558578</v>
      </c>
      <c r="Q47" s="2" t="s">
        <v>3</v>
      </c>
      <c r="R47" s="2" t="s">
        <v>3</v>
      </c>
      <c r="S47" s="2" t="s">
        <v>3</v>
      </c>
      <c r="T47" s="2">
        <v>39.056721618645327</v>
      </c>
      <c r="U47" s="2" t="s">
        <v>3</v>
      </c>
      <c r="V47" s="2">
        <v>0.30509853552702942</v>
      </c>
      <c r="W47" s="2" t="s">
        <v>3</v>
      </c>
      <c r="X47" s="2">
        <v>8.5160500320507531</v>
      </c>
      <c r="Y47" s="2" t="s">
        <v>3</v>
      </c>
      <c r="Z47" s="2">
        <v>8.2386877270261824E-2</v>
      </c>
      <c r="AA47" s="2" t="s">
        <v>3</v>
      </c>
      <c r="AB47" s="2" t="s">
        <v>3</v>
      </c>
      <c r="AC47" s="2" t="s">
        <v>3</v>
      </c>
      <c r="AD47" s="2">
        <v>99.981509179665025</v>
      </c>
      <c r="AE47" s="2" t="s">
        <v>3</v>
      </c>
      <c r="AF47" s="2">
        <v>22.284385356685881</v>
      </c>
      <c r="AG47" s="2" t="s">
        <v>3</v>
      </c>
      <c r="AH47" s="2">
        <v>18.640071418047839</v>
      </c>
      <c r="AI47" s="2" t="s">
        <v>3</v>
      </c>
      <c r="AJ47" s="2">
        <v>101.84924433575341</v>
      </c>
      <c r="AK47" s="2" t="s">
        <v>3</v>
      </c>
      <c r="AL47" s="2">
        <v>3.0567516304161602E-3</v>
      </c>
      <c r="AM47" s="2">
        <v>3.0768602703386431E-2</v>
      </c>
      <c r="AN47" s="2">
        <v>0.50109580075235138</v>
      </c>
      <c r="AO47" s="2">
        <v>0.9729584938697392</v>
      </c>
      <c r="AP47" s="2">
        <v>0.45817665510535838</v>
      </c>
      <c r="AQ47" s="2" t="s">
        <v>3</v>
      </c>
      <c r="AR47" s="2">
        <v>0.60874329868463528</v>
      </c>
      <c r="AS47" s="2">
        <v>8.4412982423415894E-3</v>
      </c>
      <c r="AT47" s="2">
        <v>0.41465385941730165</v>
      </c>
      <c r="AU47" s="2">
        <v>2.1644103969422211E-3</v>
      </c>
      <c r="AV47" s="2">
        <v>3.000059170802472</v>
      </c>
      <c r="AW47" s="2">
        <v>4</v>
      </c>
      <c r="AX47" s="7">
        <v>0.40517394066869145</v>
      </c>
      <c r="AY47" s="2" t="s">
        <v>3</v>
      </c>
      <c r="AZ47" s="2">
        <v>0.59482605933130861</v>
      </c>
      <c r="BA47" s="2" t="s">
        <v>3</v>
      </c>
      <c r="BB47" s="2">
        <v>1.3286213775877644</v>
      </c>
      <c r="BC47" s="2" t="s">
        <v>3</v>
      </c>
      <c r="BD47" s="2">
        <v>4.078240394529141</v>
      </c>
      <c r="BE47" s="2" t="s">
        <v>3</v>
      </c>
      <c r="BF47" s="2">
        <v>0.42943864108810476</v>
      </c>
      <c r="BG47" s="2" t="s">
        <v>3</v>
      </c>
      <c r="BH47" s="2">
        <v>0.23712313228912235</v>
      </c>
      <c r="BI47" s="2" t="s">
        <v>3</v>
      </c>
      <c r="BJ47" s="2">
        <v>0.50354151195382724</v>
      </c>
      <c r="BK47" s="2" t="s">
        <v>3</v>
      </c>
      <c r="BL47" s="2">
        <v>0.25933535575705047</v>
      </c>
      <c r="BM47" s="2" t="s">
        <v>3</v>
      </c>
      <c r="BN47" s="2">
        <v>0.66005607623780282</v>
      </c>
      <c r="BO47" s="8" t="s">
        <v>3</v>
      </c>
      <c r="BP47" s="2">
        <v>39.620012716010898</v>
      </c>
      <c r="BQ47" s="2" t="s">
        <v>3</v>
      </c>
      <c r="BR47" s="2" t="s">
        <v>3</v>
      </c>
      <c r="BS47" s="2" t="s">
        <v>3</v>
      </c>
      <c r="BT47" s="2">
        <v>14.923183872266083</v>
      </c>
      <c r="BU47" s="2" t="s">
        <v>3</v>
      </c>
      <c r="BV47" s="2">
        <v>0.24788237241157784</v>
      </c>
      <c r="BW47" s="2" t="s">
        <v>3</v>
      </c>
      <c r="BX47" s="2">
        <v>44.937529015586868</v>
      </c>
      <c r="BY47" s="2" t="s">
        <v>3</v>
      </c>
      <c r="BZ47" s="2">
        <v>0.14286392209031776</v>
      </c>
      <c r="CA47" s="2" t="s">
        <v>3</v>
      </c>
      <c r="CB47" s="2">
        <v>9.9371828450164304E-2</v>
      </c>
      <c r="CC47" s="2" t="s">
        <v>3</v>
      </c>
      <c r="CD47" s="2">
        <v>7.3951226577787365E-3</v>
      </c>
      <c r="CE47" s="2" t="s">
        <v>3</v>
      </c>
      <c r="CF47" s="2" t="s">
        <v>3</v>
      </c>
      <c r="CG47" s="2" t="s">
        <v>3</v>
      </c>
      <c r="CH47" s="2" t="s">
        <v>3</v>
      </c>
      <c r="CI47" s="2" t="s">
        <v>3</v>
      </c>
      <c r="CJ47" s="2">
        <v>99.978238849473698</v>
      </c>
      <c r="CK47" s="2">
        <v>84.294932880711087</v>
      </c>
      <c r="CL47" s="2">
        <v>0.15705067119288912</v>
      </c>
      <c r="CM47" s="2">
        <v>0.84294932880711082</v>
      </c>
      <c r="CN47" s="7">
        <v>0.1</v>
      </c>
      <c r="CO47" s="2">
        <v>943.73905849848211</v>
      </c>
      <c r="CP47" s="2" t="s">
        <v>3</v>
      </c>
      <c r="CQ47" s="2">
        <v>2.4449477357486029</v>
      </c>
      <c r="CR47" s="2" t="s">
        <v>3</v>
      </c>
      <c r="CS47" s="136">
        <v>56.449722000000001</v>
      </c>
      <c r="CT47" s="2">
        <v>160.809167</v>
      </c>
      <c r="CU47" s="2" t="s">
        <v>168</v>
      </c>
      <c r="CV47" s="2" t="s">
        <v>175</v>
      </c>
      <c r="CW47" s="2" t="s">
        <v>1685</v>
      </c>
      <c r="CX47" s="2" t="s">
        <v>3</v>
      </c>
      <c r="CY47" s="2">
        <v>7429</v>
      </c>
      <c r="CZ47" s="2">
        <v>50.905136852376955</v>
      </c>
      <c r="DA47" s="2">
        <v>0.96028153002677763</v>
      </c>
      <c r="DB47" s="2">
        <v>15.568819699583077</v>
      </c>
      <c r="DC47" s="2">
        <v>9.3759845439623035</v>
      </c>
      <c r="DD47" s="2">
        <v>0.16345217532370684</v>
      </c>
      <c r="DE47" s="2">
        <v>7.5494473477637101</v>
      </c>
      <c r="DF47" s="2">
        <v>10.920648463815164</v>
      </c>
      <c r="DG47" s="2">
        <v>2.9830021996576499</v>
      </c>
      <c r="DH47" s="2">
        <v>1.3280489245051181</v>
      </c>
      <c r="DI47" s="2">
        <v>0.24517826298556025</v>
      </c>
      <c r="DJ47" s="2">
        <v>100.00000000000003</v>
      </c>
      <c r="DK47" s="2">
        <v>0.58937592941340711</v>
      </c>
      <c r="DL47" s="2" t="s">
        <v>3</v>
      </c>
      <c r="DM47" s="2" t="s">
        <v>3</v>
      </c>
      <c r="DN47" s="2" t="s">
        <v>3</v>
      </c>
      <c r="DO47" s="2" t="s">
        <v>3</v>
      </c>
      <c r="DP47" s="2">
        <v>295</v>
      </c>
      <c r="DQ47" s="2">
        <v>200</v>
      </c>
      <c r="DR47" s="2">
        <v>43</v>
      </c>
      <c r="DS47" s="2">
        <v>35</v>
      </c>
      <c r="DT47" s="2" t="s">
        <v>3</v>
      </c>
      <c r="DU47" s="2">
        <v>78</v>
      </c>
      <c r="DV47" s="2">
        <v>22</v>
      </c>
      <c r="DW47" s="2">
        <v>26</v>
      </c>
      <c r="DX47" s="2">
        <v>517</v>
      </c>
      <c r="DY47" s="2">
        <v>21.41</v>
      </c>
      <c r="DZ47" s="2">
        <v>70</v>
      </c>
      <c r="EA47" s="2" t="s">
        <v>226</v>
      </c>
      <c r="EB47" s="2" t="s">
        <v>3</v>
      </c>
      <c r="EC47" s="2" t="s">
        <v>3</v>
      </c>
      <c r="ED47" s="2" t="s">
        <v>3</v>
      </c>
      <c r="EE47" s="2" t="s">
        <v>3</v>
      </c>
      <c r="EF47" s="2">
        <v>451</v>
      </c>
      <c r="EG47" s="2" t="s">
        <v>226</v>
      </c>
      <c r="EH47" s="2" t="s">
        <v>236</v>
      </c>
      <c r="EI47" s="2" t="s">
        <v>226</v>
      </c>
      <c r="EJ47" s="2" t="s">
        <v>3</v>
      </c>
      <c r="EK47" s="2" t="s">
        <v>3</v>
      </c>
      <c r="EL47" s="2" t="s">
        <v>3</v>
      </c>
      <c r="EM47" s="2" t="s">
        <v>3</v>
      </c>
      <c r="EN47" s="2" t="s">
        <v>3</v>
      </c>
      <c r="EO47" s="2" t="s">
        <v>3</v>
      </c>
      <c r="EP47" s="2" t="s">
        <v>3</v>
      </c>
      <c r="EQ47" s="2" t="s">
        <v>3</v>
      </c>
      <c r="ER47" s="2" t="s">
        <v>3</v>
      </c>
      <c r="ES47" s="2" t="s">
        <v>3</v>
      </c>
      <c r="ET47" s="2" t="s">
        <v>3</v>
      </c>
      <c r="EU47" s="2" t="s">
        <v>3</v>
      </c>
      <c r="EV47" s="2" t="s">
        <v>3</v>
      </c>
      <c r="EW47" s="2" t="s">
        <v>3</v>
      </c>
      <c r="EX47" s="2" t="s">
        <v>3</v>
      </c>
      <c r="EY47" s="2">
        <v>17</v>
      </c>
      <c r="EZ47" s="2">
        <v>31</v>
      </c>
      <c r="FA47" s="2" t="s">
        <v>3</v>
      </c>
      <c r="FB47" s="17" t="s">
        <v>3</v>
      </c>
      <c r="FC47" s="17" t="s">
        <v>3</v>
      </c>
      <c r="FD47" s="17" t="s">
        <v>3</v>
      </c>
      <c r="FE47" s="17" t="s">
        <v>3</v>
      </c>
      <c r="FF47" s="3" t="s">
        <v>3</v>
      </c>
      <c r="FG47" s="18" t="s">
        <v>3</v>
      </c>
      <c r="FH47" s="18" t="s">
        <v>3</v>
      </c>
      <c r="FI47" s="18" t="s">
        <v>3</v>
      </c>
      <c r="FJ47" s="18" t="s">
        <v>3</v>
      </c>
      <c r="FK47" s="18" t="s">
        <v>3</v>
      </c>
      <c r="FL47" s="18" t="s">
        <v>3</v>
      </c>
      <c r="FM47" s="17" t="s">
        <v>3</v>
      </c>
      <c r="FN47" s="17" t="s">
        <v>3</v>
      </c>
      <c r="FO47" s="8" t="s">
        <v>3</v>
      </c>
      <c r="FQ47" s="138"/>
      <c r="FR47" s="138"/>
      <c r="FT47" s="140"/>
      <c r="FV47" s="138"/>
      <c r="FW47" s="121"/>
      <c r="FX47" s="121"/>
      <c r="FY47" s="23"/>
      <c r="FZ47" s="23"/>
      <c r="GA47" s="23"/>
      <c r="GB47" s="23"/>
      <c r="GC47" s="23"/>
      <c r="GD47" s="23"/>
      <c r="GE47" s="138"/>
      <c r="GF47" s="138"/>
      <c r="GG47" s="23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138"/>
      <c r="HT47" s="138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  <c r="IE47" s="138"/>
      <c r="IF47" s="138"/>
      <c r="IG47" s="138"/>
      <c r="IH47" s="138"/>
      <c r="II47" s="138"/>
      <c r="IJ47" s="138"/>
      <c r="IK47" s="138"/>
      <c r="IL47" s="138"/>
      <c r="IM47" s="138"/>
      <c r="IN47" s="138"/>
      <c r="IO47" s="138"/>
      <c r="IP47" s="138"/>
      <c r="IQ47" s="138"/>
      <c r="IR47" s="138"/>
      <c r="IS47" s="138"/>
      <c r="IT47" s="138"/>
      <c r="IU47" s="138"/>
      <c r="IV47" s="138"/>
      <c r="IW47" s="138"/>
      <c r="IX47" s="138"/>
      <c r="IY47" s="138"/>
      <c r="IZ47" s="138"/>
      <c r="JA47" s="138"/>
      <c r="JB47" s="138"/>
      <c r="JC47" s="138"/>
      <c r="JD47" s="138"/>
      <c r="JE47" s="138"/>
      <c r="JF47" s="138"/>
      <c r="JG47" s="138"/>
      <c r="JH47" s="138"/>
      <c r="JI47" s="138"/>
      <c r="JJ47" s="138"/>
      <c r="JK47" s="138"/>
      <c r="JL47" s="138"/>
      <c r="JM47" s="138"/>
    </row>
    <row r="48" spans="2:273" x14ac:dyDescent="0.25">
      <c r="B48" s="7" t="s">
        <v>168</v>
      </c>
      <c r="C48" s="2" t="s">
        <v>175</v>
      </c>
      <c r="D48" s="109">
        <v>7401</v>
      </c>
      <c r="E48" s="41">
        <v>140</v>
      </c>
      <c r="F48" s="2">
        <v>56.424999999999997</v>
      </c>
      <c r="G48" s="4">
        <v>5</v>
      </c>
      <c r="H48" s="2">
        <v>87.339538022109053</v>
      </c>
      <c r="I48" s="2">
        <v>1.2194287100953902</v>
      </c>
      <c r="J48" s="2">
        <v>4.1539509390502105E-2</v>
      </c>
      <c r="K48" s="2">
        <v>7.6593672042419656E-3</v>
      </c>
      <c r="L48" s="2">
        <v>1.0330101822037707</v>
      </c>
      <c r="M48" s="2">
        <v>0.39621954395038811</v>
      </c>
      <c r="N48" s="2">
        <v>13.093364837739704</v>
      </c>
      <c r="O48" s="2">
        <v>3.3694544064868639</v>
      </c>
      <c r="P48" s="2">
        <v>45.104827003680768</v>
      </c>
      <c r="Q48" s="2">
        <v>4.1531847840623044</v>
      </c>
      <c r="R48" s="2" t="s">
        <v>3</v>
      </c>
      <c r="S48" s="2" t="s">
        <v>3</v>
      </c>
      <c r="T48" s="2">
        <v>29.686854024743393</v>
      </c>
      <c r="U48" s="2">
        <v>1.3842536224854995</v>
      </c>
      <c r="V48" s="2">
        <v>0.2639062568227703</v>
      </c>
      <c r="W48" s="2">
        <v>3.6943144056653075E-2</v>
      </c>
      <c r="X48" s="2">
        <v>10.632201389378897</v>
      </c>
      <c r="Y48" s="2">
        <v>1.321460242912974</v>
      </c>
      <c r="Z48" s="2">
        <v>0.13462897745273034</v>
      </c>
      <c r="AA48" s="2">
        <v>4.2766209644690925E-2</v>
      </c>
      <c r="AB48" s="2" t="s">
        <v>3</v>
      </c>
      <c r="AC48" s="2" t="s">
        <v>3</v>
      </c>
      <c r="AD48" s="2">
        <v>99.990332181412526</v>
      </c>
      <c r="AE48" s="2">
        <v>4.1599933971840086E-3</v>
      </c>
      <c r="AF48" s="2">
        <v>18.677430919129769</v>
      </c>
      <c r="AG48" s="2">
        <v>1.6274011896530671</v>
      </c>
      <c r="AH48" s="2">
        <v>12.235411319863992</v>
      </c>
      <c r="AI48" s="2">
        <v>0.87878414577286013</v>
      </c>
      <c r="AJ48" s="2">
        <v>101.2163203956629</v>
      </c>
      <c r="AK48" s="2">
        <v>8.5877551851645487E-2</v>
      </c>
      <c r="AL48" s="2">
        <v>1.3400207617247754E-3</v>
      </c>
      <c r="AM48" s="2">
        <v>2.5104554803375579E-2</v>
      </c>
      <c r="AN48" s="2">
        <v>0.49610194278884123</v>
      </c>
      <c r="AO48" s="2">
        <v>1.1538929964463454</v>
      </c>
      <c r="AP48" s="2">
        <v>0.29701683731974804</v>
      </c>
      <c r="AQ48" s="2" t="s">
        <v>3</v>
      </c>
      <c r="AR48" s="2">
        <v>0.50514054540535913</v>
      </c>
      <c r="AS48" s="2">
        <v>7.2320373662671869E-3</v>
      </c>
      <c r="AT48" s="2">
        <v>0.51072503487532706</v>
      </c>
      <c r="AU48" s="2">
        <v>3.4955663904447619E-3</v>
      </c>
      <c r="AV48" s="2">
        <v>3.0000495361574329</v>
      </c>
      <c r="AW48" s="2">
        <v>4</v>
      </c>
      <c r="AX48" s="7">
        <v>0.50283446981244584</v>
      </c>
      <c r="AY48" s="2">
        <v>5.2133810811910986E-2</v>
      </c>
      <c r="AZ48" s="2">
        <v>0.49716553018755416</v>
      </c>
      <c r="BA48" s="2">
        <v>5.2133810811910965E-2</v>
      </c>
      <c r="BB48" s="2">
        <v>1.7073590934013674</v>
      </c>
      <c r="BC48" s="2">
        <v>0.2299638912890048</v>
      </c>
      <c r="BD48" s="2">
        <v>5.6796103119488794</v>
      </c>
      <c r="BE48" s="2">
        <v>0.9978128261456638</v>
      </c>
      <c r="BF48" s="2">
        <v>0.37151894543890807</v>
      </c>
      <c r="BG48" s="2">
        <v>3.1822810413057116E-2</v>
      </c>
      <c r="BH48" s="2">
        <v>0.15256710400383106</v>
      </c>
      <c r="BI48" s="2">
        <v>8.2656042324450868E-3</v>
      </c>
      <c r="BJ48" s="2">
        <v>0.59265942946262007</v>
      </c>
      <c r="BK48" s="2">
        <v>6.5920847691932238E-2</v>
      </c>
      <c r="BL48" s="2">
        <v>0.25477346653354893</v>
      </c>
      <c r="BM48" s="2">
        <v>5.9203921393149929E-2</v>
      </c>
      <c r="BN48" s="2">
        <v>0.69890112193379272</v>
      </c>
      <c r="BO48" s="8">
        <v>7.289256890591328E-2</v>
      </c>
      <c r="BP48" s="2">
        <v>39.998037114605658</v>
      </c>
      <c r="BQ48" s="2">
        <v>0.30756081210354191</v>
      </c>
      <c r="BR48" s="2" t="s">
        <v>3</v>
      </c>
      <c r="BS48" s="2" t="s">
        <v>3</v>
      </c>
      <c r="BT48" s="2">
        <v>12.177337330162533</v>
      </c>
      <c r="BU48" s="2">
        <v>1.1372170732625986</v>
      </c>
      <c r="BV48" s="2">
        <v>0.20069148811735998</v>
      </c>
      <c r="BW48" s="2">
        <v>3.2773073004936745E-2</v>
      </c>
      <c r="BX48" s="2">
        <v>47.143491534229959</v>
      </c>
      <c r="BY48" s="2">
        <v>0.81107841768783395</v>
      </c>
      <c r="BZ48" s="2">
        <v>0.14048333669826424</v>
      </c>
      <c r="CA48" s="2">
        <v>2.7248704828076713E-2</v>
      </c>
      <c r="CB48" s="2">
        <v>0.25020886623450289</v>
      </c>
      <c r="CC48" s="2">
        <v>0.10657909938553041</v>
      </c>
      <c r="CD48" s="2">
        <v>6.5569049751233871E-2</v>
      </c>
      <c r="CE48" s="2">
        <v>2.3539164403835293E-2</v>
      </c>
      <c r="CF48" s="2" t="s">
        <v>3</v>
      </c>
      <c r="CG48" s="2" t="s">
        <v>3</v>
      </c>
      <c r="CH48" s="2" t="s">
        <v>3</v>
      </c>
      <c r="CI48" s="2" t="s">
        <v>3</v>
      </c>
      <c r="CJ48" s="2">
        <v>99.97581871979952</v>
      </c>
      <c r="CK48" s="2">
        <v>87.339538022109053</v>
      </c>
      <c r="CL48" s="2">
        <v>0.12660461977890941</v>
      </c>
      <c r="CM48" s="2">
        <v>0.87339538022109076</v>
      </c>
      <c r="CN48" s="7">
        <v>0.1</v>
      </c>
      <c r="CO48" s="2">
        <v>983.04719855127735</v>
      </c>
      <c r="CP48" s="2">
        <v>91.829528700202033</v>
      </c>
      <c r="CQ48" s="2">
        <v>1.9426430932049521</v>
      </c>
      <c r="CR48" s="2">
        <v>0.26887741241409296</v>
      </c>
      <c r="CS48" s="136">
        <v>56.419722</v>
      </c>
      <c r="CT48" s="2">
        <v>160.858889</v>
      </c>
      <c r="CU48" s="2" t="s">
        <v>168</v>
      </c>
      <c r="CV48" s="2" t="s">
        <v>175</v>
      </c>
      <c r="CW48" s="2" t="s">
        <v>1692</v>
      </c>
      <c r="CX48" s="2" t="s">
        <v>3</v>
      </c>
      <c r="CY48" s="2">
        <v>7401</v>
      </c>
      <c r="CZ48" s="2">
        <v>50.730369213618609</v>
      </c>
      <c r="DA48" s="2">
        <v>0.99411641330426403</v>
      </c>
      <c r="DB48" s="2">
        <v>14.992898559833694</v>
      </c>
      <c r="DC48" s="2">
        <v>9.1093564978958632</v>
      </c>
      <c r="DD48" s="2">
        <v>0.16230472053947168</v>
      </c>
      <c r="DE48" s="2">
        <v>9.2107928906150178</v>
      </c>
      <c r="DF48" s="2">
        <v>10.012172448278658</v>
      </c>
      <c r="DG48" s="2">
        <v>3.2765265458905848</v>
      </c>
      <c r="DH48" s="2">
        <v>1.2274294490797544</v>
      </c>
      <c r="DI48" s="2">
        <v>0.28403326094407544</v>
      </c>
      <c r="DJ48" s="2">
        <v>99.999999999999972</v>
      </c>
      <c r="DK48" s="2">
        <v>0.64316715302562688</v>
      </c>
      <c r="DL48" s="2" t="s">
        <v>3</v>
      </c>
      <c r="DM48" s="2" t="s">
        <v>3</v>
      </c>
      <c r="DN48" s="2" t="s">
        <v>3</v>
      </c>
      <c r="DO48" s="2" t="s">
        <v>3</v>
      </c>
      <c r="DP48" s="2">
        <v>285</v>
      </c>
      <c r="DQ48" s="2">
        <v>453</v>
      </c>
      <c r="DR48" s="2">
        <v>45</v>
      </c>
      <c r="DS48" s="2">
        <v>116</v>
      </c>
      <c r="DT48" s="2" t="s">
        <v>3</v>
      </c>
      <c r="DU48" s="2">
        <v>83</v>
      </c>
      <c r="DV48" s="2">
        <v>19</v>
      </c>
      <c r="DW48" s="2">
        <v>22</v>
      </c>
      <c r="DX48" s="2">
        <v>517</v>
      </c>
      <c r="DY48" s="2">
        <v>22.956400000000002</v>
      </c>
      <c r="DZ48" s="2">
        <v>77</v>
      </c>
      <c r="EA48" s="2" t="s">
        <v>226</v>
      </c>
      <c r="EB48" s="2" t="s">
        <v>3</v>
      </c>
      <c r="EC48" s="2" t="s">
        <v>3</v>
      </c>
      <c r="ED48" s="2" t="s">
        <v>3</v>
      </c>
      <c r="EE48" s="2" t="s">
        <v>3</v>
      </c>
      <c r="EF48" s="2">
        <v>470</v>
      </c>
      <c r="EG48" s="2" t="s">
        <v>226</v>
      </c>
      <c r="EH48" s="2">
        <v>26</v>
      </c>
      <c r="EI48" s="2" t="s">
        <v>226</v>
      </c>
      <c r="EJ48" s="2" t="s">
        <v>3</v>
      </c>
      <c r="EK48" s="2" t="s">
        <v>3</v>
      </c>
      <c r="EL48" s="2" t="s">
        <v>3</v>
      </c>
      <c r="EM48" s="2" t="s">
        <v>3</v>
      </c>
      <c r="EN48" s="2" t="s">
        <v>3</v>
      </c>
      <c r="EO48" s="2" t="s">
        <v>3</v>
      </c>
      <c r="EP48" s="2" t="s">
        <v>3</v>
      </c>
      <c r="EQ48" s="2" t="s">
        <v>3</v>
      </c>
      <c r="ER48" s="2" t="s">
        <v>3</v>
      </c>
      <c r="ES48" s="2" t="s">
        <v>3</v>
      </c>
      <c r="ET48" s="2" t="s">
        <v>3</v>
      </c>
      <c r="EU48" s="2" t="s">
        <v>3</v>
      </c>
      <c r="EV48" s="2" t="s">
        <v>3</v>
      </c>
      <c r="EW48" s="2" t="s">
        <v>3</v>
      </c>
      <c r="EX48" s="2" t="s">
        <v>3</v>
      </c>
      <c r="EY48" s="2">
        <v>12</v>
      </c>
      <c r="EZ48" s="2">
        <v>31</v>
      </c>
      <c r="FA48" s="2" t="s">
        <v>3</v>
      </c>
      <c r="FB48" s="17" t="s">
        <v>3</v>
      </c>
      <c r="FC48" s="17" t="s">
        <v>3</v>
      </c>
      <c r="FD48" s="17" t="s">
        <v>3</v>
      </c>
      <c r="FE48" s="17" t="s">
        <v>3</v>
      </c>
      <c r="FF48" s="3" t="s">
        <v>3</v>
      </c>
      <c r="FG48" s="18" t="s">
        <v>3</v>
      </c>
      <c r="FH48" s="18" t="s">
        <v>3</v>
      </c>
      <c r="FI48" s="18" t="s">
        <v>3</v>
      </c>
      <c r="FJ48" s="18" t="s">
        <v>3</v>
      </c>
      <c r="FK48" s="18" t="s">
        <v>3</v>
      </c>
      <c r="FL48" s="18" t="s">
        <v>3</v>
      </c>
      <c r="FM48" s="17" t="s">
        <v>3</v>
      </c>
      <c r="FN48" s="17" t="s">
        <v>3</v>
      </c>
      <c r="FO48" s="8" t="s">
        <v>3</v>
      </c>
      <c r="FT48" s="140"/>
      <c r="FW48" s="121"/>
      <c r="FX48" s="121"/>
      <c r="FY48" s="23"/>
      <c r="FZ48" s="23"/>
      <c r="GA48" s="23"/>
      <c r="GB48" s="23"/>
      <c r="GC48" s="23"/>
      <c r="GD48" s="23"/>
      <c r="GG48" s="23"/>
    </row>
    <row r="49" spans="2:273" x14ac:dyDescent="0.25">
      <c r="B49" s="7" t="s">
        <v>168</v>
      </c>
      <c r="C49" s="2" t="s">
        <v>175</v>
      </c>
      <c r="D49" s="109" t="s">
        <v>180</v>
      </c>
      <c r="E49" s="41">
        <v>140</v>
      </c>
      <c r="F49" s="2">
        <v>56.424999999999997</v>
      </c>
      <c r="G49" s="4">
        <v>6</v>
      </c>
      <c r="H49" s="2">
        <v>90.24117201694996</v>
      </c>
      <c r="I49" s="2">
        <v>0.60510471556736767</v>
      </c>
      <c r="J49" s="2">
        <v>0.11767616462060752</v>
      </c>
      <c r="K49" s="2">
        <v>6.4605107796326874E-2</v>
      </c>
      <c r="L49" s="2">
        <v>0.53163897432343443</v>
      </c>
      <c r="M49" s="2">
        <v>3.1054890241213749E-2</v>
      </c>
      <c r="N49" s="2">
        <v>13.959402041882456</v>
      </c>
      <c r="O49" s="2">
        <v>0.76723512547486095</v>
      </c>
      <c r="P49" s="2">
        <v>49.577370173461588</v>
      </c>
      <c r="Q49" s="2">
        <v>1.1339477336300061</v>
      </c>
      <c r="R49" s="2" t="s">
        <v>3</v>
      </c>
      <c r="S49" s="2" t="s">
        <v>3</v>
      </c>
      <c r="T49" s="2">
        <v>23.7414406351613</v>
      </c>
      <c r="U49" s="2">
        <v>0.8988508979558576</v>
      </c>
      <c r="V49" s="2">
        <v>0.18289340257121425</v>
      </c>
      <c r="W49" s="2">
        <v>1.6937711220214192E-2</v>
      </c>
      <c r="X49" s="2">
        <v>11.660217079823633</v>
      </c>
      <c r="Y49" s="2">
        <v>0.38667978375906337</v>
      </c>
      <c r="Z49" s="2">
        <v>0.2209182957110303</v>
      </c>
      <c r="AA49" s="2">
        <v>4.071769421501089E-2</v>
      </c>
      <c r="AB49" s="2" t="s">
        <v>3</v>
      </c>
      <c r="AC49" s="2" t="s">
        <v>3</v>
      </c>
      <c r="AD49" s="2">
        <v>99.991556767555267</v>
      </c>
      <c r="AE49" s="2">
        <v>5.8476256091303767E-3</v>
      </c>
      <c r="AF49" s="2">
        <v>16.810105625923569</v>
      </c>
      <c r="AG49" s="2">
        <v>0.58202561963515931</v>
      </c>
      <c r="AH49" s="2">
        <v>7.7031951647452042</v>
      </c>
      <c r="AI49" s="2">
        <v>0.37440840248810653</v>
      </c>
      <c r="AJ49" s="2">
        <v>100.76341692306272</v>
      </c>
      <c r="AK49" s="2">
        <v>4.1583744213119042E-2</v>
      </c>
      <c r="AL49" s="2">
        <v>3.7631475811537147E-3</v>
      </c>
      <c r="AM49" s="2">
        <v>1.2793302711326907E-2</v>
      </c>
      <c r="AN49" s="2">
        <v>0.52642483165361564</v>
      </c>
      <c r="AO49" s="2">
        <v>1.254868960880918</v>
      </c>
      <c r="AP49" s="2">
        <v>0.18550299910037249</v>
      </c>
      <c r="AQ49" s="2" t="s">
        <v>3</v>
      </c>
      <c r="AR49" s="2">
        <v>0.44989197148617999</v>
      </c>
      <c r="AS49" s="2">
        <v>4.957209174137841E-3</v>
      </c>
      <c r="AT49" s="2">
        <v>0.55615985617594954</v>
      </c>
      <c r="AU49" s="2">
        <v>5.682875126412054E-3</v>
      </c>
      <c r="AV49" s="2">
        <v>3.0000451538900665</v>
      </c>
      <c r="AW49" s="2">
        <v>4</v>
      </c>
      <c r="AX49" s="7">
        <v>0.55280855681504193</v>
      </c>
      <c r="AY49" s="2">
        <v>1.6682048841596901E-2</v>
      </c>
      <c r="AZ49" s="2">
        <v>0.44719144318495802</v>
      </c>
      <c r="BA49" s="2">
        <v>1.6682048841596901E-2</v>
      </c>
      <c r="BB49" s="2">
        <v>2.4269015893488737</v>
      </c>
      <c r="BC49" s="2">
        <v>5.394690999270832E-2</v>
      </c>
      <c r="BD49" s="2">
        <v>8.9739606587344554</v>
      </c>
      <c r="BE49" s="2">
        <v>0.26036208803875371</v>
      </c>
      <c r="BF49" s="2">
        <v>0.2918698331002077</v>
      </c>
      <c r="BG49" s="2">
        <v>4.6538600866690098E-3</v>
      </c>
      <c r="BH49" s="2">
        <v>9.4317033148596893E-2</v>
      </c>
      <c r="BI49" s="2">
        <v>4.6752729193753192E-3</v>
      </c>
      <c r="BJ49" s="2">
        <v>0.63802214180145034</v>
      </c>
      <c r="BK49" s="2">
        <v>1.592708498721368E-2</v>
      </c>
      <c r="BL49" s="2">
        <v>0.26766082504995287</v>
      </c>
      <c r="BM49" s="2">
        <v>1.3922515264469588E-2</v>
      </c>
      <c r="BN49" s="2">
        <v>0.70443941250773034</v>
      </c>
      <c r="BO49" s="8">
        <v>1.5849045829359473E-2</v>
      </c>
      <c r="BP49" s="2">
        <v>40.562906087416451</v>
      </c>
      <c r="BQ49" s="2">
        <v>0.11797241765010308</v>
      </c>
      <c r="BR49" s="2" t="s">
        <v>3</v>
      </c>
      <c r="BS49" s="2" t="s">
        <v>3</v>
      </c>
      <c r="BT49" s="2">
        <v>9.4688092440006688</v>
      </c>
      <c r="BU49" s="2">
        <v>0.56094556254216021</v>
      </c>
      <c r="BV49" s="2">
        <v>0.14462289488310692</v>
      </c>
      <c r="BW49" s="2">
        <v>1.3160315554503352E-2</v>
      </c>
      <c r="BX49" s="2">
        <v>49.131098038010315</v>
      </c>
      <c r="BY49" s="2">
        <v>0.47406058394148648</v>
      </c>
      <c r="BZ49" s="2">
        <v>0.10328010466178734</v>
      </c>
      <c r="CA49" s="2">
        <v>1.4150281513204107E-2</v>
      </c>
      <c r="CB49" s="2">
        <v>0.43616956596282552</v>
      </c>
      <c r="CC49" s="2">
        <v>5.5908869799665861E-2</v>
      </c>
      <c r="CD49" s="2">
        <v>0.12322557840554114</v>
      </c>
      <c r="CE49" s="2">
        <v>4.0169422228284221E-2</v>
      </c>
      <c r="CF49" s="2" t="s">
        <v>3</v>
      </c>
      <c r="CG49" s="2" t="s">
        <v>3</v>
      </c>
      <c r="CH49" s="2" t="s">
        <v>3</v>
      </c>
      <c r="CI49" s="2" t="s">
        <v>3</v>
      </c>
      <c r="CJ49" s="2">
        <v>99.970111513340711</v>
      </c>
      <c r="CK49" s="2">
        <v>90.24117201694996</v>
      </c>
      <c r="CL49" s="2">
        <v>9.7588279830500488E-2</v>
      </c>
      <c r="CM49" s="2">
        <v>0.90241172016949955</v>
      </c>
      <c r="CN49" s="7">
        <v>9.9999999999999992E-2</v>
      </c>
      <c r="CO49" s="2">
        <v>892.44089550095885</v>
      </c>
      <c r="CP49" s="2">
        <v>16.604047381006676</v>
      </c>
      <c r="CQ49" s="2">
        <v>1.5758251360799509</v>
      </c>
      <c r="CR49" s="2">
        <v>9.342156270238304E-2</v>
      </c>
      <c r="CS49" s="136">
        <v>56.445456999999998</v>
      </c>
      <c r="CT49" s="2">
        <v>160.79692900000001</v>
      </c>
      <c r="CU49" s="2" t="s">
        <v>168</v>
      </c>
      <c r="CV49" s="2" t="s">
        <v>175</v>
      </c>
      <c r="CW49" s="2" t="s">
        <v>1693</v>
      </c>
      <c r="CX49" s="2" t="s">
        <v>3</v>
      </c>
      <c r="CY49" s="2" t="s">
        <v>180</v>
      </c>
      <c r="CZ49" s="2">
        <v>52.508016343827244</v>
      </c>
      <c r="DA49" s="2">
        <v>0.89484768303877971</v>
      </c>
      <c r="DB49" s="2">
        <v>13.371287217820846</v>
      </c>
      <c r="DC49" s="2">
        <v>8.0981143913621523</v>
      </c>
      <c r="DD49" s="2">
        <v>0.13371287217820849</v>
      </c>
      <c r="DE49" s="2">
        <v>12.12672894600829</v>
      </c>
      <c r="DF49" s="2">
        <v>8.269626863944584</v>
      </c>
      <c r="DG49" s="2">
        <v>3.0753960600987948</v>
      </c>
      <c r="DH49" s="2">
        <v>1.2754150884690654</v>
      </c>
      <c r="DI49" s="2">
        <v>0.24685453325207718</v>
      </c>
      <c r="DJ49" s="2">
        <v>100.00000000000004</v>
      </c>
      <c r="DK49" s="2">
        <v>0.72747397360020161</v>
      </c>
      <c r="DL49" s="2" t="s">
        <v>3</v>
      </c>
      <c r="DM49" s="2" t="s">
        <v>3</v>
      </c>
      <c r="DN49" s="2" t="s">
        <v>3</v>
      </c>
      <c r="DO49" s="2" t="s">
        <v>3</v>
      </c>
      <c r="DP49" s="2">
        <v>216</v>
      </c>
      <c r="DQ49" s="2">
        <v>882</v>
      </c>
      <c r="DR49" s="2">
        <v>43</v>
      </c>
      <c r="DS49" s="2">
        <v>262</v>
      </c>
      <c r="DT49" s="2" t="s">
        <v>3</v>
      </c>
      <c r="DU49" s="2">
        <v>70</v>
      </c>
      <c r="DV49" s="2">
        <v>18</v>
      </c>
      <c r="DW49" s="2">
        <v>24</v>
      </c>
      <c r="DX49" s="2">
        <v>624</v>
      </c>
      <c r="DY49" s="2">
        <v>17.183199999999999</v>
      </c>
      <c r="DZ49" s="2">
        <v>71</v>
      </c>
      <c r="EA49" s="2" t="s">
        <v>226</v>
      </c>
      <c r="EB49" s="2" t="s">
        <v>3</v>
      </c>
      <c r="EC49" s="2" t="s">
        <v>3</v>
      </c>
      <c r="ED49" s="2" t="s">
        <v>3</v>
      </c>
      <c r="EE49" s="2" t="s">
        <v>3</v>
      </c>
      <c r="EF49" s="2">
        <v>511</v>
      </c>
      <c r="EG49" s="2" t="s">
        <v>251</v>
      </c>
      <c r="EH49" s="2">
        <v>34</v>
      </c>
      <c r="EI49" s="2" t="s">
        <v>226</v>
      </c>
      <c r="EJ49" s="2" t="s">
        <v>3</v>
      </c>
      <c r="EK49" s="2" t="s">
        <v>3</v>
      </c>
      <c r="EL49" s="2" t="s">
        <v>3</v>
      </c>
      <c r="EM49" s="2" t="s">
        <v>3</v>
      </c>
      <c r="EN49" s="2" t="s">
        <v>3</v>
      </c>
      <c r="EO49" s="2" t="s">
        <v>3</v>
      </c>
      <c r="EP49" s="2" t="s">
        <v>3</v>
      </c>
      <c r="EQ49" s="2" t="s">
        <v>3</v>
      </c>
      <c r="ER49" s="2" t="s">
        <v>3</v>
      </c>
      <c r="ES49" s="2" t="s">
        <v>3</v>
      </c>
      <c r="ET49" s="2" t="s">
        <v>3</v>
      </c>
      <c r="EU49" s="2" t="s">
        <v>3</v>
      </c>
      <c r="EV49" s="2" t="s">
        <v>3</v>
      </c>
      <c r="EW49" s="2" t="s">
        <v>3</v>
      </c>
      <c r="EX49" s="2" t="s">
        <v>3</v>
      </c>
      <c r="EY49" s="2">
        <v>16</v>
      </c>
      <c r="EZ49" s="2">
        <v>18</v>
      </c>
      <c r="FA49" s="2" t="s">
        <v>3</v>
      </c>
      <c r="FB49" s="17" t="s">
        <v>3</v>
      </c>
      <c r="FC49" s="17" t="s">
        <v>3</v>
      </c>
      <c r="FD49" s="17" t="s">
        <v>3</v>
      </c>
      <c r="FE49" s="17" t="s">
        <v>3</v>
      </c>
      <c r="FF49" s="3" t="s">
        <v>3</v>
      </c>
      <c r="FG49" s="18" t="s">
        <v>3</v>
      </c>
      <c r="FH49" s="18" t="s">
        <v>3</v>
      </c>
      <c r="FI49" s="18" t="s">
        <v>3</v>
      </c>
      <c r="FJ49" s="18" t="s">
        <v>3</v>
      </c>
      <c r="FK49" s="18" t="s">
        <v>3</v>
      </c>
      <c r="FL49" s="18" t="s">
        <v>3</v>
      </c>
      <c r="FM49" s="17" t="s">
        <v>3</v>
      </c>
      <c r="FN49" s="17" t="s">
        <v>3</v>
      </c>
      <c r="FO49" s="8" t="s">
        <v>3</v>
      </c>
      <c r="FT49" s="140"/>
      <c r="FW49" s="121"/>
      <c r="FX49" s="121"/>
      <c r="FY49" s="23"/>
      <c r="FZ49" s="23"/>
      <c r="GA49" s="23"/>
      <c r="GB49" s="23"/>
      <c r="GC49" s="23"/>
      <c r="GD49" s="23"/>
      <c r="GG49" s="23"/>
    </row>
    <row r="50" spans="2:273" x14ac:dyDescent="0.25">
      <c r="B50" s="7" t="s">
        <v>168</v>
      </c>
      <c r="C50" s="2" t="s">
        <v>175</v>
      </c>
      <c r="D50" s="109" t="s">
        <v>181</v>
      </c>
      <c r="E50" s="41">
        <v>140</v>
      </c>
      <c r="F50" s="2">
        <v>56.424999999999997</v>
      </c>
      <c r="G50" s="4">
        <v>4</v>
      </c>
      <c r="H50" s="2">
        <v>90.543106777797774</v>
      </c>
      <c r="I50" s="2">
        <v>0.34641913043331124</v>
      </c>
      <c r="J50" s="2">
        <v>7.5497181248642187E-2</v>
      </c>
      <c r="K50" s="2">
        <v>1.4616450137670968E-2</v>
      </c>
      <c r="L50" s="2">
        <v>0.54681326928427509</v>
      </c>
      <c r="M50" s="2">
        <v>4.4318994641590045E-2</v>
      </c>
      <c r="N50" s="2">
        <v>13.59940032223404</v>
      </c>
      <c r="O50" s="2">
        <v>0.90139960520626561</v>
      </c>
      <c r="P50" s="2">
        <v>50.212655291949439</v>
      </c>
      <c r="Q50" s="2">
        <v>0.88415469216609444</v>
      </c>
      <c r="R50" s="2" t="s">
        <v>3</v>
      </c>
      <c r="S50" s="2" t="s">
        <v>3</v>
      </c>
      <c r="T50" s="2">
        <v>23.647381519645833</v>
      </c>
      <c r="U50" s="2">
        <v>0.81287952653563711</v>
      </c>
      <c r="V50" s="2">
        <v>0.17211043876921378</v>
      </c>
      <c r="W50" s="2">
        <v>2.4063374388319621E-2</v>
      </c>
      <c r="X50" s="2">
        <v>11.528690855346975</v>
      </c>
      <c r="Y50" s="2">
        <v>0.42051650481152847</v>
      </c>
      <c r="Z50" s="2">
        <v>0.2083470261141889</v>
      </c>
      <c r="AA50" s="2">
        <v>1.2761399816714166E-2</v>
      </c>
      <c r="AB50" s="2" t="s">
        <v>3</v>
      </c>
      <c r="AC50" s="2" t="s">
        <v>3</v>
      </c>
      <c r="AD50" s="2">
        <v>99.990895904592605</v>
      </c>
      <c r="AE50" s="2">
        <v>4.655356471317991E-3</v>
      </c>
      <c r="AF50" s="2">
        <v>16.932446333903577</v>
      </c>
      <c r="AG50" s="2">
        <v>0.53349241754219434</v>
      </c>
      <c r="AH50" s="2">
        <v>7.4626974724852833</v>
      </c>
      <c r="AI50" s="2">
        <v>0.38337659499469062</v>
      </c>
      <c r="AJ50" s="2">
        <v>100.73865819133563</v>
      </c>
      <c r="AK50" s="2">
        <v>4.1680260737903707E-2</v>
      </c>
      <c r="AL50" s="2">
        <v>2.4212133118817459E-3</v>
      </c>
      <c r="AM50" s="2">
        <v>1.3196449242197889E-2</v>
      </c>
      <c r="AN50" s="2">
        <v>0.51413729028064692</v>
      </c>
      <c r="AO50" s="2">
        <v>1.2743397712117019</v>
      </c>
      <c r="AP50" s="2">
        <v>0.18019783183953109</v>
      </c>
      <c r="AQ50" s="2" t="s">
        <v>3</v>
      </c>
      <c r="AR50" s="2">
        <v>0.45439703255819797</v>
      </c>
      <c r="AS50" s="2">
        <v>4.6799528357118125E-3</v>
      </c>
      <c r="AT50" s="2">
        <v>0.55130038579116181</v>
      </c>
      <c r="AU50" s="2">
        <v>5.3749637089491693E-3</v>
      </c>
      <c r="AV50" s="2">
        <v>3.0000448907799804</v>
      </c>
      <c r="AW50" s="2">
        <v>4</v>
      </c>
      <c r="AX50" s="7">
        <v>0.54817368994068927</v>
      </c>
      <c r="AY50" s="2">
        <v>1.6859224318180519E-2</v>
      </c>
      <c r="AZ50" s="2">
        <v>0.45182631005931073</v>
      </c>
      <c r="BA50" s="2">
        <v>1.6859224318180519E-2</v>
      </c>
      <c r="BB50" s="2">
        <v>2.5246027781209115</v>
      </c>
      <c r="BC50" s="2">
        <v>9.7906949560455897E-2</v>
      </c>
      <c r="BD50" s="2">
        <v>9.4510907463893865</v>
      </c>
      <c r="BE50" s="2">
        <v>0.48184476414667421</v>
      </c>
      <c r="BF50" s="2">
        <v>0.28388073285446547</v>
      </c>
      <c r="BG50" s="2">
        <v>7.7197838940396939E-3</v>
      </c>
      <c r="BH50" s="2">
        <v>9.1532829297816323E-2</v>
      </c>
      <c r="BI50" s="2">
        <v>4.9664301172802254E-3</v>
      </c>
      <c r="BJ50" s="2">
        <v>0.64731392159359979</v>
      </c>
      <c r="BK50" s="2">
        <v>1.4824285450319011E-2</v>
      </c>
      <c r="BL50" s="2">
        <v>0.26115324910858384</v>
      </c>
      <c r="BM50" s="2">
        <v>1.5546765324770636E-2</v>
      </c>
      <c r="BN50" s="2">
        <v>0.71254909878317796</v>
      </c>
      <c r="BO50" s="8">
        <v>1.6710841531397135E-2</v>
      </c>
      <c r="BP50" s="2">
        <v>40.588581193172324</v>
      </c>
      <c r="BQ50" s="2">
        <v>0.1152085144404833</v>
      </c>
      <c r="BR50" s="2" t="s">
        <v>3</v>
      </c>
      <c r="BS50" s="2" t="s">
        <v>3</v>
      </c>
      <c r="BT50" s="2">
        <v>9.1956671759589241</v>
      </c>
      <c r="BU50" s="2">
        <v>0.33158870924906625</v>
      </c>
      <c r="BV50" s="2">
        <v>0.13595376425120101</v>
      </c>
      <c r="BW50" s="2">
        <v>8.8932396979481496E-3</v>
      </c>
      <c r="BX50" s="2">
        <v>49.395094150676741</v>
      </c>
      <c r="BY50" s="2">
        <v>0.22462288452289178</v>
      </c>
      <c r="BZ50" s="2">
        <v>9.00510137860564E-2</v>
      </c>
      <c r="CA50" s="2">
        <v>5.212448041887854E-3</v>
      </c>
      <c r="CB50" s="2">
        <v>0.4719968339329168</v>
      </c>
      <c r="CC50" s="2">
        <v>3.3923652885991092E-2</v>
      </c>
      <c r="CD50" s="2">
        <v>9.495458434432888E-2</v>
      </c>
      <c r="CE50" s="2">
        <v>2.3113237743344128E-2</v>
      </c>
      <c r="CF50" s="2" t="s">
        <v>3</v>
      </c>
      <c r="CG50" s="2" t="s">
        <v>3</v>
      </c>
      <c r="CH50" s="2" t="s">
        <v>3</v>
      </c>
      <c r="CI50" s="2" t="s">
        <v>3</v>
      </c>
      <c r="CJ50" s="2">
        <v>99.972298716122495</v>
      </c>
      <c r="CK50" s="2">
        <v>90.543106777797774</v>
      </c>
      <c r="CL50" s="2">
        <v>9.4568932222022173E-2</v>
      </c>
      <c r="CM50" s="2">
        <v>0.90543106777797777</v>
      </c>
      <c r="CN50" s="7">
        <v>0.1</v>
      </c>
      <c r="CO50" s="2">
        <v>876.06389665246229</v>
      </c>
      <c r="CP50" s="2">
        <v>10.952334212153696</v>
      </c>
      <c r="CQ50" s="2">
        <v>1.5892232956459498</v>
      </c>
      <c r="CR50" s="2">
        <v>6.6142631589015705E-2</v>
      </c>
      <c r="CS50" s="136">
        <v>56.449831000000003</v>
      </c>
      <c r="CT50" s="2">
        <v>160.803224</v>
      </c>
      <c r="CU50" s="2" t="s">
        <v>168</v>
      </c>
      <c r="CV50" s="2" t="s">
        <v>175</v>
      </c>
      <c r="CW50" s="2" t="s">
        <v>1694</v>
      </c>
      <c r="CX50" s="2" t="s">
        <v>3</v>
      </c>
      <c r="CY50" s="2" t="s">
        <v>181</v>
      </c>
      <c r="CZ50" s="2">
        <v>52.294316733872833</v>
      </c>
      <c r="DA50" s="2">
        <v>0.88442698900945205</v>
      </c>
      <c r="DB50" s="2">
        <v>14.11997971988346</v>
      </c>
      <c r="DC50" s="2">
        <v>8.7908957497112752</v>
      </c>
      <c r="DD50" s="2">
        <v>0.16454455609478177</v>
      </c>
      <c r="DE50" s="2">
        <v>9.4304598711821797</v>
      </c>
      <c r="DF50" s="2">
        <v>10.25318265165609</v>
      </c>
      <c r="DG50" s="2">
        <v>3.0337902529975391</v>
      </c>
      <c r="DH50" s="2">
        <v>0.82272278047390901</v>
      </c>
      <c r="DI50" s="2">
        <v>0.20568069511847725</v>
      </c>
      <c r="DJ50" s="2">
        <v>99.999999999999986</v>
      </c>
      <c r="DK50" s="2">
        <v>0.65662537036424129</v>
      </c>
      <c r="DL50" s="2" t="s">
        <v>3</v>
      </c>
      <c r="DM50" s="2" t="s">
        <v>3</v>
      </c>
      <c r="DN50" s="2" t="s">
        <v>3</v>
      </c>
      <c r="DO50" s="2" t="s">
        <v>3</v>
      </c>
      <c r="DP50" s="2">
        <v>263</v>
      </c>
      <c r="DQ50" s="2">
        <v>387</v>
      </c>
      <c r="DR50" s="2">
        <v>43</v>
      </c>
      <c r="DS50" s="2">
        <v>79</v>
      </c>
      <c r="DT50" s="2" t="s">
        <v>3</v>
      </c>
      <c r="DU50" s="2">
        <v>76</v>
      </c>
      <c r="DV50" s="2">
        <v>18</v>
      </c>
      <c r="DW50" s="2">
        <v>22</v>
      </c>
      <c r="DX50" s="2">
        <v>410</v>
      </c>
      <c r="DY50" s="2">
        <v>18.956399999999999</v>
      </c>
      <c r="DZ50" s="2">
        <v>72</v>
      </c>
      <c r="EA50" s="2" t="s">
        <v>226</v>
      </c>
      <c r="EB50" s="2" t="s">
        <v>3</v>
      </c>
      <c r="EC50" s="2" t="s">
        <v>3</v>
      </c>
      <c r="ED50" s="2" t="s">
        <v>3</v>
      </c>
      <c r="EE50" s="2" t="s">
        <v>3</v>
      </c>
      <c r="EF50" s="2">
        <v>299</v>
      </c>
      <c r="EG50" s="2" t="s">
        <v>226</v>
      </c>
      <c r="EH50" s="2" t="s">
        <v>1695</v>
      </c>
      <c r="EI50" s="2" t="s">
        <v>237</v>
      </c>
      <c r="EJ50" s="2" t="s">
        <v>3</v>
      </c>
      <c r="EK50" s="2" t="s">
        <v>3</v>
      </c>
      <c r="EL50" s="2" t="s">
        <v>3</v>
      </c>
      <c r="EM50" s="2" t="s">
        <v>3</v>
      </c>
      <c r="EN50" s="2" t="s">
        <v>3</v>
      </c>
      <c r="EO50" s="2" t="s">
        <v>3</v>
      </c>
      <c r="EP50" s="2" t="s">
        <v>3</v>
      </c>
      <c r="EQ50" s="2" t="s">
        <v>3</v>
      </c>
      <c r="ER50" s="2" t="s">
        <v>3</v>
      </c>
      <c r="ES50" s="2" t="s">
        <v>3</v>
      </c>
      <c r="ET50" s="2" t="s">
        <v>3</v>
      </c>
      <c r="EU50" s="2" t="s">
        <v>3</v>
      </c>
      <c r="EV50" s="2" t="s">
        <v>3</v>
      </c>
      <c r="EW50" s="2" t="s">
        <v>3</v>
      </c>
      <c r="EX50" s="2" t="s">
        <v>3</v>
      </c>
      <c r="EY50" s="2">
        <v>18</v>
      </c>
      <c r="EZ50" s="2">
        <v>32</v>
      </c>
      <c r="FA50" s="2" t="s">
        <v>3</v>
      </c>
      <c r="FB50" s="17" t="s">
        <v>3</v>
      </c>
      <c r="FC50" s="17" t="s">
        <v>3</v>
      </c>
      <c r="FD50" s="17" t="s">
        <v>3</v>
      </c>
      <c r="FE50" s="17" t="s">
        <v>3</v>
      </c>
      <c r="FF50" s="3" t="s">
        <v>3</v>
      </c>
      <c r="FG50" s="18" t="s">
        <v>3</v>
      </c>
      <c r="FH50" s="18" t="s">
        <v>3</v>
      </c>
      <c r="FI50" s="18" t="s">
        <v>3</v>
      </c>
      <c r="FJ50" s="18" t="s">
        <v>3</v>
      </c>
      <c r="FK50" s="18" t="s">
        <v>3</v>
      </c>
      <c r="FL50" s="18" t="s">
        <v>3</v>
      </c>
      <c r="FM50" s="17" t="s">
        <v>3</v>
      </c>
      <c r="FN50" s="17" t="s">
        <v>3</v>
      </c>
      <c r="FO50" s="8" t="s">
        <v>3</v>
      </c>
      <c r="FT50" s="140"/>
      <c r="FW50" s="121"/>
      <c r="FX50" s="121"/>
      <c r="FY50" s="23"/>
      <c r="FZ50" s="23"/>
      <c r="GA50" s="23"/>
      <c r="GB50" s="23"/>
      <c r="GC50" s="23"/>
      <c r="GD50" s="23"/>
      <c r="GG50" s="23"/>
    </row>
    <row r="51" spans="2:273" x14ac:dyDescent="0.25">
      <c r="B51" s="7" t="s">
        <v>168</v>
      </c>
      <c r="C51" s="2" t="s">
        <v>175</v>
      </c>
      <c r="D51" s="109">
        <v>7413</v>
      </c>
      <c r="E51" s="41">
        <v>140</v>
      </c>
      <c r="F51" s="2">
        <v>56.424999999999997</v>
      </c>
      <c r="G51" s="4">
        <v>4</v>
      </c>
      <c r="H51" s="2">
        <v>90.400134916910375</v>
      </c>
      <c r="I51" s="2">
        <v>1.0162840195432856</v>
      </c>
      <c r="J51" s="2">
        <v>8.8986839408298976E-2</v>
      </c>
      <c r="K51" s="2">
        <v>3.4760823043218203E-2</v>
      </c>
      <c r="L51" s="2">
        <v>0.47445142551987196</v>
      </c>
      <c r="M51" s="2">
        <v>9.0406603496437241E-2</v>
      </c>
      <c r="N51" s="2">
        <v>11.743442005401308</v>
      </c>
      <c r="O51" s="2">
        <v>1.539512357348781</v>
      </c>
      <c r="P51" s="2">
        <v>52.607735165563923</v>
      </c>
      <c r="Q51" s="2">
        <v>1.8837972105181375</v>
      </c>
      <c r="R51" s="2" t="s">
        <v>3</v>
      </c>
      <c r="S51" s="2" t="s">
        <v>3</v>
      </c>
      <c r="T51" s="2">
        <v>22.25982504510992</v>
      </c>
      <c r="U51" s="2">
        <v>2.4313774748645529</v>
      </c>
      <c r="V51" s="2">
        <v>0.17527009513422254</v>
      </c>
      <c r="W51" s="2">
        <v>8.5299886827626455E-3</v>
      </c>
      <c r="X51" s="2">
        <v>12.445732259146409</v>
      </c>
      <c r="Y51" s="2">
        <v>1.2407947682940972</v>
      </c>
      <c r="Z51" s="2">
        <v>0.1876084578392849</v>
      </c>
      <c r="AA51" s="2">
        <v>3.8164172385441633E-2</v>
      </c>
      <c r="AB51" s="2" t="s">
        <v>3</v>
      </c>
      <c r="AC51" s="2" t="s">
        <v>3</v>
      </c>
      <c r="AD51" s="2">
        <v>99.983051293123239</v>
      </c>
      <c r="AE51" s="2">
        <v>1.5573370811549903E-2</v>
      </c>
      <c r="AF51" s="2">
        <v>15.209569264000406</v>
      </c>
      <c r="AG51" s="2">
        <v>1.8019550948158425</v>
      </c>
      <c r="AH51" s="2">
        <v>7.8353587253939914</v>
      </c>
      <c r="AI51" s="2">
        <v>0.91664899926505039</v>
      </c>
      <c r="AJ51" s="2">
        <v>100.76815423740771</v>
      </c>
      <c r="AK51" s="2">
        <v>0.10543029393577386</v>
      </c>
      <c r="AL51" s="2">
        <v>2.8558565598215614E-3</v>
      </c>
      <c r="AM51" s="2">
        <v>1.1481407201935807E-2</v>
      </c>
      <c r="AN51" s="2">
        <v>0.44427103775172455</v>
      </c>
      <c r="AO51" s="2">
        <v>1.3374060961825158</v>
      </c>
      <c r="AP51" s="2">
        <v>0.18955244177305736</v>
      </c>
      <c r="AQ51" s="2" t="s">
        <v>3</v>
      </c>
      <c r="AR51" s="2">
        <v>0.40922659837811448</v>
      </c>
      <c r="AS51" s="2">
        <v>4.7733451571397752E-3</v>
      </c>
      <c r="AT51" s="2">
        <v>0.59564037950589654</v>
      </c>
      <c r="AU51" s="2">
        <v>4.8407858743878766E-3</v>
      </c>
      <c r="AV51" s="2">
        <v>3.0000479483845939</v>
      </c>
      <c r="AW51" s="2">
        <v>4</v>
      </c>
      <c r="AX51" s="7">
        <v>0.59282637809250882</v>
      </c>
      <c r="AY51" s="2">
        <v>5.2346934199645943E-2</v>
      </c>
      <c r="AZ51" s="2">
        <v>0.40717362190749118</v>
      </c>
      <c r="BA51" s="2">
        <v>5.23469341996462E-2</v>
      </c>
      <c r="BB51" s="2">
        <v>2.1653622934812513</v>
      </c>
      <c r="BC51" s="2">
        <v>0.21839910660797368</v>
      </c>
      <c r="BD51" s="2">
        <v>7.741085005141791</v>
      </c>
      <c r="BE51" s="2">
        <v>1.01720484493806</v>
      </c>
      <c r="BF51" s="2">
        <v>0.31706736820494896</v>
      </c>
      <c r="BG51" s="2">
        <v>2.2198162115467275E-2</v>
      </c>
      <c r="BH51" s="2">
        <v>9.6170111002593248E-2</v>
      </c>
      <c r="BI51" s="2">
        <v>1.1843687888953907E-2</v>
      </c>
      <c r="BJ51" s="2">
        <v>0.67846826715635378</v>
      </c>
      <c r="BK51" s="2">
        <v>2.9171758919415817E-2</v>
      </c>
      <c r="BL51" s="2">
        <v>0.22536162184105302</v>
      </c>
      <c r="BM51" s="2">
        <v>2.6271428812028493E-2</v>
      </c>
      <c r="BN51" s="2">
        <v>0.75061859501065353</v>
      </c>
      <c r="BO51" s="8">
        <v>2.9228269720462448E-2</v>
      </c>
      <c r="BP51" s="2">
        <v>40.556924819942502</v>
      </c>
      <c r="BQ51" s="2">
        <v>0.25037762245805506</v>
      </c>
      <c r="BR51" s="2" t="s">
        <v>3</v>
      </c>
      <c r="BS51" s="2" t="s">
        <v>3</v>
      </c>
      <c r="BT51" s="2">
        <v>9.3427572305185382</v>
      </c>
      <c r="BU51" s="2">
        <v>0.96932230806069075</v>
      </c>
      <c r="BV51" s="2">
        <v>0.14379770267387654</v>
      </c>
      <c r="BW51" s="2">
        <v>2.1237407380201006E-2</v>
      </c>
      <c r="BX51" s="2">
        <v>49.368278916968208</v>
      </c>
      <c r="BY51" s="2">
        <v>0.66702287211103317</v>
      </c>
      <c r="BZ51" s="2">
        <v>0.10571990770649639</v>
      </c>
      <c r="CA51" s="2">
        <v>1.8680068968913072E-2</v>
      </c>
      <c r="CB51" s="2">
        <v>0.38400785450418162</v>
      </c>
      <c r="CC51" s="2">
        <v>6.1648889381927065E-2</v>
      </c>
      <c r="CD51" s="2">
        <v>7.6027314764884252E-2</v>
      </c>
      <c r="CE51" s="2">
        <v>2.0744660101684263E-2</v>
      </c>
      <c r="CF51" s="2" t="s">
        <v>3</v>
      </c>
      <c r="CG51" s="2" t="s">
        <v>3</v>
      </c>
      <c r="CH51" s="2" t="s">
        <v>3</v>
      </c>
      <c r="CI51" s="2" t="s">
        <v>3</v>
      </c>
      <c r="CJ51" s="2">
        <v>99.977513747078689</v>
      </c>
      <c r="CK51" s="2">
        <v>90.400134916910375</v>
      </c>
      <c r="CL51" s="2">
        <v>9.5998650830896287E-2</v>
      </c>
      <c r="CM51" s="2">
        <v>0.90400134916910369</v>
      </c>
      <c r="CN51" s="7">
        <v>0.1</v>
      </c>
      <c r="CO51" s="2">
        <v>989.8337134674764</v>
      </c>
      <c r="CP51" s="2">
        <v>36.747189033569363</v>
      </c>
      <c r="CQ51" s="2">
        <v>1.511617550960517</v>
      </c>
      <c r="CR51" s="2">
        <v>0.13796803623444714</v>
      </c>
      <c r="CS51" s="136">
        <v>56.354095000000001</v>
      </c>
      <c r="CT51" s="2">
        <v>160.855188</v>
      </c>
      <c r="CU51" s="2" t="s">
        <v>168</v>
      </c>
      <c r="CV51" s="2" t="s">
        <v>175</v>
      </c>
      <c r="CW51" s="2" t="s">
        <v>1701</v>
      </c>
      <c r="CX51" s="2" t="s">
        <v>3</v>
      </c>
      <c r="CY51" s="2">
        <v>7413</v>
      </c>
      <c r="CZ51" s="2">
        <v>52.013005003479883</v>
      </c>
      <c r="DA51" s="2">
        <v>0.84590366317372911</v>
      </c>
      <c r="DB51" s="2">
        <v>13.675442554641954</v>
      </c>
      <c r="DC51" s="2">
        <v>8.6625449406461623</v>
      </c>
      <c r="DD51" s="2">
        <v>0.16112450727118649</v>
      </c>
      <c r="DE51" s="2">
        <v>10.714779733533902</v>
      </c>
      <c r="DF51" s="2">
        <v>9.2243780412754255</v>
      </c>
      <c r="DG51" s="2">
        <v>3.192279300310382</v>
      </c>
      <c r="DH51" s="2">
        <v>1.2688554947605937</v>
      </c>
      <c r="DI51" s="2">
        <v>0.24168676090677971</v>
      </c>
      <c r="DJ51" s="2">
        <v>99.999999999999986</v>
      </c>
      <c r="DK51" s="2">
        <v>0.68797707354168935</v>
      </c>
      <c r="DL51" s="2" t="s">
        <v>3</v>
      </c>
      <c r="DM51" s="2" t="s">
        <v>3</v>
      </c>
      <c r="DN51" s="2" t="s">
        <v>3</v>
      </c>
      <c r="DO51" s="2" t="s">
        <v>3</v>
      </c>
      <c r="DP51" s="2">
        <v>252</v>
      </c>
      <c r="DQ51" s="2">
        <v>843</v>
      </c>
      <c r="DR51" s="2">
        <v>46</v>
      </c>
      <c r="DS51" s="2">
        <v>188</v>
      </c>
      <c r="DT51" s="2" t="s">
        <v>3</v>
      </c>
      <c r="DU51" s="2">
        <v>72</v>
      </c>
      <c r="DV51" s="2">
        <v>20</v>
      </c>
      <c r="DW51" s="2">
        <v>24</v>
      </c>
      <c r="DX51" s="2">
        <v>487</v>
      </c>
      <c r="DY51" s="2">
        <v>20.183199999999999</v>
      </c>
      <c r="DZ51" s="2">
        <v>71</v>
      </c>
      <c r="EA51" s="2" t="s">
        <v>226</v>
      </c>
      <c r="EB51" s="2" t="s">
        <v>3</v>
      </c>
      <c r="EC51" s="2" t="s">
        <v>3</v>
      </c>
      <c r="ED51" s="2" t="s">
        <v>3</v>
      </c>
      <c r="EE51" s="2" t="s">
        <v>3</v>
      </c>
      <c r="EF51" s="2">
        <v>409</v>
      </c>
      <c r="EG51" s="2" t="s">
        <v>226</v>
      </c>
      <c r="EH51" s="2" t="s">
        <v>1684</v>
      </c>
      <c r="EI51" s="2" t="s">
        <v>229</v>
      </c>
      <c r="EJ51" s="2" t="s">
        <v>3</v>
      </c>
      <c r="EK51" s="2" t="s">
        <v>3</v>
      </c>
      <c r="EL51" s="2" t="s">
        <v>3</v>
      </c>
      <c r="EM51" s="2" t="s">
        <v>3</v>
      </c>
      <c r="EN51" s="2" t="s">
        <v>3</v>
      </c>
      <c r="EO51" s="2" t="s">
        <v>3</v>
      </c>
      <c r="EP51" s="2" t="s">
        <v>3</v>
      </c>
      <c r="EQ51" s="2" t="s">
        <v>3</v>
      </c>
      <c r="ER51" s="2" t="s">
        <v>3</v>
      </c>
      <c r="ES51" s="2" t="s">
        <v>3</v>
      </c>
      <c r="ET51" s="2" t="s">
        <v>3</v>
      </c>
      <c r="EU51" s="2" t="s">
        <v>3</v>
      </c>
      <c r="EV51" s="2" t="s">
        <v>3</v>
      </c>
      <c r="EW51" s="2" t="s">
        <v>3</v>
      </c>
      <c r="EX51" s="2" t="s">
        <v>3</v>
      </c>
      <c r="EY51" s="2">
        <v>19</v>
      </c>
      <c r="EZ51" s="2">
        <v>21</v>
      </c>
      <c r="FA51" s="2" t="s">
        <v>3</v>
      </c>
      <c r="FB51" s="17" t="s">
        <v>3</v>
      </c>
      <c r="FC51" s="17" t="s">
        <v>3</v>
      </c>
      <c r="FD51" s="17" t="s">
        <v>3</v>
      </c>
      <c r="FE51" s="17" t="s">
        <v>3</v>
      </c>
      <c r="FF51" s="3" t="s">
        <v>3</v>
      </c>
      <c r="FG51" s="18" t="s">
        <v>3</v>
      </c>
      <c r="FH51" s="18" t="s">
        <v>3</v>
      </c>
      <c r="FI51" s="18" t="s">
        <v>3</v>
      </c>
      <c r="FJ51" s="18" t="s">
        <v>3</v>
      </c>
      <c r="FK51" s="18" t="s">
        <v>3</v>
      </c>
      <c r="FL51" s="18" t="s">
        <v>3</v>
      </c>
      <c r="FM51" s="17" t="s">
        <v>3</v>
      </c>
      <c r="FN51" s="17" t="s">
        <v>3</v>
      </c>
      <c r="FO51" s="8" t="s">
        <v>3</v>
      </c>
      <c r="FT51" s="140"/>
      <c r="FW51" s="121"/>
      <c r="FX51" s="121"/>
      <c r="FY51" s="23"/>
      <c r="FZ51" s="23"/>
      <c r="GA51" s="23"/>
      <c r="GB51" s="23"/>
      <c r="GC51" s="23"/>
      <c r="GD51" s="23"/>
      <c r="GG51" s="23"/>
    </row>
    <row r="52" spans="2:273" x14ac:dyDescent="0.25">
      <c r="B52" s="7" t="s">
        <v>168</v>
      </c>
      <c r="C52" s="2" t="s">
        <v>175</v>
      </c>
      <c r="D52" s="109" t="s">
        <v>203</v>
      </c>
      <c r="E52" s="41">
        <v>140</v>
      </c>
      <c r="F52" s="2">
        <v>56.424999999999997</v>
      </c>
      <c r="G52" s="4">
        <v>2</v>
      </c>
      <c r="H52" s="2">
        <v>89.849922068291292</v>
      </c>
      <c r="I52" s="2">
        <v>0.32719379918773983</v>
      </c>
      <c r="J52" s="2">
        <v>0</v>
      </c>
      <c r="K52" s="2">
        <v>0</v>
      </c>
      <c r="L52" s="2">
        <v>0.41200000000000003</v>
      </c>
      <c r="M52" s="2">
        <v>2.4041630560342597E-2</v>
      </c>
      <c r="N52" s="2">
        <v>14.305</v>
      </c>
      <c r="O52" s="2">
        <v>0.44547727214752425</v>
      </c>
      <c r="P52" s="2">
        <v>45.19</v>
      </c>
      <c r="Q52" s="2">
        <v>0.63639610306789174</v>
      </c>
      <c r="R52" s="2" t="s">
        <v>3</v>
      </c>
      <c r="S52" s="2" t="s">
        <v>3</v>
      </c>
      <c r="T52" s="2">
        <v>23.265000000000001</v>
      </c>
      <c r="U52" s="2">
        <v>0.75660425586960611</v>
      </c>
      <c r="V52" s="2">
        <v>0</v>
      </c>
      <c r="W52" s="2">
        <v>0</v>
      </c>
      <c r="X52" s="2">
        <v>14.505000000000001</v>
      </c>
      <c r="Y52" s="2">
        <v>0.17677669529663689</v>
      </c>
      <c r="Z52" s="2">
        <v>0.20750000000000002</v>
      </c>
      <c r="AA52" s="2">
        <v>3.181980515339463E-2</v>
      </c>
      <c r="AB52" s="2" t="s">
        <v>3</v>
      </c>
      <c r="AC52" s="2" t="s">
        <v>3</v>
      </c>
      <c r="AD52" s="2">
        <v>97.884500000000003</v>
      </c>
      <c r="AE52" s="2">
        <v>0.15627059864222956</v>
      </c>
      <c r="AF52" s="2">
        <v>11.852087871536341</v>
      </c>
      <c r="AG52" s="2">
        <v>0.31831417046588018</v>
      </c>
      <c r="AH52" s="2">
        <v>12.683832105427495</v>
      </c>
      <c r="AI52" s="2">
        <v>1.1946192779900924</v>
      </c>
      <c r="AJ52" s="2">
        <v>99.155419976963842</v>
      </c>
      <c r="AK52" s="2">
        <v>3.6569746987632323E-2</v>
      </c>
      <c r="AL52" s="2" t="s">
        <v>3</v>
      </c>
      <c r="AM52" s="2">
        <v>9.8724851975625465E-3</v>
      </c>
      <c r="AN52" s="2">
        <v>0.53719906243220339</v>
      </c>
      <c r="AO52" s="2">
        <v>1.1388143401421458</v>
      </c>
      <c r="AP52" s="2">
        <v>0.3041327330066288</v>
      </c>
      <c r="AQ52" s="2" t="s">
        <v>3</v>
      </c>
      <c r="AR52" s="2">
        <v>0.31580331596802436</v>
      </c>
      <c r="AS52" s="2">
        <v>0</v>
      </c>
      <c r="AT52" s="2">
        <v>0.68891574856335591</v>
      </c>
      <c r="AU52" s="2">
        <v>5.3167617020279424E-3</v>
      </c>
      <c r="AV52" s="2">
        <v>3.0000544470119488</v>
      </c>
      <c r="AW52" s="2">
        <v>4</v>
      </c>
      <c r="AX52" s="7">
        <v>0.68567409583455008</v>
      </c>
      <c r="AY52" s="2">
        <v>8.4150798508801274E-3</v>
      </c>
      <c r="AZ52" s="2">
        <v>0.31432590416544992</v>
      </c>
      <c r="BA52" s="2">
        <v>8.4150798508801274E-3</v>
      </c>
      <c r="BB52" s="2">
        <v>1.0444123366217219</v>
      </c>
      <c r="BC52" s="2">
        <v>0.12625769148321517</v>
      </c>
      <c r="BD52" s="2">
        <v>2.980546908391573</v>
      </c>
      <c r="BE52" s="2">
        <v>0.47079714491423391</v>
      </c>
      <c r="BF52" s="2">
        <v>0.4900726809833979</v>
      </c>
      <c r="BG52" s="2">
        <v>3.0265638810515E-2</v>
      </c>
      <c r="BH52" s="2">
        <v>0.15359548242257082</v>
      </c>
      <c r="BI52" s="2">
        <v>1.4784790092081222E-2</v>
      </c>
      <c r="BJ52" s="2">
        <v>0.57511424381767828</v>
      </c>
      <c r="BK52" s="2">
        <v>6.9012829379597306E-3</v>
      </c>
      <c r="BL52" s="2">
        <v>0.2712902737597509</v>
      </c>
      <c r="BM52" s="2">
        <v>7.8835071541215902E-3</v>
      </c>
      <c r="BN52" s="2">
        <v>0.67951162980405233</v>
      </c>
      <c r="BO52" s="8">
        <v>3.7158992048190566E-3</v>
      </c>
      <c r="BP52" s="2">
        <v>41.135000000000005</v>
      </c>
      <c r="BQ52" s="2">
        <v>0.19091883092037004</v>
      </c>
      <c r="BR52" s="2">
        <v>2.8000000000000001E-2</v>
      </c>
      <c r="BS52" s="2">
        <v>5.6568542494923532E-3</v>
      </c>
      <c r="BT52" s="2">
        <v>9.9450000000000003</v>
      </c>
      <c r="BU52" s="2">
        <v>0.28991378028648457</v>
      </c>
      <c r="BV52" s="2">
        <v>0.1545</v>
      </c>
      <c r="BW52" s="2">
        <v>1.2020815280171319E-2</v>
      </c>
      <c r="BX52" s="2">
        <v>49.405000000000001</v>
      </c>
      <c r="BY52" s="2">
        <v>0.33234018715767655</v>
      </c>
      <c r="BZ52" s="2">
        <v>0.14300000000000002</v>
      </c>
      <c r="CA52" s="2">
        <v>1.2727922061357847E-2</v>
      </c>
      <c r="CB52" s="2">
        <v>0.1095</v>
      </c>
      <c r="CC52" s="2">
        <v>1.3435028842544395E-2</v>
      </c>
      <c r="CD52" s="2">
        <v>0.35599999999999998</v>
      </c>
      <c r="CE52" s="2">
        <v>8.4852813742385784E-3</v>
      </c>
      <c r="CF52" s="2" t="s">
        <v>3</v>
      </c>
      <c r="CG52" s="2" t="s">
        <v>3</v>
      </c>
      <c r="CH52" s="2" t="s">
        <v>3</v>
      </c>
      <c r="CI52" s="2" t="s">
        <v>3</v>
      </c>
      <c r="CJ52" s="2">
        <v>101.27599999999998</v>
      </c>
      <c r="CK52" s="2">
        <v>89.852183856860677</v>
      </c>
      <c r="CL52" s="2">
        <v>0.10150077931708708</v>
      </c>
      <c r="CM52" s="2">
        <v>0.89849922068291299</v>
      </c>
      <c r="CN52" s="7">
        <v>0.1</v>
      </c>
      <c r="CO52" s="2">
        <v>1246.0236155968398</v>
      </c>
      <c r="CP52" s="2">
        <v>69.884059127219572</v>
      </c>
      <c r="CQ52" s="2">
        <v>2.017432500903686</v>
      </c>
      <c r="CR52" s="2">
        <v>6.2910365069751076E-2</v>
      </c>
      <c r="CS52" s="136">
        <v>56.452942999999998</v>
      </c>
      <c r="CT52" s="2">
        <v>160.80921900000001</v>
      </c>
      <c r="CU52" s="2" t="s">
        <v>168</v>
      </c>
      <c r="CV52" s="2" t="s">
        <v>175</v>
      </c>
      <c r="CW52" s="2" t="s">
        <v>3</v>
      </c>
      <c r="CX52" s="2" t="s">
        <v>1824</v>
      </c>
      <c r="CY52" s="2" t="s">
        <v>1834</v>
      </c>
      <c r="CZ52" s="2">
        <v>50.469187575401854</v>
      </c>
      <c r="DA52" s="2">
        <v>0.88784653062957342</v>
      </c>
      <c r="DB52" s="2">
        <v>13.564601932206649</v>
      </c>
      <c r="DC52" s="2">
        <v>9.0395686627756486</v>
      </c>
      <c r="DD52" s="2">
        <v>0.16426672473623211</v>
      </c>
      <c r="DE52" s="2">
        <v>12.385509490848417</v>
      </c>
      <c r="DF52" s="2">
        <v>9.694760073389892</v>
      </c>
      <c r="DG52" s="2">
        <v>2.7109048438065293</v>
      </c>
      <c r="DH52" s="2">
        <v>0.90094755775577595</v>
      </c>
      <c r="DI52" s="2">
        <v>0.18240660844943563</v>
      </c>
      <c r="DJ52" s="2">
        <v>100.00000000000001</v>
      </c>
      <c r="DK52" s="2">
        <v>0.70950107232026927</v>
      </c>
      <c r="DL52" s="2" t="s">
        <v>3</v>
      </c>
      <c r="DM52" s="2">
        <v>7.422926369354224</v>
      </c>
      <c r="DN52" s="2">
        <v>0.49351019184418349</v>
      </c>
      <c r="DO52" s="2">
        <v>30</v>
      </c>
      <c r="DP52" s="2">
        <v>252</v>
      </c>
      <c r="DQ52" s="2">
        <v>862</v>
      </c>
      <c r="DR52" s="2">
        <v>50</v>
      </c>
      <c r="DS52" s="2">
        <v>255</v>
      </c>
      <c r="DT52" s="2" t="s">
        <v>3</v>
      </c>
      <c r="DU52" s="2">
        <v>81</v>
      </c>
      <c r="DV52" s="2">
        <v>17</v>
      </c>
      <c r="DW52" s="2">
        <v>12</v>
      </c>
      <c r="DX52" s="2">
        <v>476</v>
      </c>
      <c r="DY52" s="2">
        <v>16</v>
      </c>
      <c r="DZ52" s="2">
        <v>66</v>
      </c>
      <c r="EA52" s="2">
        <v>1.2104499209493478</v>
      </c>
      <c r="EB52" s="2" t="s">
        <v>3</v>
      </c>
      <c r="EC52" s="2" t="s">
        <v>3</v>
      </c>
      <c r="ED52" s="2" t="s">
        <v>3</v>
      </c>
      <c r="EE52" s="2">
        <v>0.2837351760851376</v>
      </c>
      <c r="EF52" s="2">
        <v>331</v>
      </c>
      <c r="EG52" s="2">
        <v>6.490244985957986</v>
      </c>
      <c r="EH52" s="2">
        <v>17.010521674827245</v>
      </c>
      <c r="EI52" s="2">
        <v>2.6934729395946775</v>
      </c>
      <c r="EJ52" s="2">
        <v>13.553268836384941</v>
      </c>
      <c r="EK52" s="2">
        <v>3.6795422614940354</v>
      </c>
      <c r="EL52" s="2">
        <v>1.0865227645436466</v>
      </c>
      <c r="EM52" s="2">
        <v>3.1669969368789967</v>
      </c>
      <c r="EN52" s="2">
        <v>0.52233189978116856</v>
      </c>
      <c r="EO52" s="2">
        <v>2.9222287362340214</v>
      </c>
      <c r="EP52" s="2">
        <v>0.57974639154957208</v>
      </c>
      <c r="EQ52" s="2">
        <v>1.669828130308235</v>
      </c>
      <c r="ER52" s="2">
        <v>0.23890265114824974</v>
      </c>
      <c r="ES52" s="2">
        <v>1.452608672708938</v>
      </c>
      <c r="ET52" s="2">
        <v>0.21345755062956548</v>
      </c>
      <c r="EU52" s="2">
        <v>2.0477519162199371</v>
      </c>
      <c r="EV52" s="2">
        <v>0.13427592879157554</v>
      </c>
      <c r="EW52" s="2" t="s">
        <v>3</v>
      </c>
      <c r="EX52" s="2">
        <v>3.41188212978209E-2</v>
      </c>
      <c r="EY52" s="2">
        <v>3.0711349999999995</v>
      </c>
      <c r="EZ52" s="2">
        <v>0.45137884852920745</v>
      </c>
      <c r="FA52" s="2">
        <v>0.31013399938529684</v>
      </c>
      <c r="FB52" s="17">
        <v>0.70345000000000002</v>
      </c>
      <c r="FC52" s="17" t="s">
        <v>3</v>
      </c>
      <c r="FD52" s="17">
        <v>0.51309700000000003</v>
      </c>
      <c r="FE52" s="17">
        <v>6.0000000000000002E-6</v>
      </c>
      <c r="FF52" s="3" t="s">
        <v>3</v>
      </c>
      <c r="FG52" s="18" t="s">
        <v>3</v>
      </c>
      <c r="FH52" s="18" t="s">
        <v>3</v>
      </c>
      <c r="FI52" s="18" t="s">
        <v>3</v>
      </c>
      <c r="FJ52" s="18" t="s">
        <v>3</v>
      </c>
      <c r="FK52" s="18" t="s">
        <v>3</v>
      </c>
      <c r="FL52" s="18" t="s">
        <v>3</v>
      </c>
      <c r="FM52" s="17" t="s">
        <v>3</v>
      </c>
      <c r="FN52" s="17" t="s">
        <v>3</v>
      </c>
      <c r="FO52" s="8" t="s">
        <v>3</v>
      </c>
      <c r="FT52" s="140"/>
      <c r="FW52" s="121"/>
      <c r="FX52" s="121"/>
      <c r="FY52" s="23"/>
      <c r="FZ52" s="23"/>
      <c r="GA52" s="23"/>
      <c r="GB52" s="23"/>
      <c r="GC52" s="23"/>
      <c r="GD52" s="23"/>
      <c r="GG52" s="23"/>
    </row>
    <row r="53" spans="2:273" s="35" customFormat="1" x14ac:dyDescent="0.25">
      <c r="B53" s="7" t="s">
        <v>168</v>
      </c>
      <c r="C53" s="2" t="s">
        <v>183</v>
      </c>
      <c r="D53" s="109" t="s">
        <v>811</v>
      </c>
      <c r="E53" s="41">
        <v>140</v>
      </c>
      <c r="F53" s="2">
        <v>56.38</v>
      </c>
      <c r="G53" s="4">
        <v>1</v>
      </c>
      <c r="H53" s="2">
        <v>88.960571440025731</v>
      </c>
      <c r="I53" s="2" t="s">
        <v>3</v>
      </c>
      <c r="J53" s="2">
        <v>1.3066640865869434E-2</v>
      </c>
      <c r="K53" s="2" t="s">
        <v>3</v>
      </c>
      <c r="L53" s="2">
        <v>0.93780578183896512</v>
      </c>
      <c r="M53" s="2" t="s">
        <v>3</v>
      </c>
      <c r="N53" s="2">
        <v>11.859722129403632</v>
      </c>
      <c r="O53" s="2" t="s">
        <v>3</v>
      </c>
      <c r="P53" s="2">
        <v>48.286723993644223</v>
      </c>
      <c r="Q53" s="2" t="s">
        <v>3</v>
      </c>
      <c r="R53" s="2" t="s">
        <v>3</v>
      </c>
      <c r="S53" s="2" t="s">
        <v>3</v>
      </c>
      <c r="T53" s="2">
        <v>25.64452951614528</v>
      </c>
      <c r="U53" s="2" t="s">
        <v>3</v>
      </c>
      <c r="V53" s="2">
        <v>0.24457559849703706</v>
      </c>
      <c r="W53" s="2" t="s">
        <v>3</v>
      </c>
      <c r="X53" s="2">
        <v>12.897073770663495</v>
      </c>
      <c r="Y53" s="2" t="s">
        <v>3</v>
      </c>
      <c r="Z53" s="2">
        <v>0.11091682933470848</v>
      </c>
      <c r="AA53" s="2" t="s">
        <v>3</v>
      </c>
      <c r="AB53" s="2" t="s">
        <v>3</v>
      </c>
      <c r="AC53" s="2" t="s">
        <v>3</v>
      </c>
      <c r="AD53" s="2">
        <v>99.994414260393214</v>
      </c>
      <c r="AE53" s="2" t="s">
        <v>3</v>
      </c>
      <c r="AF53" s="2">
        <v>14.931116768024653</v>
      </c>
      <c r="AG53" s="2" t="s">
        <v>3</v>
      </c>
      <c r="AH53" s="2">
        <v>11.90643781742679</v>
      </c>
      <c r="AI53" s="2" t="s">
        <v>3</v>
      </c>
      <c r="AJ53" s="2">
        <v>101.18743932969937</v>
      </c>
      <c r="AK53" s="2" t="s">
        <v>3</v>
      </c>
      <c r="AL53" s="2">
        <v>4.1764934248863351E-4</v>
      </c>
      <c r="AM53" s="2">
        <v>2.2543231864765593E-2</v>
      </c>
      <c r="AN53" s="2">
        <v>0.44681190272609267</v>
      </c>
      <c r="AO53" s="2">
        <v>1.2207751117232633</v>
      </c>
      <c r="AP53" s="2">
        <v>0.28638942596527617</v>
      </c>
      <c r="AQ53" s="2" t="s">
        <v>3</v>
      </c>
      <c r="AR53" s="2">
        <v>0.39913110151934383</v>
      </c>
      <c r="AS53" s="2">
        <v>6.6217379834833182E-3</v>
      </c>
      <c r="AT53" s="2">
        <v>0.61450926775985326</v>
      </c>
      <c r="AU53" s="2">
        <v>2.8514697008624589E-3</v>
      </c>
      <c r="AV53" s="2">
        <v>3.0000508985854291</v>
      </c>
      <c r="AW53" s="2">
        <v>4</v>
      </c>
      <c r="AX53" s="7">
        <v>0.60623993122613373</v>
      </c>
      <c r="AY53" s="2" t="s">
        <v>3</v>
      </c>
      <c r="AZ53" s="2">
        <v>0.39376006877386627</v>
      </c>
      <c r="BA53" s="2" t="s">
        <v>3</v>
      </c>
      <c r="BB53" s="2">
        <v>1.3936656361318913</v>
      </c>
      <c r="BC53" s="2" t="s">
        <v>3</v>
      </c>
      <c r="BD53" s="2">
        <v>4.3415232959915429</v>
      </c>
      <c r="BE53" s="2" t="s">
        <v>3</v>
      </c>
      <c r="BF53" s="2">
        <v>0.41776929279729186</v>
      </c>
      <c r="BG53" s="2" t="s">
        <v>3</v>
      </c>
      <c r="BH53" s="2">
        <v>0.14656749182938184</v>
      </c>
      <c r="BI53" s="2" t="s">
        <v>3</v>
      </c>
      <c r="BJ53" s="2">
        <v>0.62476449893337294</v>
      </c>
      <c r="BK53" s="2" t="s">
        <v>3</v>
      </c>
      <c r="BL53" s="2">
        <v>0.22866800923724526</v>
      </c>
      <c r="BM53" s="2" t="s">
        <v>3</v>
      </c>
      <c r="BN53" s="2">
        <v>0.73206081670428946</v>
      </c>
      <c r="BO53" s="8" t="s">
        <v>3</v>
      </c>
      <c r="BP53" s="2">
        <v>40.297476149211775</v>
      </c>
      <c r="BQ53" s="2" t="s">
        <v>3</v>
      </c>
      <c r="BR53" s="2" t="s">
        <v>3</v>
      </c>
      <c r="BS53" s="2" t="s">
        <v>3</v>
      </c>
      <c r="BT53" s="2">
        <v>10.701696548156567</v>
      </c>
      <c r="BU53" s="2" t="s">
        <v>3</v>
      </c>
      <c r="BV53" s="2">
        <v>0.19031800288595568</v>
      </c>
      <c r="BW53" s="2" t="s">
        <v>3</v>
      </c>
      <c r="BX53" s="2">
        <v>48.382647408107722</v>
      </c>
      <c r="BY53" s="2" t="s">
        <v>3</v>
      </c>
      <c r="BZ53" s="2">
        <v>0.15114293258424641</v>
      </c>
      <c r="CA53" s="2" t="s">
        <v>3</v>
      </c>
      <c r="CB53" s="2">
        <v>0.17725653684385503</v>
      </c>
      <c r="CC53" s="2" t="s">
        <v>3</v>
      </c>
      <c r="CD53" s="2">
        <v>7.8569841827653294E-2</v>
      </c>
      <c r="CE53" s="2" t="s">
        <v>3</v>
      </c>
      <c r="CF53" s="2" t="s">
        <v>3</v>
      </c>
      <c r="CG53" s="2" t="s">
        <v>3</v>
      </c>
      <c r="CH53" s="2" t="s">
        <v>3</v>
      </c>
      <c r="CI53" s="2" t="s">
        <v>3</v>
      </c>
      <c r="CJ53" s="2">
        <v>99.97910741961779</v>
      </c>
      <c r="CK53" s="2">
        <v>88.960571440025731</v>
      </c>
      <c r="CL53" s="2">
        <v>0.11039428559974268</v>
      </c>
      <c r="CM53" s="2">
        <v>0.88960571440025726</v>
      </c>
      <c r="CN53" s="7">
        <v>0.1</v>
      </c>
      <c r="CO53" s="2">
        <v>1132.0828471912196</v>
      </c>
      <c r="CP53" s="2" t="s">
        <v>3</v>
      </c>
      <c r="CQ53" s="2">
        <v>1.9167859717879203</v>
      </c>
      <c r="CR53" s="2" t="s">
        <v>3</v>
      </c>
      <c r="CS53" s="136">
        <v>56.501972000000002</v>
      </c>
      <c r="CT53" s="2">
        <v>160.773528</v>
      </c>
      <c r="CU53" s="2" t="s">
        <v>168</v>
      </c>
      <c r="CV53" s="2" t="s">
        <v>183</v>
      </c>
      <c r="CW53" s="2" t="s">
        <v>1691</v>
      </c>
      <c r="CX53" s="2" t="s">
        <v>3</v>
      </c>
      <c r="CY53" s="2" t="s">
        <v>1690</v>
      </c>
      <c r="CZ53" s="2">
        <v>53.278618813843991</v>
      </c>
      <c r="DA53" s="2">
        <v>0.67916047574725025</v>
      </c>
      <c r="DB53" s="2">
        <v>11.880239963817573</v>
      </c>
      <c r="DC53" s="2">
        <v>8.1815583683791946</v>
      </c>
      <c r="DD53" s="2">
        <v>0.14191412926061947</v>
      </c>
      <c r="DE53" s="2">
        <v>14.353600502359798</v>
      </c>
      <c r="DF53" s="2">
        <v>7.7850036622968384</v>
      </c>
      <c r="DG53" s="2">
        <v>2.5341808796539187</v>
      </c>
      <c r="DH53" s="2">
        <v>0.99339890482433613</v>
      </c>
      <c r="DI53" s="2">
        <v>0.17232429981646649</v>
      </c>
      <c r="DJ53" s="2">
        <v>99.999999999999986</v>
      </c>
      <c r="DK53" s="2">
        <v>0.7577129614370961</v>
      </c>
      <c r="DL53" s="2" t="s">
        <v>3</v>
      </c>
      <c r="DM53" s="2" t="s">
        <v>3</v>
      </c>
      <c r="DN53" s="2" t="s">
        <v>3</v>
      </c>
      <c r="DO53" s="2" t="s">
        <v>3</v>
      </c>
      <c r="DP53" s="2">
        <v>199</v>
      </c>
      <c r="DQ53" s="2">
        <v>1676</v>
      </c>
      <c r="DR53" s="2">
        <v>52</v>
      </c>
      <c r="DS53" s="2">
        <v>391</v>
      </c>
      <c r="DT53" s="2" t="s">
        <v>3</v>
      </c>
      <c r="DU53" s="2">
        <v>69</v>
      </c>
      <c r="DV53" s="2">
        <v>16</v>
      </c>
      <c r="DW53" s="2">
        <v>22</v>
      </c>
      <c r="DX53" s="2">
        <v>353</v>
      </c>
      <c r="DY53" s="2">
        <v>15.956399999999999</v>
      </c>
      <c r="DZ53" s="2">
        <v>65</v>
      </c>
      <c r="EA53" s="2" t="s">
        <v>226</v>
      </c>
      <c r="EB53" s="2" t="s">
        <v>3</v>
      </c>
      <c r="EC53" s="2" t="s">
        <v>3</v>
      </c>
      <c r="ED53" s="2" t="s">
        <v>3</v>
      </c>
      <c r="EE53" s="2" t="s">
        <v>3</v>
      </c>
      <c r="EF53" s="2">
        <v>389</v>
      </c>
      <c r="EG53" s="2" t="s">
        <v>226</v>
      </c>
      <c r="EH53" s="2">
        <v>28</v>
      </c>
      <c r="EI53" s="2" t="s">
        <v>226</v>
      </c>
      <c r="EJ53" s="2" t="s">
        <v>3</v>
      </c>
      <c r="EK53" s="2" t="s">
        <v>3</v>
      </c>
      <c r="EL53" s="2" t="s">
        <v>3</v>
      </c>
      <c r="EM53" s="2" t="s">
        <v>3</v>
      </c>
      <c r="EN53" s="2" t="s">
        <v>3</v>
      </c>
      <c r="EO53" s="2" t="s">
        <v>3</v>
      </c>
      <c r="EP53" s="2" t="s">
        <v>3</v>
      </c>
      <c r="EQ53" s="2" t="s">
        <v>3</v>
      </c>
      <c r="ER53" s="2" t="s">
        <v>3</v>
      </c>
      <c r="ES53" s="2" t="s">
        <v>3</v>
      </c>
      <c r="ET53" s="2" t="s">
        <v>3</v>
      </c>
      <c r="EU53" s="2" t="s">
        <v>3</v>
      </c>
      <c r="EV53" s="2" t="s">
        <v>3</v>
      </c>
      <c r="EW53" s="2" t="s">
        <v>3</v>
      </c>
      <c r="EX53" s="2" t="s">
        <v>3</v>
      </c>
      <c r="EY53" s="2">
        <v>18</v>
      </c>
      <c r="EZ53" s="2">
        <v>28</v>
      </c>
      <c r="FA53" s="2" t="s">
        <v>3</v>
      </c>
      <c r="FB53" s="17" t="s">
        <v>3</v>
      </c>
      <c r="FC53" s="17" t="s">
        <v>3</v>
      </c>
      <c r="FD53" s="17" t="s">
        <v>3</v>
      </c>
      <c r="FE53" s="17" t="s">
        <v>3</v>
      </c>
      <c r="FF53" s="3" t="s">
        <v>3</v>
      </c>
      <c r="FG53" s="18" t="s">
        <v>3</v>
      </c>
      <c r="FH53" s="18" t="s">
        <v>3</v>
      </c>
      <c r="FI53" s="18" t="s">
        <v>3</v>
      </c>
      <c r="FJ53" s="18" t="s">
        <v>3</v>
      </c>
      <c r="FK53" s="18" t="s">
        <v>3</v>
      </c>
      <c r="FL53" s="18" t="s">
        <v>3</v>
      </c>
      <c r="FM53" s="17" t="s">
        <v>3</v>
      </c>
      <c r="FN53" s="17" t="s">
        <v>3</v>
      </c>
      <c r="FO53" s="8" t="s">
        <v>3</v>
      </c>
      <c r="FQ53" s="138"/>
      <c r="FR53" s="138"/>
      <c r="FT53" s="140"/>
      <c r="FV53" s="138"/>
      <c r="FW53" s="121"/>
      <c r="FX53" s="121"/>
      <c r="FY53" s="23"/>
      <c r="FZ53" s="23"/>
      <c r="GA53" s="23"/>
      <c r="GB53" s="23"/>
      <c r="GC53" s="23"/>
      <c r="GD53" s="23"/>
      <c r="GE53" s="138"/>
      <c r="GF53" s="138"/>
      <c r="GG53" s="23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138"/>
      <c r="HT53" s="138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  <c r="IE53" s="138"/>
      <c r="IF53" s="138"/>
      <c r="IG53" s="138"/>
      <c r="IH53" s="138"/>
      <c r="II53" s="138"/>
      <c r="IJ53" s="138"/>
      <c r="IK53" s="138"/>
      <c r="IL53" s="138"/>
      <c r="IM53" s="138"/>
      <c r="IN53" s="138"/>
      <c r="IO53" s="138"/>
      <c r="IP53" s="138"/>
      <c r="IQ53" s="138"/>
      <c r="IR53" s="138"/>
      <c r="IS53" s="138"/>
      <c r="IT53" s="138"/>
      <c r="IU53" s="138"/>
      <c r="IV53" s="138"/>
      <c r="IW53" s="138"/>
      <c r="IX53" s="138"/>
      <c r="IY53" s="138"/>
      <c r="IZ53" s="138"/>
      <c r="JA53" s="138"/>
      <c r="JB53" s="138"/>
      <c r="JC53" s="138"/>
      <c r="JD53" s="138"/>
      <c r="JE53" s="138"/>
      <c r="JF53" s="138"/>
      <c r="JG53" s="138"/>
      <c r="JH53" s="138"/>
      <c r="JI53" s="138"/>
      <c r="JJ53" s="138"/>
      <c r="JK53" s="138"/>
      <c r="JL53" s="138"/>
      <c r="JM53" s="138"/>
    </row>
    <row r="54" spans="2:273" x14ac:dyDescent="0.25">
      <c r="B54" s="7" t="s">
        <v>168</v>
      </c>
      <c r="C54" s="2" t="s">
        <v>183</v>
      </c>
      <c r="D54" s="109" t="s">
        <v>182</v>
      </c>
      <c r="E54" s="41">
        <v>140</v>
      </c>
      <c r="F54" s="2">
        <v>56.38</v>
      </c>
      <c r="G54" s="4">
        <v>3</v>
      </c>
      <c r="H54" s="2">
        <v>90.126304409179127</v>
      </c>
      <c r="I54" s="2">
        <v>0.97735454732035132</v>
      </c>
      <c r="J54" s="2">
        <v>8.7951674192035659E-2</v>
      </c>
      <c r="K54" s="2">
        <v>3.6202577614900623E-2</v>
      </c>
      <c r="L54" s="2">
        <v>0.46999322582843933</v>
      </c>
      <c r="M54" s="2">
        <v>5.9887632158275646E-2</v>
      </c>
      <c r="N54" s="2">
        <v>13.751026826770079</v>
      </c>
      <c r="O54" s="2">
        <v>2.0920971470613434</v>
      </c>
      <c r="P54" s="2">
        <v>51.242530581576013</v>
      </c>
      <c r="Q54" s="2">
        <v>2.2511089567482157</v>
      </c>
      <c r="R54" s="2" t="s">
        <v>3</v>
      </c>
      <c r="S54" s="2" t="s">
        <v>3</v>
      </c>
      <c r="T54" s="2">
        <v>21.271754237690146</v>
      </c>
      <c r="U54" s="2">
        <v>0.81278618841211314</v>
      </c>
      <c r="V54" s="2">
        <v>0.15315263612542798</v>
      </c>
      <c r="W54" s="2">
        <v>2.4871013654256479E-3</v>
      </c>
      <c r="X54" s="2">
        <v>12.82577661061241</v>
      </c>
      <c r="Y54" s="2">
        <v>0.69350113898471955</v>
      </c>
      <c r="Z54" s="2">
        <v>0.19532579329057911</v>
      </c>
      <c r="AA54" s="2">
        <v>1.4768768458600586E-2</v>
      </c>
      <c r="AB54" s="2" t="s">
        <v>3</v>
      </c>
      <c r="AC54" s="2" t="s">
        <v>3</v>
      </c>
      <c r="AD54" s="2">
        <v>99.997511586085125</v>
      </c>
      <c r="AE54" s="2">
        <v>1.8012465505094692E-3</v>
      </c>
      <c r="AF54" s="2">
        <v>14.944084702783679</v>
      </c>
      <c r="AG54" s="2">
        <v>0.80435458301553364</v>
      </c>
      <c r="AH54" s="2">
        <v>7.0323066624877351</v>
      </c>
      <c r="AI54" s="2">
        <v>0.17971229092249216</v>
      </c>
      <c r="AJ54" s="2">
        <v>100.7021487136664</v>
      </c>
      <c r="AK54" s="2">
        <v>1.6398878111758858E-2</v>
      </c>
      <c r="AL54" s="2">
        <v>2.7862547909580405E-3</v>
      </c>
      <c r="AM54" s="2">
        <v>1.1247236408640999E-2</v>
      </c>
      <c r="AN54" s="2">
        <v>0.51462609281742544</v>
      </c>
      <c r="AO54" s="2">
        <v>1.2889995652100394</v>
      </c>
      <c r="AP54" s="2">
        <v>0.16821788075053487</v>
      </c>
      <c r="AQ54" s="2" t="s">
        <v>3</v>
      </c>
      <c r="AR54" s="2">
        <v>0.39747737588150783</v>
      </c>
      <c r="AS54" s="2">
        <v>4.1246172126218296E-3</v>
      </c>
      <c r="AT54" s="2">
        <v>0.60757323246151473</v>
      </c>
      <c r="AU54" s="2">
        <v>4.9924838781577599E-3</v>
      </c>
      <c r="AV54" s="2">
        <v>3.0000447394114018</v>
      </c>
      <c r="AW54" s="2">
        <v>4</v>
      </c>
      <c r="AX54" s="7">
        <v>0.60451554143844177</v>
      </c>
      <c r="AY54" s="2">
        <v>2.5473112509626354E-2</v>
      </c>
      <c r="AZ54" s="2">
        <v>0.39548445856155823</v>
      </c>
      <c r="BA54" s="2">
        <v>2.5473112509626354E-2</v>
      </c>
      <c r="BB54" s="2">
        <v>2.3628349347053206</v>
      </c>
      <c r="BC54" s="2">
        <v>0.14308233755122862</v>
      </c>
      <c r="BD54" s="2">
        <v>8.6687461878703136</v>
      </c>
      <c r="BE54" s="2">
        <v>0.6832279317300094</v>
      </c>
      <c r="BF54" s="2">
        <v>0.29773587829416737</v>
      </c>
      <c r="BG54" s="2">
        <v>1.296453395718564E-2</v>
      </c>
      <c r="BH54" s="2">
        <v>8.5309078625574561E-2</v>
      </c>
      <c r="BI54" s="2">
        <v>1.6530528009827039E-3</v>
      </c>
      <c r="BJ54" s="2">
        <v>0.65371316546466007</v>
      </c>
      <c r="BK54" s="2">
        <v>3.7031363618940279E-2</v>
      </c>
      <c r="BL54" s="2">
        <v>0.26097775590976541</v>
      </c>
      <c r="BM54" s="2">
        <v>3.6350336283306764E-2</v>
      </c>
      <c r="BN54" s="2">
        <v>0.7146626201444034</v>
      </c>
      <c r="BO54" s="8">
        <v>3.9906092122916258E-2</v>
      </c>
      <c r="BP54" s="2">
        <v>40.402731128276031</v>
      </c>
      <c r="BQ54" s="2">
        <v>0.18270927890867988</v>
      </c>
      <c r="BR54" s="2" t="s">
        <v>3</v>
      </c>
      <c r="BS54" s="2" t="s">
        <v>3</v>
      </c>
      <c r="BT54" s="2">
        <v>9.609115781832033</v>
      </c>
      <c r="BU54" s="2">
        <v>0.91525567856225809</v>
      </c>
      <c r="BV54" s="2">
        <v>0.15086841698594008</v>
      </c>
      <c r="BW54" s="2">
        <v>1.866645062073758E-2</v>
      </c>
      <c r="BX54" s="2">
        <v>49.222730817753892</v>
      </c>
      <c r="BY54" s="2">
        <v>0.72784423574135004</v>
      </c>
      <c r="BZ54" s="2">
        <v>0.11757461181813759</v>
      </c>
      <c r="CA54" s="2">
        <v>1.1031831729777839E-2</v>
      </c>
      <c r="CB54" s="2">
        <v>0.37150151601590503</v>
      </c>
      <c r="CC54" s="2">
        <v>1.8967576209784107E-2</v>
      </c>
      <c r="CD54" s="2">
        <v>0.10442811577919264</v>
      </c>
      <c r="CE54" s="2">
        <v>9.4051922711480534E-3</v>
      </c>
      <c r="CF54" s="2" t="s">
        <v>3</v>
      </c>
      <c r="CG54" s="2" t="s">
        <v>3</v>
      </c>
      <c r="CH54" s="2" t="s">
        <v>3</v>
      </c>
      <c r="CI54" s="2" t="s">
        <v>3</v>
      </c>
      <c r="CJ54" s="2">
        <v>99.978950388461115</v>
      </c>
      <c r="CK54" s="2">
        <v>90.126304409179127</v>
      </c>
      <c r="CL54" s="2">
        <v>9.8736955908208676E-2</v>
      </c>
      <c r="CM54" s="2">
        <v>0.90126304409179125</v>
      </c>
      <c r="CN54" s="7">
        <v>0.10000000000000002</v>
      </c>
      <c r="CO54" s="2">
        <v>991.89034753915109</v>
      </c>
      <c r="CP54" s="2">
        <v>48.402426820452661</v>
      </c>
      <c r="CQ54" s="2">
        <v>1.2659338716606798</v>
      </c>
      <c r="CR54" s="2">
        <v>0.21952599215508489</v>
      </c>
      <c r="CS54" s="136">
        <v>56.357638888888886</v>
      </c>
      <c r="CT54" s="2">
        <v>160.78672222222221</v>
      </c>
      <c r="CU54" s="2" t="s">
        <v>168</v>
      </c>
      <c r="CV54" s="2" t="s">
        <v>183</v>
      </c>
      <c r="CW54" s="2" t="s">
        <v>1697</v>
      </c>
      <c r="CX54" s="2" t="s">
        <v>3</v>
      </c>
      <c r="CY54" s="2" t="s">
        <v>1696</v>
      </c>
      <c r="CZ54" s="2">
        <v>52.261554395014677</v>
      </c>
      <c r="DA54" s="2">
        <v>1.0359776948973272</v>
      </c>
      <c r="DB54" s="2">
        <v>14.594210051417686</v>
      </c>
      <c r="DC54" s="2">
        <v>9.0954717817277491</v>
      </c>
      <c r="DD54" s="2">
        <v>0.17098660983742292</v>
      </c>
      <c r="DE54" s="2">
        <v>8.2274733439418775</v>
      </c>
      <c r="DF54" s="2">
        <v>10.027861765171215</v>
      </c>
      <c r="DG54" s="2">
        <v>3.1783393358015082</v>
      </c>
      <c r="DH54" s="2">
        <v>1.1566741253708019</v>
      </c>
      <c r="DI54" s="2">
        <v>0.25145089681973959</v>
      </c>
      <c r="DJ54" s="2">
        <v>100</v>
      </c>
      <c r="DK54" s="2">
        <v>0.61722011652030262</v>
      </c>
      <c r="DL54" s="2" t="s">
        <v>3</v>
      </c>
      <c r="DM54" s="2" t="s">
        <v>3</v>
      </c>
      <c r="DN54" s="2" t="s">
        <v>3</v>
      </c>
      <c r="DO54" s="2" t="s">
        <v>3</v>
      </c>
      <c r="DP54" s="2">
        <v>291</v>
      </c>
      <c r="DQ54" s="2">
        <v>302</v>
      </c>
      <c r="DR54" s="2">
        <v>40</v>
      </c>
      <c r="DS54" s="2">
        <v>54</v>
      </c>
      <c r="DT54" s="2" t="s">
        <v>3</v>
      </c>
      <c r="DU54" s="2">
        <v>82</v>
      </c>
      <c r="DV54" s="2">
        <v>19</v>
      </c>
      <c r="DW54" s="2">
        <v>22</v>
      </c>
      <c r="DX54" s="2">
        <v>485</v>
      </c>
      <c r="DY54" s="2">
        <v>23.956400000000002</v>
      </c>
      <c r="DZ54" s="2">
        <v>86</v>
      </c>
      <c r="EA54" s="2" t="s">
        <v>226</v>
      </c>
      <c r="EB54" s="2" t="s">
        <v>3</v>
      </c>
      <c r="EC54" s="2" t="s">
        <v>3</v>
      </c>
      <c r="ED54" s="2" t="s">
        <v>3</v>
      </c>
      <c r="EE54" s="2" t="s">
        <v>3</v>
      </c>
      <c r="EF54" s="2">
        <v>341</v>
      </c>
      <c r="EG54" s="2" t="s">
        <v>226</v>
      </c>
      <c r="EH54" s="2" t="s">
        <v>252</v>
      </c>
      <c r="EI54" s="2" t="s">
        <v>226</v>
      </c>
      <c r="EJ54" s="2" t="s">
        <v>3</v>
      </c>
      <c r="EK54" s="2" t="s">
        <v>3</v>
      </c>
      <c r="EL54" s="2" t="s">
        <v>3</v>
      </c>
      <c r="EM54" s="2" t="s">
        <v>3</v>
      </c>
      <c r="EN54" s="2" t="s">
        <v>3</v>
      </c>
      <c r="EO54" s="2" t="s">
        <v>3</v>
      </c>
      <c r="EP54" s="2" t="s">
        <v>3</v>
      </c>
      <c r="EQ54" s="2" t="s">
        <v>3</v>
      </c>
      <c r="ER54" s="2" t="s">
        <v>3</v>
      </c>
      <c r="ES54" s="2" t="s">
        <v>3</v>
      </c>
      <c r="ET54" s="2" t="s">
        <v>3</v>
      </c>
      <c r="EU54" s="2" t="s">
        <v>3</v>
      </c>
      <c r="EV54" s="2" t="s">
        <v>3</v>
      </c>
      <c r="EW54" s="2" t="s">
        <v>3</v>
      </c>
      <c r="EX54" s="2" t="s">
        <v>3</v>
      </c>
      <c r="EY54" s="2">
        <v>20</v>
      </c>
      <c r="EZ54" s="2">
        <v>22</v>
      </c>
      <c r="FA54" s="2" t="s">
        <v>3</v>
      </c>
      <c r="FB54" s="17" t="s">
        <v>3</v>
      </c>
      <c r="FC54" s="17" t="s">
        <v>3</v>
      </c>
      <c r="FD54" s="17" t="s">
        <v>3</v>
      </c>
      <c r="FE54" s="17" t="s">
        <v>3</v>
      </c>
      <c r="FF54" s="3" t="s">
        <v>3</v>
      </c>
      <c r="FG54" s="18" t="s">
        <v>3</v>
      </c>
      <c r="FH54" s="18" t="s">
        <v>3</v>
      </c>
      <c r="FI54" s="18" t="s">
        <v>3</v>
      </c>
      <c r="FJ54" s="18" t="s">
        <v>3</v>
      </c>
      <c r="FK54" s="18" t="s">
        <v>3</v>
      </c>
      <c r="FL54" s="18" t="s">
        <v>3</v>
      </c>
      <c r="FM54" s="17" t="s">
        <v>3</v>
      </c>
      <c r="FN54" s="17" t="s">
        <v>3</v>
      </c>
      <c r="FO54" s="8" t="s">
        <v>3</v>
      </c>
      <c r="FT54" s="140"/>
      <c r="FW54" s="121"/>
      <c r="FX54" s="122"/>
      <c r="FY54" s="23"/>
      <c r="FZ54" s="23"/>
      <c r="GA54" s="23"/>
      <c r="GB54" s="23"/>
      <c r="GC54" s="23"/>
      <c r="GD54" s="23"/>
      <c r="GG54" s="23"/>
    </row>
    <row r="55" spans="2:273" x14ac:dyDescent="0.25">
      <c r="B55" s="7" t="s">
        <v>168</v>
      </c>
      <c r="C55" s="2" t="s">
        <v>183</v>
      </c>
      <c r="D55" s="109" t="s">
        <v>184</v>
      </c>
      <c r="E55" s="41">
        <v>140</v>
      </c>
      <c r="F55" s="2">
        <v>56.38</v>
      </c>
      <c r="G55" s="4">
        <v>2</v>
      </c>
      <c r="H55" s="2">
        <v>89.09360139997807</v>
      </c>
      <c r="I55" s="2">
        <v>0.16878190884587993</v>
      </c>
      <c r="J55" s="2">
        <v>5.7022020389081253E-2</v>
      </c>
      <c r="K55" s="2">
        <v>1.309883201726105E-2</v>
      </c>
      <c r="L55" s="2">
        <v>0.53562482974085102</v>
      </c>
      <c r="M55" s="2">
        <v>0.14789288457777461</v>
      </c>
      <c r="N55" s="2">
        <v>15.392490025737043</v>
      </c>
      <c r="O55" s="2">
        <v>0.13701917126463017</v>
      </c>
      <c r="P55" s="2">
        <v>46.404034966052564</v>
      </c>
      <c r="Q55" s="2">
        <v>0.46158775899064142</v>
      </c>
      <c r="R55" s="2" t="s">
        <v>3</v>
      </c>
      <c r="S55" s="2" t="s">
        <v>3</v>
      </c>
      <c r="T55" s="2">
        <v>26.016615944163167</v>
      </c>
      <c r="U55" s="2">
        <v>0.41903362188348398</v>
      </c>
      <c r="V55" s="2">
        <v>0.19609004356256032</v>
      </c>
      <c r="W55" s="2">
        <v>2.9102244439257016E-3</v>
      </c>
      <c r="X55" s="2">
        <v>11.216300739598321</v>
      </c>
      <c r="Y55" s="2">
        <v>0.21561082248493049</v>
      </c>
      <c r="Z55" s="2">
        <v>0.17320011924864284</v>
      </c>
      <c r="AA55" s="2">
        <v>1.8950758100690829E-2</v>
      </c>
      <c r="AB55" s="2" t="s">
        <v>3</v>
      </c>
      <c r="AC55" s="2" t="s">
        <v>3</v>
      </c>
      <c r="AD55" s="2">
        <v>99.991378688492233</v>
      </c>
      <c r="AE55" s="2">
        <v>2.3922694236992539E-3</v>
      </c>
      <c r="AF55" s="2">
        <v>17.698756281483355</v>
      </c>
      <c r="AG55" s="2">
        <v>0.48120592069925527</v>
      </c>
      <c r="AH55" s="2">
        <v>9.2441205408755387</v>
      </c>
      <c r="AI55" s="2">
        <v>6.9095686614549318E-2</v>
      </c>
      <c r="AJ55" s="2">
        <v>100.91763956668797</v>
      </c>
      <c r="AK55" s="2">
        <v>9.3156572224886297E-3</v>
      </c>
      <c r="AL55" s="2">
        <v>1.8179205677584889E-3</v>
      </c>
      <c r="AM55" s="2">
        <v>1.284554437263296E-2</v>
      </c>
      <c r="AN55" s="2">
        <v>0.57848574271192943</v>
      </c>
      <c r="AO55" s="2">
        <v>1.1702896131479412</v>
      </c>
      <c r="AP55" s="2">
        <v>0.22180478950381188</v>
      </c>
      <c r="AQ55" s="2" t="s">
        <v>3</v>
      </c>
      <c r="AR55" s="2">
        <v>0.47195799725839915</v>
      </c>
      <c r="AS55" s="2">
        <v>5.296014813701037E-3</v>
      </c>
      <c r="AT55" s="2">
        <v>0.53310734975067375</v>
      </c>
      <c r="AU55" s="2">
        <v>4.4414902509191997E-3</v>
      </c>
      <c r="AV55" s="2">
        <v>3.0000464623777674</v>
      </c>
      <c r="AW55" s="2">
        <v>4</v>
      </c>
      <c r="AX55" s="7">
        <v>0.5304409214602368</v>
      </c>
      <c r="AY55" s="2">
        <v>1.1559991395535906E-2</v>
      </c>
      <c r="AZ55" s="2">
        <v>0.46955907853976325</v>
      </c>
      <c r="BA55" s="2">
        <v>1.1559991395535906E-2</v>
      </c>
      <c r="BB55" s="2">
        <v>2.1280486686162621</v>
      </c>
      <c r="BC55" s="2">
        <v>7.3757568274955623E-2</v>
      </c>
      <c r="BD55" s="2">
        <v>7.5561547732387915</v>
      </c>
      <c r="BE55" s="2">
        <v>0.34274450646378968</v>
      </c>
      <c r="BF55" s="2">
        <v>0.31977701684242527</v>
      </c>
      <c r="BG55" s="2">
        <v>7.5401560689113203E-3</v>
      </c>
      <c r="BH55" s="2">
        <v>0.11255751739494477</v>
      </c>
      <c r="BI55" s="2">
        <v>3.7583202392704821E-4</v>
      </c>
      <c r="BJ55" s="2">
        <v>0.59387524774126943</v>
      </c>
      <c r="BK55" s="2">
        <v>3.4514141051423613E-3</v>
      </c>
      <c r="BL55" s="2">
        <v>0.29356723486378578</v>
      </c>
      <c r="BM55" s="2">
        <v>3.8272461290694E-3</v>
      </c>
      <c r="BN55" s="2">
        <v>0.6691994619095778</v>
      </c>
      <c r="BO55" s="8">
        <v>4.1725754242155529E-3</v>
      </c>
      <c r="BP55" s="2">
        <v>40.261168676974947</v>
      </c>
      <c r="BQ55" s="2">
        <v>5.9640512988195248E-2</v>
      </c>
      <c r="BR55" s="2" t="s">
        <v>3</v>
      </c>
      <c r="BS55" s="2" t="s">
        <v>3</v>
      </c>
      <c r="BT55" s="2">
        <v>10.567712543138557</v>
      </c>
      <c r="BU55" s="2">
        <v>0.1248989208328614</v>
      </c>
      <c r="BV55" s="2">
        <v>0.16529362123966568</v>
      </c>
      <c r="BW55" s="2">
        <v>3.5670189513689442E-4</v>
      </c>
      <c r="BX55" s="2">
        <v>48.433511717257574</v>
      </c>
      <c r="BY55" s="2">
        <v>0.26887019814153762</v>
      </c>
      <c r="BZ55" s="2">
        <v>0.11679770099432846</v>
      </c>
      <c r="CA55" s="2">
        <v>2.7000351891141503E-2</v>
      </c>
      <c r="CB55" s="2">
        <v>0.31619805090702735</v>
      </c>
      <c r="CC55" s="2">
        <v>6.2967051459630343E-4</v>
      </c>
      <c r="CD55" s="2">
        <v>0.12381549745008219</v>
      </c>
      <c r="CE55" s="2">
        <v>5.5658921030942728E-2</v>
      </c>
      <c r="CF55" s="2" t="s">
        <v>3</v>
      </c>
      <c r="CG55" s="2" t="s">
        <v>3</v>
      </c>
      <c r="CH55" s="2" t="s">
        <v>3</v>
      </c>
      <c r="CI55" s="2" t="s">
        <v>3</v>
      </c>
      <c r="CJ55" s="2">
        <v>99.984497807962171</v>
      </c>
      <c r="CK55" s="2">
        <v>89.09360139997807</v>
      </c>
      <c r="CL55" s="2">
        <v>0.10906398600021938</v>
      </c>
      <c r="CM55" s="2">
        <v>0.89093601399978062</v>
      </c>
      <c r="CN55" s="7">
        <v>0.1</v>
      </c>
      <c r="CO55" s="2">
        <v>893.01067067205327</v>
      </c>
      <c r="CP55" s="2">
        <v>11.13869219432879</v>
      </c>
      <c r="CQ55" s="2">
        <v>1.7229110807134218</v>
      </c>
      <c r="CR55" s="2">
        <v>1.0176798911527393E-2</v>
      </c>
      <c r="CS55" s="136">
        <v>56.354722222222222</v>
      </c>
      <c r="CT55" s="2">
        <v>160.78888888888889</v>
      </c>
      <c r="CU55" s="2" t="s">
        <v>168</v>
      </c>
      <c r="CV55" s="2" t="s">
        <v>183</v>
      </c>
      <c r="CW55" s="2" t="s">
        <v>1699</v>
      </c>
      <c r="CX55" s="2" t="s">
        <v>3</v>
      </c>
      <c r="CY55" s="2" t="s">
        <v>1698</v>
      </c>
      <c r="CZ55" s="2">
        <v>52.741084205107391</v>
      </c>
      <c r="DA55" s="2">
        <v>0.84886972087162682</v>
      </c>
      <c r="DB55" s="2">
        <v>14.653108276950702</v>
      </c>
      <c r="DC55" s="2">
        <v>8.5747099437427767</v>
      </c>
      <c r="DD55" s="2">
        <v>0.16168947064221464</v>
      </c>
      <c r="DE55" s="2">
        <v>9.3779892972484493</v>
      </c>
      <c r="DF55" s="2">
        <v>9.1455606832002676</v>
      </c>
      <c r="DG55" s="2">
        <v>3.0518887583718013</v>
      </c>
      <c r="DH55" s="2">
        <v>1.2227766217317482</v>
      </c>
      <c r="DI55" s="2">
        <v>0.22232302213304514</v>
      </c>
      <c r="DJ55" s="2">
        <v>100.00000000000003</v>
      </c>
      <c r="DK55" s="2">
        <v>0.66096813692208589</v>
      </c>
      <c r="DL55" s="2" t="s">
        <v>3</v>
      </c>
      <c r="DM55" s="2" t="s">
        <v>3</v>
      </c>
      <c r="DN55" s="2" t="s">
        <v>3</v>
      </c>
      <c r="DO55" s="2" t="s">
        <v>3</v>
      </c>
      <c r="DP55" s="2">
        <v>242</v>
      </c>
      <c r="DQ55" s="2">
        <v>566</v>
      </c>
      <c r="DR55" s="2">
        <v>41</v>
      </c>
      <c r="DS55" s="2">
        <v>118</v>
      </c>
      <c r="DT55" s="2" t="s">
        <v>3</v>
      </c>
      <c r="DU55" s="2">
        <v>76</v>
      </c>
      <c r="DV55" s="2">
        <v>17</v>
      </c>
      <c r="DW55" s="2">
        <v>23</v>
      </c>
      <c r="DX55" s="2">
        <v>399</v>
      </c>
      <c r="DY55" s="2">
        <v>22.069800000000001</v>
      </c>
      <c r="DZ55" s="2">
        <v>79</v>
      </c>
      <c r="EA55" s="2" t="s">
        <v>226</v>
      </c>
      <c r="EB55" s="2" t="s">
        <v>3</v>
      </c>
      <c r="EC55" s="2" t="s">
        <v>3</v>
      </c>
      <c r="ED55" s="2" t="s">
        <v>3</v>
      </c>
      <c r="EE55" s="2" t="s">
        <v>3</v>
      </c>
      <c r="EF55" s="2">
        <v>290</v>
      </c>
      <c r="EG55" s="2" t="s">
        <v>1700</v>
      </c>
      <c r="EH55" s="2" t="s">
        <v>252</v>
      </c>
      <c r="EI55" s="2" t="s">
        <v>251</v>
      </c>
      <c r="EJ55" s="2" t="s">
        <v>3</v>
      </c>
      <c r="EK55" s="2" t="s">
        <v>3</v>
      </c>
      <c r="EL55" s="2" t="s">
        <v>3</v>
      </c>
      <c r="EM55" s="2" t="s">
        <v>3</v>
      </c>
      <c r="EN55" s="2" t="s">
        <v>3</v>
      </c>
      <c r="EO55" s="2" t="s">
        <v>3</v>
      </c>
      <c r="EP55" s="2" t="s">
        <v>3</v>
      </c>
      <c r="EQ55" s="2" t="s">
        <v>3</v>
      </c>
      <c r="ER55" s="2" t="s">
        <v>3</v>
      </c>
      <c r="ES55" s="2" t="s">
        <v>3</v>
      </c>
      <c r="ET55" s="2" t="s">
        <v>3</v>
      </c>
      <c r="EU55" s="2" t="s">
        <v>3</v>
      </c>
      <c r="EV55" s="2" t="s">
        <v>3</v>
      </c>
      <c r="EW55" s="2" t="s">
        <v>3</v>
      </c>
      <c r="EX55" s="2" t="s">
        <v>3</v>
      </c>
      <c r="EY55" s="2">
        <v>13</v>
      </c>
      <c r="EZ55" s="2">
        <v>23</v>
      </c>
      <c r="FA55" s="2" t="s">
        <v>3</v>
      </c>
      <c r="FB55" s="17" t="s">
        <v>3</v>
      </c>
      <c r="FC55" s="17" t="s">
        <v>3</v>
      </c>
      <c r="FD55" s="17" t="s">
        <v>3</v>
      </c>
      <c r="FE55" s="17" t="s">
        <v>3</v>
      </c>
      <c r="FF55" s="3" t="s">
        <v>3</v>
      </c>
      <c r="FG55" s="18" t="s">
        <v>3</v>
      </c>
      <c r="FH55" s="18" t="s">
        <v>3</v>
      </c>
      <c r="FI55" s="18" t="s">
        <v>3</v>
      </c>
      <c r="FJ55" s="18" t="s">
        <v>3</v>
      </c>
      <c r="FK55" s="18" t="s">
        <v>3</v>
      </c>
      <c r="FL55" s="18" t="s">
        <v>3</v>
      </c>
      <c r="FM55" s="17" t="s">
        <v>3</v>
      </c>
      <c r="FN55" s="17" t="s">
        <v>3</v>
      </c>
      <c r="FO55" s="8" t="s">
        <v>3</v>
      </c>
      <c r="FT55" s="140"/>
      <c r="FW55" s="121"/>
      <c r="FX55" s="122"/>
      <c r="FY55" s="23"/>
      <c r="FZ55" s="23"/>
      <c r="GA55" s="23"/>
      <c r="GB55" s="23"/>
      <c r="GC55" s="23"/>
      <c r="GD55" s="23"/>
      <c r="GG55" s="23"/>
    </row>
    <row r="56" spans="2:273" x14ac:dyDescent="0.25">
      <c r="B56" s="7" t="s">
        <v>168</v>
      </c>
      <c r="C56" s="2" t="s">
        <v>183</v>
      </c>
      <c r="D56" s="109" t="s">
        <v>185</v>
      </c>
      <c r="E56" s="41">
        <v>140</v>
      </c>
      <c r="F56" s="2">
        <v>56.38</v>
      </c>
      <c r="G56" s="4">
        <v>5</v>
      </c>
      <c r="H56" s="2">
        <v>89.953639277506142</v>
      </c>
      <c r="I56" s="2">
        <v>0.25578219122951923</v>
      </c>
      <c r="J56" s="2">
        <v>8.4718470043181823E-2</v>
      </c>
      <c r="K56" s="2">
        <v>1.8259073505844558E-2</v>
      </c>
      <c r="L56" s="2">
        <v>0.54979858274348581</v>
      </c>
      <c r="M56" s="2">
        <v>5.9740821412511594E-2</v>
      </c>
      <c r="N56" s="2">
        <v>15.844228953625338</v>
      </c>
      <c r="O56" s="2">
        <v>1.7841845065927158</v>
      </c>
      <c r="P56" s="2">
        <v>47.404837386254307</v>
      </c>
      <c r="Q56" s="2">
        <v>2.1591009662499614</v>
      </c>
      <c r="R56" s="2" t="s">
        <v>3</v>
      </c>
      <c r="S56" s="2" t="s">
        <v>3</v>
      </c>
      <c r="T56" s="2">
        <v>22.777698115143401</v>
      </c>
      <c r="U56" s="2">
        <v>1.1722090959101639</v>
      </c>
      <c r="V56" s="2">
        <v>0.16871274754995194</v>
      </c>
      <c r="W56" s="2">
        <v>1.9683457267349901E-2</v>
      </c>
      <c r="X56" s="2">
        <v>12.965921185330762</v>
      </c>
      <c r="Y56" s="2">
        <v>0.3855468156286056</v>
      </c>
      <c r="Z56" s="2">
        <v>0.1977022353483166</v>
      </c>
      <c r="AA56" s="2">
        <v>2.5588128353063126E-2</v>
      </c>
      <c r="AB56" s="2" t="s">
        <v>3</v>
      </c>
      <c r="AC56" s="2" t="s">
        <v>3</v>
      </c>
      <c r="AD56" s="2">
        <v>99.993617676038753</v>
      </c>
      <c r="AE56" s="2">
        <v>3.6104359744256894E-3</v>
      </c>
      <c r="AF56" s="2">
        <v>15.131597440699347</v>
      </c>
      <c r="AG56" s="2">
        <v>0.43500781824673573</v>
      </c>
      <c r="AH56" s="2">
        <v>8.4975557617737891</v>
      </c>
      <c r="AI56" s="2">
        <v>0.84751672675365874</v>
      </c>
      <c r="AJ56" s="2">
        <v>100.84507276336848</v>
      </c>
      <c r="AK56" s="2">
        <v>8.3027706920957983E-2</v>
      </c>
      <c r="AL56" s="2">
        <v>2.663975951075244E-3</v>
      </c>
      <c r="AM56" s="2">
        <v>1.3005679192636926E-2</v>
      </c>
      <c r="AN56" s="2">
        <v>0.58716268237578162</v>
      </c>
      <c r="AO56" s="2">
        <v>1.1801641783461161</v>
      </c>
      <c r="AP56" s="2">
        <v>0.20124441572030025</v>
      </c>
      <c r="AQ56" s="2" t="s">
        <v>3</v>
      </c>
      <c r="AR56" s="2">
        <v>0.39822388953325472</v>
      </c>
      <c r="AS56" s="2">
        <v>4.499344782697522E-3</v>
      </c>
      <c r="AT56" s="2">
        <v>0.60807708810937178</v>
      </c>
      <c r="AU56" s="2">
        <v>5.0034526239546191E-3</v>
      </c>
      <c r="AV56" s="2">
        <v>3.000044706635189</v>
      </c>
      <c r="AW56" s="2">
        <v>4</v>
      </c>
      <c r="AX56" s="7">
        <v>0.6042563137515955</v>
      </c>
      <c r="AY56" s="2">
        <v>1.3505221770511371E-2</v>
      </c>
      <c r="AZ56" s="2">
        <v>0.39574368624840456</v>
      </c>
      <c r="BA56" s="2">
        <v>1.3505221770511371E-2</v>
      </c>
      <c r="BB56" s="2">
        <v>1.9905540498559762</v>
      </c>
      <c r="BC56" s="2">
        <v>0.14726849129637623</v>
      </c>
      <c r="BD56" s="2">
        <v>6.9289101910319655</v>
      </c>
      <c r="BE56" s="2">
        <v>0.669856112208009</v>
      </c>
      <c r="BF56" s="2">
        <v>0.33503845072484012</v>
      </c>
      <c r="BG56" s="2">
        <v>1.6564914503768974E-2</v>
      </c>
      <c r="BH56" s="2">
        <v>0.10222338945753211</v>
      </c>
      <c r="BI56" s="2">
        <v>1.0398412919237356E-2</v>
      </c>
      <c r="BJ56" s="2">
        <v>0.59949029359534667</v>
      </c>
      <c r="BK56" s="2">
        <v>3.1683424377534977E-2</v>
      </c>
      <c r="BL56" s="2">
        <v>0.29828631694712132</v>
      </c>
      <c r="BM56" s="2">
        <v>3.1159085370351027E-2</v>
      </c>
      <c r="BN56" s="2">
        <v>0.66775384438619478</v>
      </c>
      <c r="BO56" s="8">
        <v>3.4555833455980581E-2</v>
      </c>
      <c r="BP56" s="2">
        <v>40.470574858447421</v>
      </c>
      <c r="BQ56" s="2">
        <v>8.233243654212552E-2</v>
      </c>
      <c r="BR56" s="2" t="s">
        <v>3</v>
      </c>
      <c r="BS56" s="2" t="s">
        <v>3</v>
      </c>
      <c r="BT56" s="2">
        <v>9.754890790467071</v>
      </c>
      <c r="BU56" s="2">
        <v>0.24437955647027421</v>
      </c>
      <c r="BV56" s="2">
        <v>0.15602299134613723</v>
      </c>
      <c r="BW56" s="2">
        <v>5.7381323922568806E-3</v>
      </c>
      <c r="BX56" s="2">
        <v>49.003005391698693</v>
      </c>
      <c r="BY56" s="2">
        <v>0.17288111077574214</v>
      </c>
      <c r="BZ56" s="2">
        <v>0.11233639665053749</v>
      </c>
      <c r="CA56" s="2">
        <v>8.2881557800901021E-3</v>
      </c>
      <c r="CB56" s="2">
        <v>0.31645875885868624</v>
      </c>
      <c r="CC56" s="2">
        <v>1.8063994306936133E-2</v>
      </c>
      <c r="CD56" s="2">
        <v>0.14370577822696629</v>
      </c>
      <c r="CE56" s="2">
        <v>6.8692349571017511E-2</v>
      </c>
      <c r="CF56" s="2" t="s">
        <v>3</v>
      </c>
      <c r="CG56" s="2" t="s">
        <v>3</v>
      </c>
      <c r="CH56" s="2" t="s">
        <v>3</v>
      </c>
      <c r="CI56" s="2" t="s">
        <v>3</v>
      </c>
      <c r="CJ56" s="2">
        <v>99.956994965695515</v>
      </c>
      <c r="CK56" s="2">
        <v>89.953639277506142</v>
      </c>
      <c r="CL56" s="2">
        <v>0.10046360722493855</v>
      </c>
      <c r="CM56" s="2">
        <v>0.89953639277506148</v>
      </c>
      <c r="CN56" s="7">
        <v>0.1</v>
      </c>
      <c r="CO56" s="2">
        <v>980.78309548603136</v>
      </c>
      <c r="CP56" s="2">
        <v>22.245672423655915</v>
      </c>
      <c r="CQ56" s="2">
        <v>1.5733208813420236</v>
      </c>
      <c r="CR56" s="2">
        <v>0.20633360941822559</v>
      </c>
      <c r="CS56" s="136" t="s">
        <v>3</v>
      </c>
      <c r="CT56" s="2" t="s">
        <v>3</v>
      </c>
      <c r="CU56" s="2" t="s">
        <v>168</v>
      </c>
      <c r="CV56" s="2" t="s">
        <v>183</v>
      </c>
      <c r="CW56" s="2" t="s">
        <v>3</v>
      </c>
      <c r="CX56" s="2" t="s">
        <v>3</v>
      </c>
      <c r="CY56" s="2" t="s">
        <v>185</v>
      </c>
      <c r="CZ56" s="2" t="s">
        <v>3</v>
      </c>
      <c r="DA56" s="2" t="s">
        <v>3</v>
      </c>
      <c r="DB56" s="2" t="s">
        <v>3</v>
      </c>
      <c r="DC56" s="2" t="s">
        <v>3</v>
      </c>
      <c r="DD56" s="2" t="s">
        <v>3</v>
      </c>
      <c r="DE56" s="2" t="s">
        <v>3</v>
      </c>
      <c r="DF56" s="2" t="s">
        <v>3</v>
      </c>
      <c r="DG56" s="2" t="s">
        <v>3</v>
      </c>
      <c r="DH56" s="2" t="s">
        <v>3</v>
      </c>
      <c r="DI56" s="2" t="s">
        <v>3</v>
      </c>
      <c r="DJ56" s="2" t="s">
        <v>3</v>
      </c>
      <c r="DK56" s="2" t="s">
        <v>3</v>
      </c>
      <c r="DL56" s="2" t="s">
        <v>3</v>
      </c>
      <c r="DM56" s="2" t="s">
        <v>3</v>
      </c>
      <c r="DN56" s="2" t="s">
        <v>3</v>
      </c>
      <c r="DO56" s="2" t="s">
        <v>3</v>
      </c>
      <c r="DP56" s="2" t="s">
        <v>3</v>
      </c>
      <c r="DQ56" s="2" t="s">
        <v>3</v>
      </c>
      <c r="DR56" s="2" t="s">
        <v>3</v>
      </c>
      <c r="DS56" s="2" t="s">
        <v>3</v>
      </c>
      <c r="DT56" s="2" t="s">
        <v>3</v>
      </c>
      <c r="DU56" s="2" t="s">
        <v>3</v>
      </c>
      <c r="DV56" s="2" t="s">
        <v>3</v>
      </c>
      <c r="DW56" s="2" t="s">
        <v>3</v>
      </c>
      <c r="DX56" s="2" t="s">
        <v>3</v>
      </c>
      <c r="DY56" s="2" t="s">
        <v>3</v>
      </c>
      <c r="DZ56" s="2" t="s">
        <v>3</v>
      </c>
      <c r="EA56" s="2" t="s">
        <v>3</v>
      </c>
      <c r="EB56" s="2" t="s">
        <v>3</v>
      </c>
      <c r="EC56" s="2" t="s">
        <v>3</v>
      </c>
      <c r="ED56" s="2" t="s">
        <v>3</v>
      </c>
      <c r="EE56" s="2" t="s">
        <v>3</v>
      </c>
      <c r="EF56" s="2" t="s">
        <v>3</v>
      </c>
      <c r="EG56" s="2" t="s">
        <v>3</v>
      </c>
      <c r="EH56" s="2" t="s">
        <v>3</v>
      </c>
      <c r="EI56" s="2" t="s">
        <v>3</v>
      </c>
      <c r="EJ56" s="2" t="s">
        <v>3</v>
      </c>
      <c r="EK56" s="2" t="s">
        <v>3</v>
      </c>
      <c r="EL56" s="2" t="s">
        <v>3</v>
      </c>
      <c r="EM56" s="2" t="s">
        <v>3</v>
      </c>
      <c r="EN56" s="2" t="s">
        <v>3</v>
      </c>
      <c r="EO56" s="2" t="s">
        <v>3</v>
      </c>
      <c r="EP56" s="2" t="s">
        <v>3</v>
      </c>
      <c r="EQ56" s="2" t="s">
        <v>3</v>
      </c>
      <c r="ER56" s="2" t="s">
        <v>3</v>
      </c>
      <c r="ES56" s="2" t="s">
        <v>3</v>
      </c>
      <c r="ET56" s="2" t="s">
        <v>3</v>
      </c>
      <c r="EU56" s="2" t="s">
        <v>3</v>
      </c>
      <c r="EV56" s="2" t="s">
        <v>3</v>
      </c>
      <c r="EW56" s="2" t="s">
        <v>3</v>
      </c>
      <c r="EX56" s="2" t="s">
        <v>3</v>
      </c>
      <c r="EY56" s="2" t="s">
        <v>3</v>
      </c>
      <c r="EZ56" s="2" t="s">
        <v>3</v>
      </c>
      <c r="FA56" s="2" t="s">
        <v>3</v>
      </c>
      <c r="FB56" s="17" t="s">
        <v>3</v>
      </c>
      <c r="FC56" s="17" t="s">
        <v>3</v>
      </c>
      <c r="FD56" s="17" t="s">
        <v>3</v>
      </c>
      <c r="FE56" s="17" t="s">
        <v>3</v>
      </c>
      <c r="FF56" s="3" t="s">
        <v>3</v>
      </c>
      <c r="FG56" s="18" t="s">
        <v>3</v>
      </c>
      <c r="FH56" s="18" t="s">
        <v>3</v>
      </c>
      <c r="FI56" s="18" t="s">
        <v>3</v>
      </c>
      <c r="FJ56" s="18" t="s">
        <v>3</v>
      </c>
      <c r="FK56" s="18" t="s">
        <v>3</v>
      </c>
      <c r="FL56" s="18" t="s">
        <v>3</v>
      </c>
      <c r="FM56" s="17" t="s">
        <v>3</v>
      </c>
      <c r="FN56" s="17" t="s">
        <v>3</v>
      </c>
      <c r="FO56" s="8" t="s">
        <v>3</v>
      </c>
      <c r="FT56" s="140"/>
      <c r="FW56" s="121"/>
      <c r="FX56" s="121"/>
      <c r="FY56" s="23"/>
      <c r="FZ56" s="23"/>
      <c r="GA56" s="23"/>
      <c r="GB56" s="23"/>
      <c r="GC56" s="23"/>
      <c r="GD56" s="23"/>
      <c r="GG56" s="23"/>
    </row>
    <row r="57" spans="2:273" x14ac:dyDescent="0.25">
      <c r="B57" s="7" t="s">
        <v>168</v>
      </c>
      <c r="C57" s="2" t="s">
        <v>15</v>
      </c>
      <c r="D57" s="109" t="s">
        <v>207</v>
      </c>
      <c r="E57" s="41">
        <v>90</v>
      </c>
      <c r="F57" s="2">
        <v>56.652999999999999</v>
      </c>
      <c r="G57" s="4">
        <v>12</v>
      </c>
      <c r="H57" s="2">
        <v>90.988233217373534</v>
      </c>
      <c r="I57" s="2">
        <v>0.50537640677703921</v>
      </c>
      <c r="J57" s="2">
        <v>6.0999999999999999E-2</v>
      </c>
      <c r="K57" s="2">
        <v>2.2090722034374517E-2</v>
      </c>
      <c r="L57" s="2">
        <v>0.42891666666666667</v>
      </c>
      <c r="M57" s="2">
        <v>4.4543050337098974E-2</v>
      </c>
      <c r="N57" s="2">
        <v>10.445</v>
      </c>
      <c r="O57" s="2">
        <v>0.38287192256799024</v>
      </c>
      <c r="P57" s="2">
        <v>50.52</v>
      </c>
      <c r="Q57" s="2">
        <v>1.2639979861894202</v>
      </c>
      <c r="R57" s="2" t="s">
        <v>3</v>
      </c>
      <c r="S57" s="2" t="s">
        <v>3</v>
      </c>
      <c r="T57" s="2">
        <v>22.526666666666667</v>
      </c>
      <c r="U57" s="2">
        <v>1.2137270423506814</v>
      </c>
      <c r="V57" s="2">
        <v>0.23225000000000007</v>
      </c>
      <c r="W57" s="2">
        <v>1.8419974336177959E-2</v>
      </c>
      <c r="X57" s="2">
        <v>12.019166666666669</v>
      </c>
      <c r="Y57" s="2">
        <v>0.47100392457993057</v>
      </c>
      <c r="Z57" s="2">
        <v>0.14583333333333334</v>
      </c>
      <c r="AA57" s="2">
        <v>3.5827448424442021E-2</v>
      </c>
      <c r="AB57" s="2" t="s">
        <v>3</v>
      </c>
      <c r="AC57" s="2" t="s">
        <v>3</v>
      </c>
      <c r="AD57" s="2">
        <v>96.378833333333333</v>
      </c>
      <c r="AE57" s="2">
        <v>0.68610611865848026</v>
      </c>
      <c r="AF57" s="2">
        <v>14.426504320999449</v>
      </c>
      <c r="AG57" s="2">
        <v>0.74662743395674258</v>
      </c>
      <c r="AH57" s="2">
        <v>9.0021808687121787</v>
      </c>
      <c r="AI57" s="2">
        <v>0.7099521072249505</v>
      </c>
      <c r="AJ57" s="2">
        <v>97.280851856378277</v>
      </c>
      <c r="AK57" s="2">
        <v>0.68140770730503342</v>
      </c>
      <c r="AL57" s="2">
        <v>2.0408372400786685E-3</v>
      </c>
      <c r="AM57" s="2">
        <v>1.0785739820220025E-2</v>
      </c>
      <c r="AN57" s="2">
        <v>0.41163676836388813</v>
      </c>
      <c r="AO57" s="2">
        <v>1.3360672252424532</v>
      </c>
      <c r="AP57" s="2">
        <v>0.22653946124548452</v>
      </c>
      <c r="AQ57" s="2" t="s">
        <v>3</v>
      </c>
      <c r="AR57" s="2">
        <v>0.40347145781397536</v>
      </c>
      <c r="AS57" s="2">
        <v>6.5793566196970304E-3</v>
      </c>
      <c r="AT57" s="2">
        <v>0.59900810423838113</v>
      </c>
      <c r="AU57" s="2">
        <v>3.9227449296097587E-3</v>
      </c>
      <c r="AV57" s="2">
        <v>3.0000516955137884</v>
      </c>
      <c r="AW57" s="2">
        <v>4</v>
      </c>
      <c r="AX57" s="7">
        <v>0.59754002488322</v>
      </c>
      <c r="AY57" s="2">
        <v>2.1500829458850578E-2</v>
      </c>
      <c r="AZ57" s="2">
        <v>0.40245997511678011</v>
      </c>
      <c r="BA57" s="2">
        <v>2.1500829458850578E-2</v>
      </c>
      <c r="BB57" s="2">
        <v>1.7876945230031878</v>
      </c>
      <c r="BC57" s="2">
        <v>0.12021900458429459</v>
      </c>
      <c r="BD57" s="2">
        <v>6.0192440193678252</v>
      </c>
      <c r="BE57" s="2">
        <v>0.53111976441303932</v>
      </c>
      <c r="BF57" s="2">
        <v>0.35932438667210126</v>
      </c>
      <c r="BG57" s="2">
        <v>1.5324105915223077E-2</v>
      </c>
      <c r="BH57" s="2">
        <v>0.11474947032862078</v>
      </c>
      <c r="BI57" s="2">
        <v>9.17339345718487E-3</v>
      </c>
      <c r="BJ57" s="2">
        <v>0.67674579680793878</v>
      </c>
      <c r="BK57" s="2">
        <v>1.5238655845466288E-2</v>
      </c>
      <c r="BL57" s="2">
        <v>0.20850473286344029</v>
      </c>
      <c r="BM57" s="2">
        <v>7.3490923327975402E-3</v>
      </c>
      <c r="BN57" s="2">
        <v>0.76439031235228072</v>
      </c>
      <c r="BO57" s="8">
        <v>1.011548929968141E-2</v>
      </c>
      <c r="BP57" s="2">
        <v>40.1325</v>
      </c>
      <c r="BQ57" s="2">
        <v>0.22740132725286294</v>
      </c>
      <c r="BR57" s="2">
        <v>1.7083333333333336E-2</v>
      </c>
      <c r="BS57" s="2">
        <v>6.0821397749825012E-3</v>
      </c>
      <c r="BT57" s="2">
        <v>8.6750000000000007</v>
      </c>
      <c r="BU57" s="2">
        <v>0.48423322705264465</v>
      </c>
      <c r="BV57" s="2">
        <v>0.12849999999999998</v>
      </c>
      <c r="BW57" s="2">
        <v>1.7850388332929186E-2</v>
      </c>
      <c r="BX57" s="2">
        <v>49.14083333333334</v>
      </c>
      <c r="BY57" s="2">
        <v>0.36086911083038958</v>
      </c>
      <c r="BZ57" s="2">
        <v>0.10908333333333332</v>
      </c>
      <c r="CA57" s="2">
        <v>2.6053994051979969E-2</v>
      </c>
      <c r="CB57" s="2">
        <v>0.32958333333333334</v>
      </c>
      <c r="CC57" s="2">
        <v>3.6522616488301442E-2</v>
      </c>
      <c r="CD57" s="2">
        <v>6.0999999999999999E-2</v>
      </c>
      <c r="CE57" s="2">
        <v>1.4948396083009897E-2</v>
      </c>
      <c r="CF57" s="2" t="s">
        <v>3</v>
      </c>
      <c r="CG57" s="2" t="s">
        <v>3</v>
      </c>
      <c r="CH57" s="2" t="s">
        <v>3</v>
      </c>
      <c r="CI57" s="2" t="s">
        <v>3</v>
      </c>
      <c r="CJ57" s="2">
        <v>98.593583333333314</v>
      </c>
      <c r="CK57" s="2">
        <v>90.988233217373534</v>
      </c>
      <c r="CL57" s="2">
        <v>9.01176678262645E-2</v>
      </c>
      <c r="CM57" s="2">
        <v>0.9098823321737356</v>
      </c>
      <c r="CN57" s="7">
        <v>9.9999999999999992E-2</v>
      </c>
      <c r="CO57" s="2">
        <v>987.16602391718527</v>
      </c>
      <c r="CP57" s="2">
        <v>28.12948525019776</v>
      </c>
      <c r="CQ57" s="2">
        <v>1.9315765641048346</v>
      </c>
      <c r="CR57" s="2">
        <v>0.13036758949277047</v>
      </c>
      <c r="CS57" s="136" t="s">
        <v>3</v>
      </c>
      <c r="CT57" s="2" t="s">
        <v>3</v>
      </c>
      <c r="CU57" s="2" t="s">
        <v>168</v>
      </c>
      <c r="CV57" s="2" t="s">
        <v>15</v>
      </c>
      <c r="CW57" s="2" t="s">
        <v>3</v>
      </c>
      <c r="CX57" s="2" t="s">
        <v>1678</v>
      </c>
      <c r="CY57" s="2">
        <v>5734</v>
      </c>
      <c r="CZ57" s="2">
        <v>51.587860419990804</v>
      </c>
      <c r="DA57" s="2">
        <v>0.72573777847583787</v>
      </c>
      <c r="DB57" s="2">
        <v>13.7789380996732</v>
      </c>
      <c r="DC57" s="2">
        <v>8.4965617638381055</v>
      </c>
      <c r="DD57" s="2">
        <v>0.18143444461895947</v>
      </c>
      <c r="DE57" s="2">
        <v>12.176267172205723</v>
      </c>
      <c r="DF57" s="2">
        <v>8.4266219834138933</v>
      </c>
      <c r="DG57" s="2">
        <v>2.5703212987685924</v>
      </c>
      <c r="DH57" s="2">
        <v>1.6833084584092348</v>
      </c>
      <c r="DI57" s="2">
        <v>0.3729485806056389</v>
      </c>
      <c r="DJ57" s="2">
        <v>99.999999999999986</v>
      </c>
      <c r="DK57" s="2">
        <v>0.71867334881762712</v>
      </c>
      <c r="DL57" s="2" t="s">
        <v>3</v>
      </c>
      <c r="DM57" s="2" t="s">
        <v>3</v>
      </c>
      <c r="DN57" s="2" t="s">
        <v>3</v>
      </c>
      <c r="DO57" s="2">
        <v>39</v>
      </c>
      <c r="DP57" s="2">
        <v>112</v>
      </c>
      <c r="DQ57" s="2">
        <v>790</v>
      </c>
      <c r="DR57" s="2">
        <v>47</v>
      </c>
      <c r="DS57" s="2">
        <v>234</v>
      </c>
      <c r="DT57" s="2" t="s">
        <v>3</v>
      </c>
      <c r="DU57" s="2" t="s">
        <v>3</v>
      </c>
      <c r="DV57" s="2" t="s">
        <v>3</v>
      </c>
      <c r="DW57" s="2">
        <v>32</v>
      </c>
      <c r="DX57" s="2">
        <v>406</v>
      </c>
      <c r="DY57" s="2">
        <v>19</v>
      </c>
      <c r="DZ57" s="2">
        <v>73</v>
      </c>
      <c r="EA57" s="2">
        <v>2.2000000000000002</v>
      </c>
      <c r="EB57" s="2" t="s">
        <v>3</v>
      </c>
      <c r="EC57" s="2" t="s">
        <v>3</v>
      </c>
      <c r="ED57" s="2" t="s">
        <v>3</v>
      </c>
      <c r="EE57" s="2" t="s">
        <v>3</v>
      </c>
      <c r="EF57" s="2">
        <v>452</v>
      </c>
      <c r="EG57" s="2">
        <v>11</v>
      </c>
      <c r="EH57" s="2">
        <v>21.2</v>
      </c>
      <c r="EI57" s="2" t="s">
        <v>3</v>
      </c>
      <c r="EJ57" s="2">
        <v>12</v>
      </c>
      <c r="EK57" s="2">
        <v>3.6</v>
      </c>
      <c r="EL57" s="2">
        <v>1.1000000000000001</v>
      </c>
      <c r="EM57" s="2" t="s">
        <v>3</v>
      </c>
      <c r="EN57" s="2">
        <v>0.87</v>
      </c>
      <c r="EO57" s="2" t="s">
        <v>3</v>
      </c>
      <c r="EP57" s="2" t="s">
        <v>3</v>
      </c>
      <c r="EQ57" s="2" t="s">
        <v>3</v>
      </c>
      <c r="ER57" s="2" t="s">
        <v>3</v>
      </c>
      <c r="ES57" s="2">
        <v>2.1</v>
      </c>
      <c r="ET57" s="2">
        <v>0.28000000000000003</v>
      </c>
      <c r="EU57" s="2" t="s">
        <v>3</v>
      </c>
      <c r="EV57" s="2">
        <v>0.13</v>
      </c>
      <c r="EW57" s="2" t="s">
        <v>3</v>
      </c>
      <c r="EX57" s="2" t="s">
        <v>3</v>
      </c>
      <c r="EY57" s="2" t="s">
        <v>3</v>
      </c>
      <c r="EZ57" s="2" t="s">
        <v>3</v>
      </c>
      <c r="FA57" s="2" t="s">
        <v>3</v>
      </c>
      <c r="FB57" s="17">
        <v>0.70370299999999997</v>
      </c>
      <c r="FC57" s="17">
        <v>1.4E-5</v>
      </c>
      <c r="FD57" s="17">
        <v>0.51305900000000004</v>
      </c>
      <c r="FE57" s="17">
        <v>1.0000000000000001E-5</v>
      </c>
      <c r="FF57" s="3">
        <v>8.2124228012747658</v>
      </c>
      <c r="FG57" s="18" t="s">
        <v>3</v>
      </c>
      <c r="FH57" s="18" t="s">
        <v>3</v>
      </c>
      <c r="FI57" s="18" t="s">
        <v>3</v>
      </c>
      <c r="FJ57" s="18" t="s">
        <v>3</v>
      </c>
      <c r="FK57" s="18" t="s">
        <v>3</v>
      </c>
      <c r="FL57" s="18" t="s">
        <v>3</v>
      </c>
      <c r="FM57" s="17" t="s">
        <v>3</v>
      </c>
      <c r="FN57" s="17" t="s">
        <v>3</v>
      </c>
      <c r="FO57" s="8" t="s">
        <v>3</v>
      </c>
      <c r="FT57" s="140"/>
      <c r="FW57" s="121"/>
      <c r="FX57" s="121"/>
      <c r="FY57" s="23"/>
      <c r="FZ57" s="23"/>
      <c r="GA57" s="23"/>
      <c r="GB57" s="23"/>
      <c r="GC57" s="23"/>
      <c r="GD57" s="23"/>
      <c r="GG57" s="23"/>
    </row>
    <row r="58" spans="2:273" x14ac:dyDescent="0.25">
      <c r="B58" s="7" t="s">
        <v>168</v>
      </c>
      <c r="C58" s="2" t="s">
        <v>15</v>
      </c>
      <c r="D58" s="109" t="s">
        <v>208</v>
      </c>
      <c r="E58" s="41">
        <v>90</v>
      </c>
      <c r="F58" s="2">
        <v>56.652999999999999</v>
      </c>
      <c r="G58" s="4">
        <v>8</v>
      </c>
      <c r="H58" s="2">
        <v>91.207319237725258</v>
      </c>
      <c r="I58" s="2">
        <v>0.49187846074379893</v>
      </c>
      <c r="J58" s="2">
        <v>0.41249999999999998</v>
      </c>
      <c r="K58" s="2">
        <v>7.7664111954713774E-2</v>
      </c>
      <c r="L58" s="2">
        <v>0.359375</v>
      </c>
      <c r="M58" s="2">
        <v>0.11084859365046416</v>
      </c>
      <c r="N58" s="2">
        <v>9.5141249999999999</v>
      </c>
      <c r="O58" s="2">
        <v>2.6212930526473297</v>
      </c>
      <c r="P58" s="2">
        <v>53.15487499999999</v>
      </c>
      <c r="Q58" s="2">
        <v>3.3184771222225238</v>
      </c>
      <c r="R58" s="2">
        <v>0.10775000000000001</v>
      </c>
      <c r="S58" s="2">
        <v>9.5483356814532988E-2</v>
      </c>
      <c r="T58" s="2">
        <v>23.021625</v>
      </c>
      <c r="U58" s="2">
        <v>3.2014222704247266</v>
      </c>
      <c r="V58" s="2">
        <v>0.25512500000000005</v>
      </c>
      <c r="W58" s="2">
        <v>0.11042183725539588</v>
      </c>
      <c r="X58" s="2">
        <v>11.999749999999999</v>
      </c>
      <c r="Y58" s="2">
        <v>1.8401231907518836</v>
      </c>
      <c r="Z58" s="2" t="s">
        <v>3</v>
      </c>
      <c r="AA58" s="2" t="s">
        <v>3</v>
      </c>
      <c r="AB58" s="2" t="s">
        <v>3</v>
      </c>
      <c r="AC58" s="2" t="s">
        <v>3</v>
      </c>
      <c r="AD58" s="2">
        <v>98.825125</v>
      </c>
      <c r="AE58" s="2">
        <v>0.47275074601437372</v>
      </c>
      <c r="AF58" s="2">
        <v>15.588791288072418</v>
      </c>
      <c r="AG58" s="2">
        <v>2.4393921051117893</v>
      </c>
      <c r="AH58" s="2">
        <v>8.2605397998750618</v>
      </c>
      <c r="AI58" s="2">
        <v>1.3274987137033993</v>
      </c>
      <c r="AJ58" s="2">
        <v>99.65283108794749</v>
      </c>
      <c r="AK58" s="2">
        <v>0.45401065308017902</v>
      </c>
      <c r="AL58" s="2">
        <v>1.3515480731340793E-2</v>
      </c>
      <c r="AM58" s="2">
        <v>8.8507358861256921E-3</v>
      </c>
      <c r="AN58" s="2">
        <v>0.36665212393737828</v>
      </c>
      <c r="AO58" s="2">
        <v>1.3820680664050742</v>
      </c>
      <c r="AP58" s="2">
        <v>0.20439145377993334</v>
      </c>
      <c r="AQ58" s="2">
        <v>2.028931315901377E-3</v>
      </c>
      <c r="AR58" s="2">
        <v>0.42932822599635445</v>
      </c>
      <c r="AS58" s="2">
        <v>7.1443479729701512E-3</v>
      </c>
      <c r="AT58" s="2">
        <v>0.58608412963831169</v>
      </c>
      <c r="AU58" s="2" t="s">
        <v>3</v>
      </c>
      <c r="AV58" s="2">
        <v>3.0000634956633894</v>
      </c>
      <c r="AW58" s="2">
        <v>4</v>
      </c>
      <c r="AX58" s="7">
        <v>0.57689776313749686</v>
      </c>
      <c r="AY58" s="2">
        <v>7.7952490863273674E-2</v>
      </c>
      <c r="AZ58" s="2">
        <v>0.42310223686250314</v>
      </c>
      <c r="BA58" s="2">
        <v>7.7952490863273466E-2</v>
      </c>
      <c r="BB58" s="2">
        <v>2.1305862382077252</v>
      </c>
      <c r="BC58" s="2">
        <v>0.39534384757856578</v>
      </c>
      <c r="BD58" s="2">
        <v>7.6112274108513169</v>
      </c>
      <c r="BE58" s="2">
        <v>1.8941149586185289</v>
      </c>
      <c r="BF58" s="2">
        <v>0.32341260783633063</v>
      </c>
      <c r="BG58" s="2">
        <v>3.6329881640385892E-2</v>
      </c>
      <c r="BH58" s="2">
        <v>0.1046490481080256</v>
      </c>
      <c r="BI58" s="2">
        <v>1.7863757453857754E-2</v>
      </c>
      <c r="BJ58" s="2">
        <v>0.70746972576323719</v>
      </c>
      <c r="BK58" s="2">
        <v>5.0658860033595668E-2</v>
      </c>
      <c r="BL58" s="2">
        <v>0.18788122612873734</v>
      </c>
      <c r="BM58" s="2">
        <v>4.8392157781309918E-2</v>
      </c>
      <c r="BN58" s="2">
        <v>0.79015157228042598</v>
      </c>
      <c r="BO58" s="8">
        <v>5.4493595247615025E-2</v>
      </c>
      <c r="BP58" s="2">
        <v>41.122875000000001</v>
      </c>
      <c r="BQ58" s="2">
        <v>0.40527113939752979</v>
      </c>
      <c r="BR58" s="2" t="s">
        <v>3</v>
      </c>
      <c r="BS58" s="2" t="s">
        <v>3</v>
      </c>
      <c r="BT58" s="2">
        <v>8.5771249999999988</v>
      </c>
      <c r="BU58" s="2">
        <v>0.50394314801232409</v>
      </c>
      <c r="BV58" s="2">
        <v>0.12362500000000001</v>
      </c>
      <c r="BW58" s="2">
        <v>4.1996385898924987E-2</v>
      </c>
      <c r="BX58" s="2">
        <v>49.902000000000008</v>
      </c>
      <c r="BY58" s="2">
        <v>0.35147810336187135</v>
      </c>
      <c r="BZ58" s="2">
        <v>0.13137499999999999</v>
      </c>
      <c r="CA58" s="2">
        <v>2.6185805860645835E-2</v>
      </c>
      <c r="CB58" s="2">
        <v>0.31637500000000002</v>
      </c>
      <c r="CC58" s="2">
        <v>8.5074652091979883E-2</v>
      </c>
      <c r="CD58" s="2">
        <v>8.0750000000000002E-2</v>
      </c>
      <c r="CE58" s="2">
        <v>5.5748798833953124E-2</v>
      </c>
      <c r="CF58" s="2" t="s">
        <v>3</v>
      </c>
      <c r="CG58" s="2" t="s">
        <v>3</v>
      </c>
      <c r="CH58" s="2" t="s">
        <v>3</v>
      </c>
      <c r="CI58" s="2" t="s">
        <v>3</v>
      </c>
      <c r="CJ58" s="2">
        <v>100.254125</v>
      </c>
      <c r="CK58" s="2">
        <v>91.206203391790254</v>
      </c>
      <c r="CL58" s="2">
        <v>8.7926807622747322E-2</v>
      </c>
      <c r="CM58" s="2">
        <v>0.91207319237725271</v>
      </c>
      <c r="CN58" s="7">
        <v>9.9999999999999992E-2</v>
      </c>
      <c r="CO58" s="2">
        <v>958.3056666542268</v>
      </c>
      <c r="CP58" s="2">
        <v>98.603993912814417</v>
      </c>
      <c r="CQ58" s="2">
        <v>1.8250390000761112</v>
      </c>
      <c r="CR58" s="2">
        <v>0.42955791465814153</v>
      </c>
      <c r="CS58" s="136">
        <v>56.689695999999998</v>
      </c>
      <c r="CT58" s="2">
        <v>161.452834</v>
      </c>
      <c r="CU58" s="2" t="s">
        <v>168</v>
      </c>
      <c r="CV58" s="2" t="s">
        <v>15</v>
      </c>
      <c r="CW58" s="2" t="s">
        <v>3</v>
      </c>
      <c r="CX58" s="2" t="s">
        <v>1835</v>
      </c>
      <c r="CY58" s="2">
        <v>2585</v>
      </c>
      <c r="CZ58" s="2">
        <v>55.903123250373184</v>
      </c>
      <c r="DA58" s="2">
        <v>0.69172930333944116</v>
      </c>
      <c r="DB58" s="2">
        <v>15.149071664897731</v>
      </c>
      <c r="DC58" s="2">
        <v>7.2308036689761517</v>
      </c>
      <c r="DD58" s="2">
        <v>0.14844190974842053</v>
      </c>
      <c r="DE58" s="2">
        <v>7.4120993992224795</v>
      </c>
      <c r="DF58" s="2">
        <v>8.5516534538568187</v>
      </c>
      <c r="DG58" s="2">
        <v>3.3886738993073782</v>
      </c>
      <c r="DH58" s="2">
        <v>1.2909947908423243</v>
      </c>
      <c r="DI58" s="2">
        <v>0.23340865943606864</v>
      </c>
      <c r="DJ58" s="2">
        <v>99.999999999999986</v>
      </c>
      <c r="DK58" s="2">
        <v>0.64629890672580248</v>
      </c>
      <c r="DL58" s="2" t="s">
        <v>3</v>
      </c>
      <c r="DM58" s="2">
        <v>8.4267915415779484</v>
      </c>
      <c r="DN58" s="2">
        <v>0.68632728506316698</v>
      </c>
      <c r="DO58" s="2">
        <v>29</v>
      </c>
      <c r="DP58" s="2">
        <v>205.5</v>
      </c>
      <c r="DQ58" s="2">
        <v>366</v>
      </c>
      <c r="DR58" s="2">
        <v>27</v>
      </c>
      <c r="DS58" s="2">
        <v>74.5</v>
      </c>
      <c r="DT58" s="2" t="s">
        <v>3</v>
      </c>
      <c r="DU58" s="2">
        <v>69</v>
      </c>
      <c r="DV58" s="2">
        <v>16.5</v>
      </c>
      <c r="DW58" s="141">
        <v>21</v>
      </c>
      <c r="DX58" s="141">
        <v>508</v>
      </c>
      <c r="DY58" s="141">
        <v>16</v>
      </c>
      <c r="DZ58" s="2">
        <v>80.5</v>
      </c>
      <c r="EA58" s="2">
        <v>1.9597831396154948</v>
      </c>
      <c r="EB58" s="2" t="s">
        <v>3</v>
      </c>
      <c r="EC58" s="2" t="s">
        <v>3</v>
      </c>
      <c r="ED58" s="2" t="s">
        <v>3</v>
      </c>
      <c r="EE58" s="2">
        <v>0.4263068414269674</v>
      </c>
      <c r="EF58" s="2">
        <v>340.5</v>
      </c>
      <c r="EG58" s="2">
        <v>7.7118793300132911</v>
      </c>
      <c r="EH58" s="2">
        <v>18.113266620910579</v>
      </c>
      <c r="EI58" s="2">
        <v>2.7718424552347751</v>
      </c>
      <c r="EJ58" s="2">
        <v>12.839186446540715</v>
      </c>
      <c r="EK58" s="2">
        <v>3.265772983668866</v>
      </c>
      <c r="EL58" s="2">
        <v>0.95745864311985662</v>
      </c>
      <c r="EM58" s="2">
        <v>2.8838102121619213</v>
      </c>
      <c r="EN58" s="2">
        <v>0.46225678906602946</v>
      </c>
      <c r="EO58" s="2">
        <v>2.7343305810820295</v>
      </c>
      <c r="EP58" s="2">
        <v>0.56267142707938467</v>
      </c>
      <c r="EQ58" s="2">
        <v>1.5580328559560179</v>
      </c>
      <c r="ER58" s="2">
        <v>0.24196357558934015</v>
      </c>
      <c r="ES58" s="2">
        <v>1.6283434225438154</v>
      </c>
      <c r="ET58" s="2">
        <v>0.23804091290971355</v>
      </c>
      <c r="EU58" s="2">
        <v>2.1889895237701196</v>
      </c>
      <c r="EV58" s="2">
        <v>0.13941728934836492</v>
      </c>
      <c r="EW58" s="2" t="s">
        <v>3</v>
      </c>
      <c r="EX58" s="2">
        <v>0.14087968480259164</v>
      </c>
      <c r="EY58" s="2">
        <v>3.7737232892964419</v>
      </c>
      <c r="EZ58" s="2">
        <v>1.2496016707889854</v>
      </c>
      <c r="FA58" s="2">
        <v>0.54059096637187043</v>
      </c>
      <c r="FB58" s="17">
        <v>0.70338900000000004</v>
      </c>
      <c r="FC58" s="17">
        <v>1.7E-5</v>
      </c>
      <c r="FD58" s="17">
        <v>0.51312400000000002</v>
      </c>
      <c r="FE58" s="17">
        <v>6.0000000000000002E-6</v>
      </c>
      <c r="FF58" s="3">
        <v>16.8</v>
      </c>
      <c r="FG58" s="18">
        <v>18.356999999999999</v>
      </c>
      <c r="FH58" s="18">
        <v>2E-3</v>
      </c>
      <c r="FI58" s="18">
        <v>15.483000000000001</v>
      </c>
      <c r="FJ58" s="18">
        <v>2E-3</v>
      </c>
      <c r="FK58" s="18">
        <v>37.917999999999999</v>
      </c>
      <c r="FL58" s="18">
        <v>4.0000000000000001E-3</v>
      </c>
      <c r="FM58" s="17">
        <v>0.283248</v>
      </c>
      <c r="FN58" s="17">
        <v>1.0000000000000001E-5</v>
      </c>
      <c r="FO58" s="8" t="s">
        <v>3</v>
      </c>
      <c r="FT58" s="140"/>
      <c r="FW58" s="121"/>
      <c r="FX58" s="121"/>
      <c r="FY58" s="23"/>
      <c r="FZ58" s="23"/>
      <c r="GA58" s="23"/>
      <c r="GB58" s="23"/>
      <c r="GC58" s="23"/>
      <c r="GD58" s="23"/>
      <c r="GG58" s="23"/>
    </row>
    <row r="59" spans="2:273" s="35" customFormat="1" x14ac:dyDescent="0.25">
      <c r="B59" s="7" t="s">
        <v>168</v>
      </c>
      <c r="C59" s="2" t="s">
        <v>15</v>
      </c>
      <c r="D59" s="142">
        <v>7528</v>
      </c>
      <c r="E59" s="41">
        <v>90</v>
      </c>
      <c r="F59" s="2">
        <v>56.638930000000002</v>
      </c>
      <c r="G59" s="4">
        <v>3</v>
      </c>
      <c r="H59" s="2">
        <v>90.258744906217615</v>
      </c>
      <c r="I59" s="2">
        <v>1.7404671430534633E-14</v>
      </c>
      <c r="J59" s="2">
        <v>5.0099999999999999E-2</v>
      </c>
      <c r="K59" s="2">
        <v>1.951102252574172E-2</v>
      </c>
      <c r="L59" s="2">
        <v>1.1057333333333332</v>
      </c>
      <c r="M59" s="2">
        <v>0.32451413425817616</v>
      </c>
      <c r="N59" s="2">
        <v>14.173333333333334</v>
      </c>
      <c r="O59" s="2">
        <v>5.0724385982812361</v>
      </c>
      <c r="P59" s="2">
        <v>31.553333333333331</v>
      </c>
      <c r="Q59" s="2">
        <v>12.143196998045182</v>
      </c>
      <c r="R59" s="2" t="s">
        <v>3</v>
      </c>
      <c r="S59" s="2" t="s">
        <v>3</v>
      </c>
      <c r="T59" s="2">
        <v>41.23</v>
      </c>
      <c r="U59" s="2">
        <v>6.055501630748692</v>
      </c>
      <c r="V59" s="2">
        <v>0.27150000000000002</v>
      </c>
      <c r="W59" s="2">
        <v>2.3106492594074074E-2</v>
      </c>
      <c r="X59" s="2">
        <v>7.7233333333333336</v>
      </c>
      <c r="Y59" s="2">
        <v>0.88058692548398221</v>
      </c>
      <c r="Z59" s="2">
        <v>8.4366666666666659E-2</v>
      </c>
      <c r="AA59" s="2">
        <v>3.4240521802877566E-2</v>
      </c>
      <c r="AB59" s="2" t="s">
        <v>3</v>
      </c>
      <c r="AC59" s="2" t="s">
        <v>3</v>
      </c>
      <c r="AD59" s="2">
        <v>96.191700000000012</v>
      </c>
      <c r="AE59" s="2">
        <v>0.4077897620097789</v>
      </c>
      <c r="AF59" s="2">
        <v>22.34602619543881</v>
      </c>
      <c r="AG59" s="2">
        <v>0.53740986656256529</v>
      </c>
      <c r="AH59" s="2">
        <v>20.986856862148464</v>
      </c>
      <c r="AI59" s="2">
        <v>6.6786011163390633</v>
      </c>
      <c r="AJ59" s="2">
        <v>98.294583057587275</v>
      </c>
      <c r="AK59" s="2">
        <v>0.6896718287738588</v>
      </c>
      <c r="AL59" s="2">
        <v>1.6841719772751178E-3</v>
      </c>
      <c r="AM59" s="2">
        <v>2.7939563191956559E-2</v>
      </c>
      <c r="AN59" s="2">
        <v>0.56059153273276285</v>
      </c>
      <c r="AO59" s="2">
        <v>0.84955332931182692</v>
      </c>
      <c r="AP59" s="2">
        <v>0.53047981151829304</v>
      </c>
      <c r="AQ59" s="2" t="s">
        <v>3</v>
      </c>
      <c r="AR59" s="2">
        <v>0.63153672428304264</v>
      </c>
      <c r="AS59" s="2">
        <v>7.7818763486993377E-3</v>
      </c>
      <c r="AT59" s="2">
        <v>0.38822202207232798</v>
      </c>
      <c r="AU59" s="2">
        <v>2.2748966131428652E-3</v>
      </c>
      <c r="AV59" s="2">
        <v>3.0000639280493275</v>
      </c>
      <c r="AW59" s="2">
        <v>4</v>
      </c>
      <c r="AX59" s="7">
        <v>0.38055815516099994</v>
      </c>
      <c r="AY59" s="2">
        <v>3.00674484968966E-2</v>
      </c>
      <c r="AZ59" s="2">
        <v>0.61944184483900011</v>
      </c>
      <c r="BA59" s="2">
        <v>3.00674484968966E-2</v>
      </c>
      <c r="BB59" s="2">
        <v>1.2627951677296299</v>
      </c>
      <c r="BC59" s="2">
        <v>0.37631814905961075</v>
      </c>
      <c r="BD59" s="2">
        <v>3.8622615755938114</v>
      </c>
      <c r="BE59" s="2">
        <v>1.47625760880623</v>
      </c>
      <c r="BF59" s="2">
        <v>0.45047202099879385</v>
      </c>
      <c r="BG59" s="2">
        <v>7.7361231733628452E-2</v>
      </c>
      <c r="BH59" s="2">
        <v>0.27374625112614964</v>
      </c>
      <c r="BI59" s="2">
        <v>8.1136411623017338E-2</v>
      </c>
      <c r="BJ59" s="2">
        <v>0.43686831475575366</v>
      </c>
      <c r="BK59" s="2">
        <v>0.17463862051326148</v>
      </c>
      <c r="BL59" s="2">
        <v>0.28938543411809664</v>
      </c>
      <c r="BM59" s="2">
        <v>9.6716054421673109E-2</v>
      </c>
      <c r="BN59" s="2">
        <v>0.5883138188654824</v>
      </c>
      <c r="BO59" s="8">
        <v>0.18699547996172242</v>
      </c>
      <c r="BP59" s="2" t="s">
        <v>3</v>
      </c>
      <c r="BQ59" s="2" t="s">
        <v>3</v>
      </c>
      <c r="BR59" s="2" t="s">
        <v>3</v>
      </c>
      <c r="BS59" s="2" t="s">
        <v>3</v>
      </c>
      <c r="BT59" s="2" t="s">
        <v>3</v>
      </c>
      <c r="BU59" s="2" t="s">
        <v>3</v>
      </c>
      <c r="BV59" s="2" t="s">
        <v>3</v>
      </c>
      <c r="BW59" s="2" t="s">
        <v>3</v>
      </c>
      <c r="BX59" s="2" t="s">
        <v>3</v>
      </c>
      <c r="BY59" s="2" t="s">
        <v>3</v>
      </c>
      <c r="BZ59" s="2" t="s">
        <v>3</v>
      </c>
      <c r="CA59" s="2" t="s">
        <v>3</v>
      </c>
      <c r="CB59" s="2" t="s">
        <v>3</v>
      </c>
      <c r="CC59" s="2" t="s">
        <v>3</v>
      </c>
      <c r="CD59" s="2" t="s">
        <v>3</v>
      </c>
      <c r="CE59" s="2" t="s">
        <v>3</v>
      </c>
      <c r="CF59" s="2" t="s">
        <v>3</v>
      </c>
      <c r="CG59" s="2" t="s">
        <v>3</v>
      </c>
      <c r="CH59" s="2" t="s">
        <v>3</v>
      </c>
      <c r="CI59" s="2" t="s">
        <v>3</v>
      </c>
      <c r="CJ59" s="2" t="s">
        <v>3</v>
      </c>
      <c r="CK59" s="2" t="s">
        <v>3</v>
      </c>
      <c r="CL59" s="2">
        <v>9.7412550937823708E-2</v>
      </c>
      <c r="CM59" s="2">
        <v>0.90258744906217625</v>
      </c>
      <c r="CN59" s="7">
        <v>0.10000000000000002</v>
      </c>
      <c r="CO59" s="2">
        <v>728.54875477545238</v>
      </c>
      <c r="CP59" s="2">
        <v>7.5506090807672042</v>
      </c>
      <c r="CQ59" s="2">
        <v>3.7142863397510353</v>
      </c>
      <c r="CR59" s="2">
        <v>0.63212494099197369</v>
      </c>
      <c r="CS59" s="136">
        <v>56.638930000000002</v>
      </c>
      <c r="CT59" s="2">
        <v>161.41838999999999</v>
      </c>
      <c r="CU59" s="2" t="s">
        <v>168</v>
      </c>
      <c r="CV59" s="2" t="s">
        <v>15</v>
      </c>
      <c r="CW59" s="2" t="s">
        <v>224</v>
      </c>
      <c r="CX59" s="2" t="s">
        <v>225</v>
      </c>
      <c r="CY59" s="2">
        <v>7528</v>
      </c>
      <c r="CZ59" s="2">
        <v>54.68594217347956</v>
      </c>
      <c r="DA59" s="2">
        <v>0.75772681954137588</v>
      </c>
      <c r="DB59" s="2">
        <v>15.204386839481558</v>
      </c>
      <c r="DC59" s="2">
        <v>8.0757726819541382</v>
      </c>
      <c r="DD59" s="2">
        <v>0.14955134596211364</v>
      </c>
      <c r="DE59" s="2">
        <v>7.4376869391824529</v>
      </c>
      <c r="DF59" s="2">
        <v>9.1525423728813564</v>
      </c>
      <c r="DG59" s="2">
        <v>3.1206380857427716</v>
      </c>
      <c r="DH59" s="2">
        <v>1.1764705882352942</v>
      </c>
      <c r="DI59" s="2">
        <v>0.23928215353938184</v>
      </c>
      <c r="DJ59" s="2">
        <v>99.999999999999986</v>
      </c>
      <c r="DK59" s="2">
        <v>0.62146114776022965</v>
      </c>
      <c r="DL59" s="2" t="s">
        <v>3</v>
      </c>
      <c r="DM59" s="2" t="s">
        <v>3</v>
      </c>
      <c r="DN59" s="2" t="s">
        <v>3</v>
      </c>
      <c r="DO59" s="2" t="s">
        <v>3</v>
      </c>
      <c r="DP59" s="2">
        <v>247</v>
      </c>
      <c r="DQ59" s="2">
        <v>284</v>
      </c>
      <c r="DR59" s="2">
        <v>30</v>
      </c>
      <c r="DS59" s="2">
        <v>61</v>
      </c>
      <c r="DT59" s="2" t="s">
        <v>3</v>
      </c>
      <c r="DU59" s="2">
        <v>71</v>
      </c>
      <c r="DV59" s="2">
        <v>19</v>
      </c>
      <c r="DW59" s="2">
        <v>22</v>
      </c>
      <c r="DX59" s="2">
        <v>488</v>
      </c>
      <c r="DY59" s="2">
        <v>19</v>
      </c>
      <c r="DZ59" s="2">
        <v>73</v>
      </c>
      <c r="EA59" s="2" t="s">
        <v>226</v>
      </c>
      <c r="EB59" s="2" t="s">
        <v>3</v>
      </c>
      <c r="EC59" s="2" t="s">
        <v>3</v>
      </c>
      <c r="ED59" s="2" t="s">
        <v>3</v>
      </c>
      <c r="EE59" s="2" t="s">
        <v>3</v>
      </c>
      <c r="EF59" s="2">
        <v>297</v>
      </c>
      <c r="EG59" s="2" t="s">
        <v>227</v>
      </c>
      <c r="EH59" s="2" t="s">
        <v>228</v>
      </c>
      <c r="EI59" s="2" t="s">
        <v>229</v>
      </c>
      <c r="EJ59" s="2" t="s">
        <v>3</v>
      </c>
      <c r="EK59" s="2" t="s">
        <v>3</v>
      </c>
      <c r="EL59" s="2" t="s">
        <v>3</v>
      </c>
      <c r="EM59" s="2" t="s">
        <v>3</v>
      </c>
      <c r="EN59" s="2" t="s">
        <v>3</v>
      </c>
      <c r="EO59" s="2" t="s">
        <v>3</v>
      </c>
      <c r="EP59" s="2" t="s">
        <v>3</v>
      </c>
      <c r="EQ59" s="2" t="s">
        <v>3</v>
      </c>
      <c r="ER59" s="2" t="s">
        <v>3</v>
      </c>
      <c r="ES59" s="2" t="s">
        <v>3</v>
      </c>
      <c r="ET59" s="2" t="s">
        <v>3</v>
      </c>
      <c r="EU59" s="2" t="s">
        <v>3</v>
      </c>
      <c r="EV59" s="2" t="s">
        <v>3</v>
      </c>
      <c r="EW59" s="2" t="s">
        <v>3</v>
      </c>
      <c r="EX59" s="2" t="s">
        <v>3</v>
      </c>
      <c r="EY59" s="2">
        <v>10</v>
      </c>
      <c r="EZ59" s="2" t="s">
        <v>230</v>
      </c>
      <c r="FA59" s="2" t="s">
        <v>3</v>
      </c>
      <c r="FB59" s="17" t="s">
        <v>3</v>
      </c>
      <c r="FC59" s="17" t="s">
        <v>3</v>
      </c>
      <c r="FD59" s="17" t="s">
        <v>3</v>
      </c>
      <c r="FE59" s="17" t="s">
        <v>3</v>
      </c>
      <c r="FF59" s="3" t="s">
        <v>3</v>
      </c>
      <c r="FG59" s="18" t="s">
        <v>3</v>
      </c>
      <c r="FH59" s="18" t="s">
        <v>3</v>
      </c>
      <c r="FI59" s="18" t="s">
        <v>3</v>
      </c>
      <c r="FJ59" s="18" t="s">
        <v>3</v>
      </c>
      <c r="FK59" s="18" t="s">
        <v>3</v>
      </c>
      <c r="FL59" s="18" t="s">
        <v>3</v>
      </c>
      <c r="FM59" s="17" t="s">
        <v>3</v>
      </c>
      <c r="FN59" s="17" t="s">
        <v>3</v>
      </c>
      <c r="FO59" s="8" t="s">
        <v>3</v>
      </c>
      <c r="FQ59" s="138"/>
      <c r="FR59" s="138"/>
      <c r="FT59" s="140"/>
      <c r="FU59" s="2"/>
      <c r="FV59" s="138"/>
      <c r="FW59" s="121"/>
      <c r="FX59" s="121"/>
      <c r="FY59" s="23"/>
      <c r="FZ59" s="23"/>
      <c r="GA59" s="23"/>
      <c r="GB59" s="23"/>
      <c r="GC59" s="23"/>
      <c r="GD59" s="23"/>
      <c r="GE59" s="138"/>
      <c r="GF59" s="138"/>
      <c r="GG59" s="23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138"/>
      <c r="HT59" s="138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  <c r="IE59" s="138"/>
      <c r="IF59" s="138"/>
      <c r="IG59" s="138"/>
      <c r="IH59" s="138"/>
      <c r="II59" s="138"/>
      <c r="IJ59" s="138"/>
      <c r="IK59" s="138"/>
      <c r="IL59" s="138"/>
      <c r="IM59" s="138"/>
      <c r="IN59" s="138"/>
      <c r="IO59" s="138"/>
      <c r="IP59" s="138"/>
      <c r="IQ59" s="138"/>
      <c r="IR59" s="138"/>
      <c r="IS59" s="138"/>
      <c r="IT59" s="138"/>
      <c r="IU59" s="138"/>
      <c r="IV59" s="138"/>
      <c r="IW59" s="138"/>
      <c r="IX59" s="138"/>
      <c r="IY59" s="138"/>
      <c r="IZ59" s="138"/>
      <c r="JA59" s="138"/>
      <c r="JB59" s="138"/>
      <c r="JC59" s="138"/>
      <c r="JD59" s="138"/>
      <c r="JE59" s="138"/>
      <c r="JF59" s="138"/>
      <c r="JG59" s="138"/>
      <c r="JH59" s="138"/>
      <c r="JI59" s="138"/>
      <c r="JJ59" s="138"/>
      <c r="JK59" s="138"/>
      <c r="JL59" s="138"/>
      <c r="JM59" s="138"/>
    </row>
    <row r="60" spans="2:273" x14ac:dyDescent="0.25">
      <c r="B60" s="7" t="s">
        <v>168</v>
      </c>
      <c r="C60" s="2" t="s">
        <v>15</v>
      </c>
      <c r="D60" s="142"/>
      <c r="E60" s="41">
        <v>90</v>
      </c>
      <c r="F60" s="2">
        <v>56.638930000000002</v>
      </c>
      <c r="G60" s="4">
        <v>7</v>
      </c>
      <c r="H60" s="2">
        <v>90.202409971284368</v>
      </c>
      <c r="I60" s="2">
        <v>1.0032435628519136</v>
      </c>
      <c r="J60" s="2">
        <v>7.9414285714285729E-2</v>
      </c>
      <c r="K60" s="2">
        <v>8.7010812136029542E-2</v>
      </c>
      <c r="L60" s="2">
        <v>0.38569999999999993</v>
      </c>
      <c r="M60" s="2">
        <v>3.4962599064333494E-2</v>
      </c>
      <c r="N60" s="2">
        <v>10.360000000000001</v>
      </c>
      <c r="O60" s="2">
        <v>1.5506342788248368</v>
      </c>
      <c r="P60" s="2">
        <v>51.807142857142843</v>
      </c>
      <c r="Q60" s="2">
        <v>1.279579544039295</v>
      </c>
      <c r="R60" s="2" t="s">
        <v>3</v>
      </c>
      <c r="S60" s="2" t="s">
        <v>3</v>
      </c>
      <c r="T60" s="2">
        <v>24.142857142857142</v>
      </c>
      <c r="U60" s="2">
        <v>2.1096501628288538</v>
      </c>
      <c r="V60" s="2">
        <v>0.18062857142857142</v>
      </c>
      <c r="W60" s="2">
        <v>4.3835286938177787E-2</v>
      </c>
      <c r="X60" s="2">
        <v>10.394285714285713</v>
      </c>
      <c r="Y60" s="2">
        <v>1.2950271186717601</v>
      </c>
      <c r="Z60" s="2">
        <v>0.10165714285714285</v>
      </c>
      <c r="AA60" s="2">
        <v>2.1801747417952447E-2</v>
      </c>
      <c r="AB60" s="2" t="s">
        <v>3</v>
      </c>
      <c r="AC60" s="2" t="s">
        <v>3</v>
      </c>
      <c r="AD60" s="2">
        <v>97.45168571428573</v>
      </c>
      <c r="AE60" s="2">
        <v>0.3584344683414834</v>
      </c>
      <c r="AF60" s="2">
        <v>17.3024211277943</v>
      </c>
      <c r="AG60" s="2">
        <v>1.6613350508145506</v>
      </c>
      <c r="AH60" s="2">
        <v>7.6021738331438531</v>
      </c>
      <c r="AI60" s="2">
        <v>0.80408849094343271</v>
      </c>
      <c r="AJ60" s="2">
        <v>98.213423532366733</v>
      </c>
      <c r="AK60" s="2">
        <v>0.40668981612493749</v>
      </c>
      <c r="AL60" s="2">
        <v>2.6508315002916889E-3</v>
      </c>
      <c r="AM60" s="2">
        <v>9.7157479901058569E-3</v>
      </c>
      <c r="AN60" s="2">
        <v>0.40862456506688299</v>
      </c>
      <c r="AO60" s="2">
        <v>1.3746307048995858</v>
      </c>
      <c r="AP60" s="2">
        <v>0.19191216609562708</v>
      </c>
      <c r="AQ60" s="2" t="s">
        <v>3</v>
      </c>
      <c r="AR60" s="2">
        <v>0.48590377657285722</v>
      </c>
      <c r="AS60" s="2">
        <v>5.1462176266424782E-3</v>
      </c>
      <c r="AT60" s="2">
        <v>0.51873052505380124</v>
      </c>
      <c r="AU60" s="2">
        <v>2.7351676727599339E-3</v>
      </c>
      <c r="AV60" s="2">
        <v>3.0000497024785546</v>
      </c>
      <c r="AW60" s="2">
        <v>4</v>
      </c>
      <c r="AX60" s="7">
        <v>0.51623124822602717</v>
      </c>
      <c r="AY60" s="2">
        <v>5.5624120396858386E-2</v>
      </c>
      <c r="AZ60" s="2">
        <v>0.48376875177397283</v>
      </c>
      <c r="BA60" s="2">
        <v>5.5624120396858406E-2</v>
      </c>
      <c r="BB60" s="2">
        <v>2.5434561558140167</v>
      </c>
      <c r="BC60" s="2">
        <v>0.26176645406433563</v>
      </c>
      <c r="BD60" s="2">
        <v>9.5589812173917554</v>
      </c>
      <c r="BE60" s="2">
        <v>1.2836634789426662</v>
      </c>
      <c r="BF60" s="2">
        <v>0.28354788055432251</v>
      </c>
      <c r="BG60" s="2">
        <v>2.1174391897228733E-2</v>
      </c>
      <c r="BH60" s="2">
        <v>9.715215165653808E-2</v>
      </c>
      <c r="BI60" s="2">
        <v>1.0652943561878564E-2</v>
      </c>
      <c r="BJ60" s="2">
        <v>0.69592539166579825</v>
      </c>
      <c r="BK60" s="2">
        <v>2.6545359061069921E-2</v>
      </c>
      <c r="BL60" s="2">
        <v>0.2069224566776636</v>
      </c>
      <c r="BM60" s="2">
        <v>2.8039469448140567E-2</v>
      </c>
      <c r="BN60" s="2">
        <v>0.77088817670273391</v>
      </c>
      <c r="BO60" s="8">
        <v>3.0326191223512843E-2</v>
      </c>
      <c r="BP60" s="2" t="s">
        <v>3</v>
      </c>
      <c r="BQ60" s="2" t="s">
        <v>3</v>
      </c>
      <c r="BR60" s="2" t="s">
        <v>3</v>
      </c>
      <c r="BS60" s="2" t="s">
        <v>3</v>
      </c>
      <c r="BT60" s="2" t="s">
        <v>3</v>
      </c>
      <c r="BU60" s="2" t="s">
        <v>3</v>
      </c>
      <c r="BV60" s="2" t="s">
        <v>3</v>
      </c>
      <c r="BW60" s="2" t="s">
        <v>3</v>
      </c>
      <c r="BX60" s="2" t="s">
        <v>3</v>
      </c>
      <c r="BY60" s="2" t="s">
        <v>3</v>
      </c>
      <c r="BZ60" s="2" t="s">
        <v>3</v>
      </c>
      <c r="CA60" s="2" t="s">
        <v>3</v>
      </c>
      <c r="CB60" s="2" t="s">
        <v>3</v>
      </c>
      <c r="CC60" s="2" t="s">
        <v>3</v>
      </c>
      <c r="CD60" s="2" t="s">
        <v>3</v>
      </c>
      <c r="CE60" s="2" t="s">
        <v>3</v>
      </c>
      <c r="CF60" s="2" t="s">
        <v>3</v>
      </c>
      <c r="CG60" s="2" t="s">
        <v>3</v>
      </c>
      <c r="CH60" s="2" t="s">
        <v>3</v>
      </c>
      <c r="CI60" s="2" t="s">
        <v>3</v>
      </c>
      <c r="CJ60" s="2" t="s">
        <v>3</v>
      </c>
      <c r="CK60" s="2" t="s">
        <v>3</v>
      </c>
      <c r="CL60" s="2">
        <v>9.7975900287156484E-2</v>
      </c>
      <c r="CM60" s="2">
        <v>0.90202409971284347</v>
      </c>
      <c r="CN60" s="7">
        <v>9.9999999999999992E-2</v>
      </c>
      <c r="CO60" s="2">
        <v>882.45702055424476</v>
      </c>
      <c r="CP60" s="2">
        <v>72.60579745038828</v>
      </c>
      <c r="CQ60" s="2">
        <v>1.6181393564952329</v>
      </c>
      <c r="CR60" s="2">
        <v>0.3219795176221511</v>
      </c>
      <c r="CS60" s="136">
        <v>56.638930000000002</v>
      </c>
      <c r="CT60" s="2">
        <v>161.41838999999999</v>
      </c>
      <c r="CU60" s="2" t="s">
        <v>168</v>
      </c>
      <c r="CV60" s="2" t="s">
        <v>15</v>
      </c>
      <c r="CW60" s="2" t="s">
        <v>224</v>
      </c>
      <c r="CX60" s="2" t="s">
        <v>225</v>
      </c>
      <c r="CY60" s="2">
        <v>7528</v>
      </c>
      <c r="CZ60" s="2">
        <v>54.68594217347956</v>
      </c>
      <c r="DA60" s="2">
        <v>0.75772681954137588</v>
      </c>
      <c r="DB60" s="2">
        <v>15.204386839481558</v>
      </c>
      <c r="DC60" s="2">
        <v>8.0757726819541382</v>
      </c>
      <c r="DD60" s="2">
        <v>0.14955134596211364</v>
      </c>
      <c r="DE60" s="2">
        <v>7.4376869391824529</v>
      </c>
      <c r="DF60" s="2">
        <v>9.1525423728813564</v>
      </c>
      <c r="DG60" s="2">
        <v>3.1206380857427716</v>
      </c>
      <c r="DH60" s="2">
        <v>1.1764705882352942</v>
      </c>
      <c r="DI60" s="2">
        <v>0.23928215353938184</v>
      </c>
      <c r="DJ60" s="2">
        <v>99.999999999999986</v>
      </c>
      <c r="DK60" s="2">
        <v>0.62146114776022965</v>
      </c>
      <c r="DL60" s="2" t="s">
        <v>3</v>
      </c>
      <c r="DM60" s="2" t="s">
        <v>3</v>
      </c>
      <c r="DN60" s="2" t="s">
        <v>3</v>
      </c>
      <c r="DO60" s="2" t="s">
        <v>3</v>
      </c>
      <c r="DP60" s="2">
        <v>247</v>
      </c>
      <c r="DQ60" s="2">
        <v>284</v>
      </c>
      <c r="DR60" s="2">
        <v>30</v>
      </c>
      <c r="DS60" s="2">
        <v>61</v>
      </c>
      <c r="DT60" s="2" t="s">
        <v>3</v>
      </c>
      <c r="DU60" s="2">
        <v>71</v>
      </c>
      <c r="DV60" s="2">
        <v>19</v>
      </c>
      <c r="DW60" s="2">
        <v>22</v>
      </c>
      <c r="DX60" s="2">
        <v>488</v>
      </c>
      <c r="DY60" s="2">
        <v>19</v>
      </c>
      <c r="DZ60" s="2">
        <v>73</v>
      </c>
      <c r="EA60" s="2" t="s">
        <v>226</v>
      </c>
      <c r="EB60" s="2" t="s">
        <v>3</v>
      </c>
      <c r="EC60" s="2" t="s">
        <v>3</v>
      </c>
      <c r="ED60" s="2" t="s">
        <v>3</v>
      </c>
      <c r="EE60" s="2" t="s">
        <v>3</v>
      </c>
      <c r="EF60" s="2">
        <v>297</v>
      </c>
      <c r="EG60" s="2" t="s">
        <v>227</v>
      </c>
      <c r="EH60" s="2" t="s">
        <v>228</v>
      </c>
      <c r="EI60" s="2" t="s">
        <v>229</v>
      </c>
      <c r="EJ60" s="2" t="s">
        <v>3</v>
      </c>
      <c r="EK60" s="2" t="s">
        <v>3</v>
      </c>
      <c r="EL60" s="2" t="s">
        <v>3</v>
      </c>
      <c r="EM60" s="2" t="s">
        <v>3</v>
      </c>
      <c r="EN60" s="2" t="s">
        <v>3</v>
      </c>
      <c r="EO60" s="2" t="s">
        <v>3</v>
      </c>
      <c r="EP60" s="2" t="s">
        <v>3</v>
      </c>
      <c r="EQ60" s="2" t="s">
        <v>3</v>
      </c>
      <c r="ER60" s="2" t="s">
        <v>3</v>
      </c>
      <c r="ES60" s="2" t="s">
        <v>3</v>
      </c>
      <c r="ET60" s="2" t="s">
        <v>3</v>
      </c>
      <c r="EU60" s="2" t="s">
        <v>3</v>
      </c>
      <c r="EV60" s="2" t="s">
        <v>3</v>
      </c>
      <c r="EW60" s="2" t="s">
        <v>3</v>
      </c>
      <c r="EX60" s="2" t="s">
        <v>3</v>
      </c>
      <c r="EY60" s="2">
        <v>10</v>
      </c>
      <c r="EZ60" s="2" t="s">
        <v>230</v>
      </c>
      <c r="FA60" s="2" t="s">
        <v>3</v>
      </c>
      <c r="FB60" s="17" t="s">
        <v>3</v>
      </c>
      <c r="FC60" s="17" t="s">
        <v>3</v>
      </c>
      <c r="FD60" s="17" t="s">
        <v>3</v>
      </c>
      <c r="FE60" s="17" t="s">
        <v>3</v>
      </c>
      <c r="FF60" s="3" t="s">
        <v>3</v>
      </c>
      <c r="FG60" s="18" t="s">
        <v>3</v>
      </c>
      <c r="FH60" s="18" t="s">
        <v>3</v>
      </c>
      <c r="FI60" s="18" t="s">
        <v>3</v>
      </c>
      <c r="FJ60" s="18" t="s">
        <v>3</v>
      </c>
      <c r="FK60" s="18" t="s">
        <v>3</v>
      </c>
      <c r="FL60" s="18" t="s">
        <v>3</v>
      </c>
      <c r="FM60" s="17" t="s">
        <v>3</v>
      </c>
      <c r="FN60" s="17" t="s">
        <v>3</v>
      </c>
      <c r="FO60" s="8" t="s">
        <v>3</v>
      </c>
      <c r="FT60" s="140"/>
      <c r="FU60" s="2"/>
      <c r="FW60" s="121"/>
      <c r="FX60" s="121"/>
      <c r="FY60" s="23"/>
      <c r="FZ60" s="23"/>
      <c r="GA60" s="23"/>
      <c r="GB60" s="23"/>
      <c r="GC60" s="23"/>
      <c r="GD60" s="23"/>
      <c r="GG60" s="23"/>
    </row>
    <row r="61" spans="2:273" x14ac:dyDescent="0.25">
      <c r="B61" s="7" t="s">
        <v>168</v>
      </c>
      <c r="C61" s="2" t="s">
        <v>15</v>
      </c>
      <c r="D61" s="109" t="s">
        <v>231</v>
      </c>
      <c r="E61" s="41">
        <v>90</v>
      </c>
      <c r="F61" s="2">
        <v>56.637979999999999</v>
      </c>
      <c r="G61" s="4">
        <v>3</v>
      </c>
      <c r="H61" s="2">
        <v>90.472381145706649</v>
      </c>
      <c r="I61" s="2">
        <v>0.14964553388996948</v>
      </c>
      <c r="J61" s="2">
        <v>6.4000000000000001E-2</v>
      </c>
      <c r="K61" s="2">
        <v>2.339380259812416E-2</v>
      </c>
      <c r="L61" s="2">
        <v>0.34660000000000002</v>
      </c>
      <c r="M61" s="2">
        <v>9.1459881915515309E-2</v>
      </c>
      <c r="N61" s="2">
        <v>9.3899999999999988</v>
      </c>
      <c r="O61" s="2">
        <v>1.0665833300778704</v>
      </c>
      <c r="P61" s="2">
        <v>53.76</v>
      </c>
      <c r="Q61" s="2">
        <v>3.8565787947350443</v>
      </c>
      <c r="R61" s="2" t="s">
        <v>3</v>
      </c>
      <c r="S61" s="2" t="s">
        <v>3</v>
      </c>
      <c r="T61" s="2">
        <v>23.12</v>
      </c>
      <c r="U61" s="2">
        <v>3.4172942513046811</v>
      </c>
      <c r="V61" s="2">
        <v>0.16556666666666667</v>
      </c>
      <c r="W61" s="2">
        <v>3.8799012014912558E-2</v>
      </c>
      <c r="X61" s="2">
        <v>10.643333333333333</v>
      </c>
      <c r="Y61" s="2">
        <v>1.3229638443031286</v>
      </c>
      <c r="Z61" s="2">
        <v>9.7033333333333346E-2</v>
      </c>
      <c r="AA61" s="2">
        <v>1.4665037788336282E-2</v>
      </c>
      <c r="AB61" s="2" t="s">
        <v>3</v>
      </c>
      <c r="AC61" s="2" t="s">
        <v>3</v>
      </c>
      <c r="AD61" s="2">
        <v>97.586533333333321</v>
      </c>
      <c r="AE61" s="2">
        <v>0.84415733920480196</v>
      </c>
      <c r="AF61" s="2">
        <v>16.767177034109707</v>
      </c>
      <c r="AG61" s="2">
        <v>1.8997748626780375</v>
      </c>
      <c r="AH61" s="2">
        <v>7.0602611312405985</v>
      </c>
      <c r="AI61" s="2">
        <v>1.6884535945460624</v>
      </c>
      <c r="AJ61" s="2">
        <v>98.293971498683661</v>
      </c>
      <c r="AK61" s="2">
        <v>0.68267517175798964</v>
      </c>
      <c r="AL61" s="2">
        <v>2.1428161967236275E-3</v>
      </c>
      <c r="AM61" s="2">
        <v>8.7732737387585732E-3</v>
      </c>
      <c r="AN61" s="2">
        <v>0.37192527743635334</v>
      </c>
      <c r="AO61" s="2">
        <v>1.4273377696394434</v>
      </c>
      <c r="AP61" s="2">
        <v>0.17880480494155992</v>
      </c>
      <c r="AQ61" s="2" t="s">
        <v>3</v>
      </c>
      <c r="AR61" s="2">
        <v>0.47141986053915685</v>
      </c>
      <c r="AS61" s="2">
        <v>4.7181952368685661E-3</v>
      </c>
      <c r="AT61" s="2">
        <v>0.53230365403969604</v>
      </c>
      <c r="AU61" s="2">
        <v>2.6243322872792252E-3</v>
      </c>
      <c r="AV61" s="2">
        <v>3.0000499840558397</v>
      </c>
      <c r="AW61" s="2">
        <v>4</v>
      </c>
      <c r="AX61" s="7">
        <v>0.53032915411879433</v>
      </c>
      <c r="AY61" s="2">
        <v>5.9010629774142717E-2</v>
      </c>
      <c r="AZ61" s="2">
        <v>0.46967084588120561</v>
      </c>
      <c r="BA61" s="2">
        <v>5.9010629774142599E-2</v>
      </c>
      <c r="BB61" s="2">
        <v>2.697013976261617</v>
      </c>
      <c r="BC61" s="2">
        <v>0.36316600944321747</v>
      </c>
      <c r="BD61" s="2">
        <v>10.327360460744684</v>
      </c>
      <c r="BE61" s="2">
        <v>1.824630919841107</v>
      </c>
      <c r="BF61" s="2">
        <v>0.2722001070677651</v>
      </c>
      <c r="BG61" s="2">
        <v>2.6170305663404628E-2</v>
      </c>
      <c r="BH61" s="2">
        <v>9.0415456878230036E-2</v>
      </c>
      <c r="BI61" s="2">
        <v>2.2772525322777407E-2</v>
      </c>
      <c r="BJ61" s="2">
        <v>0.72155273446932267</v>
      </c>
      <c r="BK61" s="2">
        <v>4.2738383631928917E-2</v>
      </c>
      <c r="BL61" s="2">
        <v>0.18803180865244729</v>
      </c>
      <c r="BM61" s="2">
        <v>2.3023898133455262E-2</v>
      </c>
      <c r="BN61" s="2">
        <v>0.79287466563948872</v>
      </c>
      <c r="BO61" s="8">
        <v>2.9726776156961805E-2</v>
      </c>
      <c r="BP61" s="2" t="s">
        <v>3</v>
      </c>
      <c r="BQ61" s="2" t="s">
        <v>3</v>
      </c>
      <c r="BR61" s="2" t="s">
        <v>3</v>
      </c>
      <c r="BS61" s="2" t="s">
        <v>3</v>
      </c>
      <c r="BT61" s="2" t="s">
        <v>3</v>
      </c>
      <c r="BU61" s="2" t="s">
        <v>3</v>
      </c>
      <c r="BV61" s="2" t="s">
        <v>3</v>
      </c>
      <c r="BW61" s="2" t="s">
        <v>3</v>
      </c>
      <c r="BX61" s="2" t="s">
        <v>3</v>
      </c>
      <c r="BY61" s="2" t="s">
        <v>3</v>
      </c>
      <c r="BZ61" s="2" t="s">
        <v>3</v>
      </c>
      <c r="CA61" s="2" t="s">
        <v>3</v>
      </c>
      <c r="CB61" s="2" t="s">
        <v>3</v>
      </c>
      <c r="CC61" s="2" t="s">
        <v>3</v>
      </c>
      <c r="CD61" s="2" t="s">
        <v>3</v>
      </c>
      <c r="CE61" s="2" t="s">
        <v>3</v>
      </c>
      <c r="CF61" s="2" t="s">
        <v>3</v>
      </c>
      <c r="CG61" s="2" t="s">
        <v>3</v>
      </c>
      <c r="CH61" s="2" t="s">
        <v>3</v>
      </c>
      <c r="CI61" s="2" t="s">
        <v>3</v>
      </c>
      <c r="CJ61" s="2" t="s">
        <v>3</v>
      </c>
      <c r="CK61" s="2" t="s">
        <v>3</v>
      </c>
      <c r="CL61" s="2">
        <v>9.5276188542933557E-2</v>
      </c>
      <c r="CM61" s="2">
        <v>0.90472381145706648</v>
      </c>
      <c r="CN61" s="7">
        <v>0.10000000000000002</v>
      </c>
      <c r="CO61" s="2">
        <v>904.45830252827307</v>
      </c>
      <c r="CP61" s="2">
        <v>90.599522425016502</v>
      </c>
      <c r="CQ61" s="2">
        <v>1.4709173849388371</v>
      </c>
      <c r="CR61" s="2">
        <v>0.55253720551818897</v>
      </c>
      <c r="CS61" s="136">
        <v>56.637979999999999</v>
      </c>
      <c r="CT61" s="2">
        <v>161.39366000000001</v>
      </c>
      <c r="CU61" s="2" t="s">
        <v>168</v>
      </c>
      <c r="CV61" s="2" t="s">
        <v>15</v>
      </c>
      <c r="CW61" s="2" t="s">
        <v>224</v>
      </c>
      <c r="CX61" s="2" t="s">
        <v>225</v>
      </c>
      <c r="CY61" s="2" t="s">
        <v>232</v>
      </c>
      <c r="CZ61" s="2">
        <v>54.723029149554236</v>
      </c>
      <c r="DA61" s="2">
        <v>0.76129420014023841</v>
      </c>
      <c r="DB61" s="2">
        <v>15.29600320544926</v>
      </c>
      <c r="DC61" s="2">
        <v>8.0436742462185702</v>
      </c>
      <c r="DD61" s="2">
        <v>0.15025543423820492</v>
      </c>
      <c r="DE61" s="2">
        <v>7.3725333066212553</v>
      </c>
      <c r="DF61" s="2">
        <v>9.1355304016828587</v>
      </c>
      <c r="DG61" s="2">
        <v>3.1052789742562354</v>
      </c>
      <c r="DH61" s="2">
        <v>1.1820094160072121</v>
      </c>
      <c r="DI61" s="2">
        <v>0.23039166583191423</v>
      </c>
      <c r="DJ61" s="2">
        <v>100</v>
      </c>
      <c r="DK61" s="2">
        <v>0.62032754867723905</v>
      </c>
      <c r="DL61" s="2" t="s">
        <v>3</v>
      </c>
      <c r="DM61" s="2" t="s">
        <v>3</v>
      </c>
      <c r="DN61" s="2" t="s">
        <v>3</v>
      </c>
      <c r="DO61" s="2" t="s">
        <v>3</v>
      </c>
      <c r="DP61" s="2">
        <v>235</v>
      </c>
      <c r="DQ61" s="2">
        <v>286</v>
      </c>
      <c r="DR61" s="2">
        <v>38</v>
      </c>
      <c r="DS61" s="2">
        <v>46</v>
      </c>
      <c r="DT61" s="2" t="s">
        <v>3</v>
      </c>
      <c r="DU61" s="2">
        <v>69</v>
      </c>
      <c r="DV61" s="2">
        <v>16</v>
      </c>
      <c r="DW61" s="2">
        <v>19</v>
      </c>
      <c r="DX61" s="2">
        <v>479</v>
      </c>
      <c r="DY61" s="2">
        <v>19</v>
      </c>
      <c r="DZ61" s="2">
        <v>67</v>
      </c>
      <c r="EA61" s="2" t="s">
        <v>226</v>
      </c>
      <c r="EB61" s="2" t="s">
        <v>3</v>
      </c>
      <c r="EC61" s="2" t="s">
        <v>3</v>
      </c>
      <c r="ED61" s="2" t="s">
        <v>3</v>
      </c>
      <c r="EE61" s="2" t="s">
        <v>3</v>
      </c>
      <c r="EF61" s="2">
        <v>287</v>
      </c>
      <c r="EG61" s="2" t="s">
        <v>1700</v>
      </c>
      <c r="EH61" s="2">
        <v>32</v>
      </c>
      <c r="EI61" s="2" t="s">
        <v>230</v>
      </c>
      <c r="EJ61" s="2" t="s">
        <v>3</v>
      </c>
      <c r="EK61" s="2" t="s">
        <v>3</v>
      </c>
      <c r="EL61" s="2" t="s">
        <v>3</v>
      </c>
      <c r="EM61" s="2" t="s">
        <v>3</v>
      </c>
      <c r="EN61" s="2" t="s">
        <v>3</v>
      </c>
      <c r="EO61" s="2" t="s">
        <v>3</v>
      </c>
      <c r="EP61" s="2" t="s">
        <v>3</v>
      </c>
      <c r="EQ61" s="2" t="s">
        <v>3</v>
      </c>
      <c r="ER61" s="2" t="s">
        <v>3</v>
      </c>
      <c r="ES61" s="2" t="s">
        <v>3</v>
      </c>
      <c r="ET61" s="2" t="s">
        <v>3</v>
      </c>
      <c r="EU61" s="2" t="s">
        <v>3</v>
      </c>
      <c r="EV61" s="2" t="s">
        <v>3</v>
      </c>
      <c r="EW61" s="2" t="s">
        <v>3</v>
      </c>
      <c r="EX61" s="2" t="s">
        <v>3</v>
      </c>
      <c r="EY61" s="2" t="s">
        <v>236</v>
      </c>
      <c r="EZ61" s="2">
        <v>9</v>
      </c>
      <c r="FA61" s="2" t="s">
        <v>3</v>
      </c>
      <c r="FB61" s="17" t="s">
        <v>3</v>
      </c>
      <c r="FC61" s="17" t="s">
        <v>3</v>
      </c>
      <c r="FD61" s="17" t="s">
        <v>3</v>
      </c>
      <c r="FE61" s="17" t="s">
        <v>3</v>
      </c>
      <c r="FF61" s="3" t="s">
        <v>3</v>
      </c>
      <c r="FG61" s="18" t="s">
        <v>3</v>
      </c>
      <c r="FH61" s="18" t="s">
        <v>3</v>
      </c>
      <c r="FI61" s="18" t="s">
        <v>3</v>
      </c>
      <c r="FJ61" s="18" t="s">
        <v>3</v>
      </c>
      <c r="FK61" s="18" t="s">
        <v>3</v>
      </c>
      <c r="FL61" s="18" t="s">
        <v>3</v>
      </c>
      <c r="FM61" s="17" t="s">
        <v>3</v>
      </c>
      <c r="FN61" s="17" t="s">
        <v>3</v>
      </c>
      <c r="FO61" s="8" t="s">
        <v>3</v>
      </c>
      <c r="FT61" s="140"/>
      <c r="FU61" s="2"/>
      <c r="FW61" s="121"/>
      <c r="FX61" s="121"/>
      <c r="FY61" s="23"/>
      <c r="FZ61" s="23"/>
      <c r="GA61" s="23"/>
      <c r="GB61" s="23"/>
      <c r="GC61" s="23"/>
      <c r="GD61" s="23"/>
      <c r="GG61" s="23"/>
    </row>
    <row r="62" spans="2:273" x14ac:dyDescent="0.25">
      <c r="B62" s="7" t="s">
        <v>168</v>
      </c>
      <c r="C62" s="2" t="s">
        <v>15</v>
      </c>
      <c r="D62" s="109">
        <v>7527</v>
      </c>
      <c r="E62" s="41">
        <v>90</v>
      </c>
      <c r="F62" s="2">
        <v>56.636110000000002</v>
      </c>
      <c r="G62" s="4">
        <v>4</v>
      </c>
      <c r="H62" s="2">
        <v>88.003202391586001</v>
      </c>
      <c r="I62" s="2">
        <v>0.96957397398413558</v>
      </c>
      <c r="J62" s="2">
        <v>3.245E-2</v>
      </c>
      <c r="K62" s="2">
        <v>7.5866110132698167E-3</v>
      </c>
      <c r="L62" s="2">
        <v>0.51547500000000002</v>
      </c>
      <c r="M62" s="2">
        <v>3.5049999999999998E-2</v>
      </c>
      <c r="N62" s="2">
        <v>12.512499999999999</v>
      </c>
      <c r="O62" s="2">
        <v>0.5291738844652103</v>
      </c>
      <c r="P62" s="2">
        <v>47.892499999999998</v>
      </c>
      <c r="Q62" s="2">
        <v>1.7118873600016267</v>
      </c>
      <c r="R62" s="2" t="s">
        <v>3</v>
      </c>
      <c r="S62" s="2" t="s">
        <v>3</v>
      </c>
      <c r="T62" s="2">
        <v>25.75</v>
      </c>
      <c r="U62" s="2">
        <v>1.2822116309980447</v>
      </c>
      <c r="V62" s="2">
        <v>0.18065000000000001</v>
      </c>
      <c r="W62" s="2">
        <v>2.4814310387355081E-2</v>
      </c>
      <c r="X62" s="2">
        <v>10.335000000000001</v>
      </c>
      <c r="Y62" s="2">
        <v>0.51823418129902121</v>
      </c>
      <c r="Z62" s="2">
        <v>0.10252499999999999</v>
      </c>
      <c r="AA62" s="2">
        <v>1.5898086887002089E-2</v>
      </c>
      <c r="AB62" s="2" t="s">
        <v>3</v>
      </c>
      <c r="AC62" s="2" t="s">
        <v>3</v>
      </c>
      <c r="AD62" s="2">
        <v>97.321100000000001</v>
      </c>
      <c r="AE62" s="2">
        <v>0.51122495374671473</v>
      </c>
      <c r="AF62" s="2">
        <v>17.765800386142843</v>
      </c>
      <c r="AG62" s="2">
        <v>0.71503790793741995</v>
      </c>
      <c r="AH62" s="2">
        <v>8.8733047497856816</v>
      </c>
      <c r="AI62" s="2">
        <v>0.86730628433955992</v>
      </c>
      <c r="AJ62" s="2">
        <v>98.210205135928533</v>
      </c>
      <c r="AK62" s="2">
        <v>0.42939318929659925</v>
      </c>
      <c r="AL62" s="2">
        <v>1.0790858882417527E-3</v>
      </c>
      <c r="AM62" s="2">
        <v>1.2890923597145984E-2</v>
      </c>
      <c r="AN62" s="2">
        <v>0.49039945438386873</v>
      </c>
      <c r="AO62" s="2">
        <v>1.2594555152828979</v>
      </c>
      <c r="AP62" s="2">
        <v>0.22210766289542108</v>
      </c>
      <c r="AQ62" s="2" t="s">
        <v>3</v>
      </c>
      <c r="AR62" s="2">
        <v>0.49411879728757419</v>
      </c>
      <c r="AS62" s="2">
        <v>5.0904185834987781E-3</v>
      </c>
      <c r="AT62" s="2">
        <v>0.51216657883836647</v>
      </c>
      <c r="AU62" s="2">
        <v>2.7402374765038862E-3</v>
      </c>
      <c r="AV62" s="2">
        <v>3.0000486742335188</v>
      </c>
      <c r="AW62" s="2">
        <v>4</v>
      </c>
      <c r="AX62" s="7">
        <v>0.50896153721631143</v>
      </c>
      <c r="AY62" s="2">
        <v>2.2618228323120076E-2</v>
      </c>
      <c r="AZ62" s="2">
        <v>0.49103846278368857</v>
      </c>
      <c r="BA62" s="2">
        <v>2.2618228323120063E-2</v>
      </c>
      <c r="BB62" s="2">
        <v>2.2384913498244501</v>
      </c>
      <c r="BC62" s="2">
        <v>0.19838798961393286</v>
      </c>
      <c r="BD62" s="2">
        <v>8.0821332822105703</v>
      </c>
      <c r="BE62" s="2">
        <v>0.93740282298165978</v>
      </c>
      <c r="BF62" s="2">
        <v>0.30965308721945572</v>
      </c>
      <c r="BG62" s="2">
        <v>1.8886719506639466E-2</v>
      </c>
      <c r="BH62" s="2">
        <v>0.1126394249204803</v>
      </c>
      <c r="BI62" s="2">
        <v>1.1618034253111843E-2</v>
      </c>
      <c r="BJ62" s="2">
        <v>0.63866866146120715</v>
      </c>
      <c r="BK62" s="2">
        <v>1.9875905491980931E-2</v>
      </c>
      <c r="BL62" s="2">
        <v>0.24869191361831267</v>
      </c>
      <c r="BM62" s="2">
        <v>1.0805797932413576E-2</v>
      </c>
      <c r="BN62" s="2">
        <v>0.71963658162687805</v>
      </c>
      <c r="BO62" s="8">
        <v>1.4470107884683116E-2</v>
      </c>
      <c r="BP62" s="2" t="s">
        <v>3</v>
      </c>
      <c r="BQ62" s="2" t="s">
        <v>3</v>
      </c>
      <c r="BR62" s="2" t="s">
        <v>3</v>
      </c>
      <c r="BS62" s="2" t="s">
        <v>3</v>
      </c>
      <c r="BT62" s="2" t="s">
        <v>3</v>
      </c>
      <c r="BU62" s="2" t="s">
        <v>3</v>
      </c>
      <c r="BV62" s="2" t="s">
        <v>3</v>
      </c>
      <c r="BW62" s="2" t="s">
        <v>3</v>
      </c>
      <c r="BX62" s="2" t="s">
        <v>3</v>
      </c>
      <c r="BY62" s="2" t="s">
        <v>3</v>
      </c>
      <c r="BZ62" s="2" t="s">
        <v>3</v>
      </c>
      <c r="CA62" s="2" t="s">
        <v>3</v>
      </c>
      <c r="CB62" s="2" t="s">
        <v>3</v>
      </c>
      <c r="CC62" s="2" t="s">
        <v>3</v>
      </c>
      <c r="CD62" s="2" t="s">
        <v>3</v>
      </c>
      <c r="CE62" s="2" t="s">
        <v>3</v>
      </c>
      <c r="CF62" s="2" t="s">
        <v>3</v>
      </c>
      <c r="CG62" s="2" t="s">
        <v>3</v>
      </c>
      <c r="CH62" s="2" t="s">
        <v>3</v>
      </c>
      <c r="CI62" s="2" t="s">
        <v>3</v>
      </c>
      <c r="CJ62" s="2" t="s">
        <v>3</v>
      </c>
      <c r="CK62" s="2" t="s">
        <v>3</v>
      </c>
      <c r="CL62" s="2">
        <v>0.11996797608413999</v>
      </c>
      <c r="CM62" s="2">
        <v>0.88003202391586</v>
      </c>
      <c r="CN62" s="7">
        <v>0.1</v>
      </c>
      <c r="CO62" s="2">
        <v>935.38659942299739</v>
      </c>
      <c r="CP62" s="2">
        <v>54.935893460073864</v>
      </c>
      <c r="CQ62" s="2">
        <v>1.5060111264382441</v>
      </c>
      <c r="CR62" s="2">
        <v>0.36447518887780095</v>
      </c>
      <c r="CS62" s="136">
        <v>56.636110000000002</v>
      </c>
      <c r="CT62" s="2">
        <v>161.42452</v>
      </c>
      <c r="CU62" s="2" t="s">
        <v>168</v>
      </c>
      <c r="CV62" s="2" t="s">
        <v>15</v>
      </c>
      <c r="CW62" s="2" t="s">
        <v>224</v>
      </c>
      <c r="CX62" s="2" t="s">
        <v>225</v>
      </c>
      <c r="CY62" s="2">
        <v>7527</v>
      </c>
      <c r="CZ62" s="2">
        <v>54.605792437650848</v>
      </c>
      <c r="DA62" s="2">
        <v>0.76427996781979091</v>
      </c>
      <c r="DB62" s="2">
        <v>15.185036202735317</v>
      </c>
      <c r="DC62" s="2">
        <v>7.9947707160096542</v>
      </c>
      <c r="DD62" s="2">
        <v>0.16090104585679807</v>
      </c>
      <c r="DE62" s="2">
        <v>7.5221238938053103</v>
      </c>
      <c r="DF62" s="2">
        <v>9.2115848753016891</v>
      </c>
      <c r="DG62" s="2">
        <v>3.1275140788415126</v>
      </c>
      <c r="DH62" s="2">
        <v>1.1866452131938856</v>
      </c>
      <c r="DI62" s="2">
        <v>0.24135156878519709</v>
      </c>
      <c r="DJ62" s="2">
        <v>100</v>
      </c>
      <c r="DK62" s="2">
        <v>0.62647506037574752</v>
      </c>
      <c r="DL62" s="2" t="s">
        <v>3</v>
      </c>
      <c r="DM62" s="2" t="s">
        <v>3</v>
      </c>
      <c r="DN62" s="2" t="s">
        <v>3</v>
      </c>
      <c r="DO62" s="2" t="s">
        <v>3</v>
      </c>
      <c r="DP62" s="2">
        <v>240</v>
      </c>
      <c r="DQ62" s="2">
        <v>315</v>
      </c>
      <c r="DR62" s="2">
        <v>33</v>
      </c>
      <c r="DS62" s="2">
        <v>51</v>
      </c>
      <c r="DT62" s="2" t="s">
        <v>3</v>
      </c>
      <c r="DU62" s="2">
        <v>68</v>
      </c>
      <c r="DV62" s="2">
        <v>14</v>
      </c>
      <c r="DW62" s="2">
        <v>23</v>
      </c>
      <c r="DX62" s="2">
        <v>477</v>
      </c>
      <c r="DY62" s="2">
        <v>17</v>
      </c>
      <c r="DZ62" s="2">
        <v>72</v>
      </c>
      <c r="EA62" s="2" t="s">
        <v>233</v>
      </c>
      <c r="EB62" s="2" t="s">
        <v>3</v>
      </c>
      <c r="EC62" s="2" t="s">
        <v>3</v>
      </c>
      <c r="ED62" s="2" t="s">
        <v>3</v>
      </c>
      <c r="EE62" s="2" t="s">
        <v>3</v>
      </c>
      <c r="EF62" s="2">
        <v>272</v>
      </c>
      <c r="EG62" s="2">
        <v>42</v>
      </c>
      <c r="EH62" s="2">
        <v>26</v>
      </c>
      <c r="EI62" s="2">
        <v>6</v>
      </c>
      <c r="EJ62" s="2" t="s">
        <v>3</v>
      </c>
      <c r="EK62" s="2" t="s">
        <v>3</v>
      </c>
      <c r="EL62" s="2" t="s">
        <v>3</v>
      </c>
      <c r="EM62" s="2" t="s">
        <v>3</v>
      </c>
      <c r="EN62" s="2" t="s">
        <v>3</v>
      </c>
      <c r="EO62" s="2" t="s">
        <v>3</v>
      </c>
      <c r="EP62" s="2" t="s">
        <v>3</v>
      </c>
      <c r="EQ62" s="2" t="s">
        <v>3</v>
      </c>
      <c r="ER62" s="2" t="s">
        <v>3</v>
      </c>
      <c r="ES62" s="2" t="s">
        <v>3</v>
      </c>
      <c r="ET62" s="2" t="s">
        <v>3</v>
      </c>
      <c r="EU62" s="2" t="s">
        <v>3</v>
      </c>
      <c r="EV62" s="2" t="s">
        <v>3</v>
      </c>
      <c r="EW62" s="2" t="s">
        <v>3</v>
      </c>
      <c r="EX62" s="2" t="s">
        <v>3</v>
      </c>
      <c r="EY62" s="2">
        <v>5</v>
      </c>
      <c r="EZ62" s="2">
        <v>8</v>
      </c>
      <c r="FA62" s="2" t="s">
        <v>3</v>
      </c>
      <c r="FB62" s="17" t="s">
        <v>3</v>
      </c>
      <c r="FC62" s="17" t="s">
        <v>3</v>
      </c>
      <c r="FD62" s="17" t="s">
        <v>3</v>
      </c>
      <c r="FE62" s="17" t="s">
        <v>3</v>
      </c>
      <c r="FF62" s="3" t="s">
        <v>3</v>
      </c>
      <c r="FG62" s="18" t="s">
        <v>3</v>
      </c>
      <c r="FH62" s="18" t="s">
        <v>3</v>
      </c>
      <c r="FI62" s="18" t="s">
        <v>3</v>
      </c>
      <c r="FJ62" s="18" t="s">
        <v>3</v>
      </c>
      <c r="FK62" s="18" t="s">
        <v>3</v>
      </c>
      <c r="FL62" s="18" t="s">
        <v>3</v>
      </c>
      <c r="FM62" s="17" t="s">
        <v>3</v>
      </c>
      <c r="FN62" s="17" t="s">
        <v>3</v>
      </c>
      <c r="FO62" s="8" t="s">
        <v>3</v>
      </c>
      <c r="FT62" s="140"/>
      <c r="FU62" s="2"/>
      <c r="FW62" s="121"/>
      <c r="FX62" s="121"/>
      <c r="FY62" s="23"/>
      <c r="FZ62" s="23"/>
      <c r="GA62" s="23"/>
      <c r="GB62" s="23"/>
      <c r="GC62" s="23"/>
      <c r="GD62" s="23"/>
      <c r="GG62" s="23"/>
    </row>
    <row r="63" spans="2:273" x14ac:dyDescent="0.25">
      <c r="B63" s="7" t="s">
        <v>168</v>
      </c>
      <c r="C63" s="2" t="s">
        <v>15</v>
      </c>
      <c r="D63" s="109" t="s">
        <v>234</v>
      </c>
      <c r="E63" s="41">
        <v>90</v>
      </c>
      <c r="F63" s="2">
        <v>56.640120000000003</v>
      </c>
      <c r="G63" s="4">
        <v>7</v>
      </c>
      <c r="H63" s="2">
        <v>87.769866757274556</v>
      </c>
      <c r="I63" s="2">
        <v>0.57893271389640777</v>
      </c>
      <c r="J63" s="2">
        <v>9.3142857142857152E-2</v>
      </c>
      <c r="K63" s="2">
        <v>0.13162300783098749</v>
      </c>
      <c r="L63" s="2">
        <v>0.85604285714285699</v>
      </c>
      <c r="M63" s="2">
        <v>0.14130510555936471</v>
      </c>
      <c r="N63" s="2">
        <v>15.75</v>
      </c>
      <c r="O63" s="2">
        <v>4.9920503469683348</v>
      </c>
      <c r="P63" s="2">
        <v>40.474285714285713</v>
      </c>
      <c r="Q63" s="2">
        <v>7.1619011841429714</v>
      </c>
      <c r="R63" s="2" t="s">
        <v>3</v>
      </c>
      <c r="S63" s="2" t="s">
        <v>3</v>
      </c>
      <c r="T63" s="2">
        <v>28.935714285714287</v>
      </c>
      <c r="U63" s="2">
        <v>1.8931090578099057</v>
      </c>
      <c r="V63" s="2">
        <v>0.18597142857142859</v>
      </c>
      <c r="W63" s="2">
        <v>2.6151718508587073E-2</v>
      </c>
      <c r="X63" s="2">
        <v>10.515714285714285</v>
      </c>
      <c r="Y63" s="2">
        <v>1.0289615662219382</v>
      </c>
      <c r="Z63" s="2">
        <v>0.14364285714285716</v>
      </c>
      <c r="AA63" s="2">
        <v>2.6316335683554418E-2</v>
      </c>
      <c r="AB63" s="2" t="s">
        <v>3</v>
      </c>
      <c r="AC63" s="2" t="s">
        <v>3</v>
      </c>
      <c r="AD63" s="2">
        <v>96.954514285714268</v>
      </c>
      <c r="AE63" s="2">
        <v>0.19503044573067008</v>
      </c>
      <c r="AF63" s="2">
        <v>18.270428300769943</v>
      </c>
      <c r="AG63" s="2">
        <v>0.94430308143534081</v>
      </c>
      <c r="AH63" s="2">
        <v>11.852951750327113</v>
      </c>
      <c r="AI63" s="2">
        <v>1.9845311325334545</v>
      </c>
      <c r="AJ63" s="2">
        <v>98.142180051097057</v>
      </c>
      <c r="AK63" s="2">
        <v>0.29292583263172867</v>
      </c>
      <c r="AL63" s="2">
        <v>3.078715614401211E-3</v>
      </c>
      <c r="AM63" s="2">
        <v>2.1054402270810062E-2</v>
      </c>
      <c r="AN63" s="2">
        <v>0.6048096339884903</v>
      </c>
      <c r="AO63" s="2">
        <v>1.0550297585324491</v>
      </c>
      <c r="AP63" s="2">
        <v>0.29179839264808699</v>
      </c>
      <c r="AQ63" s="2" t="s">
        <v>3</v>
      </c>
      <c r="AR63" s="2">
        <v>0.50188602254625669</v>
      </c>
      <c r="AS63" s="2">
        <v>5.1832845334126732E-3</v>
      </c>
      <c r="AT63" s="2">
        <v>0.51343131800528519</v>
      </c>
      <c r="AU63" s="2">
        <v>3.7764613910832578E-3</v>
      </c>
      <c r="AV63" s="2">
        <v>3.0000479895302754</v>
      </c>
      <c r="AW63" s="2">
        <v>4</v>
      </c>
      <c r="AX63" s="7">
        <v>0.50565353254256706</v>
      </c>
      <c r="AY63" s="2">
        <v>3.5612236561775951E-2</v>
      </c>
      <c r="AZ63" s="2">
        <v>0.49434646745743294</v>
      </c>
      <c r="BA63" s="2">
        <v>3.5612236561775951E-2</v>
      </c>
      <c r="BB63" s="2">
        <v>1.7506797793647675</v>
      </c>
      <c r="BC63" s="2">
        <v>0.27530044385692537</v>
      </c>
      <c r="BD63" s="2">
        <v>5.8776585674753319</v>
      </c>
      <c r="BE63" s="2">
        <v>1.1814281772951898</v>
      </c>
      <c r="BF63" s="2">
        <v>0.36698899028801968</v>
      </c>
      <c r="BG63" s="2">
        <v>4.0431897354054037E-2</v>
      </c>
      <c r="BH63" s="2">
        <v>0.149517623538064</v>
      </c>
      <c r="BI63" s="2">
        <v>2.1042614789250375E-2</v>
      </c>
      <c r="BJ63" s="2">
        <v>0.54047907274458051</v>
      </c>
      <c r="BK63" s="2">
        <v>0.10490551573724501</v>
      </c>
      <c r="BL63" s="2">
        <v>0.31000330371735546</v>
      </c>
      <c r="BM63" s="2">
        <v>8.6479662010837996E-2</v>
      </c>
      <c r="BN63" s="2">
        <v>0.63341487153741272</v>
      </c>
      <c r="BO63" s="8">
        <v>0.11346379876147998</v>
      </c>
      <c r="BP63" s="2" t="s">
        <v>3</v>
      </c>
      <c r="BQ63" s="2" t="s">
        <v>3</v>
      </c>
      <c r="BR63" s="2" t="s">
        <v>3</v>
      </c>
      <c r="BS63" s="2" t="s">
        <v>3</v>
      </c>
      <c r="BT63" s="2" t="s">
        <v>3</v>
      </c>
      <c r="BU63" s="2" t="s">
        <v>3</v>
      </c>
      <c r="BV63" s="2" t="s">
        <v>3</v>
      </c>
      <c r="BW63" s="2" t="s">
        <v>3</v>
      </c>
      <c r="BX63" s="2" t="s">
        <v>3</v>
      </c>
      <c r="BY63" s="2" t="s">
        <v>3</v>
      </c>
      <c r="BZ63" s="2" t="s">
        <v>3</v>
      </c>
      <c r="CA63" s="2" t="s">
        <v>3</v>
      </c>
      <c r="CB63" s="2" t="s">
        <v>3</v>
      </c>
      <c r="CC63" s="2" t="s">
        <v>3</v>
      </c>
      <c r="CD63" s="2" t="s">
        <v>3</v>
      </c>
      <c r="CE63" s="2" t="s">
        <v>3</v>
      </c>
      <c r="CF63" s="2" t="s">
        <v>3</v>
      </c>
      <c r="CG63" s="2" t="s">
        <v>3</v>
      </c>
      <c r="CH63" s="2" t="s">
        <v>3</v>
      </c>
      <c r="CI63" s="2" t="s">
        <v>3</v>
      </c>
      <c r="CJ63" s="2" t="s">
        <v>3</v>
      </c>
      <c r="CK63" s="2" t="s">
        <v>3</v>
      </c>
      <c r="CL63" s="2">
        <v>0.12230133242725462</v>
      </c>
      <c r="CM63" s="2">
        <v>0.87769866757274528</v>
      </c>
      <c r="CN63" s="7">
        <v>9.9999999999999992E-2</v>
      </c>
      <c r="CO63" s="2">
        <v>917.16759227957175</v>
      </c>
      <c r="CP63" s="2">
        <v>56.98715118012116</v>
      </c>
      <c r="CQ63" s="2">
        <v>2.0474276343398512</v>
      </c>
      <c r="CR63" s="2">
        <v>0.42989220716968335</v>
      </c>
      <c r="CS63" s="136">
        <v>56.640120000000003</v>
      </c>
      <c r="CT63" s="2">
        <v>161.40132</v>
      </c>
      <c r="CU63" s="2" t="s">
        <v>168</v>
      </c>
      <c r="CV63" s="2" t="s">
        <v>15</v>
      </c>
      <c r="CW63" s="2" t="s">
        <v>224</v>
      </c>
      <c r="CX63" s="2" t="s">
        <v>225</v>
      </c>
      <c r="CY63" s="2" t="s">
        <v>235</v>
      </c>
      <c r="CZ63" s="2">
        <v>55.040322580645153</v>
      </c>
      <c r="DA63" s="2">
        <v>0.85685483870967716</v>
      </c>
      <c r="DB63" s="2">
        <v>16.249999999999996</v>
      </c>
      <c r="DC63" s="2">
        <v>7.5</v>
      </c>
      <c r="DD63" s="2">
        <v>0.1411290322580645</v>
      </c>
      <c r="DE63" s="2">
        <v>6.754032258064516</v>
      </c>
      <c r="DF63" s="2">
        <v>8.0443548387096762</v>
      </c>
      <c r="DG63" s="2">
        <v>3.9012096774193545</v>
      </c>
      <c r="DH63" s="2">
        <v>1.26008064516129</v>
      </c>
      <c r="DI63" s="2">
        <v>0.25201612903225801</v>
      </c>
      <c r="DJ63" s="2">
        <v>100</v>
      </c>
      <c r="DK63" s="2">
        <v>0.61616452527449495</v>
      </c>
      <c r="DL63" s="2" t="s">
        <v>3</v>
      </c>
      <c r="DM63" s="2" t="s">
        <v>3</v>
      </c>
      <c r="DN63" s="2" t="s">
        <v>3</v>
      </c>
      <c r="DO63" s="2" t="s">
        <v>3</v>
      </c>
      <c r="DP63" s="2">
        <v>201</v>
      </c>
      <c r="DQ63" s="2">
        <v>236</v>
      </c>
      <c r="DR63" s="2">
        <v>32</v>
      </c>
      <c r="DS63" s="2">
        <v>73</v>
      </c>
      <c r="DT63" s="2" t="s">
        <v>3</v>
      </c>
      <c r="DU63" s="2">
        <v>78</v>
      </c>
      <c r="DV63" s="2">
        <v>20</v>
      </c>
      <c r="DW63" s="2">
        <v>23</v>
      </c>
      <c r="DX63" s="2">
        <v>506</v>
      </c>
      <c r="DY63" s="2">
        <v>18</v>
      </c>
      <c r="DZ63" s="2">
        <v>98</v>
      </c>
      <c r="EA63" s="2">
        <v>4</v>
      </c>
      <c r="EB63" s="2" t="s">
        <v>3</v>
      </c>
      <c r="EC63" s="2" t="s">
        <v>3</v>
      </c>
      <c r="ED63" s="2" t="s">
        <v>3</v>
      </c>
      <c r="EE63" s="2" t="s">
        <v>3</v>
      </c>
      <c r="EF63" s="2">
        <v>324</v>
      </c>
      <c r="EG63" s="2">
        <v>46</v>
      </c>
      <c r="EH63" s="2">
        <v>28</v>
      </c>
      <c r="EI63" s="2">
        <v>7</v>
      </c>
      <c r="EJ63" s="2" t="s">
        <v>3</v>
      </c>
      <c r="EK63" s="2" t="s">
        <v>3</v>
      </c>
      <c r="EL63" s="2" t="s">
        <v>3</v>
      </c>
      <c r="EM63" s="2" t="s">
        <v>3</v>
      </c>
      <c r="EN63" s="2" t="s">
        <v>3</v>
      </c>
      <c r="EO63" s="2" t="s">
        <v>3</v>
      </c>
      <c r="EP63" s="2" t="s">
        <v>3</v>
      </c>
      <c r="EQ63" s="2" t="s">
        <v>3</v>
      </c>
      <c r="ER63" s="2" t="s">
        <v>3</v>
      </c>
      <c r="ES63" s="2" t="s">
        <v>3</v>
      </c>
      <c r="ET63" s="2" t="s">
        <v>3</v>
      </c>
      <c r="EU63" s="2" t="s">
        <v>3</v>
      </c>
      <c r="EV63" s="2" t="s">
        <v>3</v>
      </c>
      <c r="EW63" s="2" t="s">
        <v>3</v>
      </c>
      <c r="EX63" s="2" t="s">
        <v>3</v>
      </c>
      <c r="EY63" s="2">
        <v>10</v>
      </c>
      <c r="EZ63" s="2" t="s">
        <v>236</v>
      </c>
      <c r="FA63" s="2" t="s">
        <v>3</v>
      </c>
      <c r="FB63" s="17" t="s">
        <v>3</v>
      </c>
      <c r="FC63" s="17" t="s">
        <v>3</v>
      </c>
      <c r="FD63" s="17" t="s">
        <v>3</v>
      </c>
      <c r="FE63" s="17" t="s">
        <v>3</v>
      </c>
      <c r="FF63" s="3" t="s">
        <v>3</v>
      </c>
      <c r="FG63" s="18" t="s">
        <v>3</v>
      </c>
      <c r="FH63" s="18" t="s">
        <v>3</v>
      </c>
      <c r="FI63" s="18" t="s">
        <v>3</v>
      </c>
      <c r="FJ63" s="18" t="s">
        <v>3</v>
      </c>
      <c r="FK63" s="18" t="s">
        <v>3</v>
      </c>
      <c r="FL63" s="18" t="s">
        <v>3</v>
      </c>
      <c r="FM63" s="17" t="s">
        <v>3</v>
      </c>
      <c r="FN63" s="17" t="s">
        <v>3</v>
      </c>
      <c r="FO63" s="8" t="s">
        <v>3</v>
      </c>
      <c r="FT63" s="140"/>
      <c r="FW63" s="121"/>
      <c r="FX63" s="121"/>
      <c r="FY63" s="23"/>
      <c r="FZ63" s="23"/>
      <c r="GA63" s="23"/>
      <c r="GB63" s="23"/>
      <c r="GC63" s="23"/>
      <c r="GD63" s="23"/>
      <c r="GG63" s="23"/>
    </row>
    <row r="64" spans="2:273" x14ac:dyDescent="0.25">
      <c r="B64" s="7" t="s">
        <v>168</v>
      </c>
      <c r="C64" s="2" t="s">
        <v>15</v>
      </c>
      <c r="D64" s="109">
        <v>7523</v>
      </c>
      <c r="E64" s="41">
        <v>90</v>
      </c>
      <c r="F64" s="2">
        <v>56.634610000000002</v>
      </c>
      <c r="G64" s="4">
        <v>6</v>
      </c>
      <c r="H64" s="2">
        <v>87.331561817916224</v>
      </c>
      <c r="I64" s="2">
        <v>0.80054868362387199</v>
      </c>
      <c r="J64" s="2">
        <v>5.131666666666667E-2</v>
      </c>
      <c r="K64" s="2">
        <v>3.7222703645311231E-2</v>
      </c>
      <c r="L64" s="2">
        <v>0.65978333333333328</v>
      </c>
      <c r="M64" s="2">
        <v>0.21015425207848337</v>
      </c>
      <c r="N64" s="2">
        <v>11.626666666666667</v>
      </c>
      <c r="O64" s="2">
        <v>1.42906496236757</v>
      </c>
      <c r="P64" s="2">
        <v>47.391666666666673</v>
      </c>
      <c r="Q64" s="2">
        <v>3.007293910921689</v>
      </c>
      <c r="R64" s="2" t="s">
        <v>3</v>
      </c>
      <c r="S64" s="2" t="s">
        <v>3</v>
      </c>
      <c r="T64" s="2">
        <v>27.958333333333339</v>
      </c>
      <c r="U64" s="2">
        <v>2.1336393009753705</v>
      </c>
      <c r="V64" s="2">
        <v>0.20396666666666666</v>
      </c>
      <c r="W64" s="2">
        <v>1.2499546658445921E-2</v>
      </c>
      <c r="X64" s="2">
        <v>9.3083333333333318</v>
      </c>
      <c r="Y64" s="2">
        <v>0.39806615865540085</v>
      </c>
      <c r="Z64" s="2">
        <v>0.10553333333333333</v>
      </c>
      <c r="AA64" s="2">
        <v>8.552582455999283E-3</v>
      </c>
      <c r="AB64" s="2" t="s">
        <v>3</v>
      </c>
      <c r="AC64" s="2" t="s">
        <v>3</v>
      </c>
      <c r="AD64" s="2">
        <v>97.305600000000013</v>
      </c>
      <c r="AE64" s="2">
        <v>0.58463483987870746</v>
      </c>
      <c r="AF64" s="2">
        <v>19.333307898679887</v>
      </c>
      <c r="AG64" s="2">
        <v>0.58932732059120374</v>
      </c>
      <c r="AH64" s="2">
        <v>9.5854917033267935</v>
      </c>
      <c r="AI64" s="2">
        <v>1.84472736733163</v>
      </c>
      <c r="AJ64" s="2">
        <v>98.266066268673342</v>
      </c>
      <c r="AK64" s="2">
        <v>0.75331276488925936</v>
      </c>
      <c r="AL64" s="2">
        <v>1.7338923238205024E-3</v>
      </c>
      <c r="AM64" s="2">
        <v>1.6633149722791188E-2</v>
      </c>
      <c r="AN64" s="2">
        <v>0.4600800856658373</v>
      </c>
      <c r="AO64" s="2">
        <v>1.2610023550489056</v>
      </c>
      <c r="AP64" s="2">
        <v>0.24208440079797242</v>
      </c>
      <c r="AQ64" s="2" t="s">
        <v>3</v>
      </c>
      <c r="AR64" s="2">
        <v>0.54352080371571254</v>
      </c>
      <c r="AS64" s="2">
        <v>5.8097878005039646E-3</v>
      </c>
      <c r="AT64" s="2">
        <v>0.46633219487105099</v>
      </c>
      <c r="AU64" s="2">
        <v>2.8528672504361161E-3</v>
      </c>
      <c r="AV64" s="2">
        <v>3.0000495371970306</v>
      </c>
      <c r="AW64" s="2">
        <v>4</v>
      </c>
      <c r="AX64" s="7">
        <v>0.46177950475222124</v>
      </c>
      <c r="AY64" s="2">
        <v>1.6267723747750953E-2</v>
      </c>
      <c r="AZ64" s="2">
        <v>0.53822049524777882</v>
      </c>
      <c r="BA64" s="2">
        <v>1.6267723747750956E-2</v>
      </c>
      <c r="BB64" s="2">
        <v>2.3131067662663862</v>
      </c>
      <c r="BC64" s="2">
        <v>0.44869074135509307</v>
      </c>
      <c r="BD64" s="2">
        <v>8.4786960814225782</v>
      </c>
      <c r="BE64" s="2">
        <v>2.1761661834105097</v>
      </c>
      <c r="BF64" s="2">
        <v>0.30615719161393867</v>
      </c>
      <c r="BG64" s="2">
        <v>3.8392518345810013E-2</v>
      </c>
      <c r="BH64" s="2">
        <v>0.12338226887573654</v>
      </c>
      <c r="BI64" s="2">
        <v>2.3035669471238071E-2</v>
      </c>
      <c r="BJ64" s="2">
        <v>0.64218872442971975</v>
      </c>
      <c r="BK64" s="2">
        <v>4.6643803238433597E-2</v>
      </c>
      <c r="BL64" s="2">
        <v>0.23442900669454372</v>
      </c>
      <c r="BM64" s="2">
        <v>2.6665346073208127E-2</v>
      </c>
      <c r="BN64" s="2">
        <v>0.73192492784196339</v>
      </c>
      <c r="BO64" s="8">
        <v>3.5543647097229646E-2</v>
      </c>
      <c r="BP64" s="2" t="s">
        <v>3</v>
      </c>
      <c r="BQ64" s="2" t="s">
        <v>3</v>
      </c>
      <c r="BR64" s="2" t="s">
        <v>3</v>
      </c>
      <c r="BS64" s="2" t="s">
        <v>3</v>
      </c>
      <c r="BT64" s="2" t="s">
        <v>3</v>
      </c>
      <c r="BU64" s="2" t="s">
        <v>3</v>
      </c>
      <c r="BV64" s="2" t="s">
        <v>3</v>
      </c>
      <c r="BW64" s="2" t="s">
        <v>3</v>
      </c>
      <c r="BX64" s="2" t="s">
        <v>3</v>
      </c>
      <c r="BY64" s="2" t="s">
        <v>3</v>
      </c>
      <c r="BZ64" s="2" t="s">
        <v>3</v>
      </c>
      <c r="CA64" s="2" t="s">
        <v>3</v>
      </c>
      <c r="CB64" s="2" t="s">
        <v>3</v>
      </c>
      <c r="CC64" s="2" t="s">
        <v>3</v>
      </c>
      <c r="CD64" s="2" t="s">
        <v>3</v>
      </c>
      <c r="CE64" s="2" t="s">
        <v>3</v>
      </c>
      <c r="CF64" s="2" t="s">
        <v>3</v>
      </c>
      <c r="CG64" s="2" t="s">
        <v>3</v>
      </c>
      <c r="CH64" s="2" t="s">
        <v>3</v>
      </c>
      <c r="CI64" s="2" t="s">
        <v>3</v>
      </c>
      <c r="CJ64" s="2" t="s">
        <v>3</v>
      </c>
      <c r="CK64" s="2" t="s">
        <v>3</v>
      </c>
      <c r="CL64" s="2">
        <v>0.12668438182083783</v>
      </c>
      <c r="CM64" s="2">
        <v>0.87331561817916203</v>
      </c>
      <c r="CN64" s="7">
        <v>9.9999999999999992E-2</v>
      </c>
      <c r="CO64" s="2">
        <v>899.75170888659898</v>
      </c>
      <c r="CP64" s="2">
        <v>32.195642254944161</v>
      </c>
      <c r="CQ64" s="2">
        <v>1.6013048794396723</v>
      </c>
      <c r="CR64" s="2">
        <v>0.29087662211932769</v>
      </c>
      <c r="CS64" s="136">
        <v>56.634610000000002</v>
      </c>
      <c r="CT64" s="2">
        <v>161.39779999999999</v>
      </c>
      <c r="CU64" s="2" t="s">
        <v>168</v>
      </c>
      <c r="CV64" s="2" t="s">
        <v>15</v>
      </c>
      <c r="CW64" s="2" t="s">
        <v>224</v>
      </c>
      <c r="CX64" s="2" t="s">
        <v>225</v>
      </c>
      <c r="CY64" s="2">
        <v>7523</v>
      </c>
      <c r="CZ64" s="2">
        <v>55.035503550355038</v>
      </c>
      <c r="DA64" s="2">
        <v>0.85008500850084989</v>
      </c>
      <c r="DB64" s="2">
        <v>16.491649164916488</v>
      </c>
      <c r="DC64" s="2">
        <v>7.6307630763076295</v>
      </c>
      <c r="DD64" s="2">
        <v>0.15001500150015001</v>
      </c>
      <c r="DE64" s="2">
        <v>6.1206120612061206</v>
      </c>
      <c r="DF64" s="2">
        <v>8.2908290829082887</v>
      </c>
      <c r="DG64" s="2">
        <v>3.9303930393039304</v>
      </c>
      <c r="DH64" s="2">
        <v>1.25012501250125</v>
      </c>
      <c r="DI64" s="2">
        <v>0.25002500250025</v>
      </c>
      <c r="DJ64" s="2">
        <v>99.999999999999986</v>
      </c>
      <c r="DK64" s="2">
        <v>0.58844422082767767</v>
      </c>
      <c r="DL64" s="2" t="s">
        <v>3</v>
      </c>
      <c r="DM64" s="2" t="s">
        <v>3</v>
      </c>
      <c r="DN64" s="2" t="s">
        <v>3</v>
      </c>
      <c r="DO64" s="2" t="s">
        <v>3</v>
      </c>
      <c r="DP64" s="2">
        <v>223</v>
      </c>
      <c r="DQ64" s="2">
        <v>175</v>
      </c>
      <c r="DR64" s="2">
        <v>34</v>
      </c>
      <c r="DS64" s="2">
        <v>35</v>
      </c>
      <c r="DT64" s="2" t="s">
        <v>3</v>
      </c>
      <c r="DU64" s="2">
        <v>79</v>
      </c>
      <c r="DV64" s="2">
        <v>19</v>
      </c>
      <c r="DW64" s="2">
        <v>22</v>
      </c>
      <c r="DX64" s="2">
        <v>523</v>
      </c>
      <c r="DY64" s="2">
        <v>20</v>
      </c>
      <c r="DZ64" s="2">
        <v>94</v>
      </c>
      <c r="EA64" s="2" t="s">
        <v>229</v>
      </c>
      <c r="EB64" s="2" t="s">
        <v>3</v>
      </c>
      <c r="EC64" s="2" t="s">
        <v>3</v>
      </c>
      <c r="ED64" s="2" t="s">
        <v>3</v>
      </c>
      <c r="EE64" s="2" t="s">
        <v>3</v>
      </c>
      <c r="EF64" s="2">
        <v>304</v>
      </c>
      <c r="EG64" s="2" t="s">
        <v>226</v>
      </c>
      <c r="EH64" s="2">
        <v>27</v>
      </c>
      <c r="EI64" s="2" t="s">
        <v>237</v>
      </c>
      <c r="EJ64" s="2" t="s">
        <v>3</v>
      </c>
      <c r="EK64" s="2" t="s">
        <v>3</v>
      </c>
      <c r="EL64" s="2" t="s">
        <v>3</v>
      </c>
      <c r="EM64" s="2" t="s">
        <v>3</v>
      </c>
      <c r="EN64" s="2" t="s">
        <v>3</v>
      </c>
      <c r="EO64" s="2" t="s">
        <v>3</v>
      </c>
      <c r="EP64" s="2" t="s">
        <v>3</v>
      </c>
      <c r="EQ64" s="2" t="s">
        <v>3</v>
      </c>
      <c r="ER64" s="2" t="s">
        <v>3</v>
      </c>
      <c r="ES64" s="2" t="s">
        <v>3</v>
      </c>
      <c r="ET64" s="2" t="s">
        <v>3</v>
      </c>
      <c r="EU64" s="2" t="s">
        <v>3</v>
      </c>
      <c r="EV64" s="2" t="s">
        <v>3</v>
      </c>
      <c r="EW64" s="2" t="s">
        <v>3</v>
      </c>
      <c r="EX64" s="2" t="s">
        <v>3</v>
      </c>
      <c r="EY64" s="2">
        <v>7</v>
      </c>
      <c r="EZ64" s="2">
        <v>7</v>
      </c>
      <c r="FA64" s="2" t="s">
        <v>3</v>
      </c>
      <c r="FB64" s="17" t="s">
        <v>3</v>
      </c>
      <c r="FC64" s="17" t="s">
        <v>3</v>
      </c>
      <c r="FD64" s="17" t="s">
        <v>3</v>
      </c>
      <c r="FE64" s="17" t="s">
        <v>3</v>
      </c>
      <c r="FF64" s="3" t="s">
        <v>3</v>
      </c>
      <c r="FG64" s="18" t="s">
        <v>3</v>
      </c>
      <c r="FH64" s="18" t="s">
        <v>3</v>
      </c>
      <c r="FI64" s="18" t="s">
        <v>3</v>
      </c>
      <c r="FJ64" s="18" t="s">
        <v>3</v>
      </c>
      <c r="FK64" s="18" t="s">
        <v>3</v>
      </c>
      <c r="FL64" s="18" t="s">
        <v>3</v>
      </c>
      <c r="FM64" s="17" t="s">
        <v>3</v>
      </c>
      <c r="FN64" s="17" t="s">
        <v>3</v>
      </c>
      <c r="FO64" s="8" t="s">
        <v>3</v>
      </c>
      <c r="FT64" s="140"/>
      <c r="FU64" s="2"/>
      <c r="FW64" s="121"/>
      <c r="FX64" s="121"/>
      <c r="FY64" s="23"/>
      <c r="FZ64" s="23"/>
      <c r="GA64" s="23"/>
      <c r="GB64" s="23"/>
      <c r="GC64" s="23"/>
      <c r="GD64" s="23"/>
      <c r="GG64" s="23"/>
    </row>
    <row r="65" spans="1:273" x14ac:dyDescent="0.25">
      <c r="B65" s="7" t="s">
        <v>168</v>
      </c>
      <c r="C65" s="2" t="s">
        <v>15</v>
      </c>
      <c r="D65" s="109">
        <v>7482</v>
      </c>
      <c r="E65" s="41">
        <v>90</v>
      </c>
      <c r="F65" s="2">
        <v>56.568660000000001</v>
      </c>
      <c r="G65" s="4">
        <v>3</v>
      </c>
      <c r="H65" s="2">
        <v>88.41009637860094</v>
      </c>
      <c r="I65" s="2">
        <v>0</v>
      </c>
      <c r="J65" s="2">
        <v>3.7499999999999999E-2</v>
      </c>
      <c r="K65" s="2">
        <v>9.0066641993581647E-3</v>
      </c>
      <c r="L65" s="2">
        <v>0.59379999999999999</v>
      </c>
      <c r="M65" s="2">
        <v>7.7129760793094963E-3</v>
      </c>
      <c r="N65" s="2">
        <v>10.723333333333334</v>
      </c>
      <c r="O65" s="2">
        <v>0.46231302526895529</v>
      </c>
      <c r="P65" s="2">
        <v>48.5</v>
      </c>
      <c r="Q65" s="2">
        <v>0.28354893757515648</v>
      </c>
      <c r="R65" s="2" t="s">
        <v>3</v>
      </c>
      <c r="S65" s="2" t="s">
        <v>3</v>
      </c>
      <c r="T65" s="2">
        <v>28.426666666666666</v>
      </c>
      <c r="U65" s="2">
        <v>1.2761008319616947</v>
      </c>
      <c r="V65" s="2">
        <v>0.23153333333333334</v>
      </c>
      <c r="W65" s="2">
        <v>1.4139424787923063E-2</v>
      </c>
      <c r="X65" s="2">
        <v>8.7466666666666679</v>
      </c>
      <c r="Y65" s="2">
        <v>0.69356566620135762</v>
      </c>
      <c r="Z65" s="2">
        <v>6.2833333333333338E-2</v>
      </c>
      <c r="AA65" s="2">
        <v>1.3553720276489902E-2</v>
      </c>
      <c r="AB65" s="2" t="s">
        <v>3</v>
      </c>
      <c r="AC65" s="2" t="s">
        <v>3</v>
      </c>
      <c r="AD65" s="2">
        <v>97.322333333333333</v>
      </c>
      <c r="AE65" s="2">
        <v>0.4267232163045877</v>
      </c>
      <c r="AF65" s="2">
        <v>19.989562986719495</v>
      </c>
      <c r="AG65" s="2">
        <v>1.0804903359645448</v>
      </c>
      <c r="AH65" s="2">
        <v>9.3766433429063927</v>
      </c>
      <c r="AI65" s="2">
        <v>0.25257124707567175</v>
      </c>
      <c r="AJ65" s="2">
        <v>98.261872996292553</v>
      </c>
      <c r="AK65" s="2">
        <v>0.45129326994815333</v>
      </c>
      <c r="AL65" s="2">
        <v>1.2707887183152024E-3</v>
      </c>
      <c r="AM65" s="2">
        <v>1.5131586136763029E-2</v>
      </c>
      <c r="AN65" s="2">
        <v>0.42821080090330499</v>
      </c>
      <c r="AO65" s="2">
        <v>1.2997928621263692</v>
      </c>
      <c r="AP65" s="2">
        <v>0.23909024214095306</v>
      </c>
      <c r="AQ65" s="2" t="s">
        <v>3</v>
      </c>
      <c r="AR65" s="2">
        <v>0.56652300106245779</v>
      </c>
      <c r="AS65" s="2">
        <v>6.6463611583549367E-3</v>
      </c>
      <c r="AT65" s="2">
        <v>0.4416737923469623</v>
      </c>
      <c r="AU65" s="2">
        <v>1.7112379661275304E-3</v>
      </c>
      <c r="AV65" s="2">
        <v>3.0000506725596083</v>
      </c>
      <c r="AW65" s="2">
        <v>4</v>
      </c>
      <c r="AX65" s="7">
        <v>0.43808273528990216</v>
      </c>
      <c r="AY65" s="2">
        <v>3.2859458383468106E-2</v>
      </c>
      <c r="AZ65" s="2">
        <v>0.56191726471009784</v>
      </c>
      <c r="BA65" s="2">
        <v>3.2859458383468057E-2</v>
      </c>
      <c r="BB65" s="2">
        <v>2.3684628442853808</v>
      </c>
      <c r="BC65" s="2">
        <v>8.1760550384836969E-2</v>
      </c>
      <c r="BD65" s="2">
        <v>8.6928496378975009</v>
      </c>
      <c r="BE65" s="2">
        <v>0.39255442196439538</v>
      </c>
      <c r="BF65" s="2">
        <v>0.29698818181404985</v>
      </c>
      <c r="BG65" s="2">
        <v>7.2228036962794246E-3</v>
      </c>
      <c r="BH65" s="2">
        <v>0.12154449003335242</v>
      </c>
      <c r="BI65" s="2">
        <v>3.5443286735523391E-3</v>
      </c>
      <c r="BJ65" s="2">
        <v>0.66076788496479055</v>
      </c>
      <c r="BK65" s="2">
        <v>5.1682638325324754E-3</v>
      </c>
      <c r="BL65" s="2">
        <v>0.21768762500185709</v>
      </c>
      <c r="BM65" s="2">
        <v>8.653192371960659E-3</v>
      </c>
      <c r="BN65" s="2">
        <v>0.75221635712493029</v>
      </c>
      <c r="BO65" s="8">
        <v>8.8793876015483154E-3</v>
      </c>
      <c r="BP65" s="2" t="s">
        <v>3</v>
      </c>
      <c r="BQ65" s="2" t="s">
        <v>3</v>
      </c>
      <c r="BR65" s="2" t="s">
        <v>3</v>
      </c>
      <c r="BS65" s="2" t="s">
        <v>3</v>
      </c>
      <c r="BT65" s="2" t="s">
        <v>3</v>
      </c>
      <c r="BU65" s="2" t="s">
        <v>3</v>
      </c>
      <c r="BV65" s="2" t="s">
        <v>3</v>
      </c>
      <c r="BW65" s="2" t="s">
        <v>3</v>
      </c>
      <c r="BX65" s="2" t="s">
        <v>3</v>
      </c>
      <c r="BY65" s="2" t="s">
        <v>3</v>
      </c>
      <c r="BZ65" s="2" t="s">
        <v>3</v>
      </c>
      <c r="CA65" s="2" t="s">
        <v>3</v>
      </c>
      <c r="CB65" s="2" t="s">
        <v>3</v>
      </c>
      <c r="CC65" s="2" t="s">
        <v>3</v>
      </c>
      <c r="CD65" s="2" t="s">
        <v>3</v>
      </c>
      <c r="CE65" s="2" t="s">
        <v>3</v>
      </c>
      <c r="CF65" s="2" t="s">
        <v>3</v>
      </c>
      <c r="CG65" s="2" t="s">
        <v>3</v>
      </c>
      <c r="CH65" s="2" t="s">
        <v>3</v>
      </c>
      <c r="CI65" s="2" t="s">
        <v>3</v>
      </c>
      <c r="CJ65" s="2" t="s">
        <v>3</v>
      </c>
      <c r="CK65" s="2" t="s">
        <v>3</v>
      </c>
      <c r="CL65" s="2">
        <v>0.1158990362139906</v>
      </c>
      <c r="CM65" s="2">
        <v>0.88410096378600944</v>
      </c>
      <c r="CN65" s="7">
        <v>0.10000000000000002</v>
      </c>
      <c r="CO65" s="2">
        <v>838.89166707102265</v>
      </c>
      <c r="CP65" s="2">
        <v>39.141513061006535</v>
      </c>
      <c r="CQ65" s="2">
        <v>1.8018380641888301</v>
      </c>
      <c r="CR65" s="2">
        <v>9.1617436590402335E-2</v>
      </c>
      <c r="CS65" s="136">
        <v>56.568660000000001</v>
      </c>
      <c r="CT65" s="2">
        <v>161.4709</v>
      </c>
      <c r="CU65" s="2" t="s">
        <v>168</v>
      </c>
      <c r="CV65" s="2" t="s">
        <v>15</v>
      </c>
      <c r="CW65" s="2" t="s">
        <v>239</v>
      </c>
      <c r="CX65" s="2" t="s">
        <v>240</v>
      </c>
      <c r="CY65" s="2">
        <v>7482</v>
      </c>
      <c r="CZ65" s="2">
        <v>56.805207811717572</v>
      </c>
      <c r="DA65" s="2">
        <v>0.74111166750125179</v>
      </c>
      <c r="DB65" s="2">
        <v>15.753630445668501</v>
      </c>
      <c r="DC65" s="2">
        <v>7.3109664496745106</v>
      </c>
      <c r="DD65" s="2">
        <v>0.14021031547320983</v>
      </c>
      <c r="DE65" s="2">
        <v>6.0490736104156229</v>
      </c>
      <c r="DF65" s="2">
        <v>8.0120180270405594</v>
      </c>
      <c r="DG65" s="2">
        <v>3.6554832248372553</v>
      </c>
      <c r="DH65" s="2">
        <v>1.3119679519278917</v>
      </c>
      <c r="DI65" s="2">
        <v>0.22033049574361538</v>
      </c>
      <c r="DJ65" s="2">
        <v>99.999999999999986</v>
      </c>
      <c r="DK65" s="2">
        <v>0.59594394470242473</v>
      </c>
      <c r="DL65" s="2" t="s">
        <v>3</v>
      </c>
      <c r="DM65" s="2" t="s">
        <v>3</v>
      </c>
      <c r="DN65" s="2" t="s">
        <v>3</v>
      </c>
      <c r="DO65" s="2" t="s">
        <v>3</v>
      </c>
      <c r="DP65" s="2">
        <v>208</v>
      </c>
      <c r="DQ65" s="2">
        <v>212</v>
      </c>
      <c r="DR65" s="2">
        <v>24</v>
      </c>
      <c r="DS65" s="2">
        <v>28</v>
      </c>
      <c r="DT65" s="2" t="s">
        <v>3</v>
      </c>
      <c r="DU65" s="2">
        <v>68</v>
      </c>
      <c r="DV65" s="2">
        <v>18</v>
      </c>
      <c r="DW65" s="2">
        <v>25</v>
      </c>
      <c r="DX65" s="2">
        <v>487</v>
      </c>
      <c r="DY65" s="2">
        <v>19</v>
      </c>
      <c r="DZ65" s="2">
        <v>97</v>
      </c>
      <c r="EA65" s="2" t="s">
        <v>233</v>
      </c>
      <c r="EB65" s="2" t="s">
        <v>3</v>
      </c>
      <c r="EC65" s="2" t="s">
        <v>3</v>
      </c>
      <c r="ED65" s="2" t="s">
        <v>3</v>
      </c>
      <c r="EE65" s="2" t="s">
        <v>3</v>
      </c>
      <c r="EF65" s="2">
        <v>351</v>
      </c>
      <c r="EG65" s="2" t="s">
        <v>1682</v>
      </c>
      <c r="EH65" s="2" t="s">
        <v>1700</v>
      </c>
      <c r="EI65" s="2" t="s">
        <v>229</v>
      </c>
      <c r="EJ65" s="2" t="s">
        <v>3</v>
      </c>
      <c r="EK65" s="2" t="s">
        <v>3</v>
      </c>
      <c r="EL65" s="2" t="s">
        <v>3</v>
      </c>
      <c r="EM65" s="2" t="s">
        <v>3</v>
      </c>
      <c r="EN65" s="2" t="s">
        <v>3</v>
      </c>
      <c r="EO65" s="2" t="s">
        <v>3</v>
      </c>
      <c r="EP65" s="2" t="s">
        <v>3</v>
      </c>
      <c r="EQ65" s="2" t="s">
        <v>3</v>
      </c>
      <c r="ER65" s="2" t="s">
        <v>3</v>
      </c>
      <c r="ES65" s="2" t="s">
        <v>3</v>
      </c>
      <c r="ET65" s="2" t="s">
        <v>3</v>
      </c>
      <c r="EU65" s="2" t="s">
        <v>3</v>
      </c>
      <c r="EV65" s="2" t="s">
        <v>3</v>
      </c>
      <c r="EW65" s="2" t="s">
        <v>3</v>
      </c>
      <c r="EX65" s="2" t="s">
        <v>3</v>
      </c>
      <c r="EY65" s="2">
        <v>9</v>
      </c>
      <c r="EZ65" s="2" t="s">
        <v>230</v>
      </c>
      <c r="FA65" s="2" t="s">
        <v>3</v>
      </c>
      <c r="FB65" s="17" t="s">
        <v>3</v>
      </c>
      <c r="FC65" s="17" t="s">
        <v>3</v>
      </c>
      <c r="FD65" s="17" t="s">
        <v>3</v>
      </c>
      <c r="FE65" s="17" t="s">
        <v>3</v>
      </c>
      <c r="FF65" s="3" t="s">
        <v>3</v>
      </c>
      <c r="FG65" s="18" t="s">
        <v>3</v>
      </c>
      <c r="FH65" s="18" t="s">
        <v>3</v>
      </c>
      <c r="FI65" s="18" t="s">
        <v>3</v>
      </c>
      <c r="FJ65" s="18" t="s">
        <v>3</v>
      </c>
      <c r="FK65" s="18" t="s">
        <v>3</v>
      </c>
      <c r="FL65" s="18" t="s">
        <v>3</v>
      </c>
      <c r="FM65" s="17" t="s">
        <v>3</v>
      </c>
      <c r="FN65" s="17" t="s">
        <v>3</v>
      </c>
      <c r="FO65" s="8" t="s">
        <v>3</v>
      </c>
      <c r="FT65" s="140"/>
      <c r="FU65" s="2"/>
      <c r="FW65" s="121"/>
      <c r="FX65" s="121"/>
      <c r="FY65" s="23"/>
      <c r="FZ65" s="23"/>
      <c r="GA65" s="23"/>
      <c r="GB65" s="23"/>
      <c r="GC65" s="23"/>
      <c r="GD65" s="23"/>
      <c r="GG65" s="23"/>
    </row>
    <row r="66" spans="1:273" x14ac:dyDescent="0.25">
      <c r="B66" s="7" t="s">
        <v>168</v>
      </c>
      <c r="C66" s="2" t="s">
        <v>15</v>
      </c>
      <c r="D66" s="109" t="s">
        <v>241</v>
      </c>
      <c r="E66" s="41">
        <v>90</v>
      </c>
      <c r="F66" s="2">
        <v>56.56429</v>
      </c>
      <c r="G66" s="4">
        <v>14</v>
      </c>
      <c r="H66" s="2">
        <v>91.203883746308563</v>
      </c>
      <c r="I66" s="2">
        <v>0.58532886817011742</v>
      </c>
      <c r="J66" s="2">
        <v>6.0285714285714297E-2</v>
      </c>
      <c r="K66" s="2">
        <v>1.9914272313048247E-2</v>
      </c>
      <c r="L66" s="2">
        <v>0.44934285714285721</v>
      </c>
      <c r="M66" s="2">
        <v>0.19661510903005647</v>
      </c>
      <c r="N66" s="2">
        <v>13.758571428571429</v>
      </c>
      <c r="O66" s="2">
        <v>1.3673492443571085</v>
      </c>
      <c r="P66" s="2">
        <v>46.840000000000011</v>
      </c>
      <c r="Q66" s="2">
        <v>2.9267072598084325</v>
      </c>
      <c r="R66" s="2" t="s">
        <v>3</v>
      </c>
      <c r="S66" s="2" t="s">
        <v>3</v>
      </c>
      <c r="T66" s="2">
        <v>26.275714285714287</v>
      </c>
      <c r="U66" s="2">
        <v>5.081421234088106</v>
      </c>
      <c r="V66" s="2">
        <v>0.23615714285714287</v>
      </c>
      <c r="W66" s="2">
        <v>0.10470238197485675</v>
      </c>
      <c r="X66" s="2">
        <v>9.8442857142857143</v>
      </c>
      <c r="Y66" s="2">
        <v>1.8842534301444134</v>
      </c>
      <c r="Z66" s="2">
        <v>9.5457142857142838E-2</v>
      </c>
      <c r="AA66" s="2">
        <v>3.9210824923849717E-2</v>
      </c>
      <c r="AB66" s="2" t="s">
        <v>3</v>
      </c>
      <c r="AC66" s="2" t="s">
        <v>3</v>
      </c>
      <c r="AD66" s="2">
        <v>97.559814285714296</v>
      </c>
      <c r="AE66" s="2">
        <v>0.73439961020722799</v>
      </c>
      <c r="AF66" s="2">
        <v>18.709756380490827</v>
      </c>
      <c r="AG66" s="2">
        <v>2.8380639055293684</v>
      </c>
      <c r="AH66" s="2">
        <v>8.408488447681103</v>
      </c>
      <c r="AI66" s="2">
        <v>2.941662750139288</v>
      </c>
      <c r="AJ66" s="2">
        <v>98.402344828171934</v>
      </c>
      <c r="AK66" s="2">
        <v>0.67964662199990433</v>
      </c>
      <c r="AL66" s="2">
        <v>1.9923526849078906E-3</v>
      </c>
      <c r="AM66" s="2">
        <v>1.1252830034682606E-2</v>
      </c>
      <c r="AN66" s="2">
        <v>0.53654791031016114</v>
      </c>
      <c r="AO66" s="2">
        <v>1.2261512567599784</v>
      </c>
      <c r="AP66" s="2">
        <v>0.21071579014224892</v>
      </c>
      <c r="AQ66" s="2" t="s">
        <v>3</v>
      </c>
      <c r="AR66" s="2">
        <v>0.51946374127132366</v>
      </c>
      <c r="AS66" s="2">
        <v>6.6710380162753793E-3</v>
      </c>
      <c r="AT66" s="2">
        <v>0.48472316279009015</v>
      </c>
      <c r="AU66" s="2">
        <v>2.5292566645468174E-3</v>
      </c>
      <c r="AV66" s="2">
        <v>3.0000473386742152</v>
      </c>
      <c r="AW66" s="2">
        <v>4</v>
      </c>
      <c r="AX66" s="7">
        <v>0.48281139972704729</v>
      </c>
      <c r="AY66" s="2">
        <v>8.63245684267894E-2</v>
      </c>
      <c r="AZ66" s="2">
        <v>0.51718860027295277</v>
      </c>
      <c r="BA66" s="2">
        <v>8.6324568426789594E-2</v>
      </c>
      <c r="BB66" s="2">
        <v>2.63418408676718</v>
      </c>
      <c r="BC66" s="2">
        <v>0.54092899627104496</v>
      </c>
      <c r="BD66" s="2">
        <v>10.071829350349862</v>
      </c>
      <c r="BE66" s="2">
        <v>2.6184430121441338</v>
      </c>
      <c r="BF66" s="2">
        <v>0.28176321517941499</v>
      </c>
      <c r="BG66" s="2">
        <v>4.8266028353540685E-2</v>
      </c>
      <c r="BH66" s="2">
        <v>0.10693277421368123</v>
      </c>
      <c r="BI66" s="2">
        <v>3.9911092393407302E-2</v>
      </c>
      <c r="BJ66" s="2">
        <v>0.62123045758028506</v>
      </c>
      <c r="BK66" s="2">
        <v>2.7093308184616152E-2</v>
      </c>
      <c r="BL66" s="2">
        <v>0.2718367682060337</v>
      </c>
      <c r="BM66" s="2">
        <v>2.32941720455156E-2</v>
      </c>
      <c r="BN66" s="2">
        <v>0.69588613027684276</v>
      </c>
      <c r="BO66" s="8">
        <v>1.8822340441054967E-2</v>
      </c>
      <c r="BP66" s="2" t="s">
        <v>3</v>
      </c>
      <c r="BQ66" s="2" t="s">
        <v>3</v>
      </c>
      <c r="BR66" s="2" t="s">
        <v>3</v>
      </c>
      <c r="BS66" s="2" t="s">
        <v>3</v>
      </c>
      <c r="BT66" s="2" t="s">
        <v>3</v>
      </c>
      <c r="BU66" s="2" t="s">
        <v>3</v>
      </c>
      <c r="BV66" s="2" t="s">
        <v>3</v>
      </c>
      <c r="BW66" s="2" t="s">
        <v>3</v>
      </c>
      <c r="BX66" s="2" t="s">
        <v>3</v>
      </c>
      <c r="BY66" s="2" t="s">
        <v>3</v>
      </c>
      <c r="BZ66" s="2" t="s">
        <v>3</v>
      </c>
      <c r="CA66" s="2" t="s">
        <v>3</v>
      </c>
      <c r="CB66" s="2" t="s">
        <v>3</v>
      </c>
      <c r="CC66" s="2" t="s">
        <v>3</v>
      </c>
      <c r="CD66" s="2" t="s">
        <v>3</v>
      </c>
      <c r="CE66" s="2" t="s">
        <v>3</v>
      </c>
      <c r="CF66" s="2" t="s">
        <v>3</v>
      </c>
      <c r="CG66" s="2" t="s">
        <v>3</v>
      </c>
      <c r="CH66" s="2" t="s">
        <v>3</v>
      </c>
      <c r="CI66" s="2" t="s">
        <v>3</v>
      </c>
      <c r="CJ66" s="2" t="s">
        <v>3</v>
      </c>
      <c r="CK66" s="2" t="s">
        <v>3</v>
      </c>
      <c r="CL66" s="2">
        <v>8.7961162536914189E-2</v>
      </c>
      <c r="CM66" s="2">
        <v>0.91203883746308578</v>
      </c>
      <c r="CN66" s="7">
        <v>0.1</v>
      </c>
      <c r="CO66" s="2">
        <v>762.47386847420876</v>
      </c>
      <c r="CP66" s="2">
        <v>89.1904614149406</v>
      </c>
      <c r="CQ66" s="2">
        <v>2.0405414759471308</v>
      </c>
      <c r="CR66" s="2">
        <v>0.73195883590179311</v>
      </c>
      <c r="CS66" s="136">
        <v>56.56429</v>
      </c>
      <c r="CT66" s="2">
        <v>161.20049</v>
      </c>
      <c r="CU66" s="2" t="s">
        <v>168</v>
      </c>
      <c r="CV66" s="2" t="s">
        <v>15</v>
      </c>
      <c r="CW66" s="2" t="s">
        <v>242</v>
      </c>
      <c r="CX66" s="2" t="s">
        <v>243</v>
      </c>
      <c r="CY66" s="2" t="s">
        <v>244</v>
      </c>
      <c r="CZ66" s="2">
        <v>56.920432716611067</v>
      </c>
      <c r="DA66" s="2">
        <v>0.5965018703872208</v>
      </c>
      <c r="DB66" s="2">
        <v>15.630371044383788</v>
      </c>
      <c r="DC66" s="2">
        <v>6.3694267515923579</v>
      </c>
      <c r="DD66" s="2">
        <v>0.11121221312304116</v>
      </c>
      <c r="DE66" s="2">
        <v>7.9061773329289267</v>
      </c>
      <c r="DF66" s="2">
        <v>7.5725406935598034</v>
      </c>
      <c r="DG66" s="2">
        <v>3.7812152461833994</v>
      </c>
      <c r="DH66" s="2">
        <v>0.98068951572136309</v>
      </c>
      <c r="DI66" s="2">
        <v>0.13143261550904867</v>
      </c>
      <c r="DJ66" s="2">
        <v>100.00000000000003</v>
      </c>
      <c r="DK66" s="2">
        <v>0.68873206432087364</v>
      </c>
      <c r="DL66" s="2" t="s">
        <v>3</v>
      </c>
      <c r="DM66" s="2" t="s">
        <v>3</v>
      </c>
      <c r="DN66" s="2" t="s">
        <v>3</v>
      </c>
      <c r="DO66" s="2" t="s">
        <v>3</v>
      </c>
      <c r="DP66" s="2">
        <v>178</v>
      </c>
      <c r="DQ66" s="2">
        <v>474</v>
      </c>
      <c r="DR66" s="2">
        <v>35</v>
      </c>
      <c r="DS66" s="2">
        <v>110</v>
      </c>
      <c r="DT66" s="2" t="s">
        <v>3</v>
      </c>
      <c r="DU66" s="2">
        <v>60</v>
      </c>
      <c r="DV66" s="2">
        <v>17</v>
      </c>
      <c r="DW66" s="2">
        <v>18</v>
      </c>
      <c r="DX66" s="2">
        <v>451</v>
      </c>
      <c r="DY66" s="2">
        <v>12</v>
      </c>
      <c r="DZ66" s="2">
        <v>68</v>
      </c>
      <c r="EA66" s="2" t="s">
        <v>229</v>
      </c>
      <c r="EB66" s="2" t="s">
        <v>3</v>
      </c>
      <c r="EC66" s="2" t="s">
        <v>3</v>
      </c>
      <c r="ED66" s="2" t="s">
        <v>3</v>
      </c>
      <c r="EE66" s="2" t="s">
        <v>3</v>
      </c>
      <c r="EF66" s="2">
        <v>296</v>
      </c>
      <c r="EG66" s="2" t="s">
        <v>1684</v>
      </c>
      <c r="EH66" s="2" t="s">
        <v>252</v>
      </c>
      <c r="EI66" s="2" t="s">
        <v>237</v>
      </c>
      <c r="EJ66" s="2" t="s">
        <v>3</v>
      </c>
      <c r="EK66" s="2" t="s">
        <v>3</v>
      </c>
      <c r="EL66" s="2" t="s">
        <v>3</v>
      </c>
      <c r="EM66" s="2" t="s">
        <v>3</v>
      </c>
      <c r="EN66" s="2" t="s">
        <v>3</v>
      </c>
      <c r="EO66" s="2" t="s">
        <v>3</v>
      </c>
      <c r="EP66" s="2" t="s">
        <v>3</v>
      </c>
      <c r="EQ66" s="2" t="s">
        <v>3</v>
      </c>
      <c r="ER66" s="2" t="s">
        <v>3</v>
      </c>
      <c r="ES66" s="2" t="s">
        <v>3</v>
      </c>
      <c r="ET66" s="2" t="s">
        <v>3</v>
      </c>
      <c r="EU66" s="2" t="s">
        <v>3</v>
      </c>
      <c r="EV66" s="2" t="s">
        <v>3</v>
      </c>
      <c r="EW66" s="2" t="s">
        <v>3</v>
      </c>
      <c r="EX66" s="2" t="s">
        <v>3</v>
      </c>
      <c r="EY66" s="2">
        <v>11</v>
      </c>
      <c r="EZ66" s="2">
        <v>6</v>
      </c>
      <c r="FA66" s="2" t="s">
        <v>3</v>
      </c>
      <c r="FB66" s="17" t="s">
        <v>3</v>
      </c>
      <c r="FC66" s="17" t="s">
        <v>3</v>
      </c>
      <c r="FD66" s="17" t="s">
        <v>3</v>
      </c>
      <c r="FE66" s="17" t="s">
        <v>3</v>
      </c>
      <c r="FF66" s="3" t="s">
        <v>3</v>
      </c>
      <c r="FG66" s="18" t="s">
        <v>3</v>
      </c>
      <c r="FH66" s="18" t="s">
        <v>3</v>
      </c>
      <c r="FI66" s="18" t="s">
        <v>3</v>
      </c>
      <c r="FJ66" s="18" t="s">
        <v>3</v>
      </c>
      <c r="FK66" s="18" t="s">
        <v>3</v>
      </c>
      <c r="FL66" s="18" t="s">
        <v>3</v>
      </c>
      <c r="FM66" s="17" t="s">
        <v>3</v>
      </c>
      <c r="FN66" s="17" t="s">
        <v>3</v>
      </c>
      <c r="FO66" s="8" t="s">
        <v>3</v>
      </c>
      <c r="FT66" s="140"/>
      <c r="FU66" s="2"/>
      <c r="FW66" s="121"/>
      <c r="FX66" s="121"/>
      <c r="FY66" s="23"/>
      <c r="FZ66" s="23"/>
      <c r="GA66" s="23"/>
      <c r="GB66" s="23"/>
      <c r="GC66" s="23"/>
      <c r="GD66" s="23"/>
      <c r="GG66" s="23"/>
    </row>
    <row r="67" spans="1:273" x14ac:dyDescent="0.25">
      <c r="B67" s="7" t="s">
        <v>168</v>
      </c>
      <c r="C67" s="2" t="s">
        <v>15</v>
      </c>
      <c r="D67" s="109">
        <v>7487</v>
      </c>
      <c r="E67" s="41">
        <v>90</v>
      </c>
      <c r="F67" s="2">
        <v>56.628709999999998</v>
      </c>
      <c r="G67" s="4">
        <v>18</v>
      </c>
      <c r="H67" s="2">
        <v>88.528235911154127</v>
      </c>
      <c r="I67" s="2">
        <v>0.52835280295492604</v>
      </c>
      <c r="J67" s="2">
        <v>6.1338888888888894E-2</v>
      </c>
      <c r="K67" s="2">
        <v>2.2809599085856724E-2</v>
      </c>
      <c r="L67" s="2">
        <v>0.52461111111111103</v>
      </c>
      <c r="M67" s="2">
        <v>7.5469073439069834E-2</v>
      </c>
      <c r="N67" s="2">
        <v>14.492222222222219</v>
      </c>
      <c r="O67" s="2">
        <v>0.94089791629532737</v>
      </c>
      <c r="P67" s="2">
        <v>45.086666666666666</v>
      </c>
      <c r="Q67" s="2">
        <v>0.86846720958113677</v>
      </c>
      <c r="R67" s="2" t="s">
        <v>3</v>
      </c>
      <c r="S67" s="2" t="s">
        <v>3</v>
      </c>
      <c r="T67" s="2">
        <v>26.912222222222216</v>
      </c>
      <c r="U67" s="2">
        <v>1.7690760484952242</v>
      </c>
      <c r="V67" s="2">
        <v>0.19306111111111113</v>
      </c>
      <c r="W67" s="2">
        <v>2.4360965374691481E-2</v>
      </c>
      <c r="X67" s="2">
        <v>9.7972222222222243</v>
      </c>
      <c r="Y67" s="2">
        <v>0.54415401750905223</v>
      </c>
      <c r="Z67" s="2">
        <v>0.15336666666666671</v>
      </c>
      <c r="AA67" s="2">
        <v>2.0777193378940025E-2</v>
      </c>
      <c r="AB67" s="2" t="s">
        <v>3</v>
      </c>
      <c r="AC67" s="2" t="s">
        <v>3</v>
      </c>
      <c r="AD67" s="2">
        <v>97.220711111111115</v>
      </c>
      <c r="AE67" s="2">
        <v>0.30316574361985243</v>
      </c>
      <c r="AF67" s="2">
        <v>18.853621411477736</v>
      </c>
      <c r="AG67" s="2">
        <v>0.73074539075579525</v>
      </c>
      <c r="AH67" s="2">
        <v>8.9559911210763374</v>
      </c>
      <c r="AI67" s="2">
        <v>1.2725811776415117</v>
      </c>
      <c r="AJ67" s="2">
        <v>98.118101421442972</v>
      </c>
      <c r="AK67" s="2">
        <v>0.2615405389228021</v>
      </c>
      <c r="AL67" s="2">
        <v>2.0297061212052516E-3</v>
      </c>
      <c r="AM67" s="2">
        <v>1.3077007485098244E-2</v>
      </c>
      <c r="AN67" s="2">
        <v>0.5654322031821889</v>
      </c>
      <c r="AO67" s="2">
        <v>1.180837276368945</v>
      </c>
      <c r="AP67" s="2">
        <v>0.22342341821246267</v>
      </c>
      <c r="AQ67" s="2" t="s">
        <v>3</v>
      </c>
      <c r="AR67" s="2">
        <v>0.52230149002097137</v>
      </c>
      <c r="AS67" s="2">
        <v>5.4200971133698157E-3</v>
      </c>
      <c r="AT67" s="2">
        <v>0.48344203846460232</v>
      </c>
      <c r="AU67" s="2">
        <v>4.0836005430544432E-3</v>
      </c>
      <c r="AV67" s="2">
        <v>3.0000468375118978</v>
      </c>
      <c r="AW67" s="2">
        <v>4</v>
      </c>
      <c r="AX67" s="7">
        <v>0.48070520163675834</v>
      </c>
      <c r="AY67" s="2">
        <v>2.3631919441726195E-2</v>
      </c>
      <c r="AZ67" s="2">
        <v>0.51929479836324166</v>
      </c>
      <c r="BA67" s="2">
        <v>2.3631919441726195E-2</v>
      </c>
      <c r="BB67" s="2">
        <v>2.3699089109151212</v>
      </c>
      <c r="BC67" s="2">
        <v>0.2378116868956629</v>
      </c>
      <c r="BD67" s="2">
        <v>8.7154546119755949</v>
      </c>
      <c r="BE67" s="2">
        <v>1.1285062613247823</v>
      </c>
      <c r="BF67" s="2">
        <v>0.29823334592068373</v>
      </c>
      <c r="BG67" s="2">
        <v>2.2424748650893715E-2</v>
      </c>
      <c r="BH67" s="2">
        <v>0.11345382786703698</v>
      </c>
      <c r="BI67" s="2">
        <v>1.7392019972712496E-2</v>
      </c>
      <c r="BJ67" s="2">
        <v>0.59950129053618373</v>
      </c>
      <c r="BK67" s="2">
        <v>8.147179146812171E-3</v>
      </c>
      <c r="BL67" s="2">
        <v>0.28704488159677927</v>
      </c>
      <c r="BM67" s="2">
        <v>1.6570102430173275E-2</v>
      </c>
      <c r="BN67" s="2">
        <v>0.67641825341183315</v>
      </c>
      <c r="BO67" s="8">
        <v>1.3859726212261305E-2</v>
      </c>
      <c r="BP67" s="2" t="s">
        <v>3</v>
      </c>
      <c r="BQ67" s="2" t="s">
        <v>3</v>
      </c>
      <c r="BR67" s="2" t="s">
        <v>3</v>
      </c>
      <c r="BS67" s="2" t="s">
        <v>3</v>
      </c>
      <c r="BT67" s="2" t="s">
        <v>3</v>
      </c>
      <c r="BU67" s="2" t="s">
        <v>3</v>
      </c>
      <c r="BV67" s="2" t="s">
        <v>3</v>
      </c>
      <c r="BW67" s="2" t="s">
        <v>3</v>
      </c>
      <c r="BX67" s="2" t="s">
        <v>3</v>
      </c>
      <c r="BY67" s="2" t="s">
        <v>3</v>
      </c>
      <c r="BZ67" s="2" t="s">
        <v>3</v>
      </c>
      <c r="CA67" s="2" t="s">
        <v>3</v>
      </c>
      <c r="CB67" s="2" t="s">
        <v>3</v>
      </c>
      <c r="CC67" s="2" t="s">
        <v>3</v>
      </c>
      <c r="CD67" s="2" t="s">
        <v>3</v>
      </c>
      <c r="CE67" s="2" t="s">
        <v>3</v>
      </c>
      <c r="CF67" s="2" t="s">
        <v>3</v>
      </c>
      <c r="CG67" s="2" t="s">
        <v>3</v>
      </c>
      <c r="CH67" s="2" t="s">
        <v>3</v>
      </c>
      <c r="CI67" s="2" t="s">
        <v>3</v>
      </c>
      <c r="CJ67" s="2" t="s">
        <v>3</v>
      </c>
      <c r="CK67" s="2" t="s">
        <v>3</v>
      </c>
      <c r="CL67" s="2">
        <v>0.11471764088845873</v>
      </c>
      <c r="CM67" s="2">
        <v>0.88528235911154118</v>
      </c>
      <c r="CN67" s="7">
        <v>0.10000000000000003</v>
      </c>
      <c r="CO67" s="2">
        <v>842.61188152898342</v>
      </c>
      <c r="CP67" s="2">
        <v>36.996325248889598</v>
      </c>
      <c r="CQ67" s="2">
        <v>1.7028335511772159</v>
      </c>
      <c r="CR67" s="2">
        <v>0.26845871620875261</v>
      </c>
      <c r="CS67" s="136">
        <v>56.628709999999998</v>
      </c>
      <c r="CT67" s="2">
        <v>161.37773000000001</v>
      </c>
      <c r="CU67" s="2" t="s">
        <v>168</v>
      </c>
      <c r="CV67" s="2" t="s">
        <v>15</v>
      </c>
      <c r="CW67" s="2" t="s">
        <v>245</v>
      </c>
      <c r="CX67" s="2" t="s">
        <v>246</v>
      </c>
      <c r="CY67" s="2">
        <v>7487</v>
      </c>
      <c r="CZ67" s="2">
        <v>57.509704389369965</v>
      </c>
      <c r="DA67" s="2">
        <v>0.66686573106399927</v>
      </c>
      <c r="DB67" s="2">
        <v>15.616601970737534</v>
      </c>
      <c r="DC67" s="2">
        <v>6.6487508709067376</v>
      </c>
      <c r="DD67" s="2">
        <v>0.1293918582661491</v>
      </c>
      <c r="DE67" s="2">
        <v>6.7582362894396342</v>
      </c>
      <c r="DF67" s="2">
        <v>7.305663382104111</v>
      </c>
      <c r="DG67" s="2">
        <v>4.0211008261172489</v>
      </c>
      <c r="DH67" s="2">
        <v>1.1545735045287151</v>
      </c>
      <c r="DI67" s="2">
        <v>0.18911117746591022</v>
      </c>
      <c r="DJ67" s="2">
        <v>100</v>
      </c>
      <c r="DK67" s="2">
        <v>0.64437321977681772</v>
      </c>
      <c r="DL67" s="2" t="s">
        <v>3</v>
      </c>
      <c r="DM67" s="2" t="s">
        <v>3</v>
      </c>
      <c r="DN67" s="2" t="s">
        <v>3</v>
      </c>
      <c r="DO67" s="2" t="s">
        <v>3</v>
      </c>
      <c r="DP67" s="2">
        <v>176</v>
      </c>
      <c r="DQ67" s="2">
        <v>307</v>
      </c>
      <c r="DR67" s="2">
        <v>27</v>
      </c>
      <c r="DS67" s="2">
        <v>78</v>
      </c>
      <c r="DT67" s="2" t="s">
        <v>3</v>
      </c>
      <c r="DU67" s="2">
        <v>68</v>
      </c>
      <c r="DV67" s="2">
        <v>18</v>
      </c>
      <c r="DW67" s="2">
        <v>23</v>
      </c>
      <c r="DX67" s="2">
        <v>470</v>
      </c>
      <c r="DY67" s="2">
        <v>14</v>
      </c>
      <c r="DZ67" s="2">
        <v>86</v>
      </c>
      <c r="EA67" s="2" t="s">
        <v>251</v>
      </c>
      <c r="EB67" s="2" t="s">
        <v>3</v>
      </c>
      <c r="EC67" s="2" t="s">
        <v>3</v>
      </c>
      <c r="ED67" s="2" t="s">
        <v>3</v>
      </c>
      <c r="EE67" s="2" t="s">
        <v>3</v>
      </c>
      <c r="EF67" s="2">
        <v>340</v>
      </c>
      <c r="EG67" s="2" t="s">
        <v>1716</v>
      </c>
      <c r="EH67" s="2" t="s">
        <v>226</v>
      </c>
      <c r="EI67" s="2" t="s">
        <v>230</v>
      </c>
      <c r="EJ67" s="2" t="s">
        <v>3</v>
      </c>
      <c r="EK67" s="2" t="s">
        <v>3</v>
      </c>
      <c r="EL67" s="2" t="s">
        <v>3</v>
      </c>
      <c r="EM67" s="2" t="s">
        <v>3</v>
      </c>
      <c r="EN67" s="2" t="s">
        <v>3</v>
      </c>
      <c r="EO67" s="2" t="s">
        <v>3</v>
      </c>
      <c r="EP67" s="2" t="s">
        <v>3</v>
      </c>
      <c r="EQ67" s="2" t="s">
        <v>3</v>
      </c>
      <c r="ER67" s="2" t="s">
        <v>3</v>
      </c>
      <c r="ES67" s="2" t="s">
        <v>3</v>
      </c>
      <c r="ET67" s="2" t="s">
        <v>3</v>
      </c>
      <c r="EU67" s="2" t="s">
        <v>3</v>
      </c>
      <c r="EV67" s="2" t="s">
        <v>3</v>
      </c>
      <c r="EW67" s="2" t="s">
        <v>3</v>
      </c>
      <c r="EX67" s="2" t="s">
        <v>3</v>
      </c>
      <c r="EY67" s="2">
        <v>7</v>
      </c>
      <c r="EZ67" s="2">
        <v>5</v>
      </c>
      <c r="FA67" s="2" t="s">
        <v>3</v>
      </c>
      <c r="FB67" s="17" t="s">
        <v>3</v>
      </c>
      <c r="FC67" s="17" t="s">
        <v>3</v>
      </c>
      <c r="FD67" s="17" t="s">
        <v>3</v>
      </c>
      <c r="FE67" s="17" t="s">
        <v>3</v>
      </c>
      <c r="FF67" s="3" t="s">
        <v>3</v>
      </c>
      <c r="FG67" s="18" t="s">
        <v>3</v>
      </c>
      <c r="FH67" s="18" t="s">
        <v>3</v>
      </c>
      <c r="FI67" s="18" t="s">
        <v>3</v>
      </c>
      <c r="FJ67" s="18" t="s">
        <v>3</v>
      </c>
      <c r="FK67" s="18" t="s">
        <v>3</v>
      </c>
      <c r="FL67" s="18" t="s">
        <v>3</v>
      </c>
      <c r="FM67" s="17" t="s">
        <v>3</v>
      </c>
      <c r="FN67" s="17" t="s">
        <v>3</v>
      </c>
      <c r="FO67" s="8" t="s">
        <v>3</v>
      </c>
      <c r="FT67" s="140"/>
      <c r="FU67" s="2"/>
      <c r="FW67" s="121"/>
      <c r="FX67" s="121"/>
      <c r="FY67" s="23"/>
      <c r="FZ67" s="23"/>
      <c r="GA67" s="23"/>
      <c r="GB67" s="23"/>
      <c r="GC67" s="23"/>
      <c r="GD67" s="23"/>
      <c r="GG67" s="23"/>
    </row>
    <row r="68" spans="1:273" x14ac:dyDescent="0.25">
      <c r="B68" s="7" t="s">
        <v>168</v>
      </c>
      <c r="C68" s="2" t="s">
        <v>15</v>
      </c>
      <c r="D68" s="2" t="s">
        <v>247</v>
      </c>
      <c r="E68" s="41">
        <v>90</v>
      </c>
      <c r="F68" s="2">
        <v>56.608600000000003</v>
      </c>
      <c r="G68" s="4">
        <v>3</v>
      </c>
      <c r="H68" s="2">
        <v>89.137567644297562</v>
      </c>
      <c r="I68" s="2">
        <v>0</v>
      </c>
      <c r="J68" s="2">
        <v>8.8700000000000001E-2</v>
      </c>
      <c r="K68" s="2">
        <v>1.4466513056020132E-2</v>
      </c>
      <c r="L68" s="2">
        <v>0.45563333333333333</v>
      </c>
      <c r="M68" s="2">
        <v>5.6171641718337502E-2</v>
      </c>
      <c r="N68" s="2">
        <v>14.826666666666668</v>
      </c>
      <c r="O68" s="2">
        <v>1.0290934521866</v>
      </c>
      <c r="P68" s="2">
        <v>44.386666666666663</v>
      </c>
      <c r="Q68" s="2">
        <v>0.56127830292407821</v>
      </c>
      <c r="R68" s="2" t="s">
        <v>3</v>
      </c>
      <c r="S68" s="2" t="s">
        <v>3</v>
      </c>
      <c r="T68" s="2">
        <v>27.396666666666665</v>
      </c>
      <c r="U68" s="2">
        <v>1.8341301298799193</v>
      </c>
      <c r="V68" s="2">
        <v>0.20099999999999998</v>
      </c>
      <c r="W68" s="2">
        <v>1.611489993763536E-2</v>
      </c>
      <c r="X68" s="2">
        <v>9.7933333333333312</v>
      </c>
      <c r="Y68" s="2">
        <v>0.8809275414773533</v>
      </c>
      <c r="Z68" s="2">
        <v>0.11750000000000001</v>
      </c>
      <c r="AA68" s="2">
        <v>1.7265283084849606E-2</v>
      </c>
      <c r="AB68" s="2" t="s">
        <v>3</v>
      </c>
      <c r="AC68" s="2" t="s">
        <v>3</v>
      </c>
      <c r="AD68" s="2">
        <v>97.266166666666663</v>
      </c>
      <c r="AE68" s="2">
        <v>0.51694542587525161</v>
      </c>
      <c r="AF68" s="2">
        <v>18.934841254153472</v>
      </c>
      <c r="AG68" s="2">
        <v>1.0574486504495255</v>
      </c>
      <c r="AH68" s="2">
        <v>9.4041180401346889</v>
      </c>
      <c r="AI68" s="2">
        <v>0.94582387724924455</v>
      </c>
      <c r="AJ68" s="2">
        <v>98.208459294288161</v>
      </c>
      <c r="AK68" s="2">
        <v>0.42746411552439184</v>
      </c>
      <c r="AL68" s="2">
        <v>2.9298076712357644E-3</v>
      </c>
      <c r="AM68" s="2">
        <v>1.1337034354812694E-2</v>
      </c>
      <c r="AN68" s="2">
        <v>0.57715167583258475</v>
      </c>
      <c r="AO68" s="2">
        <v>1.1601278645899653</v>
      </c>
      <c r="AP68" s="2">
        <v>0.23409074454156212</v>
      </c>
      <c r="AQ68" s="2" t="s">
        <v>3</v>
      </c>
      <c r="AR68" s="2">
        <v>0.52362066564134324</v>
      </c>
      <c r="AS68" s="2">
        <v>5.6308658887987877E-3</v>
      </c>
      <c r="AT68" s="2">
        <v>0.48203253767891779</v>
      </c>
      <c r="AU68" s="2">
        <v>3.1268192926753187E-3</v>
      </c>
      <c r="AV68" s="2">
        <v>3.0000480154918958</v>
      </c>
      <c r="AW68" s="2">
        <v>4</v>
      </c>
      <c r="AX68" s="7">
        <v>0.47933698618210219</v>
      </c>
      <c r="AY68" s="2">
        <v>3.6614903328851929E-2</v>
      </c>
      <c r="AZ68" s="2">
        <v>0.52066301381789781</v>
      </c>
      <c r="BA68" s="2">
        <v>3.6614903328851971E-2</v>
      </c>
      <c r="BB68" s="2">
        <v>2.2461485680321669</v>
      </c>
      <c r="BC68" s="2">
        <v>0.14588469816071101</v>
      </c>
      <c r="BD68" s="2">
        <v>8.1132678383899499</v>
      </c>
      <c r="BE68" s="2">
        <v>0.69299484297329872</v>
      </c>
      <c r="BF68" s="2">
        <v>0.30846282215892251</v>
      </c>
      <c r="BG68" s="2">
        <v>1.3533296782695627E-2</v>
      </c>
      <c r="BH68" s="2">
        <v>0.11875393404141556</v>
      </c>
      <c r="BI68" s="2">
        <v>1.3699354941778751E-2</v>
      </c>
      <c r="BJ68" s="2">
        <v>0.58849313162086925</v>
      </c>
      <c r="BK68" s="2">
        <v>4.6402501299433515E-3</v>
      </c>
      <c r="BL68" s="2">
        <v>0.29275293433771515</v>
      </c>
      <c r="BM68" s="2">
        <v>1.5738370974759126E-2</v>
      </c>
      <c r="BN68" s="2">
        <v>0.66792104803102725</v>
      </c>
      <c r="BO68" s="8">
        <v>1.3058194524536468E-2</v>
      </c>
      <c r="BP68" s="2" t="s">
        <v>3</v>
      </c>
      <c r="BQ68" s="2" t="s">
        <v>3</v>
      </c>
      <c r="BR68" s="2" t="s">
        <v>3</v>
      </c>
      <c r="BS68" s="2" t="s">
        <v>3</v>
      </c>
      <c r="BT68" s="2" t="s">
        <v>3</v>
      </c>
      <c r="BU68" s="2" t="s">
        <v>3</v>
      </c>
      <c r="BV68" s="2" t="s">
        <v>3</v>
      </c>
      <c r="BW68" s="2" t="s">
        <v>3</v>
      </c>
      <c r="BX68" s="2" t="s">
        <v>3</v>
      </c>
      <c r="BY68" s="2" t="s">
        <v>3</v>
      </c>
      <c r="BZ68" s="2" t="s">
        <v>3</v>
      </c>
      <c r="CA68" s="2" t="s">
        <v>3</v>
      </c>
      <c r="CB68" s="2" t="s">
        <v>3</v>
      </c>
      <c r="CC68" s="2" t="s">
        <v>3</v>
      </c>
      <c r="CD68" s="2" t="s">
        <v>3</v>
      </c>
      <c r="CE68" s="2" t="s">
        <v>3</v>
      </c>
      <c r="CF68" s="2" t="s">
        <v>3</v>
      </c>
      <c r="CG68" s="2" t="s">
        <v>3</v>
      </c>
      <c r="CH68" s="2" t="s">
        <v>3</v>
      </c>
      <c r="CI68" s="2" t="s">
        <v>3</v>
      </c>
      <c r="CJ68" s="2" t="s">
        <v>3</v>
      </c>
      <c r="CK68" s="2" t="s">
        <v>3</v>
      </c>
      <c r="CL68" s="2">
        <v>0.10862432355702438</v>
      </c>
      <c r="CM68" s="2">
        <v>0.89137567644297577</v>
      </c>
      <c r="CN68" s="7">
        <v>0.10000000000000002</v>
      </c>
      <c r="CO68" s="2">
        <v>815.80545352480692</v>
      </c>
      <c r="CP68" s="2">
        <v>33.622618629298579</v>
      </c>
      <c r="CQ68" s="2">
        <v>1.9127607955869388</v>
      </c>
      <c r="CR68" s="2">
        <v>0.23931318391523201</v>
      </c>
      <c r="CS68" s="136">
        <v>56.608600000000003</v>
      </c>
      <c r="CT68" s="2">
        <v>161.22872000000001</v>
      </c>
      <c r="CU68" s="2" t="s">
        <v>168</v>
      </c>
      <c r="CV68" s="2" t="s">
        <v>15</v>
      </c>
      <c r="CW68" s="2" t="s">
        <v>248</v>
      </c>
      <c r="CX68" s="2" t="s">
        <v>249</v>
      </c>
      <c r="CY68" s="2" t="s">
        <v>250</v>
      </c>
      <c r="CZ68" s="2">
        <v>60.391173520561679</v>
      </c>
      <c r="DA68" s="2">
        <v>0.60180541624874606</v>
      </c>
      <c r="DB68" s="2">
        <v>15.707121364092275</v>
      </c>
      <c r="DC68" s="2">
        <v>5.6268806419257764</v>
      </c>
      <c r="DD68" s="2">
        <v>0.12036108324974923</v>
      </c>
      <c r="DE68" s="2">
        <v>5.3961885656970905</v>
      </c>
      <c r="DF68" s="2">
        <v>6.3590772316950845</v>
      </c>
      <c r="DG68" s="2">
        <v>4.2126379137412231</v>
      </c>
      <c r="DH68" s="2">
        <v>1.404212637913741</v>
      </c>
      <c r="DI68" s="2">
        <v>0.18054162487462383</v>
      </c>
      <c r="DJ68" s="2">
        <v>99.999999999999986</v>
      </c>
      <c r="DK68" s="2">
        <v>0.63092822760139666</v>
      </c>
      <c r="DL68" s="2" t="s">
        <v>3</v>
      </c>
      <c r="DM68" s="2" t="s">
        <v>3</v>
      </c>
      <c r="DN68" s="2" t="s">
        <v>3</v>
      </c>
      <c r="DO68" s="2" t="s">
        <v>3</v>
      </c>
      <c r="DP68" s="2">
        <v>144</v>
      </c>
      <c r="DQ68" s="2">
        <v>265</v>
      </c>
      <c r="DR68" s="2">
        <v>24</v>
      </c>
      <c r="DS68" s="2">
        <v>46</v>
      </c>
      <c r="DT68" s="2" t="s">
        <v>3</v>
      </c>
      <c r="DU68" s="2">
        <v>59</v>
      </c>
      <c r="DV68" s="2">
        <v>15</v>
      </c>
      <c r="DW68" s="2">
        <v>28</v>
      </c>
      <c r="DX68" s="2">
        <v>488</v>
      </c>
      <c r="DY68" s="2">
        <v>12</v>
      </c>
      <c r="DZ68" s="2">
        <v>97</v>
      </c>
      <c r="EA68" s="2" t="s">
        <v>229</v>
      </c>
      <c r="EB68" s="2" t="s">
        <v>3</v>
      </c>
      <c r="EC68" s="2" t="s">
        <v>3</v>
      </c>
      <c r="ED68" s="2" t="s">
        <v>3</v>
      </c>
      <c r="EE68" s="2" t="s">
        <v>3</v>
      </c>
      <c r="EF68" s="2">
        <v>494</v>
      </c>
      <c r="EG68" s="2" t="s">
        <v>251</v>
      </c>
      <c r="EH68" s="2" t="s">
        <v>252</v>
      </c>
      <c r="EI68" s="2" t="s">
        <v>237</v>
      </c>
      <c r="EJ68" s="2" t="s">
        <v>3</v>
      </c>
      <c r="EK68" s="2" t="s">
        <v>3</v>
      </c>
      <c r="EL68" s="2" t="s">
        <v>3</v>
      </c>
      <c r="EM68" s="2" t="s">
        <v>3</v>
      </c>
      <c r="EN68" s="2" t="s">
        <v>3</v>
      </c>
      <c r="EO68" s="2" t="s">
        <v>3</v>
      </c>
      <c r="EP68" s="2" t="s">
        <v>3</v>
      </c>
      <c r="EQ68" s="2" t="s">
        <v>3</v>
      </c>
      <c r="ER68" s="2" t="s">
        <v>3</v>
      </c>
      <c r="ES68" s="2" t="s">
        <v>3</v>
      </c>
      <c r="ET68" s="2" t="s">
        <v>3</v>
      </c>
      <c r="EU68" s="2" t="s">
        <v>3</v>
      </c>
      <c r="EV68" s="2" t="s">
        <v>3</v>
      </c>
      <c r="EW68" s="2" t="s">
        <v>3</v>
      </c>
      <c r="EX68" s="2" t="s">
        <v>3</v>
      </c>
      <c r="EY68" s="2">
        <v>10</v>
      </c>
      <c r="EZ68" s="2">
        <v>5</v>
      </c>
      <c r="FA68" s="2" t="s">
        <v>3</v>
      </c>
      <c r="FB68" s="17" t="s">
        <v>3</v>
      </c>
      <c r="FC68" s="17" t="s">
        <v>3</v>
      </c>
      <c r="FD68" s="17" t="s">
        <v>3</v>
      </c>
      <c r="FE68" s="17" t="s">
        <v>3</v>
      </c>
      <c r="FF68" s="3" t="s">
        <v>3</v>
      </c>
      <c r="FG68" s="18" t="s">
        <v>3</v>
      </c>
      <c r="FH68" s="18" t="s">
        <v>3</v>
      </c>
      <c r="FI68" s="18" t="s">
        <v>3</v>
      </c>
      <c r="FJ68" s="18" t="s">
        <v>3</v>
      </c>
      <c r="FK68" s="18" t="s">
        <v>3</v>
      </c>
      <c r="FL68" s="18" t="s">
        <v>3</v>
      </c>
      <c r="FM68" s="17" t="s">
        <v>3</v>
      </c>
      <c r="FN68" s="17" t="s">
        <v>3</v>
      </c>
      <c r="FO68" s="8" t="s">
        <v>3</v>
      </c>
      <c r="FT68" s="140"/>
      <c r="FU68" s="2"/>
      <c r="FW68" s="121"/>
      <c r="FX68" s="121"/>
      <c r="FY68" s="23"/>
      <c r="FZ68" s="23"/>
      <c r="GA68" s="23"/>
      <c r="GB68" s="23"/>
      <c r="GC68" s="23"/>
      <c r="GD68" s="23"/>
      <c r="GG68" s="23"/>
    </row>
    <row r="69" spans="1:273" s="35" customFormat="1" x14ac:dyDescent="0.25">
      <c r="B69" s="7" t="s">
        <v>168</v>
      </c>
      <c r="C69" s="2" t="s">
        <v>15</v>
      </c>
      <c r="D69" s="2" t="s">
        <v>1766</v>
      </c>
      <c r="E69" s="41">
        <v>90</v>
      </c>
      <c r="F69" s="2">
        <v>56.652999999999999</v>
      </c>
      <c r="G69" s="4">
        <v>4</v>
      </c>
      <c r="H69" s="2">
        <v>91.462892269781975</v>
      </c>
      <c r="I69" s="2">
        <v>0.33812312501740244</v>
      </c>
      <c r="J69" s="2">
        <v>0.1350625</v>
      </c>
      <c r="K69" s="2">
        <v>1.5063386903349452E-2</v>
      </c>
      <c r="L69" s="2">
        <v>0.32547500000000007</v>
      </c>
      <c r="M69" s="2">
        <v>8.3622664391897871E-3</v>
      </c>
      <c r="N69" s="2">
        <v>12.97</v>
      </c>
      <c r="O69" s="2">
        <v>0.22267315359812326</v>
      </c>
      <c r="P69" s="2">
        <v>52.22</v>
      </c>
      <c r="Q69" s="2">
        <v>0.18672618098881202</v>
      </c>
      <c r="R69" s="2">
        <v>8.2049999999999998E-2</v>
      </c>
      <c r="S69" s="2">
        <v>6.1961009245062072E-3</v>
      </c>
      <c r="T69" s="2">
        <v>18.5075</v>
      </c>
      <c r="U69" s="2">
        <v>0.2852338222114148</v>
      </c>
      <c r="V69" s="2">
        <v>0.20483750000000001</v>
      </c>
      <c r="W69" s="2">
        <v>1.7095193037810364E-2</v>
      </c>
      <c r="X69" s="2">
        <v>13.68</v>
      </c>
      <c r="Y69" s="2">
        <v>0.14674240468703495</v>
      </c>
      <c r="Z69" s="2">
        <v>0.18076249999999999</v>
      </c>
      <c r="AA69" s="2">
        <v>1.1361438802663458E-2</v>
      </c>
      <c r="AB69" s="2">
        <v>6.7775000000000002E-2</v>
      </c>
      <c r="AC69" s="2">
        <v>4.2719043372560026E-3</v>
      </c>
      <c r="AD69" s="2">
        <v>98.373462500000002</v>
      </c>
      <c r="AE69" s="2">
        <v>0.12992779645506108</v>
      </c>
      <c r="AF69" s="2">
        <v>12.766230298959226</v>
      </c>
      <c r="AG69" s="2">
        <v>0.26429476804777052</v>
      </c>
      <c r="AH69" s="2">
        <v>6.3806064692606972</v>
      </c>
      <c r="AI69" s="2">
        <v>0.37097318496679066</v>
      </c>
      <c r="AJ69" s="2">
        <v>99.012799268219922</v>
      </c>
      <c r="AK69" s="2">
        <v>0.15698861338567482</v>
      </c>
      <c r="AL69" s="2">
        <v>4.3458758893876728E-3</v>
      </c>
      <c r="AM69" s="2">
        <v>7.8763264074275339E-3</v>
      </c>
      <c r="AN69" s="2">
        <v>0.49193011903206108</v>
      </c>
      <c r="AO69" s="2">
        <v>1.329088451010215</v>
      </c>
      <c r="AP69" s="2">
        <v>0.15450045535157172</v>
      </c>
      <c r="AQ69" s="2">
        <v>1.5122351686061438E-3</v>
      </c>
      <c r="AR69" s="2">
        <v>0.34355705098282752</v>
      </c>
      <c r="AS69" s="2">
        <v>5.5830562988792012E-3</v>
      </c>
      <c r="AT69" s="2">
        <v>0.65619029513626459</v>
      </c>
      <c r="AU69" s="2">
        <v>4.6783021447169039E-3</v>
      </c>
      <c r="AV69" s="2">
        <v>2.9992621674219575</v>
      </c>
      <c r="AW69" s="2">
        <v>4</v>
      </c>
      <c r="AX69" s="7">
        <v>0.65636023246240316</v>
      </c>
      <c r="AY69" s="2">
        <v>7.0369750079080874E-3</v>
      </c>
      <c r="AZ69" s="2">
        <v>0.34363976753759684</v>
      </c>
      <c r="BA69" s="2">
        <v>7.0369750079080874E-3</v>
      </c>
      <c r="BB69" s="2">
        <v>2.2304110456790411</v>
      </c>
      <c r="BC69" s="2">
        <v>0.1612084114110961</v>
      </c>
      <c r="BD69" s="2">
        <v>8.0407729186848833</v>
      </c>
      <c r="BE69" s="2">
        <v>0.7604654550481047</v>
      </c>
      <c r="BF69" s="2">
        <v>0.31013645956539732</v>
      </c>
      <c r="BG69" s="2">
        <v>1.5464326612207199E-2</v>
      </c>
      <c r="BH69" s="2">
        <v>7.8209097604986733E-2</v>
      </c>
      <c r="BI69" s="2">
        <v>4.5163599889340988E-3</v>
      </c>
      <c r="BJ69" s="2">
        <v>0.6727790184047443</v>
      </c>
      <c r="BK69" s="2">
        <v>2.3569262954625755E-3</v>
      </c>
      <c r="BL69" s="2">
        <v>0.24901188399026897</v>
      </c>
      <c r="BM69" s="2">
        <v>4.372289368335793E-3</v>
      </c>
      <c r="BN69" s="2">
        <v>0.72987086203469009</v>
      </c>
      <c r="BO69" s="8">
        <v>3.6543226454683955E-3</v>
      </c>
      <c r="BP69" s="2">
        <v>40.752836250000001</v>
      </c>
      <c r="BQ69" s="2">
        <v>2.3487771774192843E-2</v>
      </c>
      <c r="BR69" s="2">
        <v>3.0922499999999999E-2</v>
      </c>
      <c r="BS69" s="2">
        <v>4.2583378995409297E-3</v>
      </c>
      <c r="BT69" s="2">
        <v>8.3075562500000011</v>
      </c>
      <c r="BU69" s="2">
        <v>0.31311936779698446</v>
      </c>
      <c r="BV69" s="2">
        <v>0.121765</v>
      </c>
      <c r="BW69" s="2">
        <v>4.1381940505491027E-3</v>
      </c>
      <c r="BX69" s="2">
        <v>49.936797499999997</v>
      </c>
      <c r="BY69" s="2">
        <v>0.30583697731253279</v>
      </c>
      <c r="BZ69" s="2">
        <v>9.1512499999999997E-2</v>
      </c>
      <c r="CA69" s="2">
        <v>1.7507736385190763E-3</v>
      </c>
      <c r="CB69" s="2">
        <v>0.43898250000000005</v>
      </c>
      <c r="CC69" s="2">
        <v>3.3982703566177073E-2</v>
      </c>
      <c r="CD69" s="2">
        <v>0.12536125000000001</v>
      </c>
      <c r="CE69" s="2">
        <v>3.4984030970096412E-2</v>
      </c>
      <c r="CF69" s="2">
        <v>1.4945E-2</v>
      </c>
      <c r="CG69" s="2">
        <v>5.7880624276753043E-4</v>
      </c>
      <c r="CH69" s="2">
        <v>1.4548750000000001E-2</v>
      </c>
      <c r="CI69" s="2">
        <v>7.1005134790849136E-4</v>
      </c>
      <c r="CJ69" s="2">
        <v>99.835227500000002</v>
      </c>
      <c r="CK69" s="2">
        <v>91.462892269781975</v>
      </c>
      <c r="CL69" s="2">
        <v>8.5371077302180243E-2</v>
      </c>
      <c r="CM69" s="2">
        <v>0.9146289226978197</v>
      </c>
      <c r="CN69" s="7">
        <v>0.1</v>
      </c>
      <c r="CO69" s="2">
        <v>1029.1043939121748</v>
      </c>
      <c r="CP69" s="2">
        <v>32.775058840528018</v>
      </c>
      <c r="CQ69" s="2">
        <v>1.2888635922002272</v>
      </c>
      <c r="CR69" s="2">
        <v>4.4940736046691902E-2</v>
      </c>
      <c r="CS69" s="136">
        <v>56.566805555555561</v>
      </c>
      <c r="CT69" s="2">
        <v>161.12733333333335</v>
      </c>
      <c r="CU69" s="2" t="s">
        <v>168</v>
      </c>
      <c r="CV69" s="2" t="s">
        <v>15</v>
      </c>
      <c r="CW69" s="2" t="s">
        <v>1856</v>
      </c>
      <c r="CX69" s="2" t="s">
        <v>1820</v>
      </c>
      <c r="CY69" s="2" t="s">
        <v>1766</v>
      </c>
      <c r="CZ69" s="2">
        <v>53.106878551875738</v>
      </c>
      <c r="DA69" s="2">
        <v>0.79730965518779628</v>
      </c>
      <c r="DB69" s="2">
        <v>16.299431558585958</v>
      </c>
      <c r="DC69" s="2">
        <v>8.1277241623479899</v>
      </c>
      <c r="DD69" s="2">
        <v>0.13120285465115633</v>
      </c>
      <c r="DE69" s="2">
        <v>8.3767976431122904</v>
      </c>
      <c r="DF69" s="2">
        <v>8.2254097338994168</v>
      </c>
      <c r="DG69" s="2">
        <v>3.8856230031303993</v>
      </c>
      <c r="DH69" s="2">
        <v>0.89823492799637805</v>
      </c>
      <c r="DI69" s="2">
        <v>0.15138790921287268</v>
      </c>
      <c r="DJ69" s="2">
        <v>99.999999999999986</v>
      </c>
      <c r="DK69" s="2">
        <v>0.64753719276947219</v>
      </c>
      <c r="DL69" s="2" t="s">
        <v>3</v>
      </c>
      <c r="DM69" s="2" t="s">
        <v>3</v>
      </c>
      <c r="DN69" s="2" t="s">
        <v>3</v>
      </c>
      <c r="DO69" s="2" t="s">
        <v>3</v>
      </c>
      <c r="DP69" s="2">
        <v>190</v>
      </c>
      <c r="DQ69" s="2">
        <v>550</v>
      </c>
      <c r="DR69" s="2" t="s">
        <v>3</v>
      </c>
      <c r="DS69" s="2">
        <v>181</v>
      </c>
      <c r="DT69" s="2" t="s">
        <v>3</v>
      </c>
      <c r="DU69" s="2" t="s">
        <v>3</v>
      </c>
      <c r="DV69" s="2" t="s">
        <v>3</v>
      </c>
      <c r="DW69" s="2">
        <v>15</v>
      </c>
      <c r="DX69" s="2">
        <v>404</v>
      </c>
      <c r="DY69" s="2">
        <v>16</v>
      </c>
      <c r="DZ69" s="2">
        <v>98</v>
      </c>
      <c r="EA69" s="2" t="s">
        <v>3</v>
      </c>
      <c r="EB69" s="2" t="s">
        <v>3</v>
      </c>
      <c r="EC69" s="2" t="s">
        <v>3</v>
      </c>
      <c r="ED69" s="2" t="s">
        <v>3</v>
      </c>
      <c r="EE69" s="2" t="s">
        <v>3</v>
      </c>
      <c r="EF69" s="2">
        <v>265</v>
      </c>
      <c r="EG69" s="2" t="s">
        <v>3</v>
      </c>
      <c r="EH69" s="2" t="s">
        <v>3</v>
      </c>
      <c r="EI69" s="2" t="s">
        <v>3</v>
      </c>
      <c r="EJ69" s="2" t="s">
        <v>3</v>
      </c>
      <c r="EK69" s="2" t="s">
        <v>3</v>
      </c>
      <c r="EL69" s="2" t="s">
        <v>3</v>
      </c>
      <c r="EM69" s="2" t="s">
        <v>3</v>
      </c>
      <c r="EN69" s="2" t="s">
        <v>3</v>
      </c>
      <c r="EO69" s="2" t="s">
        <v>3</v>
      </c>
      <c r="EP69" s="2" t="s">
        <v>3</v>
      </c>
      <c r="EQ69" s="2" t="s">
        <v>3</v>
      </c>
      <c r="ER69" s="2" t="s">
        <v>3</v>
      </c>
      <c r="ES69" s="2" t="s">
        <v>3</v>
      </c>
      <c r="ET69" s="2" t="s">
        <v>3</v>
      </c>
      <c r="EU69" s="2" t="s">
        <v>3</v>
      </c>
      <c r="EV69" s="2" t="s">
        <v>3</v>
      </c>
      <c r="EW69" s="2" t="s">
        <v>3</v>
      </c>
      <c r="EX69" s="2" t="s">
        <v>3</v>
      </c>
      <c r="EY69" s="2" t="s">
        <v>3</v>
      </c>
      <c r="EZ69" s="2" t="s">
        <v>3</v>
      </c>
      <c r="FA69" s="17" t="s">
        <v>3</v>
      </c>
      <c r="FB69" s="17" t="s">
        <v>3</v>
      </c>
      <c r="FC69" s="17" t="s">
        <v>3</v>
      </c>
      <c r="FD69" s="17" t="s">
        <v>3</v>
      </c>
      <c r="FE69" s="3" t="s">
        <v>3</v>
      </c>
      <c r="FF69" s="18" t="s">
        <v>3</v>
      </c>
      <c r="FG69" s="18" t="s">
        <v>3</v>
      </c>
      <c r="FH69" s="18" t="s">
        <v>3</v>
      </c>
      <c r="FI69" s="18" t="s">
        <v>3</v>
      </c>
      <c r="FJ69" s="18" t="s">
        <v>3</v>
      </c>
      <c r="FK69" s="18" t="s">
        <v>3</v>
      </c>
      <c r="FL69" s="17" t="s">
        <v>3</v>
      </c>
      <c r="FM69" s="17" t="s">
        <v>3</v>
      </c>
      <c r="FN69" s="17" t="s">
        <v>3</v>
      </c>
      <c r="FO69" s="8" t="s">
        <v>3</v>
      </c>
      <c r="FQ69" s="138"/>
      <c r="FR69" s="138"/>
      <c r="FT69" s="140"/>
      <c r="FU69" s="2"/>
      <c r="FV69" s="138"/>
      <c r="FW69" s="121"/>
      <c r="FX69" s="121"/>
      <c r="FY69" s="23"/>
      <c r="FZ69" s="23"/>
      <c r="GA69" s="23"/>
      <c r="GB69" s="23"/>
      <c r="GC69" s="23"/>
      <c r="GD69" s="23"/>
      <c r="GE69" s="138"/>
      <c r="GF69" s="138"/>
      <c r="GG69" s="23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38"/>
      <c r="HA69" s="138"/>
      <c r="HB69" s="138"/>
      <c r="HC69" s="138"/>
      <c r="HD69" s="138"/>
      <c r="HE69" s="138"/>
      <c r="HF69" s="138"/>
      <c r="HG69" s="138"/>
      <c r="HH69" s="138"/>
      <c r="HI69" s="138"/>
      <c r="HJ69" s="138"/>
      <c r="HK69" s="138"/>
      <c r="HL69" s="138"/>
      <c r="HM69" s="138"/>
      <c r="HN69" s="138"/>
      <c r="HO69" s="138"/>
      <c r="HP69" s="138"/>
      <c r="HQ69" s="138"/>
      <c r="HR69" s="138"/>
      <c r="HS69" s="138"/>
      <c r="HT69" s="138"/>
      <c r="HU69" s="138"/>
      <c r="HV69" s="138"/>
      <c r="HW69" s="138"/>
      <c r="HX69" s="138"/>
      <c r="HY69" s="138"/>
      <c r="HZ69" s="138"/>
      <c r="IA69" s="138"/>
      <c r="IB69" s="138"/>
      <c r="IC69" s="138"/>
      <c r="ID69" s="138"/>
      <c r="IE69" s="138"/>
      <c r="IF69" s="138"/>
      <c r="IG69" s="138"/>
      <c r="IH69" s="138"/>
      <c r="II69" s="138"/>
      <c r="IJ69" s="138"/>
      <c r="IK69" s="138"/>
      <c r="IL69" s="138"/>
      <c r="IM69" s="138"/>
      <c r="IN69" s="138"/>
      <c r="IO69" s="138"/>
      <c r="IP69" s="138"/>
      <c r="IQ69" s="138"/>
      <c r="IR69" s="138"/>
      <c r="IS69" s="138"/>
      <c r="IT69" s="138"/>
      <c r="IU69" s="138"/>
      <c r="IV69" s="138"/>
      <c r="IW69" s="138"/>
      <c r="IX69" s="138"/>
      <c r="IY69" s="138"/>
      <c r="IZ69" s="138"/>
      <c r="JA69" s="138"/>
      <c r="JB69" s="138"/>
      <c r="JC69" s="138"/>
      <c r="JD69" s="138"/>
      <c r="JE69" s="138"/>
      <c r="JF69" s="138"/>
      <c r="JG69" s="138"/>
      <c r="JH69" s="138"/>
      <c r="JI69" s="138"/>
      <c r="JJ69" s="138"/>
      <c r="JK69" s="138"/>
      <c r="JL69" s="138"/>
      <c r="JM69" s="138"/>
    </row>
    <row r="70" spans="1:273" s="35" customFormat="1" x14ac:dyDescent="0.25">
      <c r="B70" s="7" t="s">
        <v>168</v>
      </c>
      <c r="C70" s="2" t="s">
        <v>15</v>
      </c>
      <c r="D70" s="2" t="s">
        <v>1771</v>
      </c>
      <c r="E70" s="41">
        <v>90</v>
      </c>
      <c r="F70" s="2">
        <v>56.652999999999999</v>
      </c>
      <c r="G70" s="4">
        <v>8</v>
      </c>
      <c r="H70" s="2">
        <v>90.724777822721904</v>
      </c>
      <c r="I70" s="2">
        <v>0.76310858889708166</v>
      </c>
      <c r="J70" s="2">
        <v>0.25157499999999999</v>
      </c>
      <c r="K70" s="2">
        <v>0.29186940205705503</v>
      </c>
      <c r="L70" s="2">
        <v>0.42475000000000002</v>
      </c>
      <c r="M70" s="2">
        <v>0.10144013012609951</v>
      </c>
      <c r="N70" s="2">
        <v>10.732499999999998</v>
      </c>
      <c r="O70" s="2">
        <v>1.1344067045943318</v>
      </c>
      <c r="P70" s="2">
        <v>51.743750000000006</v>
      </c>
      <c r="Q70" s="2">
        <v>2.4990337418404618</v>
      </c>
      <c r="R70" s="2">
        <v>0.10337500000000001</v>
      </c>
      <c r="S70" s="2">
        <v>1.4858066592162728E-2</v>
      </c>
      <c r="T70" s="2">
        <v>22.055</v>
      </c>
      <c r="U70" s="2">
        <v>1.8744523009592504</v>
      </c>
      <c r="V70" s="2">
        <v>0.24540000000000001</v>
      </c>
      <c r="W70" s="2">
        <v>3.9497233176153411E-2</v>
      </c>
      <c r="X70" s="2">
        <v>12.399999999999999</v>
      </c>
      <c r="Y70" s="2">
        <v>0.926051525872847</v>
      </c>
      <c r="Z70" s="2">
        <v>0.12962499999999999</v>
      </c>
      <c r="AA70" s="2">
        <v>2.2383587737447367E-2</v>
      </c>
      <c r="AB70" s="2">
        <v>9.4825000000000007E-2</v>
      </c>
      <c r="AC70" s="2">
        <v>1.7480744508499239E-2</v>
      </c>
      <c r="AD70" s="2">
        <v>98.180799999999991</v>
      </c>
      <c r="AE70" s="2">
        <v>0.92558163335278143</v>
      </c>
      <c r="AF70" s="2">
        <v>14.552789631529702</v>
      </c>
      <c r="AG70" s="2">
        <v>1.139770382259149</v>
      </c>
      <c r="AH70" s="2">
        <v>8.3376421076575866</v>
      </c>
      <c r="AI70" s="2">
        <v>1.3758137040832989</v>
      </c>
      <c r="AJ70" s="2">
        <v>99.01623173918729</v>
      </c>
      <c r="AK70" s="2">
        <v>0.93312459334687958</v>
      </c>
      <c r="AL70" s="2">
        <v>8.2056899427662075E-3</v>
      </c>
      <c r="AM70" s="2">
        <v>1.0492958607932819E-2</v>
      </c>
      <c r="AN70" s="2">
        <v>0.41454541398583467</v>
      </c>
      <c r="AO70" s="2">
        <v>1.3425050821263342</v>
      </c>
      <c r="AP70" s="2">
        <v>0.20575088329855951</v>
      </c>
      <c r="AQ70" s="2">
        <v>1.9413904835212153E-3</v>
      </c>
      <c r="AR70" s="2">
        <v>0.39955853058336166</v>
      </c>
      <c r="AS70" s="2">
        <v>6.8265272497084039E-3</v>
      </c>
      <c r="AT70" s="2">
        <v>0.60569049785602358</v>
      </c>
      <c r="AU70" s="2">
        <v>3.4129923681340368E-3</v>
      </c>
      <c r="AV70" s="2">
        <v>2.9989299665021765</v>
      </c>
      <c r="AW70" s="2">
        <v>4</v>
      </c>
      <c r="AX70" s="7">
        <v>0.60255517433019212</v>
      </c>
      <c r="AY70" s="2">
        <v>3.5916485849927508E-2</v>
      </c>
      <c r="AZ70" s="2">
        <v>0.39744482566980788</v>
      </c>
      <c r="BA70" s="2">
        <v>3.5916485849927508E-2</v>
      </c>
      <c r="BB70" s="2">
        <v>1.9825284665495972</v>
      </c>
      <c r="BC70" s="2">
        <v>0.33371556659194418</v>
      </c>
      <c r="BD70" s="2">
        <v>6.920443910367907</v>
      </c>
      <c r="BE70" s="2">
        <v>1.5310820971987396</v>
      </c>
      <c r="BF70" s="2">
        <v>0.33889859014818868</v>
      </c>
      <c r="BG70" s="2">
        <v>3.7282689258231562E-2</v>
      </c>
      <c r="BH70" s="2">
        <v>0.10491551675977151</v>
      </c>
      <c r="BI70" s="2">
        <v>1.7741980377566066E-2</v>
      </c>
      <c r="BJ70" s="2">
        <v>0.68382740496691352</v>
      </c>
      <c r="BK70" s="2">
        <v>3.0691513489873298E-2</v>
      </c>
      <c r="BL70" s="2">
        <v>0.21125707827331511</v>
      </c>
      <c r="BM70" s="2">
        <v>2.0570102767373529E-2</v>
      </c>
      <c r="BN70" s="2">
        <v>0.76379172794781647</v>
      </c>
      <c r="BO70" s="8">
        <v>2.4479808547177368E-2</v>
      </c>
      <c r="BP70" s="2">
        <v>40.017895833333341</v>
      </c>
      <c r="BQ70" s="2">
        <v>0.18631447765359685</v>
      </c>
      <c r="BR70" s="2">
        <v>2.9608333333333334E-2</v>
      </c>
      <c r="BS70" s="2">
        <v>1.3365529579944848E-2</v>
      </c>
      <c r="BT70" s="2">
        <v>8.9549000000000003</v>
      </c>
      <c r="BU70" s="2">
        <v>0.71499022259937139</v>
      </c>
      <c r="BV70" s="2">
        <v>0.14848749999999999</v>
      </c>
      <c r="BW70" s="2">
        <v>2.304241043318668E-2</v>
      </c>
      <c r="BX70" s="2">
        <v>49.153274999999994</v>
      </c>
      <c r="BY70" s="2">
        <v>0.60685446563432321</v>
      </c>
      <c r="BZ70" s="2">
        <v>0.10462083333333334</v>
      </c>
      <c r="CA70" s="2">
        <v>8.505832499405128E-3</v>
      </c>
      <c r="CB70" s="2">
        <v>0.33182083333333334</v>
      </c>
      <c r="CC70" s="2">
        <v>3.8056653413662281E-2</v>
      </c>
      <c r="CD70" s="2">
        <v>0.1385095238095238</v>
      </c>
      <c r="CE70" s="2">
        <v>7.9229172316967605E-2</v>
      </c>
      <c r="CF70" s="2">
        <v>1.4647619047619046E-2</v>
      </c>
      <c r="CG70" s="2">
        <v>4.027025107561558E-4</v>
      </c>
      <c r="CH70" s="2">
        <v>1.2852380952380954E-2</v>
      </c>
      <c r="CI70" s="2">
        <v>1.1083616776420989E-3</v>
      </c>
      <c r="CJ70" s="2">
        <v>98.886120833333337</v>
      </c>
      <c r="CK70" s="2">
        <v>90.724777822721904</v>
      </c>
      <c r="CL70" s="2">
        <v>9.2752221772780891E-2</v>
      </c>
      <c r="CM70" s="2">
        <v>0.90724777822721925</v>
      </c>
      <c r="CN70" s="7">
        <v>9.9999999999999992E-2</v>
      </c>
      <c r="CO70" s="2">
        <v>1005.4050260590053</v>
      </c>
      <c r="CP70" s="2">
        <v>46.237156510743887</v>
      </c>
      <c r="CQ70" s="2">
        <v>1.6911869773346566</v>
      </c>
      <c r="CR70" s="2">
        <v>0.25364578150859468</v>
      </c>
      <c r="CS70" s="136">
        <v>56.613416666666666</v>
      </c>
      <c r="CT70" s="2">
        <v>161.25097222222223</v>
      </c>
      <c r="CU70" s="2" t="s">
        <v>168</v>
      </c>
      <c r="CV70" s="2" t="s">
        <v>15</v>
      </c>
      <c r="CW70" s="2" t="s">
        <v>1857</v>
      </c>
      <c r="CX70" s="2" t="s">
        <v>1808</v>
      </c>
      <c r="CY70" s="2" t="s">
        <v>1771</v>
      </c>
      <c r="CZ70" s="2">
        <v>52.307007700745508</v>
      </c>
      <c r="DA70" s="2">
        <v>0.80526998848167719</v>
      </c>
      <c r="DB70" s="2">
        <v>12.987898048777616</v>
      </c>
      <c r="DC70" s="2">
        <v>8.1596178710323297</v>
      </c>
      <c r="DD70" s="2">
        <v>0.16247565971887559</v>
      </c>
      <c r="DE70" s="2">
        <v>12.073972462858942</v>
      </c>
      <c r="DF70" s="2">
        <v>8.5299721352409676</v>
      </c>
      <c r="DG70" s="2">
        <v>2.7214673002911662</v>
      </c>
      <c r="DH70" s="2">
        <v>1.8989342729643583</v>
      </c>
      <c r="DI70" s="2">
        <v>0.35338455988855438</v>
      </c>
      <c r="DJ70" s="2">
        <v>99.999999999999986</v>
      </c>
      <c r="DK70" s="2">
        <v>0.72510317080714481</v>
      </c>
      <c r="DL70" s="2" t="s">
        <v>3</v>
      </c>
      <c r="DM70" s="2" t="s">
        <v>3</v>
      </c>
      <c r="DN70" s="2" t="s">
        <v>3</v>
      </c>
      <c r="DO70" s="2">
        <v>31</v>
      </c>
      <c r="DP70" s="2">
        <v>218</v>
      </c>
      <c r="DQ70" s="2">
        <v>819</v>
      </c>
      <c r="DR70" s="2">
        <v>44</v>
      </c>
      <c r="DS70" s="2">
        <v>241</v>
      </c>
      <c r="DT70" s="2">
        <v>78</v>
      </c>
      <c r="DU70" s="2">
        <v>72</v>
      </c>
      <c r="DV70" s="2">
        <v>14</v>
      </c>
      <c r="DW70" s="2">
        <v>39</v>
      </c>
      <c r="DX70" s="2">
        <v>470</v>
      </c>
      <c r="DY70" s="2">
        <v>19.2</v>
      </c>
      <c r="DZ70" s="2">
        <v>87</v>
      </c>
      <c r="EA70" s="2">
        <v>4</v>
      </c>
      <c r="EB70" s="2">
        <v>1</v>
      </c>
      <c r="EC70" s="2" t="s">
        <v>3</v>
      </c>
      <c r="ED70" s="2" t="s">
        <v>3</v>
      </c>
      <c r="EE70" s="2" t="s">
        <v>3</v>
      </c>
      <c r="EF70" s="2">
        <v>476</v>
      </c>
      <c r="EG70" s="2">
        <v>9</v>
      </c>
      <c r="EH70" s="2">
        <v>21</v>
      </c>
      <c r="EI70" s="2" t="s">
        <v>3</v>
      </c>
      <c r="EJ70" s="2">
        <v>12.1</v>
      </c>
      <c r="EK70" s="2">
        <v>3.8</v>
      </c>
      <c r="EL70" s="2" t="s">
        <v>3</v>
      </c>
      <c r="EM70" s="2" t="s">
        <v>3</v>
      </c>
      <c r="EN70" s="2" t="s">
        <v>3</v>
      </c>
      <c r="EO70" s="2" t="s">
        <v>3</v>
      </c>
      <c r="EP70" s="2" t="s">
        <v>3</v>
      </c>
      <c r="EQ70" s="2" t="s">
        <v>3</v>
      </c>
      <c r="ER70" s="2" t="s">
        <v>3</v>
      </c>
      <c r="ES70" s="2">
        <v>2.2999999999999998</v>
      </c>
      <c r="ET70" s="2" t="s">
        <v>3</v>
      </c>
      <c r="EU70" s="2">
        <v>2.7</v>
      </c>
      <c r="EV70" s="2" t="s">
        <v>3</v>
      </c>
      <c r="EW70" s="2" t="s">
        <v>3</v>
      </c>
      <c r="EX70" s="2" t="s">
        <v>3</v>
      </c>
      <c r="EY70" s="2">
        <v>4.2</v>
      </c>
      <c r="EZ70" s="2">
        <v>0.3</v>
      </c>
      <c r="FA70" s="17" t="s">
        <v>3</v>
      </c>
      <c r="FB70" s="17" t="s">
        <v>3</v>
      </c>
      <c r="FC70" s="17" t="s">
        <v>3</v>
      </c>
      <c r="FD70" s="17" t="s">
        <v>3</v>
      </c>
      <c r="FE70" s="3" t="s">
        <v>3</v>
      </c>
      <c r="FF70" s="18" t="s">
        <v>3</v>
      </c>
      <c r="FG70" s="18" t="s">
        <v>3</v>
      </c>
      <c r="FH70" s="18" t="s">
        <v>3</v>
      </c>
      <c r="FI70" s="18" t="s">
        <v>3</v>
      </c>
      <c r="FJ70" s="18" t="s">
        <v>3</v>
      </c>
      <c r="FK70" s="18" t="s">
        <v>3</v>
      </c>
      <c r="FL70" s="17" t="s">
        <v>3</v>
      </c>
      <c r="FM70" s="17" t="s">
        <v>3</v>
      </c>
      <c r="FN70" s="17" t="s">
        <v>3</v>
      </c>
      <c r="FO70" s="8" t="s">
        <v>3</v>
      </c>
      <c r="FQ70" s="138"/>
      <c r="FR70" s="138"/>
      <c r="FS70" s="138"/>
      <c r="FT70" s="140"/>
      <c r="FU70" s="138"/>
      <c r="FV70" s="138"/>
      <c r="FW70" s="121"/>
      <c r="FX70" s="121"/>
      <c r="FY70" s="23"/>
      <c r="FZ70" s="23"/>
      <c r="GA70" s="23"/>
      <c r="GB70" s="23"/>
      <c r="GC70" s="23"/>
      <c r="GD70" s="23"/>
      <c r="GE70" s="138"/>
      <c r="GF70" s="138"/>
      <c r="GG70" s="23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  <c r="IE70" s="138"/>
      <c r="IF70" s="138"/>
      <c r="IG70" s="138"/>
      <c r="IH70" s="138"/>
      <c r="II70" s="138"/>
      <c r="IJ70" s="138"/>
      <c r="IK70" s="138"/>
      <c r="IL70" s="138"/>
      <c r="IM70" s="138"/>
      <c r="IN70" s="138"/>
      <c r="IO70" s="138"/>
      <c r="IP70" s="138"/>
      <c r="IQ70" s="138"/>
      <c r="IR70" s="138"/>
      <c r="IS70" s="138"/>
      <c r="IT70" s="138"/>
      <c r="IU70" s="138"/>
      <c r="IV70" s="138"/>
      <c r="IW70" s="138"/>
      <c r="IX70" s="138"/>
      <c r="IY70" s="138"/>
      <c r="IZ70" s="138"/>
      <c r="JA70" s="138"/>
      <c r="JB70" s="138"/>
      <c r="JC70" s="138"/>
      <c r="JD70" s="138"/>
      <c r="JE70" s="138"/>
      <c r="JF70" s="138"/>
      <c r="JG70" s="138"/>
      <c r="JH70" s="138"/>
      <c r="JI70" s="138"/>
      <c r="JJ70" s="138"/>
      <c r="JK70" s="138"/>
      <c r="JL70" s="138"/>
      <c r="JM70" s="138"/>
    </row>
    <row r="71" spans="1:273" s="35" customFormat="1" x14ac:dyDescent="0.25">
      <c r="B71" s="7" t="s">
        <v>168</v>
      </c>
      <c r="C71" s="2" t="s">
        <v>15</v>
      </c>
      <c r="D71" s="2" t="s">
        <v>1773</v>
      </c>
      <c r="E71" s="41">
        <v>90</v>
      </c>
      <c r="F71" s="2">
        <v>56.652999999999999</v>
      </c>
      <c r="G71" s="4">
        <v>10</v>
      </c>
      <c r="H71" s="2">
        <v>90.85109099742543</v>
      </c>
      <c r="I71" s="2">
        <v>0.81570597800650724</v>
      </c>
      <c r="J71" s="2">
        <v>0.11513999999999999</v>
      </c>
      <c r="K71" s="2">
        <v>3.950845760368564E-2</v>
      </c>
      <c r="L71" s="2">
        <v>0.50833000000000006</v>
      </c>
      <c r="M71" s="2">
        <v>9.0606316311587887E-2</v>
      </c>
      <c r="N71" s="2">
        <v>11.010999999999999</v>
      </c>
      <c r="O71" s="2">
        <v>0.98140998341954666</v>
      </c>
      <c r="P71" s="2">
        <v>51.233000000000004</v>
      </c>
      <c r="Q71" s="2">
        <v>1.8290619939678865</v>
      </c>
      <c r="R71" s="2">
        <v>0.10428999999999999</v>
      </c>
      <c r="S71" s="2">
        <v>1.6696004179310511E-2</v>
      </c>
      <c r="T71" s="2">
        <v>22.207999999999998</v>
      </c>
      <c r="U71" s="2">
        <v>1.6758069366394472</v>
      </c>
      <c r="V71" s="2">
        <v>0.24087</v>
      </c>
      <c r="W71" s="2">
        <v>3.7108820454921046E-2</v>
      </c>
      <c r="X71" s="2">
        <v>12.388000000000002</v>
      </c>
      <c r="Y71" s="2">
        <v>0.87829127034005972</v>
      </c>
      <c r="Z71" s="2">
        <v>0.14381000000000005</v>
      </c>
      <c r="AA71" s="2">
        <v>2.067625852679009E-2</v>
      </c>
      <c r="AB71" s="2">
        <v>9.8739999999999994E-2</v>
      </c>
      <c r="AC71" s="2">
        <v>2.5036914967925112E-2</v>
      </c>
      <c r="AD71" s="2">
        <v>98.051180000000002</v>
      </c>
      <c r="AE71" s="2">
        <v>0.54344667079668374</v>
      </c>
      <c r="AF71" s="2">
        <v>14.460149813209885</v>
      </c>
      <c r="AG71" s="2">
        <v>1.1685753703877135</v>
      </c>
      <c r="AH71" s="2">
        <v>8.6106359044122236</v>
      </c>
      <c r="AI71" s="2">
        <v>0.98524165971042399</v>
      </c>
      <c r="AJ71" s="2">
        <v>98.913965717622091</v>
      </c>
      <c r="AK71" s="2">
        <v>0.54056133074993706</v>
      </c>
      <c r="AL71" s="2">
        <v>3.7892939957633793E-3</v>
      </c>
      <c r="AM71" s="2">
        <v>1.2527640887592364E-2</v>
      </c>
      <c r="AN71" s="2">
        <v>0.42546613322789151</v>
      </c>
      <c r="AO71" s="2">
        <v>1.3295986130173723</v>
      </c>
      <c r="AP71" s="2">
        <v>0.21257453902994988</v>
      </c>
      <c r="AQ71" s="2">
        <v>1.9593306743182553E-3</v>
      </c>
      <c r="AR71" s="2">
        <v>0.39704586888722621</v>
      </c>
      <c r="AS71" s="2">
        <v>6.7006877838053621E-3</v>
      </c>
      <c r="AT71" s="2">
        <v>0.60543171267927753</v>
      </c>
      <c r="AU71" s="2">
        <v>3.7899369586815597E-3</v>
      </c>
      <c r="AV71" s="2">
        <v>2.9988837571418783</v>
      </c>
      <c r="AW71" s="2">
        <v>4</v>
      </c>
      <c r="AX71" s="7">
        <v>0.6039324883284336</v>
      </c>
      <c r="AY71" s="2">
        <v>3.5783635613582991E-2</v>
      </c>
      <c r="AZ71" s="2">
        <v>0.3960675116715664</v>
      </c>
      <c r="BA71" s="2">
        <v>3.5783635613582991E-2</v>
      </c>
      <c r="BB71" s="2">
        <v>1.8858525415131819</v>
      </c>
      <c r="BC71" s="2">
        <v>0.23923344453717507</v>
      </c>
      <c r="BD71" s="2">
        <v>6.4687520634998581</v>
      </c>
      <c r="BE71" s="2">
        <v>1.0813755519992834</v>
      </c>
      <c r="BF71" s="2">
        <v>0.34861027253889032</v>
      </c>
      <c r="BG71" s="2">
        <v>2.8284408580065982E-2</v>
      </c>
      <c r="BH71" s="2">
        <v>0.1080551270748801</v>
      </c>
      <c r="BI71" s="2">
        <v>1.2559331302747827E-2</v>
      </c>
      <c r="BJ71" s="2">
        <v>0.67569625541649736</v>
      </c>
      <c r="BK71" s="2">
        <v>2.557685565868249E-2</v>
      </c>
      <c r="BL71" s="2">
        <v>0.21624861750862262</v>
      </c>
      <c r="BM71" s="2">
        <v>1.7195363548568491E-2</v>
      </c>
      <c r="BN71" s="2">
        <v>0.75739822983388094</v>
      </c>
      <c r="BO71" s="8">
        <v>2.1168328672675405E-2</v>
      </c>
      <c r="BP71" s="2">
        <v>40.013958333333328</v>
      </c>
      <c r="BQ71" s="2">
        <v>0.35930604662166488</v>
      </c>
      <c r="BR71" s="2">
        <v>2.4316666666666667E-2</v>
      </c>
      <c r="BS71" s="2">
        <v>4.5374858432592133E-3</v>
      </c>
      <c r="BT71" s="2">
        <v>8.8624599999999987</v>
      </c>
      <c r="BU71" s="2">
        <v>0.7378421022912558</v>
      </c>
      <c r="BV71" s="2">
        <v>0.14183500000000002</v>
      </c>
      <c r="BW71" s="2">
        <v>1.3033476484010671E-2</v>
      </c>
      <c r="BX71" s="2">
        <v>49.401273333333343</v>
      </c>
      <c r="BY71" s="2">
        <v>0.76646981523519053</v>
      </c>
      <c r="BZ71" s="2">
        <v>0.14857833333333331</v>
      </c>
      <c r="CA71" s="2">
        <v>0.12526233806064679</v>
      </c>
      <c r="CB71" s="2">
        <v>0.33396166666666666</v>
      </c>
      <c r="CC71" s="2">
        <v>3.2562123010305574E-2</v>
      </c>
      <c r="CD71" s="2">
        <v>7.359166666666668E-2</v>
      </c>
      <c r="CE71" s="2">
        <v>2.0450687829900664E-2</v>
      </c>
      <c r="CF71" s="2">
        <v>1.4666666666666665E-2</v>
      </c>
      <c r="CG71" s="2">
        <v>5.5638826482463444E-4</v>
      </c>
      <c r="CH71" s="2">
        <v>1.549E-2</v>
      </c>
      <c r="CI71" s="2">
        <v>1.798614006861676E-3</v>
      </c>
      <c r="CJ71" s="2">
        <v>99.120566666666662</v>
      </c>
      <c r="CK71" s="2">
        <v>90.85109099742543</v>
      </c>
      <c r="CL71" s="2">
        <v>9.1489090025745651E-2</v>
      </c>
      <c r="CM71" s="2">
        <v>0.90851090997425421</v>
      </c>
      <c r="CN71" s="7">
        <v>9.9999999999999992E-2</v>
      </c>
      <c r="CO71" s="2">
        <v>999.82756471885989</v>
      </c>
      <c r="CP71" s="2">
        <v>22.605239718645546</v>
      </c>
      <c r="CQ71" s="2">
        <v>1.785924079359362</v>
      </c>
      <c r="CR71" s="2">
        <v>0.22147617977379372</v>
      </c>
      <c r="CS71" s="136">
        <v>56.691416666666662</v>
      </c>
      <c r="CT71" s="2">
        <v>161.1043611111111</v>
      </c>
      <c r="CU71" s="2" t="s">
        <v>168</v>
      </c>
      <c r="CV71" s="2" t="s">
        <v>15</v>
      </c>
      <c r="CW71" s="2" t="s">
        <v>1858</v>
      </c>
      <c r="CX71" s="2" t="s">
        <v>1776</v>
      </c>
      <c r="CY71" s="2" t="s">
        <v>1773</v>
      </c>
      <c r="CZ71" s="2" t="s">
        <v>3</v>
      </c>
      <c r="DA71" s="2" t="s">
        <v>3</v>
      </c>
      <c r="DB71" s="2" t="s">
        <v>3</v>
      </c>
      <c r="DC71" s="2" t="s">
        <v>3</v>
      </c>
      <c r="DD71" s="2" t="s">
        <v>3</v>
      </c>
      <c r="DE71" s="2" t="s">
        <v>3</v>
      </c>
      <c r="DF71" s="2" t="s">
        <v>3</v>
      </c>
      <c r="DG71" s="2" t="s">
        <v>3</v>
      </c>
      <c r="DH71" s="2" t="s">
        <v>3</v>
      </c>
      <c r="DI71" s="2" t="s">
        <v>3</v>
      </c>
      <c r="DJ71" s="2" t="s">
        <v>3</v>
      </c>
      <c r="DK71" s="2" t="s">
        <v>3</v>
      </c>
      <c r="DL71" s="2" t="s">
        <v>3</v>
      </c>
      <c r="DM71" s="2" t="s">
        <v>3</v>
      </c>
      <c r="DN71" s="2" t="s">
        <v>3</v>
      </c>
      <c r="DO71" s="2" t="s">
        <v>3</v>
      </c>
      <c r="DP71" s="2" t="s">
        <v>3</v>
      </c>
      <c r="DQ71" s="2" t="s">
        <v>3</v>
      </c>
      <c r="DR71" s="2" t="s">
        <v>3</v>
      </c>
      <c r="DS71" s="2" t="s">
        <v>3</v>
      </c>
      <c r="DT71" s="2" t="s">
        <v>3</v>
      </c>
      <c r="DU71" s="2" t="s">
        <v>3</v>
      </c>
      <c r="DV71" s="2" t="s">
        <v>3</v>
      </c>
      <c r="DW71" s="2" t="s">
        <v>3</v>
      </c>
      <c r="DX71" s="2" t="s">
        <v>3</v>
      </c>
      <c r="DY71" s="2" t="s">
        <v>3</v>
      </c>
      <c r="DZ71" s="2" t="s">
        <v>3</v>
      </c>
      <c r="EA71" s="2" t="s">
        <v>3</v>
      </c>
      <c r="EB71" s="2" t="s">
        <v>3</v>
      </c>
      <c r="EC71" s="2" t="s">
        <v>3</v>
      </c>
      <c r="ED71" s="2" t="s">
        <v>3</v>
      </c>
      <c r="EE71" s="2" t="s">
        <v>3</v>
      </c>
      <c r="EF71" s="2" t="s">
        <v>3</v>
      </c>
      <c r="EG71" s="2" t="s">
        <v>3</v>
      </c>
      <c r="EH71" s="2" t="s">
        <v>3</v>
      </c>
      <c r="EI71" s="2" t="s">
        <v>3</v>
      </c>
      <c r="EJ71" s="2" t="s">
        <v>3</v>
      </c>
      <c r="EK71" s="2" t="s">
        <v>3</v>
      </c>
      <c r="EL71" s="2" t="s">
        <v>3</v>
      </c>
      <c r="EM71" s="2" t="s">
        <v>3</v>
      </c>
      <c r="EN71" s="2" t="s">
        <v>3</v>
      </c>
      <c r="EO71" s="2" t="s">
        <v>3</v>
      </c>
      <c r="EP71" s="2" t="s">
        <v>3</v>
      </c>
      <c r="EQ71" s="2" t="s">
        <v>3</v>
      </c>
      <c r="ER71" s="2" t="s">
        <v>3</v>
      </c>
      <c r="ES71" s="2" t="s">
        <v>3</v>
      </c>
      <c r="ET71" s="2" t="s">
        <v>3</v>
      </c>
      <c r="EU71" s="2" t="s">
        <v>3</v>
      </c>
      <c r="EV71" s="2" t="s">
        <v>3</v>
      </c>
      <c r="EW71" s="2" t="s">
        <v>3</v>
      </c>
      <c r="EX71" s="2" t="s">
        <v>3</v>
      </c>
      <c r="EY71" s="2" t="s">
        <v>3</v>
      </c>
      <c r="EZ71" s="2" t="s">
        <v>3</v>
      </c>
      <c r="FA71" s="2" t="s">
        <v>3</v>
      </c>
      <c r="FB71" s="17" t="s">
        <v>3</v>
      </c>
      <c r="FC71" s="17" t="s">
        <v>3</v>
      </c>
      <c r="FD71" s="17" t="s">
        <v>3</v>
      </c>
      <c r="FE71" s="17" t="s">
        <v>3</v>
      </c>
      <c r="FF71" s="3" t="s">
        <v>3</v>
      </c>
      <c r="FG71" s="18" t="s">
        <v>3</v>
      </c>
      <c r="FH71" s="18" t="s">
        <v>3</v>
      </c>
      <c r="FI71" s="18" t="s">
        <v>3</v>
      </c>
      <c r="FJ71" s="18" t="s">
        <v>3</v>
      </c>
      <c r="FK71" s="18" t="s">
        <v>3</v>
      </c>
      <c r="FL71" s="18" t="s">
        <v>3</v>
      </c>
      <c r="FM71" s="17" t="s">
        <v>3</v>
      </c>
      <c r="FN71" s="17" t="s">
        <v>3</v>
      </c>
      <c r="FO71" s="8" t="s">
        <v>3</v>
      </c>
      <c r="FQ71" s="138"/>
      <c r="FR71" s="138"/>
      <c r="FT71" s="140"/>
      <c r="FU71" s="2"/>
      <c r="FV71" s="138"/>
      <c r="FW71" s="121"/>
      <c r="FX71" s="121"/>
      <c r="FY71" s="23"/>
      <c r="FZ71" s="23"/>
      <c r="GA71" s="23"/>
      <c r="GB71" s="23"/>
      <c r="GC71" s="23"/>
      <c r="GD71" s="23"/>
      <c r="GE71" s="138"/>
      <c r="GF71" s="138"/>
      <c r="GG71" s="23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  <c r="IE71" s="138"/>
      <c r="IF71" s="138"/>
      <c r="IG71" s="138"/>
      <c r="IH71" s="138"/>
      <c r="II71" s="138"/>
      <c r="IJ71" s="138"/>
      <c r="IK71" s="138"/>
      <c r="IL71" s="138"/>
      <c r="IM71" s="138"/>
      <c r="IN71" s="138"/>
      <c r="IO71" s="138"/>
      <c r="IP71" s="138"/>
      <c r="IQ71" s="138"/>
      <c r="IR71" s="138"/>
      <c r="IS71" s="138"/>
      <c r="IT71" s="138"/>
      <c r="IU71" s="138"/>
      <c r="IV71" s="138"/>
      <c r="IW71" s="138"/>
      <c r="IX71" s="138"/>
      <c r="IY71" s="138"/>
      <c r="IZ71" s="138"/>
      <c r="JA71" s="138"/>
      <c r="JB71" s="138"/>
      <c r="JC71" s="138"/>
      <c r="JD71" s="138"/>
      <c r="JE71" s="138"/>
      <c r="JF71" s="138"/>
      <c r="JG71" s="138"/>
      <c r="JH71" s="138"/>
      <c r="JI71" s="138"/>
      <c r="JJ71" s="138"/>
      <c r="JK71" s="138"/>
      <c r="JL71" s="138"/>
      <c r="JM71" s="138"/>
    </row>
    <row r="72" spans="1:273" s="35" customFormat="1" x14ac:dyDescent="0.25">
      <c r="B72" s="7" t="s">
        <v>168</v>
      </c>
      <c r="C72" s="2" t="s">
        <v>169</v>
      </c>
      <c r="D72" s="2" t="s">
        <v>743</v>
      </c>
      <c r="E72" s="41">
        <v>120</v>
      </c>
      <c r="F72" s="2">
        <v>57.375</v>
      </c>
      <c r="G72" s="4">
        <v>1</v>
      </c>
      <c r="H72" s="2">
        <v>84.545543360533003</v>
      </c>
      <c r="I72" s="2" t="s">
        <v>3</v>
      </c>
      <c r="J72" s="2">
        <v>3.5999999999999997E-2</v>
      </c>
      <c r="K72" s="2" t="s">
        <v>3</v>
      </c>
      <c r="L72" s="2">
        <v>0.39250000000000002</v>
      </c>
      <c r="M72" s="2" t="s">
        <v>3</v>
      </c>
      <c r="N72" s="2">
        <v>10.753499999999999</v>
      </c>
      <c r="O72" s="2" t="s">
        <v>3</v>
      </c>
      <c r="P72" s="2">
        <v>41.68</v>
      </c>
      <c r="Q72" s="2" t="s">
        <v>3</v>
      </c>
      <c r="R72" s="2" t="s">
        <v>3</v>
      </c>
      <c r="S72" s="2" t="s">
        <v>3</v>
      </c>
      <c r="T72" s="2">
        <v>35.349499999999999</v>
      </c>
      <c r="U72" s="2" t="s">
        <v>3</v>
      </c>
      <c r="V72" s="2">
        <v>0.38750000000000001</v>
      </c>
      <c r="W72" s="2" t="s">
        <v>3</v>
      </c>
      <c r="X72" s="2">
        <v>6.8629999999999995</v>
      </c>
      <c r="Y72" s="2" t="s">
        <v>3</v>
      </c>
      <c r="Z72" s="2">
        <v>0.26300000000000001</v>
      </c>
      <c r="AA72" s="2" t="s">
        <v>3</v>
      </c>
      <c r="AB72" s="2" t="s">
        <v>3</v>
      </c>
      <c r="AC72" s="2" t="s">
        <v>3</v>
      </c>
      <c r="AD72" s="2">
        <v>95.725000000000009</v>
      </c>
      <c r="AE72" s="2" t="s">
        <v>3</v>
      </c>
      <c r="AF72" s="2">
        <v>21.923272381022144</v>
      </c>
      <c r="AG72" s="2" t="s">
        <v>3</v>
      </c>
      <c r="AH72" s="2">
        <v>14.921346542540402</v>
      </c>
      <c r="AI72" s="2" t="s">
        <v>3</v>
      </c>
      <c r="AJ72" s="2">
        <v>97.220118923562538</v>
      </c>
      <c r="AK72" s="2" t="s">
        <v>3</v>
      </c>
      <c r="AL72" s="2">
        <v>1.2513556212920759E-3</v>
      </c>
      <c r="AM72" s="2">
        <v>1.0260613620758773E-2</v>
      </c>
      <c r="AN72" s="2">
        <v>0.44058576410928091</v>
      </c>
      <c r="AO72" s="2">
        <v>1.1459509685598901</v>
      </c>
      <c r="AP72" s="2">
        <v>0.39031347817918799</v>
      </c>
      <c r="AQ72" s="2" t="s">
        <v>3</v>
      </c>
      <c r="AR72" s="2">
        <v>0.63732221865706429</v>
      </c>
      <c r="AS72" s="2">
        <v>1.1409351886701334E-2</v>
      </c>
      <c r="AT72" s="2">
        <v>0.35561629493801822</v>
      </c>
      <c r="AU72" s="2">
        <v>7.3528797615762219E-3</v>
      </c>
      <c r="AV72" s="2">
        <v>3.0000629253337698</v>
      </c>
      <c r="AW72" s="2">
        <v>4</v>
      </c>
      <c r="AX72" s="7">
        <v>0.35814533334038595</v>
      </c>
      <c r="AY72" s="2" t="s">
        <v>3</v>
      </c>
      <c r="AZ72" s="2">
        <v>0.6418546666596141</v>
      </c>
      <c r="BA72" s="2" t="s">
        <v>3</v>
      </c>
      <c r="BB72" s="2">
        <v>1.6328470685413474</v>
      </c>
      <c r="BC72" s="2" t="s">
        <v>3</v>
      </c>
      <c r="BD72" s="2">
        <v>5.3416738840757576</v>
      </c>
      <c r="BE72" s="2" t="s">
        <v>3</v>
      </c>
      <c r="BF72" s="2">
        <v>0.37981697150150878</v>
      </c>
      <c r="BG72" s="2" t="s">
        <v>3</v>
      </c>
      <c r="BH72" s="2">
        <v>0.19744211070584158</v>
      </c>
      <c r="BI72" s="2" t="s">
        <v>3</v>
      </c>
      <c r="BJ72" s="2">
        <v>0.57968528028641531</v>
      </c>
      <c r="BK72" s="2" t="s">
        <v>3</v>
      </c>
      <c r="BL72" s="2">
        <v>0.22287260900774314</v>
      </c>
      <c r="BM72" s="2" t="s">
        <v>3</v>
      </c>
      <c r="BN72" s="2">
        <v>0.72229715515754589</v>
      </c>
      <c r="BO72" s="8" t="s">
        <v>3</v>
      </c>
      <c r="BP72" s="2">
        <v>38.838000000000001</v>
      </c>
      <c r="BQ72" s="2" t="s">
        <v>3</v>
      </c>
      <c r="BR72" s="2" t="s">
        <v>3</v>
      </c>
      <c r="BS72" s="2" t="s">
        <v>3</v>
      </c>
      <c r="BT72" s="2">
        <v>14.483000000000001</v>
      </c>
      <c r="BU72" s="2" t="s">
        <v>3</v>
      </c>
      <c r="BV72" s="2">
        <v>0.27750000000000002</v>
      </c>
      <c r="BW72" s="2" t="s">
        <v>3</v>
      </c>
      <c r="BX72" s="2">
        <v>44.451000000000001</v>
      </c>
      <c r="BY72" s="2" t="s">
        <v>3</v>
      </c>
      <c r="BZ72" s="2">
        <v>0.16650000000000001</v>
      </c>
      <c r="CA72" s="2" t="s">
        <v>3</v>
      </c>
      <c r="CB72" s="2">
        <v>0.35549999999999998</v>
      </c>
      <c r="CC72" s="2" t="s">
        <v>3</v>
      </c>
      <c r="CD72" s="2">
        <v>2.1999999999999999E-2</v>
      </c>
      <c r="CE72" s="2" t="s">
        <v>3</v>
      </c>
      <c r="CF72" s="2" t="s">
        <v>3</v>
      </c>
      <c r="CG72" s="2" t="s">
        <v>3</v>
      </c>
      <c r="CH72" s="2" t="s">
        <v>3</v>
      </c>
      <c r="CI72" s="2" t="s">
        <v>3</v>
      </c>
      <c r="CJ72" s="2">
        <v>98.593500000000006</v>
      </c>
      <c r="CK72" s="2">
        <v>84.545543360533003</v>
      </c>
      <c r="CL72" s="2">
        <v>0.15454456639466996</v>
      </c>
      <c r="CM72" s="2">
        <v>0.84545543360533004</v>
      </c>
      <c r="CN72" s="7">
        <v>0.1</v>
      </c>
      <c r="CO72" s="2">
        <v>847.67758444573769</v>
      </c>
      <c r="CP72" s="2" t="s">
        <v>3</v>
      </c>
      <c r="CQ72" s="2">
        <v>2.2074063864291502</v>
      </c>
      <c r="CR72" s="2" t="s">
        <v>3</v>
      </c>
      <c r="CS72" s="136">
        <v>57.375</v>
      </c>
      <c r="CT72" s="2">
        <v>161.18026666666665</v>
      </c>
      <c r="CU72" s="2" t="s">
        <v>168</v>
      </c>
      <c r="CV72" s="2" t="s">
        <v>16</v>
      </c>
      <c r="CW72" s="2" t="s">
        <v>3</v>
      </c>
      <c r="CX72" s="2" t="s">
        <v>3</v>
      </c>
      <c r="CY72" s="2" t="s">
        <v>1663</v>
      </c>
      <c r="CZ72" s="2">
        <v>54.533401325854172</v>
      </c>
      <c r="DA72" s="2">
        <v>0.66292707802141781</v>
      </c>
      <c r="DB72" s="2">
        <v>15.900050994390618</v>
      </c>
      <c r="DC72" s="2">
        <v>6.8434472208057127</v>
      </c>
      <c r="DD72" s="2">
        <v>0.12238653748087712</v>
      </c>
      <c r="DE72" s="2">
        <v>9.2299847016828167</v>
      </c>
      <c r="DF72" s="2">
        <v>7.6491585925548211</v>
      </c>
      <c r="DG72" s="2">
        <v>3.7429882712901588</v>
      </c>
      <c r="DH72" s="2">
        <v>1.1524732279449261</v>
      </c>
      <c r="DI72" s="2">
        <v>0.16318204997450284</v>
      </c>
      <c r="DJ72" s="2">
        <v>100.00000000000004</v>
      </c>
      <c r="DK72" s="2">
        <v>0.70624770070315712</v>
      </c>
      <c r="DL72" s="2" t="s">
        <v>3</v>
      </c>
      <c r="DM72" s="2" t="s">
        <v>3</v>
      </c>
      <c r="DN72" s="2" t="s">
        <v>3</v>
      </c>
      <c r="DO72" s="2" t="s">
        <v>3</v>
      </c>
      <c r="DP72" s="2">
        <v>160</v>
      </c>
      <c r="DQ72" s="2">
        <v>552</v>
      </c>
      <c r="DR72" s="2">
        <v>30</v>
      </c>
      <c r="DS72" s="2">
        <v>149</v>
      </c>
      <c r="DT72" s="2" t="s">
        <v>3</v>
      </c>
      <c r="DU72" s="2">
        <v>62</v>
      </c>
      <c r="DV72" s="2">
        <v>21</v>
      </c>
      <c r="DW72" s="2">
        <v>21</v>
      </c>
      <c r="DX72" s="2">
        <v>412</v>
      </c>
      <c r="DY72" s="2">
        <v>17</v>
      </c>
      <c r="DZ72" s="2">
        <v>84</v>
      </c>
      <c r="EA72" s="2">
        <v>5</v>
      </c>
      <c r="EB72" s="2" t="s">
        <v>3</v>
      </c>
      <c r="EC72" s="2" t="s">
        <v>3</v>
      </c>
      <c r="ED72" s="2" t="s">
        <v>3</v>
      </c>
      <c r="EE72" s="2" t="s">
        <v>3</v>
      </c>
      <c r="EF72" s="2">
        <v>431</v>
      </c>
      <c r="EG72" s="2" t="s">
        <v>3</v>
      </c>
      <c r="EH72" s="2" t="s">
        <v>3</v>
      </c>
      <c r="EI72" s="2" t="s">
        <v>3</v>
      </c>
      <c r="EJ72" s="2" t="s">
        <v>3</v>
      </c>
      <c r="EK72" s="2" t="s">
        <v>3</v>
      </c>
      <c r="EL72" s="2" t="s">
        <v>3</v>
      </c>
      <c r="EM72" s="2" t="s">
        <v>3</v>
      </c>
      <c r="EN72" s="2" t="s">
        <v>3</v>
      </c>
      <c r="EO72" s="2" t="s">
        <v>3</v>
      </c>
      <c r="EP72" s="2" t="s">
        <v>3</v>
      </c>
      <c r="EQ72" s="2" t="s">
        <v>3</v>
      </c>
      <c r="ER72" s="2" t="s">
        <v>3</v>
      </c>
      <c r="ES72" s="2" t="s">
        <v>3</v>
      </c>
      <c r="ET72" s="2" t="s">
        <v>3</v>
      </c>
      <c r="EU72" s="2" t="s">
        <v>3</v>
      </c>
      <c r="EV72" s="2" t="s">
        <v>3</v>
      </c>
      <c r="EW72" s="2" t="s">
        <v>3</v>
      </c>
      <c r="EX72" s="2" t="s">
        <v>3</v>
      </c>
      <c r="EY72" s="2" t="s">
        <v>3</v>
      </c>
      <c r="EZ72" s="2" t="s">
        <v>3</v>
      </c>
      <c r="FA72" s="2" t="s">
        <v>3</v>
      </c>
      <c r="FB72" s="17">
        <v>0.70352700000000001</v>
      </c>
      <c r="FC72" s="17">
        <v>3.0000000000000001E-6</v>
      </c>
      <c r="FD72" s="17">
        <v>0.51305299999999998</v>
      </c>
      <c r="FE72" s="17">
        <v>3.0000000000000001E-6</v>
      </c>
      <c r="FF72" s="3">
        <v>8.095381146149272</v>
      </c>
      <c r="FG72" s="18" t="s">
        <v>3</v>
      </c>
      <c r="FH72" s="18" t="s">
        <v>3</v>
      </c>
      <c r="FI72" s="18" t="s">
        <v>3</v>
      </c>
      <c r="FJ72" s="18" t="s">
        <v>3</v>
      </c>
      <c r="FK72" s="18" t="s">
        <v>3</v>
      </c>
      <c r="FL72" s="18" t="s">
        <v>3</v>
      </c>
      <c r="FM72" s="17" t="s">
        <v>3</v>
      </c>
      <c r="FN72" s="17" t="s">
        <v>3</v>
      </c>
      <c r="FO72" s="8">
        <v>6.22</v>
      </c>
      <c r="FQ72" s="138"/>
      <c r="FR72" s="138"/>
      <c r="FT72" s="140"/>
      <c r="FU72" s="2"/>
      <c r="FV72" s="138"/>
      <c r="FW72" s="121"/>
      <c r="FX72" s="121"/>
      <c r="FY72" s="23"/>
      <c r="FZ72" s="23"/>
      <c r="GA72" s="23"/>
      <c r="GB72" s="23"/>
      <c r="GC72" s="23"/>
      <c r="GD72" s="23"/>
      <c r="GE72" s="138"/>
      <c r="GF72" s="138"/>
      <c r="GG72" s="23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  <c r="IU72" s="138"/>
      <c r="IV72" s="138"/>
      <c r="IW72" s="138"/>
      <c r="IX72" s="138"/>
      <c r="IY72" s="138"/>
      <c r="IZ72" s="138"/>
      <c r="JA72" s="138"/>
      <c r="JB72" s="138"/>
      <c r="JC72" s="138"/>
      <c r="JD72" s="138"/>
      <c r="JE72" s="138"/>
      <c r="JF72" s="138"/>
      <c r="JG72" s="138"/>
      <c r="JH72" s="138"/>
      <c r="JI72" s="138"/>
      <c r="JJ72" s="138"/>
      <c r="JK72" s="138"/>
      <c r="JL72" s="138"/>
      <c r="JM72" s="138"/>
    </row>
    <row r="73" spans="1:273" x14ac:dyDescent="0.25">
      <c r="B73" s="7" t="s">
        <v>168</v>
      </c>
      <c r="C73" s="2" t="s">
        <v>169</v>
      </c>
      <c r="D73" s="2" t="s">
        <v>170</v>
      </c>
      <c r="E73" s="41">
        <v>120</v>
      </c>
      <c r="F73" s="2">
        <v>57.353166666666667</v>
      </c>
      <c r="G73" s="4">
        <v>10</v>
      </c>
      <c r="H73" s="2">
        <v>89.788406870561062</v>
      </c>
      <c r="I73" s="2">
        <v>0.71742729542969441</v>
      </c>
      <c r="J73" s="2">
        <v>0.10830000000000002</v>
      </c>
      <c r="K73" s="2">
        <v>3.7247072964790726E-2</v>
      </c>
      <c r="L73" s="2">
        <v>0.39414999999999994</v>
      </c>
      <c r="M73" s="2">
        <v>5.0213461010636132E-2</v>
      </c>
      <c r="N73" s="2">
        <v>19.096250000000001</v>
      </c>
      <c r="O73" s="2">
        <v>0.63673277361857228</v>
      </c>
      <c r="P73" s="2">
        <v>43.833299999999994</v>
      </c>
      <c r="Q73" s="2">
        <v>1.645537841828284</v>
      </c>
      <c r="R73" s="2" t="s">
        <v>3</v>
      </c>
      <c r="S73" s="2" t="s">
        <v>3</v>
      </c>
      <c r="T73" s="2">
        <v>21.746749999999999</v>
      </c>
      <c r="U73" s="2">
        <v>2.1205695546506158</v>
      </c>
      <c r="V73" s="2">
        <v>0.24359999999999998</v>
      </c>
      <c r="W73" s="2">
        <v>5.2899695441257319E-2</v>
      </c>
      <c r="X73" s="2">
        <v>12.828250000000002</v>
      </c>
      <c r="Y73" s="2">
        <v>1.0462725704455156</v>
      </c>
      <c r="Z73" s="2">
        <v>0.15999999999999998</v>
      </c>
      <c r="AA73" s="2">
        <v>3.3382463792969171E-2</v>
      </c>
      <c r="AB73" s="2" t="s">
        <v>3</v>
      </c>
      <c r="AC73" s="2" t="s">
        <v>3</v>
      </c>
      <c r="AD73" s="2">
        <v>98.410600000000017</v>
      </c>
      <c r="AE73" s="2">
        <v>0.56394275714236297</v>
      </c>
      <c r="AF73" s="2">
        <v>15.177566378068073</v>
      </c>
      <c r="AG73" s="2">
        <v>1.5453381286762153</v>
      </c>
      <c r="AH73" s="2">
        <v>7.3007152944342355</v>
      </c>
      <c r="AI73" s="2">
        <v>0.90845589011926131</v>
      </c>
      <c r="AJ73" s="2">
        <v>99.142131672502302</v>
      </c>
      <c r="AK73" s="2">
        <v>0.54859526485417021</v>
      </c>
      <c r="AL73" s="2">
        <v>3.4078909252157922E-3</v>
      </c>
      <c r="AM73" s="2">
        <v>9.3400922710469136E-3</v>
      </c>
      <c r="AN73" s="2">
        <v>0.7090666989764941</v>
      </c>
      <c r="AO73" s="2">
        <v>1.0921820937860747</v>
      </c>
      <c r="AP73" s="2">
        <v>0.17317315548746426</v>
      </c>
      <c r="AQ73" s="2" t="s">
        <v>3</v>
      </c>
      <c r="AR73" s="2">
        <v>0.40017861433772717</v>
      </c>
      <c r="AS73" s="2">
        <v>6.5108444184815541E-3</v>
      </c>
      <c r="AT73" s="2">
        <v>0.60212973805746361</v>
      </c>
      <c r="AU73" s="2">
        <v>4.0519144187526196E-3</v>
      </c>
      <c r="AV73" s="2">
        <v>3.0000410426787205</v>
      </c>
      <c r="AW73" s="2">
        <v>4</v>
      </c>
      <c r="AX73" s="7">
        <v>0.60071120741017103</v>
      </c>
      <c r="AY73" s="2">
        <v>4.4278139979650959E-2</v>
      </c>
      <c r="AZ73" s="2">
        <v>0.39928879258982897</v>
      </c>
      <c r="BA73" s="2">
        <v>4.4278139979650424E-2</v>
      </c>
      <c r="BB73" s="2">
        <v>2.3267145999389585</v>
      </c>
      <c r="BC73" s="2">
        <v>0.22787363842298913</v>
      </c>
      <c r="BD73" s="2">
        <v>8.5064524560265475</v>
      </c>
      <c r="BE73" s="2">
        <v>1.081479783994393</v>
      </c>
      <c r="BF73" s="2">
        <v>0.30191234348630946</v>
      </c>
      <c r="BG73" s="2">
        <v>2.1382763822815301E-2</v>
      </c>
      <c r="BH73" s="2">
        <v>8.7715586442615706E-2</v>
      </c>
      <c r="BI73" s="2">
        <v>1.1348714857898946E-2</v>
      </c>
      <c r="BJ73" s="2">
        <v>0.55314763940686384</v>
      </c>
      <c r="BK73" s="2">
        <v>1.8541352889605085E-2</v>
      </c>
      <c r="BL73" s="2">
        <v>0.35913677415052037</v>
      </c>
      <c r="BM73" s="2">
        <v>1.1344976776135066E-2</v>
      </c>
      <c r="BN73" s="2">
        <v>0.60623123632101672</v>
      </c>
      <c r="BO73" s="8">
        <v>1.4703400857308785E-2</v>
      </c>
      <c r="BP73" s="2">
        <v>40.407550000000001</v>
      </c>
      <c r="BQ73" s="2">
        <v>0.29615193641852999</v>
      </c>
      <c r="BR73" s="2" t="s">
        <v>3</v>
      </c>
      <c r="BS73" s="2" t="s">
        <v>3</v>
      </c>
      <c r="BT73" s="2">
        <v>9.9228500000000004</v>
      </c>
      <c r="BU73" s="2">
        <v>0.65770311818225946</v>
      </c>
      <c r="BV73" s="2">
        <v>0.16695000000000002</v>
      </c>
      <c r="BW73" s="2">
        <v>1.4398012980192016E-2</v>
      </c>
      <c r="BX73" s="2">
        <v>48.965549999999993</v>
      </c>
      <c r="BY73" s="2">
        <v>0.76803061462418465</v>
      </c>
      <c r="BZ73" s="2">
        <v>0.1095</v>
      </c>
      <c r="CA73" s="2">
        <v>1.1568635759385519E-2</v>
      </c>
      <c r="CB73" s="2">
        <v>0.33244444444444449</v>
      </c>
      <c r="CC73" s="2">
        <v>4.058897975778334E-2</v>
      </c>
      <c r="CD73" s="2">
        <v>9.5000000000000001E-2</v>
      </c>
      <c r="CE73" s="2">
        <v>4.9338963642676294E-2</v>
      </c>
      <c r="CF73" s="2" t="s">
        <v>3</v>
      </c>
      <c r="CG73" s="2" t="s">
        <v>3</v>
      </c>
      <c r="CH73" s="2" t="s">
        <v>3</v>
      </c>
      <c r="CI73" s="2" t="s">
        <v>3</v>
      </c>
      <c r="CJ73" s="2">
        <v>99.9666</v>
      </c>
      <c r="CK73" s="2">
        <v>89.788406870561062</v>
      </c>
      <c r="CL73" s="2">
        <v>0.10211593129438942</v>
      </c>
      <c r="CM73" s="2">
        <v>0.89788406870561044</v>
      </c>
      <c r="CN73" s="7">
        <v>9.9999999999999992E-2</v>
      </c>
      <c r="CO73" s="2">
        <v>924.05935459262787</v>
      </c>
      <c r="CP73" s="2">
        <v>66.866118189509692</v>
      </c>
      <c r="CQ73" s="2">
        <v>1.3662133707620607</v>
      </c>
      <c r="CR73" s="2">
        <v>0.23472332910803417</v>
      </c>
      <c r="CS73" s="136">
        <v>57.353166666666667</v>
      </c>
      <c r="CT73" s="2">
        <v>161.44550000000001</v>
      </c>
      <c r="CU73" s="2" t="s">
        <v>168</v>
      </c>
      <c r="CV73" s="2" t="s">
        <v>16</v>
      </c>
      <c r="CW73" s="2" t="s">
        <v>3</v>
      </c>
      <c r="CX73" s="2" t="s">
        <v>3</v>
      </c>
      <c r="CY73" s="2" t="s">
        <v>170</v>
      </c>
      <c r="CZ73" s="2">
        <v>50.741417834653667</v>
      </c>
      <c r="DA73" s="2">
        <v>0.86329473898029641</v>
      </c>
      <c r="DB73" s="2">
        <v>15.133048953889904</v>
      </c>
      <c r="DC73" s="2">
        <v>8.592321755027422</v>
      </c>
      <c r="DD73" s="2">
        <v>0.16250253910217344</v>
      </c>
      <c r="DE73" s="2">
        <v>10.786106032906764</v>
      </c>
      <c r="DF73" s="2">
        <v>10.075157424334755</v>
      </c>
      <c r="DG73" s="2">
        <v>2.6305098517164329</v>
      </c>
      <c r="DH73" s="2">
        <v>0.79219987812309567</v>
      </c>
      <c r="DI73" s="2">
        <v>0.2234409912654885</v>
      </c>
      <c r="DJ73" s="2">
        <v>100.00000000000001</v>
      </c>
      <c r="DK73" s="2">
        <v>0.69113975688160456</v>
      </c>
      <c r="DL73" s="2" t="s">
        <v>3</v>
      </c>
      <c r="DM73" s="2" t="s">
        <v>3</v>
      </c>
      <c r="DN73" s="2" t="s">
        <v>3</v>
      </c>
      <c r="DO73" s="2" t="s">
        <v>3</v>
      </c>
      <c r="DP73" s="2">
        <v>237</v>
      </c>
      <c r="DQ73" s="2">
        <v>759</v>
      </c>
      <c r="DR73" s="2">
        <v>46</v>
      </c>
      <c r="DS73" s="2">
        <v>136</v>
      </c>
      <c r="DT73" s="2" t="s">
        <v>3</v>
      </c>
      <c r="DU73" s="2">
        <v>71</v>
      </c>
      <c r="DV73" s="2">
        <v>14</v>
      </c>
      <c r="DW73" s="2">
        <v>12</v>
      </c>
      <c r="DX73" s="2">
        <v>356</v>
      </c>
      <c r="DY73" s="2">
        <v>18</v>
      </c>
      <c r="DZ73" s="2">
        <v>77</v>
      </c>
      <c r="EA73" s="2">
        <v>4</v>
      </c>
      <c r="EB73" s="2" t="s">
        <v>3</v>
      </c>
      <c r="EC73" s="2" t="s">
        <v>3</v>
      </c>
      <c r="ED73" s="2" t="s">
        <v>3</v>
      </c>
      <c r="EE73" s="2" t="s">
        <v>3</v>
      </c>
      <c r="EF73" s="2">
        <v>191</v>
      </c>
      <c r="EG73" s="2" t="s">
        <v>3</v>
      </c>
      <c r="EH73" s="2" t="s">
        <v>3</v>
      </c>
      <c r="EI73" s="2" t="s">
        <v>3</v>
      </c>
      <c r="EJ73" s="2" t="s">
        <v>3</v>
      </c>
      <c r="EK73" s="2" t="s">
        <v>3</v>
      </c>
      <c r="EL73" s="2" t="s">
        <v>3</v>
      </c>
      <c r="EM73" s="2" t="s">
        <v>3</v>
      </c>
      <c r="EN73" s="2" t="s">
        <v>3</v>
      </c>
      <c r="EO73" s="2" t="s">
        <v>3</v>
      </c>
      <c r="EP73" s="2" t="s">
        <v>3</v>
      </c>
      <c r="EQ73" s="2" t="s">
        <v>3</v>
      </c>
      <c r="ER73" s="2" t="s">
        <v>3</v>
      </c>
      <c r="ES73" s="2" t="s">
        <v>3</v>
      </c>
      <c r="ET73" s="2" t="s">
        <v>3</v>
      </c>
      <c r="EU73" s="2" t="s">
        <v>3</v>
      </c>
      <c r="EV73" s="2" t="s">
        <v>3</v>
      </c>
      <c r="EW73" s="2" t="s">
        <v>3</v>
      </c>
      <c r="EX73" s="2" t="s">
        <v>3</v>
      </c>
      <c r="EY73" s="2" t="s">
        <v>3</v>
      </c>
      <c r="EZ73" s="2" t="s">
        <v>3</v>
      </c>
      <c r="FA73" s="2" t="s">
        <v>3</v>
      </c>
      <c r="FB73" s="17">
        <v>0.70331500000000002</v>
      </c>
      <c r="FC73" s="17">
        <v>3.0000000000000001E-6</v>
      </c>
      <c r="FD73" s="17">
        <v>0.513046</v>
      </c>
      <c r="FE73" s="17">
        <v>5.0000000000000004E-6</v>
      </c>
      <c r="FF73" s="3">
        <v>7.9588325485024924</v>
      </c>
      <c r="FG73" s="18" t="s">
        <v>3</v>
      </c>
      <c r="FH73" s="18" t="s">
        <v>3</v>
      </c>
      <c r="FI73" s="18" t="s">
        <v>3</v>
      </c>
      <c r="FJ73" s="18" t="s">
        <v>3</v>
      </c>
      <c r="FK73" s="18" t="s">
        <v>3</v>
      </c>
      <c r="FL73" s="18" t="s">
        <v>3</v>
      </c>
      <c r="FM73" s="17" t="s">
        <v>3</v>
      </c>
      <c r="FN73" s="17" t="s">
        <v>3</v>
      </c>
      <c r="FO73" s="8">
        <v>5.4</v>
      </c>
      <c r="FT73" s="140"/>
      <c r="FU73" s="2"/>
      <c r="FW73" s="121"/>
      <c r="FX73" s="121"/>
      <c r="FY73" s="23"/>
      <c r="FZ73" s="23"/>
      <c r="GA73" s="23"/>
      <c r="GB73" s="23"/>
      <c r="GC73" s="23"/>
      <c r="GD73" s="23"/>
      <c r="GG73" s="23"/>
    </row>
    <row r="74" spans="1:273" x14ac:dyDescent="0.25">
      <c r="B74" s="7" t="s">
        <v>168</v>
      </c>
      <c r="C74" s="2" t="s">
        <v>169</v>
      </c>
      <c r="D74" s="2" t="s">
        <v>172</v>
      </c>
      <c r="E74" s="41">
        <v>120</v>
      </c>
      <c r="F74" s="2">
        <v>57.400333333333336</v>
      </c>
      <c r="G74" s="4">
        <v>2</v>
      </c>
      <c r="H74" s="2">
        <v>90.430443014084261</v>
      </c>
      <c r="I74" s="2">
        <v>0.19693912170668393</v>
      </c>
      <c r="J74" s="2">
        <v>9.7250000000000003E-2</v>
      </c>
      <c r="K74" s="2">
        <v>3.1819805153394665E-3</v>
      </c>
      <c r="L74" s="2">
        <v>0.30599999999999999</v>
      </c>
      <c r="M74" s="2">
        <v>1.4142135623730963E-3</v>
      </c>
      <c r="N74" s="2">
        <v>16.835500000000003</v>
      </c>
      <c r="O74" s="2">
        <v>6.0811183182044558E-2</v>
      </c>
      <c r="P74" s="2">
        <v>48.167499999999997</v>
      </c>
      <c r="Q74" s="2">
        <v>0.19940411229460392</v>
      </c>
      <c r="R74" s="2" t="s">
        <v>3</v>
      </c>
      <c r="S74" s="2" t="s">
        <v>3</v>
      </c>
      <c r="T74" s="2">
        <v>19.12275</v>
      </c>
      <c r="U74" s="2">
        <v>0.23935564543164872</v>
      </c>
      <c r="V74" s="2">
        <v>0.2225</v>
      </c>
      <c r="W74" s="2">
        <v>7.0710678118654814E-3</v>
      </c>
      <c r="X74" s="2">
        <v>13.3665</v>
      </c>
      <c r="Y74" s="2">
        <v>0.37618080759124334</v>
      </c>
      <c r="Z74" s="2">
        <v>0.13800000000000001</v>
      </c>
      <c r="AA74" s="2">
        <v>4.1012193308819708E-2</v>
      </c>
      <c r="AB74" s="2" t="s">
        <v>3</v>
      </c>
      <c r="AC74" s="2" t="s">
        <v>3</v>
      </c>
      <c r="AD74" s="2">
        <v>98.256</v>
      </c>
      <c r="AE74" s="2">
        <v>0.36133156518632276</v>
      </c>
      <c r="AF74" s="2">
        <v>13.872632883357586</v>
      </c>
      <c r="AG74" s="2">
        <v>0.41716148594455993</v>
      </c>
      <c r="AH74" s="2">
        <v>5.8347600762863028</v>
      </c>
      <c r="AI74" s="2">
        <v>0.19760595744933504</v>
      </c>
      <c r="AJ74" s="2">
        <v>98.840642959643887</v>
      </c>
      <c r="AK74" s="2">
        <v>0.38113168212275284</v>
      </c>
      <c r="AL74" s="2">
        <v>3.088084843575231E-3</v>
      </c>
      <c r="AM74" s="2">
        <v>7.3068187724615961E-3</v>
      </c>
      <c r="AN74" s="2">
        <v>0.63005893958577719</v>
      </c>
      <c r="AO74" s="2">
        <v>1.209668270802025</v>
      </c>
      <c r="AP74" s="2">
        <v>0.13940041694308536</v>
      </c>
      <c r="AQ74" s="2" t="s">
        <v>3</v>
      </c>
      <c r="AR74" s="2">
        <v>0.36840924931432906</v>
      </c>
      <c r="AS74" s="2">
        <v>5.9835305390123E-3</v>
      </c>
      <c r="AT74" s="2">
        <v>0.63259866791359098</v>
      </c>
      <c r="AU74" s="2">
        <v>3.5273040046628493E-3</v>
      </c>
      <c r="AV74" s="2">
        <v>3.0000412827185197</v>
      </c>
      <c r="AW74" s="2">
        <v>4</v>
      </c>
      <c r="AX74" s="7">
        <v>0.63195638903982376</v>
      </c>
      <c r="AY74" s="2">
        <v>1.3539543569625365E-2</v>
      </c>
      <c r="AZ74" s="2">
        <v>0.36804361096017624</v>
      </c>
      <c r="BA74" s="2">
        <v>1.3539543569625365E-2</v>
      </c>
      <c r="BB74" s="2">
        <v>2.6451740975838964</v>
      </c>
      <c r="BC74" s="2">
        <v>0.16904065911786892</v>
      </c>
      <c r="BD74" s="2">
        <v>10.048072467587893</v>
      </c>
      <c r="BE74" s="2">
        <v>0.8400699935875694</v>
      </c>
      <c r="BF74" s="2">
        <v>0.27463062020642076</v>
      </c>
      <c r="BG74" s="2">
        <v>1.2735671825500214E-2</v>
      </c>
      <c r="BH74" s="2">
        <v>7.0435156961586892E-2</v>
      </c>
      <c r="BI74" s="2">
        <v>1.9583831040918148E-3</v>
      </c>
      <c r="BJ74" s="2">
        <v>0.61121294326745479</v>
      </c>
      <c r="BK74" s="2">
        <v>1.1772210708743719E-3</v>
      </c>
      <c r="BL74" s="2">
        <v>0.31835189977095835</v>
      </c>
      <c r="BM74" s="2">
        <v>7.8116203321745262E-4</v>
      </c>
      <c r="BN74" s="2">
        <v>0.65752600715175857</v>
      </c>
      <c r="BO74" s="8">
        <v>1.1883705893123091E-4</v>
      </c>
      <c r="BP74" s="2">
        <v>39.543000000000006</v>
      </c>
      <c r="BQ74" s="2">
        <v>0.12162236636408912</v>
      </c>
      <c r="BR74" s="2" t="s">
        <v>3</v>
      </c>
      <c r="BS74" s="2" t="s">
        <v>3</v>
      </c>
      <c r="BT74" s="2">
        <v>9.3352500000000003</v>
      </c>
      <c r="BU74" s="2">
        <v>3.4294678887548016E-2</v>
      </c>
      <c r="BV74" s="2">
        <v>8.8250000000000009E-2</v>
      </c>
      <c r="BW74" s="2">
        <v>8.1670833227046255E-2</v>
      </c>
      <c r="BX74" s="2">
        <v>49.5015</v>
      </c>
      <c r="BY74" s="2">
        <v>0.94469465966522648</v>
      </c>
      <c r="BZ74" s="2">
        <v>9.2999999999999999E-2</v>
      </c>
      <c r="CA74" s="2" t="s">
        <v>3</v>
      </c>
      <c r="CB74" s="2">
        <v>0.3</v>
      </c>
      <c r="CC74" s="2">
        <v>0.2064751801064719</v>
      </c>
      <c r="CD74" s="2">
        <v>7.7499999999999999E-2</v>
      </c>
      <c r="CE74" s="2" t="s">
        <v>3</v>
      </c>
      <c r="CF74" s="2" t="s">
        <v>3</v>
      </c>
      <c r="CG74" s="2" t="s">
        <v>3</v>
      </c>
      <c r="CH74" s="2" t="s">
        <v>3</v>
      </c>
      <c r="CI74" s="2" t="s">
        <v>3</v>
      </c>
      <c r="CJ74" s="2">
        <v>98.853250000000003</v>
      </c>
      <c r="CK74" s="2">
        <v>90.430443014084261</v>
      </c>
      <c r="CL74" s="2">
        <v>9.5695569859157323E-2</v>
      </c>
      <c r="CM74" s="2">
        <v>0.90430443014084272</v>
      </c>
      <c r="CN74" s="7">
        <v>0.1</v>
      </c>
      <c r="CO74" s="2">
        <v>973.55421123536121</v>
      </c>
      <c r="CP74" s="2">
        <v>19.705164552904805</v>
      </c>
      <c r="CQ74" s="2">
        <v>0.99934683779605105</v>
      </c>
      <c r="CR74" s="2">
        <v>5.8327155413590383E-2</v>
      </c>
      <c r="CS74" s="136">
        <v>57.400333333333336</v>
      </c>
      <c r="CT74" s="2">
        <v>161.04759999999999</v>
      </c>
      <c r="CU74" s="2" t="s">
        <v>168</v>
      </c>
      <c r="CV74" s="2" t="s">
        <v>16</v>
      </c>
      <c r="CW74" s="2" t="s">
        <v>3</v>
      </c>
      <c r="CX74" s="2" t="s">
        <v>3</v>
      </c>
      <c r="CY74" s="2" t="s">
        <v>172</v>
      </c>
      <c r="CZ74" s="2">
        <v>53.848506473646651</v>
      </c>
      <c r="DA74" s="2">
        <v>0.73401977775512284</v>
      </c>
      <c r="DB74" s="2">
        <v>14.965847690896114</v>
      </c>
      <c r="DC74" s="2">
        <v>7.5848710368029355</v>
      </c>
      <c r="DD74" s="2">
        <v>0.14272606789682946</v>
      </c>
      <c r="DE74" s="2">
        <v>9.960240595371598</v>
      </c>
      <c r="DF74" s="2">
        <v>8.3902538485064735</v>
      </c>
      <c r="DG74" s="2">
        <v>3.0686104597818327</v>
      </c>
      <c r="DH74" s="2">
        <v>1.1112243857681721</v>
      </c>
      <c r="DI74" s="2">
        <v>0.19369966357426854</v>
      </c>
      <c r="DJ74" s="2">
        <v>100</v>
      </c>
      <c r="DK74" s="2">
        <v>0.70067389429293392</v>
      </c>
      <c r="DL74" s="2" t="s">
        <v>3</v>
      </c>
      <c r="DM74" s="2" t="s">
        <v>3</v>
      </c>
      <c r="DN74" s="2" t="s">
        <v>3</v>
      </c>
      <c r="DO74" s="2" t="s">
        <v>3</v>
      </c>
      <c r="DP74" s="2">
        <v>184</v>
      </c>
      <c r="DQ74" s="2">
        <v>772</v>
      </c>
      <c r="DR74" s="2">
        <v>36</v>
      </c>
      <c r="DS74" s="2">
        <v>146</v>
      </c>
      <c r="DT74" s="2" t="s">
        <v>3</v>
      </c>
      <c r="DU74" s="2">
        <v>71</v>
      </c>
      <c r="DV74" s="2">
        <v>18</v>
      </c>
      <c r="DW74" s="2">
        <v>23</v>
      </c>
      <c r="DX74" s="2">
        <v>414</v>
      </c>
      <c r="DY74" s="2">
        <v>15</v>
      </c>
      <c r="DZ74" s="2">
        <v>80</v>
      </c>
      <c r="EA74" s="2">
        <v>4</v>
      </c>
      <c r="EB74" s="2" t="s">
        <v>3</v>
      </c>
      <c r="EC74" s="2" t="s">
        <v>3</v>
      </c>
      <c r="ED74" s="2" t="s">
        <v>3</v>
      </c>
      <c r="EE74" s="2" t="s">
        <v>3</v>
      </c>
      <c r="EF74" s="2">
        <v>374</v>
      </c>
      <c r="EG74" s="2" t="s">
        <v>3</v>
      </c>
      <c r="EH74" s="2" t="s">
        <v>3</v>
      </c>
      <c r="EI74" s="2" t="s">
        <v>3</v>
      </c>
      <c r="EJ74" s="2" t="s">
        <v>3</v>
      </c>
      <c r="EK74" s="2" t="s">
        <v>3</v>
      </c>
      <c r="EL74" s="2" t="s">
        <v>3</v>
      </c>
      <c r="EM74" s="2" t="s">
        <v>3</v>
      </c>
      <c r="EN74" s="2" t="s">
        <v>3</v>
      </c>
      <c r="EO74" s="2" t="s">
        <v>3</v>
      </c>
      <c r="EP74" s="2" t="s">
        <v>3</v>
      </c>
      <c r="EQ74" s="2" t="s">
        <v>3</v>
      </c>
      <c r="ER74" s="2" t="s">
        <v>3</v>
      </c>
      <c r="ES74" s="2" t="s">
        <v>3</v>
      </c>
      <c r="ET74" s="2" t="s">
        <v>3</v>
      </c>
      <c r="EU74" s="2" t="s">
        <v>3</v>
      </c>
      <c r="EV74" s="2" t="s">
        <v>3</v>
      </c>
      <c r="EW74" s="2" t="s">
        <v>3</v>
      </c>
      <c r="EX74" s="2" t="s">
        <v>3</v>
      </c>
      <c r="EY74" s="2" t="s">
        <v>3</v>
      </c>
      <c r="EZ74" s="2" t="s">
        <v>3</v>
      </c>
      <c r="FA74" s="2" t="s">
        <v>3</v>
      </c>
      <c r="FB74" s="17" t="s">
        <v>3</v>
      </c>
      <c r="FC74" s="17" t="s">
        <v>3</v>
      </c>
      <c r="FD74" s="17" t="s">
        <v>3</v>
      </c>
      <c r="FE74" s="17" t="s">
        <v>3</v>
      </c>
      <c r="FF74" s="3" t="s">
        <v>3</v>
      </c>
      <c r="FG74" s="18" t="s">
        <v>3</v>
      </c>
      <c r="FH74" s="18" t="s">
        <v>3</v>
      </c>
      <c r="FI74" s="18" t="s">
        <v>3</v>
      </c>
      <c r="FJ74" s="18" t="s">
        <v>3</v>
      </c>
      <c r="FK74" s="18" t="s">
        <v>3</v>
      </c>
      <c r="FL74" s="18" t="s">
        <v>3</v>
      </c>
      <c r="FM74" s="17" t="s">
        <v>3</v>
      </c>
      <c r="FN74" s="17" t="s">
        <v>3</v>
      </c>
      <c r="FO74" s="8">
        <v>6.01</v>
      </c>
      <c r="FT74" s="140"/>
      <c r="FU74" s="2"/>
      <c r="FW74" s="121"/>
      <c r="FX74" s="121"/>
      <c r="FY74" s="23"/>
      <c r="FZ74" s="23"/>
      <c r="GA74" s="23"/>
      <c r="GB74" s="23"/>
      <c r="GC74" s="23"/>
      <c r="GD74" s="23"/>
      <c r="GG74" s="23"/>
    </row>
    <row r="75" spans="1:273" s="35" customFormat="1" x14ac:dyDescent="0.25">
      <c r="B75" s="7" t="s">
        <v>168</v>
      </c>
      <c r="C75" s="2" t="s">
        <v>169</v>
      </c>
      <c r="D75" s="2" t="s">
        <v>771</v>
      </c>
      <c r="E75" s="41">
        <v>120</v>
      </c>
      <c r="F75" s="2">
        <v>57.356833333333334</v>
      </c>
      <c r="G75" s="4">
        <v>1</v>
      </c>
      <c r="H75" s="2">
        <v>89.499509275939971</v>
      </c>
      <c r="I75" s="2" t="s">
        <v>3</v>
      </c>
      <c r="J75" s="2">
        <v>1.6E-2</v>
      </c>
      <c r="K75" s="2" t="s">
        <v>3</v>
      </c>
      <c r="L75" s="2">
        <v>1.6160000000000001</v>
      </c>
      <c r="M75" s="2" t="s">
        <v>3</v>
      </c>
      <c r="N75" s="2">
        <v>8.5279999999999987</v>
      </c>
      <c r="O75" s="2" t="s">
        <v>3</v>
      </c>
      <c r="P75" s="2">
        <v>44.088999999999999</v>
      </c>
      <c r="Q75" s="2" t="s">
        <v>3</v>
      </c>
      <c r="R75" s="2" t="s">
        <v>3</v>
      </c>
      <c r="S75" s="2" t="s">
        <v>3</v>
      </c>
      <c r="T75" s="2">
        <v>31.962499999999999</v>
      </c>
      <c r="U75" s="2" t="s">
        <v>3</v>
      </c>
      <c r="V75" s="2">
        <v>0.32800000000000001</v>
      </c>
      <c r="W75" s="2" t="s">
        <v>3</v>
      </c>
      <c r="X75" s="2">
        <v>9.83</v>
      </c>
      <c r="Y75" s="2" t="s">
        <v>3</v>
      </c>
      <c r="Z75" s="2">
        <v>0.28849999999999998</v>
      </c>
      <c r="AA75" s="2" t="s">
        <v>3</v>
      </c>
      <c r="AB75" s="2" t="s">
        <v>3</v>
      </c>
      <c r="AC75" s="2" t="s">
        <v>3</v>
      </c>
      <c r="AD75" s="2">
        <v>96.658000000000001</v>
      </c>
      <c r="AE75" s="2" t="s">
        <v>3</v>
      </c>
      <c r="AF75" s="2">
        <v>18.440709260405306</v>
      </c>
      <c r="AG75" s="2" t="s">
        <v>3</v>
      </c>
      <c r="AH75" s="2">
        <v>15.027551388747156</v>
      </c>
      <c r="AI75" s="2" t="s">
        <v>3</v>
      </c>
      <c r="AJ75" s="2">
        <v>98.163760649152465</v>
      </c>
      <c r="AK75" s="2" t="s">
        <v>3</v>
      </c>
      <c r="AL75" s="2">
        <v>5.451484073447009E-4</v>
      </c>
      <c r="AM75" s="2">
        <v>4.1408695213162094E-2</v>
      </c>
      <c r="AN75" s="2">
        <v>0.34248718783805138</v>
      </c>
      <c r="AO75" s="2">
        <v>1.1881878062204316</v>
      </c>
      <c r="AP75" s="2">
        <v>0.38530999097174207</v>
      </c>
      <c r="AQ75" s="2" t="s">
        <v>3</v>
      </c>
      <c r="AR75" s="2">
        <v>0.52546986787797789</v>
      </c>
      <c r="AS75" s="2">
        <v>9.4662861551386129E-3</v>
      </c>
      <c r="AT75" s="2">
        <v>0.49927254937962423</v>
      </c>
      <c r="AU75" s="2">
        <v>7.9061318009080762E-3</v>
      </c>
      <c r="AV75" s="2">
        <v>3.0000536638643811</v>
      </c>
      <c r="AW75" s="2">
        <v>4</v>
      </c>
      <c r="AX75" s="7">
        <v>0.48721760802657976</v>
      </c>
      <c r="AY75" s="2" t="s">
        <v>3</v>
      </c>
      <c r="AZ75" s="2">
        <v>0.51278239197342024</v>
      </c>
      <c r="BA75" s="2" t="s">
        <v>3</v>
      </c>
      <c r="BB75" s="2">
        <v>1.3637587402100739</v>
      </c>
      <c r="BC75" s="2" t="s">
        <v>3</v>
      </c>
      <c r="BD75" s="2">
        <v>4.2199851757087883</v>
      </c>
      <c r="BE75" s="2" t="s">
        <v>3</v>
      </c>
      <c r="BF75" s="2">
        <v>0.42305501952840041</v>
      </c>
      <c r="BG75" s="2" t="s">
        <v>3</v>
      </c>
      <c r="BH75" s="2">
        <v>0.20110282386459502</v>
      </c>
      <c r="BI75" s="2" t="s">
        <v>3</v>
      </c>
      <c r="BJ75" s="2">
        <v>0.62014463344121029</v>
      </c>
      <c r="BK75" s="2" t="s">
        <v>3</v>
      </c>
      <c r="BL75" s="2">
        <v>0.17875254269419474</v>
      </c>
      <c r="BM75" s="2" t="s">
        <v>3</v>
      </c>
      <c r="BN75" s="2">
        <v>0.77625087679131066</v>
      </c>
      <c r="BO75" s="8" t="s">
        <v>3</v>
      </c>
      <c r="BP75" s="2">
        <v>39.8795</v>
      </c>
      <c r="BQ75" s="2" t="s">
        <v>3</v>
      </c>
      <c r="BR75" s="2" t="s">
        <v>3</v>
      </c>
      <c r="BS75" s="2" t="s">
        <v>3</v>
      </c>
      <c r="BT75" s="2">
        <v>10.051</v>
      </c>
      <c r="BU75" s="2" t="s">
        <v>3</v>
      </c>
      <c r="BV75" s="2">
        <v>0.151</v>
      </c>
      <c r="BW75" s="2" t="s">
        <v>3</v>
      </c>
      <c r="BX75" s="2">
        <v>48.0625</v>
      </c>
      <c r="BY75" s="2" t="s">
        <v>3</v>
      </c>
      <c r="BZ75" s="2">
        <v>8.3999999999999991E-2</v>
      </c>
      <c r="CA75" s="2" t="s">
        <v>3</v>
      </c>
      <c r="CB75" s="2">
        <v>0.374</v>
      </c>
      <c r="CC75" s="2" t="s">
        <v>3</v>
      </c>
      <c r="CD75" s="2">
        <v>0.10200000000000001</v>
      </c>
      <c r="CE75" s="2" t="s">
        <v>3</v>
      </c>
      <c r="CF75" s="2" t="s">
        <v>3</v>
      </c>
      <c r="CG75" s="2" t="s">
        <v>3</v>
      </c>
      <c r="CH75" s="2" t="s">
        <v>3</v>
      </c>
      <c r="CI75" s="2" t="s">
        <v>3</v>
      </c>
      <c r="CJ75" s="2">
        <v>98.704000000000008</v>
      </c>
      <c r="CK75" s="2">
        <v>89.499509275939971</v>
      </c>
      <c r="CL75" s="2">
        <v>0.10500490724060028</v>
      </c>
      <c r="CM75" s="2">
        <v>0.8949950927593997</v>
      </c>
      <c r="CN75" s="7">
        <v>0.1</v>
      </c>
      <c r="CO75" s="2">
        <v>958.61157581836756</v>
      </c>
      <c r="CP75" s="2" t="s">
        <v>3</v>
      </c>
      <c r="CQ75" s="2">
        <v>2.7647379859840133</v>
      </c>
      <c r="CR75" s="2" t="s">
        <v>3</v>
      </c>
      <c r="CS75" s="136">
        <v>57.356833333333334</v>
      </c>
      <c r="CT75" s="2">
        <v>161.30950000000001</v>
      </c>
      <c r="CU75" s="2" t="s">
        <v>168</v>
      </c>
      <c r="CV75" s="2" t="s">
        <v>16</v>
      </c>
      <c r="CW75" s="2" t="s">
        <v>3</v>
      </c>
      <c r="CX75" s="2" t="s">
        <v>3</v>
      </c>
      <c r="CY75" s="2" t="s">
        <v>771</v>
      </c>
      <c r="CZ75" s="2">
        <v>53.026609790777982</v>
      </c>
      <c r="DA75" s="2">
        <v>0.80235628681698157</v>
      </c>
      <c r="DB75" s="2">
        <v>14.107251675807433</v>
      </c>
      <c r="DC75" s="2">
        <v>7.9930936420881578</v>
      </c>
      <c r="DD75" s="2">
        <v>0.14218972171440178</v>
      </c>
      <c r="DE75" s="2">
        <v>11.690026406662604</v>
      </c>
      <c r="DF75" s="2">
        <v>7.871216737761527</v>
      </c>
      <c r="DG75" s="2">
        <v>3.118017469022953</v>
      </c>
      <c r="DH75" s="2">
        <v>1.0664229128580134</v>
      </c>
      <c r="DI75" s="2">
        <v>0.18281535648994512</v>
      </c>
      <c r="DJ75" s="2">
        <v>100</v>
      </c>
      <c r="DK75" s="2">
        <v>0.7227655760388334</v>
      </c>
      <c r="DL75" s="2" t="s">
        <v>3</v>
      </c>
      <c r="DM75" s="2" t="s">
        <v>3</v>
      </c>
      <c r="DN75" s="2" t="s">
        <v>3</v>
      </c>
      <c r="DO75" s="2" t="s">
        <v>3</v>
      </c>
      <c r="DP75" s="2">
        <v>206</v>
      </c>
      <c r="DQ75" s="2">
        <v>837</v>
      </c>
      <c r="DR75" s="2">
        <v>41</v>
      </c>
      <c r="DS75" s="2">
        <v>240</v>
      </c>
      <c r="DT75" s="2" t="s">
        <v>3</v>
      </c>
      <c r="DU75" s="2">
        <v>66</v>
      </c>
      <c r="DV75" s="2">
        <v>16</v>
      </c>
      <c r="DW75" s="2">
        <v>19</v>
      </c>
      <c r="DX75" s="2">
        <v>344</v>
      </c>
      <c r="DY75" s="2">
        <v>18</v>
      </c>
      <c r="DZ75" s="2">
        <v>79</v>
      </c>
      <c r="EA75" s="2">
        <v>4</v>
      </c>
      <c r="EB75" s="2" t="s">
        <v>3</v>
      </c>
      <c r="EC75" s="2" t="s">
        <v>3</v>
      </c>
      <c r="ED75" s="2" t="s">
        <v>3</v>
      </c>
      <c r="EE75" s="2" t="s">
        <v>3</v>
      </c>
      <c r="EF75" s="2">
        <v>338</v>
      </c>
      <c r="EG75" s="2" t="s">
        <v>3</v>
      </c>
      <c r="EH75" s="2" t="s">
        <v>3</v>
      </c>
      <c r="EI75" s="2" t="s">
        <v>3</v>
      </c>
      <c r="EJ75" s="2" t="s">
        <v>3</v>
      </c>
      <c r="EK75" s="2" t="s">
        <v>3</v>
      </c>
      <c r="EL75" s="2" t="s">
        <v>3</v>
      </c>
      <c r="EM75" s="2" t="s">
        <v>3</v>
      </c>
      <c r="EN75" s="2" t="s">
        <v>3</v>
      </c>
      <c r="EO75" s="2" t="s">
        <v>3</v>
      </c>
      <c r="EP75" s="2" t="s">
        <v>3</v>
      </c>
      <c r="EQ75" s="2" t="s">
        <v>3</v>
      </c>
      <c r="ER75" s="2" t="s">
        <v>3</v>
      </c>
      <c r="ES75" s="2" t="s">
        <v>3</v>
      </c>
      <c r="ET75" s="2" t="s">
        <v>3</v>
      </c>
      <c r="EU75" s="2" t="s">
        <v>3</v>
      </c>
      <c r="EV75" s="2" t="s">
        <v>3</v>
      </c>
      <c r="EW75" s="2" t="s">
        <v>3</v>
      </c>
      <c r="EX75" s="2" t="s">
        <v>3</v>
      </c>
      <c r="EY75" s="2" t="s">
        <v>3</v>
      </c>
      <c r="EZ75" s="2" t="s">
        <v>3</v>
      </c>
      <c r="FA75" s="2" t="s">
        <v>3</v>
      </c>
      <c r="FB75" s="17">
        <v>0.703565</v>
      </c>
      <c r="FC75" s="17">
        <v>3.0000000000000001E-6</v>
      </c>
      <c r="FD75" s="17">
        <v>0.51304000000000005</v>
      </c>
      <c r="FE75" s="17">
        <v>6.0000000000000002E-6</v>
      </c>
      <c r="FF75" s="3">
        <v>7.8417908933792191</v>
      </c>
      <c r="FG75" s="18" t="s">
        <v>3</v>
      </c>
      <c r="FH75" s="18" t="s">
        <v>3</v>
      </c>
      <c r="FI75" s="18" t="s">
        <v>3</v>
      </c>
      <c r="FJ75" s="18" t="s">
        <v>3</v>
      </c>
      <c r="FK75" s="18" t="s">
        <v>3</v>
      </c>
      <c r="FL75" s="18" t="s">
        <v>3</v>
      </c>
      <c r="FM75" s="17" t="s">
        <v>3</v>
      </c>
      <c r="FN75" s="17" t="s">
        <v>3</v>
      </c>
      <c r="FO75" s="8">
        <v>6.05</v>
      </c>
      <c r="FQ75" s="138"/>
      <c r="FR75" s="138"/>
      <c r="FT75" s="140"/>
      <c r="FU75" s="2"/>
      <c r="FV75" s="138"/>
      <c r="FW75" s="121"/>
      <c r="FX75" s="121"/>
      <c r="FY75" s="23"/>
      <c r="FZ75" s="23"/>
      <c r="GA75" s="23"/>
      <c r="GB75" s="23"/>
      <c r="GC75" s="23"/>
      <c r="GD75" s="23"/>
      <c r="GE75" s="138"/>
      <c r="GF75" s="138"/>
      <c r="GG75" s="23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  <c r="IE75" s="138"/>
      <c r="IF75" s="138"/>
      <c r="IG75" s="138"/>
      <c r="IH75" s="138"/>
      <c r="II75" s="138"/>
      <c r="IJ75" s="138"/>
      <c r="IK75" s="138"/>
      <c r="IL75" s="138"/>
      <c r="IM75" s="138"/>
      <c r="IN75" s="138"/>
      <c r="IO75" s="138"/>
      <c r="IP75" s="138"/>
      <c r="IQ75" s="138"/>
      <c r="IR75" s="138"/>
      <c r="IS75" s="138"/>
      <c r="IT75" s="138"/>
      <c r="IU75" s="138"/>
      <c r="IV75" s="138"/>
      <c r="IW75" s="138"/>
      <c r="IX75" s="138"/>
      <c r="IY75" s="138"/>
      <c r="IZ75" s="138"/>
      <c r="JA75" s="138"/>
      <c r="JB75" s="138"/>
      <c r="JC75" s="138"/>
      <c r="JD75" s="138"/>
      <c r="JE75" s="138"/>
      <c r="JF75" s="138"/>
      <c r="JG75" s="138"/>
      <c r="JH75" s="138"/>
      <c r="JI75" s="138"/>
      <c r="JJ75" s="138"/>
      <c r="JK75" s="138"/>
      <c r="JL75" s="138"/>
      <c r="JM75" s="138"/>
    </row>
    <row r="76" spans="1:273" x14ac:dyDescent="0.25">
      <c r="B76" s="7" t="s">
        <v>168</v>
      </c>
      <c r="C76" s="2" t="s">
        <v>169</v>
      </c>
      <c r="D76" s="2" t="s">
        <v>173</v>
      </c>
      <c r="E76" s="41">
        <v>120</v>
      </c>
      <c r="F76" s="2">
        <v>57.41</v>
      </c>
      <c r="G76" s="4">
        <v>1</v>
      </c>
      <c r="H76" s="2">
        <v>89.635233145339541</v>
      </c>
      <c r="I76" s="2" t="s">
        <v>3</v>
      </c>
      <c r="J76" s="2">
        <v>0.108</v>
      </c>
      <c r="K76" s="2" t="s">
        <v>3</v>
      </c>
      <c r="L76" s="2">
        <v>0.44850000000000001</v>
      </c>
      <c r="M76" s="2" t="s">
        <v>3</v>
      </c>
      <c r="N76" s="2">
        <v>18.402999999999999</v>
      </c>
      <c r="O76" s="2" t="s">
        <v>3</v>
      </c>
      <c r="P76" s="2">
        <v>42.773499999999999</v>
      </c>
      <c r="Q76" s="2" t="s">
        <v>3</v>
      </c>
      <c r="R76" s="2" t="s">
        <v>3</v>
      </c>
      <c r="S76" s="2" t="s">
        <v>3</v>
      </c>
      <c r="T76" s="2">
        <v>22.064500000000002</v>
      </c>
      <c r="U76" s="2" t="s">
        <v>3</v>
      </c>
      <c r="V76" s="2">
        <v>0</v>
      </c>
      <c r="W76" s="2" t="s">
        <v>3</v>
      </c>
      <c r="X76" s="2">
        <v>13.088000000000001</v>
      </c>
      <c r="Y76" s="2" t="s">
        <v>3</v>
      </c>
      <c r="Z76" s="2">
        <v>0.14200000000000002</v>
      </c>
      <c r="AA76" s="2" t="s">
        <v>3</v>
      </c>
      <c r="AB76" s="2" t="s">
        <v>3</v>
      </c>
      <c r="AC76" s="2" t="s">
        <v>3</v>
      </c>
      <c r="AD76" s="2">
        <v>97.027500000000003</v>
      </c>
      <c r="AE76" s="2" t="s">
        <v>3</v>
      </c>
      <c r="AF76" s="2">
        <v>14.555886756604334</v>
      </c>
      <c r="AG76" s="2" t="s">
        <v>3</v>
      </c>
      <c r="AH76" s="2">
        <v>8.3447579944383943</v>
      </c>
      <c r="AI76" s="2" t="s">
        <v>3</v>
      </c>
      <c r="AJ76" s="2">
        <v>97.863644751042727</v>
      </c>
      <c r="AK76" s="2" t="s">
        <v>3</v>
      </c>
      <c r="AL76" s="2">
        <v>3.4451323247002025E-3</v>
      </c>
      <c r="AM76" s="2">
        <v>1.0759696567928542E-2</v>
      </c>
      <c r="AN76" s="2">
        <v>0.69194751020787038</v>
      </c>
      <c r="AO76" s="2">
        <v>1.0792374770874467</v>
      </c>
      <c r="AP76" s="2">
        <v>0.20031947889586593</v>
      </c>
      <c r="AQ76" s="2" t="s">
        <v>3</v>
      </c>
      <c r="AR76" s="2">
        <v>0.38832580541114181</v>
      </c>
      <c r="AS76" s="2">
        <v>0</v>
      </c>
      <c r="AT76" s="2">
        <v>0.62236454565278498</v>
      </c>
      <c r="AU76" s="2">
        <v>3.6432918640416281E-3</v>
      </c>
      <c r="AV76" s="2">
        <v>3.0000429380117803</v>
      </c>
      <c r="AW76" s="2">
        <v>4</v>
      </c>
      <c r="AX76" s="7">
        <v>0.61578162391442492</v>
      </c>
      <c r="AY76" s="2" t="s">
        <v>3</v>
      </c>
      <c r="AZ76" s="2">
        <v>0.38421837608557508</v>
      </c>
      <c r="BA76" s="2" t="s">
        <v>3</v>
      </c>
      <c r="BB76" s="2">
        <v>1.9385324260603187</v>
      </c>
      <c r="BC76" s="2" t="s">
        <v>3</v>
      </c>
      <c r="BD76" s="2">
        <v>6.6869262173851656</v>
      </c>
      <c r="BE76" s="2" t="s">
        <v>3</v>
      </c>
      <c r="BF76" s="2">
        <v>0.34030592656780606</v>
      </c>
      <c r="BG76" s="2" t="s">
        <v>3</v>
      </c>
      <c r="BH76" s="2">
        <v>0.10160741825904661</v>
      </c>
      <c r="BI76" s="2" t="s">
        <v>3</v>
      </c>
      <c r="BJ76" s="2">
        <v>0.54741822582449562</v>
      </c>
      <c r="BK76" s="2" t="s">
        <v>3</v>
      </c>
      <c r="BL76" s="2">
        <v>0.35097435591645781</v>
      </c>
      <c r="BM76" s="2" t="s">
        <v>3</v>
      </c>
      <c r="BN76" s="2">
        <v>0.60933075022022021</v>
      </c>
      <c r="BO76" s="8" t="s">
        <v>3</v>
      </c>
      <c r="BP76" s="2">
        <v>40.588999999999999</v>
      </c>
      <c r="BQ76" s="2" t="s">
        <v>3</v>
      </c>
      <c r="BR76" s="2" t="s">
        <v>3</v>
      </c>
      <c r="BS76" s="2" t="s">
        <v>3</v>
      </c>
      <c r="BT76" s="2">
        <v>10.130000000000001</v>
      </c>
      <c r="BU76" s="2" t="s">
        <v>3</v>
      </c>
      <c r="BV76" s="2">
        <v>0.16700000000000001</v>
      </c>
      <c r="BW76" s="2" t="s">
        <v>3</v>
      </c>
      <c r="BX76" s="2">
        <v>49.149000000000001</v>
      </c>
      <c r="BY76" s="2" t="s">
        <v>3</v>
      </c>
      <c r="BZ76" s="2">
        <v>0.17100000000000001</v>
      </c>
      <c r="CA76" s="2" t="s">
        <v>3</v>
      </c>
      <c r="CB76" s="2">
        <v>0.313</v>
      </c>
      <c r="CC76" s="2" t="s">
        <v>3</v>
      </c>
      <c r="CD76" s="2">
        <v>5.6000000000000001E-2</v>
      </c>
      <c r="CE76" s="2" t="s">
        <v>3</v>
      </c>
      <c r="CF76" s="2" t="s">
        <v>3</v>
      </c>
      <c r="CG76" s="2" t="s">
        <v>3</v>
      </c>
      <c r="CH76" s="2" t="s">
        <v>3</v>
      </c>
      <c r="CI76" s="2" t="s">
        <v>3</v>
      </c>
      <c r="CJ76" s="2">
        <v>100.575</v>
      </c>
      <c r="CK76" s="2">
        <v>89.635233145339541</v>
      </c>
      <c r="CL76" s="2">
        <v>0.10364766854660459</v>
      </c>
      <c r="CM76" s="2">
        <v>0.89635233145339543</v>
      </c>
      <c r="CN76" s="7">
        <v>0.1</v>
      </c>
      <c r="CO76" s="2">
        <v>973.16375891725238</v>
      </c>
      <c r="CP76" s="2" t="s">
        <v>3</v>
      </c>
      <c r="CQ76" s="2">
        <v>1.5483888592458781</v>
      </c>
      <c r="CR76" s="2" t="s">
        <v>3</v>
      </c>
      <c r="CS76" s="136">
        <v>57.41</v>
      </c>
      <c r="CT76" s="2">
        <v>161.30333333333334</v>
      </c>
      <c r="CU76" s="2" t="s">
        <v>168</v>
      </c>
      <c r="CV76" s="2" t="s">
        <v>16</v>
      </c>
      <c r="CW76" s="2" t="s">
        <v>3</v>
      </c>
      <c r="CX76" s="2" t="s">
        <v>3</v>
      </c>
      <c r="CY76" s="2" t="s">
        <v>173</v>
      </c>
      <c r="CZ76" s="2">
        <v>56.775629996963872</v>
      </c>
      <c r="DA76" s="2">
        <v>0.71855075397226997</v>
      </c>
      <c r="DB76" s="2">
        <v>15.372937961744762</v>
      </c>
      <c r="DC76" s="2">
        <v>5.7990081975508554</v>
      </c>
      <c r="DD76" s="2">
        <v>0.10120433154539016</v>
      </c>
      <c r="DE76" s="2">
        <v>9.0881489727760343</v>
      </c>
      <c r="DF76" s="2">
        <v>6.2341868231960325</v>
      </c>
      <c r="DG76" s="2">
        <v>4.1190162938973787</v>
      </c>
      <c r="DH76" s="2">
        <v>1.5787875721080862</v>
      </c>
      <c r="DI76" s="2">
        <v>0.21252909624531929</v>
      </c>
      <c r="DJ76" s="2">
        <v>100</v>
      </c>
      <c r="DK76" s="2">
        <v>0.73640136503822007</v>
      </c>
      <c r="DL76" s="2" t="s">
        <v>3</v>
      </c>
      <c r="DM76" s="2" t="s">
        <v>3</v>
      </c>
      <c r="DN76" s="2" t="s">
        <v>3</v>
      </c>
      <c r="DO76" s="2" t="s">
        <v>3</v>
      </c>
      <c r="DP76" s="2">
        <v>130</v>
      </c>
      <c r="DQ76" s="2">
        <v>552</v>
      </c>
      <c r="DR76" s="2">
        <v>24</v>
      </c>
      <c r="DS76" s="2">
        <v>203</v>
      </c>
      <c r="DT76" s="2" t="s">
        <v>3</v>
      </c>
      <c r="DU76" s="2">
        <v>55</v>
      </c>
      <c r="DV76" s="2">
        <v>16</v>
      </c>
      <c r="DW76" s="2">
        <v>29</v>
      </c>
      <c r="DX76" s="2">
        <v>463</v>
      </c>
      <c r="DY76" s="2">
        <v>17</v>
      </c>
      <c r="DZ76" s="2">
        <v>105</v>
      </c>
      <c r="EA76" s="2">
        <v>7</v>
      </c>
      <c r="EB76" s="2" t="s">
        <v>3</v>
      </c>
      <c r="EC76" s="2" t="s">
        <v>3</v>
      </c>
      <c r="ED76" s="2" t="s">
        <v>3</v>
      </c>
      <c r="EE76" s="2" t="s">
        <v>3</v>
      </c>
      <c r="EF76" s="2">
        <v>457</v>
      </c>
      <c r="EG76" s="2" t="s">
        <v>3</v>
      </c>
      <c r="EH76" s="2" t="s">
        <v>3</v>
      </c>
      <c r="EI76" s="2" t="s">
        <v>3</v>
      </c>
      <c r="EJ76" s="2" t="s">
        <v>3</v>
      </c>
      <c r="EK76" s="2" t="s">
        <v>3</v>
      </c>
      <c r="EL76" s="2" t="s">
        <v>3</v>
      </c>
      <c r="EM76" s="2" t="s">
        <v>3</v>
      </c>
      <c r="EN76" s="2" t="s">
        <v>3</v>
      </c>
      <c r="EO76" s="2" t="s">
        <v>3</v>
      </c>
      <c r="EP76" s="2" t="s">
        <v>3</v>
      </c>
      <c r="EQ76" s="2" t="s">
        <v>3</v>
      </c>
      <c r="ER76" s="2" t="s">
        <v>3</v>
      </c>
      <c r="ES76" s="2" t="s">
        <v>3</v>
      </c>
      <c r="ET76" s="2" t="s">
        <v>3</v>
      </c>
      <c r="EU76" s="2" t="s">
        <v>3</v>
      </c>
      <c r="EV76" s="2" t="s">
        <v>3</v>
      </c>
      <c r="EW76" s="2" t="s">
        <v>3</v>
      </c>
      <c r="EX76" s="2" t="s">
        <v>3</v>
      </c>
      <c r="EY76" s="2" t="s">
        <v>3</v>
      </c>
      <c r="EZ76" s="2" t="s">
        <v>3</v>
      </c>
      <c r="FA76" s="2" t="s">
        <v>3</v>
      </c>
      <c r="FB76" s="17">
        <v>0.70340400000000003</v>
      </c>
      <c r="FC76" s="17">
        <v>3.0000000000000001E-6</v>
      </c>
      <c r="FD76" s="17">
        <v>0.51305800000000001</v>
      </c>
      <c r="FE76" s="17">
        <v>3.9999999999999998E-6</v>
      </c>
      <c r="FF76" s="3">
        <v>8.1929158587534801</v>
      </c>
      <c r="FG76" s="18" t="s">
        <v>3</v>
      </c>
      <c r="FH76" s="18" t="s">
        <v>3</v>
      </c>
      <c r="FI76" s="18" t="s">
        <v>3</v>
      </c>
      <c r="FJ76" s="18" t="s">
        <v>3</v>
      </c>
      <c r="FK76" s="18" t="s">
        <v>3</v>
      </c>
      <c r="FL76" s="18" t="s">
        <v>3</v>
      </c>
      <c r="FM76" s="17" t="s">
        <v>3</v>
      </c>
      <c r="FN76" s="17" t="s">
        <v>3</v>
      </c>
      <c r="FO76" s="8">
        <v>5.43</v>
      </c>
      <c r="FT76" s="140"/>
      <c r="FU76" s="2"/>
      <c r="FW76" s="121"/>
      <c r="FX76" s="121"/>
      <c r="FY76" s="23"/>
      <c r="FZ76" s="23"/>
      <c r="GA76" s="23"/>
      <c r="GB76" s="23"/>
      <c r="GC76" s="23"/>
      <c r="GD76" s="23"/>
      <c r="GG76" s="23"/>
    </row>
    <row r="77" spans="1:273" s="35" customFormat="1" x14ac:dyDescent="0.25">
      <c r="B77" s="7" t="s">
        <v>254</v>
      </c>
      <c r="C77" s="2" t="s">
        <v>258</v>
      </c>
      <c r="D77" s="2" t="s">
        <v>1738</v>
      </c>
      <c r="E77" s="49">
        <v>400</v>
      </c>
      <c r="F77" s="108">
        <v>55.628138999999997</v>
      </c>
      <c r="G77" s="4">
        <v>4</v>
      </c>
      <c r="H77" s="2">
        <v>86.796989279733296</v>
      </c>
      <c r="I77" s="2">
        <v>0.21796778263697122</v>
      </c>
      <c r="J77" s="2">
        <v>0.13</v>
      </c>
      <c r="K77" s="2">
        <v>1.4142135623730956E-2</v>
      </c>
      <c r="L77" s="2">
        <v>0.91249999999999998</v>
      </c>
      <c r="M77" s="2">
        <v>3.3040379335998335E-2</v>
      </c>
      <c r="N77" s="2">
        <v>33.255000000000003</v>
      </c>
      <c r="O77" s="2">
        <v>0.31246333118196884</v>
      </c>
      <c r="P77" s="2">
        <v>26.48</v>
      </c>
      <c r="Q77" s="2">
        <v>0.82672042835934989</v>
      </c>
      <c r="R77" s="2">
        <v>0.2175</v>
      </c>
      <c r="S77" s="2">
        <v>2.0615528128088298E-2</v>
      </c>
      <c r="T77" s="2">
        <v>23.0425</v>
      </c>
      <c r="U77" s="2">
        <v>0.36554753452868477</v>
      </c>
      <c r="V77" s="2">
        <v>0.2525</v>
      </c>
      <c r="W77" s="2">
        <v>1.8929694486000931E-2</v>
      </c>
      <c r="X77" s="2">
        <v>14.307499999999999</v>
      </c>
      <c r="Y77" s="2">
        <v>0.32988634406413353</v>
      </c>
      <c r="Z77" s="2" t="s">
        <v>3</v>
      </c>
      <c r="AA77" s="2" t="s">
        <v>3</v>
      </c>
      <c r="AB77" s="2">
        <v>0.18</v>
      </c>
      <c r="AC77" s="2">
        <v>0.19527758021169078</v>
      </c>
      <c r="AD77" s="2">
        <v>98.777500000000003</v>
      </c>
      <c r="AE77" s="2">
        <v>0.15713582235336127</v>
      </c>
      <c r="AF77" s="2">
        <v>15.627555121780464</v>
      </c>
      <c r="AG77" s="2">
        <v>0.69499038694086646</v>
      </c>
      <c r="AH77" s="2">
        <v>8.240658899999481</v>
      </c>
      <c r="AI77" s="2">
        <v>0.89427451973864192</v>
      </c>
      <c r="AJ77" s="2">
        <v>99.603214021779948</v>
      </c>
      <c r="AK77" s="2">
        <v>0.21451686525508087</v>
      </c>
      <c r="AL77" s="2">
        <v>3.825389018197315E-3</v>
      </c>
      <c r="AM77" s="2">
        <v>2.019222886417112E-2</v>
      </c>
      <c r="AN77" s="2">
        <v>1.1533066671179806</v>
      </c>
      <c r="AO77" s="2">
        <v>0.61631573266033035</v>
      </c>
      <c r="AP77" s="2">
        <v>0.18242366395307327</v>
      </c>
      <c r="AQ77" s="2">
        <v>3.6655668043154509E-3</v>
      </c>
      <c r="AR77" s="2">
        <v>0.38458175307751513</v>
      </c>
      <c r="AS77" s="2">
        <v>6.292323150984656E-3</v>
      </c>
      <c r="AT77" s="2">
        <v>0.62752324220321376</v>
      </c>
      <c r="AU77" s="2" t="s">
        <v>3</v>
      </c>
      <c r="AV77" s="2">
        <v>2.9981265668497818</v>
      </c>
      <c r="AW77" s="2">
        <v>4</v>
      </c>
      <c r="AX77" s="7">
        <v>0.62007571657543792</v>
      </c>
      <c r="AY77" s="2">
        <v>1.5752509038297207E-2</v>
      </c>
      <c r="AZ77" s="2">
        <v>0.37992428342456208</v>
      </c>
      <c r="BA77" s="2">
        <v>1.5752509038297207E-2</v>
      </c>
      <c r="BB77" s="2">
        <v>2.1329685630996358</v>
      </c>
      <c r="BC77" s="2">
        <v>0.31881220370058083</v>
      </c>
      <c r="BD77" s="2">
        <v>7.6036716934962403</v>
      </c>
      <c r="BE77" s="2">
        <v>1.4883761204991677</v>
      </c>
      <c r="BF77" s="2">
        <v>0.32164869638928795</v>
      </c>
      <c r="BG77" s="2">
        <v>3.2383115915244322E-2</v>
      </c>
      <c r="BH77" s="2">
        <v>9.3439683281726721E-2</v>
      </c>
      <c r="BI77" s="2">
        <v>9.691972306812166E-3</v>
      </c>
      <c r="BJ77" s="2">
        <v>0.31574338758368109</v>
      </c>
      <c r="BK77" s="2">
        <v>1.1362431911317583E-2</v>
      </c>
      <c r="BL77" s="2">
        <v>0.59081692913459216</v>
      </c>
      <c r="BM77" s="2">
        <v>3.2402847681523195E-3</v>
      </c>
      <c r="BN77" s="2">
        <v>0.34821980039749711</v>
      </c>
      <c r="BO77" s="8">
        <v>9.0453542549460593E-3</v>
      </c>
      <c r="BP77" s="2">
        <v>39.744999999999997</v>
      </c>
      <c r="BQ77" s="2">
        <v>6.454972243679083E-2</v>
      </c>
      <c r="BR77" s="2" t="s">
        <v>3</v>
      </c>
      <c r="BS77" s="2" t="s">
        <v>3</v>
      </c>
      <c r="BT77" s="2">
        <v>12.577500000000001</v>
      </c>
      <c r="BU77" s="2">
        <v>0.23669600757089271</v>
      </c>
      <c r="BV77" s="2">
        <v>0.20250000000000001</v>
      </c>
      <c r="BW77" s="2">
        <v>2.4999999999999918E-2</v>
      </c>
      <c r="BX77" s="2">
        <v>46.387500000000003</v>
      </c>
      <c r="BY77" s="2">
        <v>0.207585323822922</v>
      </c>
      <c r="BZ77" s="2">
        <v>0.21499999999999997</v>
      </c>
      <c r="CA77" s="2">
        <v>1.7320508075688766E-2</v>
      </c>
      <c r="CB77" s="2">
        <v>0.25750000000000001</v>
      </c>
      <c r="CC77" s="2">
        <v>9.5742710775633903E-3</v>
      </c>
      <c r="CD77" s="2">
        <v>0.05</v>
      </c>
      <c r="CE77" s="2">
        <v>1.4142135623730949E-2</v>
      </c>
      <c r="CF77" s="2" t="s">
        <v>3</v>
      </c>
      <c r="CG77" s="2" t="s">
        <v>3</v>
      </c>
      <c r="CH77" s="2" t="s">
        <v>3</v>
      </c>
      <c r="CI77" s="2" t="s">
        <v>3</v>
      </c>
      <c r="CJ77" s="2">
        <v>99.435000000000002</v>
      </c>
      <c r="CK77" s="2">
        <v>86.796989279733296</v>
      </c>
      <c r="CL77" s="2">
        <v>0.13203010720266703</v>
      </c>
      <c r="CM77" s="2">
        <v>0.86796989279733305</v>
      </c>
      <c r="CN77" s="7">
        <v>0.1</v>
      </c>
      <c r="CO77" s="2">
        <v>907.43730604617849</v>
      </c>
      <c r="CP77" s="2">
        <v>45.213293897645741</v>
      </c>
      <c r="CQ77" s="2">
        <v>1.4045927968436256</v>
      </c>
      <c r="CR77" s="2">
        <v>9.5555645128432107E-2</v>
      </c>
      <c r="CS77" s="136">
        <v>55.628138999999997</v>
      </c>
      <c r="CT77" s="2">
        <v>157.51175000000001</v>
      </c>
      <c r="CU77" s="2" t="s">
        <v>254</v>
      </c>
      <c r="CV77" s="2" t="s">
        <v>18</v>
      </c>
      <c r="CW77" s="2" t="s">
        <v>1812</v>
      </c>
      <c r="CX77" s="2" t="s">
        <v>1837</v>
      </c>
      <c r="CY77" s="41" t="s">
        <v>1838</v>
      </c>
      <c r="CZ77" s="2">
        <v>49.583161561120804</v>
      </c>
      <c r="DA77" s="2">
        <v>1.7247202399289248</v>
      </c>
      <c r="DB77" s="2">
        <v>16.778860421504536</v>
      </c>
      <c r="DC77" s="2">
        <v>9.3788817028607827</v>
      </c>
      <c r="DD77" s="2">
        <v>0.16391969222464989</v>
      </c>
      <c r="DE77" s="2">
        <v>7.4832902972122763</v>
      </c>
      <c r="DF77" s="2">
        <v>9.4686530291257398</v>
      </c>
      <c r="DG77" s="2">
        <v>3.4616580966696247</v>
      </c>
      <c r="DH77" s="2">
        <v>1.4661140174130176</v>
      </c>
      <c r="DI77" s="2">
        <v>0.49074094193963508</v>
      </c>
      <c r="DJ77" s="2">
        <v>100</v>
      </c>
      <c r="DK77" s="2">
        <v>0.58716513307971085</v>
      </c>
      <c r="DL77" s="2" t="s">
        <v>3</v>
      </c>
      <c r="DM77" s="2">
        <v>5.0908726639822595</v>
      </c>
      <c r="DN77" s="2">
        <v>1.0575155935304159</v>
      </c>
      <c r="DO77" s="2">
        <v>27</v>
      </c>
      <c r="DP77" s="2">
        <v>239</v>
      </c>
      <c r="DQ77" s="2">
        <v>206</v>
      </c>
      <c r="DR77" s="2">
        <v>41</v>
      </c>
      <c r="DS77" s="2">
        <v>98</v>
      </c>
      <c r="DT77" s="2" t="s">
        <v>3</v>
      </c>
      <c r="DU77" s="2">
        <v>87</v>
      </c>
      <c r="DV77" s="2">
        <v>20</v>
      </c>
      <c r="DW77" s="2">
        <v>24</v>
      </c>
      <c r="DX77" s="2">
        <v>634</v>
      </c>
      <c r="DY77" s="2">
        <v>20</v>
      </c>
      <c r="DZ77" s="2">
        <v>154</v>
      </c>
      <c r="EA77" s="2">
        <v>17.2</v>
      </c>
      <c r="EB77" s="2" t="s">
        <v>3</v>
      </c>
      <c r="EC77" s="2" t="s">
        <v>3</v>
      </c>
      <c r="ED77" s="2" t="s">
        <v>3</v>
      </c>
      <c r="EE77" s="2">
        <v>0.43328000063535638</v>
      </c>
      <c r="EF77" s="2">
        <v>431</v>
      </c>
      <c r="EG77" s="2">
        <v>18.712977652208124</v>
      </c>
      <c r="EH77" s="2">
        <v>42.205830531815579</v>
      </c>
      <c r="EI77" s="2">
        <v>5.7247654448307879</v>
      </c>
      <c r="EJ77" s="2">
        <v>24.750188948447104</v>
      </c>
      <c r="EK77" s="2">
        <v>5.6494261778338508</v>
      </c>
      <c r="EL77" s="2">
        <v>1.7290538683577181</v>
      </c>
      <c r="EM77" s="2">
        <v>4.6695069948752739</v>
      </c>
      <c r="EN77" s="2">
        <v>0.71000945992239206</v>
      </c>
      <c r="EO77" s="2">
        <v>3.9488070487999472</v>
      </c>
      <c r="EP77" s="2">
        <v>0.75095965121853814</v>
      </c>
      <c r="EQ77" s="2">
        <v>1.9873634988841113</v>
      </c>
      <c r="ER77" s="2">
        <v>0.27727594856118631</v>
      </c>
      <c r="ES77" s="2">
        <v>1.8200647380561807</v>
      </c>
      <c r="ET77" s="2">
        <v>0.27637278463854853</v>
      </c>
      <c r="EU77" s="2">
        <v>1.7625802621772</v>
      </c>
      <c r="EV77" s="2">
        <v>1.1709335004683829E-2</v>
      </c>
      <c r="EW77" s="2" t="s">
        <v>3</v>
      </c>
      <c r="EX77" s="2">
        <v>0.73419867085851231</v>
      </c>
      <c r="EY77" s="2">
        <v>2.9348502497275604</v>
      </c>
      <c r="EZ77" s="2">
        <v>2.1069158215238932</v>
      </c>
      <c r="FA77" s="2">
        <v>0.67663400753328506</v>
      </c>
      <c r="FB77" s="17" t="s">
        <v>3</v>
      </c>
      <c r="FC77" s="17" t="s">
        <v>3</v>
      </c>
      <c r="FD77" s="17" t="s">
        <v>3</v>
      </c>
      <c r="FE77" s="17" t="s">
        <v>3</v>
      </c>
      <c r="FF77" s="3" t="s">
        <v>3</v>
      </c>
      <c r="FG77" s="18" t="s">
        <v>3</v>
      </c>
      <c r="FH77" s="18" t="s">
        <v>3</v>
      </c>
      <c r="FI77" s="18" t="s">
        <v>3</v>
      </c>
      <c r="FJ77" s="18" t="s">
        <v>3</v>
      </c>
      <c r="FK77" s="18" t="s">
        <v>3</v>
      </c>
      <c r="FL77" s="18" t="s">
        <v>3</v>
      </c>
      <c r="FM77" s="17" t="s">
        <v>3</v>
      </c>
      <c r="FN77" s="17" t="s">
        <v>3</v>
      </c>
      <c r="FO77" s="8" t="s">
        <v>3</v>
      </c>
      <c r="FQ77" s="138"/>
      <c r="FR77" s="138"/>
      <c r="FS77" s="138"/>
      <c r="FT77" s="140"/>
      <c r="FU77" s="138"/>
      <c r="FV77" s="138"/>
      <c r="FW77" s="121"/>
      <c r="FX77" s="121"/>
      <c r="FY77" s="23"/>
      <c r="FZ77" s="23"/>
      <c r="GA77" s="23"/>
      <c r="GB77" s="23"/>
      <c r="GC77" s="23"/>
      <c r="GD77" s="23"/>
      <c r="GE77" s="138"/>
      <c r="GF77" s="138"/>
      <c r="GG77" s="23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  <c r="IE77" s="138"/>
      <c r="IF77" s="138"/>
      <c r="IG77" s="138"/>
      <c r="IH77" s="138"/>
      <c r="II77" s="138"/>
      <c r="IJ77" s="138"/>
      <c r="IK77" s="138"/>
      <c r="IL77" s="138"/>
      <c r="IM77" s="138"/>
      <c r="IN77" s="138"/>
      <c r="IO77" s="138"/>
      <c r="IP77" s="138"/>
      <c r="IQ77" s="138"/>
      <c r="IR77" s="138"/>
      <c r="IS77" s="138"/>
      <c r="IT77" s="138"/>
      <c r="IU77" s="138"/>
      <c r="IV77" s="138"/>
      <c r="IW77" s="138"/>
      <c r="IX77" s="138"/>
      <c r="IY77" s="138"/>
      <c r="IZ77" s="138"/>
      <c r="JA77" s="138"/>
      <c r="JB77" s="138"/>
      <c r="JC77" s="138"/>
      <c r="JD77" s="138"/>
      <c r="JE77" s="138"/>
      <c r="JF77" s="138"/>
      <c r="JG77" s="138"/>
      <c r="JH77" s="138"/>
      <c r="JI77" s="138"/>
      <c r="JJ77" s="138"/>
      <c r="JK77" s="138"/>
      <c r="JL77" s="138"/>
      <c r="JM77" s="138"/>
    </row>
    <row r="78" spans="1:273" s="35" customFormat="1" x14ac:dyDescent="0.25">
      <c r="B78" s="7" t="s">
        <v>254</v>
      </c>
      <c r="C78" s="2" t="s">
        <v>18</v>
      </c>
      <c r="D78" s="2" t="s">
        <v>1740</v>
      </c>
      <c r="E78" s="49">
        <v>400</v>
      </c>
      <c r="F78" s="108">
        <v>55.501164000000003</v>
      </c>
      <c r="G78" s="4">
        <v>2</v>
      </c>
      <c r="H78" s="2">
        <v>84.478514581294633</v>
      </c>
      <c r="I78" s="2">
        <v>0.41000778478854411</v>
      </c>
      <c r="J78" s="2">
        <v>0.11</v>
      </c>
      <c r="K78" s="2">
        <v>1.4142135623730944E-2</v>
      </c>
      <c r="L78" s="2">
        <v>0.99500000000000011</v>
      </c>
      <c r="M78" s="2">
        <v>0.12020815280171311</v>
      </c>
      <c r="N78" s="2">
        <v>26.45</v>
      </c>
      <c r="O78" s="2">
        <v>0.80610173055266454</v>
      </c>
      <c r="P78" s="2">
        <v>29.61</v>
      </c>
      <c r="Q78" s="2">
        <v>1.4142135623730649E-2</v>
      </c>
      <c r="R78" s="2">
        <v>0.16</v>
      </c>
      <c r="S78" s="2">
        <v>5.6568542494923817E-2</v>
      </c>
      <c r="T78" s="2">
        <v>27.774999999999999</v>
      </c>
      <c r="U78" s="2">
        <v>0.99702056147303209</v>
      </c>
      <c r="V78" s="2">
        <v>0.24</v>
      </c>
      <c r="W78" s="2">
        <v>1.4142135623730944E-2</v>
      </c>
      <c r="X78" s="2">
        <v>12.61</v>
      </c>
      <c r="Y78" s="2">
        <v>0.21213203435596351</v>
      </c>
      <c r="Z78" s="2">
        <v>0.26500000000000001</v>
      </c>
      <c r="AA78" s="2">
        <v>3.5355339059327369E-2</v>
      </c>
      <c r="AB78" s="2">
        <v>0.09</v>
      </c>
      <c r="AC78" s="2">
        <v>1.414213562373103E-2</v>
      </c>
      <c r="AD78" s="2">
        <v>98.305000000000007</v>
      </c>
      <c r="AE78" s="2">
        <v>7.7781745930519827E-2</v>
      </c>
      <c r="AF78" s="2">
        <v>17.009031210658186</v>
      </c>
      <c r="AG78" s="2">
        <v>0.30251591562803976</v>
      </c>
      <c r="AH78" s="2">
        <v>11.964846398468339</v>
      </c>
      <c r="AI78" s="2">
        <v>0.77184334946098299</v>
      </c>
      <c r="AJ78" s="2">
        <v>99.503877609126533</v>
      </c>
      <c r="AK78" s="2">
        <v>0.15512044954650792</v>
      </c>
      <c r="AL78" s="2">
        <v>3.3658817205347918E-3</v>
      </c>
      <c r="AM78" s="2">
        <v>2.2907286003339133E-2</v>
      </c>
      <c r="AN78" s="2">
        <v>0.95413219780551772</v>
      </c>
      <c r="AO78" s="2">
        <v>0.71680733953991993</v>
      </c>
      <c r="AP78" s="2">
        <v>0.27560486979156928</v>
      </c>
      <c r="AQ78" s="2">
        <v>2.8031149499844342E-3</v>
      </c>
      <c r="AR78" s="2">
        <v>0.43538361707531392</v>
      </c>
      <c r="AS78" s="2">
        <v>6.22258025929178E-3</v>
      </c>
      <c r="AT78" s="2">
        <v>0.57530128164058603</v>
      </c>
      <c r="AU78" s="2">
        <v>6.5249024465733156E-3</v>
      </c>
      <c r="AV78" s="2">
        <v>2.9990530712326304</v>
      </c>
      <c r="AW78" s="2">
        <v>4</v>
      </c>
      <c r="AX78" s="7">
        <v>0.56922591492221575</v>
      </c>
      <c r="AY78" s="2">
        <v>8.4861590595852222E-3</v>
      </c>
      <c r="AZ78" s="2">
        <v>0.43077408507778425</v>
      </c>
      <c r="BA78" s="2">
        <v>8.4861590595852222E-3</v>
      </c>
      <c r="BB78" s="2">
        <v>1.5822531669615794</v>
      </c>
      <c r="BC78" s="2">
        <v>7.3971080483555551E-2</v>
      </c>
      <c r="BD78" s="2">
        <v>5.1272117071827061</v>
      </c>
      <c r="BE78" s="2">
        <v>0.31366137733903465</v>
      </c>
      <c r="BF78" s="2">
        <v>0.38741765380492899</v>
      </c>
      <c r="BG78" s="2">
        <v>1.1097944545876932E-2</v>
      </c>
      <c r="BH78" s="2">
        <v>0.14159736736994455</v>
      </c>
      <c r="BI78" s="2">
        <v>9.9298413466662495E-3</v>
      </c>
      <c r="BJ78" s="2">
        <v>0.36824848416308498</v>
      </c>
      <c r="BK78" s="2">
        <v>2.2494042122745517E-3</v>
      </c>
      <c r="BL78" s="2">
        <v>0.49015414846697053</v>
      </c>
      <c r="BM78" s="2">
        <v>1.2179245558940724E-2</v>
      </c>
      <c r="BN78" s="2">
        <v>0.42903658665974531</v>
      </c>
      <c r="BO78" s="8">
        <v>7.5834686454491632E-3</v>
      </c>
      <c r="BP78" s="2">
        <v>39.734999999999999</v>
      </c>
      <c r="BQ78" s="2">
        <v>2.1213203435597228E-2</v>
      </c>
      <c r="BR78" s="2" t="s">
        <v>3</v>
      </c>
      <c r="BS78" s="2" t="s">
        <v>3</v>
      </c>
      <c r="BT78" s="2">
        <v>14.635000000000002</v>
      </c>
      <c r="BU78" s="2">
        <v>0.34648232278140845</v>
      </c>
      <c r="BV78" s="2">
        <v>0.25</v>
      </c>
      <c r="BW78" s="2">
        <v>1.4142135623730963E-2</v>
      </c>
      <c r="BX78" s="2">
        <v>44.69</v>
      </c>
      <c r="BY78" s="2">
        <v>0.33941125496954061</v>
      </c>
      <c r="BZ78" s="2">
        <v>0.15</v>
      </c>
      <c r="CA78" s="2">
        <v>4.2426406871192805E-2</v>
      </c>
      <c r="CB78" s="2">
        <v>0.41</v>
      </c>
      <c r="CC78" s="2">
        <v>8.4852813742385944E-2</v>
      </c>
      <c r="CD78" s="2">
        <v>6.5000000000000002E-2</v>
      </c>
      <c r="CE78" s="2">
        <v>3.5355339059327369E-2</v>
      </c>
      <c r="CF78" s="2" t="s">
        <v>3</v>
      </c>
      <c r="CG78" s="2" t="s">
        <v>3</v>
      </c>
      <c r="CH78" s="2" t="s">
        <v>3</v>
      </c>
      <c r="CI78" s="2" t="s">
        <v>3</v>
      </c>
      <c r="CJ78" s="2">
        <v>99.935000000000002</v>
      </c>
      <c r="CK78" s="2">
        <v>84.478514581294633</v>
      </c>
      <c r="CL78" s="2">
        <v>0.15521485418705375</v>
      </c>
      <c r="CM78" s="2">
        <v>0.84478514581294628</v>
      </c>
      <c r="CN78" s="7">
        <v>0.1</v>
      </c>
      <c r="CO78" s="2">
        <v>1014.0625055869525</v>
      </c>
      <c r="CP78" s="2">
        <v>18.070052857705523</v>
      </c>
      <c r="CQ78" s="2">
        <v>1.6273768105328033</v>
      </c>
      <c r="CR78" s="2">
        <v>5.4147848839542677E-2</v>
      </c>
      <c r="CS78" s="136">
        <v>55.501164000000003</v>
      </c>
      <c r="CT78" s="2">
        <v>157.607225</v>
      </c>
      <c r="CU78" s="2" t="s">
        <v>254</v>
      </c>
      <c r="CV78" s="2" t="s">
        <v>18</v>
      </c>
      <c r="CW78" s="2" t="s">
        <v>1811</v>
      </c>
      <c r="CX78" s="2" t="s">
        <v>1839</v>
      </c>
      <c r="CY78" s="41" t="s">
        <v>260</v>
      </c>
      <c r="CZ78" s="2">
        <v>55.676857307375812</v>
      </c>
      <c r="DA78" s="2">
        <v>1.2017682314980027</v>
      </c>
      <c r="DB78" s="2">
        <v>16.976877801921148</v>
      </c>
      <c r="DC78" s="2">
        <v>7.8015582599608235</v>
      </c>
      <c r="DD78" s="2">
        <v>0.15009426013645938</v>
      </c>
      <c r="DE78" s="2">
        <v>4.867921950371656</v>
      </c>
      <c r="DF78" s="2">
        <v>7.5452790230760662</v>
      </c>
      <c r="DG78" s="2">
        <v>3.7827810156013073</v>
      </c>
      <c r="DH78" s="2">
        <v>1.5110841054278683</v>
      </c>
      <c r="DI78" s="2">
        <v>0.48577804463083818</v>
      </c>
      <c r="DJ78" s="2">
        <v>99.999999999999972</v>
      </c>
      <c r="DK78" s="2">
        <v>0.52657244893433242</v>
      </c>
      <c r="DL78" s="2" t="s">
        <v>3</v>
      </c>
      <c r="DM78" s="2">
        <v>11.536911238591269</v>
      </c>
      <c r="DN78" s="2">
        <v>1.0492734874501952</v>
      </c>
      <c r="DO78" s="2">
        <v>23</v>
      </c>
      <c r="DP78" s="2">
        <v>194</v>
      </c>
      <c r="DQ78" s="2">
        <v>74</v>
      </c>
      <c r="DR78" s="2">
        <v>26</v>
      </c>
      <c r="DS78" s="2">
        <v>30</v>
      </c>
      <c r="DT78" s="2" t="s">
        <v>3</v>
      </c>
      <c r="DU78" s="2">
        <v>92</v>
      </c>
      <c r="DV78" s="2">
        <v>18</v>
      </c>
      <c r="DW78" s="2">
        <v>20</v>
      </c>
      <c r="DX78" s="2">
        <v>596</v>
      </c>
      <c r="DY78" s="2">
        <v>22</v>
      </c>
      <c r="DZ78" s="2">
        <v>177</v>
      </c>
      <c r="EA78" s="2">
        <v>8.2331947832769732</v>
      </c>
      <c r="EB78" s="2" t="s">
        <v>3</v>
      </c>
      <c r="EC78" s="2" t="s">
        <v>3</v>
      </c>
      <c r="ED78" s="2" t="s">
        <v>3</v>
      </c>
      <c r="EE78" s="2">
        <v>0.29832126938163012</v>
      </c>
      <c r="EF78" s="2">
        <v>583</v>
      </c>
      <c r="EG78" s="2">
        <v>19.14340025411882</v>
      </c>
      <c r="EH78" s="2">
        <v>46.274991034333134</v>
      </c>
      <c r="EI78" s="2">
        <v>6.4272765344562428</v>
      </c>
      <c r="EJ78" s="2">
        <v>28.210325855657246</v>
      </c>
      <c r="EK78" s="2">
        <v>6.2673373404718635</v>
      </c>
      <c r="EL78" s="2">
        <v>1.7903945926056455</v>
      </c>
      <c r="EM78" s="2">
        <v>5.359307067958361</v>
      </c>
      <c r="EN78" s="2">
        <v>0.79089379933389703</v>
      </c>
      <c r="EO78" s="2">
        <v>4.6893216950381218</v>
      </c>
      <c r="EP78" s="2">
        <v>0.92417430159097846</v>
      </c>
      <c r="EQ78" s="2">
        <v>2.619901183472388</v>
      </c>
      <c r="ER78" s="2">
        <v>0.37210709132106984</v>
      </c>
      <c r="ES78" s="2">
        <v>2.4750045679292798</v>
      </c>
      <c r="ET78" s="2">
        <v>0.37247651505216145</v>
      </c>
      <c r="EU78" s="2">
        <v>4.2631689378472926</v>
      </c>
      <c r="EV78" s="2">
        <v>0.46210604680324119</v>
      </c>
      <c r="EW78" s="2" t="s">
        <v>3</v>
      </c>
      <c r="EX78" s="2">
        <v>8.5112130937732719E-2</v>
      </c>
      <c r="EY78" s="2">
        <v>5.5673732749782703</v>
      </c>
      <c r="EZ78" s="2">
        <v>1.5316997773917076</v>
      </c>
      <c r="FA78" s="2">
        <v>0.58801066797779755</v>
      </c>
      <c r="FB78" s="17">
        <v>0.70337899999999998</v>
      </c>
      <c r="FC78" s="17">
        <v>1.0000000000000001E-5</v>
      </c>
      <c r="FD78" s="17">
        <v>0.513046</v>
      </c>
      <c r="FE78" s="17">
        <v>6.9999999999999999E-6</v>
      </c>
      <c r="FF78" s="3">
        <v>8</v>
      </c>
      <c r="FG78" s="18" t="s">
        <v>3</v>
      </c>
      <c r="FH78" s="18" t="s">
        <v>3</v>
      </c>
      <c r="FI78" s="18" t="s">
        <v>3</v>
      </c>
      <c r="FJ78" s="18" t="s">
        <v>3</v>
      </c>
      <c r="FK78" s="18" t="s">
        <v>3</v>
      </c>
      <c r="FL78" s="18" t="s">
        <v>3</v>
      </c>
      <c r="FM78" s="17">
        <v>0.28315600000000002</v>
      </c>
      <c r="FN78" s="17">
        <v>7.9999999999999996E-6</v>
      </c>
      <c r="FO78" s="8" t="s">
        <v>3</v>
      </c>
      <c r="FQ78" s="138"/>
      <c r="FR78" s="138"/>
      <c r="FS78" s="138"/>
      <c r="FT78" s="140"/>
      <c r="FU78" s="138"/>
      <c r="FV78" s="138"/>
      <c r="FW78" s="121"/>
      <c r="FX78" s="121"/>
      <c r="FY78" s="23"/>
      <c r="FZ78" s="23"/>
      <c r="GA78" s="23"/>
      <c r="GB78" s="23"/>
      <c r="GC78" s="23"/>
      <c r="GD78" s="23"/>
      <c r="GE78" s="138"/>
      <c r="GF78" s="138"/>
      <c r="GG78" s="23"/>
      <c r="GH78" s="138"/>
      <c r="GI78" s="138"/>
      <c r="GJ78" s="138"/>
      <c r="GK78" s="138"/>
      <c r="GL78" s="138"/>
      <c r="GM78" s="138"/>
      <c r="GN78" s="138"/>
      <c r="GO78" s="138"/>
      <c r="GP78" s="138"/>
      <c r="GQ78" s="138"/>
      <c r="GR78" s="138"/>
      <c r="GS78" s="138"/>
      <c r="GT78" s="138"/>
      <c r="GU78" s="138"/>
      <c r="GV78" s="138"/>
      <c r="GW78" s="138"/>
      <c r="GX78" s="138"/>
      <c r="GY78" s="138"/>
      <c r="GZ78" s="138"/>
      <c r="HA78" s="138"/>
      <c r="HB78" s="138"/>
      <c r="HC78" s="138"/>
      <c r="HD78" s="138"/>
      <c r="HE78" s="138"/>
      <c r="HF78" s="138"/>
      <c r="HG78" s="138"/>
      <c r="HH78" s="138"/>
      <c r="HI78" s="138"/>
      <c r="HJ78" s="138"/>
      <c r="HK78" s="138"/>
      <c r="HL78" s="138"/>
      <c r="HM78" s="138"/>
      <c r="HN78" s="138"/>
      <c r="HO78" s="138"/>
      <c r="HP78" s="138"/>
      <c r="HQ78" s="138"/>
      <c r="HR78" s="138"/>
      <c r="HS78" s="138"/>
      <c r="HT78" s="138"/>
      <c r="HU78" s="138"/>
      <c r="HV78" s="138"/>
      <c r="HW78" s="138"/>
      <c r="HX78" s="138"/>
      <c r="HY78" s="138"/>
      <c r="HZ78" s="138"/>
      <c r="IA78" s="138"/>
      <c r="IB78" s="138"/>
      <c r="IC78" s="138"/>
      <c r="ID78" s="138"/>
      <c r="IE78" s="138"/>
      <c r="IF78" s="138"/>
      <c r="IG78" s="138"/>
      <c r="IH78" s="138"/>
      <c r="II78" s="138"/>
      <c r="IJ78" s="138"/>
      <c r="IK78" s="138"/>
      <c r="IL78" s="138"/>
      <c r="IM78" s="138"/>
      <c r="IN78" s="138"/>
      <c r="IO78" s="138"/>
      <c r="IP78" s="138"/>
      <c r="IQ78" s="138"/>
      <c r="IR78" s="138"/>
      <c r="IS78" s="138"/>
      <c r="IT78" s="138"/>
      <c r="IU78" s="138"/>
      <c r="IV78" s="138"/>
      <c r="IW78" s="138"/>
      <c r="IX78" s="138"/>
      <c r="IY78" s="138"/>
      <c r="IZ78" s="138"/>
      <c r="JA78" s="138"/>
      <c r="JB78" s="138"/>
      <c r="JC78" s="138"/>
      <c r="JD78" s="138"/>
      <c r="JE78" s="138"/>
      <c r="JF78" s="138"/>
      <c r="JG78" s="138"/>
      <c r="JH78" s="138"/>
      <c r="JI78" s="138"/>
      <c r="JJ78" s="138"/>
      <c r="JK78" s="138"/>
      <c r="JL78" s="138"/>
      <c r="JM78" s="138"/>
    </row>
    <row r="79" spans="1:273" x14ac:dyDescent="0.25">
      <c r="B79" s="7" t="s">
        <v>254</v>
      </c>
      <c r="C79" s="2" t="s">
        <v>261</v>
      </c>
      <c r="D79" s="2" t="s">
        <v>262</v>
      </c>
      <c r="E79" s="41">
        <v>300</v>
      </c>
      <c r="F79" s="2">
        <v>55.43</v>
      </c>
      <c r="G79" s="4">
        <v>15</v>
      </c>
      <c r="H79" s="2">
        <v>86.490736882346525</v>
      </c>
      <c r="I79" s="2">
        <v>0.29239077404338454</v>
      </c>
      <c r="J79" s="2">
        <v>5.5266666666666665E-2</v>
      </c>
      <c r="K79" s="2">
        <v>4.6405767293465142E-2</v>
      </c>
      <c r="L79" s="2">
        <v>0.6949333333333334</v>
      </c>
      <c r="M79" s="2">
        <v>0.11951238230329704</v>
      </c>
      <c r="N79" s="2">
        <v>19.611866666666668</v>
      </c>
      <c r="O79" s="2">
        <v>3.0520041861670175</v>
      </c>
      <c r="P79" s="2">
        <v>37.317199999999993</v>
      </c>
      <c r="Q79" s="2">
        <v>4.1117219750367902</v>
      </c>
      <c r="R79" s="2" t="s">
        <v>3</v>
      </c>
      <c r="S79" s="2" t="s">
        <v>3</v>
      </c>
      <c r="T79" s="2">
        <v>26.94466666666667</v>
      </c>
      <c r="U79" s="2">
        <v>1.6081486101666573</v>
      </c>
      <c r="V79" s="2">
        <v>0.19699999999999998</v>
      </c>
      <c r="W79" s="2">
        <v>6.6145942538342634E-2</v>
      </c>
      <c r="X79" s="2">
        <v>11.797999999999998</v>
      </c>
      <c r="Y79" s="2">
        <v>1.547594769772966</v>
      </c>
      <c r="Z79" s="2">
        <v>0.16699999999999995</v>
      </c>
      <c r="AA79" s="2">
        <v>3.8672618589532276E-2</v>
      </c>
      <c r="AB79" s="2" t="s">
        <v>3</v>
      </c>
      <c r="AC79" s="2" t="s">
        <v>3</v>
      </c>
      <c r="AD79" s="2">
        <v>96.785933333333347</v>
      </c>
      <c r="AE79" s="2">
        <v>4.2223774018684708</v>
      </c>
      <c r="AF79" s="2">
        <v>16.625845082065656</v>
      </c>
      <c r="AG79" s="2">
        <v>0.75002783483217128</v>
      </c>
      <c r="AH79" s="2">
        <v>11.46790573972106</v>
      </c>
      <c r="AI79" s="2">
        <v>1.7436141696402532</v>
      </c>
      <c r="AJ79" s="2">
        <v>97.935017488453411</v>
      </c>
      <c r="AK79" s="2">
        <v>4.3122702356280538</v>
      </c>
      <c r="AL79" s="2">
        <v>1.7686232061571211E-3</v>
      </c>
      <c r="AM79" s="2">
        <v>1.6795778880426913E-2</v>
      </c>
      <c r="AN79" s="2">
        <v>0.73828860045344469</v>
      </c>
      <c r="AO79" s="2">
        <v>0.94853542097323096</v>
      </c>
      <c r="AP79" s="2">
        <v>0.2759571298603341</v>
      </c>
      <c r="AQ79" s="2" t="s">
        <v>3</v>
      </c>
      <c r="AR79" s="2">
        <v>0.4480217974753804</v>
      </c>
      <c r="AS79" s="2">
        <v>5.3985976610732549E-3</v>
      </c>
      <c r="AT79" s="2">
        <v>0.56092733706892683</v>
      </c>
      <c r="AU79" s="2">
        <v>4.3517366909373838E-3</v>
      </c>
      <c r="AV79" s="2">
        <v>3.0000450222699113</v>
      </c>
      <c r="AW79" s="2">
        <v>4</v>
      </c>
      <c r="AX79" s="7">
        <v>0.55593467007069919</v>
      </c>
      <c r="AY79" s="2">
        <v>5.0180127799953282E-2</v>
      </c>
      <c r="AZ79" s="2">
        <v>0.44406532992930081</v>
      </c>
      <c r="BA79" s="2">
        <v>5.0180127799953948E-2</v>
      </c>
      <c r="BB79" s="2">
        <v>1.6546847467408734</v>
      </c>
      <c r="BC79" s="2">
        <v>0.3267843355888439</v>
      </c>
      <c r="BD79" s="2">
        <v>5.4731475549775999</v>
      </c>
      <c r="BE79" s="2">
        <v>1.4631164265558674</v>
      </c>
      <c r="BF79" s="2">
        <v>0.38129619620697225</v>
      </c>
      <c r="BG79" s="2">
        <v>4.0343113438118972E-2</v>
      </c>
      <c r="BH79" s="2">
        <v>0.14063410278337779</v>
      </c>
      <c r="BI79" s="2">
        <v>1.8075403934392765E-2</v>
      </c>
      <c r="BJ79" s="2">
        <v>0.48313284366452752</v>
      </c>
      <c r="BK79" s="2">
        <v>5.8016245862323963E-2</v>
      </c>
      <c r="BL79" s="2">
        <v>0.37623305355209469</v>
      </c>
      <c r="BM79" s="2">
        <v>4.7010978696191662E-2</v>
      </c>
      <c r="BN79" s="2">
        <v>0.56151081967153638</v>
      </c>
      <c r="BO79" s="8">
        <v>5.882845001972159E-2</v>
      </c>
      <c r="BP79" s="2">
        <v>39.389333333333333</v>
      </c>
      <c r="BQ79" s="2">
        <v>0.51056910357346252</v>
      </c>
      <c r="BR79" s="2">
        <v>2.5666666666666671E-2</v>
      </c>
      <c r="BS79" s="2">
        <v>2.395730329048703E-2</v>
      </c>
      <c r="BT79" s="2">
        <v>12.826533333333334</v>
      </c>
      <c r="BU79" s="2">
        <v>0.31435236522700061</v>
      </c>
      <c r="BV79" s="2">
        <v>0.20166666666666666</v>
      </c>
      <c r="BW79" s="2">
        <v>2.4429685299027643E-2</v>
      </c>
      <c r="BX79" s="2">
        <v>46.069600000000001</v>
      </c>
      <c r="BY79" s="2">
        <v>0.32507313462841408</v>
      </c>
      <c r="BZ79" s="2">
        <v>0.1724</v>
      </c>
      <c r="CA79" s="2">
        <v>1.8753285426444943E-2</v>
      </c>
      <c r="CB79" s="2">
        <v>0.27013333333333339</v>
      </c>
      <c r="CC79" s="2">
        <v>2.7518478640118648E-2</v>
      </c>
      <c r="CD79" s="2">
        <v>0.1008</v>
      </c>
      <c r="CE79" s="2">
        <v>6.9818335700587972E-2</v>
      </c>
      <c r="CF79" s="2" t="s">
        <v>3</v>
      </c>
      <c r="CG79" s="2" t="s">
        <v>3</v>
      </c>
      <c r="CH79" s="2" t="s">
        <v>3</v>
      </c>
      <c r="CI79" s="2" t="s">
        <v>3</v>
      </c>
      <c r="CJ79" s="2">
        <v>99.056133333333321</v>
      </c>
      <c r="CK79" s="2">
        <v>86.490736882346525</v>
      </c>
      <c r="CL79" s="2">
        <v>0.13509263117653475</v>
      </c>
      <c r="CM79" s="2">
        <v>0.86490736882346519</v>
      </c>
      <c r="CN79" s="7">
        <v>0.10000000000000002</v>
      </c>
      <c r="CO79" s="2">
        <v>1003.779245864104</v>
      </c>
      <c r="CP79" s="2">
        <v>74.808696801455483</v>
      </c>
      <c r="CQ79" s="2">
        <v>1.706728160686364</v>
      </c>
      <c r="CR79" s="2">
        <v>0.276057456586495</v>
      </c>
      <c r="CS79" s="136">
        <v>55.340580000000003</v>
      </c>
      <c r="CT79" s="2">
        <v>158.498784</v>
      </c>
      <c r="CU79" s="2" t="s">
        <v>254</v>
      </c>
      <c r="CV79" s="2" t="s">
        <v>261</v>
      </c>
      <c r="CW79" s="2" t="s">
        <v>1667</v>
      </c>
      <c r="CX79" s="2" t="s">
        <v>139</v>
      </c>
      <c r="CY79" s="2" t="s">
        <v>1840</v>
      </c>
      <c r="CZ79" s="2">
        <v>51.943697865590742</v>
      </c>
      <c r="DA79" s="2">
        <v>0.95669740404789194</v>
      </c>
      <c r="DB79" s="2">
        <v>16.201969822528987</v>
      </c>
      <c r="DC79" s="2">
        <v>8.6074984663305383</v>
      </c>
      <c r="DD79" s="2">
        <v>0.16536763187678302</v>
      </c>
      <c r="DE79" s="2">
        <v>8.0046050031154472</v>
      </c>
      <c r="DF79" s="2">
        <v>9.7495886032876378</v>
      </c>
      <c r="DG79" s="2">
        <v>2.9015424979607327</v>
      </c>
      <c r="DH79" s="2">
        <v>1.1768494047672902</v>
      </c>
      <c r="DI79" s="2">
        <v>0.29218330049394792</v>
      </c>
      <c r="DJ79" s="2">
        <v>99.999999999999986</v>
      </c>
      <c r="DK79" s="2">
        <v>0.62373446707290647</v>
      </c>
      <c r="DL79" s="2" t="s">
        <v>3</v>
      </c>
      <c r="DM79" s="2">
        <v>5.4483660402090841</v>
      </c>
      <c r="DN79" s="2">
        <v>0.55601006605418513</v>
      </c>
      <c r="DO79" s="2">
        <v>30</v>
      </c>
      <c r="DP79" s="2">
        <v>243</v>
      </c>
      <c r="DQ79" s="2">
        <v>337</v>
      </c>
      <c r="DR79" s="2">
        <v>37</v>
      </c>
      <c r="DS79" s="2">
        <v>112</v>
      </c>
      <c r="DT79" s="2" t="s">
        <v>3</v>
      </c>
      <c r="DU79" s="2">
        <v>78</v>
      </c>
      <c r="DV79" s="2">
        <v>17</v>
      </c>
      <c r="DW79" s="2">
        <v>21</v>
      </c>
      <c r="DX79" s="2">
        <v>530</v>
      </c>
      <c r="DY79" s="2">
        <v>21</v>
      </c>
      <c r="DZ79" s="2">
        <v>93</v>
      </c>
      <c r="EA79" s="2">
        <v>3.93438319078744</v>
      </c>
      <c r="EB79" s="2" t="s">
        <v>3</v>
      </c>
      <c r="EC79" s="2" t="s">
        <v>3</v>
      </c>
      <c r="ED79" s="2" t="s">
        <v>3</v>
      </c>
      <c r="EE79" s="2">
        <v>0.41033722226909319</v>
      </c>
      <c r="EF79" s="2">
        <v>373</v>
      </c>
      <c r="EG79" s="2">
        <v>8.7602646433498936</v>
      </c>
      <c r="EH79" s="2">
        <v>24.033654879261771</v>
      </c>
      <c r="EI79" s="2">
        <v>3.2712160005194733</v>
      </c>
      <c r="EJ79" s="2">
        <v>14.664336232347393</v>
      </c>
      <c r="EK79" s="2">
        <v>3.6191468769139434</v>
      </c>
      <c r="EL79" s="2">
        <v>1.105180406440879</v>
      </c>
      <c r="EM79" s="2">
        <v>3.3008440126768308</v>
      </c>
      <c r="EN79" s="2">
        <v>0.50190143104462259</v>
      </c>
      <c r="EO79" s="2">
        <v>3.035944919028553</v>
      </c>
      <c r="EP79" s="2">
        <v>0.64216951757772156</v>
      </c>
      <c r="EQ79" s="2">
        <v>1.8934079237924173</v>
      </c>
      <c r="ER79" s="2">
        <v>0.26525841299465014</v>
      </c>
      <c r="ES79" s="2">
        <v>1.710451962231833</v>
      </c>
      <c r="ET79" s="2">
        <v>0.2730756886338398</v>
      </c>
      <c r="EU79" s="2">
        <v>2.3694769675964289</v>
      </c>
      <c r="EV79" s="2">
        <v>0.17521398635060623</v>
      </c>
      <c r="EW79" s="2" t="s">
        <v>3</v>
      </c>
      <c r="EX79" s="2">
        <v>0.10244779963824649</v>
      </c>
      <c r="EY79" s="2">
        <v>3.2545015602839542</v>
      </c>
      <c r="EZ79" s="2">
        <v>0.71129500345098995</v>
      </c>
      <c r="FA79" s="2">
        <v>0.38072042418922031</v>
      </c>
      <c r="FB79" s="17">
        <v>0.70335199999999998</v>
      </c>
      <c r="FC79" s="17">
        <v>1.4E-5</v>
      </c>
      <c r="FD79" s="17">
        <v>0.51304400000000006</v>
      </c>
      <c r="FE79" s="17">
        <v>6.0000000000000002E-6</v>
      </c>
      <c r="FF79" s="3" t="s">
        <v>3</v>
      </c>
      <c r="FG79" s="18" t="s">
        <v>3</v>
      </c>
      <c r="FH79" s="18" t="s">
        <v>3</v>
      </c>
      <c r="FI79" s="18" t="s">
        <v>3</v>
      </c>
      <c r="FJ79" s="18" t="s">
        <v>3</v>
      </c>
      <c r="FK79" s="18" t="s">
        <v>3</v>
      </c>
      <c r="FL79" s="18" t="s">
        <v>3</v>
      </c>
      <c r="FM79" s="17" t="s">
        <v>3</v>
      </c>
      <c r="FN79" s="17" t="s">
        <v>3</v>
      </c>
      <c r="FO79" s="8" t="s">
        <v>3</v>
      </c>
      <c r="FP79" s="35"/>
      <c r="FT79" s="140"/>
      <c r="FW79" s="121"/>
      <c r="FX79" s="121"/>
      <c r="FY79" s="23"/>
      <c r="FZ79" s="23"/>
      <c r="GA79" s="23"/>
      <c r="GB79" s="23"/>
      <c r="GC79" s="23"/>
      <c r="GD79" s="23"/>
      <c r="GG79" s="23"/>
    </row>
    <row r="80" spans="1:273" x14ac:dyDescent="0.25">
      <c r="A80" s="41"/>
      <c r="B80" s="7" t="s">
        <v>254</v>
      </c>
      <c r="C80" s="2" t="s">
        <v>267</v>
      </c>
      <c r="D80" s="2" t="s">
        <v>268</v>
      </c>
      <c r="E80" s="2" t="s">
        <v>3</v>
      </c>
      <c r="F80" s="2">
        <v>57.186194</v>
      </c>
      <c r="G80" s="4">
        <v>3</v>
      </c>
      <c r="H80" s="2">
        <v>84.497896944426444</v>
      </c>
      <c r="I80" s="2">
        <v>0.34738245343766289</v>
      </c>
      <c r="J80" s="2">
        <v>0.114</v>
      </c>
      <c r="K80" s="2">
        <v>1.8384776310850275E-2</v>
      </c>
      <c r="L80" s="2">
        <v>0.66333333333333333</v>
      </c>
      <c r="M80" s="2">
        <v>6.6425396749536486E-2</v>
      </c>
      <c r="N80" s="2">
        <v>42.156666666666666</v>
      </c>
      <c r="O80" s="2">
        <v>0.92240031078341045</v>
      </c>
      <c r="P80" s="2">
        <v>17.425000000000001</v>
      </c>
      <c r="Q80" s="2">
        <v>0.52650451090185291</v>
      </c>
      <c r="R80" s="2" t="s">
        <v>3</v>
      </c>
      <c r="S80" s="2" t="s">
        <v>3</v>
      </c>
      <c r="T80" s="2">
        <v>22.724</v>
      </c>
      <c r="U80" s="2">
        <v>0.78375442582482524</v>
      </c>
      <c r="V80" s="2">
        <v>0.18033333333333335</v>
      </c>
      <c r="W80" s="2">
        <v>4.5610671265980396E-2</v>
      </c>
      <c r="X80" s="2">
        <v>16.413999999999998</v>
      </c>
      <c r="Y80" s="2">
        <v>0.2199636333578813</v>
      </c>
      <c r="Z80" s="2">
        <v>0.158</v>
      </c>
      <c r="AA80" s="2">
        <v>4.9497474683058408E-2</v>
      </c>
      <c r="AB80" s="2" t="s">
        <v>3</v>
      </c>
      <c r="AC80" s="2" t="s">
        <v>3</v>
      </c>
      <c r="AD80" s="2">
        <v>99.744666666666674</v>
      </c>
      <c r="AE80" s="2">
        <v>9.9901618271842588E-2</v>
      </c>
      <c r="AF80" s="2">
        <v>14.098344861236589</v>
      </c>
      <c r="AG80" s="2">
        <v>0.28200275218230597</v>
      </c>
      <c r="AH80" s="2">
        <v>9.5861915300771425</v>
      </c>
      <c r="AI80" s="2">
        <v>0.55896086067360018</v>
      </c>
      <c r="AJ80" s="2">
        <v>100.7052030579804</v>
      </c>
      <c r="AK80" s="2">
        <v>5.2780481100816047E-2</v>
      </c>
      <c r="AL80" s="2">
        <v>2.110832255726169E-3</v>
      </c>
      <c r="AM80" s="2">
        <v>1.38932338954158E-2</v>
      </c>
      <c r="AN80" s="2">
        <v>1.3833068435952764</v>
      </c>
      <c r="AO80" s="2">
        <v>0.38375532936784612</v>
      </c>
      <c r="AP80" s="2">
        <v>0.2008801419163945</v>
      </c>
      <c r="AQ80" s="2" t="s">
        <v>3</v>
      </c>
      <c r="AR80" s="2">
        <v>0.32828626963990243</v>
      </c>
      <c r="AS80" s="2">
        <v>4.2505521233591938E-3</v>
      </c>
      <c r="AT80" s="2">
        <v>0.68118788968145372</v>
      </c>
      <c r="AU80" s="2">
        <v>2.3536839337257929E-3</v>
      </c>
      <c r="AV80" s="2">
        <v>3.0000247764091004</v>
      </c>
      <c r="AW80" s="2">
        <v>4</v>
      </c>
      <c r="AX80" s="7">
        <v>0.67480680802220017</v>
      </c>
      <c r="AY80" s="2">
        <v>7.1890844433989904E-3</v>
      </c>
      <c r="AZ80" s="2">
        <v>0.32519319197779978</v>
      </c>
      <c r="BA80" s="2">
        <v>7.1890844433989904E-3</v>
      </c>
      <c r="BB80" s="2">
        <v>1.6368135557211918</v>
      </c>
      <c r="BC80" s="2">
        <v>6.1084930834385223E-2</v>
      </c>
      <c r="BD80" s="2">
        <v>5.359675149751407</v>
      </c>
      <c r="BE80" s="2">
        <v>0.26091757123523168</v>
      </c>
      <c r="BF80" s="2">
        <v>0.37938310611333054</v>
      </c>
      <c r="BG80" s="2">
        <v>8.9020362885407628E-3</v>
      </c>
      <c r="BH80" s="2">
        <v>0.10207476498075287</v>
      </c>
      <c r="BI80" s="2">
        <v>6.418575223407187E-3</v>
      </c>
      <c r="BJ80" s="2">
        <v>0.19500389172216429</v>
      </c>
      <c r="BK80" s="2">
        <v>6.774819425958571E-3</v>
      </c>
      <c r="BL80" s="2">
        <v>0.70292134329708278</v>
      </c>
      <c r="BM80" s="2">
        <v>1.1737606694553371E-2</v>
      </c>
      <c r="BN80" s="2">
        <v>0.21720006960538052</v>
      </c>
      <c r="BO80" s="8">
        <v>8.5340005300315238E-3</v>
      </c>
      <c r="BP80" s="2">
        <v>39.566000000000003</v>
      </c>
      <c r="BQ80" s="2">
        <v>0.10050373127401763</v>
      </c>
      <c r="BR80" s="2" t="s">
        <v>3</v>
      </c>
      <c r="BS80" s="2" t="s">
        <v>3</v>
      </c>
      <c r="BT80" s="2">
        <v>14.548333333333332</v>
      </c>
      <c r="BU80" s="2">
        <v>0.27183144287100658</v>
      </c>
      <c r="BV80" s="2">
        <v>0.21533333333333338</v>
      </c>
      <c r="BW80" s="2">
        <v>5.8943475748663779E-2</v>
      </c>
      <c r="BX80" s="2">
        <v>44.488</v>
      </c>
      <c r="BY80" s="2">
        <v>0.3502470556621412</v>
      </c>
      <c r="BZ80" s="2">
        <v>0.19266666666666668</v>
      </c>
      <c r="CA80" s="2">
        <v>5.2624455658308887E-2</v>
      </c>
      <c r="CB80" s="2">
        <v>0.27100000000000002</v>
      </c>
      <c r="CC80" s="2">
        <v>0.11201339205648571</v>
      </c>
      <c r="CD80" s="2">
        <v>4.7000000000000007E-2</v>
      </c>
      <c r="CE80" s="2">
        <v>7.2917761896536565E-2</v>
      </c>
      <c r="CF80" s="2" t="s">
        <v>3</v>
      </c>
      <c r="CG80" s="2" t="s">
        <v>3</v>
      </c>
      <c r="CH80" s="2" t="s">
        <v>3</v>
      </c>
      <c r="CI80" s="2" t="s">
        <v>3</v>
      </c>
      <c r="CJ80" s="2">
        <v>99.328333333333333</v>
      </c>
      <c r="CK80" s="2">
        <v>84.496676361857169</v>
      </c>
      <c r="CL80" s="2">
        <v>0.1550210305557356</v>
      </c>
      <c r="CM80" s="2">
        <v>0.84497896944426432</v>
      </c>
      <c r="CN80" s="7">
        <v>0.10000000000000002</v>
      </c>
      <c r="CO80" s="2">
        <v>1044.4971063850944</v>
      </c>
      <c r="CP80" s="2">
        <v>12.926762991121647</v>
      </c>
      <c r="CQ80" s="2">
        <v>1.3087967312374147</v>
      </c>
      <c r="CR80" s="2">
        <v>0.10342115147533032</v>
      </c>
      <c r="CS80" s="136">
        <v>57.217193999999999</v>
      </c>
      <c r="CT80" s="2">
        <v>159.88952800000001</v>
      </c>
      <c r="CU80" s="2" t="s">
        <v>254</v>
      </c>
      <c r="CV80" s="2" t="s">
        <v>1815</v>
      </c>
      <c r="CW80" s="2" t="s">
        <v>1814</v>
      </c>
      <c r="CX80" s="2" t="s">
        <v>139</v>
      </c>
      <c r="CY80" s="2" t="s">
        <v>269</v>
      </c>
      <c r="CZ80" s="2">
        <v>48.168459905325037</v>
      </c>
      <c r="DA80" s="2">
        <v>1.5361833158995553</v>
      </c>
      <c r="DB80" s="2">
        <v>18.125761419675328</v>
      </c>
      <c r="DC80" s="2">
        <v>9.5784875211743454</v>
      </c>
      <c r="DD80" s="2">
        <v>0.17424765121676833</v>
      </c>
      <c r="DE80" s="2">
        <v>7.781058907783275</v>
      </c>
      <c r="DF80" s="2">
        <v>10.214517485120901</v>
      </c>
      <c r="DG80" s="2">
        <v>3.4949672571639168</v>
      </c>
      <c r="DH80" s="2">
        <v>0.61086820254154417</v>
      </c>
      <c r="DI80" s="2">
        <v>0.31544833409932199</v>
      </c>
      <c r="DJ80" s="2">
        <v>100</v>
      </c>
      <c r="DK80" s="2">
        <v>0.59151192369652172</v>
      </c>
      <c r="DL80" s="2" t="s">
        <v>3</v>
      </c>
      <c r="DM80" s="2">
        <v>5.9284294234592467</v>
      </c>
      <c r="DN80" s="2" t="s">
        <v>3</v>
      </c>
      <c r="DO80" s="2">
        <v>29</v>
      </c>
      <c r="DP80" s="2">
        <v>221</v>
      </c>
      <c r="DQ80" s="2">
        <v>54</v>
      </c>
      <c r="DR80" s="2">
        <v>39</v>
      </c>
      <c r="DS80" s="2">
        <v>98</v>
      </c>
      <c r="DT80" s="2" t="s">
        <v>3</v>
      </c>
      <c r="DU80" s="2">
        <v>82</v>
      </c>
      <c r="DV80" s="2">
        <v>19</v>
      </c>
      <c r="DW80" s="2">
        <v>5</v>
      </c>
      <c r="DX80" s="2">
        <v>580</v>
      </c>
      <c r="DY80" s="2">
        <v>28</v>
      </c>
      <c r="DZ80" s="2">
        <v>150</v>
      </c>
      <c r="EA80" s="2">
        <v>6.33</v>
      </c>
      <c r="EB80" s="2">
        <v>0.9</v>
      </c>
      <c r="EC80" s="2">
        <v>0.57999999999999996</v>
      </c>
      <c r="ED80" s="2">
        <v>6.1199999999999997E-2</v>
      </c>
      <c r="EE80" s="2">
        <v>6.3799999999999996E-2</v>
      </c>
      <c r="EF80" s="2">
        <v>143</v>
      </c>
      <c r="EG80" s="2">
        <v>9.68</v>
      </c>
      <c r="EH80" s="2">
        <v>24.6</v>
      </c>
      <c r="EI80" s="2">
        <v>3.4</v>
      </c>
      <c r="EJ80" s="2">
        <v>15.5</v>
      </c>
      <c r="EK80" s="2">
        <v>3.94</v>
      </c>
      <c r="EL80" s="2">
        <v>1.44</v>
      </c>
      <c r="EM80" s="2">
        <v>4.3</v>
      </c>
      <c r="EN80" s="2">
        <v>0.73499999999999999</v>
      </c>
      <c r="EO80" s="2">
        <v>4.59</v>
      </c>
      <c r="EP80" s="2">
        <v>0.90700000000000003</v>
      </c>
      <c r="EQ80" s="2">
        <v>2.62</v>
      </c>
      <c r="ER80" s="2">
        <v>0.36799999999999999</v>
      </c>
      <c r="ES80" s="2">
        <v>2.36</v>
      </c>
      <c r="ET80" s="2">
        <v>0.36399999999999999</v>
      </c>
      <c r="EU80" s="2">
        <v>2.9</v>
      </c>
      <c r="EV80" s="2">
        <v>0.438</v>
      </c>
      <c r="EW80" s="2">
        <v>0.88500000000000001</v>
      </c>
      <c r="EX80" s="2">
        <v>0.04</v>
      </c>
      <c r="EY80" s="2">
        <v>1.99</v>
      </c>
      <c r="EZ80" s="2">
        <v>0.45600000000000002</v>
      </c>
      <c r="FA80" s="2">
        <v>0.20499999999999999</v>
      </c>
      <c r="FB80" s="17">
        <v>0.70279973900000003</v>
      </c>
      <c r="FC80" s="17">
        <v>1.32045E-5</v>
      </c>
      <c r="FD80" s="17">
        <v>0.51310750299999996</v>
      </c>
      <c r="FE80" s="17">
        <v>5.8510999999999998E-6</v>
      </c>
      <c r="FF80" s="3" t="s">
        <v>3</v>
      </c>
      <c r="FG80" s="18">
        <v>18.139776773119717</v>
      </c>
      <c r="FH80" s="18">
        <v>2.2824328341626153E-3</v>
      </c>
      <c r="FI80" s="18">
        <v>15.450462243578265</v>
      </c>
      <c r="FJ80" s="18">
        <v>1.9790176566379285E-3</v>
      </c>
      <c r="FK80" s="18">
        <v>37.777226780337557</v>
      </c>
      <c r="FL80" s="18">
        <v>4.8556782995344159E-3</v>
      </c>
      <c r="FM80" s="17" t="s">
        <v>3</v>
      </c>
      <c r="FN80" s="17" t="s">
        <v>3</v>
      </c>
      <c r="FO80" s="8" t="s">
        <v>3</v>
      </c>
      <c r="FT80" s="140"/>
      <c r="FW80" s="121"/>
      <c r="FX80" s="121"/>
      <c r="FY80" s="23"/>
      <c r="FZ80" s="23"/>
      <c r="GA80" s="23"/>
      <c r="GB80" s="23"/>
      <c r="GC80" s="23"/>
      <c r="GD80" s="23"/>
      <c r="GG80" s="23"/>
    </row>
    <row r="81" spans="1:189" x14ac:dyDescent="0.25">
      <c r="A81" s="41"/>
      <c r="B81" s="7" t="s">
        <v>254</v>
      </c>
      <c r="C81" s="2" t="s">
        <v>267</v>
      </c>
      <c r="D81" s="2" t="s">
        <v>270</v>
      </c>
      <c r="E81" s="2" t="s">
        <v>3</v>
      </c>
      <c r="F81" s="2">
        <v>57.186194</v>
      </c>
      <c r="G81" s="4">
        <v>2</v>
      </c>
      <c r="H81" s="2">
        <v>84.471838594269741</v>
      </c>
      <c r="I81" s="2">
        <v>0.333453801727502</v>
      </c>
      <c r="J81" s="2">
        <v>6.25E-2</v>
      </c>
      <c r="K81" s="2">
        <v>8.8388347648318447E-2</v>
      </c>
      <c r="L81" s="2">
        <v>0.70900000000000007</v>
      </c>
      <c r="M81" s="2">
        <v>0.13293607486306977</v>
      </c>
      <c r="N81" s="2">
        <v>43.002499999999998</v>
      </c>
      <c r="O81" s="2">
        <v>1.1405632380539008</v>
      </c>
      <c r="P81" s="2">
        <v>17.048999999999999</v>
      </c>
      <c r="Q81" s="2">
        <v>1.3703729419395307</v>
      </c>
      <c r="R81" s="2" t="s">
        <v>3</v>
      </c>
      <c r="S81" s="2" t="s">
        <v>3</v>
      </c>
      <c r="T81" s="2">
        <v>21.844000000000001</v>
      </c>
      <c r="U81" s="2">
        <v>0.32244069222106536</v>
      </c>
      <c r="V81" s="2">
        <v>8.3000000000000004E-2</v>
      </c>
      <c r="W81" s="2">
        <v>4.525483399593902E-2</v>
      </c>
      <c r="X81" s="2">
        <v>16.675000000000001</v>
      </c>
      <c r="Y81" s="2">
        <v>0.72407734393502532</v>
      </c>
      <c r="Z81" s="2">
        <v>0.33500000000000002</v>
      </c>
      <c r="AA81" s="2">
        <v>8.4852813742385784E-3</v>
      </c>
      <c r="AB81" s="2" t="s">
        <v>3</v>
      </c>
      <c r="AC81" s="2" t="s">
        <v>3</v>
      </c>
      <c r="AD81" s="2">
        <v>99.759999999999991</v>
      </c>
      <c r="AE81" s="2">
        <v>7.3539105243410424E-2</v>
      </c>
      <c r="AF81" s="2">
        <v>13.7251854216106</v>
      </c>
      <c r="AG81" s="2">
        <v>0.84638613181084099</v>
      </c>
      <c r="AH81" s="2">
        <v>9.022910178250056</v>
      </c>
      <c r="AI81" s="2">
        <v>0.58229099754364932</v>
      </c>
      <c r="AJ81" s="2">
        <v>100.66409559986064</v>
      </c>
      <c r="AK81" s="2">
        <v>0.13188466319727774</v>
      </c>
      <c r="AL81" s="2">
        <v>1.7209799027727523E-3</v>
      </c>
      <c r="AM81" s="2">
        <v>1.4793240504295983E-2</v>
      </c>
      <c r="AN81" s="2">
        <v>1.4048267459707886</v>
      </c>
      <c r="AO81" s="2">
        <v>0.37394092269748136</v>
      </c>
      <c r="AP81" s="2">
        <v>0.18815826873461439</v>
      </c>
      <c r="AQ81" s="2" t="s">
        <v>3</v>
      </c>
      <c r="AR81" s="2">
        <v>0.3182728754963256</v>
      </c>
      <c r="AS81" s="2">
        <v>1.9537853918351082E-3</v>
      </c>
      <c r="AT81" s="2">
        <v>0.68888633988566328</v>
      </c>
      <c r="AU81" s="2">
        <v>7.4696523077121936E-3</v>
      </c>
      <c r="AV81" s="2">
        <v>3.0000228108914895</v>
      </c>
      <c r="AW81" s="2">
        <v>4</v>
      </c>
      <c r="AX81" s="7">
        <v>0.68397972462853041</v>
      </c>
      <c r="AY81" s="2">
        <v>2.2711960812916637E-2</v>
      </c>
      <c r="AZ81" s="2">
        <v>0.31602027537146954</v>
      </c>
      <c r="BA81" s="2">
        <v>2.2711960812916637E-2</v>
      </c>
      <c r="BB81" s="2">
        <v>1.6974162128736814</v>
      </c>
      <c r="BC81" s="2">
        <v>0.21379084007468571</v>
      </c>
      <c r="BD81" s="2">
        <v>5.6288455797217267</v>
      </c>
      <c r="BE81" s="2">
        <v>0.9262059181708221</v>
      </c>
      <c r="BF81" s="2">
        <v>0.37189321326230129</v>
      </c>
      <c r="BG81" s="2">
        <v>2.94753779939355E-2</v>
      </c>
      <c r="BH81" s="2">
        <v>9.5659822204258421E-2</v>
      </c>
      <c r="BI81" s="2">
        <v>5.2332357669450493E-3</v>
      </c>
      <c r="BJ81" s="2">
        <v>0.19011852551888719</v>
      </c>
      <c r="BK81" s="2">
        <v>1.714644431102038E-2</v>
      </c>
      <c r="BL81" s="2">
        <v>0.71422165227685441</v>
      </c>
      <c r="BM81" s="2">
        <v>1.1913208544075439E-2</v>
      </c>
      <c r="BN81" s="2">
        <v>0.21017765343268296</v>
      </c>
      <c r="BO81" s="8">
        <v>1.7743914836091942E-2</v>
      </c>
      <c r="BP81" s="2">
        <v>39.624499999999998</v>
      </c>
      <c r="BQ81" s="2">
        <v>0.27647875144393885</v>
      </c>
      <c r="BR81" s="2" t="s">
        <v>3</v>
      </c>
      <c r="BS81" s="2" t="s">
        <v>3</v>
      </c>
      <c r="BT81" s="2">
        <v>14.585000000000001</v>
      </c>
      <c r="BU81" s="2">
        <v>0.28991378028648329</v>
      </c>
      <c r="BV81" s="2">
        <v>0.18149999999999999</v>
      </c>
      <c r="BW81" s="2">
        <v>5.8689862838483473E-2</v>
      </c>
      <c r="BX81" s="2">
        <v>44.509500000000003</v>
      </c>
      <c r="BY81" s="2">
        <v>0.24678026663410271</v>
      </c>
      <c r="BZ81" s="2">
        <v>0.23100000000000001</v>
      </c>
      <c r="CA81" s="2">
        <v>2.8284271247461927E-3</v>
      </c>
      <c r="CB81" s="2">
        <v>0.28449999999999998</v>
      </c>
      <c r="CC81" s="2">
        <v>7.0003571337468415E-2</v>
      </c>
      <c r="CD81" s="2" t="s">
        <v>3</v>
      </c>
      <c r="CE81" s="2" t="s">
        <v>3</v>
      </c>
      <c r="CF81" s="2" t="s">
        <v>3</v>
      </c>
      <c r="CG81" s="2" t="s">
        <v>3</v>
      </c>
      <c r="CH81" s="2" t="s">
        <v>3</v>
      </c>
      <c r="CI81" s="2" t="s">
        <v>3</v>
      </c>
      <c r="CJ81" s="2">
        <v>99.416000000000011</v>
      </c>
      <c r="CK81" s="2">
        <v>84.47061631376846</v>
      </c>
      <c r="CL81" s="2">
        <v>0.15528161405730267</v>
      </c>
      <c r="CM81" s="2">
        <v>0.84471838594269733</v>
      </c>
      <c r="CN81" s="7">
        <v>0.1</v>
      </c>
      <c r="CO81" s="2">
        <v>1067.3279636298648</v>
      </c>
      <c r="CP81" s="2">
        <v>89.05598782492838</v>
      </c>
      <c r="CQ81" s="2">
        <v>1.1810526146599027</v>
      </c>
      <c r="CR81" s="2">
        <v>5.2097518998032638E-2</v>
      </c>
      <c r="CS81" s="136">
        <v>57.217193999999999</v>
      </c>
      <c r="CT81" s="2">
        <v>159.88952800000001</v>
      </c>
      <c r="CU81" s="2" t="s">
        <v>254</v>
      </c>
      <c r="CV81" s="2" t="s">
        <v>1815</v>
      </c>
      <c r="CW81" s="2" t="s">
        <v>1814</v>
      </c>
      <c r="CX81" s="2" t="s">
        <v>139</v>
      </c>
      <c r="CY81" s="2" t="s">
        <v>269</v>
      </c>
      <c r="CZ81" s="2">
        <v>48.168459905325037</v>
      </c>
      <c r="DA81" s="2">
        <v>1.5361833158995553</v>
      </c>
      <c r="DB81" s="2">
        <v>18.125761419675328</v>
      </c>
      <c r="DC81" s="2">
        <v>9.5784875211743454</v>
      </c>
      <c r="DD81" s="2">
        <v>0.17424765121676833</v>
      </c>
      <c r="DE81" s="2">
        <v>7.781058907783275</v>
      </c>
      <c r="DF81" s="2">
        <v>10.214517485120901</v>
      </c>
      <c r="DG81" s="2">
        <v>3.4949672571639168</v>
      </c>
      <c r="DH81" s="2">
        <v>0.61086820254154417</v>
      </c>
      <c r="DI81" s="2">
        <v>0.31544833409932199</v>
      </c>
      <c r="DJ81" s="2">
        <v>100</v>
      </c>
      <c r="DK81" s="2">
        <v>0.59151192369652172</v>
      </c>
      <c r="DL81" s="2" t="s">
        <v>3</v>
      </c>
      <c r="DM81" s="2">
        <v>5.9284294234592467</v>
      </c>
      <c r="DN81" s="2" t="s">
        <v>3</v>
      </c>
      <c r="DO81" s="2">
        <v>29</v>
      </c>
      <c r="DP81" s="2">
        <v>221</v>
      </c>
      <c r="DQ81" s="2">
        <v>54</v>
      </c>
      <c r="DR81" s="2">
        <v>39</v>
      </c>
      <c r="DS81" s="2">
        <v>98</v>
      </c>
      <c r="DT81" s="2" t="s">
        <v>3</v>
      </c>
      <c r="DU81" s="2">
        <v>82</v>
      </c>
      <c r="DV81" s="2">
        <v>19</v>
      </c>
      <c r="DW81" s="2">
        <v>5</v>
      </c>
      <c r="DX81" s="2">
        <v>580</v>
      </c>
      <c r="DY81" s="2">
        <v>28</v>
      </c>
      <c r="DZ81" s="2">
        <v>150</v>
      </c>
      <c r="EA81" s="2">
        <v>6.33</v>
      </c>
      <c r="EB81" s="2">
        <v>0.9</v>
      </c>
      <c r="EC81" s="2">
        <v>0.57999999999999996</v>
      </c>
      <c r="ED81" s="2">
        <v>6.1199999999999997E-2</v>
      </c>
      <c r="EE81" s="2">
        <v>6.3799999999999996E-2</v>
      </c>
      <c r="EF81" s="2">
        <v>143</v>
      </c>
      <c r="EG81" s="2">
        <v>9.68</v>
      </c>
      <c r="EH81" s="2">
        <v>24.6</v>
      </c>
      <c r="EI81" s="2">
        <v>3.4</v>
      </c>
      <c r="EJ81" s="2">
        <v>15.5</v>
      </c>
      <c r="EK81" s="2">
        <v>3.94</v>
      </c>
      <c r="EL81" s="2">
        <v>1.44</v>
      </c>
      <c r="EM81" s="2">
        <v>4.3</v>
      </c>
      <c r="EN81" s="2">
        <v>0.73499999999999999</v>
      </c>
      <c r="EO81" s="2">
        <v>4.59</v>
      </c>
      <c r="EP81" s="2">
        <v>0.90700000000000003</v>
      </c>
      <c r="EQ81" s="2">
        <v>2.62</v>
      </c>
      <c r="ER81" s="2">
        <v>0.36799999999999999</v>
      </c>
      <c r="ES81" s="2">
        <v>2.36</v>
      </c>
      <c r="ET81" s="2">
        <v>0.36399999999999999</v>
      </c>
      <c r="EU81" s="2">
        <v>2.9</v>
      </c>
      <c r="EV81" s="2">
        <v>0.438</v>
      </c>
      <c r="EW81" s="2">
        <v>0.88500000000000001</v>
      </c>
      <c r="EX81" s="2">
        <v>0.04</v>
      </c>
      <c r="EY81" s="2">
        <v>1.99</v>
      </c>
      <c r="EZ81" s="2">
        <v>0.45600000000000002</v>
      </c>
      <c r="FA81" s="2">
        <v>0.20499999999999999</v>
      </c>
      <c r="FB81" s="17">
        <v>0.70279973900000003</v>
      </c>
      <c r="FC81" s="17">
        <v>1.32045E-5</v>
      </c>
      <c r="FD81" s="17">
        <v>0.51310750299999996</v>
      </c>
      <c r="FE81" s="17">
        <v>5.8510999999999998E-6</v>
      </c>
      <c r="FF81" s="3" t="s">
        <v>3</v>
      </c>
      <c r="FG81" s="18">
        <v>18.139776773119717</v>
      </c>
      <c r="FH81" s="18">
        <v>2.2824328341626153E-3</v>
      </c>
      <c r="FI81" s="18">
        <v>15.450462243578265</v>
      </c>
      <c r="FJ81" s="18">
        <v>1.9790176566379285E-3</v>
      </c>
      <c r="FK81" s="18">
        <v>37.777226780337557</v>
      </c>
      <c r="FL81" s="18">
        <v>4.8556782995344159E-3</v>
      </c>
      <c r="FM81" s="17" t="s">
        <v>3</v>
      </c>
      <c r="FN81" s="17" t="s">
        <v>3</v>
      </c>
      <c r="FO81" s="8" t="s">
        <v>3</v>
      </c>
      <c r="FT81" s="140"/>
      <c r="FW81" s="121"/>
      <c r="FX81" s="121"/>
      <c r="FY81" s="23"/>
      <c r="FZ81" s="23"/>
      <c r="GA81" s="23"/>
      <c r="GB81" s="23"/>
      <c r="GC81" s="23"/>
      <c r="GD81" s="23"/>
      <c r="GG81" s="23"/>
    </row>
    <row r="82" spans="1:189" x14ac:dyDescent="0.25">
      <c r="A82" s="41"/>
      <c r="B82" s="7" t="s">
        <v>1659</v>
      </c>
      <c r="C82" s="2" t="s">
        <v>21</v>
      </c>
      <c r="D82" s="2" t="s">
        <v>253</v>
      </c>
      <c r="E82" s="2" t="s">
        <v>3</v>
      </c>
      <c r="F82" s="2">
        <v>57.877000000000002</v>
      </c>
      <c r="G82" s="4">
        <v>4</v>
      </c>
      <c r="H82" s="2">
        <v>85.890449864336162</v>
      </c>
      <c r="I82" s="2">
        <v>0.17618205298545536</v>
      </c>
      <c r="J82" s="2">
        <v>0.1305</v>
      </c>
      <c r="K82" s="2">
        <v>1.9502136635080006E-2</v>
      </c>
      <c r="L82" s="2">
        <v>1.18425</v>
      </c>
      <c r="M82" s="2">
        <v>3.4130875562555792E-2</v>
      </c>
      <c r="N82" s="2">
        <v>31.47025</v>
      </c>
      <c r="O82" s="2">
        <v>5.415159916075134</v>
      </c>
      <c r="P82" s="2">
        <v>28.049500000000002</v>
      </c>
      <c r="Q82" s="2">
        <v>5.5771114088447877</v>
      </c>
      <c r="R82" s="2" t="s">
        <v>3</v>
      </c>
      <c r="S82" s="2" t="s">
        <v>3</v>
      </c>
      <c r="T82" s="2">
        <v>21.919499999999999</v>
      </c>
      <c r="U82" s="2">
        <v>0.5998191394078719</v>
      </c>
      <c r="V82" s="2">
        <v>0.152</v>
      </c>
      <c r="W82" s="2">
        <v>3.0408332191467952E-2</v>
      </c>
      <c r="X82" s="2">
        <v>14.58</v>
      </c>
      <c r="Y82" s="2">
        <v>1.1174957121468816</v>
      </c>
      <c r="Z82" s="2" t="s">
        <v>3</v>
      </c>
      <c r="AA82" s="2" t="s">
        <v>3</v>
      </c>
      <c r="AB82" s="2">
        <v>0.14000000000000001</v>
      </c>
      <c r="AC82" s="2">
        <v>4.7391982444291124E-2</v>
      </c>
      <c r="AD82" s="2">
        <v>97.625999999999991</v>
      </c>
      <c r="AE82" s="2">
        <v>0.51293339398665505</v>
      </c>
      <c r="AF82" s="2">
        <v>14.974470461332583</v>
      </c>
      <c r="AG82" s="2">
        <v>0.73641075462239769</v>
      </c>
      <c r="AH82" s="2">
        <v>7.7184146906728346</v>
      </c>
      <c r="AI82" s="2">
        <v>0.23234154555566869</v>
      </c>
      <c r="AJ82" s="2">
        <v>98.399385152005422</v>
      </c>
      <c r="AK82" s="2">
        <v>0.53071493512295065</v>
      </c>
      <c r="AL82" s="2">
        <v>3.8958306858658362E-3</v>
      </c>
      <c r="AM82" s="2">
        <v>2.6590663070448207E-2</v>
      </c>
      <c r="AN82" s="2">
        <v>1.1030561257593339</v>
      </c>
      <c r="AO82" s="2">
        <v>0.6656265817294782</v>
      </c>
      <c r="AP82" s="2">
        <v>0.17332834356923826</v>
      </c>
      <c r="AQ82" s="2" t="s">
        <v>3</v>
      </c>
      <c r="AR82" s="2">
        <v>0.37438072390228477</v>
      </c>
      <c r="AS82" s="2">
        <v>3.8344401729522946E-3</v>
      </c>
      <c r="AT82" s="2">
        <v>0.64779527182505903</v>
      </c>
      <c r="AU82" s="2" t="s">
        <v>3</v>
      </c>
      <c r="AV82" s="2">
        <v>2.9985079807146606</v>
      </c>
      <c r="AW82" s="2">
        <v>4</v>
      </c>
      <c r="AX82" s="7">
        <v>0.63376384074477554</v>
      </c>
      <c r="AY82" s="2">
        <v>2.9134061506177627E-2</v>
      </c>
      <c r="AZ82" s="2">
        <v>0.36623615925522451</v>
      </c>
      <c r="BA82" s="2">
        <v>2.9134061506177627E-2</v>
      </c>
      <c r="BB82" s="2">
        <v>2.159330535164472</v>
      </c>
      <c r="BC82" s="2">
        <v>0.16003865733510023</v>
      </c>
      <c r="BD82" s="2">
        <v>7.7073496446925782</v>
      </c>
      <c r="BE82" s="2">
        <v>0.74694588640035298</v>
      </c>
      <c r="BF82" s="2">
        <v>0.31713310675628359</v>
      </c>
      <c r="BG82" s="2">
        <v>1.6065493406261178E-2</v>
      </c>
      <c r="BH82" s="2">
        <v>8.9252473731698673E-2</v>
      </c>
      <c r="BI82" s="2">
        <v>1.4090394915578415E-3</v>
      </c>
      <c r="BJ82" s="2">
        <v>0.34280027467161273</v>
      </c>
      <c r="BK82" s="2">
        <v>7.8974214937551607E-2</v>
      </c>
      <c r="BL82" s="2">
        <v>0.56794725159668857</v>
      </c>
      <c r="BM82" s="2">
        <v>7.9464514269411687E-2</v>
      </c>
      <c r="BN82" s="2">
        <v>0.37642927391143199</v>
      </c>
      <c r="BO82" s="8">
        <v>8.6913880003884197E-2</v>
      </c>
      <c r="BP82" s="2">
        <v>40.066749999999999</v>
      </c>
      <c r="BQ82" s="2">
        <v>0.12595601083976138</v>
      </c>
      <c r="BR82" s="2" t="s">
        <v>3</v>
      </c>
      <c r="BS82" s="2" t="s">
        <v>3</v>
      </c>
      <c r="BT82" s="2">
        <v>13.451000000000001</v>
      </c>
      <c r="BU82" s="2">
        <v>0.21806573932341294</v>
      </c>
      <c r="BV82" s="2">
        <v>0.15499999999999997</v>
      </c>
      <c r="BW82" s="2">
        <v>2.930301463444801E-2</v>
      </c>
      <c r="BX82" s="2">
        <v>45.936250000000001</v>
      </c>
      <c r="BY82" s="2">
        <v>0.13192769484329897</v>
      </c>
      <c r="BZ82" s="2">
        <v>0.19750000000000001</v>
      </c>
      <c r="CA82" s="2">
        <v>5.6862407030773329E-3</v>
      </c>
      <c r="CB82" s="2">
        <v>0.36549999999999994</v>
      </c>
      <c r="CC82" s="2">
        <v>2.1809783737274137E-2</v>
      </c>
      <c r="CD82" s="2">
        <v>7.5249999999999997E-2</v>
      </c>
      <c r="CE82" s="2">
        <v>4.3645351031543649E-2</v>
      </c>
      <c r="CF82" s="2" t="s">
        <v>3</v>
      </c>
      <c r="CG82" s="2" t="s">
        <v>3</v>
      </c>
      <c r="CH82" s="2" t="s">
        <v>3</v>
      </c>
      <c r="CI82" s="2" t="s">
        <v>3</v>
      </c>
      <c r="CJ82" s="2">
        <v>100.24724999999999</v>
      </c>
      <c r="CK82" s="2">
        <v>85.890449864336162</v>
      </c>
      <c r="CL82" s="2">
        <v>0.14109550135663843</v>
      </c>
      <c r="CM82" s="2">
        <v>0.85890449864336149</v>
      </c>
      <c r="CN82" s="7">
        <v>0.1</v>
      </c>
      <c r="CO82" s="2">
        <v>1014.8611329224354</v>
      </c>
      <c r="CP82" s="2">
        <v>10.69765938521209</v>
      </c>
      <c r="CQ82" s="2">
        <v>1.0509786438749262</v>
      </c>
      <c r="CR82" s="2">
        <v>0.11079552697252375</v>
      </c>
      <c r="CS82" s="136">
        <v>57.877000000000002</v>
      </c>
      <c r="CT82" s="2">
        <v>162.506</v>
      </c>
      <c r="CU82" s="2" t="s">
        <v>1659</v>
      </c>
      <c r="CV82" s="2" t="s">
        <v>21</v>
      </c>
      <c r="CW82" s="2" t="s">
        <v>3</v>
      </c>
      <c r="CX82" s="2" t="s">
        <v>1730</v>
      </c>
      <c r="CY82" s="40" t="s">
        <v>253</v>
      </c>
      <c r="CZ82" s="2">
        <v>53.338060986728806</v>
      </c>
      <c r="DA82" s="2">
        <v>1.9045689393171916</v>
      </c>
      <c r="DB82" s="2">
        <v>17.465302400972547</v>
      </c>
      <c r="DC82" s="2">
        <v>8.7225205146388411</v>
      </c>
      <c r="DD82" s="2">
        <v>0.13169891601661432</v>
      </c>
      <c r="DE82" s="2">
        <v>4.5892006888866383</v>
      </c>
      <c r="DF82" s="2">
        <v>6.5748151149832843</v>
      </c>
      <c r="DG82" s="2">
        <v>4.649984803971229</v>
      </c>
      <c r="DH82" s="2">
        <v>2.0362678553338061</v>
      </c>
      <c r="DI82" s="2">
        <v>0.58757977915104853</v>
      </c>
      <c r="DJ82" s="2">
        <v>99.999999999999986</v>
      </c>
      <c r="DK82" s="2">
        <v>0.48397073182743805</v>
      </c>
      <c r="DL82" s="2" t="s">
        <v>3</v>
      </c>
      <c r="DM82" s="2">
        <v>15.7</v>
      </c>
      <c r="DN82" s="2" t="s">
        <v>3</v>
      </c>
      <c r="DO82" s="2">
        <v>14</v>
      </c>
      <c r="DP82" s="2">
        <v>209</v>
      </c>
      <c r="DQ82" s="2">
        <v>115</v>
      </c>
      <c r="DR82" s="2">
        <v>30.7</v>
      </c>
      <c r="DS82" s="2">
        <v>65.8</v>
      </c>
      <c r="DT82" s="2">
        <v>33</v>
      </c>
      <c r="DU82" s="2">
        <v>98.1</v>
      </c>
      <c r="DV82" s="2">
        <v>24.5</v>
      </c>
      <c r="DW82" s="2">
        <v>23.7</v>
      </c>
      <c r="DX82" s="2">
        <v>643</v>
      </c>
      <c r="DY82" s="2">
        <v>20.7</v>
      </c>
      <c r="DZ82" s="2">
        <v>212</v>
      </c>
      <c r="EA82" s="2">
        <v>29.1</v>
      </c>
      <c r="EB82" s="2">
        <v>3.03</v>
      </c>
      <c r="EC82" s="2">
        <v>1.72</v>
      </c>
      <c r="ED82" s="2">
        <v>0.1</v>
      </c>
      <c r="EE82" s="2">
        <v>1.07</v>
      </c>
      <c r="EF82" s="2">
        <v>314</v>
      </c>
      <c r="EG82" s="2">
        <v>21.5</v>
      </c>
      <c r="EH82" s="2">
        <v>45</v>
      </c>
      <c r="EI82" s="2">
        <v>5.61</v>
      </c>
      <c r="EJ82" s="2">
        <v>23.3</v>
      </c>
      <c r="EK82" s="2">
        <v>5.26</v>
      </c>
      <c r="EL82" s="2">
        <v>1.73</v>
      </c>
      <c r="EM82" s="2">
        <v>4.8</v>
      </c>
      <c r="EN82" s="2">
        <v>0.72</v>
      </c>
      <c r="EO82" s="2">
        <v>3.99</v>
      </c>
      <c r="EP82" s="2">
        <v>0.73</v>
      </c>
      <c r="EQ82" s="2">
        <v>1.87</v>
      </c>
      <c r="ER82" s="2">
        <v>0.25</v>
      </c>
      <c r="ES82" s="2">
        <v>1.58</v>
      </c>
      <c r="ET82" s="2">
        <v>0.23</v>
      </c>
      <c r="EU82" s="2">
        <v>4.09</v>
      </c>
      <c r="EV82" s="2">
        <v>1.54</v>
      </c>
      <c r="EW82" s="2">
        <v>0.21</v>
      </c>
      <c r="EX82" s="2">
        <v>0.1</v>
      </c>
      <c r="EY82" s="2">
        <v>4.91</v>
      </c>
      <c r="EZ82" s="2">
        <v>2.85</v>
      </c>
      <c r="FA82" s="2">
        <v>1.27</v>
      </c>
      <c r="FB82" s="17" t="s">
        <v>3</v>
      </c>
      <c r="FC82" s="17" t="s">
        <v>3</v>
      </c>
      <c r="FD82" s="17" t="s">
        <v>3</v>
      </c>
      <c r="FE82" s="17" t="s">
        <v>3</v>
      </c>
      <c r="FF82" s="3" t="s">
        <v>3</v>
      </c>
      <c r="FG82" s="18" t="s">
        <v>3</v>
      </c>
      <c r="FH82" s="18" t="s">
        <v>3</v>
      </c>
      <c r="FI82" s="18" t="s">
        <v>3</v>
      </c>
      <c r="FJ82" s="18" t="s">
        <v>3</v>
      </c>
      <c r="FK82" s="18" t="s">
        <v>3</v>
      </c>
      <c r="FL82" s="18" t="s">
        <v>3</v>
      </c>
      <c r="FM82" s="17" t="s">
        <v>3</v>
      </c>
      <c r="FN82" s="17" t="s">
        <v>3</v>
      </c>
      <c r="FO82" s="8">
        <v>5.14</v>
      </c>
      <c r="FT82" s="140"/>
      <c r="FW82" s="121"/>
      <c r="FX82" s="121"/>
      <c r="FY82" s="23"/>
      <c r="FZ82" s="23"/>
      <c r="GA82" s="23"/>
      <c r="GB82" s="23"/>
      <c r="GC82" s="23"/>
      <c r="GD82" s="23"/>
      <c r="GG82" s="23"/>
    </row>
    <row r="83" spans="1:189" x14ac:dyDescent="0.25">
      <c r="A83" s="41"/>
      <c r="B83" s="7" t="s">
        <v>1659</v>
      </c>
      <c r="C83" s="2" t="s">
        <v>21</v>
      </c>
      <c r="D83" s="2" t="s">
        <v>255</v>
      </c>
      <c r="E83" s="2" t="s">
        <v>3</v>
      </c>
      <c r="F83" s="2">
        <v>57.878999999999998</v>
      </c>
      <c r="G83" s="4">
        <v>7</v>
      </c>
      <c r="H83" s="2">
        <v>84.951372538299665</v>
      </c>
      <c r="I83" s="2">
        <v>0.38048043037715401</v>
      </c>
      <c r="J83" s="2">
        <v>0.10385714285714287</v>
      </c>
      <c r="K83" s="2">
        <v>2.7552547198813653E-2</v>
      </c>
      <c r="L83" s="2">
        <v>1.2888571428571429</v>
      </c>
      <c r="M83" s="2">
        <v>6.2381697560071163E-2</v>
      </c>
      <c r="N83" s="2">
        <v>25.456285714285713</v>
      </c>
      <c r="O83" s="2">
        <v>1.1349429815759786</v>
      </c>
      <c r="P83" s="2">
        <v>33.252857142857145</v>
      </c>
      <c r="Q83" s="2">
        <v>0.68882204488808974</v>
      </c>
      <c r="R83" s="2" t="s">
        <v>3</v>
      </c>
      <c r="S83" s="2" t="s">
        <v>3</v>
      </c>
      <c r="T83" s="2">
        <v>24.816857142857145</v>
      </c>
      <c r="U83" s="2">
        <v>1.4214283225651847</v>
      </c>
      <c r="V83" s="2">
        <v>0.18928571428571431</v>
      </c>
      <c r="W83" s="2">
        <v>4.6111149359326094E-2</v>
      </c>
      <c r="X83" s="2">
        <v>12.088714285714287</v>
      </c>
      <c r="Y83" s="2">
        <v>0.91585783363389528</v>
      </c>
      <c r="Z83" s="2" t="s">
        <v>3</v>
      </c>
      <c r="AA83" s="2" t="s">
        <v>3</v>
      </c>
      <c r="AB83" s="2">
        <v>0.11057142857142857</v>
      </c>
      <c r="AC83" s="2">
        <v>9.7387297499651942E-2</v>
      </c>
      <c r="AD83" s="2">
        <v>97.307285714285726</v>
      </c>
      <c r="AE83" s="2">
        <v>0.59313593559591182</v>
      </c>
      <c r="AF83" s="2">
        <v>17.807797437212596</v>
      </c>
      <c r="AG83" s="2">
        <v>1.3525535537006492</v>
      </c>
      <c r="AH83" s="2">
        <v>7.7895751340792936</v>
      </c>
      <c r="AI83" s="2">
        <v>0.13567536792049317</v>
      </c>
      <c r="AJ83" s="2">
        <v>98.087801142720451</v>
      </c>
      <c r="AK83" s="2">
        <v>0.58703292347458957</v>
      </c>
      <c r="AL83" s="2">
        <v>3.2356923345804199E-3</v>
      </c>
      <c r="AM83" s="2">
        <v>3.0189125180615346E-2</v>
      </c>
      <c r="AN83" s="2">
        <v>0.93392851231120866</v>
      </c>
      <c r="AO83" s="2">
        <v>0.81910484625749436</v>
      </c>
      <c r="AP83" s="2">
        <v>0.18255965247738876</v>
      </c>
      <c r="AQ83" s="2" t="s">
        <v>3</v>
      </c>
      <c r="AR83" s="2">
        <v>0.46397043185968656</v>
      </c>
      <c r="AS83" s="2">
        <v>4.9903974591396982E-3</v>
      </c>
      <c r="AT83" s="2">
        <v>0.56080001908164434</v>
      </c>
      <c r="AU83" s="2" t="s">
        <v>3</v>
      </c>
      <c r="AV83" s="2">
        <v>2.9987786769617579</v>
      </c>
      <c r="AW83" s="2">
        <v>4</v>
      </c>
      <c r="AX83" s="7">
        <v>0.54728539773985985</v>
      </c>
      <c r="AY83" s="2">
        <v>3.7403417891638535E-2</v>
      </c>
      <c r="AZ83" s="2">
        <v>0.45271460226014015</v>
      </c>
      <c r="BA83" s="2">
        <v>3.7403417891638521E-2</v>
      </c>
      <c r="BB83" s="2">
        <v>2.5397641554335206</v>
      </c>
      <c r="BC83" s="2">
        <v>0.17167299680807654</v>
      </c>
      <c r="BD83" s="2">
        <v>9.530644275847477</v>
      </c>
      <c r="BE83" s="2">
        <v>0.85713844419877772</v>
      </c>
      <c r="BF83" s="2">
        <v>0.28303182140141542</v>
      </c>
      <c r="BG83" s="2">
        <v>1.2684875878810207E-2</v>
      </c>
      <c r="BH83" s="2">
        <v>9.4320083840256697E-2</v>
      </c>
      <c r="BI83" s="2">
        <v>2.7537451686049197E-3</v>
      </c>
      <c r="BJ83" s="2">
        <v>0.42319683020211507</v>
      </c>
      <c r="BK83" s="2">
        <v>1.2806002087525586E-2</v>
      </c>
      <c r="BL83" s="2">
        <v>0.48248308595762823</v>
      </c>
      <c r="BM83" s="2">
        <v>1.5262122137162437E-2</v>
      </c>
      <c r="BN83" s="2">
        <v>0.46730539268640786</v>
      </c>
      <c r="BO83" s="8">
        <v>1.5335394636325781E-2</v>
      </c>
      <c r="BP83" s="2">
        <v>39.780999999999999</v>
      </c>
      <c r="BQ83" s="2">
        <v>0.17765415840897147</v>
      </c>
      <c r="BR83" s="2" t="s">
        <v>3</v>
      </c>
      <c r="BS83" s="2" t="s">
        <v>3</v>
      </c>
      <c r="BT83" s="2">
        <v>14.274285714285712</v>
      </c>
      <c r="BU83" s="2">
        <v>0.30604286970167782</v>
      </c>
      <c r="BV83" s="2">
        <v>0.19457142857142856</v>
      </c>
      <c r="BW83" s="2">
        <v>1.3339879345495633E-2</v>
      </c>
      <c r="BX83" s="2">
        <v>45.213000000000001</v>
      </c>
      <c r="BY83" s="2">
        <v>0.45221012814840955</v>
      </c>
      <c r="BZ83" s="2">
        <v>0.23485714285714288</v>
      </c>
      <c r="CA83" s="2">
        <v>8.59124692984224E-3</v>
      </c>
      <c r="CB83" s="2">
        <v>0.26457142857142857</v>
      </c>
      <c r="CC83" s="2">
        <v>2.9085260544687967E-2</v>
      </c>
      <c r="CD83" s="2">
        <v>0.11628571428571428</v>
      </c>
      <c r="CE83" s="2">
        <v>3.8521484419798323E-2</v>
      </c>
      <c r="CF83" s="2" t="s">
        <v>3</v>
      </c>
      <c r="CG83" s="2" t="s">
        <v>3</v>
      </c>
      <c r="CH83" s="2" t="s">
        <v>3</v>
      </c>
      <c r="CI83" s="2" t="s">
        <v>3</v>
      </c>
      <c r="CJ83" s="2">
        <v>100.07857142857142</v>
      </c>
      <c r="CK83" s="2">
        <v>84.951372538299665</v>
      </c>
      <c r="CL83" s="2">
        <v>0.15048627461700345</v>
      </c>
      <c r="CM83" s="2">
        <v>0.84951372538299641</v>
      </c>
      <c r="CN83" s="7">
        <v>9.9999999999999992E-2</v>
      </c>
      <c r="CO83" s="2">
        <v>942.95490953173442</v>
      </c>
      <c r="CP83" s="2">
        <v>61.490063233495604</v>
      </c>
      <c r="CQ83" s="2">
        <v>1.0461614905173935</v>
      </c>
      <c r="CR83" s="2">
        <v>0.1077515704356848</v>
      </c>
      <c r="CS83" s="136">
        <v>57.878999999999998</v>
      </c>
      <c r="CT83" s="2">
        <v>162.505</v>
      </c>
      <c r="CU83" s="2" t="s">
        <v>1659</v>
      </c>
      <c r="CV83" s="2" t="s">
        <v>21</v>
      </c>
      <c r="CW83" s="2" t="s">
        <v>3</v>
      </c>
      <c r="CX83" s="2" t="s">
        <v>1730</v>
      </c>
      <c r="CY83" s="40" t="s">
        <v>255</v>
      </c>
      <c r="CZ83" s="2">
        <v>52.588033498133392</v>
      </c>
      <c r="DA83" s="2">
        <v>1.9069720512561801</v>
      </c>
      <c r="DB83" s="2">
        <v>16.849964685702755</v>
      </c>
      <c r="DC83" s="2">
        <v>8.9294723035011607</v>
      </c>
      <c r="DD83" s="2">
        <v>0.13116738976894363</v>
      </c>
      <c r="DE83" s="2">
        <v>5.9126223388154591</v>
      </c>
      <c r="DF83" s="2">
        <v>6.6491776813641419</v>
      </c>
      <c r="DG83" s="2">
        <v>4.5404096458480483</v>
      </c>
      <c r="DH83" s="2">
        <v>1.9372414488951673</v>
      </c>
      <c r="DI83" s="2">
        <v>0.55493895671476157</v>
      </c>
      <c r="DJ83" s="2">
        <v>100</v>
      </c>
      <c r="DK83" s="2">
        <v>0.54135418220482123</v>
      </c>
      <c r="DL83" s="2" t="s">
        <v>3</v>
      </c>
      <c r="DM83" s="2">
        <v>15.1</v>
      </c>
      <c r="DN83" s="2" t="s">
        <v>3</v>
      </c>
      <c r="DO83" s="2">
        <v>14.7</v>
      </c>
      <c r="DP83" s="2">
        <v>210</v>
      </c>
      <c r="DQ83" s="2">
        <v>157</v>
      </c>
      <c r="DR83" s="2">
        <v>35.1</v>
      </c>
      <c r="DS83" s="2">
        <v>123</v>
      </c>
      <c r="DT83" s="2">
        <v>35.4</v>
      </c>
      <c r="DU83" s="2">
        <v>96.3</v>
      </c>
      <c r="DV83" s="2">
        <v>23.6</v>
      </c>
      <c r="DW83" s="2">
        <v>21.4</v>
      </c>
      <c r="DX83" s="2">
        <v>605</v>
      </c>
      <c r="DY83" s="2">
        <v>19.8</v>
      </c>
      <c r="DZ83" s="2">
        <v>201</v>
      </c>
      <c r="EA83" s="2">
        <v>27.6</v>
      </c>
      <c r="EB83" s="2">
        <v>2.82</v>
      </c>
      <c r="EC83" s="2">
        <v>1.69</v>
      </c>
      <c r="ED83" s="2">
        <v>0.08</v>
      </c>
      <c r="EE83" s="2">
        <v>0.93</v>
      </c>
      <c r="EF83" s="2">
        <v>287</v>
      </c>
      <c r="EG83" s="2">
        <v>20.5</v>
      </c>
      <c r="EH83" s="2">
        <v>42.9</v>
      </c>
      <c r="EI83" s="2">
        <v>5.34</v>
      </c>
      <c r="EJ83" s="2">
        <v>22.4</v>
      </c>
      <c r="EK83" s="2">
        <v>5.1100000000000003</v>
      </c>
      <c r="EL83" s="2">
        <v>1.69</v>
      </c>
      <c r="EM83" s="2">
        <v>4.74</v>
      </c>
      <c r="EN83" s="2">
        <v>0.72</v>
      </c>
      <c r="EO83" s="2">
        <v>3.93</v>
      </c>
      <c r="EP83" s="2">
        <v>0.72</v>
      </c>
      <c r="EQ83" s="2">
        <v>1.87</v>
      </c>
      <c r="ER83" s="2">
        <v>0.25</v>
      </c>
      <c r="ES83" s="2">
        <v>1.55</v>
      </c>
      <c r="ET83" s="2">
        <v>0.22</v>
      </c>
      <c r="EU83" s="2">
        <v>4.03</v>
      </c>
      <c r="EV83" s="2">
        <v>1.5</v>
      </c>
      <c r="EW83" s="2">
        <v>0.19</v>
      </c>
      <c r="EX83" s="2">
        <v>0.09</v>
      </c>
      <c r="EY83" s="2">
        <v>4.42</v>
      </c>
      <c r="EZ83" s="2">
        <v>2.65</v>
      </c>
      <c r="FA83" s="2">
        <v>1.1599999999999999</v>
      </c>
      <c r="FB83" s="17" t="s">
        <v>3</v>
      </c>
      <c r="FC83" s="17" t="s">
        <v>3</v>
      </c>
      <c r="FD83" s="17" t="s">
        <v>3</v>
      </c>
      <c r="FE83" s="17" t="s">
        <v>3</v>
      </c>
      <c r="FF83" s="3" t="s">
        <v>3</v>
      </c>
      <c r="FG83" s="18" t="s">
        <v>3</v>
      </c>
      <c r="FH83" s="18" t="s">
        <v>3</v>
      </c>
      <c r="FI83" s="18" t="s">
        <v>3</v>
      </c>
      <c r="FJ83" s="18" t="s">
        <v>3</v>
      </c>
      <c r="FK83" s="18" t="s">
        <v>3</v>
      </c>
      <c r="FL83" s="18" t="s">
        <v>3</v>
      </c>
      <c r="FM83" s="17" t="s">
        <v>3</v>
      </c>
      <c r="FN83" s="17" t="s">
        <v>3</v>
      </c>
      <c r="FO83" s="8">
        <v>5.21</v>
      </c>
      <c r="FT83" s="140"/>
      <c r="FW83" s="121"/>
      <c r="FX83" s="121"/>
      <c r="FY83" s="23"/>
      <c r="FZ83" s="129"/>
      <c r="GA83" s="129"/>
      <c r="GB83" s="23"/>
      <c r="GC83" s="23"/>
      <c r="GD83" s="120"/>
      <c r="GG83" s="120"/>
    </row>
    <row r="84" spans="1:189" ht="15.75" thickBot="1" x14ac:dyDescent="0.3">
      <c r="A84" s="41"/>
      <c r="B84" s="9" t="s">
        <v>1659</v>
      </c>
      <c r="C84" s="10" t="s">
        <v>21</v>
      </c>
      <c r="D84" s="10" t="s">
        <v>256</v>
      </c>
      <c r="E84" s="10" t="s">
        <v>3</v>
      </c>
      <c r="F84" s="10">
        <v>57.865000000000002</v>
      </c>
      <c r="G84" s="11">
        <v>5</v>
      </c>
      <c r="H84" s="10">
        <v>86.397282342174847</v>
      </c>
      <c r="I84" s="10">
        <v>6.5859401534353754E-2</v>
      </c>
      <c r="J84" s="10">
        <v>0.1258</v>
      </c>
      <c r="K84" s="10">
        <v>1.5706686474237511E-2</v>
      </c>
      <c r="L84" s="10">
        <v>0.71560000000000001</v>
      </c>
      <c r="M84" s="10">
        <v>2.8599388105342363E-2</v>
      </c>
      <c r="N84" s="10">
        <v>33.636099999999999</v>
      </c>
      <c r="O84" s="10">
        <v>0.53011760487650461</v>
      </c>
      <c r="P84" s="10">
        <v>28.830000000000002</v>
      </c>
      <c r="Q84" s="10">
        <v>0.79950961532679499</v>
      </c>
      <c r="R84" s="10" t="s">
        <v>3</v>
      </c>
      <c r="S84" s="10" t="s">
        <v>3</v>
      </c>
      <c r="T84" s="10">
        <v>19.349799999999998</v>
      </c>
      <c r="U84" s="10">
        <v>0.33671531001723209</v>
      </c>
      <c r="V84" s="10" t="s">
        <v>3</v>
      </c>
      <c r="W84" s="10" t="s">
        <v>3</v>
      </c>
      <c r="X84" s="10">
        <v>15.773099999999999</v>
      </c>
      <c r="Y84" s="10">
        <v>0.12774750486800163</v>
      </c>
      <c r="Z84" s="10">
        <v>0.20679999999999996</v>
      </c>
      <c r="AA84" s="10">
        <v>4.6863631954854108E-2</v>
      </c>
      <c r="AB84" s="10" t="s">
        <v>3</v>
      </c>
      <c r="AC84" s="10" t="s">
        <v>3</v>
      </c>
      <c r="AD84" s="10">
        <v>98.637199999999993</v>
      </c>
      <c r="AE84" s="10">
        <v>0.45027610973712356</v>
      </c>
      <c r="AF84" s="10">
        <v>13.526494806076979</v>
      </c>
      <c r="AG84" s="10">
        <v>0.2355850605345842</v>
      </c>
      <c r="AH84" s="10">
        <v>6.4717772770871536</v>
      </c>
      <c r="AI84" s="10">
        <v>0.3144946456546856</v>
      </c>
      <c r="AJ84" s="10">
        <v>99.28567208316413</v>
      </c>
      <c r="AK84" s="10">
        <v>0.46573087635620103</v>
      </c>
      <c r="AL84" s="10">
        <v>3.6654876378209079E-3</v>
      </c>
      <c r="AM84" s="10">
        <v>1.5679259899585119E-2</v>
      </c>
      <c r="AN84" s="10">
        <v>1.1550309425349636</v>
      </c>
      <c r="AO84" s="10">
        <v>0.66435623090346263</v>
      </c>
      <c r="AP84" s="10">
        <v>0.14187243573309821</v>
      </c>
      <c r="AQ84" s="10" t="s">
        <v>3</v>
      </c>
      <c r="AR84" s="10">
        <v>0.32956901641499092</v>
      </c>
      <c r="AS84" s="10">
        <v>0</v>
      </c>
      <c r="AT84" s="10">
        <v>0.68500806784312096</v>
      </c>
      <c r="AU84" s="10">
        <v>4.8440069097895255E-3</v>
      </c>
      <c r="AV84" s="10">
        <v>3.000025447876832</v>
      </c>
      <c r="AW84" s="10">
        <v>4</v>
      </c>
      <c r="AX84" s="9">
        <v>0.67516590762723339</v>
      </c>
      <c r="AY84" s="10">
        <v>5.48278548804099E-3</v>
      </c>
      <c r="AZ84" s="10">
        <v>0.32483409237276656</v>
      </c>
      <c r="BA84" s="10">
        <v>5.48278548804099E-3</v>
      </c>
      <c r="BB84" s="10">
        <v>2.3274861541949909</v>
      </c>
      <c r="BC84" s="10">
        <v>0.1260840985472092</v>
      </c>
      <c r="BD84" s="10">
        <v>8.4992037781106546</v>
      </c>
      <c r="BE84" s="10">
        <v>0.6013395147081757</v>
      </c>
      <c r="BF84" s="10">
        <v>0.30087556855671171</v>
      </c>
      <c r="BG84" s="10">
        <v>1.1499275783972999E-2</v>
      </c>
      <c r="BH84" s="10">
        <v>7.2336852428283402E-2</v>
      </c>
      <c r="BI84" s="10">
        <v>3.3248933385206648E-3</v>
      </c>
      <c r="BJ84" s="10">
        <v>0.33873951183402384</v>
      </c>
      <c r="BK84" s="10">
        <v>9.6533465898985937E-3</v>
      </c>
      <c r="BL84" s="10">
        <v>0.5889236357376928</v>
      </c>
      <c r="BM84" s="10">
        <v>8.9881413688130078E-3</v>
      </c>
      <c r="BN84" s="10">
        <v>0.36514636833711922</v>
      </c>
      <c r="BO84" s="12">
        <v>1.000223939752445E-2</v>
      </c>
      <c r="BP84" s="10">
        <v>39.130299999999998</v>
      </c>
      <c r="BQ84" s="10">
        <v>0.28079854878542715</v>
      </c>
      <c r="BR84" s="10" t="s">
        <v>3</v>
      </c>
      <c r="BS84" s="10" t="s">
        <v>3</v>
      </c>
      <c r="BT84" s="10">
        <v>13.0472</v>
      </c>
      <c r="BU84" s="10">
        <v>6.2247088285316977E-2</v>
      </c>
      <c r="BV84" s="10">
        <v>0.1542</v>
      </c>
      <c r="BW84" s="10">
        <v>2.6013458055398984E-2</v>
      </c>
      <c r="BX84" s="10">
        <v>46.492100000000001</v>
      </c>
      <c r="BY84" s="10">
        <v>0.13260627813192066</v>
      </c>
      <c r="BZ84" s="10">
        <v>0.23910000000000001</v>
      </c>
      <c r="CA84" s="10">
        <v>8.742139326274774E-3</v>
      </c>
      <c r="CB84" s="10">
        <v>0.2702</v>
      </c>
      <c r="CC84" s="10">
        <v>4.8961209135396179E-2</v>
      </c>
      <c r="CD84" s="10">
        <v>9.5600000000000018E-2</v>
      </c>
      <c r="CE84" s="10">
        <v>2.6036992913929167E-2</v>
      </c>
      <c r="CF84" s="10" t="s">
        <v>3</v>
      </c>
      <c r="CG84" s="10" t="s">
        <v>3</v>
      </c>
      <c r="CH84" s="10" t="s">
        <v>3</v>
      </c>
      <c r="CI84" s="10" t="s">
        <v>3</v>
      </c>
      <c r="CJ84" s="10">
        <v>99.428700000000006</v>
      </c>
      <c r="CK84" s="10">
        <v>86.397282342174847</v>
      </c>
      <c r="CL84" s="10">
        <v>0.13602717657825153</v>
      </c>
      <c r="CM84" s="10">
        <v>0.86397282342174841</v>
      </c>
      <c r="CN84" s="9">
        <v>0.1</v>
      </c>
      <c r="CO84" s="10">
        <v>1060.6890785397823</v>
      </c>
      <c r="CP84" s="10">
        <v>13.988462999437967</v>
      </c>
      <c r="CQ84" s="10">
        <v>0.66883176039760395</v>
      </c>
      <c r="CR84" s="10">
        <v>7.3581628948425737E-2</v>
      </c>
      <c r="CS84" s="137">
        <v>57.865000000000002</v>
      </c>
      <c r="CT84" s="10">
        <v>162.506</v>
      </c>
      <c r="CU84" s="10" t="s">
        <v>1659</v>
      </c>
      <c r="CV84" s="10" t="s">
        <v>21</v>
      </c>
      <c r="CW84" s="10" t="s">
        <v>3</v>
      </c>
      <c r="CX84" s="10" t="s">
        <v>1730</v>
      </c>
      <c r="CY84" s="45" t="s">
        <v>256</v>
      </c>
      <c r="CZ84" s="10">
        <v>49.738381040320093</v>
      </c>
      <c r="DA84" s="10">
        <v>2.1237303785780237</v>
      </c>
      <c r="DB84" s="10">
        <v>16.589719913819639</v>
      </c>
      <c r="DC84" s="10">
        <v>9.890222632604905</v>
      </c>
      <c r="DD84" s="10">
        <v>0.14363393864778906</v>
      </c>
      <c r="DE84" s="10">
        <v>8.3615471427105774</v>
      </c>
      <c r="DF84" s="10">
        <v>8.4231045449882025</v>
      </c>
      <c r="DG84" s="10">
        <v>3.2215040525289833</v>
      </c>
      <c r="DH84" s="10">
        <v>1.1695906432748537</v>
      </c>
      <c r="DI84" s="10">
        <v>0.33856571252693141</v>
      </c>
      <c r="DJ84" s="10">
        <v>100.00000000000001</v>
      </c>
      <c r="DK84" s="10">
        <v>0.60112627820796416</v>
      </c>
      <c r="DL84" s="10" t="s">
        <v>3</v>
      </c>
      <c r="DM84" s="10">
        <v>8.3000000000000007</v>
      </c>
      <c r="DN84" s="10" t="s">
        <v>3</v>
      </c>
      <c r="DO84" s="10">
        <v>34.4</v>
      </c>
      <c r="DP84" s="10">
        <v>210</v>
      </c>
      <c r="DQ84" s="10">
        <v>248</v>
      </c>
      <c r="DR84" s="10">
        <v>47.2</v>
      </c>
      <c r="DS84" s="10">
        <v>158.1</v>
      </c>
      <c r="DT84" s="10">
        <v>56.3</v>
      </c>
      <c r="DU84" s="10">
        <v>87</v>
      </c>
      <c r="DV84" s="10">
        <v>20.8</v>
      </c>
      <c r="DW84" s="10">
        <v>10.6</v>
      </c>
      <c r="DX84" s="10">
        <v>557</v>
      </c>
      <c r="DY84" s="10">
        <v>22.2</v>
      </c>
      <c r="DZ84" s="10">
        <v>147</v>
      </c>
      <c r="EA84" s="10">
        <v>20.399999999999999</v>
      </c>
      <c r="EB84" s="10">
        <v>1.59</v>
      </c>
      <c r="EC84" s="10">
        <v>1.27</v>
      </c>
      <c r="ED84" s="10">
        <v>7.4999999999999997E-2</v>
      </c>
      <c r="EE84" s="10">
        <v>0.32</v>
      </c>
      <c r="EF84" s="10">
        <v>145</v>
      </c>
      <c r="EG84" s="10">
        <v>13.2</v>
      </c>
      <c r="EH84" s="10">
        <v>28.9</v>
      </c>
      <c r="EI84" s="10">
        <v>3.94</v>
      </c>
      <c r="EJ84" s="10">
        <v>17</v>
      </c>
      <c r="EK84" s="10">
        <v>4.17</v>
      </c>
      <c r="EL84" s="10">
        <v>1.54</v>
      </c>
      <c r="EM84" s="10">
        <v>4.2699999999999996</v>
      </c>
      <c r="EN84" s="10">
        <v>0.68</v>
      </c>
      <c r="EO84" s="10">
        <v>3.84</v>
      </c>
      <c r="EP84" s="10">
        <v>0.72</v>
      </c>
      <c r="EQ84" s="10">
        <v>1.9</v>
      </c>
      <c r="ER84" s="10">
        <v>0.26</v>
      </c>
      <c r="ES84" s="10">
        <v>1.68</v>
      </c>
      <c r="ET84" s="10">
        <v>0.24</v>
      </c>
      <c r="EU84" s="10">
        <v>2.91</v>
      </c>
      <c r="EV84" s="10">
        <v>1.02</v>
      </c>
      <c r="EW84" s="10">
        <v>0.16600000000000001</v>
      </c>
      <c r="EX84" s="10">
        <v>0.05</v>
      </c>
      <c r="EY84" s="10">
        <v>1.96</v>
      </c>
      <c r="EZ84" s="10">
        <v>1.37</v>
      </c>
      <c r="FA84" s="10">
        <v>0.55000000000000004</v>
      </c>
      <c r="FB84" s="20" t="s">
        <v>3</v>
      </c>
      <c r="FC84" s="20" t="s">
        <v>3</v>
      </c>
      <c r="FD84" s="20" t="s">
        <v>3</v>
      </c>
      <c r="FE84" s="20" t="s">
        <v>3</v>
      </c>
      <c r="FF84" s="46" t="s">
        <v>3</v>
      </c>
      <c r="FG84" s="47" t="s">
        <v>3</v>
      </c>
      <c r="FH84" s="47" t="s">
        <v>3</v>
      </c>
      <c r="FI84" s="47" t="s">
        <v>3</v>
      </c>
      <c r="FJ84" s="47" t="s">
        <v>3</v>
      </c>
      <c r="FK84" s="47" t="s">
        <v>3</v>
      </c>
      <c r="FL84" s="47" t="s">
        <v>3</v>
      </c>
      <c r="FM84" s="20" t="s">
        <v>3</v>
      </c>
      <c r="FN84" s="20" t="s">
        <v>3</v>
      </c>
      <c r="FO84" s="12" t="s">
        <v>3</v>
      </c>
      <c r="FT84" s="140"/>
      <c r="FW84" s="121"/>
      <c r="FX84" s="121"/>
      <c r="FY84" s="23"/>
      <c r="FZ84" s="129"/>
      <c r="GA84" s="129"/>
      <c r="GB84" s="23"/>
      <c r="GC84" s="23"/>
      <c r="GD84" s="23"/>
      <c r="GG84" s="23"/>
    </row>
    <row r="86" spans="1:189" x14ac:dyDescent="0.25">
      <c r="FW86" s="121"/>
      <c r="FX86" s="121"/>
      <c r="FY86" s="23"/>
      <c r="FZ86" s="23"/>
      <c r="GA86" s="23"/>
      <c r="GB86" s="23"/>
      <c r="GC86" s="23"/>
      <c r="GD86" s="23"/>
      <c r="GG86" s="23"/>
    </row>
    <row r="90" spans="1:189" x14ac:dyDescent="0.25">
      <c r="FW90" s="121"/>
      <c r="FX90" s="121"/>
      <c r="FY90" s="23"/>
      <c r="FZ90" s="23"/>
      <c r="GA90" s="23"/>
      <c r="GB90" s="23"/>
      <c r="GC90" s="23"/>
      <c r="GD90" s="23"/>
      <c r="GG90" s="23"/>
    </row>
    <row r="93" spans="1:189" x14ac:dyDescent="0.25">
      <c r="FW93" s="121"/>
      <c r="FX93" s="121"/>
      <c r="FY93" s="23"/>
      <c r="FZ93" s="23"/>
      <c r="GA93" s="23"/>
      <c r="GB93" s="23"/>
      <c r="GC93" s="23"/>
      <c r="GD93" s="23"/>
      <c r="GG93" s="23"/>
    </row>
    <row r="94" spans="1:189" x14ac:dyDescent="0.25">
      <c r="FW94" s="121"/>
      <c r="FX94" s="121"/>
      <c r="FY94" s="23"/>
      <c r="FZ94" s="23"/>
      <c r="GA94" s="23"/>
      <c r="GB94" s="23"/>
      <c r="GC94" s="23"/>
      <c r="GD94" s="23"/>
      <c r="GG94" s="23"/>
    </row>
    <row r="96" spans="1:189" x14ac:dyDescent="0.25">
      <c r="FW96" s="121"/>
      <c r="FX96" s="121"/>
      <c r="FY96" s="23"/>
      <c r="FZ96" s="23"/>
      <c r="GA96" s="23"/>
      <c r="GB96" s="23"/>
      <c r="GC96" s="23"/>
      <c r="GD96" s="23"/>
      <c r="GG96" s="23"/>
    </row>
    <row r="98" spans="179:189" x14ac:dyDescent="0.25">
      <c r="FW98" s="121"/>
      <c r="FX98" s="121"/>
      <c r="FY98" s="23"/>
      <c r="FZ98" s="23"/>
      <c r="GA98" s="23"/>
      <c r="GB98" s="23"/>
      <c r="GC98" s="23"/>
      <c r="GD98" s="23"/>
      <c r="GG98" s="23"/>
    </row>
    <row r="99" spans="179:189" x14ac:dyDescent="0.25">
      <c r="FW99" s="121"/>
      <c r="FX99" s="121"/>
      <c r="FY99" s="23"/>
      <c r="FZ99" s="23"/>
      <c r="GA99" s="23"/>
      <c r="GB99" s="23"/>
      <c r="GC99" s="23"/>
      <c r="GD99" s="23"/>
      <c r="GG99" s="23"/>
    </row>
    <row r="100" spans="179:189" x14ac:dyDescent="0.25">
      <c r="FW100" s="121"/>
      <c r="FX100" s="121"/>
      <c r="FY100" s="23"/>
      <c r="FZ100" s="23"/>
      <c r="GA100" s="23"/>
      <c r="GB100" s="23"/>
      <c r="GC100" s="23"/>
      <c r="GD100" s="23"/>
      <c r="GG100" s="23"/>
    </row>
  </sheetData>
  <mergeCells count="1">
    <mergeCell ref="D59:D60"/>
  </mergeCells>
  <pageMargins left="0.7" right="0.7" top="0.75" bottom="0.75" header="0.3" footer="0.3"/>
  <pageSetup paperSize="9" orientation="portrait" r:id="rId1"/>
  <ignoredErrors>
    <ignoredError sqref="D77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Supplementary Table 1</vt:lpstr>
      <vt:lpstr>Supplementary Table 2</vt:lpstr>
      <vt:lpstr>Supplementary Table 3</vt:lpstr>
      <vt:lpstr>Supplementary Table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2018-01-10T08:35:37Z</dcterms:created>
  <dcterms:modified xsi:type="dcterms:W3CDTF">2018-10-09T08:40:23Z</dcterms:modified>
</cp:coreProperties>
</file>